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dea9910cac4f0ca/Desktop/claude-projects/comunidade-ds/excel/resolucao-corrigida/"/>
    </mc:Choice>
  </mc:AlternateContent>
  <xr:revisionPtr revIDLastSave="4" documentId="11_773B4E486A490BEB768B9E84711AD6D78E7315D1" xr6:coauthVersionLast="47" xr6:coauthVersionMax="47" xr10:uidLastSave="{2CE0170B-A295-4200-A602-8177CB646D19}"/>
  <bookViews>
    <workbookView xWindow="-108" yWindow="-108" windowWidth="23256" windowHeight="12456" xr2:uid="{00000000-000D-0000-FFFF-FFFF00000000}"/>
  </bookViews>
  <sheets>
    <sheet name="Tabela_dinamica" sheetId="9" r:id="rId1"/>
    <sheet name="Resumo" sheetId="1" r:id="rId2"/>
    <sheet name="dados" sheetId="2" r:id="rId3"/>
    <sheet name="Categorias" sheetId="3" r:id="rId4"/>
    <sheet name="Regioes" sheetId="4" r:id="rId5"/>
    <sheet name="Cidades" sheetId="5" r:id="rId6"/>
    <sheet name="Produtos" sheetId="6" r:id="rId7"/>
    <sheet name="Top_Bottom" sheetId="7" r:id="rId8"/>
    <sheet name="Anos" sheetId="8" r:id="rId9"/>
  </sheets>
  <calcPr calcId="191029"/>
  <pivotCaches>
    <pivotCache cacheId="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7" l="1"/>
  <c r="A25" i="7"/>
  <c r="A24" i="7"/>
  <c r="A23" i="7"/>
  <c r="A22" i="7"/>
  <c r="A21" i="7"/>
  <c r="A20" i="7"/>
  <c r="A19" i="7"/>
  <c r="A18" i="7"/>
  <c r="A17" i="7"/>
  <c r="A13" i="7"/>
  <c r="A12" i="7"/>
  <c r="A11" i="7"/>
  <c r="A10" i="7"/>
  <c r="A9" i="7"/>
  <c r="A8" i="7"/>
  <c r="A7" i="7"/>
  <c r="A6" i="7"/>
  <c r="A5" i="7"/>
  <c r="A4" i="7"/>
  <c r="D1863" i="6"/>
  <c r="E1863" i="6" s="1"/>
  <c r="C1863" i="6"/>
  <c r="D1862" i="6"/>
  <c r="E1862" i="6" s="1"/>
  <c r="C1862" i="6"/>
  <c r="B25" i="7" s="1"/>
  <c r="D1861" i="6"/>
  <c r="C24" i="7" s="1"/>
  <c r="C1861" i="6"/>
  <c r="B24" i="7" s="1"/>
  <c r="D1860" i="6"/>
  <c r="C23" i="7" s="1"/>
  <c r="C1860" i="6"/>
  <c r="B23" i="7" s="1"/>
  <c r="D1859" i="6"/>
  <c r="C22" i="7" s="1"/>
  <c r="C1859" i="6"/>
  <c r="B22" i="7" s="1"/>
  <c r="D1858" i="6"/>
  <c r="C21" i="7" s="1"/>
  <c r="C1858" i="6"/>
  <c r="D1857" i="6"/>
  <c r="C20" i="7" s="1"/>
  <c r="C1857" i="6"/>
  <c r="D1856" i="6"/>
  <c r="C19" i="7" s="1"/>
  <c r="C1856" i="6"/>
  <c r="B19" i="7" s="1"/>
  <c r="D1855" i="6"/>
  <c r="C18" i="7" s="1"/>
  <c r="C1855" i="6"/>
  <c r="D1854" i="6"/>
  <c r="C17" i="7" s="1"/>
  <c r="C1854" i="6"/>
  <c r="D1853" i="6"/>
  <c r="E1853" i="6" s="1"/>
  <c r="C1853" i="6"/>
  <c r="D1852" i="6"/>
  <c r="C1852" i="6"/>
  <c r="E1852" i="6" s="1"/>
  <c r="D1851" i="6"/>
  <c r="C1851" i="6"/>
  <c r="D1850" i="6"/>
  <c r="C1850" i="6"/>
  <c r="D1849" i="6"/>
  <c r="C1849" i="6"/>
  <c r="D1848" i="6"/>
  <c r="E1848" i="6" s="1"/>
  <c r="C1848" i="6"/>
  <c r="D1847" i="6"/>
  <c r="C1847" i="6"/>
  <c r="D1846" i="6"/>
  <c r="C1846" i="6"/>
  <c r="D1845" i="6"/>
  <c r="E1845" i="6" s="1"/>
  <c r="C1845" i="6"/>
  <c r="E1844" i="6"/>
  <c r="D1844" i="6"/>
  <c r="C1844" i="6"/>
  <c r="D1843" i="6"/>
  <c r="C1843" i="6"/>
  <c r="D1842" i="6"/>
  <c r="C1842" i="6"/>
  <c r="D1841" i="6"/>
  <c r="C1841" i="6"/>
  <c r="D1840" i="6"/>
  <c r="E1840" i="6" s="1"/>
  <c r="C1840" i="6"/>
  <c r="D1839" i="6"/>
  <c r="C1839" i="6"/>
  <c r="D1838" i="6"/>
  <c r="C1838" i="6"/>
  <c r="D1837" i="6"/>
  <c r="E1837" i="6" s="1"/>
  <c r="C1837" i="6"/>
  <c r="D1836" i="6"/>
  <c r="E1836" i="6" s="1"/>
  <c r="C1836" i="6"/>
  <c r="D1835" i="6"/>
  <c r="C1835" i="6"/>
  <c r="D1834" i="6"/>
  <c r="C1834" i="6"/>
  <c r="D1833" i="6"/>
  <c r="C1833" i="6"/>
  <c r="E1832" i="6"/>
  <c r="D1832" i="6"/>
  <c r="C1832" i="6"/>
  <c r="D1831" i="6"/>
  <c r="C1831" i="6"/>
  <c r="D1830" i="6"/>
  <c r="C1830" i="6"/>
  <c r="D1829" i="6"/>
  <c r="E1829" i="6" s="1"/>
  <c r="C1829" i="6"/>
  <c r="D1828" i="6"/>
  <c r="E1828" i="6" s="1"/>
  <c r="C1828" i="6"/>
  <c r="D1827" i="6"/>
  <c r="C1827" i="6"/>
  <c r="D1826" i="6"/>
  <c r="C1826" i="6"/>
  <c r="D1825" i="6"/>
  <c r="E1825" i="6" s="1"/>
  <c r="C1825" i="6"/>
  <c r="D1824" i="6"/>
  <c r="E1824" i="6" s="1"/>
  <c r="C1824" i="6"/>
  <c r="D1823" i="6"/>
  <c r="C1823" i="6"/>
  <c r="D1822" i="6"/>
  <c r="C1822" i="6"/>
  <c r="D1821" i="6"/>
  <c r="E1821" i="6" s="1"/>
  <c r="C1821" i="6"/>
  <c r="D1820" i="6"/>
  <c r="C1820" i="6"/>
  <c r="E1820" i="6" s="1"/>
  <c r="D1819" i="6"/>
  <c r="C1819" i="6"/>
  <c r="D1818" i="6"/>
  <c r="C1818" i="6"/>
  <c r="D1817" i="6"/>
  <c r="C1817" i="6"/>
  <c r="D1816" i="6"/>
  <c r="E1816" i="6" s="1"/>
  <c r="C1816" i="6"/>
  <c r="D1815" i="6"/>
  <c r="C1815" i="6"/>
  <c r="D1814" i="6"/>
  <c r="C1814" i="6"/>
  <c r="D1813" i="6"/>
  <c r="E1813" i="6" s="1"/>
  <c r="C1813" i="6"/>
  <c r="E1812" i="6"/>
  <c r="D1812" i="6"/>
  <c r="C1812" i="6"/>
  <c r="D1811" i="6"/>
  <c r="C1811" i="6"/>
  <c r="D1810" i="6"/>
  <c r="C1810" i="6"/>
  <c r="D1809" i="6"/>
  <c r="C1809" i="6"/>
  <c r="D1808" i="6"/>
  <c r="E1808" i="6" s="1"/>
  <c r="C1808" i="6"/>
  <c r="D1807" i="6"/>
  <c r="C1807" i="6"/>
  <c r="D1806" i="6"/>
  <c r="C1806" i="6"/>
  <c r="D1805" i="6"/>
  <c r="E1805" i="6" s="1"/>
  <c r="C1805" i="6"/>
  <c r="D1804" i="6"/>
  <c r="E1804" i="6" s="1"/>
  <c r="C1804" i="6"/>
  <c r="D1803" i="6"/>
  <c r="C1803" i="6"/>
  <c r="D1802" i="6"/>
  <c r="C1802" i="6"/>
  <c r="D1801" i="6"/>
  <c r="C1801" i="6"/>
  <c r="E1800" i="6"/>
  <c r="D1800" i="6"/>
  <c r="C1800" i="6"/>
  <c r="D1799" i="6"/>
  <c r="C1799" i="6"/>
  <c r="D1798" i="6"/>
  <c r="C1798" i="6"/>
  <c r="D1797" i="6"/>
  <c r="E1797" i="6" s="1"/>
  <c r="C1797" i="6"/>
  <c r="D1796" i="6"/>
  <c r="E1796" i="6" s="1"/>
  <c r="C1796" i="6"/>
  <c r="D1795" i="6"/>
  <c r="C1795" i="6"/>
  <c r="D1794" i="6"/>
  <c r="E1794" i="6" s="1"/>
  <c r="C1794" i="6"/>
  <c r="D1793" i="6"/>
  <c r="C1793" i="6"/>
  <c r="D1792" i="6"/>
  <c r="C1792" i="6"/>
  <c r="E1792" i="6" s="1"/>
  <c r="D1791" i="6"/>
  <c r="E1791" i="6" s="1"/>
  <c r="C1791" i="6"/>
  <c r="D1790" i="6"/>
  <c r="C1790" i="6"/>
  <c r="D1789" i="6"/>
  <c r="C1789" i="6"/>
  <c r="E1788" i="6"/>
  <c r="D1788" i="6"/>
  <c r="C1788" i="6"/>
  <c r="D1787" i="6"/>
  <c r="C1787" i="6"/>
  <c r="E1787" i="6" s="1"/>
  <c r="D1786" i="6"/>
  <c r="C1786" i="6"/>
  <c r="D1785" i="6"/>
  <c r="E1785" i="6" s="1"/>
  <c r="C1785" i="6"/>
  <c r="E1784" i="6"/>
  <c r="D1784" i="6"/>
  <c r="C1784" i="6"/>
  <c r="D1783" i="6"/>
  <c r="C1783" i="6"/>
  <c r="D1782" i="6"/>
  <c r="E1782" i="6" s="1"/>
  <c r="C1782" i="6"/>
  <c r="D1781" i="6"/>
  <c r="C1781" i="6"/>
  <c r="D1780" i="6"/>
  <c r="E1780" i="6" s="1"/>
  <c r="C1780" i="6"/>
  <c r="D1779" i="6"/>
  <c r="C1779" i="6"/>
  <c r="D1778" i="6"/>
  <c r="E1778" i="6" s="1"/>
  <c r="C1778" i="6"/>
  <c r="D1777" i="6"/>
  <c r="C1777" i="6"/>
  <c r="D1776" i="6"/>
  <c r="C1776" i="6"/>
  <c r="E1776" i="6" s="1"/>
  <c r="D1775" i="6"/>
  <c r="C1775" i="6"/>
  <c r="D1774" i="6"/>
  <c r="C1774" i="6"/>
  <c r="D1773" i="6"/>
  <c r="C1773" i="6"/>
  <c r="D1772" i="6"/>
  <c r="E1772" i="6" s="1"/>
  <c r="C1772" i="6"/>
  <c r="D1771" i="6"/>
  <c r="C1771" i="6"/>
  <c r="D1770" i="6"/>
  <c r="E1770" i="6" s="1"/>
  <c r="C1770" i="6"/>
  <c r="D1769" i="6"/>
  <c r="C1769" i="6"/>
  <c r="D1768" i="6"/>
  <c r="E1768" i="6" s="1"/>
  <c r="C1768" i="6"/>
  <c r="D1767" i="6"/>
  <c r="C1767" i="6"/>
  <c r="D1766" i="6"/>
  <c r="C1766" i="6"/>
  <c r="D1765" i="6"/>
  <c r="C1765" i="6"/>
  <c r="E1764" i="6"/>
  <c r="D1764" i="6"/>
  <c r="C1764" i="6"/>
  <c r="D1763" i="6"/>
  <c r="C1763" i="6"/>
  <c r="D1762" i="6"/>
  <c r="C1762" i="6"/>
  <c r="D1761" i="6"/>
  <c r="C1761" i="6"/>
  <c r="D1760" i="6"/>
  <c r="C1760" i="6"/>
  <c r="E1760" i="6" s="1"/>
  <c r="D1759" i="6"/>
  <c r="C1759" i="6"/>
  <c r="E1759" i="6" s="1"/>
  <c r="D1758" i="6"/>
  <c r="C1758" i="6"/>
  <c r="D1757" i="6"/>
  <c r="C1757" i="6"/>
  <c r="D1756" i="6"/>
  <c r="E1756" i="6" s="1"/>
  <c r="C1756" i="6"/>
  <c r="D1755" i="6"/>
  <c r="E1755" i="6" s="1"/>
  <c r="C1755" i="6"/>
  <c r="E1754" i="6"/>
  <c r="D1754" i="6"/>
  <c r="C1754" i="6"/>
  <c r="D1753" i="6"/>
  <c r="C1753" i="6"/>
  <c r="D1752" i="6"/>
  <c r="E1752" i="6" s="1"/>
  <c r="C1752" i="6"/>
  <c r="E1751" i="6"/>
  <c r="D1751" i="6"/>
  <c r="C1751" i="6"/>
  <c r="D1750" i="6"/>
  <c r="C1750" i="6"/>
  <c r="D1749" i="6"/>
  <c r="C1749" i="6"/>
  <c r="D1748" i="6"/>
  <c r="E1748" i="6" s="1"/>
  <c r="C1748" i="6"/>
  <c r="D1747" i="6"/>
  <c r="C1747" i="6"/>
  <c r="D1746" i="6"/>
  <c r="C1746" i="6"/>
  <c r="D1745" i="6"/>
  <c r="C1745" i="6"/>
  <c r="E1744" i="6"/>
  <c r="D1744" i="6"/>
  <c r="C1744" i="6"/>
  <c r="D1743" i="6"/>
  <c r="C1743" i="6"/>
  <c r="D1742" i="6"/>
  <c r="C1742" i="6"/>
  <c r="D1741" i="6"/>
  <c r="C1741" i="6"/>
  <c r="D1740" i="6"/>
  <c r="E1740" i="6" s="1"/>
  <c r="C1740" i="6"/>
  <c r="D1739" i="6"/>
  <c r="C1739" i="6"/>
  <c r="E1738" i="6"/>
  <c r="D1738" i="6"/>
  <c r="C1738" i="6"/>
  <c r="D1737" i="6"/>
  <c r="C1737" i="6"/>
  <c r="D1736" i="6"/>
  <c r="E1736" i="6" s="1"/>
  <c r="C1736" i="6"/>
  <c r="D1735" i="6"/>
  <c r="C1735" i="6"/>
  <c r="D1734" i="6"/>
  <c r="C1734" i="6"/>
  <c r="D1733" i="6"/>
  <c r="C1733" i="6"/>
  <c r="D1732" i="6"/>
  <c r="C1732" i="6"/>
  <c r="E1732" i="6" s="1"/>
  <c r="D1731" i="6"/>
  <c r="C1731" i="6"/>
  <c r="D1730" i="6"/>
  <c r="E1730" i="6" s="1"/>
  <c r="C1730" i="6"/>
  <c r="D1729" i="6"/>
  <c r="E1729" i="6" s="1"/>
  <c r="C1729" i="6"/>
  <c r="E1728" i="6"/>
  <c r="D1728" i="6"/>
  <c r="C1728" i="6"/>
  <c r="D1727" i="6"/>
  <c r="C1727" i="6"/>
  <c r="D1726" i="6"/>
  <c r="C1726" i="6"/>
  <c r="D1725" i="6"/>
  <c r="C1725" i="6"/>
  <c r="D1724" i="6"/>
  <c r="C1724" i="6"/>
  <c r="D1723" i="6"/>
  <c r="E1723" i="6" s="1"/>
  <c r="C1723" i="6"/>
  <c r="D1722" i="6"/>
  <c r="C1722" i="6"/>
  <c r="D1721" i="6"/>
  <c r="C1721" i="6"/>
  <c r="D1720" i="6"/>
  <c r="E1720" i="6" s="1"/>
  <c r="C1720" i="6"/>
  <c r="D1719" i="6"/>
  <c r="C1719" i="6"/>
  <c r="D1718" i="6"/>
  <c r="E1718" i="6" s="1"/>
  <c r="C1718" i="6"/>
  <c r="D1717" i="6"/>
  <c r="E1717" i="6" s="1"/>
  <c r="C1717" i="6"/>
  <c r="D1716" i="6"/>
  <c r="E1716" i="6" s="1"/>
  <c r="C1716" i="6"/>
  <c r="D1715" i="6"/>
  <c r="E1715" i="6" s="1"/>
  <c r="C1715" i="6"/>
  <c r="D1714" i="6"/>
  <c r="C1714" i="6"/>
  <c r="D1713" i="6"/>
  <c r="C1713" i="6"/>
  <c r="D1712" i="6"/>
  <c r="E1712" i="6" s="1"/>
  <c r="C1712" i="6"/>
  <c r="D1711" i="6"/>
  <c r="C1711" i="6"/>
  <c r="E1711" i="6" s="1"/>
  <c r="D1710" i="6"/>
  <c r="E1710" i="6" s="1"/>
  <c r="C1710" i="6"/>
  <c r="D1709" i="6"/>
  <c r="C1709" i="6"/>
  <c r="D1708" i="6"/>
  <c r="E1708" i="6" s="1"/>
  <c r="C1708" i="6"/>
  <c r="D1707" i="6"/>
  <c r="E1707" i="6" s="1"/>
  <c r="C1707" i="6"/>
  <c r="D1706" i="6"/>
  <c r="C1706" i="6"/>
  <c r="D1705" i="6"/>
  <c r="C1705" i="6"/>
  <c r="D1704" i="6"/>
  <c r="E1704" i="6" s="1"/>
  <c r="C1704" i="6"/>
  <c r="D1703" i="6"/>
  <c r="C1703" i="6"/>
  <c r="D1702" i="6"/>
  <c r="C1702" i="6"/>
  <c r="D1701" i="6"/>
  <c r="E1701" i="6" s="1"/>
  <c r="C1701" i="6"/>
  <c r="D1700" i="6"/>
  <c r="C1700" i="6"/>
  <c r="D1699" i="6"/>
  <c r="C1699" i="6"/>
  <c r="D1698" i="6"/>
  <c r="C1698" i="6"/>
  <c r="D1697" i="6"/>
  <c r="C1697" i="6"/>
  <c r="D1696" i="6"/>
  <c r="C1696" i="6"/>
  <c r="D1695" i="6"/>
  <c r="C1695" i="6"/>
  <c r="D1694" i="6"/>
  <c r="C1694" i="6"/>
  <c r="E1694" i="6" s="1"/>
  <c r="D1693" i="6"/>
  <c r="E1693" i="6" s="1"/>
  <c r="C1693" i="6"/>
  <c r="D1692" i="6"/>
  <c r="E1692" i="6" s="1"/>
  <c r="C1692" i="6"/>
  <c r="D1691" i="6"/>
  <c r="E1691" i="6" s="1"/>
  <c r="C1691" i="6"/>
  <c r="D1690" i="6"/>
  <c r="C1690" i="6"/>
  <c r="D1689" i="6"/>
  <c r="E1689" i="6" s="1"/>
  <c r="C1689" i="6"/>
  <c r="D1688" i="6"/>
  <c r="E1688" i="6" s="1"/>
  <c r="C1688" i="6"/>
  <c r="D1687" i="6"/>
  <c r="C1687" i="6"/>
  <c r="D1686" i="6"/>
  <c r="C1686" i="6"/>
  <c r="E1686" i="6" s="1"/>
  <c r="D1685" i="6"/>
  <c r="C1685" i="6"/>
  <c r="E1685" i="6" s="1"/>
  <c r="D1684" i="6"/>
  <c r="C1684" i="6"/>
  <c r="D1683" i="6"/>
  <c r="C1683" i="6"/>
  <c r="D1682" i="6"/>
  <c r="E1682" i="6" s="1"/>
  <c r="C1682" i="6"/>
  <c r="D1681" i="6"/>
  <c r="C1681" i="6"/>
  <c r="E1680" i="6"/>
  <c r="D1680" i="6"/>
  <c r="C1680" i="6"/>
  <c r="D1679" i="6"/>
  <c r="E1679" i="6" s="1"/>
  <c r="C1679" i="6"/>
  <c r="D1678" i="6"/>
  <c r="E1678" i="6" s="1"/>
  <c r="C1678" i="6"/>
  <c r="D1677" i="6"/>
  <c r="E1677" i="6" s="1"/>
  <c r="C1677" i="6"/>
  <c r="D1676" i="6"/>
  <c r="C1676" i="6"/>
  <c r="D1675" i="6"/>
  <c r="E1675" i="6" s="1"/>
  <c r="C1675" i="6"/>
  <c r="D1674" i="6"/>
  <c r="C1674" i="6"/>
  <c r="D1673" i="6"/>
  <c r="E1673" i="6" s="1"/>
  <c r="C1673" i="6"/>
  <c r="D1672" i="6"/>
  <c r="C1672" i="6"/>
  <c r="D1671" i="6"/>
  <c r="E1671" i="6" s="1"/>
  <c r="C1671" i="6"/>
  <c r="D1670" i="6"/>
  <c r="E1670" i="6" s="1"/>
  <c r="C1670" i="6"/>
  <c r="D1669" i="6"/>
  <c r="C1669" i="6"/>
  <c r="D1668" i="6"/>
  <c r="E1668" i="6" s="1"/>
  <c r="C1668" i="6"/>
  <c r="E1667" i="6"/>
  <c r="D1667" i="6"/>
  <c r="C1667" i="6"/>
  <c r="D1666" i="6"/>
  <c r="E1666" i="6" s="1"/>
  <c r="C1666" i="6"/>
  <c r="D1665" i="6"/>
  <c r="C1665" i="6"/>
  <c r="D1664" i="6"/>
  <c r="C1664" i="6"/>
  <c r="D1663" i="6"/>
  <c r="E1663" i="6" s="1"/>
  <c r="C1663" i="6"/>
  <c r="D1662" i="6"/>
  <c r="C1662" i="6"/>
  <c r="D1661" i="6"/>
  <c r="E1661" i="6" s="1"/>
  <c r="C1661" i="6"/>
  <c r="D1660" i="6"/>
  <c r="E1660" i="6" s="1"/>
  <c r="C1660" i="6"/>
  <c r="E1659" i="6"/>
  <c r="D1659" i="6"/>
  <c r="C1659" i="6"/>
  <c r="D1658" i="6"/>
  <c r="C1658" i="6"/>
  <c r="D1657" i="6"/>
  <c r="C1657" i="6"/>
  <c r="D1656" i="6"/>
  <c r="C1656" i="6"/>
  <c r="D1655" i="6"/>
  <c r="E1655" i="6" s="1"/>
  <c r="C1655" i="6"/>
  <c r="D1654" i="6"/>
  <c r="E1654" i="6" s="1"/>
  <c r="C1654" i="6"/>
  <c r="D1653" i="6"/>
  <c r="E1653" i="6" s="1"/>
  <c r="C1653" i="6"/>
  <c r="D1652" i="6"/>
  <c r="E1652" i="6" s="1"/>
  <c r="C1652" i="6"/>
  <c r="D1651" i="6"/>
  <c r="E1651" i="6" s="1"/>
  <c r="C1651" i="6"/>
  <c r="D1650" i="6"/>
  <c r="C1650" i="6"/>
  <c r="D1649" i="6"/>
  <c r="C1649" i="6"/>
  <c r="D1648" i="6"/>
  <c r="E1648" i="6" s="1"/>
  <c r="C1648" i="6"/>
  <c r="D1647" i="6"/>
  <c r="E1647" i="6" s="1"/>
  <c r="C1647" i="6"/>
  <c r="D1646" i="6"/>
  <c r="C1646" i="6"/>
  <c r="D1645" i="6"/>
  <c r="E1645" i="6" s="1"/>
  <c r="C1645" i="6"/>
  <c r="D1644" i="6"/>
  <c r="C1644" i="6"/>
  <c r="D1643" i="6"/>
  <c r="C1643" i="6"/>
  <c r="E1643" i="6" s="1"/>
  <c r="D1642" i="6"/>
  <c r="C1642" i="6"/>
  <c r="D1641" i="6"/>
  <c r="E1641" i="6" s="1"/>
  <c r="C1641" i="6"/>
  <c r="D1640" i="6"/>
  <c r="C1640" i="6"/>
  <c r="D1639" i="6"/>
  <c r="C1639" i="6"/>
  <c r="D1638" i="6"/>
  <c r="C1638" i="6"/>
  <c r="D1637" i="6"/>
  <c r="E1637" i="6" s="1"/>
  <c r="C1637" i="6"/>
  <c r="D1636" i="6"/>
  <c r="C1636" i="6"/>
  <c r="D1635" i="6"/>
  <c r="C1635" i="6"/>
  <c r="D1634" i="6"/>
  <c r="C1634" i="6"/>
  <c r="D1633" i="6"/>
  <c r="E1633" i="6" s="1"/>
  <c r="C1633" i="6"/>
  <c r="D1632" i="6"/>
  <c r="C1632" i="6"/>
  <c r="D1631" i="6"/>
  <c r="C1631" i="6"/>
  <c r="D1630" i="6"/>
  <c r="E1630" i="6" s="1"/>
  <c r="C1630" i="6"/>
  <c r="D1629" i="6"/>
  <c r="C1629" i="6"/>
  <c r="D1628" i="6"/>
  <c r="E1628" i="6" s="1"/>
  <c r="C1628" i="6"/>
  <c r="E1627" i="6"/>
  <c r="D1627" i="6"/>
  <c r="C1627" i="6"/>
  <c r="D1626" i="6"/>
  <c r="E1626" i="6" s="1"/>
  <c r="C1626" i="6"/>
  <c r="D1625" i="6"/>
  <c r="C1625" i="6"/>
  <c r="D1624" i="6"/>
  <c r="E1624" i="6" s="1"/>
  <c r="C1624" i="6"/>
  <c r="E1623" i="6"/>
  <c r="D1623" i="6"/>
  <c r="C1623" i="6"/>
  <c r="D1622" i="6"/>
  <c r="C1622" i="6"/>
  <c r="D1621" i="6"/>
  <c r="C1621" i="6"/>
  <c r="D1620" i="6"/>
  <c r="E1620" i="6" s="1"/>
  <c r="C1620" i="6"/>
  <c r="D1619" i="6"/>
  <c r="E1619" i="6" s="1"/>
  <c r="C1619" i="6"/>
  <c r="D1618" i="6"/>
  <c r="E1618" i="6" s="1"/>
  <c r="C1618" i="6"/>
  <c r="D1617" i="6"/>
  <c r="E1617" i="6" s="1"/>
  <c r="C1617" i="6"/>
  <c r="D1616" i="6"/>
  <c r="C1616" i="6"/>
  <c r="D1615" i="6"/>
  <c r="C1615" i="6"/>
  <c r="E1615" i="6" s="1"/>
  <c r="D1614" i="6"/>
  <c r="E1614" i="6" s="1"/>
  <c r="C1614" i="6"/>
  <c r="D1613" i="6"/>
  <c r="C1613" i="6"/>
  <c r="D1612" i="6"/>
  <c r="C1612" i="6"/>
  <c r="E1612" i="6" s="1"/>
  <c r="D1611" i="6"/>
  <c r="E1611" i="6" s="1"/>
  <c r="C1611" i="6"/>
  <c r="D1610" i="6"/>
  <c r="C1610" i="6"/>
  <c r="D1609" i="6"/>
  <c r="C1609" i="6"/>
  <c r="E1608" i="6"/>
  <c r="D1608" i="6"/>
  <c r="C1608" i="6"/>
  <c r="D1607" i="6"/>
  <c r="C1607" i="6"/>
  <c r="D1606" i="6"/>
  <c r="E1606" i="6" s="1"/>
  <c r="C1606" i="6"/>
  <c r="D1605" i="6"/>
  <c r="E1605" i="6" s="1"/>
  <c r="C1605" i="6"/>
  <c r="E1604" i="6"/>
  <c r="D1604" i="6"/>
  <c r="C1604" i="6"/>
  <c r="D1603" i="6"/>
  <c r="E1603" i="6" s="1"/>
  <c r="C1603" i="6"/>
  <c r="D1602" i="6"/>
  <c r="C1602" i="6"/>
  <c r="D1601" i="6"/>
  <c r="E1601" i="6" s="1"/>
  <c r="C1601" i="6"/>
  <c r="D1600" i="6"/>
  <c r="E1600" i="6" s="1"/>
  <c r="C1600" i="6"/>
  <c r="D1599" i="6"/>
  <c r="C1599" i="6"/>
  <c r="D1598" i="6"/>
  <c r="C1598" i="6"/>
  <c r="D1597" i="6"/>
  <c r="C1597" i="6"/>
  <c r="E1597" i="6" s="1"/>
  <c r="D1596" i="6"/>
  <c r="C1596" i="6"/>
  <c r="E1596" i="6" s="1"/>
  <c r="D1595" i="6"/>
  <c r="C1595" i="6"/>
  <c r="D1594" i="6"/>
  <c r="E1594" i="6" s="1"/>
  <c r="C1594" i="6"/>
  <c r="E1593" i="6"/>
  <c r="D1593" i="6"/>
  <c r="C1593" i="6"/>
  <c r="E1592" i="6"/>
  <c r="D1592" i="6"/>
  <c r="C1592" i="6"/>
  <c r="D1591" i="6"/>
  <c r="E1591" i="6" s="1"/>
  <c r="C1591" i="6"/>
  <c r="D1590" i="6"/>
  <c r="E1590" i="6" s="1"/>
  <c r="C1590" i="6"/>
  <c r="D1589" i="6"/>
  <c r="E1589" i="6" s="1"/>
  <c r="C1589" i="6"/>
  <c r="E1588" i="6"/>
  <c r="D1588" i="6"/>
  <c r="C1588" i="6"/>
  <c r="D1587" i="6"/>
  <c r="C1587" i="6"/>
  <c r="D1586" i="6"/>
  <c r="C1586" i="6"/>
  <c r="D1585" i="6"/>
  <c r="E1585" i="6" s="1"/>
  <c r="C1585" i="6"/>
  <c r="D1584" i="6"/>
  <c r="E1584" i="6" s="1"/>
  <c r="C1584" i="6"/>
  <c r="D1583" i="6"/>
  <c r="C1583" i="6"/>
  <c r="D1582" i="6"/>
  <c r="C1582" i="6"/>
  <c r="D1581" i="6"/>
  <c r="C1581" i="6"/>
  <c r="E1581" i="6" s="1"/>
  <c r="D1580" i="6"/>
  <c r="C1580" i="6"/>
  <c r="E1580" i="6" s="1"/>
  <c r="D1579" i="6"/>
  <c r="C1579" i="6"/>
  <c r="D1578" i="6"/>
  <c r="E1578" i="6" s="1"/>
  <c r="C1578" i="6"/>
  <c r="D1577" i="6"/>
  <c r="C1577" i="6"/>
  <c r="D1576" i="6"/>
  <c r="E1576" i="6" s="1"/>
  <c r="C1576" i="6"/>
  <c r="D1575" i="6"/>
  <c r="E1575" i="6" s="1"/>
  <c r="C1575" i="6"/>
  <c r="D1574" i="6"/>
  <c r="C1574" i="6"/>
  <c r="D1573" i="6"/>
  <c r="C1573" i="6"/>
  <c r="E1572" i="6"/>
  <c r="D1572" i="6"/>
  <c r="C1572" i="6"/>
  <c r="D1571" i="6"/>
  <c r="C1571" i="6"/>
  <c r="D1570" i="6"/>
  <c r="E1570" i="6" s="1"/>
  <c r="C1570" i="6"/>
  <c r="D1569" i="6"/>
  <c r="C1569" i="6"/>
  <c r="D1568" i="6"/>
  <c r="E1568" i="6" s="1"/>
  <c r="C1568" i="6"/>
  <c r="D1567" i="6"/>
  <c r="C1567" i="6"/>
  <c r="D1566" i="6"/>
  <c r="E1566" i="6" s="1"/>
  <c r="C1566" i="6"/>
  <c r="D1565" i="6"/>
  <c r="C1565" i="6"/>
  <c r="E1564" i="6"/>
  <c r="D1564" i="6"/>
  <c r="C1564" i="6"/>
  <c r="D1563" i="6"/>
  <c r="C1563" i="6"/>
  <c r="D1562" i="6"/>
  <c r="C1562" i="6"/>
  <c r="D1561" i="6"/>
  <c r="C1561" i="6"/>
  <c r="D1560" i="6"/>
  <c r="E1560" i="6" s="1"/>
  <c r="C1560" i="6"/>
  <c r="D1559" i="6"/>
  <c r="E1559" i="6" s="1"/>
  <c r="C1559" i="6"/>
  <c r="D1558" i="6"/>
  <c r="E1558" i="6" s="1"/>
  <c r="C1558" i="6"/>
  <c r="D1557" i="6"/>
  <c r="C1557" i="6"/>
  <c r="D1556" i="6"/>
  <c r="E1556" i="6" s="1"/>
  <c r="C1556" i="6"/>
  <c r="D1555" i="6"/>
  <c r="C1555" i="6"/>
  <c r="D1554" i="6"/>
  <c r="C1554" i="6"/>
  <c r="D1553" i="6"/>
  <c r="E1553" i="6" s="1"/>
  <c r="C1553" i="6"/>
  <c r="D1552" i="6"/>
  <c r="C1552" i="6"/>
  <c r="D1551" i="6"/>
  <c r="E1551" i="6" s="1"/>
  <c r="C1551" i="6"/>
  <c r="D1550" i="6"/>
  <c r="E1550" i="6" s="1"/>
  <c r="C1550" i="6"/>
  <c r="D1549" i="6"/>
  <c r="E1549" i="6" s="1"/>
  <c r="C1549" i="6"/>
  <c r="D1548" i="6"/>
  <c r="C1548" i="6"/>
  <c r="D1547" i="6"/>
  <c r="C1547" i="6"/>
  <c r="D1546" i="6"/>
  <c r="E1546" i="6" s="1"/>
  <c r="C1546" i="6"/>
  <c r="D1545" i="6"/>
  <c r="C1545" i="6"/>
  <c r="D1544" i="6"/>
  <c r="E1544" i="6" s="1"/>
  <c r="C1544" i="6"/>
  <c r="D1543" i="6"/>
  <c r="E1543" i="6" s="1"/>
  <c r="C1543" i="6"/>
  <c r="D1542" i="6"/>
  <c r="E1542" i="6" s="1"/>
  <c r="C1542" i="6"/>
  <c r="D1541" i="6"/>
  <c r="C1541" i="6"/>
  <c r="D1540" i="6"/>
  <c r="E1540" i="6" s="1"/>
  <c r="C1540" i="6"/>
  <c r="D1539" i="6"/>
  <c r="C1539" i="6"/>
  <c r="D1538" i="6"/>
  <c r="E1538" i="6" s="1"/>
  <c r="C1538" i="6"/>
  <c r="E1537" i="6"/>
  <c r="D1537" i="6"/>
  <c r="C1537" i="6"/>
  <c r="D1536" i="6"/>
  <c r="C1536" i="6"/>
  <c r="D1535" i="6"/>
  <c r="C1535" i="6"/>
  <c r="D1534" i="6"/>
  <c r="C1534" i="6"/>
  <c r="D1533" i="6"/>
  <c r="E1533" i="6" s="1"/>
  <c r="C1533" i="6"/>
  <c r="D1532" i="6"/>
  <c r="C1532" i="6"/>
  <c r="D1531" i="6"/>
  <c r="E1531" i="6" s="1"/>
  <c r="C1531" i="6"/>
  <c r="D1530" i="6"/>
  <c r="E1530" i="6" s="1"/>
  <c r="C1530" i="6"/>
  <c r="D1529" i="6"/>
  <c r="C1529" i="6"/>
  <c r="D1528" i="6"/>
  <c r="E1528" i="6" s="1"/>
  <c r="C1528" i="6"/>
  <c r="D1527" i="6"/>
  <c r="C1527" i="6"/>
  <c r="D1526" i="6"/>
  <c r="E1526" i="6" s="1"/>
  <c r="C1526" i="6"/>
  <c r="D1525" i="6"/>
  <c r="C1525" i="6"/>
  <c r="D1524" i="6"/>
  <c r="C1524" i="6"/>
  <c r="E1524" i="6" s="1"/>
  <c r="D1523" i="6"/>
  <c r="C1523" i="6"/>
  <c r="D1522" i="6"/>
  <c r="E1522" i="6" s="1"/>
  <c r="C1522" i="6"/>
  <c r="D1521" i="6"/>
  <c r="E1521" i="6" s="1"/>
  <c r="C1521" i="6"/>
  <c r="D1520" i="6"/>
  <c r="C1520" i="6"/>
  <c r="D1519" i="6"/>
  <c r="C1519" i="6"/>
  <c r="D1518" i="6"/>
  <c r="E1518" i="6" s="1"/>
  <c r="C1518" i="6"/>
  <c r="D1517" i="6"/>
  <c r="C1517" i="6"/>
  <c r="D1516" i="6"/>
  <c r="C1516" i="6"/>
  <c r="D1515" i="6"/>
  <c r="E1515" i="6" s="1"/>
  <c r="C1515" i="6"/>
  <c r="D1514" i="6"/>
  <c r="C1514" i="6"/>
  <c r="D1513" i="6"/>
  <c r="C1513" i="6"/>
  <c r="D1512" i="6"/>
  <c r="C1512" i="6"/>
  <c r="E1511" i="6"/>
  <c r="D1511" i="6"/>
  <c r="C1511" i="6"/>
  <c r="D1510" i="6"/>
  <c r="E1510" i="6" s="1"/>
  <c r="C1510" i="6"/>
  <c r="D1509" i="6"/>
  <c r="C1509" i="6"/>
  <c r="D1508" i="6"/>
  <c r="C1508" i="6"/>
  <c r="D1507" i="6"/>
  <c r="C1507" i="6"/>
  <c r="E1507" i="6" s="1"/>
  <c r="D1506" i="6"/>
  <c r="E1506" i="6" s="1"/>
  <c r="C1506" i="6"/>
  <c r="D1505" i="6"/>
  <c r="C1505" i="6"/>
  <c r="D1504" i="6"/>
  <c r="C1504" i="6"/>
  <c r="D1503" i="6"/>
  <c r="E1503" i="6" s="1"/>
  <c r="C1503" i="6"/>
  <c r="D1502" i="6"/>
  <c r="E1502" i="6" s="1"/>
  <c r="C1502" i="6"/>
  <c r="D1501" i="6"/>
  <c r="C1501" i="6"/>
  <c r="D1500" i="6"/>
  <c r="C1500" i="6"/>
  <c r="D1499" i="6"/>
  <c r="C1499" i="6"/>
  <c r="E1499" i="6" s="1"/>
  <c r="D1498" i="6"/>
  <c r="E1498" i="6" s="1"/>
  <c r="C1498" i="6"/>
  <c r="D1497" i="6"/>
  <c r="C1497" i="6"/>
  <c r="D1496" i="6"/>
  <c r="C1496" i="6"/>
  <c r="E1495" i="6"/>
  <c r="D1495" i="6"/>
  <c r="C1495" i="6"/>
  <c r="D1494" i="6"/>
  <c r="C1494" i="6"/>
  <c r="E1494" i="6" s="1"/>
  <c r="D1493" i="6"/>
  <c r="C1493" i="6"/>
  <c r="D1492" i="6"/>
  <c r="C1492" i="6"/>
  <c r="E1491" i="6"/>
  <c r="D1491" i="6"/>
  <c r="C1491" i="6"/>
  <c r="E1490" i="6"/>
  <c r="D1490" i="6"/>
  <c r="C1490" i="6"/>
  <c r="D1489" i="6"/>
  <c r="C1489" i="6"/>
  <c r="D1488" i="6"/>
  <c r="C1488" i="6"/>
  <c r="D1487" i="6"/>
  <c r="E1487" i="6" s="1"/>
  <c r="C1487" i="6"/>
  <c r="D1486" i="6"/>
  <c r="E1486" i="6" s="1"/>
  <c r="C1486" i="6"/>
  <c r="D1485" i="6"/>
  <c r="C1485" i="6"/>
  <c r="D1484" i="6"/>
  <c r="C1484" i="6"/>
  <c r="D1483" i="6"/>
  <c r="C1483" i="6"/>
  <c r="E1483" i="6" s="1"/>
  <c r="D1482" i="6"/>
  <c r="C1482" i="6"/>
  <c r="D1481" i="6"/>
  <c r="C1481" i="6"/>
  <c r="D1480" i="6"/>
  <c r="C1480" i="6"/>
  <c r="D1479" i="6"/>
  <c r="E1479" i="6" s="1"/>
  <c r="C1479" i="6"/>
  <c r="D1478" i="6"/>
  <c r="E1478" i="6" s="1"/>
  <c r="C1478" i="6"/>
  <c r="D1477" i="6"/>
  <c r="C1477" i="6"/>
  <c r="D1476" i="6"/>
  <c r="C1476" i="6"/>
  <c r="E1475" i="6"/>
  <c r="D1475" i="6"/>
  <c r="C1475" i="6"/>
  <c r="D1474" i="6"/>
  <c r="E1474" i="6" s="1"/>
  <c r="C1474" i="6"/>
  <c r="D1473" i="6"/>
  <c r="C1473" i="6"/>
  <c r="D1472" i="6"/>
  <c r="C1472" i="6"/>
  <c r="D1471" i="6"/>
  <c r="E1471" i="6" s="1"/>
  <c r="C1471" i="6"/>
  <c r="D1470" i="6"/>
  <c r="E1470" i="6" s="1"/>
  <c r="C1470" i="6"/>
  <c r="D1469" i="6"/>
  <c r="C1469" i="6"/>
  <c r="D1468" i="6"/>
  <c r="C1468" i="6"/>
  <c r="D1467" i="6"/>
  <c r="C1467" i="6"/>
  <c r="E1467" i="6" s="1"/>
  <c r="D1466" i="6"/>
  <c r="C1466" i="6"/>
  <c r="E1466" i="6" s="1"/>
  <c r="D1465" i="6"/>
  <c r="C1465" i="6"/>
  <c r="D1464" i="6"/>
  <c r="C1464" i="6"/>
  <c r="E1463" i="6"/>
  <c r="D1463" i="6"/>
  <c r="C1463" i="6"/>
  <c r="E1462" i="6"/>
  <c r="D1462" i="6"/>
  <c r="C1462" i="6"/>
  <c r="D1461" i="6"/>
  <c r="C1461" i="6"/>
  <c r="D1460" i="6"/>
  <c r="C1460" i="6"/>
  <c r="D1459" i="6"/>
  <c r="E1459" i="6" s="1"/>
  <c r="C1459" i="6"/>
  <c r="E1458" i="6"/>
  <c r="D1458" i="6"/>
  <c r="C1458" i="6"/>
  <c r="D1457" i="6"/>
  <c r="C1457" i="6"/>
  <c r="D1456" i="6"/>
  <c r="C1456" i="6"/>
  <c r="D1455" i="6"/>
  <c r="E1455" i="6" s="1"/>
  <c r="C1455" i="6"/>
  <c r="D1454" i="6"/>
  <c r="C1454" i="6"/>
  <c r="D1453" i="6"/>
  <c r="C1453" i="6"/>
  <c r="D1452" i="6"/>
  <c r="C1452" i="6"/>
  <c r="E1451" i="6"/>
  <c r="D1451" i="6"/>
  <c r="C1451" i="6"/>
  <c r="D1450" i="6"/>
  <c r="E1450" i="6" s="1"/>
  <c r="C1450" i="6"/>
  <c r="D1449" i="6"/>
  <c r="C1449" i="6"/>
  <c r="D1448" i="6"/>
  <c r="C1448" i="6"/>
  <c r="D1447" i="6"/>
  <c r="C1447" i="6"/>
  <c r="E1447" i="6" s="1"/>
  <c r="D1446" i="6"/>
  <c r="E1446" i="6" s="1"/>
  <c r="C1446" i="6"/>
  <c r="D1445" i="6"/>
  <c r="C1445" i="6"/>
  <c r="D1444" i="6"/>
  <c r="C1444" i="6"/>
  <c r="D1443" i="6"/>
  <c r="E1443" i="6" s="1"/>
  <c r="C1443" i="6"/>
  <c r="D1442" i="6"/>
  <c r="C1442" i="6"/>
  <c r="D1441" i="6"/>
  <c r="C1441" i="6"/>
  <c r="D1440" i="6"/>
  <c r="C1440" i="6"/>
  <c r="E1439" i="6"/>
  <c r="D1439" i="6"/>
  <c r="C1439" i="6"/>
  <c r="E1438" i="6"/>
  <c r="D1438" i="6"/>
  <c r="C1438" i="6"/>
  <c r="D1437" i="6"/>
  <c r="C1437" i="6"/>
  <c r="D1436" i="6"/>
  <c r="C1436" i="6"/>
  <c r="D1435" i="6"/>
  <c r="E1435" i="6" s="1"/>
  <c r="C1435" i="6"/>
  <c r="E1434" i="6"/>
  <c r="D1434" i="6"/>
  <c r="C1434" i="6"/>
  <c r="D1433" i="6"/>
  <c r="E1433" i="6" s="1"/>
  <c r="C1433" i="6"/>
  <c r="D1432" i="6"/>
  <c r="C1432" i="6"/>
  <c r="D1431" i="6"/>
  <c r="E1431" i="6" s="1"/>
  <c r="C1431" i="6"/>
  <c r="D1430" i="6"/>
  <c r="C1430" i="6"/>
  <c r="D1429" i="6"/>
  <c r="C1429" i="6"/>
  <c r="D1428" i="6"/>
  <c r="C1428" i="6"/>
  <c r="E1427" i="6"/>
  <c r="D1427" i="6"/>
  <c r="C1427" i="6"/>
  <c r="E1426" i="6"/>
  <c r="D1426" i="6"/>
  <c r="C1426" i="6"/>
  <c r="D1425" i="6"/>
  <c r="C1425" i="6"/>
  <c r="D1424" i="6"/>
  <c r="C1424" i="6"/>
  <c r="D1423" i="6"/>
  <c r="E1423" i="6" s="1"/>
  <c r="C1423" i="6"/>
  <c r="D1422" i="6"/>
  <c r="C1422" i="6"/>
  <c r="D1421" i="6"/>
  <c r="E1421" i="6" s="1"/>
  <c r="C1421" i="6"/>
  <c r="D1420" i="6"/>
  <c r="C1420" i="6"/>
  <c r="D1419" i="6"/>
  <c r="C1419" i="6"/>
  <c r="E1418" i="6"/>
  <c r="D1418" i="6"/>
  <c r="C1418" i="6"/>
  <c r="D1417" i="6"/>
  <c r="E1417" i="6" s="1"/>
  <c r="C1417" i="6"/>
  <c r="D1416" i="6"/>
  <c r="C1416" i="6"/>
  <c r="D1415" i="6"/>
  <c r="E1415" i="6" s="1"/>
  <c r="C1415" i="6"/>
  <c r="D1414" i="6"/>
  <c r="E1414" i="6" s="1"/>
  <c r="C1414" i="6"/>
  <c r="D1413" i="6"/>
  <c r="E1413" i="6" s="1"/>
  <c r="C1413" i="6"/>
  <c r="D1412" i="6"/>
  <c r="C1412" i="6"/>
  <c r="D1411" i="6"/>
  <c r="C1411" i="6"/>
  <c r="D1410" i="6"/>
  <c r="E1410" i="6" s="1"/>
  <c r="C1410" i="6"/>
  <c r="D1409" i="6"/>
  <c r="C1409" i="6"/>
  <c r="D1408" i="6"/>
  <c r="C1408" i="6"/>
  <c r="D1407" i="6"/>
  <c r="E1407" i="6" s="1"/>
  <c r="C1407" i="6"/>
  <c r="D1406" i="6"/>
  <c r="E1406" i="6" s="1"/>
  <c r="C1406" i="6"/>
  <c r="D1405" i="6"/>
  <c r="C1405" i="6"/>
  <c r="D1404" i="6"/>
  <c r="C1404" i="6"/>
  <c r="D1403" i="6"/>
  <c r="C1403" i="6"/>
  <c r="E1403" i="6" s="1"/>
  <c r="D1402" i="6"/>
  <c r="C1402" i="6"/>
  <c r="E1402" i="6" s="1"/>
  <c r="D1401" i="6"/>
  <c r="C1401" i="6"/>
  <c r="D1400" i="6"/>
  <c r="E1400" i="6" s="1"/>
  <c r="C1400" i="6"/>
  <c r="D1399" i="6"/>
  <c r="E1399" i="6" s="1"/>
  <c r="C1399" i="6"/>
  <c r="E1398" i="6"/>
  <c r="D1398" i="6"/>
  <c r="C1398" i="6"/>
  <c r="D1397" i="6"/>
  <c r="C1397" i="6"/>
  <c r="D1396" i="6"/>
  <c r="C1396" i="6"/>
  <c r="D1395" i="6"/>
  <c r="E1395" i="6" s="1"/>
  <c r="C1395" i="6"/>
  <c r="E1394" i="6"/>
  <c r="D1394" i="6"/>
  <c r="C1394" i="6"/>
  <c r="D1393" i="6"/>
  <c r="C1393" i="6"/>
  <c r="D1392" i="6"/>
  <c r="C1392" i="6"/>
  <c r="D1391" i="6"/>
  <c r="E1391" i="6" s="1"/>
  <c r="C1391" i="6"/>
  <c r="D1390" i="6"/>
  <c r="E1390" i="6" s="1"/>
  <c r="C1390" i="6"/>
  <c r="D1389" i="6"/>
  <c r="C1389" i="6"/>
  <c r="D1388" i="6"/>
  <c r="C1388" i="6"/>
  <c r="D1387" i="6"/>
  <c r="C1387" i="6"/>
  <c r="E1387" i="6" s="1"/>
  <c r="D1386" i="6"/>
  <c r="C1386" i="6"/>
  <c r="E1386" i="6" s="1"/>
  <c r="D1385" i="6"/>
  <c r="C1385" i="6"/>
  <c r="D1384" i="6"/>
  <c r="E1384" i="6" s="1"/>
  <c r="C1384" i="6"/>
  <c r="D1383" i="6"/>
  <c r="E1383" i="6" s="1"/>
  <c r="C1383" i="6"/>
  <c r="E1382" i="6"/>
  <c r="D1382" i="6"/>
  <c r="C1382" i="6"/>
  <c r="D1381" i="6"/>
  <c r="E1381" i="6" s="1"/>
  <c r="C1381" i="6"/>
  <c r="D1380" i="6"/>
  <c r="C1380" i="6"/>
  <c r="D1379" i="6"/>
  <c r="E1379" i="6" s="1"/>
  <c r="C1379" i="6"/>
  <c r="E1378" i="6"/>
  <c r="D1378" i="6"/>
  <c r="C1378" i="6"/>
  <c r="D1377" i="6"/>
  <c r="C1377" i="6"/>
  <c r="D1376" i="6"/>
  <c r="C1376" i="6"/>
  <c r="D1375" i="6"/>
  <c r="E1375" i="6" s="1"/>
  <c r="C1375" i="6"/>
  <c r="D1374" i="6"/>
  <c r="E1374" i="6" s="1"/>
  <c r="C1374" i="6"/>
  <c r="D1373" i="6"/>
  <c r="C1373" i="6"/>
  <c r="D1372" i="6"/>
  <c r="C1372" i="6"/>
  <c r="D1371" i="6"/>
  <c r="C1371" i="6"/>
  <c r="E1371" i="6" s="1"/>
  <c r="D1370" i="6"/>
  <c r="C1370" i="6"/>
  <c r="E1370" i="6" s="1"/>
  <c r="D1369" i="6"/>
  <c r="C1369" i="6"/>
  <c r="D1368" i="6"/>
  <c r="E1368" i="6" s="1"/>
  <c r="C1368" i="6"/>
  <c r="D1367" i="6"/>
  <c r="E1367" i="6" s="1"/>
  <c r="C1367" i="6"/>
  <c r="E1366" i="6"/>
  <c r="D1366" i="6"/>
  <c r="C1366" i="6"/>
  <c r="D1365" i="6"/>
  <c r="C1365" i="6"/>
  <c r="D1364" i="6"/>
  <c r="C1364" i="6"/>
  <c r="D1363" i="6"/>
  <c r="E1363" i="6" s="1"/>
  <c r="C1363" i="6"/>
  <c r="E1362" i="6"/>
  <c r="D1362" i="6"/>
  <c r="C1362" i="6"/>
  <c r="D1361" i="6"/>
  <c r="C1361" i="6"/>
  <c r="D1360" i="6"/>
  <c r="C1360" i="6"/>
  <c r="D1359" i="6"/>
  <c r="E1359" i="6" s="1"/>
  <c r="C1359" i="6"/>
  <c r="D1358" i="6"/>
  <c r="E1358" i="6" s="1"/>
  <c r="C1358" i="6"/>
  <c r="D1357" i="6"/>
  <c r="C1357" i="6"/>
  <c r="D1356" i="6"/>
  <c r="C1356" i="6"/>
  <c r="D1355" i="6"/>
  <c r="C1355" i="6"/>
  <c r="E1355" i="6" s="1"/>
  <c r="D1354" i="6"/>
  <c r="C1354" i="6"/>
  <c r="E1354" i="6" s="1"/>
  <c r="D1353" i="6"/>
  <c r="C1353" i="6"/>
  <c r="D1352" i="6"/>
  <c r="E1352" i="6" s="1"/>
  <c r="C1352" i="6"/>
  <c r="D1351" i="6"/>
  <c r="E1351" i="6" s="1"/>
  <c r="C1351" i="6"/>
  <c r="E1350" i="6"/>
  <c r="D1350" i="6"/>
  <c r="C1350" i="6"/>
  <c r="D1349" i="6"/>
  <c r="E1349" i="6" s="1"/>
  <c r="C1349" i="6"/>
  <c r="D1348" i="6"/>
  <c r="C1348" i="6"/>
  <c r="D1347" i="6"/>
  <c r="E1347" i="6" s="1"/>
  <c r="C1347" i="6"/>
  <c r="E1346" i="6"/>
  <c r="D1346" i="6"/>
  <c r="C1346" i="6"/>
  <c r="D1345" i="6"/>
  <c r="C1345" i="6"/>
  <c r="D1344" i="6"/>
  <c r="C1344" i="6"/>
  <c r="D1343" i="6"/>
  <c r="E1343" i="6" s="1"/>
  <c r="C1343" i="6"/>
  <c r="D1342" i="6"/>
  <c r="E1342" i="6" s="1"/>
  <c r="C1342" i="6"/>
  <c r="D1341" i="6"/>
  <c r="C1341" i="6"/>
  <c r="D1340" i="6"/>
  <c r="C1340" i="6"/>
  <c r="D1339" i="6"/>
  <c r="C1339" i="6"/>
  <c r="E1339" i="6" s="1"/>
  <c r="D1338" i="6"/>
  <c r="C1338" i="6"/>
  <c r="E1338" i="6" s="1"/>
  <c r="D1337" i="6"/>
  <c r="C1337" i="6"/>
  <c r="D1336" i="6"/>
  <c r="E1336" i="6" s="1"/>
  <c r="C1336" i="6"/>
  <c r="D1335" i="6"/>
  <c r="E1335" i="6" s="1"/>
  <c r="C1335" i="6"/>
  <c r="E1334" i="6"/>
  <c r="D1334" i="6"/>
  <c r="C1334" i="6"/>
  <c r="D1333" i="6"/>
  <c r="C1333" i="6"/>
  <c r="D1332" i="6"/>
  <c r="C1332" i="6"/>
  <c r="D1331" i="6"/>
  <c r="E1331" i="6" s="1"/>
  <c r="C1331" i="6"/>
  <c r="E1330" i="6"/>
  <c r="D1330" i="6"/>
  <c r="C1330" i="6"/>
  <c r="D1329" i="6"/>
  <c r="C1329" i="6"/>
  <c r="D1328" i="6"/>
  <c r="C1328" i="6"/>
  <c r="D1327" i="6"/>
  <c r="E1327" i="6" s="1"/>
  <c r="C1327" i="6"/>
  <c r="D1326" i="6"/>
  <c r="E1326" i="6" s="1"/>
  <c r="C1326" i="6"/>
  <c r="D1325" i="6"/>
  <c r="C1325" i="6"/>
  <c r="D1324" i="6"/>
  <c r="C1324" i="6"/>
  <c r="D1323" i="6"/>
  <c r="C1323" i="6"/>
  <c r="E1323" i="6" s="1"/>
  <c r="D1322" i="6"/>
  <c r="C1322" i="6"/>
  <c r="D1321" i="6"/>
  <c r="E1321" i="6" s="1"/>
  <c r="C1321" i="6"/>
  <c r="D1320" i="6"/>
  <c r="E1320" i="6" s="1"/>
  <c r="C1320" i="6"/>
  <c r="D1319" i="6"/>
  <c r="C1319" i="6"/>
  <c r="D1318" i="6"/>
  <c r="C1318" i="6"/>
  <c r="E1318" i="6" s="1"/>
  <c r="D1317" i="6"/>
  <c r="C1317" i="6"/>
  <c r="D1316" i="6"/>
  <c r="E1316" i="6" s="1"/>
  <c r="C1316" i="6"/>
  <c r="D1315" i="6"/>
  <c r="C1315" i="6"/>
  <c r="D1314" i="6"/>
  <c r="C1314" i="6"/>
  <c r="D1313" i="6"/>
  <c r="C1313" i="6"/>
  <c r="D1312" i="6"/>
  <c r="C1312" i="6"/>
  <c r="D1311" i="6"/>
  <c r="C1311" i="6"/>
  <c r="D1310" i="6"/>
  <c r="E1310" i="6" s="1"/>
  <c r="C1310" i="6"/>
  <c r="D1309" i="6"/>
  <c r="E1309" i="6" s="1"/>
  <c r="C1309" i="6"/>
  <c r="D1308" i="6"/>
  <c r="C1308" i="6"/>
  <c r="D1307" i="6"/>
  <c r="E1307" i="6" s="1"/>
  <c r="C1307" i="6"/>
  <c r="D1306" i="6"/>
  <c r="C1306" i="6"/>
  <c r="D1305" i="6"/>
  <c r="E1305" i="6" s="1"/>
  <c r="C1305" i="6"/>
  <c r="D1304" i="6"/>
  <c r="C1304" i="6"/>
  <c r="D1303" i="6"/>
  <c r="C1303" i="6"/>
  <c r="E1303" i="6" s="1"/>
  <c r="D1302" i="6"/>
  <c r="C1302" i="6"/>
  <c r="D1301" i="6"/>
  <c r="C1301" i="6"/>
  <c r="E1301" i="6" s="1"/>
  <c r="D1300" i="6"/>
  <c r="C1300" i="6"/>
  <c r="D1299" i="6"/>
  <c r="E1299" i="6" s="1"/>
  <c r="C1299" i="6"/>
  <c r="E1298" i="6"/>
  <c r="D1298" i="6"/>
  <c r="C1298" i="6"/>
  <c r="D1297" i="6"/>
  <c r="C1297" i="6"/>
  <c r="D1296" i="6"/>
  <c r="C1296" i="6"/>
  <c r="D1295" i="6"/>
  <c r="E1295" i="6" s="1"/>
  <c r="C1295" i="6"/>
  <c r="D1294" i="6"/>
  <c r="C1294" i="6"/>
  <c r="D1293" i="6"/>
  <c r="C1293" i="6"/>
  <c r="D1292" i="6"/>
  <c r="E1292" i="6" s="1"/>
  <c r="C1292" i="6"/>
  <c r="E1291" i="6"/>
  <c r="D1291" i="6"/>
  <c r="C1291" i="6"/>
  <c r="D1290" i="6"/>
  <c r="C1290" i="6"/>
  <c r="D1289" i="6"/>
  <c r="C1289" i="6"/>
  <c r="D1288" i="6"/>
  <c r="C1288" i="6"/>
  <c r="D1287" i="6"/>
  <c r="C1287" i="6"/>
  <c r="E1287" i="6" s="1"/>
  <c r="D1286" i="6"/>
  <c r="E1286" i="6" s="1"/>
  <c r="C1286" i="6"/>
  <c r="D1285" i="6"/>
  <c r="C1285" i="6"/>
  <c r="D1284" i="6"/>
  <c r="E1284" i="6" s="1"/>
  <c r="C1284" i="6"/>
  <c r="D1283" i="6"/>
  <c r="E1283" i="6" s="1"/>
  <c r="C1283" i="6"/>
  <c r="D1282" i="6"/>
  <c r="C1282" i="6"/>
  <c r="D1281" i="6"/>
  <c r="C1281" i="6"/>
  <c r="D1280" i="6"/>
  <c r="E1280" i="6" s="1"/>
  <c r="C1280" i="6"/>
  <c r="D1279" i="6"/>
  <c r="E1279" i="6" s="1"/>
  <c r="C1279" i="6"/>
  <c r="D1278" i="6"/>
  <c r="E1278" i="6" s="1"/>
  <c r="C1278" i="6"/>
  <c r="D1277" i="6"/>
  <c r="C1277" i="6"/>
  <c r="D1276" i="6"/>
  <c r="C1276" i="6"/>
  <c r="D1275" i="6"/>
  <c r="E1275" i="6" s="1"/>
  <c r="C1275" i="6"/>
  <c r="D1274" i="6"/>
  <c r="C1274" i="6"/>
  <c r="D1273" i="6"/>
  <c r="C1273" i="6"/>
  <c r="D1272" i="6"/>
  <c r="C1272" i="6"/>
  <c r="D1271" i="6"/>
  <c r="E1271" i="6" s="1"/>
  <c r="C1271" i="6"/>
  <c r="D1270" i="6"/>
  <c r="E1270" i="6" s="1"/>
  <c r="C1270" i="6"/>
  <c r="D1269" i="6"/>
  <c r="C1269" i="6"/>
  <c r="D1268" i="6"/>
  <c r="C1268" i="6"/>
  <c r="E1267" i="6"/>
  <c r="D1267" i="6"/>
  <c r="C1267" i="6"/>
  <c r="D1266" i="6"/>
  <c r="E1266" i="6" s="1"/>
  <c r="C1266" i="6"/>
  <c r="D1265" i="6"/>
  <c r="C1265" i="6"/>
  <c r="D1264" i="6"/>
  <c r="C1264" i="6"/>
  <c r="D1263" i="6"/>
  <c r="E1263" i="6" s="1"/>
  <c r="C1263" i="6"/>
  <c r="D1262" i="6"/>
  <c r="C1262" i="6"/>
  <c r="D1261" i="6"/>
  <c r="C1261" i="6"/>
  <c r="D1260" i="6"/>
  <c r="E1260" i="6" s="1"/>
  <c r="C1260" i="6"/>
  <c r="E1259" i="6"/>
  <c r="D1259" i="6"/>
  <c r="C1259" i="6"/>
  <c r="D1258" i="6"/>
  <c r="C1258" i="6"/>
  <c r="D1257" i="6"/>
  <c r="C1257" i="6"/>
  <c r="D1256" i="6"/>
  <c r="C1256" i="6"/>
  <c r="E1255" i="6"/>
  <c r="D1255" i="6"/>
  <c r="C1255" i="6"/>
  <c r="D1254" i="6"/>
  <c r="C1254" i="6"/>
  <c r="D1253" i="6"/>
  <c r="C1253" i="6"/>
  <c r="D1252" i="6"/>
  <c r="E1252" i="6" s="1"/>
  <c r="C1252" i="6"/>
  <c r="D1251" i="6"/>
  <c r="E1251" i="6" s="1"/>
  <c r="C1251" i="6"/>
  <c r="D1250" i="6"/>
  <c r="C1250" i="6"/>
  <c r="D1249" i="6"/>
  <c r="C1249" i="6"/>
  <c r="D1248" i="6"/>
  <c r="E1248" i="6" s="1"/>
  <c r="C1248" i="6"/>
  <c r="D1247" i="6"/>
  <c r="E1247" i="6" s="1"/>
  <c r="C1247" i="6"/>
  <c r="D1246" i="6"/>
  <c r="E1246" i="6" s="1"/>
  <c r="C1246" i="6"/>
  <c r="D1245" i="6"/>
  <c r="C1245" i="6"/>
  <c r="D1244" i="6"/>
  <c r="C1244" i="6"/>
  <c r="D1243" i="6"/>
  <c r="E1243" i="6" s="1"/>
  <c r="C1243" i="6"/>
  <c r="D1242" i="6"/>
  <c r="C1242" i="6"/>
  <c r="D1241" i="6"/>
  <c r="C1241" i="6"/>
  <c r="D1240" i="6"/>
  <c r="C1240" i="6"/>
  <c r="D1239" i="6"/>
  <c r="E1239" i="6" s="1"/>
  <c r="C1239" i="6"/>
  <c r="D1238" i="6"/>
  <c r="E1238" i="6" s="1"/>
  <c r="C1238" i="6"/>
  <c r="D1237" i="6"/>
  <c r="C1237" i="6"/>
  <c r="D1236" i="6"/>
  <c r="C1236" i="6"/>
  <c r="E1235" i="6"/>
  <c r="D1235" i="6"/>
  <c r="C1235" i="6"/>
  <c r="D1234" i="6"/>
  <c r="E1234" i="6" s="1"/>
  <c r="C1234" i="6"/>
  <c r="D1233" i="6"/>
  <c r="C1233" i="6"/>
  <c r="D1232" i="6"/>
  <c r="C1232" i="6"/>
  <c r="D1231" i="6"/>
  <c r="E1231" i="6" s="1"/>
  <c r="C1231" i="6"/>
  <c r="D1230" i="6"/>
  <c r="C1230" i="6"/>
  <c r="D1229" i="6"/>
  <c r="C1229" i="6"/>
  <c r="D1228" i="6"/>
  <c r="E1228" i="6" s="1"/>
  <c r="C1228" i="6"/>
  <c r="E1227" i="6"/>
  <c r="D1227" i="6"/>
  <c r="C1227" i="6"/>
  <c r="D1226" i="6"/>
  <c r="C1226" i="6"/>
  <c r="D1225" i="6"/>
  <c r="C1225" i="6"/>
  <c r="D1224" i="6"/>
  <c r="C1224" i="6"/>
  <c r="E1223" i="6"/>
  <c r="D1223" i="6"/>
  <c r="C1223" i="6"/>
  <c r="D1222" i="6"/>
  <c r="C1222" i="6"/>
  <c r="D1221" i="6"/>
  <c r="C1221" i="6"/>
  <c r="D1220" i="6"/>
  <c r="E1220" i="6" s="1"/>
  <c r="C1220" i="6"/>
  <c r="D1219" i="6"/>
  <c r="E1219" i="6" s="1"/>
  <c r="C1219" i="6"/>
  <c r="D1218" i="6"/>
  <c r="C1218" i="6"/>
  <c r="D1217" i="6"/>
  <c r="C1217" i="6"/>
  <c r="D1216" i="6"/>
  <c r="E1216" i="6" s="1"/>
  <c r="C1216" i="6"/>
  <c r="D1215" i="6"/>
  <c r="E1215" i="6" s="1"/>
  <c r="C1215" i="6"/>
  <c r="D1214" i="6"/>
  <c r="C1214" i="6"/>
  <c r="D1213" i="6"/>
  <c r="E1213" i="6" s="1"/>
  <c r="C1213" i="6"/>
  <c r="D1212" i="6"/>
  <c r="C1212" i="6"/>
  <c r="D1211" i="6"/>
  <c r="E1211" i="6" s="1"/>
  <c r="C1211" i="6"/>
  <c r="D1210" i="6"/>
  <c r="C1210" i="6"/>
  <c r="D1209" i="6"/>
  <c r="E1209" i="6" s="1"/>
  <c r="C1209" i="6"/>
  <c r="D1208" i="6"/>
  <c r="C1208" i="6"/>
  <c r="D1207" i="6"/>
  <c r="E1207" i="6" s="1"/>
  <c r="C1207" i="6"/>
  <c r="D1206" i="6"/>
  <c r="C1206" i="6"/>
  <c r="D1205" i="6"/>
  <c r="C1205" i="6"/>
  <c r="D1204" i="6"/>
  <c r="C1204" i="6"/>
  <c r="E1203" i="6"/>
  <c r="D1203" i="6"/>
  <c r="C1203" i="6"/>
  <c r="D1202" i="6"/>
  <c r="E1202" i="6" s="1"/>
  <c r="C1202" i="6"/>
  <c r="D1201" i="6"/>
  <c r="C1201" i="6"/>
  <c r="D1200" i="6"/>
  <c r="C1200" i="6"/>
  <c r="D1199" i="6"/>
  <c r="E1199" i="6" s="1"/>
  <c r="C1199" i="6"/>
  <c r="D1198" i="6"/>
  <c r="C1198" i="6"/>
  <c r="D1197" i="6"/>
  <c r="C1197" i="6"/>
  <c r="D1196" i="6"/>
  <c r="E1196" i="6" s="1"/>
  <c r="C1196" i="6"/>
  <c r="E1195" i="6"/>
  <c r="D1195" i="6"/>
  <c r="C1195" i="6"/>
  <c r="D1194" i="6"/>
  <c r="C1194" i="6"/>
  <c r="D1193" i="6"/>
  <c r="C1193" i="6"/>
  <c r="D1192" i="6"/>
  <c r="C1192" i="6"/>
  <c r="E1191" i="6"/>
  <c r="D1191" i="6"/>
  <c r="C1191" i="6"/>
  <c r="D1190" i="6"/>
  <c r="C1190" i="6"/>
  <c r="D1189" i="6"/>
  <c r="E1189" i="6" s="1"/>
  <c r="C1189" i="6"/>
  <c r="D1188" i="6"/>
  <c r="E1188" i="6" s="1"/>
  <c r="C1188" i="6"/>
  <c r="D1187" i="6"/>
  <c r="E1187" i="6" s="1"/>
  <c r="C1187" i="6"/>
  <c r="D1186" i="6"/>
  <c r="E1186" i="6" s="1"/>
  <c r="C1186" i="6"/>
  <c r="D1185" i="6"/>
  <c r="C1185" i="6"/>
  <c r="D1184" i="6"/>
  <c r="C1184" i="6"/>
  <c r="D1183" i="6"/>
  <c r="E1183" i="6" s="1"/>
  <c r="C1183" i="6"/>
  <c r="D1182" i="6"/>
  <c r="E1182" i="6" s="1"/>
  <c r="C1182" i="6"/>
  <c r="D1181" i="6"/>
  <c r="C1181" i="6"/>
  <c r="D1180" i="6"/>
  <c r="C1180" i="6"/>
  <c r="E1179" i="6"/>
  <c r="D1179" i="6"/>
  <c r="C1179" i="6"/>
  <c r="E1178" i="6"/>
  <c r="D1178" i="6"/>
  <c r="C1178" i="6"/>
  <c r="D1177" i="6"/>
  <c r="C1177" i="6"/>
  <c r="D1176" i="6"/>
  <c r="E1176" i="6" s="1"/>
  <c r="C1176" i="6"/>
  <c r="E1175" i="6"/>
  <c r="D1175" i="6"/>
  <c r="C1175" i="6"/>
  <c r="D1174" i="6"/>
  <c r="E1174" i="6" s="1"/>
  <c r="C1174" i="6"/>
  <c r="D1173" i="6"/>
  <c r="C1173" i="6"/>
  <c r="E1172" i="6"/>
  <c r="D1172" i="6"/>
  <c r="C1172" i="6"/>
  <c r="D1171" i="6"/>
  <c r="E1171" i="6" s="1"/>
  <c r="C1171" i="6"/>
  <c r="D1170" i="6"/>
  <c r="E1170" i="6" s="1"/>
  <c r="C1170" i="6"/>
  <c r="D1169" i="6"/>
  <c r="E1169" i="6" s="1"/>
  <c r="C1169" i="6"/>
  <c r="D1168" i="6"/>
  <c r="E1168" i="6" s="1"/>
  <c r="C1168" i="6"/>
  <c r="D1167" i="6"/>
  <c r="E1167" i="6" s="1"/>
  <c r="C1167" i="6"/>
  <c r="D1166" i="6"/>
  <c r="C1166" i="6"/>
  <c r="D1165" i="6"/>
  <c r="C1165" i="6"/>
  <c r="D1164" i="6"/>
  <c r="C1164" i="6"/>
  <c r="D1163" i="6"/>
  <c r="C1163" i="6"/>
  <c r="E1162" i="6"/>
  <c r="D1162" i="6"/>
  <c r="C1162" i="6"/>
  <c r="D1161" i="6"/>
  <c r="C1161" i="6"/>
  <c r="D1160" i="6"/>
  <c r="E1160" i="6" s="1"/>
  <c r="C1160" i="6"/>
  <c r="E1159" i="6"/>
  <c r="D1159" i="6"/>
  <c r="C1159" i="6"/>
  <c r="D1158" i="6"/>
  <c r="C1158" i="6"/>
  <c r="D1157" i="6"/>
  <c r="C1157" i="6"/>
  <c r="D1156" i="6"/>
  <c r="C1156" i="6"/>
  <c r="E1156" i="6" s="1"/>
  <c r="E1155" i="6"/>
  <c r="D1155" i="6"/>
  <c r="C1155" i="6"/>
  <c r="D1154" i="6"/>
  <c r="C1154" i="6"/>
  <c r="D1153" i="6"/>
  <c r="C1153" i="6"/>
  <c r="D1152" i="6"/>
  <c r="C1152" i="6"/>
  <c r="D1151" i="6"/>
  <c r="E1151" i="6" s="1"/>
  <c r="C1151" i="6"/>
  <c r="D1150" i="6"/>
  <c r="C1150" i="6"/>
  <c r="D1149" i="6"/>
  <c r="C1149" i="6"/>
  <c r="D1148" i="6"/>
  <c r="C1148" i="6"/>
  <c r="D1147" i="6"/>
  <c r="E1147" i="6" s="1"/>
  <c r="C1147" i="6"/>
  <c r="D1146" i="6"/>
  <c r="E1146" i="6" s="1"/>
  <c r="C1146" i="6"/>
  <c r="D1145" i="6"/>
  <c r="C1145" i="6"/>
  <c r="D1144" i="6"/>
  <c r="C1144" i="6"/>
  <c r="E1144" i="6" s="1"/>
  <c r="D1143" i="6"/>
  <c r="C1143" i="6"/>
  <c r="D1142" i="6"/>
  <c r="C1142" i="6"/>
  <c r="D1141" i="6"/>
  <c r="C1141" i="6"/>
  <c r="D1140" i="6"/>
  <c r="C1140" i="6"/>
  <c r="E1140" i="6" s="1"/>
  <c r="D1139" i="6"/>
  <c r="E1139" i="6" s="1"/>
  <c r="C1139" i="6"/>
  <c r="D1138" i="6"/>
  <c r="E1138" i="6" s="1"/>
  <c r="C1138" i="6"/>
  <c r="D1137" i="6"/>
  <c r="C1137" i="6"/>
  <c r="D1136" i="6"/>
  <c r="C1136" i="6"/>
  <c r="E1136" i="6" s="1"/>
  <c r="E1135" i="6"/>
  <c r="D1135" i="6"/>
  <c r="C1135" i="6"/>
  <c r="D1134" i="6"/>
  <c r="C1134" i="6"/>
  <c r="D1133" i="6"/>
  <c r="C1133" i="6"/>
  <c r="D1132" i="6"/>
  <c r="C1132" i="6"/>
  <c r="E1132" i="6" s="1"/>
  <c r="D1131" i="6"/>
  <c r="E1131" i="6" s="1"/>
  <c r="C1131" i="6"/>
  <c r="D1130" i="6"/>
  <c r="C1130" i="6"/>
  <c r="D1129" i="6"/>
  <c r="C1129" i="6"/>
  <c r="D1128" i="6"/>
  <c r="C1128" i="6"/>
  <c r="E1127" i="6"/>
  <c r="D1127" i="6"/>
  <c r="C1127" i="6"/>
  <c r="D1126" i="6"/>
  <c r="C1126" i="6"/>
  <c r="D1125" i="6"/>
  <c r="C1125" i="6"/>
  <c r="D1124" i="6"/>
  <c r="C1124" i="6"/>
  <c r="E1124" i="6" s="1"/>
  <c r="E1123" i="6"/>
  <c r="D1123" i="6"/>
  <c r="C1123" i="6"/>
  <c r="D1122" i="6"/>
  <c r="C1122" i="6"/>
  <c r="D1121" i="6"/>
  <c r="C1121" i="6"/>
  <c r="D1120" i="6"/>
  <c r="C1120" i="6"/>
  <c r="D1119" i="6"/>
  <c r="E1119" i="6" s="1"/>
  <c r="C1119" i="6"/>
  <c r="D1118" i="6"/>
  <c r="C1118" i="6"/>
  <c r="D1117" i="6"/>
  <c r="C1117" i="6"/>
  <c r="D1116" i="6"/>
  <c r="C1116" i="6"/>
  <c r="D1115" i="6"/>
  <c r="E1115" i="6" s="1"/>
  <c r="C1115" i="6"/>
  <c r="D1114" i="6"/>
  <c r="E1114" i="6" s="1"/>
  <c r="C1114" i="6"/>
  <c r="D1113" i="6"/>
  <c r="C1113" i="6"/>
  <c r="D1112" i="6"/>
  <c r="C1112" i="6"/>
  <c r="E1112" i="6" s="1"/>
  <c r="D1111" i="6"/>
  <c r="E1111" i="6" s="1"/>
  <c r="C1111" i="6"/>
  <c r="D1110" i="6"/>
  <c r="C1110" i="6"/>
  <c r="D1109" i="6"/>
  <c r="C1109" i="6"/>
  <c r="D1108" i="6"/>
  <c r="C1108" i="6"/>
  <c r="E1108" i="6" s="1"/>
  <c r="D1107" i="6"/>
  <c r="E1107" i="6" s="1"/>
  <c r="C1107" i="6"/>
  <c r="D1106" i="6"/>
  <c r="E1106" i="6" s="1"/>
  <c r="C1106" i="6"/>
  <c r="D1105" i="6"/>
  <c r="C1105" i="6"/>
  <c r="D1104" i="6"/>
  <c r="C1104" i="6"/>
  <c r="E1104" i="6" s="1"/>
  <c r="E1103" i="6"/>
  <c r="D1103" i="6"/>
  <c r="C1103" i="6"/>
  <c r="D1102" i="6"/>
  <c r="C1102" i="6"/>
  <c r="D1101" i="6"/>
  <c r="C1101" i="6"/>
  <c r="D1100" i="6"/>
  <c r="C1100" i="6"/>
  <c r="E1100" i="6" s="1"/>
  <c r="D1099" i="6"/>
  <c r="E1099" i="6" s="1"/>
  <c r="C1099" i="6"/>
  <c r="D1098" i="6"/>
  <c r="C1098" i="6"/>
  <c r="D1097" i="6"/>
  <c r="C1097" i="6"/>
  <c r="D1096" i="6"/>
  <c r="C1096" i="6"/>
  <c r="E1095" i="6"/>
  <c r="D1095" i="6"/>
  <c r="C1095" i="6"/>
  <c r="D1094" i="6"/>
  <c r="C1094" i="6"/>
  <c r="D1093" i="6"/>
  <c r="C1093" i="6"/>
  <c r="D1092" i="6"/>
  <c r="C1092" i="6"/>
  <c r="E1092" i="6" s="1"/>
  <c r="E1091" i="6"/>
  <c r="D1091" i="6"/>
  <c r="C1091" i="6"/>
  <c r="D1090" i="6"/>
  <c r="C1090" i="6"/>
  <c r="D1089" i="6"/>
  <c r="C1089" i="6"/>
  <c r="D1088" i="6"/>
  <c r="C1088" i="6"/>
  <c r="D1087" i="6"/>
  <c r="E1087" i="6" s="1"/>
  <c r="C1087" i="6"/>
  <c r="D1086" i="6"/>
  <c r="C1086" i="6"/>
  <c r="D1085" i="6"/>
  <c r="C1085" i="6"/>
  <c r="D1084" i="6"/>
  <c r="C1084" i="6"/>
  <c r="D1083" i="6"/>
  <c r="E1083" i="6" s="1"/>
  <c r="C1083" i="6"/>
  <c r="D1082" i="6"/>
  <c r="E1082" i="6" s="1"/>
  <c r="C1082" i="6"/>
  <c r="D1081" i="6"/>
  <c r="C1081" i="6"/>
  <c r="D1080" i="6"/>
  <c r="C1080" i="6"/>
  <c r="E1080" i="6" s="1"/>
  <c r="D1079" i="6"/>
  <c r="C1079" i="6"/>
  <c r="D1078" i="6"/>
  <c r="C1078" i="6"/>
  <c r="D1077" i="6"/>
  <c r="C1077" i="6"/>
  <c r="D1076" i="6"/>
  <c r="C1076" i="6"/>
  <c r="E1076" i="6" s="1"/>
  <c r="D1075" i="6"/>
  <c r="E1075" i="6" s="1"/>
  <c r="C1075" i="6"/>
  <c r="D1074" i="6"/>
  <c r="E1074" i="6" s="1"/>
  <c r="C1074" i="6"/>
  <c r="D1073" i="6"/>
  <c r="C1073" i="6"/>
  <c r="D1072" i="6"/>
  <c r="C1072" i="6"/>
  <c r="E1072" i="6" s="1"/>
  <c r="E1071" i="6"/>
  <c r="D1071" i="6"/>
  <c r="C1071" i="6"/>
  <c r="D1070" i="6"/>
  <c r="E1070" i="6" s="1"/>
  <c r="C1070" i="6"/>
  <c r="D1069" i="6"/>
  <c r="C1069" i="6"/>
  <c r="D1068" i="6"/>
  <c r="C1068" i="6"/>
  <c r="E1068" i="6" s="1"/>
  <c r="D1067" i="6"/>
  <c r="E1067" i="6" s="1"/>
  <c r="C1067" i="6"/>
  <c r="D1066" i="6"/>
  <c r="E1066" i="6" s="1"/>
  <c r="C1066" i="6"/>
  <c r="D1065" i="6"/>
  <c r="C1065" i="6"/>
  <c r="D1064" i="6"/>
  <c r="C1064" i="6"/>
  <c r="E1063" i="6"/>
  <c r="D1063" i="6"/>
  <c r="C1063" i="6"/>
  <c r="D1062" i="6"/>
  <c r="C1062" i="6"/>
  <c r="D1061" i="6"/>
  <c r="C1061" i="6"/>
  <c r="D1060" i="6"/>
  <c r="E1060" i="6" s="1"/>
  <c r="C1060" i="6"/>
  <c r="D1059" i="6"/>
  <c r="E1059" i="6" s="1"/>
  <c r="C1059" i="6"/>
  <c r="D1058" i="6"/>
  <c r="C1058" i="6"/>
  <c r="D1057" i="6"/>
  <c r="C1057" i="6"/>
  <c r="D1056" i="6"/>
  <c r="E1056" i="6" s="1"/>
  <c r="C1056" i="6"/>
  <c r="D1055" i="6"/>
  <c r="E1055" i="6" s="1"/>
  <c r="C1055" i="6"/>
  <c r="D1054" i="6"/>
  <c r="E1054" i="6" s="1"/>
  <c r="C1054" i="6"/>
  <c r="D1053" i="6"/>
  <c r="C1053" i="6"/>
  <c r="D1052" i="6"/>
  <c r="C1052" i="6"/>
  <c r="D1051" i="6"/>
  <c r="E1051" i="6" s="1"/>
  <c r="C1051" i="6"/>
  <c r="D1050" i="6"/>
  <c r="E1050" i="6" s="1"/>
  <c r="C1050" i="6"/>
  <c r="D1049" i="6"/>
  <c r="C1049" i="6"/>
  <c r="D1048" i="6"/>
  <c r="C1048" i="6"/>
  <c r="E1047" i="6"/>
  <c r="D1047" i="6"/>
  <c r="C1047" i="6"/>
  <c r="D1046" i="6"/>
  <c r="E1046" i="6" s="1"/>
  <c r="C1046" i="6"/>
  <c r="D1045" i="6"/>
  <c r="C1045" i="6"/>
  <c r="D1044" i="6"/>
  <c r="C1044" i="6"/>
  <c r="D1043" i="6"/>
  <c r="E1043" i="6" s="1"/>
  <c r="C1043" i="6"/>
  <c r="D1042" i="6"/>
  <c r="C1042" i="6"/>
  <c r="D1041" i="6"/>
  <c r="C1041" i="6"/>
  <c r="D1040" i="6"/>
  <c r="E1040" i="6" s="1"/>
  <c r="C1040" i="6"/>
  <c r="E1039" i="6"/>
  <c r="D1039" i="6"/>
  <c r="C1039" i="6"/>
  <c r="D1038" i="6"/>
  <c r="C1038" i="6"/>
  <c r="D1037" i="6"/>
  <c r="C1037" i="6"/>
  <c r="D1036" i="6"/>
  <c r="C1036" i="6"/>
  <c r="E1035" i="6"/>
  <c r="D1035" i="6"/>
  <c r="C1035" i="6"/>
  <c r="D1034" i="6"/>
  <c r="C1034" i="6"/>
  <c r="D1033" i="6"/>
  <c r="C1033" i="6"/>
  <c r="D1032" i="6"/>
  <c r="E1032" i="6" s="1"/>
  <c r="C1032" i="6"/>
  <c r="D1031" i="6"/>
  <c r="E1031" i="6" s="1"/>
  <c r="C1031" i="6"/>
  <c r="D1030" i="6"/>
  <c r="E1030" i="6" s="1"/>
  <c r="C1030" i="6"/>
  <c r="D1029" i="6"/>
  <c r="C1029" i="6"/>
  <c r="D1028" i="6"/>
  <c r="C1028" i="6"/>
  <c r="D1027" i="6"/>
  <c r="E1027" i="6" s="1"/>
  <c r="C1027" i="6"/>
  <c r="D1026" i="6"/>
  <c r="C1026" i="6"/>
  <c r="D1025" i="6"/>
  <c r="C1025" i="6"/>
  <c r="D1024" i="6"/>
  <c r="C1024" i="6"/>
  <c r="E1023" i="6"/>
  <c r="D1023" i="6"/>
  <c r="C1023" i="6"/>
  <c r="D1022" i="6"/>
  <c r="E1022" i="6" s="1"/>
  <c r="C1022" i="6"/>
  <c r="D1021" i="6"/>
  <c r="C1021" i="6"/>
  <c r="D1020" i="6"/>
  <c r="C1020" i="6"/>
  <c r="D1019" i="6"/>
  <c r="C1019" i="6"/>
  <c r="E1019" i="6" s="1"/>
  <c r="E1018" i="6"/>
  <c r="D1018" i="6"/>
  <c r="C1018" i="6"/>
  <c r="D1017" i="6"/>
  <c r="C1017" i="6"/>
  <c r="D1016" i="6"/>
  <c r="E1016" i="6" s="1"/>
  <c r="C1016" i="6"/>
  <c r="E1015" i="6"/>
  <c r="D1015" i="6"/>
  <c r="C1015" i="6"/>
  <c r="D1014" i="6"/>
  <c r="C1014" i="6"/>
  <c r="D1013" i="6"/>
  <c r="C1013" i="6"/>
  <c r="D1012" i="6"/>
  <c r="C1012" i="6"/>
  <c r="E1011" i="6"/>
  <c r="D1011" i="6"/>
  <c r="C1011" i="6"/>
  <c r="D1010" i="6"/>
  <c r="C1010" i="6"/>
  <c r="D1009" i="6"/>
  <c r="C1009" i="6"/>
  <c r="D1008" i="6"/>
  <c r="E1008" i="6" s="1"/>
  <c r="C1008" i="6"/>
  <c r="D1007" i="6"/>
  <c r="C1007" i="6"/>
  <c r="D1006" i="6"/>
  <c r="C1006" i="6"/>
  <c r="D1005" i="6"/>
  <c r="C1005" i="6"/>
  <c r="D1004" i="6"/>
  <c r="E1004" i="6" s="1"/>
  <c r="C1004" i="6"/>
  <c r="D1003" i="6"/>
  <c r="C1003" i="6"/>
  <c r="D1002" i="6"/>
  <c r="C1002" i="6"/>
  <c r="E1002" i="6" s="1"/>
  <c r="D1001" i="6"/>
  <c r="C1001" i="6"/>
  <c r="D1000" i="6"/>
  <c r="C1000" i="6"/>
  <c r="D999" i="6"/>
  <c r="E999" i="6" s="1"/>
  <c r="C999" i="6"/>
  <c r="D998" i="6"/>
  <c r="E998" i="6" s="1"/>
  <c r="C998" i="6"/>
  <c r="D997" i="6"/>
  <c r="C997" i="6"/>
  <c r="D996" i="6"/>
  <c r="C996" i="6"/>
  <c r="D995" i="6"/>
  <c r="C995" i="6"/>
  <c r="E995" i="6" s="1"/>
  <c r="D994" i="6"/>
  <c r="E994" i="6" s="1"/>
  <c r="C994" i="6"/>
  <c r="D993" i="6"/>
  <c r="C993" i="6"/>
  <c r="D992" i="6"/>
  <c r="E992" i="6" s="1"/>
  <c r="C992" i="6"/>
  <c r="D991" i="6"/>
  <c r="E991" i="6" s="1"/>
  <c r="C991" i="6"/>
  <c r="D990" i="6"/>
  <c r="C990" i="6"/>
  <c r="D989" i="6"/>
  <c r="C989" i="6"/>
  <c r="D988" i="6"/>
  <c r="E988" i="6" s="1"/>
  <c r="C988" i="6"/>
  <c r="E987" i="6"/>
  <c r="D987" i="6"/>
  <c r="C987" i="6"/>
  <c r="D986" i="6"/>
  <c r="E986" i="6" s="1"/>
  <c r="C986" i="6"/>
  <c r="D985" i="6"/>
  <c r="C985" i="6"/>
  <c r="D984" i="6"/>
  <c r="C984" i="6"/>
  <c r="D983" i="6"/>
  <c r="E983" i="6" s="1"/>
  <c r="C983" i="6"/>
  <c r="D982" i="6"/>
  <c r="C982" i="6"/>
  <c r="D981" i="6"/>
  <c r="C981" i="6"/>
  <c r="D980" i="6"/>
  <c r="E980" i="6" s="1"/>
  <c r="C980" i="6"/>
  <c r="D979" i="6"/>
  <c r="E979" i="6" s="1"/>
  <c r="C979" i="6"/>
  <c r="D978" i="6"/>
  <c r="E978" i="6" s="1"/>
  <c r="C978" i="6"/>
  <c r="D977" i="6"/>
  <c r="C977" i="6"/>
  <c r="D976" i="6"/>
  <c r="C976" i="6"/>
  <c r="E975" i="6"/>
  <c r="D975" i="6"/>
  <c r="C975" i="6"/>
  <c r="D974" i="6"/>
  <c r="C974" i="6"/>
  <c r="D973" i="6"/>
  <c r="C973" i="6"/>
  <c r="D972" i="6"/>
  <c r="E972" i="6" s="1"/>
  <c r="C972" i="6"/>
  <c r="D971" i="6"/>
  <c r="E971" i="6" s="1"/>
  <c r="C971" i="6"/>
  <c r="D970" i="6"/>
  <c r="E970" i="6" s="1"/>
  <c r="C970" i="6"/>
  <c r="D969" i="6"/>
  <c r="C969" i="6"/>
  <c r="D968" i="6"/>
  <c r="C968" i="6"/>
  <c r="D967" i="6"/>
  <c r="C967" i="6"/>
  <c r="D966" i="6"/>
  <c r="C966" i="6"/>
  <c r="D965" i="6"/>
  <c r="C965" i="6"/>
  <c r="D964" i="6"/>
  <c r="E964" i="6" s="1"/>
  <c r="C964" i="6"/>
  <c r="D963" i="6"/>
  <c r="E963" i="6" s="1"/>
  <c r="C963" i="6"/>
  <c r="D962" i="6"/>
  <c r="C962" i="6"/>
  <c r="D961" i="6"/>
  <c r="C961" i="6"/>
  <c r="D960" i="6"/>
  <c r="C960" i="6"/>
  <c r="E959" i="6"/>
  <c r="D959" i="6"/>
  <c r="C959" i="6"/>
  <c r="D958" i="6"/>
  <c r="E958" i="6" s="1"/>
  <c r="C958" i="6"/>
  <c r="D957" i="6"/>
  <c r="C957" i="6"/>
  <c r="D956" i="6"/>
  <c r="C956" i="6"/>
  <c r="D955" i="6"/>
  <c r="C955" i="6"/>
  <c r="E954" i="6"/>
  <c r="D954" i="6"/>
  <c r="C954" i="6"/>
  <c r="D953" i="6"/>
  <c r="C953" i="6"/>
  <c r="D952" i="6"/>
  <c r="C952" i="6"/>
  <c r="D951" i="6"/>
  <c r="E951" i="6" s="1"/>
  <c r="C951" i="6"/>
  <c r="D950" i="6"/>
  <c r="C950" i="6"/>
  <c r="D949" i="6"/>
  <c r="C949" i="6"/>
  <c r="D948" i="6"/>
  <c r="E948" i="6" s="1"/>
  <c r="C948" i="6"/>
  <c r="E947" i="6"/>
  <c r="D947" i="6"/>
  <c r="C947" i="6"/>
  <c r="D946" i="6"/>
  <c r="E946" i="6" s="1"/>
  <c r="C946" i="6"/>
  <c r="D945" i="6"/>
  <c r="C945" i="6"/>
  <c r="D944" i="6"/>
  <c r="C944" i="6"/>
  <c r="D943" i="6"/>
  <c r="E943" i="6" s="1"/>
  <c r="C943" i="6"/>
  <c r="D942" i="6"/>
  <c r="E942" i="6" s="1"/>
  <c r="C942" i="6"/>
  <c r="D941" i="6"/>
  <c r="C941" i="6"/>
  <c r="D940" i="6"/>
  <c r="C940" i="6"/>
  <c r="D939" i="6"/>
  <c r="E939" i="6" s="1"/>
  <c r="C939" i="6"/>
  <c r="D938" i="6"/>
  <c r="E938" i="6" s="1"/>
  <c r="C938" i="6"/>
  <c r="D937" i="6"/>
  <c r="C937" i="6"/>
  <c r="E937" i="6" s="1"/>
  <c r="D936" i="6"/>
  <c r="C936" i="6"/>
  <c r="D935" i="6"/>
  <c r="E935" i="6" s="1"/>
  <c r="C935" i="6"/>
  <c r="D934" i="6"/>
  <c r="C934" i="6"/>
  <c r="D933" i="6"/>
  <c r="C933" i="6"/>
  <c r="D932" i="6"/>
  <c r="C932" i="6"/>
  <c r="D931" i="6"/>
  <c r="C931" i="6"/>
  <c r="D930" i="6"/>
  <c r="C930" i="6"/>
  <c r="D929" i="6"/>
  <c r="C929" i="6"/>
  <c r="D928" i="6"/>
  <c r="C928" i="6"/>
  <c r="D927" i="6"/>
  <c r="E927" i="6" s="1"/>
  <c r="C927" i="6"/>
  <c r="D926" i="6"/>
  <c r="E926" i="6" s="1"/>
  <c r="C926" i="6"/>
  <c r="D925" i="6"/>
  <c r="E925" i="6" s="1"/>
  <c r="C925" i="6"/>
  <c r="E924" i="6"/>
  <c r="D924" i="6"/>
  <c r="C924" i="6"/>
  <c r="E923" i="6"/>
  <c r="D923" i="6"/>
  <c r="C923" i="6"/>
  <c r="D922" i="6"/>
  <c r="C922" i="6"/>
  <c r="D921" i="6"/>
  <c r="E921" i="6" s="1"/>
  <c r="C921" i="6"/>
  <c r="D920" i="6"/>
  <c r="E920" i="6" s="1"/>
  <c r="C920" i="6"/>
  <c r="D919" i="6"/>
  <c r="E919" i="6" s="1"/>
  <c r="C919" i="6"/>
  <c r="D918" i="6"/>
  <c r="C918" i="6"/>
  <c r="D917" i="6"/>
  <c r="C917" i="6"/>
  <c r="D916" i="6"/>
  <c r="C916" i="6"/>
  <c r="E916" i="6" s="1"/>
  <c r="D915" i="6"/>
  <c r="E915" i="6" s="1"/>
  <c r="C915" i="6"/>
  <c r="D914" i="6"/>
  <c r="C914" i="6"/>
  <c r="D913" i="6"/>
  <c r="E913" i="6" s="1"/>
  <c r="C913" i="6"/>
  <c r="D912" i="6"/>
  <c r="E912" i="6" s="1"/>
  <c r="C912" i="6"/>
  <c r="D911" i="6"/>
  <c r="C911" i="6"/>
  <c r="D910" i="6"/>
  <c r="C910" i="6"/>
  <c r="D909" i="6"/>
  <c r="C909" i="6"/>
  <c r="D908" i="6"/>
  <c r="E908" i="6" s="1"/>
  <c r="C908" i="6"/>
  <c r="D907" i="6"/>
  <c r="C907" i="6"/>
  <c r="D906" i="6"/>
  <c r="E906" i="6" s="1"/>
  <c r="C906" i="6"/>
  <c r="D905" i="6"/>
  <c r="E905" i="6" s="1"/>
  <c r="C905" i="6"/>
  <c r="E904" i="6"/>
  <c r="D904" i="6"/>
  <c r="C904" i="6"/>
  <c r="D903" i="6"/>
  <c r="C903" i="6"/>
  <c r="D902" i="6"/>
  <c r="C902" i="6"/>
  <c r="D901" i="6"/>
  <c r="C901" i="6"/>
  <c r="E900" i="6"/>
  <c r="D900" i="6"/>
  <c r="C900" i="6"/>
  <c r="D899" i="6"/>
  <c r="E899" i="6" s="1"/>
  <c r="C899" i="6"/>
  <c r="D898" i="6"/>
  <c r="C898" i="6"/>
  <c r="D897" i="6"/>
  <c r="E897" i="6" s="1"/>
  <c r="C897" i="6"/>
  <c r="D896" i="6"/>
  <c r="E896" i="6" s="1"/>
  <c r="C896" i="6"/>
  <c r="D895" i="6"/>
  <c r="E895" i="6" s="1"/>
  <c r="C895" i="6"/>
  <c r="D894" i="6"/>
  <c r="C894" i="6"/>
  <c r="D893" i="6"/>
  <c r="E893" i="6" s="1"/>
  <c r="C893" i="6"/>
  <c r="D892" i="6"/>
  <c r="C892" i="6"/>
  <c r="E892" i="6" s="1"/>
  <c r="D891" i="6"/>
  <c r="C891" i="6"/>
  <c r="D890" i="6"/>
  <c r="C890" i="6"/>
  <c r="D889" i="6"/>
  <c r="C889" i="6"/>
  <c r="D888" i="6"/>
  <c r="E888" i="6" s="1"/>
  <c r="C888" i="6"/>
  <c r="D887" i="6"/>
  <c r="C887" i="6"/>
  <c r="D886" i="6"/>
  <c r="C886" i="6"/>
  <c r="D885" i="6"/>
  <c r="E885" i="6" s="1"/>
  <c r="C885" i="6"/>
  <c r="D884" i="6"/>
  <c r="C884" i="6"/>
  <c r="E884" i="6" s="1"/>
  <c r="D883" i="6"/>
  <c r="C883" i="6"/>
  <c r="D882" i="6"/>
  <c r="C882" i="6"/>
  <c r="D881" i="6"/>
  <c r="C881" i="6"/>
  <c r="D880" i="6"/>
  <c r="C880" i="6"/>
  <c r="D879" i="6"/>
  <c r="E879" i="6" s="1"/>
  <c r="C879" i="6"/>
  <c r="D878" i="6"/>
  <c r="C878" i="6"/>
  <c r="D877" i="6"/>
  <c r="C877" i="6"/>
  <c r="D876" i="6"/>
  <c r="E876" i="6" s="1"/>
  <c r="C876" i="6"/>
  <c r="D875" i="6"/>
  <c r="E875" i="6" s="1"/>
  <c r="C875" i="6"/>
  <c r="D874" i="6"/>
  <c r="E874" i="6" s="1"/>
  <c r="C874" i="6"/>
  <c r="D873" i="6"/>
  <c r="C873" i="6"/>
  <c r="E873" i="6" s="1"/>
  <c r="D872" i="6"/>
  <c r="E872" i="6" s="1"/>
  <c r="C872" i="6"/>
  <c r="D871" i="6"/>
  <c r="E871" i="6" s="1"/>
  <c r="C871" i="6"/>
  <c r="D870" i="6"/>
  <c r="C870" i="6"/>
  <c r="D869" i="6"/>
  <c r="C869" i="6"/>
  <c r="D868" i="6"/>
  <c r="E868" i="6" s="1"/>
  <c r="C868" i="6"/>
  <c r="D867" i="6"/>
  <c r="E867" i="6" s="1"/>
  <c r="C867" i="6"/>
  <c r="D866" i="6"/>
  <c r="C866" i="6"/>
  <c r="D865" i="6"/>
  <c r="C865" i="6"/>
  <c r="D864" i="6"/>
  <c r="E864" i="6" s="1"/>
  <c r="C864" i="6"/>
  <c r="D863" i="6"/>
  <c r="E863" i="6" s="1"/>
  <c r="C863" i="6"/>
  <c r="D862" i="6"/>
  <c r="E862" i="6" s="1"/>
  <c r="C862" i="6"/>
  <c r="D861" i="6"/>
  <c r="C861" i="6"/>
  <c r="E860" i="6"/>
  <c r="D860" i="6"/>
  <c r="C860" i="6"/>
  <c r="D859" i="6"/>
  <c r="C859" i="6"/>
  <c r="D858" i="6"/>
  <c r="C858" i="6"/>
  <c r="E857" i="6"/>
  <c r="D857" i="6"/>
  <c r="C857" i="6"/>
  <c r="D856" i="6"/>
  <c r="E856" i="6" s="1"/>
  <c r="C856" i="6"/>
  <c r="D855" i="6"/>
  <c r="C855" i="6"/>
  <c r="E855" i="6" s="1"/>
  <c r="D854" i="6"/>
  <c r="E854" i="6" s="1"/>
  <c r="C854" i="6"/>
  <c r="D853" i="6"/>
  <c r="C853" i="6"/>
  <c r="D852" i="6"/>
  <c r="C852" i="6"/>
  <c r="D851" i="6"/>
  <c r="C851" i="6"/>
  <c r="D850" i="6"/>
  <c r="C850" i="6"/>
  <c r="D849" i="6"/>
  <c r="C849" i="6"/>
  <c r="D848" i="6"/>
  <c r="C848" i="6"/>
  <c r="D847" i="6"/>
  <c r="C847" i="6"/>
  <c r="D846" i="6"/>
  <c r="E846" i="6" s="1"/>
  <c r="C846" i="6"/>
  <c r="D845" i="6"/>
  <c r="C845" i="6"/>
  <c r="D844" i="6"/>
  <c r="E844" i="6" s="1"/>
  <c r="C844" i="6"/>
  <c r="D843" i="6"/>
  <c r="C843" i="6"/>
  <c r="D842" i="6"/>
  <c r="E842" i="6" s="1"/>
  <c r="C842" i="6"/>
  <c r="D841" i="6"/>
  <c r="E841" i="6" s="1"/>
  <c r="C841" i="6"/>
  <c r="D840" i="6"/>
  <c r="C840" i="6"/>
  <c r="E840" i="6" s="1"/>
  <c r="D839" i="6"/>
  <c r="C839" i="6"/>
  <c r="D838" i="6"/>
  <c r="C838" i="6"/>
  <c r="D837" i="6"/>
  <c r="C837" i="6"/>
  <c r="D836" i="6"/>
  <c r="E836" i="6" s="1"/>
  <c r="C836" i="6"/>
  <c r="D835" i="6"/>
  <c r="C835" i="6"/>
  <c r="D834" i="6"/>
  <c r="E834" i="6" s="1"/>
  <c r="C834" i="6"/>
  <c r="D833" i="6"/>
  <c r="E833" i="6" s="1"/>
  <c r="C833" i="6"/>
  <c r="D832" i="6"/>
  <c r="E832" i="6" s="1"/>
  <c r="C832" i="6"/>
  <c r="D831" i="6"/>
  <c r="C831" i="6"/>
  <c r="D830" i="6"/>
  <c r="C830" i="6"/>
  <c r="D829" i="6"/>
  <c r="C829" i="6"/>
  <c r="E828" i="6"/>
  <c r="D828" i="6"/>
  <c r="C828" i="6"/>
  <c r="D827" i="6"/>
  <c r="C827" i="6"/>
  <c r="D826" i="6"/>
  <c r="E826" i="6" s="1"/>
  <c r="C826" i="6"/>
  <c r="D825" i="6"/>
  <c r="C825" i="6"/>
  <c r="E824" i="6"/>
  <c r="D824" i="6"/>
  <c r="C824" i="6"/>
  <c r="D823" i="6"/>
  <c r="C823" i="6"/>
  <c r="D822" i="6"/>
  <c r="C822" i="6"/>
  <c r="D821" i="6"/>
  <c r="E821" i="6" s="1"/>
  <c r="C821" i="6"/>
  <c r="D820" i="6"/>
  <c r="E820" i="6" s="1"/>
  <c r="C820" i="6"/>
  <c r="D819" i="6"/>
  <c r="C819" i="6"/>
  <c r="D818" i="6"/>
  <c r="C818" i="6"/>
  <c r="D817" i="6"/>
  <c r="E817" i="6" s="1"/>
  <c r="C817" i="6"/>
  <c r="D816" i="6"/>
  <c r="C816" i="6"/>
  <c r="E816" i="6" s="1"/>
  <c r="D815" i="6"/>
  <c r="C815" i="6"/>
  <c r="D814" i="6"/>
  <c r="E814" i="6" s="1"/>
  <c r="C814" i="6"/>
  <c r="D813" i="6"/>
  <c r="C813" i="6"/>
  <c r="D812" i="6"/>
  <c r="E812" i="6" s="1"/>
  <c r="C812" i="6"/>
  <c r="D811" i="6"/>
  <c r="C811" i="6"/>
  <c r="D810" i="6"/>
  <c r="E810" i="6" s="1"/>
  <c r="C810" i="6"/>
  <c r="D809" i="6"/>
  <c r="E809" i="6" s="1"/>
  <c r="C809" i="6"/>
  <c r="D808" i="6"/>
  <c r="C808" i="6"/>
  <c r="E808" i="6" s="1"/>
  <c r="D807" i="6"/>
  <c r="C807" i="6"/>
  <c r="D806" i="6"/>
  <c r="C806" i="6"/>
  <c r="D805" i="6"/>
  <c r="C805" i="6"/>
  <c r="D804" i="6"/>
  <c r="E804" i="6" s="1"/>
  <c r="C804" i="6"/>
  <c r="D803" i="6"/>
  <c r="C803" i="6"/>
  <c r="D802" i="6"/>
  <c r="E802" i="6" s="1"/>
  <c r="C802" i="6"/>
  <c r="D801" i="6"/>
  <c r="E801" i="6" s="1"/>
  <c r="C801" i="6"/>
  <c r="D800" i="6"/>
  <c r="E800" i="6" s="1"/>
  <c r="C800" i="6"/>
  <c r="D799" i="6"/>
  <c r="C799" i="6"/>
  <c r="D798" i="6"/>
  <c r="C798" i="6"/>
  <c r="D797" i="6"/>
  <c r="C797" i="6"/>
  <c r="E796" i="6"/>
  <c r="D796" i="6"/>
  <c r="C796" i="6"/>
  <c r="D795" i="6"/>
  <c r="C795" i="6"/>
  <c r="D794" i="6"/>
  <c r="E794" i="6" s="1"/>
  <c r="C794" i="6"/>
  <c r="D793" i="6"/>
  <c r="C793" i="6"/>
  <c r="E792" i="6"/>
  <c r="D792" i="6"/>
  <c r="C792" i="6"/>
  <c r="D791" i="6"/>
  <c r="C791" i="6"/>
  <c r="D790" i="6"/>
  <c r="C790" i="6"/>
  <c r="D789" i="6"/>
  <c r="E789" i="6" s="1"/>
  <c r="C789" i="6"/>
  <c r="D788" i="6"/>
  <c r="E788" i="6" s="1"/>
  <c r="C788" i="6"/>
  <c r="D787" i="6"/>
  <c r="C787" i="6"/>
  <c r="D786" i="6"/>
  <c r="C786" i="6"/>
  <c r="D785" i="6"/>
  <c r="E785" i="6" s="1"/>
  <c r="C785" i="6"/>
  <c r="D784" i="6"/>
  <c r="C784" i="6"/>
  <c r="E784" i="6" s="1"/>
  <c r="D783" i="6"/>
  <c r="E783" i="6" s="1"/>
  <c r="C783" i="6"/>
  <c r="D782" i="6"/>
  <c r="C782" i="6"/>
  <c r="D781" i="6"/>
  <c r="E781" i="6" s="1"/>
  <c r="C781" i="6"/>
  <c r="D780" i="6"/>
  <c r="C780" i="6"/>
  <c r="E780" i="6" s="1"/>
  <c r="D779" i="6"/>
  <c r="C779" i="6"/>
  <c r="D778" i="6"/>
  <c r="C778" i="6"/>
  <c r="D777" i="6"/>
  <c r="C777" i="6"/>
  <c r="D776" i="6"/>
  <c r="E776" i="6" s="1"/>
  <c r="C776" i="6"/>
  <c r="E775" i="6"/>
  <c r="D775" i="6"/>
  <c r="C775" i="6"/>
  <c r="D774" i="6"/>
  <c r="C774" i="6"/>
  <c r="D773" i="6"/>
  <c r="C773" i="6"/>
  <c r="E772" i="6"/>
  <c r="D772" i="6"/>
  <c r="C772" i="6"/>
  <c r="D771" i="6"/>
  <c r="C771" i="6"/>
  <c r="D770" i="6"/>
  <c r="C770" i="6"/>
  <c r="D769" i="6"/>
  <c r="C769" i="6"/>
  <c r="E768" i="6"/>
  <c r="D768" i="6"/>
  <c r="C768" i="6"/>
  <c r="D767" i="6"/>
  <c r="E767" i="6" s="1"/>
  <c r="C767" i="6"/>
  <c r="D766" i="6"/>
  <c r="C766" i="6"/>
  <c r="D765" i="6"/>
  <c r="E765" i="6" s="1"/>
  <c r="C765" i="6"/>
  <c r="D764" i="6"/>
  <c r="C764" i="6"/>
  <c r="E764" i="6" s="1"/>
  <c r="D763" i="6"/>
  <c r="C763" i="6"/>
  <c r="D762" i="6"/>
  <c r="C762" i="6"/>
  <c r="D761" i="6"/>
  <c r="C761" i="6"/>
  <c r="D760" i="6"/>
  <c r="E760" i="6" s="1"/>
  <c r="C760" i="6"/>
  <c r="D759" i="6"/>
  <c r="E759" i="6" s="1"/>
  <c r="C759" i="6"/>
  <c r="D758" i="6"/>
  <c r="C758" i="6"/>
  <c r="D757" i="6"/>
  <c r="C757" i="6"/>
  <c r="D756" i="6"/>
  <c r="E756" i="6" s="1"/>
  <c r="C756" i="6"/>
  <c r="D755" i="6"/>
  <c r="C755" i="6"/>
  <c r="D754" i="6"/>
  <c r="C754" i="6"/>
  <c r="D753" i="6"/>
  <c r="E753" i="6" s="1"/>
  <c r="C753" i="6"/>
  <c r="D752" i="6"/>
  <c r="E752" i="6" s="1"/>
  <c r="C752" i="6"/>
  <c r="D751" i="6"/>
  <c r="E751" i="6" s="1"/>
  <c r="C751" i="6"/>
  <c r="D750" i="6"/>
  <c r="C750" i="6"/>
  <c r="D749" i="6"/>
  <c r="C749" i="6"/>
  <c r="E748" i="6"/>
  <c r="D748" i="6"/>
  <c r="C748" i="6"/>
  <c r="D747" i="6"/>
  <c r="C747" i="6"/>
  <c r="D746" i="6"/>
  <c r="C746" i="6"/>
  <c r="D745" i="6"/>
  <c r="E745" i="6" s="1"/>
  <c r="C745" i="6"/>
  <c r="D744" i="6"/>
  <c r="E744" i="6" s="1"/>
  <c r="C744" i="6"/>
  <c r="D743" i="6"/>
  <c r="C743" i="6"/>
  <c r="E743" i="6" s="1"/>
  <c r="D742" i="6"/>
  <c r="C742" i="6"/>
  <c r="D741" i="6"/>
  <c r="C741" i="6"/>
  <c r="D740" i="6"/>
  <c r="E740" i="6" s="1"/>
  <c r="C740" i="6"/>
  <c r="D739" i="6"/>
  <c r="C739" i="6"/>
  <c r="D738" i="6"/>
  <c r="C738" i="6"/>
  <c r="D737" i="6"/>
  <c r="E737" i="6" s="1"/>
  <c r="C737" i="6"/>
  <c r="D736" i="6"/>
  <c r="C736" i="6"/>
  <c r="E736" i="6" s="1"/>
  <c r="E735" i="6"/>
  <c r="D735" i="6"/>
  <c r="C735" i="6"/>
  <c r="D734" i="6"/>
  <c r="C734" i="6"/>
  <c r="D733" i="6"/>
  <c r="E733" i="6" s="1"/>
  <c r="C733" i="6"/>
  <c r="D732" i="6"/>
  <c r="E732" i="6" s="1"/>
  <c r="C732" i="6"/>
  <c r="D731" i="6"/>
  <c r="C731" i="6"/>
  <c r="D730" i="6"/>
  <c r="C730" i="6"/>
  <c r="D729" i="6"/>
  <c r="C729" i="6"/>
  <c r="E728" i="6"/>
  <c r="D728" i="6"/>
  <c r="C728" i="6"/>
  <c r="E727" i="6"/>
  <c r="D727" i="6"/>
  <c r="C727" i="6"/>
  <c r="D726" i="6"/>
  <c r="C726" i="6"/>
  <c r="D725" i="6"/>
  <c r="E725" i="6" s="1"/>
  <c r="C725" i="6"/>
  <c r="D724" i="6"/>
  <c r="E724" i="6" s="1"/>
  <c r="C724" i="6"/>
  <c r="D723" i="6"/>
  <c r="E723" i="6" s="1"/>
  <c r="C723" i="6"/>
  <c r="D722" i="6"/>
  <c r="C722" i="6"/>
  <c r="D721" i="6"/>
  <c r="E721" i="6" s="1"/>
  <c r="C721" i="6"/>
  <c r="D720" i="6"/>
  <c r="C720" i="6"/>
  <c r="E720" i="6" s="1"/>
  <c r="D719" i="6"/>
  <c r="C719" i="6"/>
  <c r="D718" i="6"/>
  <c r="E718" i="6" s="1"/>
  <c r="C718" i="6"/>
  <c r="D717" i="6"/>
  <c r="C717" i="6"/>
  <c r="D716" i="6"/>
  <c r="E716" i="6" s="1"/>
  <c r="C716" i="6"/>
  <c r="D715" i="6"/>
  <c r="E715" i="6" s="1"/>
  <c r="C715" i="6"/>
  <c r="D714" i="6"/>
  <c r="C714" i="6"/>
  <c r="D713" i="6"/>
  <c r="C713" i="6"/>
  <c r="D712" i="6"/>
  <c r="E712" i="6" s="1"/>
  <c r="C712" i="6"/>
  <c r="E711" i="6"/>
  <c r="D711" i="6"/>
  <c r="C711" i="6"/>
  <c r="D710" i="6"/>
  <c r="C710" i="6"/>
  <c r="D709" i="6"/>
  <c r="C709" i="6"/>
  <c r="E708" i="6"/>
  <c r="D708" i="6"/>
  <c r="C708" i="6"/>
  <c r="D707" i="6"/>
  <c r="E707" i="6" s="1"/>
  <c r="C707" i="6"/>
  <c r="D706" i="6"/>
  <c r="C706" i="6"/>
  <c r="D705" i="6"/>
  <c r="C705" i="6"/>
  <c r="E704" i="6"/>
  <c r="D704" i="6"/>
  <c r="C704" i="6"/>
  <c r="D703" i="6"/>
  <c r="E703" i="6" s="1"/>
  <c r="C703" i="6"/>
  <c r="D702" i="6"/>
  <c r="C702" i="6"/>
  <c r="D701" i="6"/>
  <c r="E701" i="6" s="1"/>
  <c r="C701" i="6"/>
  <c r="D700" i="6"/>
  <c r="C700" i="6"/>
  <c r="E700" i="6" s="1"/>
  <c r="D699" i="6"/>
  <c r="C699" i="6"/>
  <c r="D698" i="6"/>
  <c r="C698" i="6"/>
  <c r="D697" i="6"/>
  <c r="C697" i="6"/>
  <c r="D696" i="6"/>
  <c r="E696" i="6" s="1"/>
  <c r="C696" i="6"/>
  <c r="D695" i="6"/>
  <c r="E695" i="6" s="1"/>
  <c r="C695" i="6"/>
  <c r="D694" i="6"/>
  <c r="C694" i="6"/>
  <c r="D693" i="6"/>
  <c r="C693" i="6"/>
  <c r="D692" i="6"/>
  <c r="E692" i="6" s="1"/>
  <c r="C692" i="6"/>
  <c r="D691" i="6"/>
  <c r="E691" i="6" s="1"/>
  <c r="C691" i="6"/>
  <c r="D690" i="6"/>
  <c r="C690" i="6"/>
  <c r="D689" i="6"/>
  <c r="E689" i="6" s="1"/>
  <c r="C689" i="6"/>
  <c r="D688" i="6"/>
  <c r="E688" i="6" s="1"/>
  <c r="C688" i="6"/>
  <c r="D687" i="6"/>
  <c r="C687" i="6"/>
  <c r="D686" i="6"/>
  <c r="C686" i="6"/>
  <c r="D685" i="6"/>
  <c r="C685" i="6"/>
  <c r="E684" i="6"/>
  <c r="D684" i="6"/>
  <c r="C684" i="6"/>
  <c r="D683" i="6"/>
  <c r="E683" i="6" s="1"/>
  <c r="C683" i="6"/>
  <c r="D682" i="6"/>
  <c r="C682" i="6"/>
  <c r="D681" i="6"/>
  <c r="C681" i="6"/>
  <c r="E680" i="6"/>
  <c r="D680" i="6"/>
  <c r="C680" i="6"/>
  <c r="D679" i="6"/>
  <c r="E679" i="6" s="1"/>
  <c r="C679" i="6"/>
  <c r="D678" i="6"/>
  <c r="C678" i="6"/>
  <c r="D677" i="6"/>
  <c r="E677" i="6" s="1"/>
  <c r="C677" i="6"/>
  <c r="D676" i="6"/>
  <c r="C676" i="6"/>
  <c r="E676" i="6" s="1"/>
  <c r="D675" i="6"/>
  <c r="C675" i="6"/>
  <c r="D674" i="6"/>
  <c r="C674" i="6"/>
  <c r="D673" i="6"/>
  <c r="C673" i="6"/>
  <c r="D672" i="6"/>
  <c r="E672" i="6" s="1"/>
  <c r="C672" i="6"/>
  <c r="D671" i="6"/>
  <c r="C671" i="6"/>
  <c r="D670" i="6"/>
  <c r="C670" i="6"/>
  <c r="D669" i="6"/>
  <c r="E669" i="6" s="1"/>
  <c r="C669" i="6"/>
  <c r="D668" i="6"/>
  <c r="C668" i="6"/>
  <c r="E668" i="6" s="1"/>
  <c r="D667" i="6"/>
  <c r="E667" i="6" s="1"/>
  <c r="C667" i="6"/>
  <c r="D666" i="6"/>
  <c r="C666" i="6"/>
  <c r="D665" i="6"/>
  <c r="C665" i="6"/>
  <c r="D664" i="6"/>
  <c r="E664" i="6" s="1"/>
  <c r="C664" i="6"/>
  <c r="E663" i="6"/>
  <c r="D663" i="6"/>
  <c r="C663" i="6"/>
  <c r="D662" i="6"/>
  <c r="C662" i="6"/>
  <c r="D661" i="6"/>
  <c r="C661" i="6"/>
  <c r="E660" i="6"/>
  <c r="D660" i="6"/>
  <c r="C660" i="6"/>
  <c r="D659" i="6"/>
  <c r="E659" i="6" s="1"/>
  <c r="C659" i="6"/>
  <c r="D658" i="6"/>
  <c r="C658" i="6"/>
  <c r="D657" i="6"/>
  <c r="C657" i="6"/>
  <c r="D656" i="6"/>
  <c r="C656" i="6"/>
  <c r="E656" i="6" s="1"/>
  <c r="D655" i="6"/>
  <c r="C655" i="6"/>
  <c r="D654" i="6"/>
  <c r="C654" i="6"/>
  <c r="D653" i="6"/>
  <c r="E653" i="6" s="1"/>
  <c r="C653" i="6"/>
  <c r="D652" i="6"/>
  <c r="E652" i="6" s="1"/>
  <c r="C652" i="6"/>
  <c r="D651" i="6"/>
  <c r="C651" i="6"/>
  <c r="E651" i="6" s="1"/>
  <c r="E650" i="6"/>
  <c r="D650" i="6"/>
  <c r="C650" i="6"/>
  <c r="D649" i="6"/>
  <c r="E649" i="6" s="1"/>
  <c r="C649" i="6"/>
  <c r="D648" i="6"/>
  <c r="C648" i="6"/>
  <c r="E648" i="6" s="1"/>
  <c r="D647" i="6"/>
  <c r="C647" i="6"/>
  <c r="D646" i="6"/>
  <c r="C646" i="6"/>
  <c r="D645" i="6"/>
  <c r="C645" i="6"/>
  <c r="D644" i="6"/>
  <c r="E644" i="6" s="1"/>
  <c r="C644" i="6"/>
  <c r="D643" i="6"/>
  <c r="C643" i="6"/>
  <c r="E643" i="6" s="1"/>
  <c r="D642" i="6"/>
  <c r="E642" i="6" s="1"/>
  <c r="C642" i="6"/>
  <c r="D641" i="6"/>
  <c r="C641" i="6"/>
  <c r="D640" i="6"/>
  <c r="C640" i="6"/>
  <c r="E640" i="6" s="1"/>
  <c r="D639" i="6"/>
  <c r="C639" i="6"/>
  <c r="D638" i="6"/>
  <c r="C638" i="6"/>
  <c r="D637" i="6"/>
  <c r="E637" i="6" s="1"/>
  <c r="C637" i="6"/>
  <c r="D636" i="6"/>
  <c r="E636" i="6" s="1"/>
  <c r="C636" i="6"/>
  <c r="D635" i="6"/>
  <c r="C635" i="6"/>
  <c r="E635" i="6" s="1"/>
  <c r="E634" i="6"/>
  <c r="D634" i="6"/>
  <c r="C634" i="6"/>
  <c r="D633" i="6"/>
  <c r="E633" i="6" s="1"/>
  <c r="C633" i="6"/>
  <c r="D632" i="6"/>
  <c r="C632" i="6"/>
  <c r="E632" i="6" s="1"/>
  <c r="D631" i="6"/>
  <c r="C631" i="6"/>
  <c r="D630" i="6"/>
  <c r="C630" i="6"/>
  <c r="D629" i="6"/>
  <c r="C629" i="6"/>
  <c r="D628" i="6"/>
  <c r="E628" i="6" s="1"/>
  <c r="C628" i="6"/>
  <c r="D627" i="6"/>
  <c r="C627" i="6"/>
  <c r="E627" i="6" s="1"/>
  <c r="D626" i="6"/>
  <c r="E626" i="6" s="1"/>
  <c r="C626" i="6"/>
  <c r="D625" i="6"/>
  <c r="C625" i="6"/>
  <c r="D624" i="6"/>
  <c r="C624" i="6"/>
  <c r="E624" i="6" s="1"/>
  <c r="D623" i="6"/>
  <c r="C623" i="6"/>
  <c r="D622" i="6"/>
  <c r="C622" i="6"/>
  <c r="D621" i="6"/>
  <c r="C621" i="6"/>
  <c r="D620" i="6"/>
  <c r="E620" i="6" s="1"/>
  <c r="C620" i="6"/>
  <c r="D619" i="6"/>
  <c r="C619" i="6"/>
  <c r="D618" i="6"/>
  <c r="C618" i="6"/>
  <c r="D617" i="6"/>
  <c r="C617" i="6"/>
  <c r="E616" i="6"/>
  <c r="D616" i="6"/>
  <c r="C616" i="6"/>
  <c r="D615" i="6"/>
  <c r="C615" i="6"/>
  <c r="D614" i="6"/>
  <c r="C614" i="6"/>
  <c r="D613" i="6"/>
  <c r="C613" i="6"/>
  <c r="D612" i="6"/>
  <c r="E612" i="6" s="1"/>
  <c r="C612" i="6"/>
  <c r="D611" i="6"/>
  <c r="C611" i="6"/>
  <c r="D610" i="6"/>
  <c r="E610" i="6" s="1"/>
  <c r="C610" i="6"/>
  <c r="E609" i="6"/>
  <c r="D609" i="6"/>
  <c r="C609" i="6"/>
  <c r="D608" i="6"/>
  <c r="C608" i="6"/>
  <c r="E607" i="6"/>
  <c r="D607" i="6"/>
  <c r="C607" i="6"/>
  <c r="D606" i="6"/>
  <c r="C606" i="6"/>
  <c r="D605" i="6"/>
  <c r="C605" i="6"/>
  <c r="E605" i="6" s="1"/>
  <c r="D604" i="6"/>
  <c r="C604" i="6"/>
  <c r="D603" i="6"/>
  <c r="E603" i="6" s="1"/>
  <c r="C603" i="6"/>
  <c r="D602" i="6"/>
  <c r="E602" i="6" s="1"/>
  <c r="C602" i="6"/>
  <c r="D601" i="6"/>
  <c r="E601" i="6" s="1"/>
  <c r="C601" i="6"/>
  <c r="D600" i="6"/>
  <c r="C600" i="6"/>
  <c r="D599" i="6"/>
  <c r="E599" i="6" s="1"/>
  <c r="C599" i="6"/>
  <c r="D598" i="6"/>
  <c r="C598" i="6"/>
  <c r="D597" i="6"/>
  <c r="C597" i="6"/>
  <c r="E597" i="6" s="1"/>
  <c r="D596" i="6"/>
  <c r="C596" i="6"/>
  <c r="D595" i="6"/>
  <c r="E595" i="6" s="1"/>
  <c r="C595" i="6"/>
  <c r="D594" i="6"/>
  <c r="E594" i="6" s="1"/>
  <c r="C594" i="6"/>
  <c r="E593" i="6"/>
  <c r="D593" i="6"/>
  <c r="C593" i="6"/>
  <c r="D592" i="6"/>
  <c r="C592" i="6"/>
  <c r="E591" i="6"/>
  <c r="D591" i="6"/>
  <c r="C591" i="6"/>
  <c r="D590" i="6"/>
  <c r="C590" i="6"/>
  <c r="D589" i="6"/>
  <c r="C589" i="6"/>
  <c r="E589" i="6" s="1"/>
  <c r="D588" i="6"/>
  <c r="C588" i="6"/>
  <c r="D587" i="6"/>
  <c r="E587" i="6" s="1"/>
  <c r="C587" i="6"/>
  <c r="D586" i="6"/>
  <c r="E586" i="6" s="1"/>
  <c r="C586" i="6"/>
  <c r="D585" i="6"/>
  <c r="E585" i="6" s="1"/>
  <c r="C585" i="6"/>
  <c r="D584" i="6"/>
  <c r="C584" i="6"/>
  <c r="D583" i="6"/>
  <c r="E583" i="6" s="1"/>
  <c r="C583" i="6"/>
  <c r="D582" i="6"/>
  <c r="C582" i="6"/>
  <c r="D581" i="6"/>
  <c r="C581" i="6"/>
  <c r="E581" i="6" s="1"/>
  <c r="D580" i="6"/>
  <c r="C580" i="6"/>
  <c r="D579" i="6"/>
  <c r="E579" i="6" s="1"/>
  <c r="C579" i="6"/>
  <c r="D578" i="6"/>
  <c r="E578" i="6" s="1"/>
  <c r="C578" i="6"/>
  <c r="E577" i="6"/>
  <c r="D577" i="6"/>
  <c r="C577" i="6"/>
  <c r="D576" i="6"/>
  <c r="C576" i="6"/>
  <c r="E575" i="6"/>
  <c r="D575" i="6"/>
  <c r="C575" i="6"/>
  <c r="D574" i="6"/>
  <c r="C574" i="6"/>
  <c r="D573" i="6"/>
  <c r="C573" i="6"/>
  <c r="E573" i="6" s="1"/>
  <c r="D572" i="6"/>
  <c r="C572" i="6"/>
  <c r="D571" i="6"/>
  <c r="E571" i="6" s="1"/>
  <c r="C571" i="6"/>
  <c r="D570" i="6"/>
  <c r="C570" i="6"/>
  <c r="D569" i="6"/>
  <c r="E569" i="6" s="1"/>
  <c r="C569" i="6"/>
  <c r="D568" i="6"/>
  <c r="C568" i="6"/>
  <c r="D567" i="6"/>
  <c r="E567" i="6" s="1"/>
  <c r="C567" i="6"/>
  <c r="D566" i="6"/>
  <c r="C566" i="6"/>
  <c r="D565" i="6"/>
  <c r="C565" i="6"/>
  <c r="E565" i="6" s="1"/>
  <c r="D564" i="6"/>
  <c r="C564" i="6"/>
  <c r="D563" i="6"/>
  <c r="E563" i="6" s="1"/>
  <c r="C563" i="6"/>
  <c r="D562" i="6"/>
  <c r="E562" i="6" s="1"/>
  <c r="C562" i="6"/>
  <c r="E561" i="6"/>
  <c r="D561" i="6"/>
  <c r="C561" i="6"/>
  <c r="D560" i="6"/>
  <c r="C560" i="6"/>
  <c r="E559" i="6"/>
  <c r="D559" i="6"/>
  <c r="C559" i="6"/>
  <c r="D558" i="6"/>
  <c r="C558" i="6"/>
  <c r="D557" i="6"/>
  <c r="C557" i="6"/>
  <c r="E557" i="6" s="1"/>
  <c r="D556" i="6"/>
  <c r="C556" i="6"/>
  <c r="D555" i="6"/>
  <c r="E555" i="6" s="1"/>
  <c r="C555" i="6"/>
  <c r="D554" i="6"/>
  <c r="E554" i="6" s="1"/>
  <c r="C554" i="6"/>
  <c r="D553" i="6"/>
  <c r="E553" i="6" s="1"/>
  <c r="C553" i="6"/>
  <c r="D552" i="6"/>
  <c r="C552" i="6"/>
  <c r="D551" i="6"/>
  <c r="E551" i="6" s="1"/>
  <c r="C551" i="6"/>
  <c r="D550" i="6"/>
  <c r="C550" i="6"/>
  <c r="D549" i="6"/>
  <c r="C549" i="6"/>
  <c r="E549" i="6" s="1"/>
  <c r="D548" i="6"/>
  <c r="C548" i="6"/>
  <c r="D547" i="6"/>
  <c r="E547" i="6" s="1"/>
  <c r="C547" i="6"/>
  <c r="D546" i="6"/>
  <c r="E546" i="6" s="1"/>
  <c r="C546" i="6"/>
  <c r="E545" i="6"/>
  <c r="D545" i="6"/>
  <c r="C545" i="6"/>
  <c r="D544" i="6"/>
  <c r="C544" i="6"/>
  <c r="E543" i="6"/>
  <c r="D543" i="6"/>
  <c r="C543" i="6"/>
  <c r="D542" i="6"/>
  <c r="C542" i="6"/>
  <c r="D541" i="6"/>
  <c r="C541" i="6"/>
  <c r="E541" i="6" s="1"/>
  <c r="D540" i="6"/>
  <c r="C540" i="6"/>
  <c r="D539" i="6"/>
  <c r="E539" i="6" s="1"/>
  <c r="C539" i="6"/>
  <c r="D538" i="6"/>
  <c r="E538" i="6" s="1"/>
  <c r="C538" i="6"/>
  <c r="D537" i="6"/>
  <c r="E537" i="6" s="1"/>
  <c r="C537" i="6"/>
  <c r="D536" i="6"/>
  <c r="C536" i="6"/>
  <c r="D535" i="6"/>
  <c r="E535" i="6" s="1"/>
  <c r="C535" i="6"/>
  <c r="D534" i="6"/>
  <c r="C534" i="6"/>
  <c r="D533" i="6"/>
  <c r="C533" i="6"/>
  <c r="E533" i="6" s="1"/>
  <c r="D532" i="6"/>
  <c r="C532" i="6"/>
  <c r="D531" i="6"/>
  <c r="E531" i="6" s="1"/>
  <c r="C531" i="6"/>
  <c r="D530" i="6"/>
  <c r="E530" i="6" s="1"/>
  <c r="C530" i="6"/>
  <c r="E529" i="6"/>
  <c r="D529" i="6"/>
  <c r="C529" i="6"/>
  <c r="D528" i="6"/>
  <c r="C528" i="6"/>
  <c r="E527" i="6"/>
  <c r="D527" i="6"/>
  <c r="C527" i="6"/>
  <c r="D526" i="6"/>
  <c r="C526" i="6"/>
  <c r="D525" i="6"/>
  <c r="C525" i="6"/>
  <c r="E525" i="6" s="1"/>
  <c r="D524" i="6"/>
  <c r="C524" i="6"/>
  <c r="D523" i="6"/>
  <c r="E523" i="6" s="1"/>
  <c r="C523" i="6"/>
  <c r="D522" i="6"/>
  <c r="E522" i="6" s="1"/>
  <c r="C522" i="6"/>
  <c r="D521" i="6"/>
  <c r="E521" i="6" s="1"/>
  <c r="C521" i="6"/>
  <c r="D520" i="6"/>
  <c r="C520" i="6"/>
  <c r="D519" i="6"/>
  <c r="E519" i="6" s="1"/>
  <c r="C519" i="6"/>
  <c r="D518" i="6"/>
  <c r="C518" i="6"/>
  <c r="D517" i="6"/>
  <c r="C517" i="6"/>
  <c r="E517" i="6" s="1"/>
  <c r="D516" i="6"/>
  <c r="C516" i="6"/>
  <c r="D515" i="6"/>
  <c r="E515" i="6" s="1"/>
  <c r="C515" i="6"/>
  <c r="D514" i="6"/>
  <c r="E514" i="6" s="1"/>
  <c r="C514" i="6"/>
  <c r="E513" i="6"/>
  <c r="D513" i="6"/>
  <c r="C513" i="6"/>
  <c r="D512" i="6"/>
  <c r="C512" i="6"/>
  <c r="E511" i="6"/>
  <c r="D511" i="6"/>
  <c r="C511" i="6"/>
  <c r="D510" i="6"/>
  <c r="C510" i="6"/>
  <c r="D509" i="6"/>
  <c r="C509" i="6"/>
  <c r="E509" i="6" s="1"/>
  <c r="D508" i="6"/>
  <c r="C508" i="6"/>
  <c r="D507" i="6"/>
  <c r="E507" i="6" s="1"/>
  <c r="C507" i="6"/>
  <c r="D506" i="6"/>
  <c r="C506" i="6"/>
  <c r="D505" i="6"/>
  <c r="E505" i="6" s="1"/>
  <c r="C505" i="6"/>
  <c r="D504" i="6"/>
  <c r="C504" i="6"/>
  <c r="D503" i="6"/>
  <c r="E503" i="6" s="1"/>
  <c r="C503" i="6"/>
  <c r="D502" i="6"/>
  <c r="C502" i="6"/>
  <c r="D501" i="6"/>
  <c r="C501" i="6"/>
  <c r="E501" i="6" s="1"/>
  <c r="D500" i="6"/>
  <c r="C500" i="6"/>
  <c r="D499" i="6"/>
  <c r="E499" i="6" s="1"/>
  <c r="C499" i="6"/>
  <c r="D498" i="6"/>
  <c r="E498" i="6" s="1"/>
  <c r="C498" i="6"/>
  <c r="E497" i="6"/>
  <c r="D497" i="6"/>
  <c r="C497" i="6"/>
  <c r="D496" i="6"/>
  <c r="C496" i="6"/>
  <c r="E495" i="6"/>
  <c r="D495" i="6"/>
  <c r="C495" i="6"/>
  <c r="D494" i="6"/>
  <c r="C494" i="6"/>
  <c r="D493" i="6"/>
  <c r="C493" i="6"/>
  <c r="E493" i="6" s="1"/>
  <c r="D492" i="6"/>
  <c r="C492" i="6"/>
  <c r="D491" i="6"/>
  <c r="E491" i="6" s="1"/>
  <c r="C491" i="6"/>
  <c r="D490" i="6"/>
  <c r="C490" i="6"/>
  <c r="D489" i="6"/>
  <c r="E489" i="6" s="1"/>
  <c r="C489" i="6"/>
  <c r="D488" i="6"/>
  <c r="C488" i="6"/>
  <c r="D487" i="6"/>
  <c r="E487" i="6" s="1"/>
  <c r="C487" i="6"/>
  <c r="D486" i="6"/>
  <c r="C486" i="6"/>
  <c r="D485" i="6"/>
  <c r="C485" i="6"/>
  <c r="E485" i="6" s="1"/>
  <c r="D484" i="6"/>
  <c r="C484" i="6"/>
  <c r="D483" i="6"/>
  <c r="E483" i="6" s="1"/>
  <c r="C483" i="6"/>
  <c r="D482" i="6"/>
  <c r="E482" i="6" s="1"/>
  <c r="C482" i="6"/>
  <c r="E481" i="6"/>
  <c r="D481" i="6"/>
  <c r="C481" i="6"/>
  <c r="D480" i="6"/>
  <c r="C480" i="6"/>
  <c r="E479" i="6"/>
  <c r="D479" i="6"/>
  <c r="C479" i="6"/>
  <c r="D478" i="6"/>
  <c r="C478" i="6"/>
  <c r="D477" i="6"/>
  <c r="C477" i="6"/>
  <c r="E477" i="6" s="1"/>
  <c r="D476" i="6"/>
  <c r="C476" i="6"/>
  <c r="D475" i="6"/>
  <c r="E475" i="6" s="1"/>
  <c r="C475" i="6"/>
  <c r="D474" i="6"/>
  <c r="C474" i="6"/>
  <c r="D473" i="6"/>
  <c r="E473" i="6" s="1"/>
  <c r="C473" i="6"/>
  <c r="D472" i="6"/>
  <c r="C472" i="6"/>
  <c r="D471" i="6"/>
  <c r="E471" i="6" s="1"/>
  <c r="C471" i="6"/>
  <c r="D470" i="6"/>
  <c r="C470" i="6"/>
  <c r="D469" i="6"/>
  <c r="C469" i="6"/>
  <c r="E469" i="6" s="1"/>
  <c r="D468" i="6"/>
  <c r="C468" i="6"/>
  <c r="D467" i="6"/>
  <c r="E467" i="6" s="1"/>
  <c r="C467" i="6"/>
  <c r="D466" i="6"/>
  <c r="E466" i="6" s="1"/>
  <c r="C466" i="6"/>
  <c r="E465" i="6"/>
  <c r="D465" i="6"/>
  <c r="C465" i="6"/>
  <c r="D464" i="6"/>
  <c r="C464" i="6"/>
  <c r="E463" i="6"/>
  <c r="D463" i="6"/>
  <c r="C463" i="6"/>
  <c r="D462" i="6"/>
  <c r="C462" i="6"/>
  <c r="D461" i="6"/>
  <c r="C461" i="6"/>
  <c r="E461" i="6" s="1"/>
  <c r="D460" i="6"/>
  <c r="C460" i="6"/>
  <c r="D459" i="6"/>
  <c r="E459" i="6" s="1"/>
  <c r="C459" i="6"/>
  <c r="D458" i="6"/>
  <c r="C458" i="6"/>
  <c r="D457" i="6"/>
  <c r="E457" i="6" s="1"/>
  <c r="C457" i="6"/>
  <c r="D456" i="6"/>
  <c r="C456" i="6"/>
  <c r="D455" i="6"/>
  <c r="E455" i="6" s="1"/>
  <c r="C455" i="6"/>
  <c r="D454" i="6"/>
  <c r="C454" i="6"/>
  <c r="D453" i="6"/>
  <c r="C453" i="6"/>
  <c r="E453" i="6" s="1"/>
  <c r="D452" i="6"/>
  <c r="C452" i="6"/>
  <c r="D451" i="6"/>
  <c r="E451" i="6" s="1"/>
  <c r="C451" i="6"/>
  <c r="D450" i="6"/>
  <c r="E450" i="6" s="1"/>
  <c r="C450" i="6"/>
  <c r="E449" i="6"/>
  <c r="D449" i="6"/>
  <c r="C449" i="6"/>
  <c r="D448" i="6"/>
  <c r="C448" i="6"/>
  <c r="E447" i="6"/>
  <c r="D447" i="6"/>
  <c r="C447" i="6"/>
  <c r="D446" i="6"/>
  <c r="C446" i="6"/>
  <c r="D445" i="6"/>
  <c r="C445" i="6"/>
  <c r="E445" i="6" s="1"/>
  <c r="D444" i="6"/>
  <c r="C444" i="6"/>
  <c r="D443" i="6"/>
  <c r="E443" i="6" s="1"/>
  <c r="C443" i="6"/>
  <c r="D442" i="6"/>
  <c r="C442" i="6"/>
  <c r="D441" i="6"/>
  <c r="E441" i="6" s="1"/>
  <c r="C441" i="6"/>
  <c r="D440" i="6"/>
  <c r="C440" i="6"/>
  <c r="D439" i="6"/>
  <c r="E439" i="6" s="1"/>
  <c r="C439" i="6"/>
  <c r="D438" i="6"/>
  <c r="C438" i="6"/>
  <c r="D437" i="6"/>
  <c r="C437" i="6"/>
  <c r="E437" i="6" s="1"/>
  <c r="D436" i="6"/>
  <c r="C436" i="6"/>
  <c r="D435" i="6"/>
  <c r="E435" i="6" s="1"/>
  <c r="C435" i="6"/>
  <c r="D434" i="6"/>
  <c r="E434" i="6" s="1"/>
  <c r="C434" i="6"/>
  <c r="E433" i="6"/>
  <c r="D433" i="6"/>
  <c r="C433" i="6"/>
  <c r="D432" i="6"/>
  <c r="E432" i="6" s="1"/>
  <c r="C432" i="6"/>
  <c r="D431" i="6"/>
  <c r="C431" i="6"/>
  <c r="E431" i="6" s="1"/>
  <c r="D430" i="6"/>
  <c r="C430" i="6"/>
  <c r="D429" i="6"/>
  <c r="E429" i="6" s="1"/>
  <c r="C429" i="6"/>
  <c r="D428" i="6"/>
  <c r="E428" i="6" s="1"/>
  <c r="C428" i="6"/>
  <c r="D427" i="6"/>
  <c r="C427" i="6"/>
  <c r="D426" i="6"/>
  <c r="E426" i="6" s="1"/>
  <c r="C426" i="6"/>
  <c r="D425" i="6"/>
  <c r="C425" i="6"/>
  <c r="D424" i="6"/>
  <c r="C424" i="6"/>
  <c r="D423" i="6"/>
  <c r="C423" i="6"/>
  <c r="E423" i="6" s="1"/>
  <c r="D422" i="6"/>
  <c r="E422" i="6" s="1"/>
  <c r="C422" i="6"/>
  <c r="D421" i="6"/>
  <c r="C421" i="6"/>
  <c r="E421" i="6" s="1"/>
  <c r="D420" i="6"/>
  <c r="E420" i="6" s="1"/>
  <c r="C420" i="6"/>
  <c r="D419" i="6"/>
  <c r="C419" i="6"/>
  <c r="D418" i="6"/>
  <c r="C418" i="6"/>
  <c r="E417" i="6"/>
  <c r="D417" i="6"/>
  <c r="C417" i="6"/>
  <c r="D416" i="6"/>
  <c r="C416" i="6"/>
  <c r="D415" i="6"/>
  <c r="E415" i="6" s="1"/>
  <c r="C415" i="6"/>
  <c r="D414" i="6"/>
  <c r="E414" i="6" s="1"/>
  <c r="C414" i="6"/>
  <c r="D413" i="6"/>
  <c r="C413" i="6"/>
  <c r="D412" i="6"/>
  <c r="E412" i="6" s="1"/>
  <c r="C412" i="6"/>
  <c r="D411" i="6"/>
  <c r="E411" i="6" s="1"/>
  <c r="C411" i="6"/>
  <c r="D410" i="6"/>
  <c r="C410" i="6"/>
  <c r="D409" i="6"/>
  <c r="E409" i="6" s="1"/>
  <c r="C409" i="6"/>
  <c r="D408" i="6"/>
  <c r="C408" i="6"/>
  <c r="D407" i="6"/>
  <c r="C407" i="6"/>
  <c r="D406" i="6"/>
  <c r="E406" i="6" s="1"/>
  <c r="C406" i="6"/>
  <c r="D405" i="6"/>
  <c r="C405" i="6"/>
  <c r="D404" i="6"/>
  <c r="C404" i="6"/>
  <c r="E404" i="6" s="1"/>
  <c r="D403" i="6"/>
  <c r="C403" i="6"/>
  <c r="D402" i="6"/>
  <c r="C402" i="6"/>
  <c r="D401" i="6"/>
  <c r="E401" i="6" s="1"/>
  <c r="C401" i="6"/>
  <c r="D400" i="6"/>
  <c r="C400" i="6"/>
  <c r="D399" i="6"/>
  <c r="C399" i="6"/>
  <c r="D398" i="6"/>
  <c r="C398" i="6"/>
  <c r="E398" i="6" s="1"/>
  <c r="D397" i="6"/>
  <c r="C397" i="6"/>
  <c r="D396" i="6"/>
  <c r="E396" i="6" s="1"/>
  <c r="C396" i="6"/>
  <c r="D395" i="6"/>
  <c r="C395" i="6"/>
  <c r="E395" i="6" s="1"/>
  <c r="D394" i="6"/>
  <c r="C394" i="6"/>
  <c r="D393" i="6"/>
  <c r="E393" i="6" s="1"/>
  <c r="C393" i="6"/>
  <c r="D392" i="6"/>
  <c r="C392" i="6"/>
  <c r="D391" i="6"/>
  <c r="C391" i="6"/>
  <c r="E391" i="6" s="1"/>
  <c r="D390" i="6"/>
  <c r="E390" i="6" s="1"/>
  <c r="C390" i="6"/>
  <c r="D389" i="6"/>
  <c r="C389" i="6"/>
  <c r="D388" i="6"/>
  <c r="C388" i="6"/>
  <c r="E388" i="6" s="1"/>
  <c r="D387" i="6"/>
  <c r="C387" i="6"/>
  <c r="D386" i="6"/>
  <c r="C386" i="6"/>
  <c r="D385" i="6"/>
  <c r="E385" i="6" s="1"/>
  <c r="C385" i="6"/>
  <c r="D384" i="6"/>
  <c r="E384" i="6" s="1"/>
  <c r="C384" i="6"/>
  <c r="D383" i="6"/>
  <c r="C383" i="6"/>
  <c r="D382" i="6"/>
  <c r="C382" i="6"/>
  <c r="E382" i="6" s="1"/>
  <c r="D381" i="6"/>
  <c r="C381" i="6"/>
  <c r="D380" i="6"/>
  <c r="E380" i="6" s="1"/>
  <c r="C380" i="6"/>
  <c r="D379" i="6"/>
  <c r="E379" i="6" s="1"/>
  <c r="C379" i="6"/>
  <c r="D378" i="6"/>
  <c r="C378" i="6"/>
  <c r="D377" i="6"/>
  <c r="E377" i="6" s="1"/>
  <c r="C377" i="6"/>
  <c r="D376" i="6"/>
  <c r="C376" i="6"/>
  <c r="D375" i="6"/>
  <c r="E375" i="6" s="1"/>
  <c r="C375" i="6"/>
  <c r="D374" i="6"/>
  <c r="C374" i="6"/>
  <c r="E374" i="6" s="1"/>
  <c r="D373" i="6"/>
  <c r="C373" i="6"/>
  <c r="D372" i="6"/>
  <c r="E372" i="6" s="1"/>
  <c r="C372" i="6"/>
  <c r="D371" i="6"/>
  <c r="E371" i="6" s="1"/>
  <c r="C371" i="6"/>
  <c r="D370" i="6"/>
  <c r="E370" i="6" s="1"/>
  <c r="C370" i="6"/>
  <c r="D369" i="6"/>
  <c r="C369" i="6"/>
  <c r="D368" i="6"/>
  <c r="E368" i="6" s="1"/>
  <c r="C368" i="6"/>
  <c r="D367" i="6"/>
  <c r="C367" i="6"/>
  <c r="D366" i="6"/>
  <c r="E366" i="6" s="1"/>
  <c r="C366" i="6"/>
  <c r="D365" i="6"/>
  <c r="C365" i="6"/>
  <c r="D364" i="6"/>
  <c r="E364" i="6" s="1"/>
  <c r="C364" i="6"/>
  <c r="D363" i="6"/>
  <c r="C363" i="6"/>
  <c r="D362" i="6"/>
  <c r="C362" i="6"/>
  <c r="E362" i="6" s="1"/>
  <c r="D361" i="6"/>
  <c r="C361" i="6"/>
  <c r="E360" i="6"/>
  <c r="D360" i="6"/>
  <c r="C360" i="6"/>
  <c r="D359" i="6"/>
  <c r="E359" i="6" s="1"/>
  <c r="C359" i="6"/>
  <c r="D358" i="6"/>
  <c r="C358" i="6"/>
  <c r="E358" i="6" s="1"/>
  <c r="D357" i="6"/>
  <c r="C357" i="6"/>
  <c r="D356" i="6"/>
  <c r="E356" i="6" s="1"/>
  <c r="C356" i="6"/>
  <c r="D355" i="6"/>
  <c r="C355" i="6"/>
  <c r="D354" i="6"/>
  <c r="E354" i="6" s="1"/>
  <c r="C354" i="6"/>
  <c r="D353" i="6"/>
  <c r="C353" i="6"/>
  <c r="D352" i="6"/>
  <c r="E352" i="6" s="1"/>
  <c r="C352" i="6"/>
  <c r="D351" i="6"/>
  <c r="C351" i="6"/>
  <c r="D350" i="6"/>
  <c r="E350" i="6" s="1"/>
  <c r="C350" i="6"/>
  <c r="D349" i="6"/>
  <c r="C349" i="6"/>
  <c r="D348" i="6"/>
  <c r="E348" i="6" s="1"/>
  <c r="C348" i="6"/>
  <c r="D347" i="6"/>
  <c r="C347" i="6"/>
  <c r="D346" i="6"/>
  <c r="C346" i="6"/>
  <c r="E346" i="6" s="1"/>
  <c r="D345" i="6"/>
  <c r="C345" i="6"/>
  <c r="E344" i="6"/>
  <c r="D344" i="6"/>
  <c r="C344" i="6"/>
  <c r="D343" i="6"/>
  <c r="E343" i="6" s="1"/>
  <c r="C343" i="6"/>
  <c r="D342" i="6"/>
  <c r="C342" i="6"/>
  <c r="E342" i="6" s="1"/>
  <c r="D341" i="6"/>
  <c r="C341" i="6"/>
  <c r="D340" i="6"/>
  <c r="E340" i="6" s="1"/>
  <c r="C340" i="6"/>
  <c r="D339" i="6"/>
  <c r="E339" i="6" s="1"/>
  <c r="C339" i="6"/>
  <c r="D338" i="6"/>
  <c r="E338" i="6" s="1"/>
  <c r="C338" i="6"/>
  <c r="D337" i="6"/>
  <c r="C337" i="6"/>
  <c r="D336" i="6"/>
  <c r="E336" i="6" s="1"/>
  <c r="C336" i="6"/>
  <c r="D335" i="6"/>
  <c r="C335" i="6"/>
  <c r="D334" i="6"/>
  <c r="E334" i="6" s="1"/>
  <c r="C334" i="6"/>
  <c r="D333" i="6"/>
  <c r="C333" i="6"/>
  <c r="D332" i="6"/>
  <c r="E332" i="6" s="1"/>
  <c r="C332" i="6"/>
  <c r="D331" i="6"/>
  <c r="C331" i="6"/>
  <c r="D330" i="6"/>
  <c r="C330" i="6"/>
  <c r="E330" i="6" s="1"/>
  <c r="D329" i="6"/>
  <c r="C329" i="6"/>
  <c r="E328" i="6"/>
  <c r="D328" i="6"/>
  <c r="C328" i="6"/>
  <c r="D327" i="6"/>
  <c r="E327" i="6" s="1"/>
  <c r="C327" i="6"/>
  <c r="D326" i="6"/>
  <c r="C326" i="6"/>
  <c r="E326" i="6" s="1"/>
  <c r="D325" i="6"/>
  <c r="C325" i="6"/>
  <c r="D324" i="6"/>
  <c r="E324" i="6" s="1"/>
  <c r="C324" i="6"/>
  <c r="D323" i="6"/>
  <c r="C323" i="6"/>
  <c r="D322" i="6"/>
  <c r="E322" i="6" s="1"/>
  <c r="C322" i="6"/>
  <c r="D321" i="6"/>
  <c r="C321" i="6"/>
  <c r="D320" i="6"/>
  <c r="E320" i="6" s="1"/>
  <c r="C320" i="6"/>
  <c r="D319" i="6"/>
  <c r="C319" i="6"/>
  <c r="D318" i="6"/>
  <c r="E318" i="6" s="1"/>
  <c r="C318" i="6"/>
  <c r="D317" i="6"/>
  <c r="C317" i="6"/>
  <c r="D316" i="6"/>
  <c r="E316" i="6" s="1"/>
  <c r="C316" i="6"/>
  <c r="D315" i="6"/>
  <c r="C315" i="6"/>
  <c r="D314" i="6"/>
  <c r="C314" i="6"/>
  <c r="E314" i="6" s="1"/>
  <c r="D313" i="6"/>
  <c r="C313" i="6"/>
  <c r="E312" i="6"/>
  <c r="D312" i="6"/>
  <c r="C312" i="6"/>
  <c r="D311" i="6"/>
  <c r="E311" i="6" s="1"/>
  <c r="C311" i="6"/>
  <c r="D310" i="6"/>
  <c r="C310" i="6"/>
  <c r="E310" i="6" s="1"/>
  <c r="D309" i="6"/>
  <c r="C309" i="6"/>
  <c r="D308" i="6"/>
  <c r="E308" i="6" s="1"/>
  <c r="C308" i="6"/>
  <c r="D307" i="6"/>
  <c r="E307" i="6" s="1"/>
  <c r="C307" i="6"/>
  <c r="D306" i="6"/>
  <c r="E306" i="6" s="1"/>
  <c r="C306" i="6"/>
  <c r="D305" i="6"/>
  <c r="C305" i="6"/>
  <c r="D304" i="6"/>
  <c r="E304" i="6" s="1"/>
  <c r="C304" i="6"/>
  <c r="D303" i="6"/>
  <c r="C303" i="6"/>
  <c r="D302" i="6"/>
  <c r="E302" i="6" s="1"/>
  <c r="C302" i="6"/>
  <c r="D301" i="6"/>
  <c r="C301" i="6"/>
  <c r="D300" i="6"/>
  <c r="E300" i="6" s="1"/>
  <c r="C300" i="6"/>
  <c r="D299" i="6"/>
  <c r="C299" i="6"/>
  <c r="D298" i="6"/>
  <c r="C298" i="6"/>
  <c r="E298" i="6" s="1"/>
  <c r="D297" i="6"/>
  <c r="C297" i="6"/>
  <c r="E296" i="6"/>
  <c r="D296" i="6"/>
  <c r="C296" i="6"/>
  <c r="D295" i="6"/>
  <c r="E295" i="6" s="1"/>
  <c r="C295" i="6"/>
  <c r="D294" i="6"/>
  <c r="C294" i="6"/>
  <c r="E294" i="6" s="1"/>
  <c r="D293" i="6"/>
  <c r="C293" i="6"/>
  <c r="D292" i="6"/>
  <c r="E292" i="6" s="1"/>
  <c r="C292" i="6"/>
  <c r="D291" i="6"/>
  <c r="E291" i="6" s="1"/>
  <c r="C291" i="6"/>
  <c r="D290" i="6"/>
  <c r="E290" i="6" s="1"/>
  <c r="C290" i="6"/>
  <c r="D289" i="6"/>
  <c r="C289" i="6"/>
  <c r="D288" i="6"/>
  <c r="E288" i="6" s="1"/>
  <c r="C288" i="6"/>
  <c r="D287" i="6"/>
  <c r="C287" i="6"/>
  <c r="D286" i="6"/>
  <c r="E286" i="6" s="1"/>
  <c r="C286" i="6"/>
  <c r="D285" i="6"/>
  <c r="C285" i="6"/>
  <c r="D284" i="6"/>
  <c r="E284" i="6" s="1"/>
  <c r="C284" i="6"/>
  <c r="D283" i="6"/>
  <c r="C283" i="6"/>
  <c r="D282" i="6"/>
  <c r="C282" i="6"/>
  <c r="E282" i="6" s="1"/>
  <c r="D281" i="6"/>
  <c r="C281" i="6"/>
  <c r="E280" i="6"/>
  <c r="D280" i="6"/>
  <c r="C280" i="6"/>
  <c r="D279" i="6"/>
  <c r="E279" i="6" s="1"/>
  <c r="C279" i="6"/>
  <c r="D278" i="6"/>
  <c r="C278" i="6"/>
  <c r="E278" i="6" s="1"/>
  <c r="D277" i="6"/>
  <c r="C277" i="6"/>
  <c r="D276" i="6"/>
  <c r="E276" i="6" s="1"/>
  <c r="C276" i="6"/>
  <c r="D275" i="6"/>
  <c r="E275" i="6" s="1"/>
  <c r="C275" i="6"/>
  <c r="D274" i="6"/>
  <c r="E274" i="6" s="1"/>
  <c r="C274" i="6"/>
  <c r="D273" i="6"/>
  <c r="C273" i="6"/>
  <c r="D272" i="6"/>
  <c r="E272" i="6" s="1"/>
  <c r="C272" i="6"/>
  <c r="D271" i="6"/>
  <c r="C271" i="6"/>
  <c r="D270" i="6"/>
  <c r="E270" i="6" s="1"/>
  <c r="C270" i="6"/>
  <c r="D269" i="6"/>
  <c r="C269" i="6"/>
  <c r="D268" i="6"/>
  <c r="E268" i="6" s="1"/>
  <c r="C268" i="6"/>
  <c r="D267" i="6"/>
  <c r="C267" i="6"/>
  <c r="D266" i="6"/>
  <c r="C266" i="6"/>
  <c r="E266" i="6" s="1"/>
  <c r="D265" i="6"/>
  <c r="C265" i="6"/>
  <c r="E264" i="6"/>
  <c r="D264" i="6"/>
  <c r="C264" i="6"/>
  <c r="D263" i="6"/>
  <c r="E263" i="6" s="1"/>
  <c r="C263" i="6"/>
  <c r="D262" i="6"/>
  <c r="C262" i="6"/>
  <c r="E262" i="6" s="1"/>
  <c r="D261" i="6"/>
  <c r="C261" i="6"/>
  <c r="D260" i="6"/>
  <c r="E260" i="6" s="1"/>
  <c r="C260" i="6"/>
  <c r="D259" i="6"/>
  <c r="E259" i="6" s="1"/>
  <c r="C259" i="6"/>
  <c r="D258" i="6"/>
  <c r="E258" i="6" s="1"/>
  <c r="C258" i="6"/>
  <c r="D257" i="6"/>
  <c r="C257" i="6"/>
  <c r="D256" i="6"/>
  <c r="E256" i="6" s="1"/>
  <c r="C256" i="6"/>
  <c r="D255" i="6"/>
  <c r="C255" i="6"/>
  <c r="D254" i="6"/>
  <c r="E254" i="6" s="1"/>
  <c r="C254" i="6"/>
  <c r="D253" i="6"/>
  <c r="C253" i="6"/>
  <c r="D252" i="6"/>
  <c r="E252" i="6" s="1"/>
  <c r="C252" i="6"/>
  <c r="D251" i="6"/>
  <c r="C251" i="6"/>
  <c r="D250" i="6"/>
  <c r="C250" i="6"/>
  <c r="E250" i="6" s="1"/>
  <c r="D249" i="6"/>
  <c r="C249" i="6"/>
  <c r="E248" i="6"/>
  <c r="D248" i="6"/>
  <c r="C248" i="6"/>
  <c r="D247" i="6"/>
  <c r="E247" i="6" s="1"/>
  <c r="C247" i="6"/>
  <c r="D246" i="6"/>
  <c r="C246" i="6"/>
  <c r="E246" i="6" s="1"/>
  <c r="D245" i="6"/>
  <c r="C245" i="6"/>
  <c r="D244" i="6"/>
  <c r="E244" i="6" s="1"/>
  <c r="C244" i="6"/>
  <c r="D243" i="6"/>
  <c r="E243" i="6" s="1"/>
  <c r="C243" i="6"/>
  <c r="D242" i="6"/>
  <c r="E242" i="6" s="1"/>
  <c r="C242" i="6"/>
  <c r="D241" i="6"/>
  <c r="C241" i="6"/>
  <c r="D240" i="6"/>
  <c r="E240" i="6" s="1"/>
  <c r="C240" i="6"/>
  <c r="D239" i="6"/>
  <c r="C239" i="6"/>
  <c r="D238" i="6"/>
  <c r="E238" i="6" s="1"/>
  <c r="C238" i="6"/>
  <c r="D237" i="6"/>
  <c r="C237" i="6"/>
  <c r="D236" i="6"/>
  <c r="E236" i="6" s="1"/>
  <c r="C236" i="6"/>
  <c r="D235" i="6"/>
  <c r="C235" i="6"/>
  <c r="D234" i="6"/>
  <c r="C234" i="6"/>
  <c r="E234" i="6" s="1"/>
  <c r="D233" i="6"/>
  <c r="C233" i="6"/>
  <c r="E232" i="6"/>
  <c r="D232" i="6"/>
  <c r="C232" i="6"/>
  <c r="D231" i="6"/>
  <c r="E231" i="6" s="1"/>
  <c r="C231" i="6"/>
  <c r="D230" i="6"/>
  <c r="C230" i="6"/>
  <c r="E230" i="6" s="1"/>
  <c r="D229" i="6"/>
  <c r="C229" i="6"/>
  <c r="D228" i="6"/>
  <c r="E228" i="6" s="1"/>
  <c r="C228" i="6"/>
  <c r="D227" i="6"/>
  <c r="C227" i="6"/>
  <c r="D226" i="6"/>
  <c r="E226" i="6" s="1"/>
  <c r="C226" i="6"/>
  <c r="D225" i="6"/>
  <c r="C225" i="6"/>
  <c r="D224" i="6"/>
  <c r="E224" i="6" s="1"/>
  <c r="C224" i="6"/>
  <c r="D223" i="6"/>
  <c r="C223" i="6"/>
  <c r="D222" i="6"/>
  <c r="E222" i="6" s="1"/>
  <c r="C222" i="6"/>
  <c r="D221" i="6"/>
  <c r="C221" i="6"/>
  <c r="D220" i="6"/>
  <c r="E220" i="6" s="1"/>
  <c r="C220" i="6"/>
  <c r="D219" i="6"/>
  <c r="C219" i="6"/>
  <c r="D218" i="6"/>
  <c r="C218" i="6"/>
  <c r="E218" i="6" s="1"/>
  <c r="D217" i="6"/>
  <c r="C217" i="6"/>
  <c r="E217" i="6" s="1"/>
  <c r="D216" i="6"/>
  <c r="E216" i="6" s="1"/>
  <c r="C216" i="6"/>
  <c r="D215" i="6"/>
  <c r="C215" i="6"/>
  <c r="D214" i="6"/>
  <c r="E214" i="6" s="1"/>
  <c r="C214" i="6"/>
  <c r="D213" i="6"/>
  <c r="E213" i="6" s="1"/>
  <c r="C213" i="6"/>
  <c r="D212" i="6"/>
  <c r="C212" i="6"/>
  <c r="D211" i="6"/>
  <c r="C211" i="6"/>
  <c r="D210" i="6"/>
  <c r="C210" i="6"/>
  <c r="D209" i="6"/>
  <c r="E209" i="6" s="1"/>
  <c r="C209" i="6"/>
  <c r="D208" i="6"/>
  <c r="C208" i="6"/>
  <c r="D207" i="6"/>
  <c r="C207" i="6"/>
  <c r="D206" i="6"/>
  <c r="E206" i="6" s="1"/>
  <c r="C206" i="6"/>
  <c r="D205" i="6"/>
  <c r="C205" i="6"/>
  <c r="D204" i="6"/>
  <c r="C204" i="6"/>
  <c r="D203" i="6"/>
  <c r="C203" i="6"/>
  <c r="D202" i="6"/>
  <c r="E202" i="6" s="1"/>
  <c r="C202" i="6"/>
  <c r="D201" i="6"/>
  <c r="E201" i="6" s="1"/>
  <c r="C201" i="6"/>
  <c r="D200" i="6"/>
  <c r="E200" i="6" s="1"/>
  <c r="C200" i="6"/>
  <c r="D199" i="6"/>
  <c r="C199" i="6"/>
  <c r="D198" i="6"/>
  <c r="C198" i="6"/>
  <c r="D197" i="6"/>
  <c r="C197" i="6"/>
  <c r="E197" i="6" s="1"/>
  <c r="D196" i="6"/>
  <c r="C196" i="6"/>
  <c r="D195" i="6"/>
  <c r="E195" i="6" s="1"/>
  <c r="C195" i="6"/>
  <c r="D194" i="6"/>
  <c r="E194" i="6" s="1"/>
  <c r="C194" i="6"/>
  <c r="D193" i="6"/>
  <c r="E193" i="6" s="1"/>
  <c r="C193" i="6"/>
  <c r="D192" i="6"/>
  <c r="C192" i="6"/>
  <c r="D191" i="6"/>
  <c r="C191" i="6"/>
  <c r="D190" i="6"/>
  <c r="E190" i="6" s="1"/>
  <c r="C190" i="6"/>
  <c r="D189" i="6"/>
  <c r="C189" i="6"/>
  <c r="E189" i="6" s="1"/>
  <c r="D188" i="6"/>
  <c r="E188" i="6" s="1"/>
  <c r="C188" i="6"/>
  <c r="D187" i="6"/>
  <c r="E187" i="6" s="1"/>
  <c r="C187" i="6"/>
  <c r="D186" i="6"/>
  <c r="C186" i="6"/>
  <c r="D185" i="6"/>
  <c r="C185" i="6"/>
  <c r="D184" i="6"/>
  <c r="C184" i="6"/>
  <c r="D183" i="6"/>
  <c r="E183" i="6" s="1"/>
  <c r="C183" i="6"/>
  <c r="D182" i="6"/>
  <c r="E182" i="6" s="1"/>
  <c r="C182" i="6"/>
  <c r="D181" i="6"/>
  <c r="E181" i="6" s="1"/>
  <c r="C181" i="6"/>
  <c r="D180" i="6"/>
  <c r="E180" i="6" s="1"/>
  <c r="C180" i="6"/>
  <c r="D179" i="6"/>
  <c r="C179" i="6"/>
  <c r="D178" i="6"/>
  <c r="C178" i="6"/>
  <c r="E177" i="6"/>
  <c r="D177" i="6"/>
  <c r="C177" i="6"/>
  <c r="D176" i="6"/>
  <c r="E176" i="6" s="1"/>
  <c r="C176" i="6"/>
  <c r="D175" i="6"/>
  <c r="E175" i="6" s="1"/>
  <c r="C175" i="6"/>
  <c r="D174" i="6"/>
  <c r="C174" i="6"/>
  <c r="D173" i="6"/>
  <c r="E173" i="6" s="1"/>
  <c r="C173" i="6"/>
  <c r="D172" i="6"/>
  <c r="C172" i="6"/>
  <c r="D171" i="6"/>
  <c r="C171" i="6"/>
  <c r="D170" i="6"/>
  <c r="E170" i="6" s="1"/>
  <c r="C170" i="6"/>
  <c r="D169" i="6"/>
  <c r="E169" i="6" s="1"/>
  <c r="C169" i="6"/>
  <c r="D168" i="6"/>
  <c r="E168" i="6" s="1"/>
  <c r="C168" i="6"/>
  <c r="D167" i="6"/>
  <c r="C167" i="6"/>
  <c r="D166" i="6"/>
  <c r="C166" i="6"/>
  <c r="D165" i="6"/>
  <c r="C165" i="6"/>
  <c r="E165" i="6" s="1"/>
  <c r="D164" i="6"/>
  <c r="C164" i="6"/>
  <c r="D163" i="6"/>
  <c r="E163" i="6" s="1"/>
  <c r="C163" i="6"/>
  <c r="D162" i="6"/>
  <c r="E162" i="6" s="1"/>
  <c r="C162" i="6"/>
  <c r="D161" i="6"/>
  <c r="E161" i="6" s="1"/>
  <c r="C161" i="6"/>
  <c r="D160" i="6"/>
  <c r="C160" i="6"/>
  <c r="D159" i="6"/>
  <c r="C159" i="6"/>
  <c r="D158" i="6"/>
  <c r="E158" i="6" s="1"/>
  <c r="C158" i="6"/>
  <c r="D157" i="6"/>
  <c r="C157" i="6"/>
  <c r="E157" i="6" s="1"/>
  <c r="D156" i="6"/>
  <c r="E156" i="6" s="1"/>
  <c r="C156" i="6"/>
  <c r="D155" i="6"/>
  <c r="E155" i="6" s="1"/>
  <c r="C155" i="6"/>
  <c r="D154" i="6"/>
  <c r="C154" i="6"/>
  <c r="D153" i="6"/>
  <c r="C153" i="6"/>
  <c r="D152" i="6"/>
  <c r="C152" i="6"/>
  <c r="D151" i="6"/>
  <c r="E151" i="6" s="1"/>
  <c r="C151" i="6"/>
  <c r="D150" i="6"/>
  <c r="E150" i="6" s="1"/>
  <c r="C150" i="6"/>
  <c r="D149" i="6"/>
  <c r="E149" i="6" s="1"/>
  <c r="C149" i="6"/>
  <c r="D148" i="6"/>
  <c r="E148" i="6" s="1"/>
  <c r="C148" i="6"/>
  <c r="D147" i="6"/>
  <c r="C147" i="6"/>
  <c r="D146" i="6"/>
  <c r="C146" i="6"/>
  <c r="E145" i="6"/>
  <c r="D145" i="6"/>
  <c r="C145" i="6"/>
  <c r="D144" i="6"/>
  <c r="E144" i="6" s="1"/>
  <c r="C144" i="6"/>
  <c r="D143" i="6"/>
  <c r="E143" i="6" s="1"/>
  <c r="C143" i="6"/>
  <c r="D142" i="6"/>
  <c r="C142" i="6"/>
  <c r="D141" i="6"/>
  <c r="E141" i="6" s="1"/>
  <c r="C141" i="6"/>
  <c r="D140" i="6"/>
  <c r="C140" i="6"/>
  <c r="D139" i="6"/>
  <c r="C139" i="6"/>
  <c r="D138" i="6"/>
  <c r="E138" i="6" s="1"/>
  <c r="C138" i="6"/>
  <c r="D137" i="6"/>
  <c r="E137" i="6" s="1"/>
  <c r="C137" i="6"/>
  <c r="D136" i="6"/>
  <c r="E136" i="6" s="1"/>
  <c r="C136" i="6"/>
  <c r="D135" i="6"/>
  <c r="E135" i="6" s="1"/>
  <c r="C135" i="6"/>
  <c r="D134" i="6"/>
  <c r="C134" i="6"/>
  <c r="D133" i="6"/>
  <c r="E133" i="6" s="1"/>
  <c r="C133" i="6"/>
  <c r="D132" i="6"/>
  <c r="C132" i="6"/>
  <c r="D131" i="6"/>
  <c r="E131" i="6" s="1"/>
  <c r="C131" i="6"/>
  <c r="D130" i="6"/>
  <c r="C130" i="6"/>
  <c r="D129" i="6"/>
  <c r="E129" i="6" s="1"/>
  <c r="C129" i="6"/>
  <c r="D128" i="6"/>
  <c r="C128" i="6"/>
  <c r="D127" i="6"/>
  <c r="C127" i="6"/>
  <c r="E127" i="6" s="1"/>
  <c r="D126" i="6"/>
  <c r="C126" i="6"/>
  <c r="E125" i="6"/>
  <c r="D125" i="6"/>
  <c r="C125" i="6"/>
  <c r="D124" i="6"/>
  <c r="E124" i="6" s="1"/>
  <c r="C124" i="6"/>
  <c r="D123" i="6"/>
  <c r="C123" i="6"/>
  <c r="E123" i="6" s="1"/>
  <c r="D122" i="6"/>
  <c r="E122" i="6" s="1"/>
  <c r="C122" i="6"/>
  <c r="D121" i="6"/>
  <c r="E121" i="6" s="1"/>
  <c r="C121" i="6"/>
  <c r="D120" i="6"/>
  <c r="E120" i="6" s="1"/>
  <c r="C120" i="6"/>
  <c r="D119" i="6"/>
  <c r="E119" i="6" s="1"/>
  <c r="C119" i="6"/>
  <c r="D118" i="6"/>
  <c r="C118" i="6"/>
  <c r="D117" i="6"/>
  <c r="E117" i="6" s="1"/>
  <c r="C117" i="6"/>
  <c r="D116" i="6"/>
  <c r="C116" i="6"/>
  <c r="D115" i="6"/>
  <c r="E115" i="6" s="1"/>
  <c r="C115" i="6"/>
  <c r="D114" i="6"/>
  <c r="C114" i="6"/>
  <c r="D113" i="6"/>
  <c r="E113" i="6" s="1"/>
  <c r="C113" i="6"/>
  <c r="D112" i="6"/>
  <c r="C112" i="6"/>
  <c r="D111" i="6"/>
  <c r="C111" i="6"/>
  <c r="E111" i="6" s="1"/>
  <c r="D110" i="6"/>
  <c r="C110" i="6"/>
  <c r="E109" i="6"/>
  <c r="D109" i="6"/>
  <c r="C109" i="6"/>
  <c r="D108" i="6"/>
  <c r="E108" i="6" s="1"/>
  <c r="C108" i="6"/>
  <c r="D107" i="6"/>
  <c r="C107" i="6"/>
  <c r="E107" i="6" s="1"/>
  <c r="D106" i="6"/>
  <c r="C106" i="6"/>
  <c r="D105" i="6"/>
  <c r="E105" i="6" s="1"/>
  <c r="C105" i="6"/>
  <c r="D104" i="6"/>
  <c r="E104" i="6" s="1"/>
  <c r="C104" i="6"/>
  <c r="D103" i="6"/>
  <c r="E103" i="6" s="1"/>
  <c r="C103" i="6"/>
  <c r="D102" i="6"/>
  <c r="C102" i="6"/>
  <c r="D101" i="6"/>
  <c r="E101" i="6" s="1"/>
  <c r="C101" i="6"/>
  <c r="D100" i="6"/>
  <c r="E100" i="6" s="1"/>
  <c r="C100" i="6"/>
  <c r="D99" i="6"/>
  <c r="E99" i="6" s="1"/>
  <c r="C99" i="6"/>
  <c r="D98" i="6"/>
  <c r="C98" i="6"/>
  <c r="D97" i="6"/>
  <c r="E97" i="6" s="1"/>
  <c r="C97" i="6"/>
  <c r="D96" i="6"/>
  <c r="C96" i="6"/>
  <c r="D95" i="6"/>
  <c r="C95" i="6"/>
  <c r="E95" i="6" s="1"/>
  <c r="D94" i="6"/>
  <c r="C94" i="6"/>
  <c r="E93" i="6"/>
  <c r="D93" i="6"/>
  <c r="C93" i="6"/>
  <c r="D92" i="6"/>
  <c r="E92" i="6" s="1"/>
  <c r="C92" i="6"/>
  <c r="D91" i="6"/>
  <c r="C91" i="6"/>
  <c r="E91" i="6" s="1"/>
  <c r="D90" i="6"/>
  <c r="E90" i="6" s="1"/>
  <c r="C90" i="6"/>
  <c r="D89" i="6"/>
  <c r="E89" i="6" s="1"/>
  <c r="C89" i="6"/>
  <c r="D88" i="6"/>
  <c r="E88" i="6" s="1"/>
  <c r="C88" i="6"/>
  <c r="D87" i="6"/>
  <c r="E87" i="6" s="1"/>
  <c r="C87" i="6"/>
  <c r="D86" i="6"/>
  <c r="C86" i="6"/>
  <c r="D85" i="6"/>
  <c r="E85" i="6" s="1"/>
  <c r="C85" i="6"/>
  <c r="D84" i="6"/>
  <c r="C84" i="6"/>
  <c r="D83" i="6"/>
  <c r="E83" i="6" s="1"/>
  <c r="C83" i="6"/>
  <c r="D82" i="6"/>
  <c r="C82" i="6"/>
  <c r="D81" i="6"/>
  <c r="E81" i="6" s="1"/>
  <c r="C81" i="6"/>
  <c r="D80" i="6"/>
  <c r="C80" i="6"/>
  <c r="D79" i="6"/>
  <c r="C79" i="6"/>
  <c r="E79" i="6" s="1"/>
  <c r="D78" i="6"/>
  <c r="C78" i="6"/>
  <c r="E77" i="6"/>
  <c r="D77" i="6"/>
  <c r="C77" i="6"/>
  <c r="D76" i="6"/>
  <c r="E76" i="6" s="1"/>
  <c r="C76" i="6"/>
  <c r="D75" i="6"/>
  <c r="E75" i="6" s="1"/>
  <c r="C75" i="6"/>
  <c r="D74" i="6"/>
  <c r="C74" i="6"/>
  <c r="D73" i="6"/>
  <c r="E73" i="6" s="1"/>
  <c r="C73" i="6"/>
  <c r="D72" i="6"/>
  <c r="C72" i="6"/>
  <c r="D71" i="6"/>
  <c r="C71" i="6"/>
  <c r="D70" i="6"/>
  <c r="E70" i="6" s="1"/>
  <c r="C70" i="6"/>
  <c r="D69" i="6"/>
  <c r="E69" i="6" s="1"/>
  <c r="C69" i="6"/>
  <c r="D68" i="6"/>
  <c r="E68" i="6" s="1"/>
  <c r="C68" i="6"/>
  <c r="D67" i="6"/>
  <c r="E67" i="6" s="1"/>
  <c r="C67" i="6"/>
  <c r="D66" i="6"/>
  <c r="C66" i="6"/>
  <c r="D65" i="6"/>
  <c r="C65" i="6"/>
  <c r="E65" i="6" s="1"/>
  <c r="D64" i="6"/>
  <c r="C64" i="6"/>
  <c r="D63" i="6"/>
  <c r="E63" i="6" s="1"/>
  <c r="C63" i="6"/>
  <c r="D62" i="6"/>
  <c r="C62" i="6"/>
  <c r="D61" i="6"/>
  <c r="E61" i="6" s="1"/>
  <c r="C61" i="6"/>
  <c r="D60" i="6"/>
  <c r="C60" i="6"/>
  <c r="D59" i="6"/>
  <c r="E59" i="6" s="1"/>
  <c r="C59" i="6"/>
  <c r="D58" i="6"/>
  <c r="C58" i="6"/>
  <c r="D57" i="6"/>
  <c r="E57" i="6" s="1"/>
  <c r="C57" i="6"/>
  <c r="D56" i="6"/>
  <c r="C56" i="6"/>
  <c r="D55" i="6"/>
  <c r="E55" i="6" s="1"/>
  <c r="C55" i="6"/>
  <c r="D54" i="6"/>
  <c r="C54" i="6"/>
  <c r="D53" i="6"/>
  <c r="E53" i="6" s="1"/>
  <c r="C53" i="6"/>
  <c r="D52" i="6"/>
  <c r="E52" i="6" s="1"/>
  <c r="C52" i="6"/>
  <c r="D51" i="6"/>
  <c r="E51" i="6" s="1"/>
  <c r="C51" i="6"/>
  <c r="D50" i="6"/>
  <c r="C50" i="6"/>
  <c r="D49" i="6"/>
  <c r="E49" i="6" s="1"/>
  <c r="C49" i="6"/>
  <c r="D48" i="6"/>
  <c r="C48" i="6"/>
  <c r="D47" i="6"/>
  <c r="C47" i="6"/>
  <c r="D46" i="6"/>
  <c r="E46" i="6" s="1"/>
  <c r="C46" i="6"/>
  <c r="E45" i="6"/>
  <c r="D45" i="6"/>
  <c r="C45" i="6"/>
  <c r="D44" i="6"/>
  <c r="E44" i="6" s="1"/>
  <c r="C44" i="6"/>
  <c r="D43" i="6"/>
  <c r="C43" i="6"/>
  <c r="D42" i="6"/>
  <c r="C42" i="6"/>
  <c r="D41" i="6"/>
  <c r="C41" i="6"/>
  <c r="E41" i="6" s="1"/>
  <c r="D40" i="6"/>
  <c r="C40" i="6"/>
  <c r="D39" i="6"/>
  <c r="E39" i="6" s="1"/>
  <c r="C39" i="6"/>
  <c r="D38" i="6"/>
  <c r="E38" i="6" s="1"/>
  <c r="C38" i="6"/>
  <c r="D37" i="6"/>
  <c r="E37" i="6" s="1"/>
  <c r="C37" i="6"/>
  <c r="D36" i="6"/>
  <c r="C36" i="6"/>
  <c r="D35" i="6"/>
  <c r="C35" i="6"/>
  <c r="D34" i="6"/>
  <c r="C34" i="6"/>
  <c r="D33" i="6"/>
  <c r="C33" i="6"/>
  <c r="E33" i="6" s="1"/>
  <c r="D32" i="6"/>
  <c r="E32" i="6" s="1"/>
  <c r="C32" i="6"/>
  <c r="D31" i="6"/>
  <c r="E31" i="6" s="1"/>
  <c r="C31" i="6"/>
  <c r="D30" i="6"/>
  <c r="C30" i="6"/>
  <c r="D29" i="6"/>
  <c r="C29" i="6"/>
  <c r="D28" i="6"/>
  <c r="C28" i="6"/>
  <c r="D27" i="6"/>
  <c r="C27" i="6"/>
  <c r="E27" i="6" s="1"/>
  <c r="D26" i="6"/>
  <c r="C26" i="6"/>
  <c r="D25" i="6"/>
  <c r="C25" i="6"/>
  <c r="E25" i="6" s="1"/>
  <c r="D24" i="6"/>
  <c r="E24" i="6" s="1"/>
  <c r="C24" i="6"/>
  <c r="D23" i="6"/>
  <c r="E23" i="6" s="1"/>
  <c r="C23" i="6"/>
  <c r="D22" i="6"/>
  <c r="C22" i="6"/>
  <c r="D21" i="6"/>
  <c r="C21" i="6"/>
  <c r="D20" i="6"/>
  <c r="C20" i="6"/>
  <c r="D19" i="6"/>
  <c r="E19" i="6" s="1"/>
  <c r="C19" i="6"/>
  <c r="D18" i="6"/>
  <c r="C18" i="6"/>
  <c r="D17" i="6"/>
  <c r="E17" i="6" s="1"/>
  <c r="C17" i="6"/>
  <c r="D16" i="6"/>
  <c r="C16" i="6"/>
  <c r="D15" i="6"/>
  <c r="C15" i="6"/>
  <c r="D14" i="6"/>
  <c r="E14" i="6" s="1"/>
  <c r="C14" i="6"/>
  <c r="E13" i="6"/>
  <c r="D13" i="6"/>
  <c r="C13" i="6"/>
  <c r="D12" i="6"/>
  <c r="E12" i="6" s="1"/>
  <c r="C12" i="6"/>
  <c r="D11" i="6"/>
  <c r="C13" i="7" s="1"/>
  <c r="C11" i="6"/>
  <c r="B13" i="7" s="1"/>
  <c r="D10" i="6"/>
  <c r="C10" i="6"/>
  <c r="D9" i="6"/>
  <c r="C11" i="7" s="1"/>
  <c r="C9" i="6"/>
  <c r="B11" i="7" s="1"/>
  <c r="D8" i="6"/>
  <c r="C10" i="7" s="1"/>
  <c r="C8" i="6"/>
  <c r="B10" i="7" s="1"/>
  <c r="D7" i="6"/>
  <c r="C9" i="7" s="1"/>
  <c r="C7" i="6"/>
  <c r="B9" i="7" s="1"/>
  <c r="D6" i="6"/>
  <c r="C6" i="6"/>
  <c r="D5" i="6"/>
  <c r="C7" i="7" s="1"/>
  <c r="C5" i="6"/>
  <c r="B7" i="7" s="1"/>
  <c r="D4" i="6"/>
  <c r="C6" i="7" s="1"/>
  <c r="C4" i="6"/>
  <c r="B6" i="7" s="1"/>
  <c r="D3" i="6"/>
  <c r="C5" i="7" s="1"/>
  <c r="C3" i="6"/>
  <c r="B5" i="7" s="1"/>
  <c r="D2" i="6"/>
  <c r="C2" i="6"/>
  <c r="D534" i="5"/>
  <c r="B534" i="5"/>
  <c r="D533" i="5"/>
  <c r="B533" i="5"/>
  <c r="D532" i="5"/>
  <c r="E532" i="5" s="1"/>
  <c r="B532" i="5"/>
  <c r="D531" i="5"/>
  <c r="B531" i="5"/>
  <c r="D530" i="5"/>
  <c r="E530" i="5" s="1"/>
  <c r="B530" i="5"/>
  <c r="D529" i="5"/>
  <c r="B529" i="5"/>
  <c r="D528" i="5"/>
  <c r="E528" i="5" s="1"/>
  <c r="B528" i="5"/>
  <c r="D527" i="5"/>
  <c r="B527" i="5"/>
  <c r="D526" i="5"/>
  <c r="B526" i="5"/>
  <c r="D525" i="5"/>
  <c r="E525" i="5" s="1"/>
  <c r="B525" i="5"/>
  <c r="D524" i="5"/>
  <c r="E524" i="5" s="1"/>
  <c r="B524" i="5"/>
  <c r="D523" i="5"/>
  <c r="B523" i="5"/>
  <c r="D522" i="5"/>
  <c r="E522" i="5" s="1"/>
  <c r="B522" i="5"/>
  <c r="D521" i="5"/>
  <c r="B521" i="5"/>
  <c r="D520" i="5"/>
  <c r="E520" i="5" s="1"/>
  <c r="B520" i="5"/>
  <c r="D519" i="5"/>
  <c r="B519" i="5"/>
  <c r="D518" i="5"/>
  <c r="E518" i="5" s="1"/>
  <c r="B518" i="5"/>
  <c r="D517" i="5"/>
  <c r="B517" i="5"/>
  <c r="D516" i="5"/>
  <c r="E516" i="5" s="1"/>
  <c r="B516" i="5"/>
  <c r="D515" i="5"/>
  <c r="B515" i="5"/>
  <c r="E514" i="5"/>
  <c r="D514" i="5"/>
  <c r="B514" i="5"/>
  <c r="D513" i="5"/>
  <c r="B513" i="5"/>
  <c r="D512" i="5"/>
  <c r="E512" i="5" s="1"/>
  <c r="B512" i="5"/>
  <c r="E511" i="5"/>
  <c r="D511" i="5"/>
  <c r="B511" i="5"/>
  <c r="D510" i="5"/>
  <c r="B510" i="5"/>
  <c r="D509" i="5"/>
  <c r="B509" i="5"/>
  <c r="D508" i="5"/>
  <c r="B508" i="5"/>
  <c r="D507" i="5"/>
  <c r="E507" i="5" s="1"/>
  <c r="B507" i="5"/>
  <c r="D506" i="5"/>
  <c r="E506" i="5" s="1"/>
  <c r="B506" i="5"/>
  <c r="D505" i="5"/>
  <c r="E505" i="5" s="1"/>
  <c r="B505" i="5"/>
  <c r="E504" i="5"/>
  <c r="D504" i="5"/>
  <c r="B504" i="5"/>
  <c r="D503" i="5"/>
  <c r="B503" i="5"/>
  <c r="D502" i="5"/>
  <c r="B502" i="5"/>
  <c r="E502" i="5" s="1"/>
  <c r="D501" i="5"/>
  <c r="B501" i="5"/>
  <c r="D500" i="5"/>
  <c r="E500" i="5" s="1"/>
  <c r="B500" i="5"/>
  <c r="D499" i="5"/>
  <c r="B499" i="5"/>
  <c r="D498" i="5"/>
  <c r="E498" i="5" s="1"/>
  <c r="B498" i="5"/>
  <c r="D497" i="5"/>
  <c r="E497" i="5" s="1"/>
  <c r="B497" i="5"/>
  <c r="D496" i="5"/>
  <c r="E496" i="5" s="1"/>
  <c r="B496" i="5"/>
  <c r="D495" i="5"/>
  <c r="B495" i="5"/>
  <c r="D494" i="5"/>
  <c r="E494" i="5" s="1"/>
  <c r="B494" i="5"/>
  <c r="D493" i="5"/>
  <c r="B493" i="5"/>
  <c r="D492" i="5"/>
  <c r="E492" i="5" s="1"/>
  <c r="B492" i="5"/>
  <c r="D491" i="5"/>
  <c r="E491" i="5" s="1"/>
  <c r="B491" i="5"/>
  <c r="E490" i="5"/>
  <c r="D490" i="5"/>
  <c r="B490" i="5"/>
  <c r="D489" i="5"/>
  <c r="B489" i="5"/>
  <c r="D488" i="5"/>
  <c r="E488" i="5" s="1"/>
  <c r="B488" i="5"/>
  <c r="E487" i="5"/>
  <c r="D487" i="5"/>
  <c r="B487" i="5"/>
  <c r="D486" i="5"/>
  <c r="E486" i="5" s="1"/>
  <c r="B486" i="5"/>
  <c r="D485" i="5"/>
  <c r="E485" i="5" s="1"/>
  <c r="B485" i="5"/>
  <c r="D484" i="5"/>
  <c r="E484" i="5" s="1"/>
  <c r="B484" i="5"/>
  <c r="D483" i="5"/>
  <c r="B483" i="5"/>
  <c r="D482" i="5"/>
  <c r="E482" i="5" s="1"/>
  <c r="B482" i="5"/>
  <c r="D481" i="5"/>
  <c r="E481" i="5" s="1"/>
  <c r="B481" i="5"/>
  <c r="D480" i="5"/>
  <c r="E480" i="5" s="1"/>
  <c r="B480" i="5"/>
  <c r="D479" i="5"/>
  <c r="B479" i="5"/>
  <c r="D478" i="5"/>
  <c r="B478" i="5"/>
  <c r="E478" i="5" s="1"/>
  <c r="D477" i="5"/>
  <c r="E477" i="5" s="1"/>
  <c r="B477" i="5"/>
  <c r="D476" i="5"/>
  <c r="B476" i="5"/>
  <c r="D475" i="5"/>
  <c r="E475" i="5" s="1"/>
  <c r="B475" i="5"/>
  <c r="D474" i="5"/>
  <c r="E474" i="5" s="1"/>
  <c r="B474" i="5"/>
  <c r="D473" i="5"/>
  <c r="E473" i="5" s="1"/>
  <c r="B473" i="5"/>
  <c r="D472" i="5"/>
  <c r="B472" i="5"/>
  <c r="D471" i="5"/>
  <c r="E471" i="5" s="1"/>
  <c r="B471" i="5"/>
  <c r="D470" i="5"/>
  <c r="B470" i="5"/>
  <c r="E470" i="5" s="1"/>
  <c r="E469" i="5"/>
  <c r="D469" i="5"/>
  <c r="B469" i="5"/>
  <c r="D468" i="5"/>
  <c r="B468" i="5"/>
  <c r="D467" i="5"/>
  <c r="E467" i="5" s="1"/>
  <c r="B467" i="5"/>
  <c r="D466" i="5"/>
  <c r="E466" i="5" s="1"/>
  <c r="B466" i="5"/>
  <c r="D465" i="5"/>
  <c r="B465" i="5"/>
  <c r="D464" i="5"/>
  <c r="E464" i="5" s="1"/>
  <c r="B464" i="5"/>
  <c r="D463" i="5"/>
  <c r="E463" i="5" s="1"/>
  <c r="B463" i="5"/>
  <c r="E462" i="5"/>
  <c r="D462" i="5"/>
  <c r="B462" i="5"/>
  <c r="D461" i="5"/>
  <c r="E461" i="5" s="1"/>
  <c r="B461" i="5"/>
  <c r="D460" i="5"/>
  <c r="B460" i="5"/>
  <c r="D459" i="5"/>
  <c r="E459" i="5" s="1"/>
  <c r="B459" i="5"/>
  <c r="D458" i="5"/>
  <c r="B458" i="5"/>
  <c r="D457" i="5"/>
  <c r="E457" i="5" s="1"/>
  <c r="B457" i="5"/>
  <c r="D456" i="5"/>
  <c r="E456" i="5" s="1"/>
  <c r="B456" i="5"/>
  <c r="D455" i="5"/>
  <c r="E455" i="5" s="1"/>
  <c r="B455" i="5"/>
  <c r="D454" i="5"/>
  <c r="E454" i="5" s="1"/>
  <c r="B454" i="5"/>
  <c r="D453" i="5"/>
  <c r="E453" i="5" s="1"/>
  <c r="B453" i="5"/>
  <c r="D452" i="5"/>
  <c r="B452" i="5"/>
  <c r="D451" i="5"/>
  <c r="B451" i="5"/>
  <c r="D450" i="5"/>
  <c r="E450" i="5" s="1"/>
  <c r="B450" i="5"/>
  <c r="D449" i="5"/>
  <c r="E449" i="5" s="1"/>
  <c r="B449" i="5"/>
  <c r="D448" i="5"/>
  <c r="E448" i="5" s="1"/>
  <c r="B448" i="5"/>
  <c r="D447" i="5"/>
  <c r="B447" i="5"/>
  <c r="D446" i="5"/>
  <c r="B446" i="5"/>
  <c r="E446" i="5" s="1"/>
  <c r="D445" i="5"/>
  <c r="E445" i="5" s="1"/>
  <c r="B445" i="5"/>
  <c r="D444" i="5"/>
  <c r="B444" i="5"/>
  <c r="D443" i="5"/>
  <c r="E443" i="5" s="1"/>
  <c r="B443" i="5"/>
  <c r="D442" i="5"/>
  <c r="E442" i="5" s="1"/>
  <c r="B442" i="5"/>
  <c r="D441" i="5"/>
  <c r="E441" i="5" s="1"/>
  <c r="B441" i="5"/>
  <c r="D440" i="5"/>
  <c r="B440" i="5"/>
  <c r="D439" i="5"/>
  <c r="E439" i="5" s="1"/>
  <c r="B439" i="5"/>
  <c r="D438" i="5"/>
  <c r="B438" i="5"/>
  <c r="E438" i="5" s="1"/>
  <c r="E437" i="5"/>
  <c r="D437" i="5"/>
  <c r="B437" i="5"/>
  <c r="D436" i="5"/>
  <c r="B436" i="5"/>
  <c r="D435" i="5"/>
  <c r="E435" i="5" s="1"/>
  <c r="B435" i="5"/>
  <c r="D434" i="5"/>
  <c r="E434" i="5" s="1"/>
  <c r="B434" i="5"/>
  <c r="D433" i="5"/>
  <c r="B433" i="5"/>
  <c r="D432" i="5"/>
  <c r="E432" i="5" s="1"/>
  <c r="B432" i="5"/>
  <c r="D431" i="5"/>
  <c r="E431" i="5" s="1"/>
  <c r="B431" i="5"/>
  <c r="E430" i="5"/>
  <c r="D430" i="5"/>
  <c r="B430" i="5"/>
  <c r="D429" i="5"/>
  <c r="E429" i="5" s="1"/>
  <c r="B429" i="5"/>
  <c r="D428" i="5"/>
  <c r="B428" i="5"/>
  <c r="D427" i="5"/>
  <c r="E427" i="5" s="1"/>
  <c r="B427" i="5"/>
  <c r="D426" i="5"/>
  <c r="B426" i="5"/>
  <c r="D425" i="5"/>
  <c r="E425" i="5" s="1"/>
  <c r="B425" i="5"/>
  <c r="D424" i="5"/>
  <c r="E424" i="5" s="1"/>
  <c r="B424" i="5"/>
  <c r="D423" i="5"/>
  <c r="E423" i="5" s="1"/>
  <c r="B423" i="5"/>
  <c r="D422" i="5"/>
  <c r="E422" i="5" s="1"/>
  <c r="B422" i="5"/>
  <c r="D421" i="5"/>
  <c r="E421" i="5" s="1"/>
  <c r="B421" i="5"/>
  <c r="D420" i="5"/>
  <c r="B420" i="5"/>
  <c r="D419" i="5"/>
  <c r="B419" i="5"/>
  <c r="D418" i="5"/>
  <c r="E418" i="5" s="1"/>
  <c r="B418" i="5"/>
  <c r="D417" i="5"/>
  <c r="E417" i="5" s="1"/>
  <c r="B417" i="5"/>
  <c r="D416" i="5"/>
  <c r="E416" i="5" s="1"/>
  <c r="B416" i="5"/>
  <c r="D415" i="5"/>
  <c r="B415" i="5"/>
  <c r="D414" i="5"/>
  <c r="B414" i="5"/>
  <c r="E414" i="5" s="1"/>
  <c r="D413" i="5"/>
  <c r="E413" i="5" s="1"/>
  <c r="B413" i="5"/>
  <c r="D412" i="5"/>
  <c r="B412" i="5"/>
  <c r="D411" i="5"/>
  <c r="E411" i="5" s="1"/>
  <c r="B411" i="5"/>
  <c r="D410" i="5"/>
  <c r="E410" i="5" s="1"/>
  <c r="B410" i="5"/>
  <c r="D409" i="5"/>
  <c r="E409" i="5" s="1"/>
  <c r="B409" i="5"/>
  <c r="D408" i="5"/>
  <c r="B408" i="5"/>
  <c r="D407" i="5"/>
  <c r="E407" i="5" s="1"/>
  <c r="B407" i="5"/>
  <c r="D406" i="5"/>
  <c r="B406" i="5"/>
  <c r="E406" i="5" s="1"/>
  <c r="E405" i="5"/>
  <c r="D405" i="5"/>
  <c r="B405" i="5"/>
  <c r="D404" i="5"/>
  <c r="B404" i="5"/>
  <c r="D403" i="5"/>
  <c r="E403" i="5" s="1"/>
  <c r="B403" i="5"/>
  <c r="D402" i="5"/>
  <c r="E402" i="5" s="1"/>
  <c r="B402" i="5"/>
  <c r="D401" i="5"/>
  <c r="E401" i="5" s="1"/>
  <c r="B401" i="5"/>
  <c r="D400" i="5"/>
  <c r="E400" i="5" s="1"/>
  <c r="B400" i="5"/>
  <c r="D399" i="5"/>
  <c r="E399" i="5" s="1"/>
  <c r="B399" i="5"/>
  <c r="E398" i="5"/>
  <c r="D398" i="5"/>
  <c r="B398" i="5"/>
  <c r="D397" i="5"/>
  <c r="E397" i="5" s="1"/>
  <c r="B397" i="5"/>
  <c r="D396" i="5"/>
  <c r="B396" i="5"/>
  <c r="D395" i="5"/>
  <c r="E395" i="5" s="1"/>
  <c r="B395" i="5"/>
  <c r="D394" i="5"/>
  <c r="E394" i="5" s="1"/>
  <c r="B394" i="5"/>
  <c r="D393" i="5"/>
  <c r="E393" i="5" s="1"/>
  <c r="B393" i="5"/>
  <c r="D392" i="5"/>
  <c r="E392" i="5" s="1"/>
  <c r="B392" i="5"/>
  <c r="D391" i="5"/>
  <c r="E391" i="5" s="1"/>
  <c r="B391" i="5"/>
  <c r="D390" i="5"/>
  <c r="B390" i="5"/>
  <c r="E390" i="5" s="1"/>
  <c r="D389" i="5"/>
  <c r="E389" i="5" s="1"/>
  <c r="B389" i="5"/>
  <c r="D388" i="5"/>
  <c r="B388" i="5"/>
  <c r="D387" i="5"/>
  <c r="E387" i="5" s="1"/>
  <c r="B387" i="5"/>
  <c r="D386" i="5"/>
  <c r="E386" i="5" s="1"/>
  <c r="B386" i="5"/>
  <c r="D385" i="5"/>
  <c r="E385" i="5" s="1"/>
  <c r="B385" i="5"/>
  <c r="D384" i="5"/>
  <c r="E384" i="5" s="1"/>
  <c r="B384" i="5"/>
  <c r="D383" i="5"/>
  <c r="E383" i="5" s="1"/>
  <c r="B383" i="5"/>
  <c r="D382" i="5"/>
  <c r="B382" i="5"/>
  <c r="E382" i="5" s="1"/>
  <c r="D381" i="5"/>
  <c r="E381" i="5" s="1"/>
  <c r="B381" i="5"/>
  <c r="D380" i="5"/>
  <c r="B380" i="5"/>
  <c r="D379" i="5"/>
  <c r="E379" i="5" s="1"/>
  <c r="B379" i="5"/>
  <c r="D378" i="5"/>
  <c r="E378" i="5" s="1"/>
  <c r="B378" i="5"/>
  <c r="D377" i="5"/>
  <c r="E377" i="5" s="1"/>
  <c r="B377" i="5"/>
  <c r="D376" i="5"/>
  <c r="E376" i="5" s="1"/>
  <c r="B376" i="5"/>
  <c r="D375" i="5"/>
  <c r="E375" i="5" s="1"/>
  <c r="B375" i="5"/>
  <c r="D374" i="5"/>
  <c r="B374" i="5"/>
  <c r="E374" i="5" s="1"/>
  <c r="D373" i="5"/>
  <c r="B373" i="5"/>
  <c r="D372" i="5"/>
  <c r="B372" i="5"/>
  <c r="D371" i="5"/>
  <c r="B371" i="5"/>
  <c r="D370" i="5"/>
  <c r="B370" i="5"/>
  <c r="D369" i="5"/>
  <c r="E369" i="5" s="1"/>
  <c r="B369" i="5"/>
  <c r="D368" i="5"/>
  <c r="B368" i="5"/>
  <c r="D367" i="5"/>
  <c r="B367" i="5"/>
  <c r="D366" i="5"/>
  <c r="E366" i="5" s="1"/>
  <c r="B366" i="5"/>
  <c r="D365" i="5"/>
  <c r="B365" i="5"/>
  <c r="E365" i="5" s="1"/>
  <c r="D364" i="5"/>
  <c r="B364" i="5"/>
  <c r="D363" i="5"/>
  <c r="B363" i="5"/>
  <c r="D362" i="5"/>
  <c r="E362" i="5" s="1"/>
  <c r="B362" i="5"/>
  <c r="D361" i="5"/>
  <c r="B361" i="5"/>
  <c r="D360" i="5"/>
  <c r="B360" i="5"/>
  <c r="D359" i="5"/>
  <c r="B359" i="5"/>
  <c r="E358" i="5"/>
  <c r="D358" i="5"/>
  <c r="B358" i="5"/>
  <c r="D357" i="5"/>
  <c r="B357" i="5"/>
  <c r="D356" i="5"/>
  <c r="B356" i="5"/>
  <c r="D355" i="5"/>
  <c r="E355" i="5" s="1"/>
  <c r="B355" i="5"/>
  <c r="D354" i="5"/>
  <c r="E354" i="5" s="1"/>
  <c r="B354" i="5"/>
  <c r="D353" i="5"/>
  <c r="E353" i="5" s="1"/>
  <c r="B353" i="5"/>
  <c r="D352" i="5"/>
  <c r="E352" i="5" s="1"/>
  <c r="B352" i="5"/>
  <c r="D351" i="5"/>
  <c r="E351" i="5" s="1"/>
  <c r="B351" i="5"/>
  <c r="D350" i="5"/>
  <c r="E350" i="5" s="1"/>
  <c r="B350" i="5"/>
  <c r="D349" i="5"/>
  <c r="E349" i="5" s="1"/>
  <c r="B349" i="5"/>
  <c r="D348" i="5"/>
  <c r="B348" i="5"/>
  <c r="D347" i="5"/>
  <c r="B347" i="5"/>
  <c r="D346" i="5"/>
  <c r="E346" i="5" s="1"/>
  <c r="B346" i="5"/>
  <c r="D345" i="5"/>
  <c r="E345" i="5" s="1"/>
  <c r="B345" i="5"/>
  <c r="D344" i="5"/>
  <c r="E344" i="5" s="1"/>
  <c r="B344" i="5"/>
  <c r="D343" i="5"/>
  <c r="B343" i="5"/>
  <c r="D342" i="5"/>
  <c r="B342" i="5"/>
  <c r="E342" i="5" s="1"/>
  <c r="D341" i="5"/>
  <c r="B341" i="5"/>
  <c r="D340" i="5"/>
  <c r="B340" i="5"/>
  <c r="D339" i="5"/>
  <c r="B339" i="5"/>
  <c r="D338" i="5"/>
  <c r="B338" i="5"/>
  <c r="D337" i="5"/>
  <c r="B337" i="5"/>
  <c r="D336" i="5"/>
  <c r="E336" i="5" s="1"/>
  <c r="B336" i="5"/>
  <c r="D335" i="5"/>
  <c r="B335" i="5"/>
  <c r="D334" i="5"/>
  <c r="E334" i="5" s="1"/>
  <c r="B334" i="5"/>
  <c r="E333" i="5"/>
  <c r="D333" i="5"/>
  <c r="B333" i="5"/>
  <c r="D332" i="5"/>
  <c r="B332" i="5"/>
  <c r="D331" i="5"/>
  <c r="B331" i="5"/>
  <c r="D330" i="5"/>
  <c r="B330" i="5"/>
  <c r="D329" i="5"/>
  <c r="E329" i="5" s="1"/>
  <c r="B329" i="5"/>
  <c r="D328" i="5"/>
  <c r="B328" i="5"/>
  <c r="D327" i="5"/>
  <c r="B327" i="5"/>
  <c r="D326" i="5"/>
  <c r="E326" i="5" s="1"/>
  <c r="B326" i="5"/>
  <c r="D325" i="5"/>
  <c r="B325" i="5"/>
  <c r="D324" i="5"/>
  <c r="B324" i="5"/>
  <c r="D323" i="5"/>
  <c r="E323" i="5" s="1"/>
  <c r="B323" i="5"/>
  <c r="D322" i="5"/>
  <c r="E322" i="5" s="1"/>
  <c r="B322" i="5"/>
  <c r="D321" i="5"/>
  <c r="B321" i="5"/>
  <c r="D320" i="5"/>
  <c r="E320" i="5" s="1"/>
  <c r="B320" i="5"/>
  <c r="D319" i="5"/>
  <c r="E319" i="5" s="1"/>
  <c r="B319" i="5"/>
  <c r="E318" i="5"/>
  <c r="D318" i="5"/>
  <c r="B318" i="5"/>
  <c r="D317" i="5"/>
  <c r="E317" i="5" s="1"/>
  <c r="B317" i="5"/>
  <c r="D316" i="5"/>
  <c r="B316" i="5"/>
  <c r="D315" i="5"/>
  <c r="E315" i="5" s="1"/>
  <c r="B315" i="5"/>
  <c r="D314" i="5"/>
  <c r="E314" i="5" s="1"/>
  <c r="B314" i="5"/>
  <c r="D313" i="5"/>
  <c r="E313" i="5" s="1"/>
  <c r="B313" i="5"/>
  <c r="D312" i="5"/>
  <c r="E312" i="5" s="1"/>
  <c r="B312" i="5"/>
  <c r="D311" i="5"/>
  <c r="E311" i="5" s="1"/>
  <c r="B311" i="5"/>
  <c r="D310" i="5"/>
  <c r="E310" i="5" s="1"/>
  <c r="B310" i="5"/>
  <c r="D309" i="5"/>
  <c r="B309" i="5"/>
  <c r="D308" i="5"/>
  <c r="B308" i="5"/>
  <c r="D307" i="5"/>
  <c r="E307" i="5" s="1"/>
  <c r="B307" i="5"/>
  <c r="D306" i="5"/>
  <c r="B306" i="5"/>
  <c r="D305" i="5"/>
  <c r="B305" i="5"/>
  <c r="D304" i="5"/>
  <c r="B304" i="5"/>
  <c r="D303" i="5"/>
  <c r="E303" i="5" s="1"/>
  <c r="B303" i="5"/>
  <c r="D302" i="5"/>
  <c r="E302" i="5" s="1"/>
  <c r="B302" i="5"/>
  <c r="D301" i="5"/>
  <c r="B301" i="5"/>
  <c r="E301" i="5" s="1"/>
  <c r="D300" i="5"/>
  <c r="B300" i="5"/>
  <c r="D299" i="5"/>
  <c r="B299" i="5"/>
  <c r="D298" i="5"/>
  <c r="B298" i="5"/>
  <c r="D297" i="5"/>
  <c r="B297" i="5"/>
  <c r="D296" i="5"/>
  <c r="E296" i="5" s="1"/>
  <c r="B296" i="5"/>
  <c r="D295" i="5"/>
  <c r="B295" i="5"/>
  <c r="D294" i="5"/>
  <c r="E294" i="5" s="1"/>
  <c r="B294" i="5"/>
  <c r="D293" i="5"/>
  <c r="B293" i="5"/>
  <c r="D292" i="5"/>
  <c r="B292" i="5"/>
  <c r="D291" i="5"/>
  <c r="E291" i="5" s="1"/>
  <c r="B291" i="5"/>
  <c r="D290" i="5"/>
  <c r="E290" i="5" s="1"/>
  <c r="B290" i="5"/>
  <c r="D289" i="5"/>
  <c r="E289" i="5" s="1"/>
  <c r="B289" i="5"/>
  <c r="D288" i="5"/>
  <c r="E288" i="5" s="1"/>
  <c r="B288" i="5"/>
  <c r="D287" i="5"/>
  <c r="E287" i="5" s="1"/>
  <c r="B287" i="5"/>
  <c r="D286" i="5"/>
  <c r="B286" i="5"/>
  <c r="E286" i="5" s="1"/>
  <c r="E285" i="5"/>
  <c r="D285" i="5"/>
  <c r="B285" i="5"/>
  <c r="D284" i="5"/>
  <c r="B284" i="5"/>
  <c r="D283" i="5"/>
  <c r="E283" i="5" s="1"/>
  <c r="B283" i="5"/>
  <c r="D282" i="5"/>
  <c r="E282" i="5" s="1"/>
  <c r="B282" i="5"/>
  <c r="D281" i="5"/>
  <c r="E281" i="5" s="1"/>
  <c r="B281" i="5"/>
  <c r="D280" i="5"/>
  <c r="E280" i="5" s="1"/>
  <c r="B280" i="5"/>
  <c r="D279" i="5"/>
  <c r="E279" i="5" s="1"/>
  <c r="B279" i="5"/>
  <c r="E278" i="5"/>
  <c r="D278" i="5"/>
  <c r="B278" i="5"/>
  <c r="D277" i="5"/>
  <c r="E277" i="5" s="1"/>
  <c r="B277" i="5"/>
  <c r="D276" i="5"/>
  <c r="B276" i="5"/>
  <c r="E275" i="5"/>
  <c r="D275" i="5"/>
  <c r="B275" i="5"/>
  <c r="D274" i="5"/>
  <c r="B274" i="5"/>
  <c r="D273" i="5"/>
  <c r="B273" i="5"/>
  <c r="D272" i="5"/>
  <c r="B272" i="5"/>
  <c r="D271" i="5"/>
  <c r="E271" i="5" s="1"/>
  <c r="B271" i="5"/>
  <c r="D270" i="5"/>
  <c r="E270" i="5" s="1"/>
  <c r="B270" i="5"/>
  <c r="D269" i="5"/>
  <c r="B269" i="5"/>
  <c r="D268" i="5"/>
  <c r="B268" i="5"/>
  <c r="D267" i="5"/>
  <c r="B267" i="5"/>
  <c r="D266" i="5"/>
  <c r="B266" i="5"/>
  <c r="D265" i="5"/>
  <c r="B265" i="5"/>
  <c r="D264" i="5"/>
  <c r="E264" i="5" s="1"/>
  <c r="B264" i="5"/>
  <c r="D263" i="5"/>
  <c r="B263" i="5"/>
  <c r="D262" i="5"/>
  <c r="E262" i="5" s="1"/>
  <c r="B262" i="5"/>
  <c r="D261" i="5"/>
  <c r="B261" i="5"/>
  <c r="D260" i="5"/>
  <c r="B260" i="5"/>
  <c r="D259" i="5"/>
  <c r="E259" i="5" s="1"/>
  <c r="B259" i="5"/>
  <c r="D258" i="5"/>
  <c r="B258" i="5"/>
  <c r="D257" i="5"/>
  <c r="E257" i="5" s="1"/>
  <c r="B257" i="5"/>
  <c r="D256" i="5"/>
  <c r="E256" i="5" s="1"/>
  <c r="B256" i="5"/>
  <c r="D255" i="5"/>
  <c r="E255" i="5" s="1"/>
  <c r="B255" i="5"/>
  <c r="D254" i="5"/>
  <c r="B254" i="5"/>
  <c r="E254" i="5" s="1"/>
  <c r="D253" i="5"/>
  <c r="B253" i="5"/>
  <c r="D252" i="5"/>
  <c r="B252" i="5"/>
  <c r="D251" i="5"/>
  <c r="E251" i="5" s="1"/>
  <c r="B251" i="5"/>
  <c r="D250" i="5"/>
  <c r="B250" i="5"/>
  <c r="D249" i="5"/>
  <c r="E249" i="5" s="1"/>
  <c r="B249" i="5"/>
  <c r="D248" i="5"/>
  <c r="E248" i="5" s="1"/>
  <c r="B248" i="5"/>
  <c r="D247" i="5"/>
  <c r="E247" i="5" s="1"/>
  <c r="B247" i="5"/>
  <c r="E246" i="5"/>
  <c r="D246" i="5"/>
  <c r="B246" i="5"/>
  <c r="D245" i="5"/>
  <c r="E245" i="5" s="1"/>
  <c r="B245" i="5"/>
  <c r="D244" i="5"/>
  <c r="B244" i="5"/>
  <c r="D243" i="5"/>
  <c r="E243" i="5" s="1"/>
  <c r="B243" i="5"/>
  <c r="D242" i="5"/>
  <c r="E242" i="5" s="1"/>
  <c r="B242" i="5"/>
  <c r="D241" i="5"/>
  <c r="E241" i="5" s="1"/>
  <c r="B241" i="5"/>
  <c r="D240" i="5"/>
  <c r="E240" i="5" s="1"/>
  <c r="B240" i="5"/>
  <c r="D239" i="5"/>
  <c r="E239" i="5" s="1"/>
  <c r="B239" i="5"/>
  <c r="D238" i="5"/>
  <c r="B238" i="5"/>
  <c r="E238" i="5" s="1"/>
  <c r="D237" i="5"/>
  <c r="E237" i="5" s="1"/>
  <c r="B237" i="5"/>
  <c r="D236" i="5"/>
  <c r="B236" i="5"/>
  <c r="D235" i="5"/>
  <c r="E235" i="5" s="1"/>
  <c r="B235" i="5"/>
  <c r="D234" i="5"/>
  <c r="E234" i="5" s="1"/>
  <c r="B234" i="5"/>
  <c r="D233" i="5"/>
  <c r="E233" i="5" s="1"/>
  <c r="B233" i="5"/>
  <c r="D232" i="5"/>
  <c r="E232" i="5" s="1"/>
  <c r="B232" i="5"/>
  <c r="D231" i="5"/>
  <c r="E231" i="5" s="1"/>
  <c r="B231" i="5"/>
  <c r="D230" i="5"/>
  <c r="B230" i="5"/>
  <c r="E230" i="5" s="1"/>
  <c r="D229" i="5"/>
  <c r="B229" i="5"/>
  <c r="E229" i="5" s="1"/>
  <c r="D228" i="5"/>
  <c r="B228" i="5"/>
  <c r="D227" i="5"/>
  <c r="B227" i="5"/>
  <c r="D226" i="5"/>
  <c r="B226" i="5"/>
  <c r="D225" i="5"/>
  <c r="B225" i="5"/>
  <c r="D224" i="5"/>
  <c r="E224" i="5" s="1"/>
  <c r="B224" i="5"/>
  <c r="D223" i="5"/>
  <c r="B223" i="5"/>
  <c r="D222" i="5"/>
  <c r="E222" i="5" s="1"/>
  <c r="B222" i="5"/>
  <c r="E221" i="5"/>
  <c r="D221" i="5"/>
  <c r="B221" i="5"/>
  <c r="D220" i="5"/>
  <c r="B220" i="5"/>
  <c r="D219" i="5"/>
  <c r="E219" i="5" s="1"/>
  <c r="B219" i="5"/>
  <c r="D218" i="5"/>
  <c r="B218" i="5"/>
  <c r="D217" i="5"/>
  <c r="E217" i="5" s="1"/>
  <c r="B217" i="5"/>
  <c r="D216" i="5"/>
  <c r="E216" i="5" s="1"/>
  <c r="B216" i="5"/>
  <c r="D215" i="5"/>
  <c r="E215" i="5" s="1"/>
  <c r="B215" i="5"/>
  <c r="E214" i="5"/>
  <c r="D214" i="5"/>
  <c r="B214" i="5"/>
  <c r="D213" i="5"/>
  <c r="E213" i="5" s="1"/>
  <c r="B213" i="5"/>
  <c r="D212" i="5"/>
  <c r="B212" i="5"/>
  <c r="E211" i="5"/>
  <c r="D211" i="5"/>
  <c r="B211" i="5"/>
  <c r="D210" i="5"/>
  <c r="B210" i="5"/>
  <c r="D209" i="5"/>
  <c r="B209" i="5"/>
  <c r="D208" i="5"/>
  <c r="B208" i="5"/>
  <c r="D207" i="5"/>
  <c r="E207" i="5" s="1"/>
  <c r="B207" i="5"/>
  <c r="D206" i="5"/>
  <c r="E206" i="5" s="1"/>
  <c r="B206" i="5"/>
  <c r="D205" i="5"/>
  <c r="B205" i="5"/>
  <c r="D204" i="5"/>
  <c r="B204" i="5"/>
  <c r="D203" i="5"/>
  <c r="B203" i="5"/>
  <c r="E203" i="5" s="1"/>
  <c r="D202" i="5"/>
  <c r="B202" i="5"/>
  <c r="D201" i="5"/>
  <c r="B201" i="5"/>
  <c r="D200" i="5"/>
  <c r="E200" i="5" s="1"/>
  <c r="B200" i="5"/>
  <c r="D199" i="5"/>
  <c r="B199" i="5"/>
  <c r="D198" i="5"/>
  <c r="E198" i="5" s="1"/>
  <c r="B198" i="5"/>
  <c r="D197" i="5"/>
  <c r="B197" i="5"/>
  <c r="D196" i="5"/>
  <c r="B196" i="5"/>
  <c r="D195" i="5"/>
  <c r="B195" i="5"/>
  <c r="E195" i="5" s="1"/>
  <c r="D194" i="5"/>
  <c r="B194" i="5"/>
  <c r="D193" i="5"/>
  <c r="B193" i="5"/>
  <c r="D192" i="5"/>
  <c r="B192" i="5"/>
  <c r="D191" i="5"/>
  <c r="B191" i="5"/>
  <c r="D190" i="5"/>
  <c r="E190" i="5" s="1"/>
  <c r="B190" i="5"/>
  <c r="D189" i="5"/>
  <c r="B189" i="5"/>
  <c r="D188" i="5"/>
  <c r="B188" i="5"/>
  <c r="D187" i="5"/>
  <c r="B187" i="5"/>
  <c r="E187" i="5" s="1"/>
  <c r="D186" i="5"/>
  <c r="E186" i="5" s="1"/>
  <c r="B186" i="5"/>
  <c r="D185" i="5"/>
  <c r="B185" i="5"/>
  <c r="D184" i="5"/>
  <c r="B184" i="5"/>
  <c r="D183" i="5"/>
  <c r="B183" i="5"/>
  <c r="E182" i="5"/>
  <c r="D182" i="5"/>
  <c r="B182" i="5"/>
  <c r="D181" i="5"/>
  <c r="B181" i="5"/>
  <c r="D180" i="5"/>
  <c r="B180" i="5"/>
  <c r="E179" i="5"/>
  <c r="D179" i="5"/>
  <c r="B179" i="5"/>
  <c r="D178" i="5"/>
  <c r="B178" i="5"/>
  <c r="D177" i="5"/>
  <c r="B177" i="5"/>
  <c r="D176" i="5"/>
  <c r="B176" i="5"/>
  <c r="D175" i="5"/>
  <c r="E175" i="5" s="1"/>
  <c r="B175" i="5"/>
  <c r="D174" i="5"/>
  <c r="E174" i="5" s="1"/>
  <c r="B174" i="5"/>
  <c r="D173" i="5"/>
  <c r="B173" i="5"/>
  <c r="E172" i="5"/>
  <c r="D172" i="5"/>
  <c r="B172" i="5"/>
  <c r="D171" i="5"/>
  <c r="B171" i="5"/>
  <c r="D170" i="5"/>
  <c r="B170" i="5"/>
  <c r="D169" i="5"/>
  <c r="B169" i="5"/>
  <c r="D168" i="5"/>
  <c r="E168" i="5" s="1"/>
  <c r="B168" i="5"/>
  <c r="D167" i="5"/>
  <c r="B167" i="5"/>
  <c r="D166" i="5"/>
  <c r="E166" i="5" s="1"/>
  <c r="B166" i="5"/>
  <c r="D165" i="5"/>
  <c r="B165" i="5"/>
  <c r="D164" i="5"/>
  <c r="B164" i="5"/>
  <c r="D163" i="5"/>
  <c r="E163" i="5" s="1"/>
  <c r="B163" i="5"/>
  <c r="D162" i="5"/>
  <c r="B162" i="5"/>
  <c r="D161" i="5"/>
  <c r="E161" i="5" s="1"/>
  <c r="B161" i="5"/>
  <c r="D160" i="5"/>
  <c r="E160" i="5" s="1"/>
  <c r="B160" i="5"/>
  <c r="D159" i="5"/>
  <c r="E159" i="5" s="1"/>
  <c r="B159" i="5"/>
  <c r="D158" i="5"/>
  <c r="B158" i="5"/>
  <c r="E158" i="5" s="1"/>
  <c r="D157" i="5"/>
  <c r="B157" i="5"/>
  <c r="D156" i="5"/>
  <c r="B156" i="5"/>
  <c r="E156" i="5" s="1"/>
  <c r="D155" i="5"/>
  <c r="B155" i="5"/>
  <c r="D154" i="5"/>
  <c r="B154" i="5"/>
  <c r="D153" i="5"/>
  <c r="E153" i="5" s="1"/>
  <c r="B153" i="5"/>
  <c r="D152" i="5"/>
  <c r="B152" i="5"/>
  <c r="D151" i="5"/>
  <c r="B151" i="5"/>
  <c r="D150" i="5"/>
  <c r="B150" i="5"/>
  <c r="E149" i="5"/>
  <c r="D149" i="5"/>
  <c r="B149" i="5"/>
  <c r="E148" i="5"/>
  <c r="D148" i="5"/>
  <c r="B148" i="5"/>
  <c r="D147" i="5"/>
  <c r="E147" i="5" s="1"/>
  <c r="B147" i="5"/>
  <c r="D146" i="5"/>
  <c r="B146" i="5"/>
  <c r="E146" i="5" s="1"/>
  <c r="D145" i="5"/>
  <c r="E145" i="5" s="1"/>
  <c r="B145" i="5"/>
  <c r="D144" i="5"/>
  <c r="E144" i="5" s="1"/>
  <c r="B144" i="5"/>
  <c r="D143" i="5"/>
  <c r="E143" i="5" s="1"/>
  <c r="B143" i="5"/>
  <c r="D142" i="5"/>
  <c r="B142" i="5"/>
  <c r="E142" i="5" s="1"/>
  <c r="D141" i="5"/>
  <c r="B141" i="5"/>
  <c r="E141" i="5" s="1"/>
  <c r="D140" i="5"/>
  <c r="E140" i="5" s="1"/>
  <c r="B140" i="5"/>
  <c r="D139" i="5"/>
  <c r="B139" i="5"/>
  <c r="D138" i="5"/>
  <c r="B138" i="5"/>
  <c r="D137" i="5"/>
  <c r="B137" i="5"/>
  <c r="D136" i="5"/>
  <c r="E136" i="5" s="1"/>
  <c r="B136" i="5"/>
  <c r="D135" i="5"/>
  <c r="E135" i="5" s="1"/>
  <c r="B135" i="5"/>
  <c r="D134" i="5"/>
  <c r="B134" i="5"/>
  <c r="D133" i="5"/>
  <c r="B133" i="5"/>
  <c r="D132" i="5"/>
  <c r="E132" i="5" s="1"/>
  <c r="B132" i="5"/>
  <c r="D131" i="5"/>
  <c r="E131" i="5" s="1"/>
  <c r="B131" i="5"/>
  <c r="D130" i="5"/>
  <c r="B130" i="5"/>
  <c r="E130" i="5" s="1"/>
  <c r="E129" i="5"/>
  <c r="D129" i="5"/>
  <c r="B129" i="5"/>
  <c r="D128" i="5"/>
  <c r="E128" i="5" s="1"/>
  <c r="B128" i="5"/>
  <c r="D127" i="5"/>
  <c r="B127" i="5"/>
  <c r="E127" i="5" s="1"/>
  <c r="D126" i="5"/>
  <c r="E126" i="5" s="1"/>
  <c r="B126" i="5"/>
  <c r="D125" i="5"/>
  <c r="E125" i="5" s="1"/>
  <c r="B125" i="5"/>
  <c r="D124" i="5"/>
  <c r="B124" i="5"/>
  <c r="E123" i="5"/>
  <c r="D123" i="5"/>
  <c r="B123" i="5"/>
  <c r="D122" i="5"/>
  <c r="B122" i="5"/>
  <c r="D121" i="5"/>
  <c r="B121" i="5"/>
  <c r="D120" i="5"/>
  <c r="B120" i="5"/>
  <c r="D119" i="5"/>
  <c r="E119" i="5" s="1"/>
  <c r="B119" i="5"/>
  <c r="D118" i="5"/>
  <c r="E118" i="5" s="1"/>
  <c r="B118" i="5"/>
  <c r="D117" i="5"/>
  <c r="E117" i="5" s="1"/>
  <c r="B117" i="5"/>
  <c r="D116" i="5"/>
  <c r="B116" i="5"/>
  <c r="D115" i="5"/>
  <c r="B115" i="5"/>
  <c r="D114" i="5"/>
  <c r="B114" i="5"/>
  <c r="D113" i="5"/>
  <c r="E113" i="5" s="1"/>
  <c r="B113" i="5"/>
  <c r="D112" i="5"/>
  <c r="B112" i="5"/>
  <c r="D111" i="5"/>
  <c r="E111" i="5" s="1"/>
  <c r="B111" i="5"/>
  <c r="D110" i="5"/>
  <c r="E110" i="5" s="1"/>
  <c r="B110" i="5"/>
  <c r="E109" i="5"/>
  <c r="D109" i="5"/>
  <c r="B109" i="5"/>
  <c r="D108" i="5"/>
  <c r="B108" i="5"/>
  <c r="E108" i="5" s="1"/>
  <c r="D107" i="5"/>
  <c r="B107" i="5"/>
  <c r="D106" i="5"/>
  <c r="B106" i="5"/>
  <c r="E105" i="5"/>
  <c r="D105" i="5"/>
  <c r="B105" i="5"/>
  <c r="D104" i="5"/>
  <c r="B104" i="5"/>
  <c r="D103" i="5"/>
  <c r="E103" i="5" s="1"/>
  <c r="B103" i="5"/>
  <c r="D102" i="5"/>
  <c r="E102" i="5" s="1"/>
  <c r="B102" i="5"/>
  <c r="D101" i="5"/>
  <c r="B101" i="5"/>
  <c r="D100" i="5"/>
  <c r="B100" i="5"/>
  <c r="E100" i="5" s="1"/>
  <c r="D99" i="5"/>
  <c r="B99" i="5"/>
  <c r="D98" i="5"/>
  <c r="E98" i="5" s="1"/>
  <c r="B98" i="5"/>
  <c r="D97" i="5"/>
  <c r="E97" i="5" s="1"/>
  <c r="B97" i="5"/>
  <c r="D96" i="5"/>
  <c r="B96" i="5"/>
  <c r="D95" i="5"/>
  <c r="E95" i="5" s="1"/>
  <c r="B95" i="5"/>
  <c r="D94" i="5"/>
  <c r="E94" i="5" s="1"/>
  <c r="B94" i="5"/>
  <c r="E93" i="5"/>
  <c r="D93" i="5"/>
  <c r="B93" i="5"/>
  <c r="D92" i="5"/>
  <c r="B92" i="5"/>
  <c r="E92" i="5" s="1"/>
  <c r="D91" i="5"/>
  <c r="E91" i="5" s="1"/>
  <c r="B91" i="5"/>
  <c r="D90" i="5"/>
  <c r="B90" i="5"/>
  <c r="D89" i="5"/>
  <c r="E89" i="5" s="1"/>
  <c r="B89" i="5"/>
  <c r="D88" i="5"/>
  <c r="B88" i="5"/>
  <c r="D87" i="5"/>
  <c r="E87" i="5" s="1"/>
  <c r="B87" i="5"/>
  <c r="D86" i="5"/>
  <c r="E86" i="5" s="1"/>
  <c r="B86" i="5"/>
  <c r="D85" i="5"/>
  <c r="E85" i="5" s="1"/>
  <c r="B85" i="5"/>
  <c r="D84" i="5"/>
  <c r="B84" i="5"/>
  <c r="D83" i="5"/>
  <c r="B83" i="5"/>
  <c r="D82" i="5"/>
  <c r="B82" i="5"/>
  <c r="D81" i="5"/>
  <c r="E81" i="5" s="1"/>
  <c r="B81" i="5"/>
  <c r="D80" i="5"/>
  <c r="B80" i="5"/>
  <c r="D79" i="5"/>
  <c r="E79" i="5" s="1"/>
  <c r="B79" i="5"/>
  <c r="D78" i="5"/>
  <c r="E78" i="5" s="1"/>
  <c r="B78" i="5"/>
  <c r="E77" i="5"/>
  <c r="D77" i="5"/>
  <c r="B77" i="5"/>
  <c r="D76" i="5"/>
  <c r="B76" i="5"/>
  <c r="E76" i="5" s="1"/>
  <c r="D75" i="5"/>
  <c r="B75" i="5"/>
  <c r="D74" i="5"/>
  <c r="B74" i="5"/>
  <c r="E73" i="5"/>
  <c r="D73" i="5"/>
  <c r="B73" i="5"/>
  <c r="D72" i="5"/>
  <c r="B72" i="5"/>
  <c r="D71" i="5"/>
  <c r="E71" i="5" s="1"/>
  <c r="B71" i="5"/>
  <c r="D70" i="5"/>
  <c r="E70" i="5" s="1"/>
  <c r="B70" i="5"/>
  <c r="D69" i="5"/>
  <c r="B69" i="5"/>
  <c r="D68" i="5"/>
  <c r="B68" i="5"/>
  <c r="E68" i="5" s="1"/>
  <c r="D67" i="5"/>
  <c r="B67" i="5"/>
  <c r="D66" i="5"/>
  <c r="E66" i="5" s="1"/>
  <c r="B66" i="5"/>
  <c r="D65" i="5"/>
  <c r="E65" i="5" s="1"/>
  <c r="B65" i="5"/>
  <c r="D64" i="5"/>
  <c r="B64" i="5"/>
  <c r="D63" i="5"/>
  <c r="E63" i="5" s="1"/>
  <c r="B63" i="5"/>
  <c r="D62" i="5"/>
  <c r="E62" i="5" s="1"/>
  <c r="B62" i="5"/>
  <c r="E61" i="5"/>
  <c r="D61" i="5"/>
  <c r="B61" i="5"/>
  <c r="D60" i="5"/>
  <c r="B60" i="5"/>
  <c r="E60" i="5" s="1"/>
  <c r="D59" i="5"/>
  <c r="E59" i="5" s="1"/>
  <c r="B59" i="5"/>
  <c r="D58" i="5"/>
  <c r="B58" i="5"/>
  <c r="D57" i="5"/>
  <c r="E57" i="5" s="1"/>
  <c r="B57" i="5"/>
  <c r="D56" i="5"/>
  <c r="B56" i="5"/>
  <c r="D55" i="5"/>
  <c r="E55" i="5" s="1"/>
  <c r="B55" i="5"/>
  <c r="D54" i="5"/>
  <c r="E54" i="5" s="1"/>
  <c r="B54" i="5"/>
  <c r="D53" i="5"/>
  <c r="E53" i="5" s="1"/>
  <c r="B53" i="5"/>
  <c r="D52" i="5"/>
  <c r="B52" i="5"/>
  <c r="D51" i="5"/>
  <c r="B51" i="5"/>
  <c r="D50" i="5"/>
  <c r="B50" i="5"/>
  <c r="D49" i="5"/>
  <c r="E49" i="5" s="1"/>
  <c r="B49" i="5"/>
  <c r="D48" i="5"/>
  <c r="B48" i="5"/>
  <c r="D47" i="5"/>
  <c r="E47" i="5" s="1"/>
  <c r="B47" i="5"/>
  <c r="D46" i="5"/>
  <c r="E46" i="5" s="1"/>
  <c r="B46" i="5"/>
  <c r="E45" i="5"/>
  <c r="D45" i="5"/>
  <c r="B45" i="5"/>
  <c r="D44" i="5"/>
  <c r="B44" i="5"/>
  <c r="E44" i="5" s="1"/>
  <c r="D43" i="5"/>
  <c r="B43" i="5"/>
  <c r="D42" i="5"/>
  <c r="B42" i="5"/>
  <c r="E41" i="5"/>
  <c r="D41" i="5"/>
  <c r="B41" i="5"/>
  <c r="D40" i="5"/>
  <c r="B40" i="5"/>
  <c r="D39" i="5"/>
  <c r="E39" i="5" s="1"/>
  <c r="B39" i="5"/>
  <c r="D38" i="5"/>
  <c r="E38" i="5" s="1"/>
  <c r="B38" i="5"/>
  <c r="D37" i="5"/>
  <c r="B37" i="5"/>
  <c r="D36" i="5"/>
  <c r="B36" i="5"/>
  <c r="E36" i="5" s="1"/>
  <c r="D35" i="5"/>
  <c r="B35" i="5"/>
  <c r="D34" i="5"/>
  <c r="E34" i="5" s="1"/>
  <c r="B34" i="5"/>
  <c r="D33" i="5"/>
  <c r="E33" i="5" s="1"/>
  <c r="B33" i="5"/>
  <c r="D32" i="5"/>
  <c r="B32" i="5"/>
  <c r="D31" i="5"/>
  <c r="E31" i="5" s="1"/>
  <c r="B31" i="5"/>
  <c r="D30" i="5"/>
  <c r="E30" i="5" s="1"/>
  <c r="B30" i="5"/>
  <c r="E29" i="5"/>
  <c r="D29" i="5"/>
  <c r="B29" i="5"/>
  <c r="D28" i="5"/>
  <c r="B28" i="5"/>
  <c r="E28" i="5" s="1"/>
  <c r="D27" i="5"/>
  <c r="E27" i="5" s="1"/>
  <c r="B27" i="5"/>
  <c r="D26" i="5"/>
  <c r="B26" i="5"/>
  <c r="D25" i="5"/>
  <c r="E25" i="5" s="1"/>
  <c r="B25" i="5"/>
  <c r="D24" i="5"/>
  <c r="B24" i="5"/>
  <c r="D23" i="5"/>
  <c r="E23" i="5" s="1"/>
  <c r="B23" i="5"/>
  <c r="D22" i="5"/>
  <c r="E22" i="5" s="1"/>
  <c r="B22" i="5"/>
  <c r="D21" i="5"/>
  <c r="E21" i="5" s="1"/>
  <c r="B21" i="5"/>
  <c r="D20" i="5"/>
  <c r="B20" i="5"/>
  <c r="D19" i="5"/>
  <c r="B19" i="5"/>
  <c r="D18" i="5"/>
  <c r="B18" i="5"/>
  <c r="D17" i="5"/>
  <c r="E17" i="5" s="1"/>
  <c r="B17" i="5"/>
  <c r="D16" i="5"/>
  <c r="B16" i="5"/>
  <c r="D15" i="5"/>
  <c r="E15" i="5" s="1"/>
  <c r="B15" i="5"/>
  <c r="D14" i="5"/>
  <c r="E14" i="5" s="1"/>
  <c r="B14" i="5"/>
  <c r="E13" i="5"/>
  <c r="D13" i="5"/>
  <c r="B13" i="5"/>
  <c r="D12" i="5"/>
  <c r="B12" i="5"/>
  <c r="E12" i="5" s="1"/>
  <c r="D11" i="5"/>
  <c r="B11" i="5"/>
  <c r="D10" i="5"/>
  <c r="B10" i="5"/>
  <c r="D9" i="5"/>
  <c r="E9" i="5" s="1"/>
  <c r="B9" i="5"/>
  <c r="D8" i="5"/>
  <c r="B8" i="5"/>
  <c r="D7" i="5"/>
  <c r="E7" i="5" s="1"/>
  <c r="B7" i="5"/>
  <c r="D6" i="5"/>
  <c r="E6" i="5" s="1"/>
  <c r="B6" i="5"/>
  <c r="D5" i="5"/>
  <c r="B5" i="5"/>
  <c r="D4" i="5"/>
  <c r="B4" i="5"/>
  <c r="D60" i="4"/>
  <c r="B60" i="4"/>
  <c r="D59" i="4"/>
  <c r="E59" i="4" s="1"/>
  <c r="B59" i="4"/>
  <c r="D58" i="4"/>
  <c r="B58" i="4"/>
  <c r="D57" i="4"/>
  <c r="E57" i="4" s="1"/>
  <c r="B57" i="4"/>
  <c r="D56" i="4"/>
  <c r="E56" i="4" s="1"/>
  <c r="B56" i="4"/>
  <c r="D55" i="4"/>
  <c r="E55" i="4" s="1"/>
  <c r="B55" i="4"/>
  <c r="D54" i="4"/>
  <c r="E54" i="4" s="1"/>
  <c r="B54" i="4"/>
  <c r="D53" i="4"/>
  <c r="E53" i="4" s="1"/>
  <c r="B53" i="4"/>
  <c r="D52" i="4"/>
  <c r="B52" i="4"/>
  <c r="D51" i="4"/>
  <c r="B51" i="4"/>
  <c r="D50" i="4"/>
  <c r="B50" i="4"/>
  <c r="D49" i="4"/>
  <c r="E49" i="4" s="1"/>
  <c r="B49" i="4"/>
  <c r="D48" i="4"/>
  <c r="E48" i="4" s="1"/>
  <c r="B48" i="4"/>
  <c r="D47" i="4"/>
  <c r="E47" i="4" s="1"/>
  <c r="B47" i="4"/>
  <c r="D46" i="4"/>
  <c r="E46" i="4" s="1"/>
  <c r="B46" i="4"/>
  <c r="E45" i="4"/>
  <c r="D45" i="4"/>
  <c r="B45" i="4"/>
  <c r="D44" i="4"/>
  <c r="B44" i="4"/>
  <c r="D43" i="4"/>
  <c r="B43" i="4"/>
  <c r="D42" i="4"/>
  <c r="B42" i="4"/>
  <c r="E41" i="4"/>
  <c r="D41" i="4"/>
  <c r="B41" i="4"/>
  <c r="D40" i="4"/>
  <c r="E40" i="4" s="1"/>
  <c r="B40" i="4"/>
  <c r="E39" i="4"/>
  <c r="D39" i="4"/>
  <c r="B39" i="4"/>
  <c r="D38" i="4"/>
  <c r="E38" i="4" s="1"/>
  <c r="B38" i="4"/>
  <c r="D37" i="4"/>
  <c r="E37" i="4" s="1"/>
  <c r="B37" i="4"/>
  <c r="D36" i="4"/>
  <c r="E36" i="4" s="1"/>
  <c r="B36" i="4"/>
  <c r="D35" i="4"/>
  <c r="E35" i="4" s="1"/>
  <c r="B35" i="4"/>
  <c r="D34" i="4"/>
  <c r="E34" i="4" s="1"/>
  <c r="B34" i="4"/>
  <c r="D33" i="4"/>
  <c r="B33" i="4"/>
  <c r="E33" i="4" s="1"/>
  <c r="D32" i="4"/>
  <c r="B32" i="4"/>
  <c r="E31" i="4"/>
  <c r="D31" i="4"/>
  <c r="B31" i="4"/>
  <c r="D30" i="4"/>
  <c r="E30" i="4" s="1"/>
  <c r="B30" i="4"/>
  <c r="E29" i="4"/>
  <c r="D29" i="4"/>
  <c r="B29" i="4"/>
  <c r="D28" i="4"/>
  <c r="E28" i="4" s="1"/>
  <c r="B28" i="4"/>
  <c r="D27" i="4"/>
  <c r="B27" i="4"/>
  <c r="D26" i="4"/>
  <c r="B26" i="4"/>
  <c r="D25" i="4"/>
  <c r="E25" i="4" s="1"/>
  <c r="B25" i="4"/>
  <c r="D24" i="4"/>
  <c r="E24" i="4" s="1"/>
  <c r="B24" i="4"/>
  <c r="D23" i="4"/>
  <c r="B23" i="4"/>
  <c r="E23" i="4" s="1"/>
  <c r="D22" i="4"/>
  <c r="B22" i="4"/>
  <c r="D21" i="4"/>
  <c r="E21" i="4" s="1"/>
  <c r="B21" i="4"/>
  <c r="D20" i="4"/>
  <c r="E20" i="4" s="1"/>
  <c r="B20" i="4"/>
  <c r="D19" i="4"/>
  <c r="E19" i="4" s="1"/>
  <c r="B19" i="4"/>
  <c r="D18" i="4"/>
  <c r="E18" i="4" s="1"/>
  <c r="B18" i="4"/>
  <c r="D17" i="4"/>
  <c r="E17" i="4" s="1"/>
  <c r="B17" i="4"/>
  <c r="D16" i="4"/>
  <c r="B16" i="4"/>
  <c r="D15" i="4"/>
  <c r="E15" i="4" s="1"/>
  <c r="B15" i="4"/>
  <c r="D14" i="4"/>
  <c r="E14" i="4" s="1"/>
  <c r="B14" i="4"/>
  <c r="D13" i="4"/>
  <c r="B13" i="4"/>
  <c r="C13" i="4" s="1"/>
  <c r="D12" i="4"/>
  <c r="E12" i="4" s="1"/>
  <c r="B12" i="4"/>
  <c r="D7" i="4"/>
  <c r="B7" i="4"/>
  <c r="D6" i="4"/>
  <c r="E6" i="4" s="1"/>
  <c r="B6" i="4"/>
  <c r="D5" i="4"/>
  <c r="B5" i="4"/>
  <c r="C5" i="4" s="1"/>
  <c r="E4" i="4"/>
  <c r="D4" i="4"/>
  <c r="D8" i="4" s="1"/>
  <c r="B4" i="4"/>
  <c r="E27" i="3"/>
  <c r="D27" i="3"/>
  <c r="B27" i="3"/>
  <c r="D26" i="3"/>
  <c r="B26" i="3"/>
  <c r="E25" i="3"/>
  <c r="D25" i="3"/>
  <c r="B25" i="3"/>
  <c r="D24" i="3"/>
  <c r="E24" i="3" s="1"/>
  <c r="B24" i="3"/>
  <c r="D23" i="3"/>
  <c r="B23" i="3"/>
  <c r="D22" i="3"/>
  <c r="E22" i="3" s="1"/>
  <c r="B22" i="3"/>
  <c r="D21" i="3"/>
  <c r="B21" i="3"/>
  <c r="D20" i="3"/>
  <c r="E20" i="3" s="1"/>
  <c r="B20" i="3"/>
  <c r="D19" i="3"/>
  <c r="E19" i="3" s="1"/>
  <c r="B19" i="3"/>
  <c r="D18" i="3"/>
  <c r="E18" i="3" s="1"/>
  <c r="B18" i="3"/>
  <c r="D17" i="3"/>
  <c r="E17" i="3" s="1"/>
  <c r="B17" i="3"/>
  <c r="D16" i="3"/>
  <c r="B16" i="3"/>
  <c r="D15" i="3"/>
  <c r="E15" i="3" s="1"/>
  <c r="B15" i="3"/>
  <c r="D14" i="3"/>
  <c r="B14" i="3"/>
  <c r="C14" i="3" s="1"/>
  <c r="D13" i="3"/>
  <c r="E13" i="3" s="1"/>
  <c r="B13" i="3"/>
  <c r="D12" i="3"/>
  <c r="B12" i="3"/>
  <c r="D11" i="3"/>
  <c r="B11" i="3"/>
  <c r="D6" i="3"/>
  <c r="B6" i="3"/>
  <c r="C4" i="3" s="1"/>
  <c r="D5" i="3"/>
  <c r="E5" i="3" s="1"/>
  <c r="B5" i="3"/>
  <c r="D4" i="3"/>
  <c r="D7" i="3" s="1"/>
  <c r="B4" i="3"/>
  <c r="O9995" i="2"/>
  <c r="O9994" i="2"/>
  <c r="O9993" i="2"/>
  <c r="O9992" i="2"/>
  <c r="O9991" i="2"/>
  <c r="O9990" i="2"/>
  <c r="O9989" i="2"/>
  <c r="O9988" i="2"/>
  <c r="O9987" i="2"/>
  <c r="O9986" i="2"/>
  <c r="O9985" i="2"/>
  <c r="O9984" i="2"/>
  <c r="O9983" i="2"/>
  <c r="O9982" i="2"/>
  <c r="O9981" i="2"/>
  <c r="O9980" i="2"/>
  <c r="O9979" i="2"/>
  <c r="O9978" i="2"/>
  <c r="O9977" i="2"/>
  <c r="O9976" i="2"/>
  <c r="O9975" i="2"/>
  <c r="O9974" i="2"/>
  <c r="O9973" i="2"/>
  <c r="O9972" i="2"/>
  <c r="O9971" i="2"/>
  <c r="O9970" i="2"/>
  <c r="O9969" i="2"/>
  <c r="O9968" i="2"/>
  <c r="O9967" i="2"/>
  <c r="O9966" i="2"/>
  <c r="O9965" i="2"/>
  <c r="O9964" i="2"/>
  <c r="O9963" i="2"/>
  <c r="O9962" i="2"/>
  <c r="O9961" i="2"/>
  <c r="O9960" i="2"/>
  <c r="O9959" i="2"/>
  <c r="O9958" i="2"/>
  <c r="O9957" i="2"/>
  <c r="O9956" i="2"/>
  <c r="O9955" i="2"/>
  <c r="O9954" i="2"/>
  <c r="O9953" i="2"/>
  <c r="O9952" i="2"/>
  <c r="O9951" i="2"/>
  <c r="O9950" i="2"/>
  <c r="O9949" i="2"/>
  <c r="O9948" i="2"/>
  <c r="O9947" i="2"/>
  <c r="O9946" i="2"/>
  <c r="O9945" i="2"/>
  <c r="O9944" i="2"/>
  <c r="O9943" i="2"/>
  <c r="O9942" i="2"/>
  <c r="O9941" i="2"/>
  <c r="O9940" i="2"/>
  <c r="O9939" i="2"/>
  <c r="O9938" i="2"/>
  <c r="O9937" i="2"/>
  <c r="O9936" i="2"/>
  <c r="O9935" i="2"/>
  <c r="O9934" i="2"/>
  <c r="O9933" i="2"/>
  <c r="O9932" i="2"/>
  <c r="O9931" i="2"/>
  <c r="O9930" i="2"/>
  <c r="O9929" i="2"/>
  <c r="O9928" i="2"/>
  <c r="O9927" i="2"/>
  <c r="O9926" i="2"/>
  <c r="O9925" i="2"/>
  <c r="O9924" i="2"/>
  <c r="O9923" i="2"/>
  <c r="O9922" i="2"/>
  <c r="O9921" i="2"/>
  <c r="O9920" i="2"/>
  <c r="O9919" i="2"/>
  <c r="O9918" i="2"/>
  <c r="O9917" i="2"/>
  <c r="O9916" i="2"/>
  <c r="O9915" i="2"/>
  <c r="O9914" i="2"/>
  <c r="O9913" i="2"/>
  <c r="O9912" i="2"/>
  <c r="O9911" i="2"/>
  <c r="O9910" i="2"/>
  <c r="O9909" i="2"/>
  <c r="O9908" i="2"/>
  <c r="O9907" i="2"/>
  <c r="O9906" i="2"/>
  <c r="O9905" i="2"/>
  <c r="O9904" i="2"/>
  <c r="O9903" i="2"/>
  <c r="O9902" i="2"/>
  <c r="O9901" i="2"/>
  <c r="O9900" i="2"/>
  <c r="O9899" i="2"/>
  <c r="O9898" i="2"/>
  <c r="O9897" i="2"/>
  <c r="O9896" i="2"/>
  <c r="O9895" i="2"/>
  <c r="O9894" i="2"/>
  <c r="O9893" i="2"/>
  <c r="O9892" i="2"/>
  <c r="O9891" i="2"/>
  <c r="O9890" i="2"/>
  <c r="O9889" i="2"/>
  <c r="O9888" i="2"/>
  <c r="O9887" i="2"/>
  <c r="O9886" i="2"/>
  <c r="O9885" i="2"/>
  <c r="O9884" i="2"/>
  <c r="O9883" i="2"/>
  <c r="O9882" i="2"/>
  <c r="O9881" i="2"/>
  <c r="O9880" i="2"/>
  <c r="O9879" i="2"/>
  <c r="O9878" i="2"/>
  <c r="O9877" i="2"/>
  <c r="O9876" i="2"/>
  <c r="O9875" i="2"/>
  <c r="O9874" i="2"/>
  <c r="O9873" i="2"/>
  <c r="O9872" i="2"/>
  <c r="O9871" i="2"/>
  <c r="O9870" i="2"/>
  <c r="O9869" i="2"/>
  <c r="O9868" i="2"/>
  <c r="O9867" i="2"/>
  <c r="O9866" i="2"/>
  <c r="O9865" i="2"/>
  <c r="O9864" i="2"/>
  <c r="O9863" i="2"/>
  <c r="O9862" i="2"/>
  <c r="O9861" i="2"/>
  <c r="O9860" i="2"/>
  <c r="O9859" i="2"/>
  <c r="O9858" i="2"/>
  <c r="O9857" i="2"/>
  <c r="O9856" i="2"/>
  <c r="O9855" i="2"/>
  <c r="O9854" i="2"/>
  <c r="O9853" i="2"/>
  <c r="O9852" i="2"/>
  <c r="O9851" i="2"/>
  <c r="O9850" i="2"/>
  <c r="O9849" i="2"/>
  <c r="O9848" i="2"/>
  <c r="O9847" i="2"/>
  <c r="O9846" i="2"/>
  <c r="O9845" i="2"/>
  <c r="O9844" i="2"/>
  <c r="O9843" i="2"/>
  <c r="O9842" i="2"/>
  <c r="O9841" i="2"/>
  <c r="O9840" i="2"/>
  <c r="O9839" i="2"/>
  <c r="O9838" i="2"/>
  <c r="O9837" i="2"/>
  <c r="O9836" i="2"/>
  <c r="O9835" i="2"/>
  <c r="O9834" i="2"/>
  <c r="O9833" i="2"/>
  <c r="O9832" i="2"/>
  <c r="O9831" i="2"/>
  <c r="O9830" i="2"/>
  <c r="O9829" i="2"/>
  <c r="O9828" i="2"/>
  <c r="O9827" i="2"/>
  <c r="O9826" i="2"/>
  <c r="O9825" i="2"/>
  <c r="O9824" i="2"/>
  <c r="O9823" i="2"/>
  <c r="O9822" i="2"/>
  <c r="O9821" i="2"/>
  <c r="O9820" i="2"/>
  <c r="O9819" i="2"/>
  <c r="O9818" i="2"/>
  <c r="O9817" i="2"/>
  <c r="O9816" i="2"/>
  <c r="O9815" i="2"/>
  <c r="O9814" i="2"/>
  <c r="O9813" i="2"/>
  <c r="O9812" i="2"/>
  <c r="O9811" i="2"/>
  <c r="O9810" i="2"/>
  <c r="O9809" i="2"/>
  <c r="O9808" i="2"/>
  <c r="O9807" i="2"/>
  <c r="O9806" i="2"/>
  <c r="O9805" i="2"/>
  <c r="O9804" i="2"/>
  <c r="O9803" i="2"/>
  <c r="O9802" i="2"/>
  <c r="O9801" i="2"/>
  <c r="O9800" i="2"/>
  <c r="O9799" i="2"/>
  <c r="O9798" i="2"/>
  <c r="O9797" i="2"/>
  <c r="O9796" i="2"/>
  <c r="O9795" i="2"/>
  <c r="O9794" i="2"/>
  <c r="O9793" i="2"/>
  <c r="O9792" i="2"/>
  <c r="O9791" i="2"/>
  <c r="O9790" i="2"/>
  <c r="O9789" i="2"/>
  <c r="O9788" i="2"/>
  <c r="O9787" i="2"/>
  <c r="O9786" i="2"/>
  <c r="O9785" i="2"/>
  <c r="O9784" i="2"/>
  <c r="O9783" i="2"/>
  <c r="O9782" i="2"/>
  <c r="O9781" i="2"/>
  <c r="O9780" i="2"/>
  <c r="O9779" i="2"/>
  <c r="O9778" i="2"/>
  <c r="O9777" i="2"/>
  <c r="O9776" i="2"/>
  <c r="O9775" i="2"/>
  <c r="O9774" i="2"/>
  <c r="O9773" i="2"/>
  <c r="O9772" i="2"/>
  <c r="O9771" i="2"/>
  <c r="O9770" i="2"/>
  <c r="O9769" i="2"/>
  <c r="O9768" i="2"/>
  <c r="O9767" i="2"/>
  <c r="O9766" i="2"/>
  <c r="O9765" i="2"/>
  <c r="O9764" i="2"/>
  <c r="O9763" i="2"/>
  <c r="O9762" i="2"/>
  <c r="O9761" i="2"/>
  <c r="O9760" i="2"/>
  <c r="O9759" i="2"/>
  <c r="O9758" i="2"/>
  <c r="O9757" i="2"/>
  <c r="O9756" i="2"/>
  <c r="O9755" i="2"/>
  <c r="O9754" i="2"/>
  <c r="O9753" i="2"/>
  <c r="O9752" i="2"/>
  <c r="O9751" i="2"/>
  <c r="O9750" i="2"/>
  <c r="O9749" i="2"/>
  <c r="O9748" i="2"/>
  <c r="O9747" i="2"/>
  <c r="O9746" i="2"/>
  <c r="O9745" i="2"/>
  <c r="O9744" i="2"/>
  <c r="O9743" i="2"/>
  <c r="O9742" i="2"/>
  <c r="O9741" i="2"/>
  <c r="O9740" i="2"/>
  <c r="O9739" i="2"/>
  <c r="O9738" i="2"/>
  <c r="O9737" i="2"/>
  <c r="O9736" i="2"/>
  <c r="O9735" i="2"/>
  <c r="O9734" i="2"/>
  <c r="O9733" i="2"/>
  <c r="O9732" i="2"/>
  <c r="O9731" i="2"/>
  <c r="O9730" i="2"/>
  <c r="O9729" i="2"/>
  <c r="O9728" i="2"/>
  <c r="O9727" i="2"/>
  <c r="O9726" i="2"/>
  <c r="O9725" i="2"/>
  <c r="O9724" i="2"/>
  <c r="O9723" i="2"/>
  <c r="O9722" i="2"/>
  <c r="O9721" i="2"/>
  <c r="O9720" i="2"/>
  <c r="O9719" i="2"/>
  <c r="O9718" i="2"/>
  <c r="O9717" i="2"/>
  <c r="O9716" i="2"/>
  <c r="O9715" i="2"/>
  <c r="O9714" i="2"/>
  <c r="O9713" i="2"/>
  <c r="O9712" i="2"/>
  <c r="O9711" i="2"/>
  <c r="O9710" i="2"/>
  <c r="O9709" i="2"/>
  <c r="O9708" i="2"/>
  <c r="O9707" i="2"/>
  <c r="O9706" i="2"/>
  <c r="O9705" i="2"/>
  <c r="O9704" i="2"/>
  <c r="O9703" i="2"/>
  <c r="O9702" i="2"/>
  <c r="O9701" i="2"/>
  <c r="O9700" i="2"/>
  <c r="O9699" i="2"/>
  <c r="O9698" i="2"/>
  <c r="O9697" i="2"/>
  <c r="O9696" i="2"/>
  <c r="O9695" i="2"/>
  <c r="O9694" i="2"/>
  <c r="O9693" i="2"/>
  <c r="O9692" i="2"/>
  <c r="O9691" i="2"/>
  <c r="O9690" i="2"/>
  <c r="O9689" i="2"/>
  <c r="O9688" i="2"/>
  <c r="O9687" i="2"/>
  <c r="O9686" i="2"/>
  <c r="O9685" i="2"/>
  <c r="O9684" i="2"/>
  <c r="O9683" i="2"/>
  <c r="O9682" i="2"/>
  <c r="O9681" i="2"/>
  <c r="O9680" i="2"/>
  <c r="O9679" i="2"/>
  <c r="O9678" i="2"/>
  <c r="O9677" i="2"/>
  <c r="O9676" i="2"/>
  <c r="O9675" i="2"/>
  <c r="O9674" i="2"/>
  <c r="O9673" i="2"/>
  <c r="O9672" i="2"/>
  <c r="O9671" i="2"/>
  <c r="O9670" i="2"/>
  <c r="O9669" i="2"/>
  <c r="O9668" i="2"/>
  <c r="O9667" i="2"/>
  <c r="O9666" i="2"/>
  <c r="O9665" i="2"/>
  <c r="O9664" i="2"/>
  <c r="O9663" i="2"/>
  <c r="O9662" i="2"/>
  <c r="O9661" i="2"/>
  <c r="O9660" i="2"/>
  <c r="O9659" i="2"/>
  <c r="O9658" i="2"/>
  <c r="O9657" i="2"/>
  <c r="O9656" i="2"/>
  <c r="O9655" i="2"/>
  <c r="O9654" i="2"/>
  <c r="O9653" i="2"/>
  <c r="O9652" i="2"/>
  <c r="O9651" i="2"/>
  <c r="O9650" i="2"/>
  <c r="O9649" i="2"/>
  <c r="O9648" i="2"/>
  <c r="O9647" i="2"/>
  <c r="O9646" i="2"/>
  <c r="O9645" i="2"/>
  <c r="O9644" i="2"/>
  <c r="O9643" i="2"/>
  <c r="O9642" i="2"/>
  <c r="O9641" i="2"/>
  <c r="O9640" i="2"/>
  <c r="O9639" i="2"/>
  <c r="O9638" i="2"/>
  <c r="O9637" i="2"/>
  <c r="O9636" i="2"/>
  <c r="O9635" i="2"/>
  <c r="O9634" i="2"/>
  <c r="O9633" i="2"/>
  <c r="O9632" i="2"/>
  <c r="O9631" i="2"/>
  <c r="O9630" i="2"/>
  <c r="O9629" i="2"/>
  <c r="O9628" i="2"/>
  <c r="O9627" i="2"/>
  <c r="O9626" i="2"/>
  <c r="O9625" i="2"/>
  <c r="O9624" i="2"/>
  <c r="O9623" i="2"/>
  <c r="O9622" i="2"/>
  <c r="O9621" i="2"/>
  <c r="O9620" i="2"/>
  <c r="O9619" i="2"/>
  <c r="O9618" i="2"/>
  <c r="O9617" i="2"/>
  <c r="O9616" i="2"/>
  <c r="O9615" i="2"/>
  <c r="O9614" i="2"/>
  <c r="O9613" i="2"/>
  <c r="O9612" i="2"/>
  <c r="O9611" i="2"/>
  <c r="O9610" i="2"/>
  <c r="O9609" i="2"/>
  <c r="O9608" i="2"/>
  <c r="O9607" i="2"/>
  <c r="O9606" i="2"/>
  <c r="O9605" i="2"/>
  <c r="O9604" i="2"/>
  <c r="O9603" i="2"/>
  <c r="O9602" i="2"/>
  <c r="O9601" i="2"/>
  <c r="O9600" i="2"/>
  <c r="O9599" i="2"/>
  <c r="O9598" i="2"/>
  <c r="O9597" i="2"/>
  <c r="O9596" i="2"/>
  <c r="O9595" i="2"/>
  <c r="O9594" i="2"/>
  <c r="O9593" i="2"/>
  <c r="O9592" i="2"/>
  <c r="O9591" i="2"/>
  <c r="O9590" i="2"/>
  <c r="O9589" i="2"/>
  <c r="O9588" i="2"/>
  <c r="O9587" i="2"/>
  <c r="O9586" i="2"/>
  <c r="O9585" i="2"/>
  <c r="O9584" i="2"/>
  <c r="O9583" i="2"/>
  <c r="O9582" i="2"/>
  <c r="O9581" i="2"/>
  <c r="O9580" i="2"/>
  <c r="O9579" i="2"/>
  <c r="O9578" i="2"/>
  <c r="O9577" i="2"/>
  <c r="O9576" i="2"/>
  <c r="O9575" i="2"/>
  <c r="O9574" i="2"/>
  <c r="O9573" i="2"/>
  <c r="O9572" i="2"/>
  <c r="O9571" i="2"/>
  <c r="O9570" i="2"/>
  <c r="O9569" i="2"/>
  <c r="O9568" i="2"/>
  <c r="O9567" i="2"/>
  <c r="O9566" i="2"/>
  <c r="O9565" i="2"/>
  <c r="O9564" i="2"/>
  <c r="O9563" i="2"/>
  <c r="O9562" i="2"/>
  <c r="O9561" i="2"/>
  <c r="O9560" i="2"/>
  <c r="O9559" i="2"/>
  <c r="O9558" i="2"/>
  <c r="O9557" i="2"/>
  <c r="O9556" i="2"/>
  <c r="O9555" i="2"/>
  <c r="O9554" i="2"/>
  <c r="O9553" i="2"/>
  <c r="O9552" i="2"/>
  <c r="O9551" i="2"/>
  <c r="O9550" i="2"/>
  <c r="O9549" i="2"/>
  <c r="O9548" i="2"/>
  <c r="O9547" i="2"/>
  <c r="O9546" i="2"/>
  <c r="O9545" i="2"/>
  <c r="O9544" i="2"/>
  <c r="O9543" i="2"/>
  <c r="O9542" i="2"/>
  <c r="O9541" i="2"/>
  <c r="O9540" i="2"/>
  <c r="O9539" i="2"/>
  <c r="O9538" i="2"/>
  <c r="O9537" i="2"/>
  <c r="O9536" i="2"/>
  <c r="O9535" i="2"/>
  <c r="O9534" i="2"/>
  <c r="O9533" i="2"/>
  <c r="O9532" i="2"/>
  <c r="O9531" i="2"/>
  <c r="O9530" i="2"/>
  <c r="O9529" i="2"/>
  <c r="O9528" i="2"/>
  <c r="O9527" i="2"/>
  <c r="O9526" i="2"/>
  <c r="O9525" i="2"/>
  <c r="O9524" i="2"/>
  <c r="O9523" i="2"/>
  <c r="O9522" i="2"/>
  <c r="O9521" i="2"/>
  <c r="O9520" i="2"/>
  <c r="O9519" i="2"/>
  <c r="O9518" i="2"/>
  <c r="O9517" i="2"/>
  <c r="O9516" i="2"/>
  <c r="O9515" i="2"/>
  <c r="O9514" i="2"/>
  <c r="O9513" i="2"/>
  <c r="O9512" i="2"/>
  <c r="O9511" i="2"/>
  <c r="O9510" i="2"/>
  <c r="O9509" i="2"/>
  <c r="O9508" i="2"/>
  <c r="O9507" i="2"/>
  <c r="O9506" i="2"/>
  <c r="O9505" i="2"/>
  <c r="O9504" i="2"/>
  <c r="O9503" i="2"/>
  <c r="O9502" i="2"/>
  <c r="O9501" i="2"/>
  <c r="O9500" i="2"/>
  <c r="O9499" i="2"/>
  <c r="O9498" i="2"/>
  <c r="O9497" i="2"/>
  <c r="O9496" i="2"/>
  <c r="O9495" i="2"/>
  <c r="O9494" i="2"/>
  <c r="O9493" i="2"/>
  <c r="O9492" i="2"/>
  <c r="O9491" i="2"/>
  <c r="O9490" i="2"/>
  <c r="O9489" i="2"/>
  <c r="O9488" i="2"/>
  <c r="O9487" i="2"/>
  <c r="O9486" i="2"/>
  <c r="O9485" i="2"/>
  <c r="O9484" i="2"/>
  <c r="O9483" i="2"/>
  <c r="O9482" i="2"/>
  <c r="O9481" i="2"/>
  <c r="O9480" i="2"/>
  <c r="O9479" i="2"/>
  <c r="O9478" i="2"/>
  <c r="O9477" i="2"/>
  <c r="O9476" i="2"/>
  <c r="O9475" i="2"/>
  <c r="O9474" i="2"/>
  <c r="O9473" i="2"/>
  <c r="O9472" i="2"/>
  <c r="O9471" i="2"/>
  <c r="O9470" i="2"/>
  <c r="O9469" i="2"/>
  <c r="O9468" i="2"/>
  <c r="O9467" i="2"/>
  <c r="O9466" i="2"/>
  <c r="O9465" i="2"/>
  <c r="O9464" i="2"/>
  <c r="O9463" i="2"/>
  <c r="O9462" i="2"/>
  <c r="O9461" i="2"/>
  <c r="O9460" i="2"/>
  <c r="O9459" i="2"/>
  <c r="O9458" i="2"/>
  <c r="O9457" i="2"/>
  <c r="O9456" i="2"/>
  <c r="O9455" i="2"/>
  <c r="O9454" i="2"/>
  <c r="O9453" i="2"/>
  <c r="O9452" i="2"/>
  <c r="O9451" i="2"/>
  <c r="O9450" i="2"/>
  <c r="O9449" i="2"/>
  <c r="O9448" i="2"/>
  <c r="O9447" i="2"/>
  <c r="O9446" i="2"/>
  <c r="O9445" i="2"/>
  <c r="O9444" i="2"/>
  <c r="O9443" i="2"/>
  <c r="O9442" i="2"/>
  <c r="O9441" i="2"/>
  <c r="O9440" i="2"/>
  <c r="O9439" i="2"/>
  <c r="O9438" i="2"/>
  <c r="O9437" i="2"/>
  <c r="O9436" i="2"/>
  <c r="O9435" i="2"/>
  <c r="O9434" i="2"/>
  <c r="O9433" i="2"/>
  <c r="O9432" i="2"/>
  <c r="O9431" i="2"/>
  <c r="O9430" i="2"/>
  <c r="O9429" i="2"/>
  <c r="O9428" i="2"/>
  <c r="O9427" i="2"/>
  <c r="O9426" i="2"/>
  <c r="O9425" i="2"/>
  <c r="O9424" i="2"/>
  <c r="O9423" i="2"/>
  <c r="O9422" i="2"/>
  <c r="O9421" i="2"/>
  <c r="O9420" i="2"/>
  <c r="O9419" i="2"/>
  <c r="O9418" i="2"/>
  <c r="O9417" i="2"/>
  <c r="O9416" i="2"/>
  <c r="O9415" i="2"/>
  <c r="O9414" i="2"/>
  <c r="O9413" i="2"/>
  <c r="O9412" i="2"/>
  <c r="O9411" i="2"/>
  <c r="O9410" i="2"/>
  <c r="O9409" i="2"/>
  <c r="O9408" i="2"/>
  <c r="O9407" i="2"/>
  <c r="O9406" i="2"/>
  <c r="O9405" i="2"/>
  <c r="O9404" i="2"/>
  <c r="O9403" i="2"/>
  <c r="O9402" i="2"/>
  <c r="O9401" i="2"/>
  <c r="O9400" i="2"/>
  <c r="O9399" i="2"/>
  <c r="O9398" i="2"/>
  <c r="O9397" i="2"/>
  <c r="O9396" i="2"/>
  <c r="O9395" i="2"/>
  <c r="O9394" i="2"/>
  <c r="O9393" i="2"/>
  <c r="O9392" i="2"/>
  <c r="O9391" i="2"/>
  <c r="O9390" i="2"/>
  <c r="O9389" i="2"/>
  <c r="O9388" i="2"/>
  <c r="O9387" i="2"/>
  <c r="O9386" i="2"/>
  <c r="O9385" i="2"/>
  <c r="O9384" i="2"/>
  <c r="O9383" i="2"/>
  <c r="O9382" i="2"/>
  <c r="O9381" i="2"/>
  <c r="O9380" i="2"/>
  <c r="O9379" i="2"/>
  <c r="O9378" i="2"/>
  <c r="O9377" i="2"/>
  <c r="O9376" i="2"/>
  <c r="O9375" i="2"/>
  <c r="O9374" i="2"/>
  <c r="O9373" i="2"/>
  <c r="O9372" i="2"/>
  <c r="O9371" i="2"/>
  <c r="O9370" i="2"/>
  <c r="O9369" i="2"/>
  <c r="O9368" i="2"/>
  <c r="O9367" i="2"/>
  <c r="O9366" i="2"/>
  <c r="O9365" i="2"/>
  <c r="O9364" i="2"/>
  <c r="O9363" i="2"/>
  <c r="O9362" i="2"/>
  <c r="O9361" i="2"/>
  <c r="O9360" i="2"/>
  <c r="O9359" i="2"/>
  <c r="O9358" i="2"/>
  <c r="O9357" i="2"/>
  <c r="O9356" i="2"/>
  <c r="O9355" i="2"/>
  <c r="O9354" i="2"/>
  <c r="O9353" i="2"/>
  <c r="O9352" i="2"/>
  <c r="O9351" i="2"/>
  <c r="O9350" i="2"/>
  <c r="O9349" i="2"/>
  <c r="O9348" i="2"/>
  <c r="O9347" i="2"/>
  <c r="O9346" i="2"/>
  <c r="O9345" i="2"/>
  <c r="O9344" i="2"/>
  <c r="O9343" i="2"/>
  <c r="O9342" i="2"/>
  <c r="O9341" i="2"/>
  <c r="O9340" i="2"/>
  <c r="O9339" i="2"/>
  <c r="O9338" i="2"/>
  <c r="O9337" i="2"/>
  <c r="O9336" i="2"/>
  <c r="O9335" i="2"/>
  <c r="O9334" i="2"/>
  <c r="O9333" i="2"/>
  <c r="O9332" i="2"/>
  <c r="O9331" i="2"/>
  <c r="O9330" i="2"/>
  <c r="O9329" i="2"/>
  <c r="O9328" i="2"/>
  <c r="O9327" i="2"/>
  <c r="O9326" i="2"/>
  <c r="O9325" i="2"/>
  <c r="O9324" i="2"/>
  <c r="O9323" i="2"/>
  <c r="O9322" i="2"/>
  <c r="O9321" i="2"/>
  <c r="O9320" i="2"/>
  <c r="O9319" i="2"/>
  <c r="O9318" i="2"/>
  <c r="O9317" i="2"/>
  <c r="O9316" i="2"/>
  <c r="O9315" i="2"/>
  <c r="O9314" i="2"/>
  <c r="O9313" i="2"/>
  <c r="O9312" i="2"/>
  <c r="O9311" i="2"/>
  <c r="O9310" i="2"/>
  <c r="O9309" i="2"/>
  <c r="O9308" i="2"/>
  <c r="O9307" i="2"/>
  <c r="O9306" i="2"/>
  <c r="O9305" i="2"/>
  <c r="O9304" i="2"/>
  <c r="O9303" i="2"/>
  <c r="O9302" i="2"/>
  <c r="O9301" i="2"/>
  <c r="O9300" i="2"/>
  <c r="O9299" i="2"/>
  <c r="O9298" i="2"/>
  <c r="O9297" i="2"/>
  <c r="O9296" i="2"/>
  <c r="O9295" i="2"/>
  <c r="O9294" i="2"/>
  <c r="O9293" i="2"/>
  <c r="O9292" i="2"/>
  <c r="O9291" i="2"/>
  <c r="O9290" i="2"/>
  <c r="O9289" i="2"/>
  <c r="O9288" i="2"/>
  <c r="O9287" i="2"/>
  <c r="O9286" i="2"/>
  <c r="O9285" i="2"/>
  <c r="O9284" i="2"/>
  <c r="O9283" i="2"/>
  <c r="O9282" i="2"/>
  <c r="O9281" i="2"/>
  <c r="O9280" i="2"/>
  <c r="O9279" i="2"/>
  <c r="O9278" i="2"/>
  <c r="O9277" i="2"/>
  <c r="O9276" i="2"/>
  <c r="O9275" i="2"/>
  <c r="O9274" i="2"/>
  <c r="O9273" i="2"/>
  <c r="O9272" i="2"/>
  <c r="O9271" i="2"/>
  <c r="O9270" i="2"/>
  <c r="O9269" i="2"/>
  <c r="O9268" i="2"/>
  <c r="O9267" i="2"/>
  <c r="O9266" i="2"/>
  <c r="O9265" i="2"/>
  <c r="O9264" i="2"/>
  <c r="O9263" i="2"/>
  <c r="O9262" i="2"/>
  <c r="O9261" i="2"/>
  <c r="O9260" i="2"/>
  <c r="O9259" i="2"/>
  <c r="O9258" i="2"/>
  <c r="O9257" i="2"/>
  <c r="O9256" i="2"/>
  <c r="O9255" i="2"/>
  <c r="O9254" i="2"/>
  <c r="O9253" i="2"/>
  <c r="O9252" i="2"/>
  <c r="O9251" i="2"/>
  <c r="O9250" i="2"/>
  <c r="O9249" i="2"/>
  <c r="O9248" i="2"/>
  <c r="O9247" i="2"/>
  <c r="O9246" i="2"/>
  <c r="O9245" i="2"/>
  <c r="O9244" i="2"/>
  <c r="O9243" i="2"/>
  <c r="O9242" i="2"/>
  <c r="O9241" i="2"/>
  <c r="O9240" i="2"/>
  <c r="O9239" i="2"/>
  <c r="O9238" i="2"/>
  <c r="O9237" i="2"/>
  <c r="O9236" i="2"/>
  <c r="O9235" i="2"/>
  <c r="O9234" i="2"/>
  <c r="O9233" i="2"/>
  <c r="O9232" i="2"/>
  <c r="O9231" i="2"/>
  <c r="O9230" i="2"/>
  <c r="O9229" i="2"/>
  <c r="O9228" i="2"/>
  <c r="O9227" i="2"/>
  <c r="O9226" i="2"/>
  <c r="O9225" i="2"/>
  <c r="O9224" i="2"/>
  <c r="O9223" i="2"/>
  <c r="O9222" i="2"/>
  <c r="O9221" i="2"/>
  <c r="O9220" i="2"/>
  <c r="O9219" i="2"/>
  <c r="O9218" i="2"/>
  <c r="O9217" i="2"/>
  <c r="O9216" i="2"/>
  <c r="O9215" i="2"/>
  <c r="O9214" i="2"/>
  <c r="O9213" i="2"/>
  <c r="O9212" i="2"/>
  <c r="O9211" i="2"/>
  <c r="O9210" i="2"/>
  <c r="O9209" i="2"/>
  <c r="O9208" i="2"/>
  <c r="O9207" i="2"/>
  <c r="O9206" i="2"/>
  <c r="O9205" i="2"/>
  <c r="O9204" i="2"/>
  <c r="O9203" i="2"/>
  <c r="O9202" i="2"/>
  <c r="O9201" i="2"/>
  <c r="O9200" i="2"/>
  <c r="O9199" i="2"/>
  <c r="O9198" i="2"/>
  <c r="O9197" i="2"/>
  <c r="O9196" i="2"/>
  <c r="O9195" i="2"/>
  <c r="O9194" i="2"/>
  <c r="O9193" i="2"/>
  <c r="O9192" i="2"/>
  <c r="O9191" i="2"/>
  <c r="O9190" i="2"/>
  <c r="O9189" i="2"/>
  <c r="O9188" i="2"/>
  <c r="O9187" i="2"/>
  <c r="O9186" i="2"/>
  <c r="O9185" i="2"/>
  <c r="O9184" i="2"/>
  <c r="O9183" i="2"/>
  <c r="O9182" i="2"/>
  <c r="O9181" i="2"/>
  <c r="O9180" i="2"/>
  <c r="O9179" i="2"/>
  <c r="O9178" i="2"/>
  <c r="O9177" i="2"/>
  <c r="O9176" i="2"/>
  <c r="O9175" i="2"/>
  <c r="O9174" i="2"/>
  <c r="O9173" i="2"/>
  <c r="O9172" i="2"/>
  <c r="O9171" i="2"/>
  <c r="O9170" i="2"/>
  <c r="O9169" i="2"/>
  <c r="O9168" i="2"/>
  <c r="O9167" i="2"/>
  <c r="O9166" i="2"/>
  <c r="O9165" i="2"/>
  <c r="O9164" i="2"/>
  <c r="O9163" i="2"/>
  <c r="O9162" i="2"/>
  <c r="O9161" i="2"/>
  <c r="O9160" i="2"/>
  <c r="O9159" i="2"/>
  <c r="O9158" i="2"/>
  <c r="O9157" i="2"/>
  <c r="O9156" i="2"/>
  <c r="O9155" i="2"/>
  <c r="O9154" i="2"/>
  <c r="O9153" i="2"/>
  <c r="O9152" i="2"/>
  <c r="O9151" i="2"/>
  <c r="O9150" i="2"/>
  <c r="O9149" i="2"/>
  <c r="O9148" i="2"/>
  <c r="O9147" i="2"/>
  <c r="O9146" i="2"/>
  <c r="O9145" i="2"/>
  <c r="O9144" i="2"/>
  <c r="O9143" i="2"/>
  <c r="O9142" i="2"/>
  <c r="O9141" i="2"/>
  <c r="O9140" i="2"/>
  <c r="O9139" i="2"/>
  <c r="O9138" i="2"/>
  <c r="O9137" i="2"/>
  <c r="O9136" i="2"/>
  <c r="O9135" i="2"/>
  <c r="O9134" i="2"/>
  <c r="O9133" i="2"/>
  <c r="O9132" i="2"/>
  <c r="O9131" i="2"/>
  <c r="O9130" i="2"/>
  <c r="O9129" i="2"/>
  <c r="O9128" i="2"/>
  <c r="O9127" i="2"/>
  <c r="O9126" i="2"/>
  <c r="O9125" i="2"/>
  <c r="O9124" i="2"/>
  <c r="O9123" i="2"/>
  <c r="O9122" i="2"/>
  <c r="O9121" i="2"/>
  <c r="O9120" i="2"/>
  <c r="O9119" i="2"/>
  <c r="O9118" i="2"/>
  <c r="O9117" i="2"/>
  <c r="O9116" i="2"/>
  <c r="O9115" i="2"/>
  <c r="O9114" i="2"/>
  <c r="O9113" i="2"/>
  <c r="O9112" i="2"/>
  <c r="O9111" i="2"/>
  <c r="O9110" i="2"/>
  <c r="O9109" i="2"/>
  <c r="O9108" i="2"/>
  <c r="O9107" i="2"/>
  <c r="O9106" i="2"/>
  <c r="O9105" i="2"/>
  <c r="O9104" i="2"/>
  <c r="O9103" i="2"/>
  <c r="O9102" i="2"/>
  <c r="O9101" i="2"/>
  <c r="O9100" i="2"/>
  <c r="O9099" i="2"/>
  <c r="O9098" i="2"/>
  <c r="O9097" i="2"/>
  <c r="O9096" i="2"/>
  <c r="O9095" i="2"/>
  <c r="O9094" i="2"/>
  <c r="O9093" i="2"/>
  <c r="O9092" i="2"/>
  <c r="O9091" i="2"/>
  <c r="O9090" i="2"/>
  <c r="O9089" i="2"/>
  <c r="O9088" i="2"/>
  <c r="O9087" i="2"/>
  <c r="O9086" i="2"/>
  <c r="O9085" i="2"/>
  <c r="O9084" i="2"/>
  <c r="O9083" i="2"/>
  <c r="O9082" i="2"/>
  <c r="O9081" i="2"/>
  <c r="O9080" i="2"/>
  <c r="O9079" i="2"/>
  <c r="O9078" i="2"/>
  <c r="O9077" i="2"/>
  <c r="O9076" i="2"/>
  <c r="O9075" i="2"/>
  <c r="O9074" i="2"/>
  <c r="O9073" i="2"/>
  <c r="O9072" i="2"/>
  <c r="O9071" i="2"/>
  <c r="O9070" i="2"/>
  <c r="O9069" i="2"/>
  <c r="O9068" i="2"/>
  <c r="O9067" i="2"/>
  <c r="O9066" i="2"/>
  <c r="O9065" i="2"/>
  <c r="O9064" i="2"/>
  <c r="O9063" i="2"/>
  <c r="O9062" i="2"/>
  <c r="O9061" i="2"/>
  <c r="O9060" i="2"/>
  <c r="O9059" i="2"/>
  <c r="O9058" i="2"/>
  <c r="O9057" i="2"/>
  <c r="O9056" i="2"/>
  <c r="O9055" i="2"/>
  <c r="O9054" i="2"/>
  <c r="O9053" i="2"/>
  <c r="O9052" i="2"/>
  <c r="O9051" i="2"/>
  <c r="O9050" i="2"/>
  <c r="O9049" i="2"/>
  <c r="O9048" i="2"/>
  <c r="O9047" i="2"/>
  <c r="O9046" i="2"/>
  <c r="O9045" i="2"/>
  <c r="O9044" i="2"/>
  <c r="O9043" i="2"/>
  <c r="O9042" i="2"/>
  <c r="O9041" i="2"/>
  <c r="O9040" i="2"/>
  <c r="O9039" i="2"/>
  <c r="O9038" i="2"/>
  <c r="O9037" i="2"/>
  <c r="O9036" i="2"/>
  <c r="O9035" i="2"/>
  <c r="O9034" i="2"/>
  <c r="O9033" i="2"/>
  <c r="O9032" i="2"/>
  <c r="O9031" i="2"/>
  <c r="O9030" i="2"/>
  <c r="O9029" i="2"/>
  <c r="O9028" i="2"/>
  <c r="O9027" i="2"/>
  <c r="O9026" i="2"/>
  <c r="O9025" i="2"/>
  <c r="O9024" i="2"/>
  <c r="O9023" i="2"/>
  <c r="O9022" i="2"/>
  <c r="O9021" i="2"/>
  <c r="O9020" i="2"/>
  <c r="O9019" i="2"/>
  <c r="O9018" i="2"/>
  <c r="O9017" i="2"/>
  <c r="O9016" i="2"/>
  <c r="O9015" i="2"/>
  <c r="O9014" i="2"/>
  <c r="O9013" i="2"/>
  <c r="O9012" i="2"/>
  <c r="O9011" i="2"/>
  <c r="O9010" i="2"/>
  <c r="O9009" i="2"/>
  <c r="O9008" i="2"/>
  <c r="O9007" i="2"/>
  <c r="O9006" i="2"/>
  <c r="O9005" i="2"/>
  <c r="O9004" i="2"/>
  <c r="O9003" i="2"/>
  <c r="O9002" i="2"/>
  <c r="O9001" i="2"/>
  <c r="O9000" i="2"/>
  <c r="O8999" i="2"/>
  <c r="O8998" i="2"/>
  <c r="O8997" i="2"/>
  <c r="O8996" i="2"/>
  <c r="O8995" i="2"/>
  <c r="O8994" i="2"/>
  <c r="O8993" i="2"/>
  <c r="O8992" i="2"/>
  <c r="O8991" i="2"/>
  <c r="O8990" i="2"/>
  <c r="O8989" i="2"/>
  <c r="O8988" i="2"/>
  <c r="O8987" i="2"/>
  <c r="O8986" i="2"/>
  <c r="O8985" i="2"/>
  <c r="O8984" i="2"/>
  <c r="O8983" i="2"/>
  <c r="O8982" i="2"/>
  <c r="O8981" i="2"/>
  <c r="O8980" i="2"/>
  <c r="O8979" i="2"/>
  <c r="O8978" i="2"/>
  <c r="O8977" i="2"/>
  <c r="O8976" i="2"/>
  <c r="O8975" i="2"/>
  <c r="O8974" i="2"/>
  <c r="O8973" i="2"/>
  <c r="O8972" i="2"/>
  <c r="O8971" i="2"/>
  <c r="O8970" i="2"/>
  <c r="O8969" i="2"/>
  <c r="O8968" i="2"/>
  <c r="O8967" i="2"/>
  <c r="O8966" i="2"/>
  <c r="O8965" i="2"/>
  <c r="O8964" i="2"/>
  <c r="O8963" i="2"/>
  <c r="O8962" i="2"/>
  <c r="O8961" i="2"/>
  <c r="O8960" i="2"/>
  <c r="O8959" i="2"/>
  <c r="O8958" i="2"/>
  <c r="O8957" i="2"/>
  <c r="O8956" i="2"/>
  <c r="O8955" i="2"/>
  <c r="O8954" i="2"/>
  <c r="O8953" i="2"/>
  <c r="O8952" i="2"/>
  <c r="O8951" i="2"/>
  <c r="O8950" i="2"/>
  <c r="O8949" i="2"/>
  <c r="O8948" i="2"/>
  <c r="O8947" i="2"/>
  <c r="O8946" i="2"/>
  <c r="O8945" i="2"/>
  <c r="O8944" i="2"/>
  <c r="O8943" i="2"/>
  <c r="O8942" i="2"/>
  <c r="O8941" i="2"/>
  <c r="O8940" i="2"/>
  <c r="O8939" i="2"/>
  <c r="O8938" i="2"/>
  <c r="O8937" i="2"/>
  <c r="O8936" i="2"/>
  <c r="O8935" i="2"/>
  <c r="O8934" i="2"/>
  <c r="O8933" i="2"/>
  <c r="O8932" i="2"/>
  <c r="O8931" i="2"/>
  <c r="O8930" i="2"/>
  <c r="O8929" i="2"/>
  <c r="O8928" i="2"/>
  <c r="O8927" i="2"/>
  <c r="O8926" i="2"/>
  <c r="O8925" i="2"/>
  <c r="O8924" i="2"/>
  <c r="O8923" i="2"/>
  <c r="O8922" i="2"/>
  <c r="O8921" i="2"/>
  <c r="O8920" i="2"/>
  <c r="O8919" i="2"/>
  <c r="O8918" i="2"/>
  <c r="O8917" i="2"/>
  <c r="O8916" i="2"/>
  <c r="O8915" i="2"/>
  <c r="O8914" i="2"/>
  <c r="O8913" i="2"/>
  <c r="O8912" i="2"/>
  <c r="O8911" i="2"/>
  <c r="O8910" i="2"/>
  <c r="O8909" i="2"/>
  <c r="O8908" i="2"/>
  <c r="O8907" i="2"/>
  <c r="O8906" i="2"/>
  <c r="O8905" i="2"/>
  <c r="O8904" i="2"/>
  <c r="O8903" i="2"/>
  <c r="O8902" i="2"/>
  <c r="O8901" i="2"/>
  <c r="O8900" i="2"/>
  <c r="O8899" i="2"/>
  <c r="O8898" i="2"/>
  <c r="O8897" i="2"/>
  <c r="O8896" i="2"/>
  <c r="O8895" i="2"/>
  <c r="O8894" i="2"/>
  <c r="O8893" i="2"/>
  <c r="O8892" i="2"/>
  <c r="O8891" i="2"/>
  <c r="O8890" i="2"/>
  <c r="O8889" i="2"/>
  <c r="O8888" i="2"/>
  <c r="O8887" i="2"/>
  <c r="O8886" i="2"/>
  <c r="O8885" i="2"/>
  <c r="O8884" i="2"/>
  <c r="O8883" i="2"/>
  <c r="O8882" i="2"/>
  <c r="O8881" i="2"/>
  <c r="O8880" i="2"/>
  <c r="O8879" i="2"/>
  <c r="O8878" i="2"/>
  <c r="O8877" i="2"/>
  <c r="O8876" i="2"/>
  <c r="O8875" i="2"/>
  <c r="O8874" i="2"/>
  <c r="O8873" i="2"/>
  <c r="O8872" i="2"/>
  <c r="O8871" i="2"/>
  <c r="O8870" i="2"/>
  <c r="O8869" i="2"/>
  <c r="O8868" i="2"/>
  <c r="O8867" i="2"/>
  <c r="O8866" i="2"/>
  <c r="O8865" i="2"/>
  <c r="O8864" i="2"/>
  <c r="O8863" i="2"/>
  <c r="O8862" i="2"/>
  <c r="O8861" i="2"/>
  <c r="O8860" i="2"/>
  <c r="O8859" i="2"/>
  <c r="O8858" i="2"/>
  <c r="O8857" i="2"/>
  <c r="O8856" i="2"/>
  <c r="O8855" i="2"/>
  <c r="O8854" i="2"/>
  <c r="O8853" i="2"/>
  <c r="O8852" i="2"/>
  <c r="O8851" i="2"/>
  <c r="O8850" i="2"/>
  <c r="O8849" i="2"/>
  <c r="O8848" i="2"/>
  <c r="O8847" i="2"/>
  <c r="O8846" i="2"/>
  <c r="O8845" i="2"/>
  <c r="O8844" i="2"/>
  <c r="O8843" i="2"/>
  <c r="O8842" i="2"/>
  <c r="O8841" i="2"/>
  <c r="O8840" i="2"/>
  <c r="O8839" i="2"/>
  <c r="O8838" i="2"/>
  <c r="O8837" i="2"/>
  <c r="O8836" i="2"/>
  <c r="O8835" i="2"/>
  <c r="O8834" i="2"/>
  <c r="O8833" i="2"/>
  <c r="O8832" i="2"/>
  <c r="O8831" i="2"/>
  <c r="O8830" i="2"/>
  <c r="O8829" i="2"/>
  <c r="O8828" i="2"/>
  <c r="O8827" i="2"/>
  <c r="O8826" i="2"/>
  <c r="O8825" i="2"/>
  <c r="O8824" i="2"/>
  <c r="O8823" i="2"/>
  <c r="O8822" i="2"/>
  <c r="O8821" i="2"/>
  <c r="O8820" i="2"/>
  <c r="O8819" i="2"/>
  <c r="O8818" i="2"/>
  <c r="O8817" i="2"/>
  <c r="O8816" i="2"/>
  <c r="O8815" i="2"/>
  <c r="O8814" i="2"/>
  <c r="O8813" i="2"/>
  <c r="O8812" i="2"/>
  <c r="O8811" i="2"/>
  <c r="O8810" i="2"/>
  <c r="O8809" i="2"/>
  <c r="O8808" i="2"/>
  <c r="O8807" i="2"/>
  <c r="O8806" i="2"/>
  <c r="O8805" i="2"/>
  <c r="O8804" i="2"/>
  <c r="O8803" i="2"/>
  <c r="O8802" i="2"/>
  <c r="O8801" i="2"/>
  <c r="O8800" i="2"/>
  <c r="O8799" i="2"/>
  <c r="O8798" i="2"/>
  <c r="O8797" i="2"/>
  <c r="O8796" i="2"/>
  <c r="O8795" i="2"/>
  <c r="O8794" i="2"/>
  <c r="O8793" i="2"/>
  <c r="O8792" i="2"/>
  <c r="O8791" i="2"/>
  <c r="O8790" i="2"/>
  <c r="O8789" i="2"/>
  <c r="O8788" i="2"/>
  <c r="O8787" i="2"/>
  <c r="O8786" i="2"/>
  <c r="O8785" i="2"/>
  <c r="O8784" i="2"/>
  <c r="O8783" i="2"/>
  <c r="O8782" i="2"/>
  <c r="O8781" i="2"/>
  <c r="O8780" i="2"/>
  <c r="O8779" i="2"/>
  <c r="O8778" i="2"/>
  <c r="O8777" i="2"/>
  <c r="O8776" i="2"/>
  <c r="O8775" i="2"/>
  <c r="O8774" i="2"/>
  <c r="O8773" i="2"/>
  <c r="O8772" i="2"/>
  <c r="O8771" i="2"/>
  <c r="O8770" i="2"/>
  <c r="O8769" i="2"/>
  <c r="O8768" i="2"/>
  <c r="O8767" i="2"/>
  <c r="O8766" i="2"/>
  <c r="O8765" i="2"/>
  <c r="O8764" i="2"/>
  <c r="O8763" i="2"/>
  <c r="O8762" i="2"/>
  <c r="O8761" i="2"/>
  <c r="O8760" i="2"/>
  <c r="O8759" i="2"/>
  <c r="O8758" i="2"/>
  <c r="O8757" i="2"/>
  <c r="O8756" i="2"/>
  <c r="O8755" i="2"/>
  <c r="O8754" i="2"/>
  <c r="O8753" i="2"/>
  <c r="O8752" i="2"/>
  <c r="O8751" i="2"/>
  <c r="O8750" i="2"/>
  <c r="O8749" i="2"/>
  <c r="O8748" i="2"/>
  <c r="O8747" i="2"/>
  <c r="O8746" i="2"/>
  <c r="O8745" i="2"/>
  <c r="O8744" i="2"/>
  <c r="O8743" i="2"/>
  <c r="O8742" i="2"/>
  <c r="O8741" i="2"/>
  <c r="O8740" i="2"/>
  <c r="O8739" i="2"/>
  <c r="O8738" i="2"/>
  <c r="O8737" i="2"/>
  <c r="O8736" i="2"/>
  <c r="O8735" i="2"/>
  <c r="O8734" i="2"/>
  <c r="O8733" i="2"/>
  <c r="O8732" i="2"/>
  <c r="O8731" i="2"/>
  <c r="O8730" i="2"/>
  <c r="O8729" i="2"/>
  <c r="O8728" i="2"/>
  <c r="O8727" i="2"/>
  <c r="O8726" i="2"/>
  <c r="O8725" i="2"/>
  <c r="O8724" i="2"/>
  <c r="O8723" i="2"/>
  <c r="O8722" i="2"/>
  <c r="O8721" i="2"/>
  <c r="O8720" i="2"/>
  <c r="O8719" i="2"/>
  <c r="O8718" i="2"/>
  <c r="O8717" i="2"/>
  <c r="O8716" i="2"/>
  <c r="O8715" i="2"/>
  <c r="O8714" i="2"/>
  <c r="O8713" i="2"/>
  <c r="O8712" i="2"/>
  <c r="O8711" i="2"/>
  <c r="O8710" i="2"/>
  <c r="O8709" i="2"/>
  <c r="O8708" i="2"/>
  <c r="O8707" i="2"/>
  <c r="O8706" i="2"/>
  <c r="O8705" i="2"/>
  <c r="O8704" i="2"/>
  <c r="O8703" i="2"/>
  <c r="O8702" i="2"/>
  <c r="O8701" i="2"/>
  <c r="O8700" i="2"/>
  <c r="O8699" i="2"/>
  <c r="O8698" i="2"/>
  <c r="O8697" i="2"/>
  <c r="O8696" i="2"/>
  <c r="O8695" i="2"/>
  <c r="O8694" i="2"/>
  <c r="O8693" i="2"/>
  <c r="O8692" i="2"/>
  <c r="O8691" i="2"/>
  <c r="O8690" i="2"/>
  <c r="O8689" i="2"/>
  <c r="O8688" i="2"/>
  <c r="O8687" i="2"/>
  <c r="O8686" i="2"/>
  <c r="O8685" i="2"/>
  <c r="O8684" i="2"/>
  <c r="O8683" i="2"/>
  <c r="O8682" i="2"/>
  <c r="O8681" i="2"/>
  <c r="O8680" i="2"/>
  <c r="O8679" i="2"/>
  <c r="O8678" i="2"/>
  <c r="O8677" i="2"/>
  <c r="O8676" i="2"/>
  <c r="O8675" i="2"/>
  <c r="O8674" i="2"/>
  <c r="O8673" i="2"/>
  <c r="O8672" i="2"/>
  <c r="O8671" i="2"/>
  <c r="O8670" i="2"/>
  <c r="O8669" i="2"/>
  <c r="O8668" i="2"/>
  <c r="O8667" i="2"/>
  <c r="O8666" i="2"/>
  <c r="O8665" i="2"/>
  <c r="O8664" i="2"/>
  <c r="O8663" i="2"/>
  <c r="O8662" i="2"/>
  <c r="O8661" i="2"/>
  <c r="O8660" i="2"/>
  <c r="O8659" i="2"/>
  <c r="O8658" i="2"/>
  <c r="O8657" i="2"/>
  <c r="O8656" i="2"/>
  <c r="O8655" i="2"/>
  <c r="O8654" i="2"/>
  <c r="O8653" i="2"/>
  <c r="O8652" i="2"/>
  <c r="O8651" i="2"/>
  <c r="O8650" i="2"/>
  <c r="O8649" i="2"/>
  <c r="O8648" i="2"/>
  <c r="O8647" i="2"/>
  <c r="O8646" i="2"/>
  <c r="O8645" i="2"/>
  <c r="O8644" i="2"/>
  <c r="O8643" i="2"/>
  <c r="O8642" i="2"/>
  <c r="O8641" i="2"/>
  <c r="O8640" i="2"/>
  <c r="O8639" i="2"/>
  <c r="O8638" i="2"/>
  <c r="O8637" i="2"/>
  <c r="O8636" i="2"/>
  <c r="O8635" i="2"/>
  <c r="O8634" i="2"/>
  <c r="O8633" i="2"/>
  <c r="O8632" i="2"/>
  <c r="O8631" i="2"/>
  <c r="O8630" i="2"/>
  <c r="O8629" i="2"/>
  <c r="O8628" i="2"/>
  <c r="O8627" i="2"/>
  <c r="O8626" i="2"/>
  <c r="O8625" i="2"/>
  <c r="O8624" i="2"/>
  <c r="O8623" i="2"/>
  <c r="O8622" i="2"/>
  <c r="O8621" i="2"/>
  <c r="O8620" i="2"/>
  <c r="O8619" i="2"/>
  <c r="O8618" i="2"/>
  <c r="O8617" i="2"/>
  <c r="O8616" i="2"/>
  <c r="O8615" i="2"/>
  <c r="O8614" i="2"/>
  <c r="O8613" i="2"/>
  <c r="O8612" i="2"/>
  <c r="O8611" i="2"/>
  <c r="O8610" i="2"/>
  <c r="O8609" i="2"/>
  <c r="O8608" i="2"/>
  <c r="O8607" i="2"/>
  <c r="O8606" i="2"/>
  <c r="O8605" i="2"/>
  <c r="O8604" i="2"/>
  <c r="O8603" i="2"/>
  <c r="O8602" i="2"/>
  <c r="O8601" i="2"/>
  <c r="O8600" i="2"/>
  <c r="O8599" i="2"/>
  <c r="O8598" i="2"/>
  <c r="O8597" i="2"/>
  <c r="O8596" i="2"/>
  <c r="O8595" i="2"/>
  <c r="O8594" i="2"/>
  <c r="O8593" i="2"/>
  <c r="O8592" i="2"/>
  <c r="O8591" i="2"/>
  <c r="O8590" i="2"/>
  <c r="O8589" i="2"/>
  <c r="O8588" i="2"/>
  <c r="O8587" i="2"/>
  <c r="O8586" i="2"/>
  <c r="O8585" i="2"/>
  <c r="O8584" i="2"/>
  <c r="O8583" i="2"/>
  <c r="O8582" i="2"/>
  <c r="O8581" i="2"/>
  <c r="O8580" i="2"/>
  <c r="O8579" i="2"/>
  <c r="O8578" i="2"/>
  <c r="O8577" i="2"/>
  <c r="O8576" i="2"/>
  <c r="O8575" i="2"/>
  <c r="O8574" i="2"/>
  <c r="O8573" i="2"/>
  <c r="O8572" i="2"/>
  <c r="O8571" i="2"/>
  <c r="O8570" i="2"/>
  <c r="O8569" i="2"/>
  <c r="O8568" i="2"/>
  <c r="O8567" i="2"/>
  <c r="O8566" i="2"/>
  <c r="O8565" i="2"/>
  <c r="O8564" i="2"/>
  <c r="O8563" i="2"/>
  <c r="O8562" i="2"/>
  <c r="O8561" i="2"/>
  <c r="O8560" i="2"/>
  <c r="O8559" i="2"/>
  <c r="O8558" i="2"/>
  <c r="O8557" i="2"/>
  <c r="O8556" i="2"/>
  <c r="O8555" i="2"/>
  <c r="O8554" i="2"/>
  <c r="O8553" i="2"/>
  <c r="O8552" i="2"/>
  <c r="O8551" i="2"/>
  <c r="O8550" i="2"/>
  <c r="O8549" i="2"/>
  <c r="O8548" i="2"/>
  <c r="O8547" i="2"/>
  <c r="O8546" i="2"/>
  <c r="O8545" i="2"/>
  <c r="O8544" i="2"/>
  <c r="O8543" i="2"/>
  <c r="O8542" i="2"/>
  <c r="O8541" i="2"/>
  <c r="O8540" i="2"/>
  <c r="O8539" i="2"/>
  <c r="O8538" i="2"/>
  <c r="O8537" i="2"/>
  <c r="O8536" i="2"/>
  <c r="O8535" i="2"/>
  <c r="O8534" i="2"/>
  <c r="O8533" i="2"/>
  <c r="O8532" i="2"/>
  <c r="O8531" i="2"/>
  <c r="O8530" i="2"/>
  <c r="O8529" i="2"/>
  <c r="O8528" i="2"/>
  <c r="O8527" i="2"/>
  <c r="O8526" i="2"/>
  <c r="O8525" i="2"/>
  <c r="O8524" i="2"/>
  <c r="O8523" i="2"/>
  <c r="O8522" i="2"/>
  <c r="O8521" i="2"/>
  <c r="O8520" i="2"/>
  <c r="O8519" i="2"/>
  <c r="O8518" i="2"/>
  <c r="O8517" i="2"/>
  <c r="O8516" i="2"/>
  <c r="O8515" i="2"/>
  <c r="O8514" i="2"/>
  <c r="O8513" i="2"/>
  <c r="O8512" i="2"/>
  <c r="O8511" i="2"/>
  <c r="O8510" i="2"/>
  <c r="O8509" i="2"/>
  <c r="O8508" i="2"/>
  <c r="O8507" i="2"/>
  <c r="O8506" i="2"/>
  <c r="O8505" i="2"/>
  <c r="O8504" i="2"/>
  <c r="O8503" i="2"/>
  <c r="O8502" i="2"/>
  <c r="O8501" i="2"/>
  <c r="O8500" i="2"/>
  <c r="O8499" i="2"/>
  <c r="O8498" i="2"/>
  <c r="O8497" i="2"/>
  <c r="O8496" i="2"/>
  <c r="O8495" i="2"/>
  <c r="O8494" i="2"/>
  <c r="O8493" i="2"/>
  <c r="O8492" i="2"/>
  <c r="O8491" i="2"/>
  <c r="O8490" i="2"/>
  <c r="O8489" i="2"/>
  <c r="O8488" i="2"/>
  <c r="O8487" i="2"/>
  <c r="O8486" i="2"/>
  <c r="O8485" i="2"/>
  <c r="O8484" i="2"/>
  <c r="O8483" i="2"/>
  <c r="O8482" i="2"/>
  <c r="O8481" i="2"/>
  <c r="O8480" i="2"/>
  <c r="O8479" i="2"/>
  <c r="O8478" i="2"/>
  <c r="O8477" i="2"/>
  <c r="O8476" i="2"/>
  <c r="O8475" i="2"/>
  <c r="O8474" i="2"/>
  <c r="O8473" i="2"/>
  <c r="O8472" i="2"/>
  <c r="O8471" i="2"/>
  <c r="O8470" i="2"/>
  <c r="O8469" i="2"/>
  <c r="O8468" i="2"/>
  <c r="O8467" i="2"/>
  <c r="O8466" i="2"/>
  <c r="O8465" i="2"/>
  <c r="O8464" i="2"/>
  <c r="O8463" i="2"/>
  <c r="O8462" i="2"/>
  <c r="O8461" i="2"/>
  <c r="O8460" i="2"/>
  <c r="O8459" i="2"/>
  <c r="O8458" i="2"/>
  <c r="O8457" i="2"/>
  <c r="O8456" i="2"/>
  <c r="O8455" i="2"/>
  <c r="O8454" i="2"/>
  <c r="O8453" i="2"/>
  <c r="O8452" i="2"/>
  <c r="O8451" i="2"/>
  <c r="O8450" i="2"/>
  <c r="O8449" i="2"/>
  <c r="O8448" i="2"/>
  <c r="O8447" i="2"/>
  <c r="O8446" i="2"/>
  <c r="O8445" i="2"/>
  <c r="O8444" i="2"/>
  <c r="O8443" i="2"/>
  <c r="O8442" i="2"/>
  <c r="O8441" i="2"/>
  <c r="O8440" i="2"/>
  <c r="O8439" i="2"/>
  <c r="O8438" i="2"/>
  <c r="O8437" i="2"/>
  <c r="O8436" i="2"/>
  <c r="O8435" i="2"/>
  <c r="O8434" i="2"/>
  <c r="O8433" i="2"/>
  <c r="O8432" i="2"/>
  <c r="O8431" i="2"/>
  <c r="O8430" i="2"/>
  <c r="O8429" i="2"/>
  <c r="O8428" i="2"/>
  <c r="O8427" i="2"/>
  <c r="O8426" i="2"/>
  <c r="O8425" i="2"/>
  <c r="O8424" i="2"/>
  <c r="O8423" i="2"/>
  <c r="O8422" i="2"/>
  <c r="O8421" i="2"/>
  <c r="O8420" i="2"/>
  <c r="O8419" i="2"/>
  <c r="O8418" i="2"/>
  <c r="O8417" i="2"/>
  <c r="O8416" i="2"/>
  <c r="O8415" i="2"/>
  <c r="O8414" i="2"/>
  <c r="O8413" i="2"/>
  <c r="O8412" i="2"/>
  <c r="O8411" i="2"/>
  <c r="O8410" i="2"/>
  <c r="O8409" i="2"/>
  <c r="O8408" i="2"/>
  <c r="O8407" i="2"/>
  <c r="O8406" i="2"/>
  <c r="O8405" i="2"/>
  <c r="O8404" i="2"/>
  <c r="O8403" i="2"/>
  <c r="O8402" i="2"/>
  <c r="O8401" i="2"/>
  <c r="O8400" i="2"/>
  <c r="O8399" i="2"/>
  <c r="O8398" i="2"/>
  <c r="O8397" i="2"/>
  <c r="O8396" i="2"/>
  <c r="O8395" i="2"/>
  <c r="O8394" i="2"/>
  <c r="O8393" i="2"/>
  <c r="O8392" i="2"/>
  <c r="O8391" i="2"/>
  <c r="O8390" i="2"/>
  <c r="O8389" i="2"/>
  <c r="O8388" i="2"/>
  <c r="O8387" i="2"/>
  <c r="O8386" i="2"/>
  <c r="O8385" i="2"/>
  <c r="O8384" i="2"/>
  <c r="O8383" i="2"/>
  <c r="O8382" i="2"/>
  <c r="O8381" i="2"/>
  <c r="O8380" i="2"/>
  <c r="O8379" i="2"/>
  <c r="O8378" i="2"/>
  <c r="O8377" i="2"/>
  <c r="O8376" i="2"/>
  <c r="O8375" i="2"/>
  <c r="O8374" i="2"/>
  <c r="O8373" i="2"/>
  <c r="O8372" i="2"/>
  <c r="O8371" i="2"/>
  <c r="O8370" i="2"/>
  <c r="O8369" i="2"/>
  <c r="O8368" i="2"/>
  <c r="O8367" i="2"/>
  <c r="O8366" i="2"/>
  <c r="O8365" i="2"/>
  <c r="O8364" i="2"/>
  <c r="O8363" i="2"/>
  <c r="O8362" i="2"/>
  <c r="O8361" i="2"/>
  <c r="O8360" i="2"/>
  <c r="O8359" i="2"/>
  <c r="O8358" i="2"/>
  <c r="O8357" i="2"/>
  <c r="O8356" i="2"/>
  <c r="O8355" i="2"/>
  <c r="O8354" i="2"/>
  <c r="O8353" i="2"/>
  <c r="O8352" i="2"/>
  <c r="O8351" i="2"/>
  <c r="O8350" i="2"/>
  <c r="O8349" i="2"/>
  <c r="O8348" i="2"/>
  <c r="O8347" i="2"/>
  <c r="O8346" i="2"/>
  <c r="O8345" i="2"/>
  <c r="O8344" i="2"/>
  <c r="O8343" i="2"/>
  <c r="O8342" i="2"/>
  <c r="O8341" i="2"/>
  <c r="O8340" i="2"/>
  <c r="O8339" i="2"/>
  <c r="O8338" i="2"/>
  <c r="O8337" i="2"/>
  <c r="O8336" i="2"/>
  <c r="O8335" i="2"/>
  <c r="O8334" i="2"/>
  <c r="O8333" i="2"/>
  <c r="O8332" i="2"/>
  <c r="O8331" i="2"/>
  <c r="O8330" i="2"/>
  <c r="O8329" i="2"/>
  <c r="O8328" i="2"/>
  <c r="O8327" i="2"/>
  <c r="O8326" i="2"/>
  <c r="O8325" i="2"/>
  <c r="O8324" i="2"/>
  <c r="O8323" i="2"/>
  <c r="O8322" i="2"/>
  <c r="O8321" i="2"/>
  <c r="O8320" i="2"/>
  <c r="O8319" i="2"/>
  <c r="O8318" i="2"/>
  <c r="O8317" i="2"/>
  <c r="O8316" i="2"/>
  <c r="O8315" i="2"/>
  <c r="O8314" i="2"/>
  <c r="O8313" i="2"/>
  <c r="O8312" i="2"/>
  <c r="O8311" i="2"/>
  <c r="O8310" i="2"/>
  <c r="O8309" i="2"/>
  <c r="O8308" i="2"/>
  <c r="O8307" i="2"/>
  <c r="O8306" i="2"/>
  <c r="O8305" i="2"/>
  <c r="O8304" i="2"/>
  <c r="O8303" i="2"/>
  <c r="O8302" i="2"/>
  <c r="O8301" i="2"/>
  <c r="O8300" i="2"/>
  <c r="O8299" i="2"/>
  <c r="O8298" i="2"/>
  <c r="O8297" i="2"/>
  <c r="O8296" i="2"/>
  <c r="O8295" i="2"/>
  <c r="O8294" i="2"/>
  <c r="O8293" i="2"/>
  <c r="O8292" i="2"/>
  <c r="O8291" i="2"/>
  <c r="O8290" i="2"/>
  <c r="O8289" i="2"/>
  <c r="O8288" i="2"/>
  <c r="O8287" i="2"/>
  <c r="O8286" i="2"/>
  <c r="O8285" i="2"/>
  <c r="O8284" i="2"/>
  <c r="O8283" i="2"/>
  <c r="O8282" i="2"/>
  <c r="O8281" i="2"/>
  <c r="O8280" i="2"/>
  <c r="O8279" i="2"/>
  <c r="O8278" i="2"/>
  <c r="O8277" i="2"/>
  <c r="O8276" i="2"/>
  <c r="O8275" i="2"/>
  <c r="O8274" i="2"/>
  <c r="O8273" i="2"/>
  <c r="O8272" i="2"/>
  <c r="O8271" i="2"/>
  <c r="O8270" i="2"/>
  <c r="O8269" i="2"/>
  <c r="O8268" i="2"/>
  <c r="O8267" i="2"/>
  <c r="O8266" i="2"/>
  <c r="O8265" i="2"/>
  <c r="O8264" i="2"/>
  <c r="O8263" i="2"/>
  <c r="O8262" i="2"/>
  <c r="O8261" i="2"/>
  <c r="O8260" i="2"/>
  <c r="O8259" i="2"/>
  <c r="O8258" i="2"/>
  <c r="O8257" i="2"/>
  <c r="O8256" i="2"/>
  <c r="O8255" i="2"/>
  <c r="O8254" i="2"/>
  <c r="O8253" i="2"/>
  <c r="O8252" i="2"/>
  <c r="O8251" i="2"/>
  <c r="O8250" i="2"/>
  <c r="O8249" i="2"/>
  <c r="O8248" i="2"/>
  <c r="O8247" i="2"/>
  <c r="O8246" i="2"/>
  <c r="O8245" i="2"/>
  <c r="O8244" i="2"/>
  <c r="O8243" i="2"/>
  <c r="O8242" i="2"/>
  <c r="O8241" i="2"/>
  <c r="O8240" i="2"/>
  <c r="O8239" i="2"/>
  <c r="O8238" i="2"/>
  <c r="O8237" i="2"/>
  <c r="O8236" i="2"/>
  <c r="O8235" i="2"/>
  <c r="O8234" i="2"/>
  <c r="O8233" i="2"/>
  <c r="O8232" i="2"/>
  <c r="O8231" i="2"/>
  <c r="O8230" i="2"/>
  <c r="O8229" i="2"/>
  <c r="O8228" i="2"/>
  <c r="O8227" i="2"/>
  <c r="O8226" i="2"/>
  <c r="O8225" i="2"/>
  <c r="O8224" i="2"/>
  <c r="O8223" i="2"/>
  <c r="O8222" i="2"/>
  <c r="O8221" i="2"/>
  <c r="O8220" i="2"/>
  <c r="O8219" i="2"/>
  <c r="O8218" i="2"/>
  <c r="O8217" i="2"/>
  <c r="O8216" i="2"/>
  <c r="O8215" i="2"/>
  <c r="O8214" i="2"/>
  <c r="O8213" i="2"/>
  <c r="O8212" i="2"/>
  <c r="O8211" i="2"/>
  <c r="O8210" i="2"/>
  <c r="O8209" i="2"/>
  <c r="O8208" i="2"/>
  <c r="O8207" i="2"/>
  <c r="O8206" i="2"/>
  <c r="O8205" i="2"/>
  <c r="O8204" i="2"/>
  <c r="O8203" i="2"/>
  <c r="O8202" i="2"/>
  <c r="O8201" i="2"/>
  <c r="O8200" i="2"/>
  <c r="O8199" i="2"/>
  <c r="O8198" i="2"/>
  <c r="O8197" i="2"/>
  <c r="O8196" i="2"/>
  <c r="O8195" i="2"/>
  <c r="O8194" i="2"/>
  <c r="O8193" i="2"/>
  <c r="O8192" i="2"/>
  <c r="O8191" i="2"/>
  <c r="O8190" i="2"/>
  <c r="O8189" i="2"/>
  <c r="O8188" i="2"/>
  <c r="O8187" i="2"/>
  <c r="O8186" i="2"/>
  <c r="O8185" i="2"/>
  <c r="O8184" i="2"/>
  <c r="O8183" i="2"/>
  <c r="O8182" i="2"/>
  <c r="O8181" i="2"/>
  <c r="O8180" i="2"/>
  <c r="O8179" i="2"/>
  <c r="O8178" i="2"/>
  <c r="O8177" i="2"/>
  <c r="O8176" i="2"/>
  <c r="O8175" i="2"/>
  <c r="O8174" i="2"/>
  <c r="O8173" i="2"/>
  <c r="O8172" i="2"/>
  <c r="O8171" i="2"/>
  <c r="O8170" i="2"/>
  <c r="O8169" i="2"/>
  <c r="O8168" i="2"/>
  <c r="O8167" i="2"/>
  <c r="O8166" i="2"/>
  <c r="O8165" i="2"/>
  <c r="O8164" i="2"/>
  <c r="O8163" i="2"/>
  <c r="O8162" i="2"/>
  <c r="O8161" i="2"/>
  <c r="O8160" i="2"/>
  <c r="O8159" i="2"/>
  <c r="O8158" i="2"/>
  <c r="O8157" i="2"/>
  <c r="O8156" i="2"/>
  <c r="O8155" i="2"/>
  <c r="O8154" i="2"/>
  <c r="O8153" i="2"/>
  <c r="O8152" i="2"/>
  <c r="O8151" i="2"/>
  <c r="O8150" i="2"/>
  <c r="O8149" i="2"/>
  <c r="O8148" i="2"/>
  <c r="O8147" i="2"/>
  <c r="O8146" i="2"/>
  <c r="O8145" i="2"/>
  <c r="O8144" i="2"/>
  <c r="O8143" i="2"/>
  <c r="O8142" i="2"/>
  <c r="O8141" i="2"/>
  <c r="O8140" i="2"/>
  <c r="O8139" i="2"/>
  <c r="O8138" i="2"/>
  <c r="O8137" i="2"/>
  <c r="O8136" i="2"/>
  <c r="O8135" i="2"/>
  <c r="O8134" i="2"/>
  <c r="O8133" i="2"/>
  <c r="O8132" i="2"/>
  <c r="O8131" i="2"/>
  <c r="O8130" i="2"/>
  <c r="O8129" i="2"/>
  <c r="O8128" i="2"/>
  <c r="O8127" i="2"/>
  <c r="O8126" i="2"/>
  <c r="O8125" i="2"/>
  <c r="O8124" i="2"/>
  <c r="O8123" i="2"/>
  <c r="O8122" i="2"/>
  <c r="O8121" i="2"/>
  <c r="O8120" i="2"/>
  <c r="O8119" i="2"/>
  <c r="O8118" i="2"/>
  <c r="O8117" i="2"/>
  <c r="O8116" i="2"/>
  <c r="O8115" i="2"/>
  <c r="O8114" i="2"/>
  <c r="O8113" i="2"/>
  <c r="O8112" i="2"/>
  <c r="O8111" i="2"/>
  <c r="O8110" i="2"/>
  <c r="O8109" i="2"/>
  <c r="O8108" i="2"/>
  <c r="O8107" i="2"/>
  <c r="O8106" i="2"/>
  <c r="O8105" i="2"/>
  <c r="O8104" i="2"/>
  <c r="O8103" i="2"/>
  <c r="O8102" i="2"/>
  <c r="O8101" i="2"/>
  <c r="O8100" i="2"/>
  <c r="O8099" i="2"/>
  <c r="O8098" i="2"/>
  <c r="O8097" i="2"/>
  <c r="O8096" i="2"/>
  <c r="O8095" i="2"/>
  <c r="O8094" i="2"/>
  <c r="O8093" i="2"/>
  <c r="O8092" i="2"/>
  <c r="O8091" i="2"/>
  <c r="O8090" i="2"/>
  <c r="O8089" i="2"/>
  <c r="O8088" i="2"/>
  <c r="O8087" i="2"/>
  <c r="O8086" i="2"/>
  <c r="O8085" i="2"/>
  <c r="O8084" i="2"/>
  <c r="O8083" i="2"/>
  <c r="O8082" i="2"/>
  <c r="O8081" i="2"/>
  <c r="O8080" i="2"/>
  <c r="O8079" i="2"/>
  <c r="O8078" i="2"/>
  <c r="O8077" i="2"/>
  <c r="O8076" i="2"/>
  <c r="O8075" i="2"/>
  <c r="O8074" i="2"/>
  <c r="O8073" i="2"/>
  <c r="O8072" i="2"/>
  <c r="O8071" i="2"/>
  <c r="O8070" i="2"/>
  <c r="O8069" i="2"/>
  <c r="O8068" i="2"/>
  <c r="O8067" i="2"/>
  <c r="O8066" i="2"/>
  <c r="O8065" i="2"/>
  <c r="O8064" i="2"/>
  <c r="O8063" i="2"/>
  <c r="O8062" i="2"/>
  <c r="O8061" i="2"/>
  <c r="O8060" i="2"/>
  <c r="O8059" i="2"/>
  <c r="O8058" i="2"/>
  <c r="O8057" i="2"/>
  <c r="O8056" i="2"/>
  <c r="O8055" i="2"/>
  <c r="O8054" i="2"/>
  <c r="O8053" i="2"/>
  <c r="O8052" i="2"/>
  <c r="O8051" i="2"/>
  <c r="O8050" i="2"/>
  <c r="O8049" i="2"/>
  <c r="O8048" i="2"/>
  <c r="O8047" i="2"/>
  <c r="O8046" i="2"/>
  <c r="O8045" i="2"/>
  <c r="O8044" i="2"/>
  <c r="O8043" i="2"/>
  <c r="O8042" i="2"/>
  <c r="O8041" i="2"/>
  <c r="O8040" i="2"/>
  <c r="O8039" i="2"/>
  <c r="O8038" i="2"/>
  <c r="O8037" i="2"/>
  <c r="O8036" i="2"/>
  <c r="O8035" i="2"/>
  <c r="O8034" i="2"/>
  <c r="O8033" i="2"/>
  <c r="O8032" i="2"/>
  <c r="O8031" i="2"/>
  <c r="O8030" i="2"/>
  <c r="O8029" i="2"/>
  <c r="O8028" i="2"/>
  <c r="O8027" i="2"/>
  <c r="O8026" i="2"/>
  <c r="O8025" i="2"/>
  <c r="O8024" i="2"/>
  <c r="O8023" i="2"/>
  <c r="O8022" i="2"/>
  <c r="O8021" i="2"/>
  <c r="O8020" i="2"/>
  <c r="O8019" i="2"/>
  <c r="O8018" i="2"/>
  <c r="O8017" i="2"/>
  <c r="O8016" i="2"/>
  <c r="O8015" i="2"/>
  <c r="O8014" i="2"/>
  <c r="O8013" i="2"/>
  <c r="O8012" i="2"/>
  <c r="O8011" i="2"/>
  <c r="O8010" i="2"/>
  <c r="O8009" i="2"/>
  <c r="O8008" i="2"/>
  <c r="O8007" i="2"/>
  <c r="O8006" i="2"/>
  <c r="O8005" i="2"/>
  <c r="O8004" i="2"/>
  <c r="O8003" i="2"/>
  <c r="O8002" i="2"/>
  <c r="O8001" i="2"/>
  <c r="O8000" i="2"/>
  <c r="O7999" i="2"/>
  <c r="O7998" i="2"/>
  <c r="O7997" i="2"/>
  <c r="O7996" i="2"/>
  <c r="O7995" i="2"/>
  <c r="O7994" i="2"/>
  <c r="O7993" i="2"/>
  <c r="O7992" i="2"/>
  <c r="O7991" i="2"/>
  <c r="O7990" i="2"/>
  <c r="O7989" i="2"/>
  <c r="O7988" i="2"/>
  <c r="O7987" i="2"/>
  <c r="O7986" i="2"/>
  <c r="O7985" i="2"/>
  <c r="O7984" i="2"/>
  <c r="O7983" i="2"/>
  <c r="O7982" i="2"/>
  <c r="O7981" i="2"/>
  <c r="O7980" i="2"/>
  <c r="O7979" i="2"/>
  <c r="O7978" i="2"/>
  <c r="O7977" i="2"/>
  <c r="O7976" i="2"/>
  <c r="O7975" i="2"/>
  <c r="O7974" i="2"/>
  <c r="O7973" i="2"/>
  <c r="O7972" i="2"/>
  <c r="O7971" i="2"/>
  <c r="O7970" i="2"/>
  <c r="O7969" i="2"/>
  <c r="O7968" i="2"/>
  <c r="O7967" i="2"/>
  <c r="O7966" i="2"/>
  <c r="O7965" i="2"/>
  <c r="O7964" i="2"/>
  <c r="O7963" i="2"/>
  <c r="O7962" i="2"/>
  <c r="O7961" i="2"/>
  <c r="O7960" i="2"/>
  <c r="O7959" i="2"/>
  <c r="O7958" i="2"/>
  <c r="O7957" i="2"/>
  <c r="O7956" i="2"/>
  <c r="O7955" i="2"/>
  <c r="O7954" i="2"/>
  <c r="O7953" i="2"/>
  <c r="O7952" i="2"/>
  <c r="O7951" i="2"/>
  <c r="O7950" i="2"/>
  <c r="O7949" i="2"/>
  <c r="O7948" i="2"/>
  <c r="O7947" i="2"/>
  <c r="O7946" i="2"/>
  <c r="O7945" i="2"/>
  <c r="O7944" i="2"/>
  <c r="O7943" i="2"/>
  <c r="O7942" i="2"/>
  <c r="O7941" i="2"/>
  <c r="O7940" i="2"/>
  <c r="O7939" i="2"/>
  <c r="O7938" i="2"/>
  <c r="O7937" i="2"/>
  <c r="O7936" i="2"/>
  <c r="O7935" i="2"/>
  <c r="O7934" i="2"/>
  <c r="O7933" i="2"/>
  <c r="O7932" i="2"/>
  <c r="O7931" i="2"/>
  <c r="O7930" i="2"/>
  <c r="O7929" i="2"/>
  <c r="O7928" i="2"/>
  <c r="O7927" i="2"/>
  <c r="O7926" i="2"/>
  <c r="O7925" i="2"/>
  <c r="O7924" i="2"/>
  <c r="O7923" i="2"/>
  <c r="O7922" i="2"/>
  <c r="O7921" i="2"/>
  <c r="O7920" i="2"/>
  <c r="O7919" i="2"/>
  <c r="O7918" i="2"/>
  <c r="O7917" i="2"/>
  <c r="O7916" i="2"/>
  <c r="O7915" i="2"/>
  <c r="O7914" i="2"/>
  <c r="O7913" i="2"/>
  <c r="O7912" i="2"/>
  <c r="O7911" i="2"/>
  <c r="O7910" i="2"/>
  <c r="O7909" i="2"/>
  <c r="O7908" i="2"/>
  <c r="O7907" i="2"/>
  <c r="O7906" i="2"/>
  <c r="O7905" i="2"/>
  <c r="O7904" i="2"/>
  <c r="O7903" i="2"/>
  <c r="O7902" i="2"/>
  <c r="O7901" i="2"/>
  <c r="O7900" i="2"/>
  <c r="O7899" i="2"/>
  <c r="O7898" i="2"/>
  <c r="O7897" i="2"/>
  <c r="O7896" i="2"/>
  <c r="O7895" i="2"/>
  <c r="O7894" i="2"/>
  <c r="O7893" i="2"/>
  <c r="O7892" i="2"/>
  <c r="O7891" i="2"/>
  <c r="O7890" i="2"/>
  <c r="O7889" i="2"/>
  <c r="O7888" i="2"/>
  <c r="O7887" i="2"/>
  <c r="O7886" i="2"/>
  <c r="O7885" i="2"/>
  <c r="O7884" i="2"/>
  <c r="O7883" i="2"/>
  <c r="O7882" i="2"/>
  <c r="O7881" i="2"/>
  <c r="O7880" i="2"/>
  <c r="O7879" i="2"/>
  <c r="O7878" i="2"/>
  <c r="O7877" i="2"/>
  <c r="O7876" i="2"/>
  <c r="O7875" i="2"/>
  <c r="O7874" i="2"/>
  <c r="O7873" i="2"/>
  <c r="O7872" i="2"/>
  <c r="O7871" i="2"/>
  <c r="O7870" i="2"/>
  <c r="O7869" i="2"/>
  <c r="O7868" i="2"/>
  <c r="O7867" i="2"/>
  <c r="O7866" i="2"/>
  <c r="O7865" i="2"/>
  <c r="O7864" i="2"/>
  <c r="O7863" i="2"/>
  <c r="O7862" i="2"/>
  <c r="O7861" i="2"/>
  <c r="O7860" i="2"/>
  <c r="O7859" i="2"/>
  <c r="O7858" i="2"/>
  <c r="O7857" i="2"/>
  <c r="O7856" i="2"/>
  <c r="O7855" i="2"/>
  <c r="O7854" i="2"/>
  <c r="O7853" i="2"/>
  <c r="O7852" i="2"/>
  <c r="O7851" i="2"/>
  <c r="O7850" i="2"/>
  <c r="O7849" i="2"/>
  <c r="O7848" i="2"/>
  <c r="O7847" i="2"/>
  <c r="O7846" i="2"/>
  <c r="O7845" i="2"/>
  <c r="O7844" i="2"/>
  <c r="O7843" i="2"/>
  <c r="O7842" i="2"/>
  <c r="O7841" i="2"/>
  <c r="O7840" i="2"/>
  <c r="O7839" i="2"/>
  <c r="O7838" i="2"/>
  <c r="O7837" i="2"/>
  <c r="O7836" i="2"/>
  <c r="O7835" i="2"/>
  <c r="O7834" i="2"/>
  <c r="O7833" i="2"/>
  <c r="O7832" i="2"/>
  <c r="O7831" i="2"/>
  <c r="O7830" i="2"/>
  <c r="O7829" i="2"/>
  <c r="O7828" i="2"/>
  <c r="O7827" i="2"/>
  <c r="O7826" i="2"/>
  <c r="O7825" i="2"/>
  <c r="O7824" i="2"/>
  <c r="O7823" i="2"/>
  <c r="O7822" i="2"/>
  <c r="O7821" i="2"/>
  <c r="O7820" i="2"/>
  <c r="O7819" i="2"/>
  <c r="O7818" i="2"/>
  <c r="O7817" i="2"/>
  <c r="O7816" i="2"/>
  <c r="O7815" i="2"/>
  <c r="O7814" i="2"/>
  <c r="O7813" i="2"/>
  <c r="O7812" i="2"/>
  <c r="O7811" i="2"/>
  <c r="O7810" i="2"/>
  <c r="O7809" i="2"/>
  <c r="O7808" i="2"/>
  <c r="O7807" i="2"/>
  <c r="O7806" i="2"/>
  <c r="O7805" i="2"/>
  <c r="O7804" i="2"/>
  <c r="O7803" i="2"/>
  <c r="O7802" i="2"/>
  <c r="O7801" i="2"/>
  <c r="O7800" i="2"/>
  <c r="O7799" i="2"/>
  <c r="O7798" i="2"/>
  <c r="O7797" i="2"/>
  <c r="O7796" i="2"/>
  <c r="O7795" i="2"/>
  <c r="O7794" i="2"/>
  <c r="O7793" i="2"/>
  <c r="O7792" i="2"/>
  <c r="O7791" i="2"/>
  <c r="O7790" i="2"/>
  <c r="O7789" i="2"/>
  <c r="O7788" i="2"/>
  <c r="O7787" i="2"/>
  <c r="O7786" i="2"/>
  <c r="O7785" i="2"/>
  <c r="O7784" i="2"/>
  <c r="O7783" i="2"/>
  <c r="O7782" i="2"/>
  <c r="O7781" i="2"/>
  <c r="O7780" i="2"/>
  <c r="O7779" i="2"/>
  <c r="O7778" i="2"/>
  <c r="O7777" i="2"/>
  <c r="O7776" i="2"/>
  <c r="O7775" i="2"/>
  <c r="O7774" i="2"/>
  <c r="O7773" i="2"/>
  <c r="O7772" i="2"/>
  <c r="O7771" i="2"/>
  <c r="O7770" i="2"/>
  <c r="O7769" i="2"/>
  <c r="O7768" i="2"/>
  <c r="O7767" i="2"/>
  <c r="O7766" i="2"/>
  <c r="O7765" i="2"/>
  <c r="O7764" i="2"/>
  <c r="O7763" i="2"/>
  <c r="O7762" i="2"/>
  <c r="O7761" i="2"/>
  <c r="O7760" i="2"/>
  <c r="O7759" i="2"/>
  <c r="O7758" i="2"/>
  <c r="O7757" i="2"/>
  <c r="O7756" i="2"/>
  <c r="O7755" i="2"/>
  <c r="O7754" i="2"/>
  <c r="O7753" i="2"/>
  <c r="O7752" i="2"/>
  <c r="O7751" i="2"/>
  <c r="O7750" i="2"/>
  <c r="O7749" i="2"/>
  <c r="O7748" i="2"/>
  <c r="O7747" i="2"/>
  <c r="O7746" i="2"/>
  <c r="O7745" i="2"/>
  <c r="O7744" i="2"/>
  <c r="O7743" i="2"/>
  <c r="O7742" i="2"/>
  <c r="O7741" i="2"/>
  <c r="O7740" i="2"/>
  <c r="O7739" i="2"/>
  <c r="O7738" i="2"/>
  <c r="O7737" i="2"/>
  <c r="O7736" i="2"/>
  <c r="O7735" i="2"/>
  <c r="O7734" i="2"/>
  <c r="O7733" i="2"/>
  <c r="O7732" i="2"/>
  <c r="O7731" i="2"/>
  <c r="O7730" i="2"/>
  <c r="O7729" i="2"/>
  <c r="O7728" i="2"/>
  <c r="O7727" i="2"/>
  <c r="O7726" i="2"/>
  <c r="O7725" i="2"/>
  <c r="O7724" i="2"/>
  <c r="O7723" i="2"/>
  <c r="O7722" i="2"/>
  <c r="O7721" i="2"/>
  <c r="O7720" i="2"/>
  <c r="O7719" i="2"/>
  <c r="O7718" i="2"/>
  <c r="O7717" i="2"/>
  <c r="O7716" i="2"/>
  <c r="O7715" i="2"/>
  <c r="O7714" i="2"/>
  <c r="O7713" i="2"/>
  <c r="O7712" i="2"/>
  <c r="O7711" i="2"/>
  <c r="O7710" i="2"/>
  <c r="O7709" i="2"/>
  <c r="O7708" i="2"/>
  <c r="O7707" i="2"/>
  <c r="O7706" i="2"/>
  <c r="O7705" i="2"/>
  <c r="O7704" i="2"/>
  <c r="O7703" i="2"/>
  <c r="O7702" i="2"/>
  <c r="O7701" i="2"/>
  <c r="O7700" i="2"/>
  <c r="O7699" i="2"/>
  <c r="O7698" i="2"/>
  <c r="O7697" i="2"/>
  <c r="O7696" i="2"/>
  <c r="O7695" i="2"/>
  <c r="O7694" i="2"/>
  <c r="O7693" i="2"/>
  <c r="O7692" i="2"/>
  <c r="O7691" i="2"/>
  <c r="O7690" i="2"/>
  <c r="O7689" i="2"/>
  <c r="O7688" i="2"/>
  <c r="O7687" i="2"/>
  <c r="O7686" i="2"/>
  <c r="O7685" i="2"/>
  <c r="O7684" i="2"/>
  <c r="O7683" i="2"/>
  <c r="O7682" i="2"/>
  <c r="O7681" i="2"/>
  <c r="O7680" i="2"/>
  <c r="O7679" i="2"/>
  <c r="O7678" i="2"/>
  <c r="O7677" i="2"/>
  <c r="O7676" i="2"/>
  <c r="O7675" i="2"/>
  <c r="O7674" i="2"/>
  <c r="O7673" i="2"/>
  <c r="O7672" i="2"/>
  <c r="O7671" i="2"/>
  <c r="O7670" i="2"/>
  <c r="O7669" i="2"/>
  <c r="O7668" i="2"/>
  <c r="O7667" i="2"/>
  <c r="O7666" i="2"/>
  <c r="O7665" i="2"/>
  <c r="O7664" i="2"/>
  <c r="O7663" i="2"/>
  <c r="O7662" i="2"/>
  <c r="O7661" i="2"/>
  <c r="O7660" i="2"/>
  <c r="O7659" i="2"/>
  <c r="O7658" i="2"/>
  <c r="O7657" i="2"/>
  <c r="O7656" i="2"/>
  <c r="O7655" i="2"/>
  <c r="O7654" i="2"/>
  <c r="O7653" i="2"/>
  <c r="O7652" i="2"/>
  <c r="O7651" i="2"/>
  <c r="O7650" i="2"/>
  <c r="O7649" i="2"/>
  <c r="O7648" i="2"/>
  <c r="O7647" i="2"/>
  <c r="O7646" i="2"/>
  <c r="O7645" i="2"/>
  <c r="O7644" i="2"/>
  <c r="O7643" i="2"/>
  <c r="O7642" i="2"/>
  <c r="O7641" i="2"/>
  <c r="O7640" i="2"/>
  <c r="O7639" i="2"/>
  <c r="O7638" i="2"/>
  <c r="O7637" i="2"/>
  <c r="O7636" i="2"/>
  <c r="O7635" i="2"/>
  <c r="O7634" i="2"/>
  <c r="O7633" i="2"/>
  <c r="O7632" i="2"/>
  <c r="O7631" i="2"/>
  <c r="O7630" i="2"/>
  <c r="O7629" i="2"/>
  <c r="O7628" i="2"/>
  <c r="O7627" i="2"/>
  <c r="O7626" i="2"/>
  <c r="O7625" i="2"/>
  <c r="O7624" i="2"/>
  <c r="O7623" i="2"/>
  <c r="O7622" i="2"/>
  <c r="O7621" i="2"/>
  <c r="O7620" i="2"/>
  <c r="O7619" i="2"/>
  <c r="O7618" i="2"/>
  <c r="O7617" i="2"/>
  <c r="O7616" i="2"/>
  <c r="O7615" i="2"/>
  <c r="O7614" i="2"/>
  <c r="O7613" i="2"/>
  <c r="O7612" i="2"/>
  <c r="O7611" i="2"/>
  <c r="O7610" i="2"/>
  <c r="O7609" i="2"/>
  <c r="O7608" i="2"/>
  <c r="O7607" i="2"/>
  <c r="O7606" i="2"/>
  <c r="O7605" i="2"/>
  <c r="O7604" i="2"/>
  <c r="O7603" i="2"/>
  <c r="O7602" i="2"/>
  <c r="O7601" i="2"/>
  <c r="O7600" i="2"/>
  <c r="O7599" i="2"/>
  <c r="O7598" i="2"/>
  <c r="O7597" i="2"/>
  <c r="O7596" i="2"/>
  <c r="O7595" i="2"/>
  <c r="O7594" i="2"/>
  <c r="O7593" i="2"/>
  <c r="O7592" i="2"/>
  <c r="O7591" i="2"/>
  <c r="O7590" i="2"/>
  <c r="O7589" i="2"/>
  <c r="O7588" i="2"/>
  <c r="O7587" i="2"/>
  <c r="O7586" i="2"/>
  <c r="O7585" i="2"/>
  <c r="O7584" i="2"/>
  <c r="O7583" i="2"/>
  <c r="O7582" i="2"/>
  <c r="O7581" i="2"/>
  <c r="O7580" i="2"/>
  <c r="O7579" i="2"/>
  <c r="O7578" i="2"/>
  <c r="O7577" i="2"/>
  <c r="O7576" i="2"/>
  <c r="O7575" i="2"/>
  <c r="O7574" i="2"/>
  <c r="O7573" i="2"/>
  <c r="O7572" i="2"/>
  <c r="O7571" i="2"/>
  <c r="O7570" i="2"/>
  <c r="O7569" i="2"/>
  <c r="O7568" i="2"/>
  <c r="O7567" i="2"/>
  <c r="O7566" i="2"/>
  <c r="O7565" i="2"/>
  <c r="O7564" i="2"/>
  <c r="O7563" i="2"/>
  <c r="O7562" i="2"/>
  <c r="O7561" i="2"/>
  <c r="O7560" i="2"/>
  <c r="O7559" i="2"/>
  <c r="O7558" i="2"/>
  <c r="O7557" i="2"/>
  <c r="O7556" i="2"/>
  <c r="O7555" i="2"/>
  <c r="O7554" i="2"/>
  <c r="O7553" i="2"/>
  <c r="O7552" i="2"/>
  <c r="O7551" i="2"/>
  <c r="O7550" i="2"/>
  <c r="O7549" i="2"/>
  <c r="O7548" i="2"/>
  <c r="O7547" i="2"/>
  <c r="O7546" i="2"/>
  <c r="O7545" i="2"/>
  <c r="O7544" i="2"/>
  <c r="O7543" i="2"/>
  <c r="O7542" i="2"/>
  <c r="O7541" i="2"/>
  <c r="O7540" i="2"/>
  <c r="O7539" i="2"/>
  <c r="O7538" i="2"/>
  <c r="O7537" i="2"/>
  <c r="O7536" i="2"/>
  <c r="O7535" i="2"/>
  <c r="O7534" i="2"/>
  <c r="O7533" i="2"/>
  <c r="O7532" i="2"/>
  <c r="O7531" i="2"/>
  <c r="O7530" i="2"/>
  <c r="O7529" i="2"/>
  <c r="O7528" i="2"/>
  <c r="O7527" i="2"/>
  <c r="O7526" i="2"/>
  <c r="O7525" i="2"/>
  <c r="O7524" i="2"/>
  <c r="O7523" i="2"/>
  <c r="O7522" i="2"/>
  <c r="O7521" i="2"/>
  <c r="O7520" i="2"/>
  <c r="O7519" i="2"/>
  <c r="O7518" i="2"/>
  <c r="O7517" i="2"/>
  <c r="O7516" i="2"/>
  <c r="O7515" i="2"/>
  <c r="O7514" i="2"/>
  <c r="O7513" i="2"/>
  <c r="O7512" i="2"/>
  <c r="O7511" i="2"/>
  <c r="O7510" i="2"/>
  <c r="O7509" i="2"/>
  <c r="O7508" i="2"/>
  <c r="O7507" i="2"/>
  <c r="O7506" i="2"/>
  <c r="O7505" i="2"/>
  <c r="O7504" i="2"/>
  <c r="O7503" i="2"/>
  <c r="O7502" i="2"/>
  <c r="O7501" i="2"/>
  <c r="O7500" i="2"/>
  <c r="O7499" i="2"/>
  <c r="O7498" i="2"/>
  <c r="O7497" i="2"/>
  <c r="O7496" i="2"/>
  <c r="O7495" i="2"/>
  <c r="O7494" i="2"/>
  <c r="O7493" i="2"/>
  <c r="O7492" i="2"/>
  <c r="O7491" i="2"/>
  <c r="O7490" i="2"/>
  <c r="O7489" i="2"/>
  <c r="O7488" i="2"/>
  <c r="O7487" i="2"/>
  <c r="O7486" i="2"/>
  <c r="O7485" i="2"/>
  <c r="O7484" i="2"/>
  <c r="O7483" i="2"/>
  <c r="O7482" i="2"/>
  <c r="O7481" i="2"/>
  <c r="O7480" i="2"/>
  <c r="O7479" i="2"/>
  <c r="O7478" i="2"/>
  <c r="O7477" i="2"/>
  <c r="O7476" i="2"/>
  <c r="O7475" i="2"/>
  <c r="O7474" i="2"/>
  <c r="O7473" i="2"/>
  <c r="O7472" i="2"/>
  <c r="O7471" i="2"/>
  <c r="O7470" i="2"/>
  <c r="O7469" i="2"/>
  <c r="O7468" i="2"/>
  <c r="O7467" i="2"/>
  <c r="O7466" i="2"/>
  <c r="O7465" i="2"/>
  <c r="O7464" i="2"/>
  <c r="O7463" i="2"/>
  <c r="O7462" i="2"/>
  <c r="O7461" i="2"/>
  <c r="O7460" i="2"/>
  <c r="O7459" i="2"/>
  <c r="O7458" i="2"/>
  <c r="O7457" i="2"/>
  <c r="O7456" i="2"/>
  <c r="O7455" i="2"/>
  <c r="O7454" i="2"/>
  <c r="O7453" i="2"/>
  <c r="O7452" i="2"/>
  <c r="O7451" i="2"/>
  <c r="O7450" i="2"/>
  <c r="O7449" i="2"/>
  <c r="O7448" i="2"/>
  <c r="O7447" i="2"/>
  <c r="O7446" i="2"/>
  <c r="O7445" i="2"/>
  <c r="O7444" i="2"/>
  <c r="O7443" i="2"/>
  <c r="O7442" i="2"/>
  <c r="O7441" i="2"/>
  <c r="O7440" i="2"/>
  <c r="O7439" i="2"/>
  <c r="O7438" i="2"/>
  <c r="O7437" i="2"/>
  <c r="O7436" i="2"/>
  <c r="O7435" i="2"/>
  <c r="O7434" i="2"/>
  <c r="O7433" i="2"/>
  <c r="O7432" i="2"/>
  <c r="O7431" i="2"/>
  <c r="O7430" i="2"/>
  <c r="O7429" i="2"/>
  <c r="O7428" i="2"/>
  <c r="O7427" i="2"/>
  <c r="O7426" i="2"/>
  <c r="O7425" i="2"/>
  <c r="O7424" i="2"/>
  <c r="O7423" i="2"/>
  <c r="O7422" i="2"/>
  <c r="O7421" i="2"/>
  <c r="O7420" i="2"/>
  <c r="O7419" i="2"/>
  <c r="O7418" i="2"/>
  <c r="O7417" i="2"/>
  <c r="O7416" i="2"/>
  <c r="O7415" i="2"/>
  <c r="O7414" i="2"/>
  <c r="O7413" i="2"/>
  <c r="O7412" i="2"/>
  <c r="O7411" i="2"/>
  <c r="O7410" i="2"/>
  <c r="O7409" i="2"/>
  <c r="O7408" i="2"/>
  <c r="O7407" i="2"/>
  <c r="O7406" i="2"/>
  <c r="O7405" i="2"/>
  <c r="O7404" i="2"/>
  <c r="O7403" i="2"/>
  <c r="O7402" i="2"/>
  <c r="O7401" i="2"/>
  <c r="O7400" i="2"/>
  <c r="O7399" i="2"/>
  <c r="O7398" i="2"/>
  <c r="O7397" i="2"/>
  <c r="O7396" i="2"/>
  <c r="O7395" i="2"/>
  <c r="O7394" i="2"/>
  <c r="O7393" i="2"/>
  <c r="O7392" i="2"/>
  <c r="O7391" i="2"/>
  <c r="O7390" i="2"/>
  <c r="O7389" i="2"/>
  <c r="O7388" i="2"/>
  <c r="O7387" i="2"/>
  <c r="O7386" i="2"/>
  <c r="O7385" i="2"/>
  <c r="O7384" i="2"/>
  <c r="O7383" i="2"/>
  <c r="O7382" i="2"/>
  <c r="O7381" i="2"/>
  <c r="O7380" i="2"/>
  <c r="O7379" i="2"/>
  <c r="O7378" i="2"/>
  <c r="O7377" i="2"/>
  <c r="O7376" i="2"/>
  <c r="O7375" i="2"/>
  <c r="O7374" i="2"/>
  <c r="O7373" i="2"/>
  <c r="O7372" i="2"/>
  <c r="O7371" i="2"/>
  <c r="O7370" i="2"/>
  <c r="O7369" i="2"/>
  <c r="O7368" i="2"/>
  <c r="O7367" i="2"/>
  <c r="O7366" i="2"/>
  <c r="O7365" i="2"/>
  <c r="O7364" i="2"/>
  <c r="O7363" i="2"/>
  <c r="O7362" i="2"/>
  <c r="O7361" i="2"/>
  <c r="O7360" i="2"/>
  <c r="O7359" i="2"/>
  <c r="O7358" i="2"/>
  <c r="O7357" i="2"/>
  <c r="O7356" i="2"/>
  <c r="O7355" i="2"/>
  <c r="O7354" i="2"/>
  <c r="O7353" i="2"/>
  <c r="O7352" i="2"/>
  <c r="O7351" i="2"/>
  <c r="O7350" i="2"/>
  <c r="O7349" i="2"/>
  <c r="O7348" i="2"/>
  <c r="O7347" i="2"/>
  <c r="O7346" i="2"/>
  <c r="O7345" i="2"/>
  <c r="O7344" i="2"/>
  <c r="O7343" i="2"/>
  <c r="O7342" i="2"/>
  <c r="O7341" i="2"/>
  <c r="O7340" i="2"/>
  <c r="O7339" i="2"/>
  <c r="O7338" i="2"/>
  <c r="O7337" i="2"/>
  <c r="O7336" i="2"/>
  <c r="O7335" i="2"/>
  <c r="O7334" i="2"/>
  <c r="O7333" i="2"/>
  <c r="O7332" i="2"/>
  <c r="O7331" i="2"/>
  <c r="O7330" i="2"/>
  <c r="O7329" i="2"/>
  <c r="O7328" i="2"/>
  <c r="O7327" i="2"/>
  <c r="O7326" i="2"/>
  <c r="O7325" i="2"/>
  <c r="O7324" i="2"/>
  <c r="O7323" i="2"/>
  <c r="O7322" i="2"/>
  <c r="O7321" i="2"/>
  <c r="O7320" i="2"/>
  <c r="O7319" i="2"/>
  <c r="O7318" i="2"/>
  <c r="O7317" i="2"/>
  <c r="O7316" i="2"/>
  <c r="O7315" i="2"/>
  <c r="O7314" i="2"/>
  <c r="O7313" i="2"/>
  <c r="O7312" i="2"/>
  <c r="O7311" i="2"/>
  <c r="O7310" i="2"/>
  <c r="O7309" i="2"/>
  <c r="O7308" i="2"/>
  <c r="O7307" i="2"/>
  <c r="O7306" i="2"/>
  <c r="O7305" i="2"/>
  <c r="O7304" i="2"/>
  <c r="O7303" i="2"/>
  <c r="O7302" i="2"/>
  <c r="O7301" i="2"/>
  <c r="O7300" i="2"/>
  <c r="O7299" i="2"/>
  <c r="O7298" i="2"/>
  <c r="O7297" i="2"/>
  <c r="O7296" i="2"/>
  <c r="O7295" i="2"/>
  <c r="O7294" i="2"/>
  <c r="O7293" i="2"/>
  <c r="O7292" i="2"/>
  <c r="O7291" i="2"/>
  <c r="O7290" i="2"/>
  <c r="O7289" i="2"/>
  <c r="O7288" i="2"/>
  <c r="O7287" i="2"/>
  <c r="O7286" i="2"/>
  <c r="O7285" i="2"/>
  <c r="O7284" i="2"/>
  <c r="O7283" i="2"/>
  <c r="O7282" i="2"/>
  <c r="O7281" i="2"/>
  <c r="O7280" i="2"/>
  <c r="O7279" i="2"/>
  <c r="O7278" i="2"/>
  <c r="O7277" i="2"/>
  <c r="O7276" i="2"/>
  <c r="O7275" i="2"/>
  <c r="O7274" i="2"/>
  <c r="O7273" i="2"/>
  <c r="O7272" i="2"/>
  <c r="O7271" i="2"/>
  <c r="O7270" i="2"/>
  <c r="O7269" i="2"/>
  <c r="O7268" i="2"/>
  <c r="O7267" i="2"/>
  <c r="O7266" i="2"/>
  <c r="O7265" i="2"/>
  <c r="O7264" i="2"/>
  <c r="O7263" i="2"/>
  <c r="O7262" i="2"/>
  <c r="O7261" i="2"/>
  <c r="O7260" i="2"/>
  <c r="O7259" i="2"/>
  <c r="O7258" i="2"/>
  <c r="O7257" i="2"/>
  <c r="O7256" i="2"/>
  <c r="O7255" i="2"/>
  <c r="O7254" i="2"/>
  <c r="O7253" i="2"/>
  <c r="O7252" i="2"/>
  <c r="O7251" i="2"/>
  <c r="O7250" i="2"/>
  <c r="O7249" i="2"/>
  <c r="O7248" i="2"/>
  <c r="O7247" i="2"/>
  <c r="O7246" i="2"/>
  <c r="O7245" i="2"/>
  <c r="O7244" i="2"/>
  <c r="O7243" i="2"/>
  <c r="O7242" i="2"/>
  <c r="O7241" i="2"/>
  <c r="O7240" i="2"/>
  <c r="O7239" i="2"/>
  <c r="O7238" i="2"/>
  <c r="O7237" i="2"/>
  <c r="O7236" i="2"/>
  <c r="O7235" i="2"/>
  <c r="O7234" i="2"/>
  <c r="O7233" i="2"/>
  <c r="O7232" i="2"/>
  <c r="O7231" i="2"/>
  <c r="O7230" i="2"/>
  <c r="O7229" i="2"/>
  <c r="O7228" i="2"/>
  <c r="O7227" i="2"/>
  <c r="O7226" i="2"/>
  <c r="O7225" i="2"/>
  <c r="O7224" i="2"/>
  <c r="O7223" i="2"/>
  <c r="O7222" i="2"/>
  <c r="O7221" i="2"/>
  <c r="O7220" i="2"/>
  <c r="O7219" i="2"/>
  <c r="O7218" i="2"/>
  <c r="O7217" i="2"/>
  <c r="O7216" i="2"/>
  <c r="O7215" i="2"/>
  <c r="O7214" i="2"/>
  <c r="O7213" i="2"/>
  <c r="O7212" i="2"/>
  <c r="O7211" i="2"/>
  <c r="O7210" i="2"/>
  <c r="O7209" i="2"/>
  <c r="O7208" i="2"/>
  <c r="O7207" i="2"/>
  <c r="O7206" i="2"/>
  <c r="O7205" i="2"/>
  <c r="O7204" i="2"/>
  <c r="O7203" i="2"/>
  <c r="O7202" i="2"/>
  <c r="O7201" i="2"/>
  <c r="O7200" i="2"/>
  <c r="O7199" i="2"/>
  <c r="O7198" i="2"/>
  <c r="O7197" i="2"/>
  <c r="O7196" i="2"/>
  <c r="O7195" i="2"/>
  <c r="O7194" i="2"/>
  <c r="O7193" i="2"/>
  <c r="O7192" i="2"/>
  <c r="O7191" i="2"/>
  <c r="O7190" i="2"/>
  <c r="O7189" i="2"/>
  <c r="O7188" i="2"/>
  <c r="O7187" i="2"/>
  <c r="O7186" i="2"/>
  <c r="O7185" i="2"/>
  <c r="O7184" i="2"/>
  <c r="O7183" i="2"/>
  <c r="O7182" i="2"/>
  <c r="O7181" i="2"/>
  <c r="O7180" i="2"/>
  <c r="O7179" i="2"/>
  <c r="O7178" i="2"/>
  <c r="O7177" i="2"/>
  <c r="O7176" i="2"/>
  <c r="O7175" i="2"/>
  <c r="O7174" i="2"/>
  <c r="O7173" i="2"/>
  <c r="O7172" i="2"/>
  <c r="O7171" i="2"/>
  <c r="O7170" i="2"/>
  <c r="O7169" i="2"/>
  <c r="O7168" i="2"/>
  <c r="O7167" i="2"/>
  <c r="O7166" i="2"/>
  <c r="O7165" i="2"/>
  <c r="O7164" i="2"/>
  <c r="O7163" i="2"/>
  <c r="O7162" i="2"/>
  <c r="O7161" i="2"/>
  <c r="O7160" i="2"/>
  <c r="O7159" i="2"/>
  <c r="O7158" i="2"/>
  <c r="O7157" i="2"/>
  <c r="O7156" i="2"/>
  <c r="O7155" i="2"/>
  <c r="O7154" i="2"/>
  <c r="O7153" i="2"/>
  <c r="O7152" i="2"/>
  <c r="O7151" i="2"/>
  <c r="O7150" i="2"/>
  <c r="O7149" i="2"/>
  <c r="O7148" i="2"/>
  <c r="O7147" i="2"/>
  <c r="O7146" i="2"/>
  <c r="O7145" i="2"/>
  <c r="O7144" i="2"/>
  <c r="O7143" i="2"/>
  <c r="O7142" i="2"/>
  <c r="O7141" i="2"/>
  <c r="O7140" i="2"/>
  <c r="O7139" i="2"/>
  <c r="O7138" i="2"/>
  <c r="O7137" i="2"/>
  <c r="O7136" i="2"/>
  <c r="O7135" i="2"/>
  <c r="O7134" i="2"/>
  <c r="O7133" i="2"/>
  <c r="O7132" i="2"/>
  <c r="O7131" i="2"/>
  <c r="O7130" i="2"/>
  <c r="O7129" i="2"/>
  <c r="O7128" i="2"/>
  <c r="O7127" i="2"/>
  <c r="O7126" i="2"/>
  <c r="O7125" i="2"/>
  <c r="O7124" i="2"/>
  <c r="O7123" i="2"/>
  <c r="O7122" i="2"/>
  <c r="O7121" i="2"/>
  <c r="O7120" i="2"/>
  <c r="O7119" i="2"/>
  <c r="O7118" i="2"/>
  <c r="O7117" i="2"/>
  <c r="O7116" i="2"/>
  <c r="O7115" i="2"/>
  <c r="O7114" i="2"/>
  <c r="O7113" i="2"/>
  <c r="O7112" i="2"/>
  <c r="O7111" i="2"/>
  <c r="O7110" i="2"/>
  <c r="O7109" i="2"/>
  <c r="O7108" i="2"/>
  <c r="O7107" i="2"/>
  <c r="O7106" i="2"/>
  <c r="O7105" i="2"/>
  <c r="O7104" i="2"/>
  <c r="O7103" i="2"/>
  <c r="O7102" i="2"/>
  <c r="O7101" i="2"/>
  <c r="O7100" i="2"/>
  <c r="O7099" i="2"/>
  <c r="O7098" i="2"/>
  <c r="O7097" i="2"/>
  <c r="O7096" i="2"/>
  <c r="O7095" i="2"/>
  <c r="O7094" i="2"/>
  <c r="O7093" i="2"/>
  <c r="O7092" i="2"/>
  <c r="O7091" i="2"/>
  <c r="O7090" i="2"/>
  <c r="O7089" i="2"/>
  <c r="O7088" i="2"/>
  <c r="O7087" i="2"/>
  <c r="O7086" i="2"/>
  <c r="O7085" i="2"/>
  <c r="O7084" i="2"/>
  <c r="O7083" i="2"/>
  <c r="O7082" i="2"/>
  <c r="O7081" i="2"/>
  <c r="O7080" i="2"/>
  <c r="O7079" i="2"/>
  <c r="O7078" i="2"/>
  <c r="O7077" i="2"/>
  <c r="O7076" i="2"/>
  <c r="O7075" i="2"/>
  <c r="O7074" i="2"/>
  <c r="O7073" i="2"/>
  <c r="O7072" i="2"/>
  <c r="O7071" i="2"/>
  <c r="O7070" i="2"/>
  <c r="O7069" i="2"/>
  <c r="O7068" i="2"/>
  <c r="O7067" i="2"/>
  <c r="O7066" i="2"/>
  <c r="O7065" i="2"/>
  <c r="O7064" i="2"/>
  <c r="O7063" i="2"/>
  <c r="O7062" i="2"/>
  <c r="O7061" i="2"/>
  <c r="O7060" i="2"/>
  <c r="O7059" i="2"/>
  <c r="O7058" i="2"/>
  <c r="O7057" i="2"/>
  <c r="O7056" i="2"/>
  <c r="O7055" i="2"/>
  <c r="O7054" i="2"/>
  <c r="O7053" i="2"/>
  <c r="O7052" i="2"/>
  <c r="O7051" i="2"/>
  <c r="O7050" i="2"/>
  <c r="O7049" i="2"/>
  <c r="O7048" i="2"/>
  <c r="O7047" i="2"/>
  <c r="O7046" i="2"/>
  <c r="O7045" i="2"/>
  <c r="O7044" i="2"/>
  <c r="O7043" i="2"/>
  <c r="O7042" i="2"/>
  <c r="O7041" i="2"/>
  <c r="O7040" i="2"/>
  <c r="O7039" i="2"/>
  <c r="O7038" i="2"/>
  <c r="O7037" i="2"/>
  <c r="O7036" i="2"/>
  <c r="O7035" i="2"/>
  <c r="O7034" i="2"/>
  <c r="O7033" i="2"/>
  <c r="O7032" i="2"/>
  <c r="O7031" i="2"/>
  <c r="O7030" i="2"/>
  <c r="O7029" i="2"/>
  <c r="O7028" i="2"/>
  <c r="O7027" i="2"/>
  <c r="O7026" i="2"/>
  <c r="O7025" i="2"/>
  <c r="O7024" i="2"/>
  <c r="O7023" i="2"/>
  <c r="O7022" i="2"/>
  <c r="O7021" i="2"/>
  <c r="O7020" i="2"/>
  <c r="O7019" i="2"/>
  <c r="O7018" i="2"/>
  <c r="O7017" i="2"/>
  <c r="O7016" i="2"/>
  <c r="O7015" i="2"/>
  <c r="O7014" i="2"/>
  <c r="O7013" i="2"/>
  <c r="O7012" i="2"/>
  <c r="O7011" i="2"/>
  <c r="O7010" i="2"/>
  <c r="O7009" i="2"/>
  <c r="O7008" i="2"/>
  <c r="O7007" i="2"/>
  <c r="O7006" i="2"/>
  <c r="O7005" i="2"/>
  <c r="O7004" i="2"/>
  <c r="O7003" i="2"/>
  <c r="O7002" i="2"/>
  <c r="O7001" i="2"/>
  <c r="O7000" i="2"/>
  <c r="O6999" i="2"/>
  <c r="O6998" i="2"/>
  <c r="O6997" i="2"/>
  <c r="O6996" i="2"/>
  <c r="O6995" i="2"/>
  <c r="O6994" i="2"/>
  <c r="O6993" i="2"/>
  <c r="O6992" i="2"/>
  <c r="O6991" i="2"/>
  <c r="O6990" i="2"/>
  <c r="O6989" i="2"/>
  <c r="O6988" i="2"/>
  <c r="O6987" i="2"/>
  <c r="O6986" i="2"/>
  <c r="O6985" i="2"/>
  <c r="O6984" i="2"/>
  <c r="O6983" i="2"/>
  <c r="O6982" i="2"/>
  <c r="O6981" i="2"/>
  <c r="O6980" i="2"/>
  <c r="O6979" i="2"/>
  <c r="O6978" i="2"/>
  <c r="O6977" i="2"/>
  <c r="O6976" i="2"/>
  <c r="O6975" i="2"/>
  <c r="O6974" i="2"/>
  <c r="O6973" i="2"/>
  <c r="O6972" i="2"/>
  <c r="O6971" i="2"/>
  <c r="O6970" i="2"/>
  <c r="O6969" i="2"/>
  <c r="O6968" i="2"/>
  <c r="O6967" i="2"/>
  <c r="O6966" i="2"/>
  <c r="O6965" i="2"/>
  <c r="O6964" i="2"/>
  <c r="O6963" i="2"/>
  <c r="O6962" i="2"/>
  <c r="O6961" i="2"/>
  <c r="O6960" i="2"/>
  <c r="O6959" i="2"/>
  <c r="O6958" i="2"/>
  <c r="O6957" i="2"/>
  <c r="O6956" i="2"/>
  <c r="O6955" i="2"/>
  <c r="O6954" i="2"/>
  <c r="O6953" i="2"/>
  <c r="O6952" i="2"/>
  <c r="O6951" i="2"/>
  <c r="O6950" i="2"/>
  <c r="O6949" i="2"/>
  <c r="O6948" i="2"/>
  <c r="O6947" i="2"/>
  <c r="O6946" i="2"/>
  <c r="O6945" i="2"/>
  <c r="O6944" i="2"/>
  <c r="O6943" i="2"/>
  <c r="O6942" i="2"/>
  <c r="O6941" i="2"/>
  <c r="O6940" i="2"/>
  <c r="O6939" i="2"/>
  <c r="O6938" i="2"/>
  <c r="O6937" i="2"/>
  <c r="O6936" i="2"/>
  <c r="O6935" i="2"/>
  <c r="O6934" i="2"/>
  <c r="O6933" i="2"/>
  <c r="O6932" i="2"/>
  <c r="O6931" i="2"/>
  <c r="O6930" i="2"/>
  <c r="O6929" i="2"/>
  <c r="O6928" i="2"/>
  <c r="O6927" i="2"/>
  <c r="O6926" i="2"/>
  <c r="O6925" i="2"/>
  <c r="O6924" i="2"/>
  <c r="O6923" i="2"/>
  <c r="O6922" i="2"/>
  <c r="O6921" i="2"/>
  <c r="O6920" i="2"/>
  <c r="O6919" i="2"/>
  <c r="O6918" i="2"/>
  <c r="O6917" i="2"/>
  <c r="O6916" i="2"/>
  <c r="O6915" i="2"/>
  <c r="O6914" i="2"/>
  <c r="O6913" i="2"/>
  <c r="O6912" i="2"/>
  <c r="O6911" i="2"/>
  <c r="O6910" i="2"/>
  <c r="O6909" i="2"/>
  <c r="O6908" i="2"/>
  <c r="O6907" i="2"/>
  <c r="O6906" i="2"/>
  <c r="O6905" i="2"/>
  <c r="O6904" i="2"/>
  <c r="O6903" i="2"/>
  <c r="O6902" i="2"/>
  <c r="O6901" i="2"/>
  <c r="O6900" i="2"/>
  <c r="O6899" i="2"/>
  <c r="O6898" i="2"/>
  <c r="O6897" i="2"/>
  <c r="O6896" i="2"/>
  <c r="O6895" i="2"/>
  <c r="O6894" i="2"/>
  <c r="O6893" i="2"/>
  <c r="O6892" i="2"/>
  <c r="O6891" i="2"/>
  <c r="O6890" i="2"/>
  <c r="O6889" i="2"/>
  <c r="O6888" i="2"/>
  <c r="O6887" i="2"/>
  <c r="O6886" i="2"/>
  <c r="O6885" i="2"/>
  <c r="O6884" i="2"/>
  <c r="O6883" i="2"/>
  <c r="O6882" i="2"/>
  <c r="O6881" i="2"/>
  <c r="O6880" i="2"/>
  <c r="O6879" i="2"/>
  <c r="O6878" i="2"/>
  <c r="O6877" i="2"/>
  <c r="O6876" i="2"/>
  <c r="O6875" i="2"/>
  <c r="O6874" i="2"/>
  <c r="O6873" i="2"/>
  <c r="O6872" i="2"/>
  <c r="O6871" i="2"/>
  <c r="O6870" i="2"/>
  <c r="O6869" i="2"/>
  <c r="O6868" i="2"/>
  <c r="O6867" i="2"/>
  <c r="O6866" i="2"/>
  <c r="O6865" i="2"/>
  <c r="O6864" i="2"/>
  <c r="O6863" i="2"/>
  <c r="O6862" i="2"/>
  <c r="O6861" i="2"/>
  <c r="O6860" i="2"/>
  <c r="O6859" i="2"/>
  <c r="O6858" i="2"/>
  <c r="O6857" i="2"/>
  <c r="O6856" i="2"/>
  <c r="O6855" i="2"/>
  <c r="O6854" i="2"/>
  <c r="O6853" i="2"/>
  <c r="O6852" i="2"/>
  <c r="O6851" i="2"/>
  <c r="O6850" i="2"/>
  <c r="O6849" i="2"/>
  <c r="O6848" i="2"/>
  <c r="O6847" i="2"/>
  <c r="O6846" i="2"/>
  <c r="O6845" i="2"/>
  <c r="O6844" i="2"/>
  <c r="O6843" i="2"/>
  <c r="O6842" i="2"/>
  <c r="O6841" i="2"/>
  <c r="O6840" i="2"/>
  <c r="O6839" i="2"/>
  <c r="O6838" i="2"/>
  <c r="O6837" i="2"/>
  <c r="O6836" i="2"/>
  <c r="O6835" i="2"/>
  <c r="O6834" i="2"/>
  <c r="O6833" i="2"/>
  <c r="O6832" i="2"/>
  <c r="O6831" i="2"/>
  <c r="O6830" i="2"/>
  <c r="O6829" i="2"/>
  <c r="O6828" i="2"/>
  <c r="O6827" i="2"/>
  <c r="O6826" i="2"/>
  <c r="O6825" i="2"/>
  <c r="O6824" i="2"/>
  <c r="O6823" i="2"/>
  <c r="O6822" i="2"/>
  <c r="O6821" i="2"/>
  <c r="O6820" i="2"/>
  <c r="O6819" i="2"/>
  <c r="O6818" i="2"/>
  <c r="O6817" i="2"/>
  <c r="O6816" i="2"/>
  <c r="O6815" i="2"/>
  <c r="O6814" i="2"/>
  <c r="O6813" i="2"/>
  <c r="O6812" i="2"/>
  <c r="O6811" i="2"/>
  <c r="O6810" i="2"/>
  <c r="O6809" i="2"/>
  <c r="O6808" i="2"/>
  <c r="O6807" i="2"/>
  <c r="O6806" i="2"/>
  <c r="O6805" i="2"/>
  <c r="O6804" i="2"/>
  <c r="O6803" i="2"/>
  <c r="O6802" i="2"/>
  <c r="O6801" i="2"/>
  <c r="O6800" i="2"/>
  <c r="O6799" i="2"/>
  <c r="O6798" i="2"/>
  <c r="O6797" i="2"/>
  <c r="O6796" i="2"/>
  <c r="O6795" i="2"/>
  <c r="O6794" i="2"/>
  <c r="O6793" i="2"/>
  <c r="O6792" i="2"/>
  <c r="O6791" i="2"/>
  <c r="O6790" i="2"/>
  <c r="O6789" i="2"/>
  <c r="O6788" i="2"/>
  <c r="O6787" i="2"/>
  <c r="O6786" i="2"/>
  <c r="O6785" i="2"/>
  <c r="O6784" i="2"/>
  <c r="O6783" i="2"/>
  <c r="O6782" i="2"/>
  <c r="O6781" i="2"/>
  <c r="O6780" i="2"/>
  <c r="O6779" i="2"/>
  <c r="O6778" i="2"/>
  <c r="O6777" i="2"/>
  <c r="O6776" i="2"/>
  <c r="O6775" i="2"/>
  <c r="O6774" i="2"/>
  <c r="O6773" i="2"/>
  <c r="O6772" i="2"/>
  <c r="O6771" i="2"/>
  <c r="O6770" i="2"/>
  <c r="O6769" i="2"/>
  <c r="O6768" i="2"/>
  <c r="O6767" i="2"/>
  <c r="O6766" i="2"/>
  <c r="O6765" i="2"/>
  <c r="O6764" i="2"/>
  <c r="O6763" i="2"/>
  <c r="O6762" i="2"/>
  <c r="O6761" i="2"/>
  <c r="O6760" i="2"/>
  <c r="O6759" i="2"/>
  <c r="O6758" i="2"/>
  <c r="O6757" i="2"/>
  <c r="O6756" i="2"/>
  <c r="O6755" i="2"/>
  <c r="O6754" i="2"/>
  <c r="O6753" i="2"/>
  <c r="O6752" i="2"/>
  <c r="O6751" i="2"/>
  <c r="O6750" i="2"/>
  <c r="O6749" i="2"/>
  <c r="O6748" i="2"/>
  <c r="O6747" i="2"/>
  <c r="O6746" i="2"/>
  <c r="O6745" i="2"/>
  <c r="O6744" i="2"/>
  <c r="O6743" i="2"/>
  <c r="O6742" i="2"/>
  <c r="O6741" i="2"/>
  <c r="O6740" i="2"/>
  <c r="O6739" i="2"/>
  <c r="O6738" i="2"/>
  <c r="O6737" i="2"/>
  <c r="O6736" i="2"/>
  <c r="O6735" i="2"/>
  <c r="O6734" i="2"/>
  <c r="O6733" i="2"/>
  <c r="O6732" i="2"/>
  <c r="O6731" i="2"/>
  <c r="O6730" i="2"/>
  <c r="O6729" i="2"/>
  <c r="O6728" i="2"/>
  <c r="O6727" i="2"/>
  <c r="O6726" i="2"/>
  <c r="O6725" i="2"/>
  <c r="O6724" i="2"/>
  <c r="O6723" i="2"/>
  <c r="O6722" i="2"/>
  <c r="O6721" i="2"/>
  <c r="O6720" i="2"/>
  <c r="O6719" i="2"/>
  <c r="O6718" i="2"/>
  <c r="O6717" i="2"/>
  <c r="O6716" i="2"/>
  <c r="O6715" i="2"/>
  <c r="O6714" i="2"/>
  <c r="O6713" i="2"/>
  <c r="O6712" i="2"/>
  <c r="O6711" i="2"/>
  <c r="O6710" i="2"/>
  <c r="O6709" i="2"/>
  <c r="O6708" i="2"/>
  <c r="O6707" i="2"/>
  <c r="O6706" i="2"/>
  <c r="O6705" i="2"/>
  <c r="O6704" i="2"/>
  <c r="O6703" i="2"/>
  <c r="O6702" i="2"/>
  <c r="O6701" i="2"/>
  <c r="O6700" i="2"/>
  <c r="O6699" i="2"/>
  <c r="O6698" i="2"/>
  <c r="O6697" i="2"/>
  <c r="O6696" i="2"/>
  <c r="O6695" i="2"/>
  <c r="O6694" i="2"/>
  <c r="O6693" i="2"/>
  <c r="O6692" i="2"/>
  <c r="O6691" i="2"/>
  <c r="O6690" i="2"/>
  <c r="O6689" i="2"/>
  <c r="O6688" i="2"/>
  <c r="O6687" i="2"/>
  <c r="O6686" i="2"/>
  <c r="O6685" i="2"/>
  <c r="O6684" i="2"/>
  <c r="O6683" i="2"/>
  <c r="O6682" i="2"/>
  <c r="O6681" i="2"/>
  <c r="O6680" i="2"/>
  <c r="O6679" i="2"/>
  <c r="O6678" i="2"/>
  <c r="O6677" i="2"/>
  <c r="O6676" i="2"/>
  <c r="O6675" i="2"/>
  <c r="O6674" i="2"/>
  <c r="O6673" i="2"/>
  <c r="O6672" i="2"/>
  <c r="O6671" i="2"/>
  <c r="O6670" i="2"/>
  <c r="O6669" i="2"/>
  <c r="O6668" i="2"/>
  <c r="O6667" i="2"/>
  <c r="O6666" i="2"/>
  <c r="O6665" i="2"/>
  <c r="O6664" i="2"/>
  <c r="O6663" i="2"/>
  <c r="O6662" i="2"/>
  <c r="O6661" i="2"/>
  <c r="O6660" i="2"/>
  <c r="O6659" i="2"/>
  <c r="O6658" i="2"/>
  <c r="O6657" i="2"/>
  <c r="O6656" i="2"/>
  <c r="O6655" i="2"/>
  <c r="O6654" i="2"/>
  <c r="O6653" i="2"/>
  <c r="O6652" i="2"/>
  <c r="O6651" i="2"/>
  <c r="O6650" i="2"/>
  <c r="O6649" i="2"/>
  <c r="O6648" i="2"/>
  <c r="O6647" i="2"/>
  <c r="O6646" i="2"/>
  <c r="O6645" i="2"/>
  <c r="O6644" i="2"/>
  <c r="O6643" i="2"/>
  <c r="O6642" i="2"/>
  <c r="O6641" i="2"/>
  <c r="O6640" i="2"/>
  <c r="O6639" i="2"/>
  <c r="O6638" i="2"/>
  <c r="O6637" i="2"/>
  <c r="O6636" i="2"/>
  <c r="O6635" i="2"/>
  <c r="O6634" i="2"/>
  <c r="O6633" i="2"/>
  <c r="O6632" i="2"/>
  <c r="O6631" i="2"/>
  <c r="O6630" i="2"/>
  <c r="O6629" i="2"/>
  <c r="O6628" i="2"/>
  <c r="O6627" i="2"/>
  <c r="O6626" i="2"/>
  <c r="O6625" i="2"/>
  <c r="O6624" i="2"/>
  <c r="O6623" i="2"/>
  <c r="O6622" i="2"/>
  <c r="O6621" i="2"/>
  <c r="O6620" i="2"/>
  <c r="O6619" i="2"/>
  <c r="O6618" i="2"/>
  <c r="O6617" i="2"/>
  <c r="O6616" i="2"/>
  <c r="O6615" i="2"/>
  <c r="O6614" i="2"/>
  <c r="O6613" i="2"/>
  <c r="O6612" i="2"/>
  <c r="O6611" i="2"/>
  <c r="O6610" i="2"/>
  <c r="O6609" i="2"/>
  <c r="O6608" i="2"/>
  <c r="O6607" i="2"/>
  <c r="O6606" i="2"/>
  <c r="O6605" i="2"/>
  <c r="O6604" i="2"/>
  <c r="O6603" i="2"/>
  <c r="O6602" i="2"/>
  <c r="O6601" i="2"/>
  <c r="O6600" i="2"/>
  <c r="O6599" i="2"/>
  <c r="O6598" i="2"/>
  <c r="O6597" i="2"/>
  <c r="O6596" i="2"/>
  <c r="O6595" i="2"/>
  <c r="O6594" i="2"/>
  <c r="O6593" i="2"/>
  <c r="O6592" i="2"/>
  <c r="O6591" i="2"/>
  <c r="O6590" i="2"/>
  <c r="O6589" i="2"/>
  <c r="O6588" i="2"/>
  <c r="O6587" i="2"/>
  <c r="O6586" i="2"/>
  <c r="O6585" i="2"/>
  <c r="O6584" i="2"/>
  <c r="O6583" i="2"/>
  <c r="O6582" i="2"/>
  <c r="O6581" i="2"/>
  <c r="O6580" i="2"/>
  <c r="O6579" i="2"/>
  <c r="O6578" i="2"/>
  <c r="O6577" i="2"/>
  <c r="O6576" i="2"/>
  <c r="O6575" i="2"/>
  <c r="O6574" i="2"/>
  <c r="O6573" i="2"/>
  <c r="O6572" i="2"/>
  <c r="O6571" i="2"/>
  <c r="O6570" i="2"/>
  <c r="O6569" i="2"/>
  <c r="O6568" i="2"/>
  <c r="O6567" i="2"/>
  <c r="O6566" i="2"/>
  <c r="O6565" i="2"/>
  <c r="O6564" i="2"/>
  <c r="O6563" i="2"/>
  <c r="O6562" i="2"/>
  <c r="O6561" i="2"/>
  <c r="O6560" i="2"/>
  <c r="O6559" i="2"/>
  <c r="O6558" i="2"/>
  <c r="O6557" i="2"/>
  <c r="O6556" i="2"/>
  <c r="O6555" i="2"/>
  <c r="O6554" i="2"/>
  <c r="O6553" i="2"/>
  <c r="O6552" i="2"/>
  <c r="O6551" i="2"/>
  <c r="O6550" i="2"/>
  <c r="O6549" i="2"/>
  <c r="O6548" i="2"/>
  <c r="O6547" i="2"/>
  <c r="O6546" i="2"/>
  <c r="O6545" i="2"/>
  <c r="O6544" i="2"/>
  <c r="O6543" i="2"/>
  <c r="O6542" i="2"/>
  <c r="O6541" i="2"/>
  <c r="O6540" i="2"/>
  <c r="O6539" i="2"/>
  <c r="O6538" i="2"/>
  <c r="O6537" i="2"/>
  <c r="O6536" i="2"/>
  <c r="O6535" i="2"/>
  <c r="O6534" i="2"/>
  <c r="O6533" i="2"/>
  <c r="O6532" i="2"/>
  <c r="O6531" i="2"/>
  <c r="O6530" i="2"/>
  <c r="O6529" i="2"/>
  <c r="O6528" i="2"/>
  <c r="O6527" i="2"/>
  <c r="O6526" i="2"/>
  <c r="O6525" i="2"/>
  <c r="O6524" i="2"/>
  <c r="O6523" i="2"/>
  <c r="O6522" i="2"/>
  <c r="O6521" i="2"/>
  <c r="O6520" i="2"/>
  <c r="O6519" i="2"/>
  <c r="O6518" i="2"/>
  <c r="O6517" i="2"/>
  <c r="O6516" i="2"/>
  <c r="O6515" i="2"/>
  <c r="O6514" i="2"/>
  <c r="O6513" i="2"/>
  <c r="O6512" i="2"/>
  <c r="O6511" i="2"/>
  <c r="O6510" i="2"/>
  <c r="O6509" i="2"/>
  <c r="O6508" i="2"/>
  <c r="O6507" i="2"/>
  <c r="O6506" i="2"/>
  <c r="O6505" i="2"/>
  <c r="O6504" i="2"/>
  <c r="O6503" i="2"/>
  <c r="O6502" i="2"/>
  <c r="O6501" i="2"/>
  <c r="O6500" i="2"/>
  <c r="O6499" i="2"/>
  <c r="O6498" i="2"/>
  <c r="O6497" i="2"/>
  <c r="O6496" i="2"/>
  <c r="O6495" i="2"/>
  <c r="O6494" i="2"/>
  <c r="O6493" i="2"/>
  <c r="O6492" i="2"/>
  <c r="O6491" i="2"/>
  <c r="O6490" i="2"/>
  <c r="O6489" i="2"/>
  <c r="O6488" i="2"/>
  <c r="O6487" i="2"/>
  <c r="O6486" i="2"/>
  <c r="O6485" i="2"/>
  <c r="O6484" i="2"/>
  <c r="O6483" i="2"/>
  <c r="O6482" i="2"/>
  <c r="O6481" i="2"/>
  <c r="O6480" i="2"/>
  <c r="O6479" i="2"/>
  <c r="O6478" i="2"/>
  <c r="O6477" i="2"/>
  <c r="O6476" i="2"/>
  <c r="O6475" i="2"/>
  <c r="O6474" i="2"/>
  <c r="O6473" i="2"/>
  <c r="O6472" i="2"/>
  <c r="O6471" i="2"/>
  <c r="O6470" i="2"/>
  <c r="O6469" i="2"/>
  <c r="O6468" i="2"/>
  <c r="O6467" i="2"/>
  <c r="O6466" i="2"/>
  <c r="O6465" i="2"/>
  <c r="O6464" i="2"/>
  <c r="O6463" i="2"/>
  <c r="O6462" i="2"/>
  <c r="O6461" i="2"/>
  <c r="O6460" i="2"/>
  <c r="O6459" i="2"/>
  <c r="O6458" i="2"/>
  <c r="O6457" i="2"/>
  <c r="O6456" i="2"/>
  <c r="O6455" i="2"/>
  <c r="O6454" i="2"/>
  <c r="O6453" i="2"/>
  <c r="O6452" i="2"/>
  <c r="O6451" i="2"/>
  <c r="O6450" i="2"/>
  <c r="O6449" i="2"/>
  <c r="O6448" i="2"/>
  <c r="O6447" i="2"/>
  <c r="O6446" i="2"/>
  <c r="O6445" i="2"/>
  <c r="O6444" i="2"/>
  <c r="O6443" i="2"/>
  <c r="O6442" i="2"/>
  <c r="O6441" i="2"/>
  <c r="O6440" i="2"/>
  <c r="O6439" i="2"/>
  <c r="O6438" i="2"/>
  <c r="O6437" i="2"/>
  <c r="O6436" i="2"/>
  <c r="O6435" i="2"/>
  <c r="O6434" i="2"/>
  <c r="O6433" i="2"/>
  <c r="O6432" i="2"/>
  <c r="O6431" i="2"/>
  <c r="O6430" i="2"/>
  <c r="O6429" i="2"/>
  <c r="O6428" i="2"/>
  <c r="O6427" i="2"/>
  <c r="O6426" i="2"/>
  <c r="O6425" i="2"/>
  <c r="O6424" i="2"/>
  <c r="O6423" i="2"/>
  <c r="O6422" i="2"/>
  <c r="O6421" i="2"/>
  <c r="O6420" i="2"/>
  <c r="O6419" i="2"/>
  <c r="O6418" i="2"/>
  <c r="O6417" i="2"/>
  <c r="O6416" i="2"/>
  <c r="O6415" i="2"/>
  <c r="O6414" i="2"/>
  <c r="O6413" i="2"/>
  <c r="O6412" i="2"/>
  <c r="O6411" i="2"/>
  <c r="O6410" i="2"/>
  <c r="O6409" i="2"/>
  <c r="O6408" i="2"/>
  <c r="O6407" i="2"/>
  <c r="O6406" i="2"/>
  <c r="O6405" i="2"/>
  <c r="O6404" i="2"/>
  <c r="O6403" i="2"/>
  <c r="O6402" i="2"/>
  <c r="O6401" i="2"/>
  <c r="O6400" i="2"/>
  <c r="O6399" i="2"/>
  <c r="O6398" i="2"/>
  <c r="O6397" i="2"/>
  <c r="O6396" i="2"/>
  <c r="O6395" i="2"/>
  <c r="O6394" i="2"/>
  <c r="O6393" i="2"/>
  <c r="O6392" i="2"/>
  <c r="O6391" i="2"/>
  <c r="O6390" i="2"/>
  <c r="O6389" i="2"/>
  <c r="O6388" i="2"/>
  <c r="O6387" i="2"/>
  <c r="O6386" i="2"/>
  <c r="O6385" i="2"/>
  <c r="O6384" i="2"/>
  <c r="O6383" i="2"/>
  <c r="O6382" i="2"/>
  <c r="O6381" i="2"/>
  <c r="O6380" i="2"/>
  <c r="O6379" i="2"/>
  <c r="O6378" i="2"/>
  <c r="O6377" i="2"/>
  <c r="O6376" i="2"/>
  <c r="O6375" i="2"/>
  <c r="O6374" i="2"/>
  <c r="O6373" i="2"/>
  <c r="O6372" i="2"/>
  <c r="O6371" i="2"/>
  <c r="O6370" i="2"/>
  <c r="O6369" i="2"/>
  <c r="O6368" i="2"/>
  <c r="O6367" i="2"/>
  <c r="O6366" i="2"/>
  <c r="O6365" i="2"/>
  <c r="O6364" i="2"/>
  <c r="O6363" i="2"/>
  <c r="O6362" i="2"/>
  <c r="O6361" i="2"/>
  <c r="O6360" i="2"/>
  <c r="O6359" i="2"/>
  <c r="O6358" i="2"/>
  <c r="O6357" i="2"/>
  <c r="O6356" i="2"/>
  <c r="O6355" i="2"/>
  <c r="O6354" i="2"/>
  <c r="O6353" i="2"/>
  <c r="O6352" i="2"/>
  <c r="O6351" i="2"/>
  <c r="O6350" i="2"/>
  <c r="O6349" i="2"/>
  <c r="O6348" i="2"/>
  <c r="O6347" i="2"/>
  <c r="O6346" i="2"/>
  <c r="O6345" i="2"/>
  <c r="O6344" i="2"/>
  <c r="O6343" i="2"/>
  <c r="O6342" i="2"/>
  <c r="O6341" i="2"/>
  <c r="O6340" i="2"/>
  <c r="O6339" i="2"/>
  <c r="O6338" i="2"/>
  <c r="O6337" i="2"/>
  <c r="O6336" i="2"/>
  <c r="O6335" i="2"/>
  <c r="O6334" i="2"/>
  <c r="O6333" i="2"/>
  <c r="O6332" i="2"/>
  <c r="O6331" i="2"/>
  <c r="O6330" i="2"/>
  <c r="O6329" i="2"/>
  <c r="O6328" i="2"/>
  <c r="O6327" i="2"/>
  <c r="O6326" i="2"/>
  <c r="O6325" i="2"/>
  <c r="O6324" i="2"/>
  <c r="O6323" i="2"/>
  <c r="O6322" i="2"/>
  <c r="O6321" i="2"/>
  <c r="O6320" i="2"/>
  <c r="O6319" i="2"/>
  <c r="O6318" i="2"/>
  <c r="O6317" i="2"/>
  <c r="O6316" i="2"/>
  <c r="O6315" i="2"/>
  <c r="O6314" i="2"/>
  <c r="O6313" i="2"/>
  <c r="O6312" i="2"/>
  <c r="O6311" i="2"/>
  <c r="O6310" i="2"/>
  <c r="O6309" i="2"/>
  <c r="O6308" i="2"/>
  <c r="O6307" i="2"/>
  <c r="O6306" i="2"/>
  <c r="O6305" i="2"/>
  <c r="O6304" i="2"/>
  <c r="O6303" i="2"/>
  <c r="O6302" i="2"/>
  <c r="O6301" i="2"/>
  <c r="O6300" i="2"/>
  <c r="O6299" i="2"/>
  <c r="O6298" i="2"/>
  <c r="O6297" i="2"/>
  <c r="O6296" i="2"/>
  <c r="O6295" i="2"/>
  <c r="O6294" i="2"/>
  <c r="O6293" i="2"/>
  <c r="O6292" i="2"/>
  <c r="O6291" i="2"/>
  <c r="O6290" i="2"/>
  <c r="O6289" i="2"/>
  <c r="O6288" i="2"/>
  <c r="O6287" i="2"/>
  <c r="O6286" i="2"/>
  <c r="O6285" i="2"/>
  <c r="O6284" i="2"/>
  <c r="O6283" i="2"/>
  <c r="O6282" i="2"/>
  <c r="O6281" i="2"/>
  <c r="O6280" i="2"/>
  <c r="O6279" i="2"/>
  <c r="O6278" i="2"/>
  <c r="O6277" i="2"/>
  <c r="O6276" i="2"/>
  <c r="O6275" i="2"/>
  <c r="O6274" i="2"/>
  <c r="O6273" i="2"/>
  <c r="O6272" i="2"/>
  <c r="O6271" i="2"/>
  <c r="O6270" i="2"/>
  <c r="O6269" i="2"/>
  <c r="O6268" i="2"/>
  <c r="O6267" i="2"/>
  <c r="O6266" i="2"/>
  <c r="O6265" i="2"/>
  <c r="O6264" i="2"/>
  <c r="O6263" i="2"/>
  <c r="O6262" i="2"/>
  <c r="O6261" i="2"/>
  <c r="O6260" i="2"/>
  <c r="O6259" i="2"/>
  <c r="O6258" i="2"/>
  <c r="O6257" i="2"/>
  <c r="O6256" i="2"/>
  <c r="O6255" i="2"/>
  <c r="O6254" i="2"/>
  <c r="O6253" i="2"/>
  <c r="O6252" i="2"/>
  <c r="O6251" i="2"/>
  <c r="O6250" i="2"/>
  <c r="O6249" i="2"/>
  <c r="O6248" i="2"/>
  <c r="O6247" i="2"/>
  <c r="O6246" i="2"/>
  <c r="O6245" i="2"/>
  <c r="O6244" i="2"/>
  <c r="O6243" i="2"/>
  <c r="O6242" i="2"/>
  <c r="O6241" i="2"/>
  <c r="O6240" i="2"/>
  <c r="O6239" i="2"/>
  <c r="O6238" i="2"/>
  <c r="O6237" i="2"/>
  <c r="O6236" i="2"/>
  <c r="O6235" i="2"/>
  <c r="O6234" i="2"/>
  <c r="O6233" i="2"/>
  <c r="O6232" i="2"/>
  <c r="O6231" i="2"/>
  <c r="O6230" i="2"/>
  <c r="O6229" i="2"/>
  <c r="O6228" i="2"/>
  <c r="O6227" i="2"/>
  <c r="O6226" i="2"/>
  <c r="O6225" i="2"/>
  <c r="O6224" i="2"/>
  <c r="O6223" i="2"/>
  <c r="O6222" i="2"/>
  <c r="O6221" i="2"/>
  <c r="O6220" i="2"/>
  <c r="O6219" i="2"/>
  <c r="O6218" i="2"/>
  <c r="O6217" i="2"/>
  <c r="O6216" i="2"/>
  <c r="O6215" i="2"/>
  <c r="O6214" i="2"/>
  <c r="O6213" i="2"/>
  <c r="O6212" i="2"/>
  <c r="O6211" i="2"/>
  <c r="O6210" i="2"/>
  <c r="O6209" i="2"/>
  <c r="O6208" i="2"/>
  <c r="O6207" i="2"/>
  <c r="O6206" i="2"/>
  <c r="O6205" i="2"/>
  <c r="O6204" i="2"/>
  <c r="O6203" i="2"/>
  <c r="O6202" i="2"/>
  <c r="O6201" i="2"/>
  <c r="O6200" i="2"/>
  <c r="O6199" i="2"/>
  <c r="O6198" i="2"/>
  <c r="O6197" i="2"/>
  <c r="O6196" i="2"/>
  <c r="O6195" i="2"/>
  <c r="O6194" i="2"/>
  <c r="O6193" i="2"/>
  <c r="O6192" i="2"/>
  <c r="O6191" i="2"/>
  <c r="O6190" i="2"/>
  <c r="O6189" i="2"/>
  <c r="O6188" i="2"/>
  <c r="O6187" i="2"/>
  <c r="O6186" i="2"/>
  <c r="O6185" i="2"/>
  <c r="O6184" i="2"/>
  <c r="O6183" i="2"/>
  <c r="O6182" i="2"/>
  <c r="O6181" i="2"/>
  <c r="O6180" i="2"/>
  <c r="O6179" i="2"/>
  <c r="O6178" i="2"/>
  <c r="O6177" i="2"/>
  <c r="O6176" i="2"/>
  <c r="O6175" i="2"/>
  <c r="O6174" i="2"/>
  <c r="O6173" i="2"/>
  <c r="O6172" i="2"/>
  <c r="O6171" i="2"/>
  <c r="O6170" i="2"/>
  <c r="O6169" i="2"/>
  <c r="O6168" i="2"/>
  <c r="O6167" i="2"/>
  <c r="O6166" i="2"/>
  <c r="O6165" i="2"/>
  <c r="O6164" i="2"/>
  <c r="O6163" i="2"/>
  <c r="O6162" i="2"/>
  <c r="O6161" i="2"/>
  <c r="O6160" i="2"/>
  <c r="O6159" i="2"/>
  <c r="O6158" i="2"/>
  <c r="O6157" i="2"/>
  <c r="O6156" i="2"/>
  <c r="O6155" i="2"/>
  <c r="O6154" i="2"/>
  <c r="O6153" i="2"/>
  <c r="O6152" i="2"/>
  <c r="O6151" i="2"/>
  <c r="O6150" i="2"/>
  <c r="O6149" i="2"/>
  <c r="O6148" i="2"/>
  <c r="O6147" i="2"/>
  <c r="O6146" i="2"/>
  <c r="O6145" i="2"/>
  <c r="O6144" i="2"/>
  <c r="O6143" i="2"/>
  <c r="O6142" i="2"/>
  <c r="O6141" i="2"/>
  <c r="O6140" i="2"/>
  <c r="O6139" i="2"/>
  <c r="O6138" i="2"/>
  <c r="O6137" i="2"/>
  <c r="O6136" i="2"/>
  <c r="O6135" i="2"/>
  <c r="O6134" i="2"/>
  <c r="O6133" i="2"/>
  <c r="O6132" i="2"/>
  <c r="O6131" i="2"/>
  <c r="O6130" i="2"/>
  <c r="O6129" i="2"/>
  <c r="O6128" i="2"/>
  <c r="O6127" i="2"/>
  <c r="O6126" i="2"/>
  <c r="O6125" i="2"/>
  <c r="O6124" i="2"/>
  <c r="O6123" i="2"/>
  <c r="O6122" i="2"/>
  <c r="O6121" i="2"/>
  <c r="O6120" i="2"/>
  <c r="O6119" i="2"/>
  <c r="O6118" i="2"/>
  <c r="O6117" i="2"/>
  <c r="O6116" i="2"/>
  <c r="O6115" i="2"/>
  <c r="O6114" i="2"/>
  <c r="O6113" i="2"/>
  <c r="O6112" i="2"/>
  <c r="O6111" i="2"/>
  <c r="O6110" i="2"/>
  <c r="O6109" i="2"/>
  <c r="O6108" i="2"/>
  <c r="O6107" i="2"/>
  <c r="O6106" i="2"/>
  <c r="O6105" i="2"/>
  <c r="O6104" i="2"/>
  <c r="O6103" i="2"/>
  <c r="O6102" i="2"/>
  <c r="O6101" i="2"/>
  <c r="O6100" i="2"/>
  <c r="O6099" i="2"/>
  <c r="O6098" i="2"/>
  <c r="O6097" i="2"/>
  <c r="O6096" i="2"/>
  <c r="O6095" i="2"/>
  <c r="O6094" i="2"/>
  <c r="O6093" i="2"/>
  <c r="O6092" i="2"/>
  <c r="O6091" i="2"/>
  <c r="O6090" i="2"/>
  <c r="O6089" i="2"/>
  <c r="O6088" i="2"/>
  <c r="O6087" i="2"/>
  <c r="O6086" i="2"/>
  <c r="O6085" i="2"/>
  <c r="O6084" i="2"/>
  <c r="O6083" i="2"/>
  <c r="O6082" i="2"/>
  <c r="O6081" i="2"/>
  <c r="O6080" i="2"/>
  <c r="O6079" i="2"/>
  <c r="O6078" i="2"/>
  <c r="O6077" i="2"/>
  <c r="O6076" i="2"/>
  <c r="O6075" i="2"/>
  <c r="O6074" i="2"/>
  <c r="O6073" i="2"/>
  <c r="O6072" i="2"/>
  <c r="O6071" i="2"/>
  <c r="O6070" i="2"/>
  <c r="O6069" i="2"/>
  <c r="O6068" i="2"/>
  <c r="O6067" i="2"/>
  <c r="O6066" i="2"/>
  <c r="O6065" i="2"/>
  <c r="O6064" i="2"/>
  <c r="O6063" i="2"/>
  <c r="O6062" i="2"/>
  <c r="O6061" i="2"/>
  <c r="O6060" i="2"/>
  <c r="O6059" i="2"/>
  <c r="O6058" i="2"/>
  <c r="O6057" i="2"/>
  <c r="O6056" i="2"/>
  <c r="O6055" i="2"/>
  <c r="O6054" i="2"/>
  <c r="O6053" i="2"/>
  <c r="O6052" i="2"/>
  <c r="O6051" i="2"/>
  <c r="O6050" i="2"/>
  <c r="O6049" i="2"/>
  <c r="O6048" i="2"/>
  <c r="O6047" i="2"/>
  <c r="O6046" i="2"/>
  <c r="O6045" i="2"/>
  <c r="O6044" i="2"/>
  <c r="O6043" i="2"/>
  <c r="O6042" i="2"/>
  <c r="O6041" i="2"/>
  <c r="O6040" i="2"/>
  <c r="O6039" i="2"/>
  <c r="O6038" i="2"/>
  <c r="O6037" i="2"/>
  <c r="O6036" i="2"/>
  <c r="O6035" i="2"/>
  <c r="O6034" i="2"/>
  <c r="O6033" i="2"/>
  <c r="O6032" i="2"/>
  <c r="O6031" i="2"/>
  <c r="O6030" i="2"/>
  <c r="O6029" i="2"/>
  <c r="O6028" i="2"/>
  <c r="O6027" i="2"/>
  <c r="O6026" i="2"/>
  <c r="O6025" i="2"/>
  <c r="O6024" i="2"/>
  <c r="O6023" i="2"/>
  <c r="O6022" i="2"/>
  <c r="O6021" i="2"/>
  <c r="O6020" i="2"/>
  <c r="O6019" i="2"/>
  <c r="O6018" i="2"/>
  <c r="O6017" i="2"/>
  <c r="O6016" i="2"/>
  <c r="O6015" i="2"/>
  <c r="O6014" i="2"/>
  <c r="O6013" i="2"/>
  <c r="O6012" i="2"/>
  <c r="O6011" i="2"/>
  <c r="O6010" i="2"/>
  <c r="O6009" i="2"/>
  <c r="O6008" i="2"/>
  <c r="O6007" i="2"/>
  <c r="O6006" i="2"/>
  <c r="O6005" i="2"/>
  <c r="O6004" i="2"/>
  <c r="O6003" i="2"/>
  <c r="O6002" i="2"/>
  <c r="O6001" i="2"/>
  <c r="O6000" i="2"/>
  <c r="O5999" i="2"/>
  <c r="O5998" i="2"/>
  <c r="O5997" i="2"/>
  <c r="O5996" i="2"/>
  <c r="O5995" i="2"/>
  <c r="O5994" i="2"/>
  <c r="O5993" i="2"/>
  <c r="O5992" i="2"/>
  <c r="O5991" i="2"/>
  <c r="O5990" i="2"/>
  <c r="O5989" i="2"/>
  <c r="O5988" i="2"/>
  <c r="O5987" i="2"/>
  <c r="O5986" i="2"/>
  <c r="O5985" i="2"/>
  <c r="O5984" i="2"/>
  <c r="O5983" i="2"/>
  <c r="O5982" i="2"/>
  <c r="O5981" i="2"/>
  <c r="O5980" i="2"/>
  <c r="O5979" i="2"/>
  <c r="O5978" i="2"/>
  <c r="O5977" i="2"/>
  <c r="O5976" i="2"/>
  <c r="O5975" i="2"/>
  <c r="O5974" i="2"/>
  <c r="O5973" i="2"/>
  <c r="O5972" i="2"/>
  <c r="O5971" i="2"/>
  <c r="O5970" i="2"/>
  <c r="O5969" i="2"/>
  <c r="O5968" i="2"/>
  <c r="O5967" i="2"/>
  <c r="O5966" i="2"/>
  <c r="O5965" i="2"/>
  <c r="O5964" i="2"/>
  <c r="O5963" i="2"/>
  <c r="O5962" i="2"/>
  <c r="O5961" i="2"/>
  <c r="O5960" i="2"/>
  <c r="O5959" i="2"/>
  <c r="O5958" i="2"/>
  <c r="O5957" i="2"/>
  <c r="O5956" i="2"/>
  <c r="O5955" i="2"/>
  <c r="O5954" i="2"/>
  <c r="O5953" i="2"/>
  <c r="O5952" i="2"/>
  <c r="O5951" i="2"/>
  <c r="O5950" i="2"/>
  <c r="O5949" i="2"/>
  <c r="O5948" i="2"/>
  <c r="O5947" i="2"/>
  <c r="O5946" i="2"/>
  <c r="O5945" i="2"/>
  <c r="O5944" i="2"/>
  <c r="O5943" i="2"/>
  <c r="O5942" i="2"/>
  <c r="O5941" i="2"/>
  <c r="O5940" i="2"/>
  <c r="O5939" i="2"/>
  <c r="O5938" i="2"/>
  <c r="O5937" i="2"/>
  <c r="O5936" i="2"/>
  <c r="O5935" i="2"/>
  <c r="O5934" i="2"/>
  <c r="O5933" i="2"/>
  <c r="O5932" i="2"/>
  <c r="O5931" i="2"/>
  <c r="O5930" i="2"/>
  <c r="O5929" i="2"/>
  <c r="O5928" i="2"/>
  <c r="O5927" i="2"/>
  <c r="O5926" i="2"/>
  <c r="O5925" i="2"/>
  <c r="O5924" i="2"/>
  <c r="O5923" i="2"/>
  <c r="O5922" i="2"/>
  <c r="O5921" i="2"/>
  <c r="O5920" i="2"/>
  <c r="O5919" i="2"/>
  <c r="O5918" i="2"/>
  <c r="O5917" i="2"/>
  <c r="O5916" i="2"/>
  <c r="O5915" i="2"/>
  <c r="O5914" i="2"/>
  <c r="O5913" i="2"/>
  <c r="O5912" i="2"/>
  <c r="O5911" i="2"/>
  <c r="O5910" i="2"/>
  <c r="O5909" i="2"/>
  <c r="O5908" i="2"/>
  <c r="O5907" i="2"/>
  <c r="O5906" i="2"/>
  <c r="O5905" i="2"/>
  <c r="O5904" i="2"/>
  <c r="O5903" i="2"/>
  <c r="O5902" i="2"/>
  <c r="O5901" i="2"/>
  <c r="O5900" i="2"/>
  <c r="O5899" i="2"/>
  <c r="O5898" i="2"/>
  <c r="O5897" i="2"/>
  <c r="O5896" i="2"/>
  <c r="O5895" i="2"/>
  <c r="O5894" i="2"/>
  <c r="O5893" i="2"/>
  <c r="O5892" i="2"/>
  <c r="O5891" i="2"/>
  <c r="O5890" i="2"/>
  <c r="O5889" i="2"/>
  <c r="O5888" i="2"/>
  <c r="O5887" i="2"/>
  <c r="O5886" i="2"/>
  <c r="O5885" i="2"/>
  <c r="O5884" i="2"/>
  <c r="O5883" i="2"/>
  <c r="O5882" i="2"/>
  <c r="O5881" i="2"/>
  <c r="O5880" i="2"/>
  <c r="O5879" i="2"/>
  <c r="O5878" i="2"/>
  <c r="O5877" i="2"/>
  <c r="O5876" i="2"/>
  <c r="O5875" i="2"/>
  <c r="O5874" i="2"/>
  <c r="O5873" i="2"/>
  <c r="O5872" i="2"/>
  <c r="O5871" i="2"/>
  <c r="O5870" i="2"/>
  <c r="O5869" i="2"/>
  <c r="O5868" i="2"/>
  <c r="O5867" i="2"/>
  <c r="O5866" i="2"/>
  <c r="O5865" i="2"/>
  <c r="O5864" i="2"/>
  <c r="O5863" i="2"/>
  <c r="O5862" i="2"/>
  <c r="O5861" i="2"/>
  <c r="O5860" i="2"/>
  <c r="O5859" i="2"/>
  <c r="O5858" i="2"/>
  <c r="O5857" i="2"/>
  <c r="O5856" i="2"/>
  <c r="O5855" i="2"/>
  <c r="O5854" i="2"/>
  <c r="O5853" i="2"/>
  <c r="O5852" i="2"/>
  <c r="O5851" i="2"/>
  <c r="O5850" i="2"/>
  <c r="O5849" i="2"/>
  <c r="O5848" i="2"/>
  <c r="O5847" i="2"/>
  <c r="O5846" i="2"/>
  <c r="O5845" i="2"/>
  <c r="O5844" i="2"/>
  <c r="O5843" i="2"/>
  <c r="O5842" i="2"/>
  <c r="O5841" i="2"/>
  <c r="O5840" i="2"/>
  <c r="O5839" i="2"/>
  <c r="O5838" i="2"/>
  <c r="O5837" i="2"/>
  <c r="O5836" i="2"/>
  <c r="O5835" i="2"/>
  <c r="O5834" i="2"/>
  <c r="O5833" i="2"/>
  <c r="O5832" i="2"/>
  <c r="O5831" i="2"/>
  <c r="O5830" i="2"/>
  <c r="O5829" i="2"/>
  <c r="O5828" i="2"/>
  <c r="O5827" i="2"/>
  <c r="O5826" i="2"/>
  <c r="O5825" i="2"/>
  <c r="O5824" i="2"/>
  <c r="O5823" i="2"/>
  <c r="O5822" i="2"/>
  <c r="O5821" i="2"/>
  <c r="O5820" i="2"/>
  <c r="O5819" i="2"/>
  <c r="O5818" i="2"/>
  <c r="O5817" i="2"/>
  <c r="O5816" i="2"/>
  <c r="O5815" i="2"/>
  <c r="O5814" i="2"/>
  <c r="O5813" i="2"/>
  <c r="O5812" i="2"/>
  <c r="O5811" i="2"/>
  <c r="O5810" i="2"/>
  <c r="O5809" i="2"/>
  <c r="O5808" i="2"/>
  <c r="O5807" i="2"/>
  <c r="O5806" i="2"/>
  <c r="O5805" i="2"/>
  <c r="O5804" i="2"/>
  <c r="O5803" i="2"/>
  <c r="O5802" i="2"/>
  <c r="O5801" i="2"/>
  <c r="O5800" i="2"/>
  <c r="O5799" i="2"/>
  <c r="O5798" i="2"/>
  <c r="O5797" i="2"/>
  <c r="O5796" i="2"/>
  <c r="O5795" i="2"/>
  <c r="O5794" i="2"/>
  <c r="O5793" i="2"/>
  <c r="O5792" i="2"/>
  <c r="O5791" i="2"/>
  <c r="O5790" i="2"/>
  <c r="O5789" i="2"/>
  <c r="O5788" i="2"/>
  <c r="O5787" i="2"/>
  <c r="O5786" i="2"/>
  <c r="O5785" i="2"/>
  <c r="O5784" i="2"/>
  <c r="O5783" i="2"/>
  <c r="O5782" i="2"/>
  <c r="O5781" i="2"/>
  <c r="O5780" i="2"/>
  <c r="O5779" i="2"/>
  <c r="O5778" i="2"/>
  <c r="O5777" i="2"/>
  <c r="O5776" i="2"/>
  <c r="O5775" i="2"/>
  <c r="O5774" i="2"/>
  <c r="O5773" i="2"/>
  <c r="O5772" i="2"/>
  <c r="O5771" i="2"/>
  <c r="O5770" i="2"/>
  <c r="O5769" i="2"/>
  <c r="O5768" i="2"/>
  <c r="O5767" i="2"/>
  <c r="O5766" i="2"/>
  <c r="O5765" i="2"/>
  <c r="O5764" i="2"/>
  <c r="O5763" i="2"/>
  <c r="O5762" i="2"/>
  <c r="O5761" i="2"/>
  <c r="O5760" i="2"/>
  <c r="O5759" i="2"/>
  <c r="O5758" i="2"/>
  <c r="O5757" i="2"/>
  <c r="O5756" i="2"/>
  <c r="O5755" i="2"/>
  <c r="O5754" i="2"/>
  <c r="O5753" i="2"/>
  <c r="O5752" i="2"/>
  <c r="O5751" i="2"/>
  <c r="O5750" i="2"/>
  <c r="O5749" i="2"/>
  <c r="O5748" i="2"/>
  <c r="O5747" i="2"/>
  <c r="O5746" i="2"/>
  <c r="O5745" i="2"/>
  <c r="O5744" i="2"/>
  <c r="O5743" i="2"/>
  <c r="O5742" i="2"/>
  <c r="O5741" i="2"/>
  <c r="O5740" i="2"/>
  <c r="O5739" i="2"/>
  <c r="O5738" i="2"/>
  <c r="O5737" i="2"/>
  <c r="O5736" i="2"/>
  <c r="O5735" i="2"/>
  <c r="O5734" i="2"/>
  <c r="O5733" i="2"/>
  <c r="O5732" i="2"/>
  <c r="O5731" i="2"/>
  <c r="O5730" i="2"/>
  <c r="O5729" i="2"/>
  <c r="O5728" i="2"/>
  <c r="O5727" i="2"/>
  <c r="O5726" i="2"/>
  <c r="O5725" i="2"/>
  <c r="O5724" i="2"/>
  <c r="O5723" i="2"/>
  <c r="O5722" i="2"/>
  <c r="O5721" i="2"/>
  <c r="O5720" i="2"/>
  <c r="O5719" i="2"/>
  <c r="O5718" i="2"/>
  <c r="O5717" i="2"/>
  <c r="O5716" i="2"/>
  <c r="O5715" i="2"/>
  <c r="O5714" i="2"/>
  <c r="O5713" i="2"/>
  <c r="O5712" i="2"/>
  <c r="O5711" i="2"/>
  <c r="O5710" i="2"/>
  <c r="O5709" i="2"/>
  <c r="O5708" i="2"/>
  <c r="O5707" i="2"/>
  <c r="O5706" i="2"/>
  <c r="O5705" i="2"/>
  <c r="O5704" i="2"/>
  <c r="O5703" i="2"/>
  <c r="O5702" i="2"/>
  <c r="O5701" i="2"/>
  <c r="O5700" i="2"/>
  <c r="O5699" i="2"/>
  <c r="O5698" i="2"/>
  <c r="O5697" i="2"/>
  <c r="O5696" i="2"/>
  <c r="O5695" i="2"/>
  <c r="O5694" i="2"/>
  <c r="O5693" i="2"/>
  <c r="O5692" i="2"/>
  <c r="O5691" i="2"/>
  <c r="O5690" i="2"/>
  <c r="O5689" i="2"/>
  <c r="O5688" i="2"/>
  <c r="O5687" i="2"/>
  <c r="O5686" i="2"/>
  <c r="O5685" i="2"/>
  <c r="O5684" i="2"/>
  <c r="O5683" i="2"/>
  <c r="O5682" i="2"/>
  <c r="O5681" i="2"/>
  <c r="O5680" i="2"/>
  <c r="O5679" i="2"/>
  <c r="O5678" i="2"/>
  <c r="O5677" i="2"/>
  <c r="O5676" i="2"/>
  <c r="O5675" i="2"/>
  <c r="O5674" i="2"/>
  <c r="O5673" i="2"/>
  <c r="O5672" i="2"/>
  <c r="O5671" i="2"/>
  <c r="O5670" i="2"/>
  <c r="O5669" i="2"/>
  <c r="O5668" i="2"/>
  <c r="O5667" i="2"/>
  <c r="O5666" i="2"/>
  <c r="O5665" i="2"/>
  <c r="O5664" i="2"/>
  <c r="O5663" i="2"/>
  <c r="O5662" i="2"/>
  <c r="O5661" i="2"/>
  <c r="O5660" i="2"/>
  <c r="O5659" i="2"/>
  <c r="O5658" i="2"/>
  <c r="O5657" i="2"/>
  <c r="O5656" i="2"/>
  <c r="O5655" i="2"/>
  <c r="O5654" i="2"/>
  <c r="O5653" i="2"/>
  <c r="O5652" i="2"/>
  <c r="O5651" i="2"/>
  <c r="O5650" i="2"/>
  <c r="O5649" i="2"/>
  <c r="O5648" i="2"/>
  <c r="O5647" i="2"/>
  <c r="O5646" i="2"/>
  <c r="O5645" i="2"/>
  <c r="O5644" i="2"/>
  <c r="O5643" i="2"/>
  <c r="O5642" i="2"/>
  <c r="O5641" i="2"/>
  <c r="O5640" i="2"/>
  <c r="O5639" i="2"/>
  <c r="O5638" i="2"/>
  <c r="O5637" i="2"/>
  <c r="O5636" i="2"/>
  <c r="O5635" i="2"/>
  <c r="O5634" i="2"/>
  <c r="O5633" i="2"/>
  <c r="O5632" i="2"/>
  <c r="O5631" i="2"/>
  <c r="O5630" i="2"/>
  <c r="O5629" i="2"/>
  <c r="O5628" i="2"/>
  <c r="O5627" i="2"/>
  <c r="O5626" i="2"/>
  <c r="O5625" i="2"/>
  <c r="O5624" i="2"/>
  <c r="O5623" i="2"/>
  <c r="O5622" i="2"/>
  <c r="O5621" i="2"/>
  <c r="O5620" i="2"/>
  <c r="O5619" i="2"/>
  <c r="O5618" i="2"/>
  <c r="O5617" i="2"/>
  <c r="O5616" i="2"/>
  <c r="O5615" i="2"/>
  <c r="O5614" i="2"/>
  <c r="O5613" i="2"/>
  <c r="O5612" i="2"/>
  <c r="O5611" i="2"/>
  <c r="O5610" i="2"/>
  <c r="O5609" i="2"/>
  <c r="O5608" i="2"/>
  <c r="O5607" i="2"/>
  <c r="O5606" i="2"/>
  <c r="O5605" i="2"/>
  <c r="O5604" i="2"/>
  <c r="O5603" i="2"/>
  <c r="O5602" i="2"/>
  <c r="O5601" i="2"/>
  <c r="O5600" i="2"/>
  <c r="O5599" i="2"/>
  <c r="O5598" i="2"/>
  <c r="O5597" i="2"/>
  <c r="O5596" i="2"/>
  <c r="O5595" i="2"/>
  <c r="O5594" i="2"/>
  <c r="O5593" i="2"/>
  <c r="O5592" i="2"/>
  <c r="O5591" i="2"/>
  <c r="O5590" i="2"/>
  <c r="O5589" i="2"/>
  <c r="O5588" i="2"/>
  <c r="O5587" i="2"/>
  <c r="O5586" i="2"/>
  <c r="O5585" i="2"/>
  <c r="O5584" i="2"/>
  <c r="O5583" i="2"/>
  <c r="O5582" i="2"/>
  <c r="O5581" i="2"/>
  <c r="O5580" i="2"/>
  <c r="O5579" i="2"/>
  <c r="O5578" i="2"/>
  <c r="O5577" i="2"/>
  <c r="O5576" i="2"/>
  <c r="O5575" i="2"/>
  <c r="O5574" i="2"/>
  <c r="O5573" i="2"/>
  <c r="O5572" i="2"/>
  <c r="O5571" i="2"/>
  <c r="O5570" i="2"/>
  <c r="O5569" i="2"/>
  <c r="O5568" i="2"/>
  <c r="O5567" i="2"/>
  <c r="O5566" i="2"/>
  <c r="O5565" i="2"/>
  <c r="O5564" i="2"/>
  <c r="O5563" i="2"/>
  <c r="O5562" i="2"/>
  <c r="O5561" i="2"/>
  <c r="O5560" i="2"/>
  <c r="O5559" i="2"/>
  <c r="O5558" i="2"/>
  <c r="O5557" i="2"/>
  <c r="O5556" i="2"/>
  <c r="O5555" i="2"/>
  <c r="O5554" i="2"/>
  <c r="O5553" i="2"/>
  <c r="O5552" i="2"/>
  <c r="O5551" i="2"/>
  <c r="O5550" i="2"/>
  <c r="O5549" i="2"/>
  <c r="O5548" i="2"/>
  <c r="O5547" i="2"/>
  <c r="O5546" i="2"/>
  <c r="O5545" i="2"/>
  <c r="O5544" i="2"/>
  <c r="O5543" i="2"/>
  <c r="O5542" i="2"/>
  <c r="O5541" i="2"/>
  <c r="O5540" i="2"/>
  <c r="O5539" i="2"/>
  <c r="O5538" i="2"/>
  <c r="O5537" i="2"/>
  <c r="O5536" i="2"/>
  <c r="O5535" i="2"/>
  <c r="O5534" i="2"/>
  <c r="O5533" i="2"/>
  <c r="O5532" i="2"/>
  <c r="O5531" i="2"/>
  <c r="O5530" i="2"/>
  <c r="O5529" i="2"/>
  <c r="O5528" i="2"/>
  <c r="O5527" i="2"/>
  <c r="O5526" i="2"/>
  <c r="O5525" i="2"/>
  <c r="O5524" i="2"/>
  <c r="O5523" i="2"/>
  <c r="O5522" i="2"/>
  <c r="O5521" i="2"/>
  <c r="O5520" i="2"/>
  <c r="O5519" i="2"/>
  <c r="O5518" i="2"/>
  <c r="O5517" i="2"/>
  <c r="O5516" i="2"/>
  <c r="O5515" i="2"/>
  <c r="O5514" i="2"/>
  <c r="O5513" i="2"/>
  <c r="O5512" i="2"/>
  <c r="O5511" i="2"/>
  <c r="O5510" i="2"/>
  <c r="O5509" i="2"/>
  <c r="O5508" i="2"/>
  <c r="O5507" i="2"/>
  <c r="O5506" i="2"/>
  <c r="O5505" i="2"/>
  <c r="O5504" i="2"/>
  <c r="O5503" i="2"/>
  <c r="O5502" i="2"/>
  <c r="O5501" i="2"/>
  <c r="O5500" i="2"/>
  <c r="O5499" i="2"/>
  <c r="O5498" i="2"/>
  <c r="O5497" i="2"/>
  <c r="O5496" i="2"/>
  <c r="O5495" i="2"/>
  <c r="O5494" i="2"/>
  <c r="O5493" i="2"/>
  <c r="O5492" i="2"/>
  <c r="O5491" i="2"/>
  <c r="O5490" i="2"/>
  <c r="O5489" i="2"/>
  <c r="O5488" i="2"/>
  <c r="O5487" i="2"/>
  <c r="O5486" i="2"/>
  <c r="O5485" i="2"/>
  <c r="O5484" i="2"/>
  <c r="O5483" i="2"/>
  <c r="O5482" i="2"/>
  <c r="O5481" i="2"/>
  <c r="O5480" i="2"/>
  <c r="O5479" i="2"/>
  <c r="O5478" i="2"/>
  <c r="O5477" i="2"/>
  <c r="O5476" i="2"/>
  <c r="O5475" i="2"/>
  <c r="O5474" i="2"/>
  <c r="O5473" i="2"/>
  <c r="O5472" i="2"/>
  <c r="O5471" i="2"/>
  <c r="O5470" i="2"/>
  <c r="O5469" i="2"/>
  <c r="O5468" i="2"/>
  <c r="O5467" i="2"/>
  <c r="O5466" i="2"/>
  <c r="O5465" i="2"/>
  <c r="O5464" i="2"/>
  <c r="O5463" i="2"/>
  <c r="O5462" i="2"/>
  <c r="O5461" i="2"/>
  <c r="O5460" i="2"/>
  <c r="O5459" i="2"/>
  <c r="O5458" i="2"/>
  <c r="O5457" i="2"/>
  <c r="O5456" i="2"/>
  <c r="O5455" i="2"/>
  <c r="O5454" i="2"/>
  <c r="O5453" i="2"/>
  <c r="O5452" i="2"/>
  <c r="O5451" i="2"/>
  <c r="O5450" i="2"/>
  <c r="O5449" i="2"/>
  <c r="O5448" i="2"/>
  <c r="O5447" i="2"/>
  <c r="O5446" i="2"/>
  <c r="O5445" i="2"/>
  <c r="O5444" i="2"/>
  <c r="O5443" i="2"/>
  <c r="O5442" i="2"/>
  <c r="O5441" i="2"/>
  <c r="O5440" i="2"/>
  <c r="O5439" i="2"/>
  <c r="O5438" i="2"/>
  <c r="O5437" i="2"/>
  <c r="O5436" i="2"/>
  <c r="O5435" i="2"/>
  <c r="O5434" i="2"/>
  <c r="O5433" i="2"/>
  <c r="O5432" i="2"/>
  <c r="O5431" i="2"/>
  <c r="O5430" i="2"/>
  <c r="O5429" i="2"/>
  <c r="O5428" i="2"/>
  <c r="O5427" i="2"/>
  <c r="O5426" i="2"/>
  <c r="O5425" i="2"/>
  <c r="O5424" i="2"/>
  <c r="O5423" i="2"/>
  <c r="O5422" i="2"/>
  <c r="O5421" i="2"/>
  <c r="O5420" i="2"/>
  <c r="O5419" i="2"/>
  <c r="O5418" i="2"/>
  <c r="O5417" i="2"/>
  <c r="O5416" i="2"/>
  <c r="O5415" i="2"/>
  <c r="O5414" i="2"/>
  <c r="O5413" i="2"/>
  <c r="O5412" i="2"/>
  <c r="O5411" i="2"/>
  <c r="O5410" i="2"/>
  <c r="O5409" i="2"/>
  <c r="O5408" i="2"/>
  <c r="O5407" i="2"/>
  <c r="O5406" i="2"/>
  <c r="O5405" i="2"/>
  <c r="O5404" i="2"/>
  <c r="O5403" i="2"/>
  <c r="O5402" i="2"/>
  <c r="O5401" i="2"/>
  <c r="O5400" i="2"/>
  <c r="O5399" i="2"/>
  <c r="O5398" i="2"/>
  <c r="O5397" i="2"/>
  <c r="O5396" i="2"/>
  <c r="O5395" i="2"/>
  <c r="O5394" i="2"/>
  <c r="O5393" i="2"/>
  <c r="O5392" i="2"/>
  <c r="O5391" i="2"/>
  <c r="O5390" i="2"/>
  <c r="O5389" i="2"/>
  <c r="O5388" i="2"/>
  <c r="O5387" i="2"/>
  <c r="O5386" i="2"/>
  <c r="O5385" i="2"/>
  <c r="O5384" i="2"/>
  <c r="O5383" i="2"/>
  <c r="O5382" i="2"/>
  <c r="O5381" i="2"/>
  <c r="O5380" i="2"/>
  <c r="O5379" i="2"/>
  <c r="O5378" i="2"/>
  <c r="O5377" i="2"/>
  <c r="O5376" i="2"/>
  <c r="O5375" i="2"/>
  <c r="O5374" i="2"/>
  <c r="O5373" i="2"/>
  <c r="O5372" i="2"/>
  <c r="O5371" i="2"/>
  <c r="O5370" i="2"/>
  <c r="O5369" i="2"/>
  <c r="O5368" i="2"/>
  <c r="O5367" i="2"/>
  <c r="O5366" i="2"/>
  <c r="O5365" i="2"/>
  <c r="O5364" i="2"/>
  <c r="O5363" i="2"/>
  <c r="O5362" i="2"/>
  <c r="O5361" i="2"/>
  <c r="O5360" i="2"/>
  <c r="O5359" i="2"/>
  <c r="O5358" i="2"/>
  <c r="O5357" i="2"/>
  <c r="O5356" i="2"/>
  <c r="O5355" i="2"/>
  <c r="O5354" i="2"/>
  <c r="O5353" i="2"/>
  <c r="O5352" i="2"/>
  <c r="O5351" i="2"/>
  <c r="O5350" i="2"/>
  <c r="O5349" i="2"/>
  <c r="O5348" i="2"/>
  <c r="O5347" i="2"/>
  <c r="O5346" i="2"/>
  <c r="O5345" i="2"/>
  <c r="O5344" i="2"/>
  <c r="O5343" i="2"/>
  <c r="O5342" i="2"/>
  <c r="O5341" i="2"/>
  <c r="O5340" i="2"/>
  <c r="O5339" i="2"/>
  <c r="O5338" i="2"/>
  <c r="O5337" i="2"/>
  <c r="O5336" i="2"/>
  <c r="O5335" i="2"/>
  <c r="O5334" i="2"/>
  <c r="O5333" i="2"/>
  <c r="O5332" i="2"/>
  <c r="O5331" i="2"/>
  <c r="O5330" i="2"/>
  <c r="O5329" i="2"/>
  <c r="O5328" i="2"/>
  <c r="O5327" i="2"/>
  <c r="O5326" i="2"/>
  <c r="O5325" i="2"/>
  <c r="O5324" i="2"/>
  <c r="O5323" i="2"/>
  <c r="O5322" i="2"/>
  <c r="O5321" i="2"/>
  <c r="O5320" i="2"/>
  <c r="O5319" i="2"/>
  <c r="O5318" i="2"/>
  <c r="O5317" i="2"/>
  <c r="O5316" i="2"/>
  <c r="O5315" i="2"/>
  <c r="O5314" i="2"/>
  <c r="O5313" i="2"/>
  <c r="O5312" i="2"/>
  <c r="O5311" i="2"/>
  <c r="O5310" i="2"/>
  <c r="O5309" i="2"/>
  <c r="O5308" i="2"/>
  <c r="O5307" i="2"/>
  <c r="O5306" i="2"/>
  <c r="O5305" i="2"/>
  <c r="O5304" i="2"/>
  <c r="O5303" i="2"/>
  <c r="O5302" i="2"/>
  <c r="O5301" i="2"/>
  <c r="O5300" i="2"/>
  <c r="O5299" i="2"/>
  <c r="O5298" i="2"/>
  <c r="O5297" i="2"/>
  <c r="O5296" i="2"/>
  <c r="O5295" i="2"/>
  <c r="O5294" i="2"/>
  <c r="O5293" i="2"/>
  <c r="O5292" i="2"/>
  <c r="O5291" i="2"/>
  <c r="O5290" i="2"/>
  <c r="O5289" i="2"/>
  <c r="O5288" i="2"/>
  <c r="O5287" i="2"/>
  <c r="O5286" i="2"/>
  <c r="O5285" i="2"/>
  <c r="O5284" i="2"/>
  <c r="O5283" i="2"/>
  <c r="O5282" i="2"/>
  <c r="O5281" i="2"/>
  <c r="O5280" i="2"/>
  <c r="O5279" i="2"/>
  <c r="O5278" i="2"/>
  <c r="O5277" i="2"/>
  <c r="O5276" i="2"/>
  <c r="O5275" i="2"/>
  <c r="O5274" i="2"/>
  <c r="O5273" i="2"/>
  <c r="O5272" i="2"/>
  <c r="O5271" i="2"/>
  <c r="O5270" i="2"/>
  <c r="O5269" i="2"/>
  <c r="O5268" i="2"/>
  <c r="O5267" i="2"/>
  <c r="O5266" i="2"/>
  <c r="O5265" i="2"/>
  <c r="O5264" i="2"/>
  <c r="O5263" i="2"/>
  <c r="O5262" i="2"/>
  <c r="O5261" i="2"/>
  <c r="O5260" i="2"/>
  <c r="O5259" i="2"/>
  <c r="O5258" i="2"/>
  <c r="O5257" i="2"/>
  <c r="O5256" i="2"/>
  <c r="O5255" i="2"/>
  <c r="O5254" i="2"/>
  <c r="O5253" i="2"/>
  <c r="O5252" i="2"/>
  <c r="O5251" i="2"/>
  <c r="O5250" i="2"/>
  <c r="O5249" i="2"/>
  <c r="O5248" i="2"/>
  <c r="O5247" i="2"/>
  <c r="O5246" i="2"/>
  <c r="O5245" i="2"/>
  <c r="O5244" i="2"/>
  <c r="O5243" i="2"/>
  <c r="O5242" i="2"/>
  <c r="O5241" i="2"/>
  <c r="O5240" i="2"/>
  <c r="O5239" i="2"/>
  <c r="O5238" i="2"/>
  <c r="O5237" i="2"/>
  <c r="O5236" i="2"/>
  <c r="O5235" i="2"/>
  <c r="O5234" i="2"/>
  <c r="O5233" i="2"/>
  <c r="O5232" i="2"/>
  <c r="O5231" i="2"/>
  <c r="O5230" i="2"/>
  <c r="O5229" i="2"/>
  <c r="O5228" i="2"/>
  <c r="O5227" i="2"/>
  <c r="O5226" i="2"/>
  <c r="O5225" i="2"/>
  <c r="O5224" i="2"/>
  <c r="O5223" i="2"/>
  <c r="O5222" i="2"/>
  <c r="O5221" i="2"/>
  <c r="O5220" i="2"/>
  <c r="O5219" i="2"/>
  <c r="O5218" i="2"/>
  <c r="O5217" i="2"/>
  <c r="O5216" i="2"/>
  <c r="O5215" i="2"/>
  <c r="O5214" i="2"/>
  <c r="O5213" i="2"/>
  <c r="O5212" i="2"/>
  <c r="O5211" i="2"/>
  <c r="O5210" i="2"/>
  <c r="O5209" i="2"/>
  <c r="O5208" i="2"/>
  <c r="O5207" i="2"/>
  <c r="O5206" i="2"/>
  <c r="O5205" i="2"/>
  <c r="O5204" i="2"/>
  <c r="O5203" i="2"/>
  <c r="O5202" i="2"/>
  <c r="O5201" i="2"/>
  <c r="O5200" i="2"/>
  <c r="O5199" i="2"/>
  <c r="O5198" i="2"/>
  <c r="O5197" i="2"/>
  <c r="O5196" i="2"/>
  <c r="O5195" i="2"/>
  <c r="O5194" i="2"/>
  <c r="O5193" i="2"/>
  <c r="O5192" i="2"/>
  <c r="O5191" i="2"/>
  <c r="O5190" i="2"/>
  <c r="O5189" i="2"/>
  <c r="O5188" i="2"/>
  <c r="O5187" i="2"/>
  <c r="O5186" i="2"/>
  <c r="O5185" i="2"/>
  <c r="O5184" i="2"/>
  <c r="O5183" i="2"/>
  <c r="O5182" i="2"/>
  <c r="O5181" i="2"/>
  <c r="O5180" i="2"/>
  <c r="O5179" i="2"/>
  <c r="O5178" i="2"/>
  <c r="O5177" i="2"/>
  <c r="O5176" i="2"/>
  <c r="O5175" i="2"/>
  <c r="O5174" i="2"/>
  <c r="O5173" i="2"/>
  <c r="O5172" i="2"/>
  <c r="O5171" i="2"/>
  <c r="O5170" i="2"/>
  <c r="O5169" i="2"/>
  <c r="O5168" i="2"/>
  <c r="O5167" i="2"/>
  <c r="O5166" i="2"/>
  <c r="O5165" i="2"/>
  <c r="O5164" i="2"/>
  <c r="O5163" i="2"/>
  <c r="O5162" i="2"/>
  <c r="O5161" i="2"/>
  <c r="O5160" i="2"/>
  <c r="O5159" i="2"/>
  <c r="O5158" i="2"/>
  <c r="O5157" i="2"/>
  <c r="O5156" i="2"/>
  <c r="O5155" i="2"/>
  <c r="O5154" i="2"/>
  <c r="O5153" i="2"/>
  <c r="O5152" i="2"/>
  <c r="O5151" i="2"/>
  <c r="O5150" i="2"/>
  <c r="O5149" i="2"/>
  <c r="O5148" i="2"/>
  <c r="O5147" i="2"/>
  <c r="O5146" i="2"/>
  <c r="O5145" i="2"/>
  <c r="O5144" i="2"/>
  <c r="O5143" i="2"/>
  <c r="O5142" i="2"/>
  <c r="O5141" i="2"/>
  <c r="O5140" i="2"/>
  <c r="O5139" i="2"/>
  <c r="O5138" i="2"/>
  <c r="O5137" i="2"/>
  <c r="O5136" i="2"/>
  <c r="O5135" i="2"/>
  <c r="O5134" i="2"/>
  <c r="O5133" i="2"/>
  <c r="O5132" i="2"/>
  <c r="O5131" i="2"/>
  <c r="O5130" i="2"/>
  <c r="O5129" i="2"/>
  <c r="O5128" i="2"/>
  <c r="O5127" i="2"/>
  <c r="O5126" i="2"/>
  <c r="O5125" i="2"/>
  <c r="O5124" i="2"/>
  <c r="O5123" i="2"/>
  <c r="O5122" i="2"/>
  <c r="O5121" i="2"/>
  <c r="O5120" i="2"/>
  <c r="O5119" i="2"/>
  <c r="O5118" i="2"/>
  <c r="O5117" i="2"/>
  <c r="O5116" i="2"/>
  <c r="O5115" i="2"/>
  <c r="O5114" i="2"/>
  <c r="O5113" i="2"/>
  <c r="O5112" i="2"/>
  <c r="O5111" i="2"/>
  <c r="O5110" i="2"/>
  <c r="O5109" i="2"/>
  <c r="O5108" i="2"/>
  <c r="O5107" i="2"/>
  <c r="O5106" i="2"/>
  <c r="O5105" i="2"/>
  <c r="O5104" i="2"/>
  <c r="O5103" i="2"/>
  <c r="O5102" i="2"/>
  <c r="O5101" i="2"/>
  <c r="O5100" i="2"/>
  <c r="O5099" i="2"/>
  <c r="O5098" i="2"/>
  <c r="O5097" i="2"/>
  <c r="O5096" i="2"/>
  <c r="O5095" i="2"/>
  <c r="O5094" i="2"/>
  <c r="O5093" i="2"/>
  <c r="O5092" i="2"/>
  <c r="O5091" i="2"/>
  <c r="O5090" i="2"/>
  <c r="O5089" i="2"/>
  <c r="O5088" i="2"/>
  <c r="O5087" i="2"/>
  <c r="O5086" i="2"/>
  <c r="O5085" i="2"/>
  <c r="O5084" i="2"/>
  <c r="O5083" i="2"/>
  <c r="O5082" i="2"/>
  <c r="O5081" i="2"/>
  <c r="O5080" i="2"/>
  <c r="O5079" i="2"/>
  <c r="O5078" i="2"/>
  <c r="O5077" i="2"/>
  <c r="O5076" i="2"/>
  <c r="O5075" i="2"/>
  <c r="O5074" i="2"/>
  <c r="O5073" i="2"/>
  <c r="O5072" i="2"/>
  <c r="O5071" i="2"/>
  <c r="O5070" i="2"/>
  <c r="O5069" i="2"/>
  <c r="O5068" i="2"/>
  <c r="O5067" i="2"/>
  <c r="O5066" i="2"/>
  <c r="O5065" i="2"/>
  <c r="O5064" i="2"/>
  <c r="O5063" i="2"/>
  <c r="O5062" i="2"/>
  <c r="O5061" i="2"/>
  <c r="O5060" i="2"/>
  <c r="O5059" i="2"/>
  <c r="O5058" i="2"/>
  <c r="O5057" i="2"/>
  <c r="O5056" i="2"/>
  <c r="O5055" i="2"/>
  <c r="O5054" i="2"/>
  <c r="O5053" i="2"/>
  <c r="O5052" i="2"/>
  <c r="O5051" i="2"/>
  <c r="O5050" i="2"/>
  <c r="O5049" i="2"/>
  <c r="O5048" i="2"/>
  <c r="O5047" i="2"/>
  <c r="O5046" i="2"/>
  <c r="O5045" i="2"/>
  <c r="O5044" i="2"/>
  <c r="O5043" i="2"/>
  <c r="O5042" i="2"/>
  <c r="O5041" i="2"/>
  <c r="O5040" i="2"/>
  <c r="O5039" i="2"/>
  <c r="O5038" i="2"/>
  <c r="O5037" i="2"/>
  <c r="O5036" i="2"/>
  <c r="O5035" i="2"/>
  <c r="O5034" i="2"/>
  <c r="O5033" i="2"/>
  <c r="O5032" i="2"/>
  <c r="O5031" i="2"/>
  <c r="O5030" i="2"/>
  <c r="O5029" i="2"/>
  <c r="O5028" i="2"/>
  <c r="O5027" i="2"/>
  <c r="O5026" i="2"/>
  <c r="O5025" i="2"/>
  <c r="O5024" i="2"/>
  <c r="O5023" i="2"/>
  <c r="O5022" i="2"/>
  <c r="O5021" i="2"/>
  <c r="O5020" i="2"/>
  <c r="O5019" i="2"/>
  <c r="O5018" i="2"/>
  <c r="O5017" i="2"/>
  <c r="O5016" i="2"/>
  <c r="O5015" i="2"/>
  <c r="O5014" i="2"/>
  <c r="O5013" i="2"/>
  <c r="O5012" i="2"/>
  <c r="O5011" i="2"/>
  <c r="O5010" i="2"/>
  <c r="O5009" i="2"/>
  <c r="O5008" i="2"/>
  <c r="O5007" i="2"/>
  <c r="O5006" i="2"/>
  <c r="O5005" i="2"/>
  <c r="O5004" i="2"/>
  <c r="O5003" i="2"/>
  <c r="O5002" i="2"/>
  <c r="O5001" i="2"/>
  <c r="O5000" i="2"/>
  <c r="O4999" i="2"/>
  <c r="O4998" i="2"/>
  <c r="O4997" i="2"/>
  <c r="O4996" i="2"/>
  <c r="O4995" i="2"/>
  <c r="O4994" i="2"/>
  <c r="O4993" i="2"/>
  <c r="O4992" i="2"/>
  <c r="O4991" i="2"/>
  <c r="O4990" i="2"/>
  <c r="O4989" i="2"/>
  <c r="O4988" i="2"/>
  <c r="O4987" i="2"/>
  <c r="O4986" i="2"/>
  <c r="O4985" i="2"/>
  <c r="O4984" i="2"/>
  <c r="O4983" i="2"/>
  <c r="O4982" i="2"/>
  <c r="O4981" i="2"/>
  <c r="O4980" i="2"/>
  <c r="O4979" i="2"/>
  <c r="O4978" i="2"/>
  <c r="O4977" i="2"/>
  <c r="O4976" i="2"/>
  <c r="O4975" i="2"/>
  <c r="O4974" i="2"/>
  <c r="O4973" i="2"/>
  <c r="O4972" i="2"/>
  <c r="O4971" i="2"/>
  <c r="O4970" i="2"/>
  <c r="O4969" i="2"/>
  <c r="O4968" i="2"/>
  <c r="O4967" i="2"/>
  <c r="O4966" i="2"/>
  <c r="O4965" i="2"/>
  <c r="O4964" i="2"/>
  <c r="O4963" i="2"/>
  <c r="O4962" i="2"/>
  <c r="O4961" i="2"/>
  <c r="O4960" i="2"/>
  <c r="O4959" i="2"/>
  <c r="O4958" i="2"/>
  <c r="O4957" i="2"/>
  <c r="O4956" i="2"/>
  <c r="O4955" i="2"/>
  <c r="O4954" i="2"/>
  <c r="O4953" i="2"/>
  <c r="O4952" i="2"/>
  <c r="O4951" i="2"/>
  <c r="O4950" i="2"/>
  <c r="O4949" i="2"/>
  <c r="O4948" i="2"/>
  <c r="O4947" i="2"/>
  <c r="O4946" i="2"/>
  <c r="O4945" i="2"/>
  <c r="O4944" i="2"/>
  <c r="O4943" i="2"/>
  <c r="O4942" i="2"/>
  <c r="O4941" i="2"/>
  <c r="O4940" i="2"/>
  <c r="O4939" i="2"/>
  <c r="O4938" i="2"/>
  <c r="O4937" i="2"/>
  <c r="O4936" i="2"/>
  <c r="O4935" i="2"/>
  <c r="O4934" i="2"/>
  <c r="O4933" i="2"/>
  <c r="O4932" i="2"/>
  <c r="O4931" i="2"/>
  <c r="O4930" i="2"/>
  <c r="O4929" i="2"/>
  <c r="O4928" i="2"/>
  <c r="O4927" i="2"/>
  <c r="O4926" i="2"/>
  <c r="O4925" i="2"/>
  <c r="O4924" i="2"/>
  <c r="O4923" i="2"/>
  <c r="O4922" i="2"/>
  <c r="O4921" i="2"/>
  <c r="O4920" i="2"/>
  <c r="O4919" i="2"/>
  <c r="O4918" i="2"/>
  <c r="O4917" i="2"/>
  <c r="O4916" i="2"/>
  <c r="O4915" i="2"/>
  <c r="O4914" i="2"/>
  <c r="O4913" i="2"/>
  <c r="O4912" i="2"/>
  <c r="O4911" i="2"/>
  <c r="O4910" i="2"/>
  <c r="O4909" i="2"/>
  <c r="O4908" i="2"/>
  <c r="O4907" i="2"/>
  <c r="O4906" i="2"/>
  <c r="O4905" i="2"/>
  <c r="O4904" i="2"/>
  <c r="O4903" i="2"/>
  <c r="O4902" i="2"/>
  <c r="O4901" i="2"/>
  <c r="O4900" i="2"/>
  <c r="O4899" i="2"/>
  <c r="O4898" i="2"/>
  <c r="O4897" i="2"/>
  <c r="O4896" i="2"/>
  <c r="O4895" i="2"/>
  <c r="O4894" i="2"/>
  <c r="O4893" i="2"/>
  <c r="O4892" i="2"/>
  <c r="O4891" i="2"/>
  <c r="O4890" i="2"/>
  <c r="O4889" i="2"/>
  <c r="O4888" i="2"/>
  <c r="O4887" i="2"/>
  <c r="O4886" i="2"/>
  <c r="O4885" i="2"/>
  <c r="O4884" i="2"/>
  <c r="O4883" i="2"/>
  <c r="O4882" i="2"/>
  <c r="O4881" i="2"/>
  <c r="O4880" i="2"/>
  <c r="O4879" i="2"/>
  <c r="O4878" i="2"/>
  <c r="O4877" i="2"/>
  <c r="O4876" i="2"/>
  <c r="O4875" i="2"/>
  <c r="O4874" i="2"/>
  <c r="O4873" i="2"/>
  <c r="O4872" i="2"/>
  <c r="O4871" i="2"/>
  <c r="O4870" i="2"/>
  <c r="O4869" i="2"/>
  <c r="O4868" i="2"/>
  <c r="O4867" i="2"/>
  <c r="O4866" i="2"/>
  <c r="O4865" i="2"/>
  <c r="O4864" i="2"/>
  <c r="O4863" i="2"/>
  <c r="O4862" i="2"/>
  <c r="O4861" i="2"/>
  <c r="O4860" i="2"/>
  <c r="O4859" i="2"/>
  <c r="O4858" i="2"/>
  <c r="O4857" i="2"/>
  <c r="O4856" i="2"/>
  <c r="O4855" i="2"/>
  <c r="O4854" i="2"/>
  <c r="O4853" i="2"/>
  <c r="O4852" i="2"/>
  <c r="O4851" i="2"/>
  <c r="O4850" i="2"/>
  <c r="O4849" i="2"/>
  <c r="O4848" i="2"/>
  <c r="O4847" i="2"/>
  <c r="O4846" i="2"/>
  <c r="O4845" i="2"/>
  <c r="O4844" i="2"/>
  <c r="O4843" i="2"/>
  <c r="O4842" i="2"/>
  <c r="O4841" i="2"/>
  <c r="O4840" i="2"/>
  <c r="O4839" i="2"/>
  <c r="O4838" i="2"/>
  <c r="O4837" i="2"/>
  <c r="O4836" i="2"/>
  <c r="O4835" i="2"/>
  <c r="O4834" i="2"/>
  <c r="O4833" i="2"/>
  <c r="O4832" i="2"/>
  <c r="O4831" i="2"/>
  <c r="O4830" i="2"/>
  <c r="O4829" i="2"/>
  <c r="O4828" i="2"/>
  <c r="O4827" i="2"/>
  <c r="O4826" i="2"/>
  <c r="O4825" i="2"/>
  <c r="O4824" i="2"/>
  <c r="O4823" i="2"/>
  <c r="O4822" i="2"/>
  <c r="O4821" i="2"/>
  <c r="O4820" i="2"/>
  <c r="O4819" i="2"/>
  <c r="O4818" i="2"/>
  <c r="O4817" i="2"/>
  <c r="O4816" i="2"/>
  <c r="O4815" i="2"/>
  <c r="O4814" i="2"/>
  <c r="O4813" i="2"/>
  <c r="O4812" i="2"/>
  <c r="O4811" i="2"/>
  <c r="O4810" i="2"/>
  <c r="O4809" i="2"/>
  <c r="O4808" i="2"/>
  <c r="O4807" i="2"/>
  <c r="O4806" i="2"/>
  <c r="O4805" i="2"/>
  <c r="O4804" i="2"/>
  <c r="O4803" i="2"/>
  <c r="O4802" i="2"/>
  <c r="O4801" i="2"/>
  <c r="O4800" i="2"/>
  <c r="O4799" i="2"/>
  <c r="O4798" i="2"/>
  <c r="O4797" i="2"/>
  <c r="O4796" i="2"/>
  <c r="O4795" i="2"/>
  <c r="O4794" i="2"/>
  <c r="O4793" i="2"/>
  <c r="O4792" i="2"/>
  <c r="O4791" i="2"/>
  <c r="O4790" i="2"/>
  <c r="O4789" i="2"/>
  <c r="O4788" i="2"/>
  <c r="O4787" i="2"/>
  <c r="O4786" i="2"/>
  <c r="O4785" i="2"/>
  <c r="O4784" i="2"/>
  <c r="O4783" i="2"/>
  <c r="O4782" i="2"/>
  <c r="O4781" i="2"/>
  <c r="O4780" i="2"/>
  <c r="O4779" i="2"/>
  <c r="O4778" i="2"/>
  <c r="O4777" i="2"/>
  <c r="O4776" i="2"/>
  <c r="O4775" i="2"/>
  <c r="O4774" i="2"/>
  <c r="O4773" i="2"/>
  <c r="O4772" i="2"/>
  <c r="O4771" i="2"/>
  <c r="O4770" i="2"/>
  <c r="O4769" i="2"/>
  <c r="O4768" i="2"/>
  <c r="O4767" i="2"/>
  <c r="O4766" i="2"/>
  <c r="O4765" i="2"/>
  <c r="O4764" i="2"/>
  <c r="O4763" i="2"/>
  <c r="O4762" i="2"/>
  <c r="O4761" i="2"/>
  <c r="O4760" i="2"/>
  <c r="O4759" i="2"/>
  <c r="O4758" i="2"/>
  <c r="O4757" i="2"/>
  <c r="O4756" i="2"/>
  <c r="O4755" i="2"/>
  <c r="O4754" i="2"/>
  <c r="O4753" i="2"/>
  <c r="O4752" i="2"/>
  <c r="O4751" i="2"/>
  <c r="O4750" i="2"/>
  <c r="O4749" i="2"/>
  <c r="O4748" i="2"/>
  <c r="O4747" i="2"/>
  <c r="O4746" i="2"/>
  <c r="O4745" i="2"/>
  <c r="O4744" i="2"/>
  <c r="O4743" i="2"/>
  <c r="O4742" i="2"/>
  <c r="O4741" i="2"/>
  <c r="O4740" i="2"/>
  <c r="O4739" i="2"/>
  <c r="O4738" i="2"/>
  <c r="O4737" i="2"/>
  <c r="O4736" i="2"/>
  <c r="O4735" i="2"/>
  <c r="O4734" i="2"/>
  <c r="O4733" i="2"/>
  <c r="O4732" i="2"/>
  <c r="O4731" i="2"/>
  <c r="O4730" i="2"/>
  <c r="O4729" i="2"/>
  <c r="O4728" i="2"/>
  <c r="O4727" i="2"/>
  <c r="O4726" i="2"/>
  <c r="O4725" i="2"/>
  <c r="O4724" i="2"/>
  <c r="O4723" i="2"/>
  <c r="O4722" i="2"/>
  <c r="O4721" i="2"/>
  <c r="O4720" i="2"/>
  <c r="O4719" i="2"/>
  <c r="O4718" i="2"/>
  <c r="O4717" i="2"/>
  <c r="O4716" i="2"/>
  <c r="O4715" i="2"/>
  <c r="O4714" i="2"/>
  <c r="O4713" i="2"/>
  <c r="O4712" i="2"/>
  <c r="O4711" i="2"/>
  <c r="O4710" i="2"/>
  <c r="O4709" i="2"/>
  <c r="O4708" i="2"/>
  <c r="O4707" i="2"/>
  <c r="O4706" i="2"/>
  <c r="O4705" i="2"/>
  <c r="O4704" i="2"/>
  <c r="O4703" i="2"/>
  <c r="O4702" i="2"/>
  <c r="O4701" i="2"/>
  <c r="O4700" i="2"/>
  <c r="O4699" i="2"/>
  <c r="O4698" i="2"/>
  <c r="O4697" i="2"/>
  <c r="O4696" i="2"/>
  <c r="O4695" i="2"/>
  <c r="O4694" i="2"/>
  <c r="O4693" i="2"/>
  <c r="O4692" i="2"/>
  <c r="O4691" i="2"/>
  <c r="O4690" i="2"/>
  <c r="O4689" i="2"/>
  <c r="O4688" i="2"/>
  <c r="O4687" i="2"/>
  <c r="O4686" i="2"/>
  <c r="O4685" i="2"/>
  <c r="O4684" i="2"/>
  <c r="O4683" i="2"/>
  <c r="O4682" i="2"/>
  <c r="O4681" i="2"/>
  <c r="O4680" i="2"/>
  <c r="O4679" i="2"/>
  <c r="O4678" i="2"/>
  <c r="O4677" i="2"/>
  <c r="O4676" i="2"/>
  <c r="O4675" i="2"/>
  <c r="O4674" i="2"/>
  <c r="O4673" i="2"/>
  <c r="O4672" i="2"/>
  <c r="O4671" i="2"/>
  <c r="O4670" i="2"/>
  <c r="O4669" i="2"/>
  <c r="O4668" i="2"/>
  <c r="O4667" i="2"/>
  <c r="O4666" i="2"/>
  <c r="O4665" i="2"/>
  <c r="O4664" i="2"/>
  <c r="O4663" i="2"/>
  <c r="O4662" i="2"/>
  <c r="O4661" i="2"/>
  <c r="O4660" i="2"/>
  <c r="O4659" i="2"/>
  <c r="O4658" i="2"/>
  <c r="O4657" i="2"/>
  <c r="O4656" i="2"/>
  <c r="O4655" i="2"/>
  <c r="O4654" i="2"/>
  <c r="O4653" i="2"/>
  <c r="O4652" i="2"/>
  <c r="O4651" i="2"/>
  <c r="O4650" i="2"/>
  <c r="O4649" i="2"/>
  <c r="O4648" i="2"/>
  <c r="O4647" i="2"/>
  <c r="O4646" i="2"/>
  <c r="O4645" i="2"/>
  <c r="O4644" i="2"/>
  <c r="O4643" i="2"/>
  <c r="O4642" i="2"/>
  <c r="O4641" i="2"/>
  <c r="O4640" i="2"/>
  <c r="O4639" i="2"/>
  <c r="O4638" i="2"/>
  <c r="O4637" i="2"/>
  <c r="O4636" i="2"/>
  <c r="O4635" i="2"/>
  <c r="O4634" i="2"/>
  <c r="O4633" i="2"/>
  <c r="O4632" i="2"/>
  <c r="O4631" i="2"/>
  <c r="O4630" i="2"/>
  <c r="O4629" i="2"/>
  <c r="O4628" i="2"/>
  <c r="O4627" i="2"/>
  <c r="O4626" i="2"/>
  <c r="O4625" i="2"/>
  <c r="O4624" i="2"/>
  <c r="O4623" i="2"/>
  <c r="O4622" i="2"/>
  <c r="O4621" i="2"/>
  <c r="O4620" i="2"/>
  <c r="O4619" i="2"/>
  <c r="O4618" i="2"/>
  <c r="O4617" i="2"/>
  <c r="O4616" i="2"/>
  <c r="O4615" i="2"/>
  <c r="O4614" i="2"/>
  <c r="O4613" i="2"/>
  <c r="O4612" i="2"/>
  <c r="O4611" i="2"/>
  <c r="O4610" i="2"/>
  <c r="O4609" i="2"/>
  <c r="O4608" i="2"/>
  <c r="O4607" i="2"/>
  <c r="O4606" i="2"/>
  <c r="O4605" i="2"/>
  <c r="O4604" i="2"/>
  <c r="O4603" i="2"/>
  <c r="O4602" i="2"/>
  <c r="O4601" i="2"/>
  <c r="O4600" i="2"/>
  <c r="O4599" i="2"/>
  <c r="O4598" i="2"/>
  <c r="O4597" i="2"/>
  <c r="O4596" i="2"/>
  <c r="O4595" i="2"/>
  <c r="O4594" i="2"/>
  <c r="O4593" i="2"/>
  <c r="O4592" i="2"/>
  <c r="O4591" i="2"/>
  <c r="O4590" i="2"/>
  <c r="O4589" i="2"/>
  <c r="O4588" i="2"/>
  <c r="O4587" i="2"/>
  <c r="O4586" i="2"/>
  <c r="O4585" i="2"/>
  <c r="O4584" i="2"/>
  <c r="O4583" i="2"/>
  <c r="O4582" i="2"/>
  <c r="O4581" i="2"/>
  <c r="O4580" i="2"/>
  <c r="O4579" i="2"/>
  <c r="O4578" i="2"/>
  <c r="O4577" i="2"/>
  <c r="O4576" i="2"/>
  <c r="O4575" i="2"/>
  <c r="O4574" i="2"/>
  <c r="O4573" i="2"/>
  <c r="O4572" i="2"/>
  <c r="O4571" i="2"/>
  <c r="O4570" i="2"/>
  <c r="O4569" i="2"/>
  <c r="O4568" i="2"/>
  <c r="O4567" i="2"/>
  <c r="O4566" i="2"/>
  <c r="O4565" i="2"/>
  <c r="O4564" i="2"/>
  <c r="O4563" i="2"/>
  <c r="O4562" i="2"/>
  <c r="O4561" i="2"/>
  <c r="O4560" i="2"/>
  <c r="O4559" i="2"/>
  <c r="O4558" i="2"/>
  <c r="O4557" i="2"/>
  <c r="O4556" i="2"/>
  <c r="O4555" i="2"/>
  <c r="O4554" i="2"/>
  <c r="O4553" i="2"/>
  <c r="O4552" i="2"/>
  <c r="O4551" i="2"/>
  <c r="O4550" i="2"/>
  <c r="O4549" i="2"/>
  <c r="O4548" i="2"/>
  <c r="O4547" i="2"/>
  <c r="O4546" i="2"/>
  <c r="O4545" i="2"/>
  <c r="O4544" i="2"/>
  <c r="O4543" i="2"/>
  <c r="O4542" i="2"/>
  <c r="O4541" i="2"/>
  <c r="O4540" i="2"/>
  <c r="O4539" i="2"/>
  <c r="O4538" i="2"/>
  <c r="O4537" i="2"/>
  <c r="O4536" i="2"/>
  <c r="O4535" i="2"/>
  <c r="O4534" i="2"/>
  <c r="O4533" i="2"/>
  <c r="O4532" i="2"/>
  <c r="O4531" i="2"/>
  <c r="O4530" i="2"/>
  <c r="O4529" i="2"/>
  <c r="O4528" i="2"/>
  <c r="O4527" i="2"/>
  <c r="O4526" i="2"/>
  <c r="O4525" i="2"/>
  <c r="O4524" i="2"/>
  <c r="O4523" i="2"/>
  <c r="O4522" i="2"/>
  <c r="O4521" i="2"/>
  <c r="O4520" i="2"/>
  <c r="O4519" i="2"/>
  <c r="O4518" i="2"/>
  <c r="O4517" i="2"/>
  <c r="O4516" i="2"/>
  <c r="O4515" i="2"/>
  <c r="O4514" i="2"/>
  <c r="O4513" i="2"/>
  <c r="O4512" i="2"/>
  <c r="O4511" i="2"/>
  <c r="O4510" i="2"/>
  <c r="O4509" i="2"/>
  <c r="O4508" i="2"/>
  <c r="O4507" i="2"/>
  <c r="O4506" i="2"/>
  <c r="O4505" i="2"/>
  <c r="O4504" i="2"/>
  <c r="O4503" i="2"/>
  <c r="O4502" i="2"/>
  <c r="O4501" i="2"/>
  <c r="O4500" i="2"/>
  <c r="O4499" i="2"/>
  <c r="O4498" i="2"/>
  <c r="O4497" i="2"/>
  <c r="O4496" i="2"/>
  <c r="O4495" i="2"/>
  <c r="O4494" i="2"/>
  <c r="O4493" i="2"/>
  <c r="O4492" i="2"/>
  <c r="O4491" i="2"/>
  <c r="O4490" i="2"/>
  <c r="O4489" i="2"/>
  <c r="O4488" i="2"/>
  <c r="O4487" i="2"/>
  <c r="O4486" i="2"/>
  <c r="O4485" i="2"/>
  <c r="O4484" i="2"/>
  <c r="O4483" i="2"/>
  <c r="O4482" i="2"/>
  <c r="O4481" i="2"/>
  <c r="O4480" i="2"/>
  <c r="O4479" i="2"/>
  <c r="O4478" i="2"/>
  <c r="O4477" i="2"/>
  <c r="O4476" i="2"/>
  <c r="O4475" i="2"/>
  <c r="O4474" i="2"/>
  <c r="O4473" i="2"/>
  <c r="O4472" i="2"/>
  <c r="O4471" i="2"/>
  <c r="O4470" i="2"/>
  <c r="O4469" i="2"/>
  <c r="O4468" i="2"/>
  <c r="O4467" i="2"/>
  <c r="O4466" i="2"/>
  <c r="O4465" i="2"/>
  <c r="O4464" i="2"/>
  <c r="O4463" i="2"/>
  <c r="O4462" i="2"/>
  <c r="O4461" i="2"/>
  <c r="O4460" i="2"/>
  <c r="O4459" i="2"/>
  <c r="O4458" i="2"/>
  <c r="O4457" i="2"/>
  <c r="O4456" i="2"/>
  <c r="O4455" i="2"/>
  <c r="O4454" i="2"/>
  <c r="O4453" i="2"/>
  <c r="O4452" i="2"/>
  <c r="O4451" i="2"/>
  <c r="O4450" i="2"/>
  <c r="O4449" i="2"/>
  <c r="O4448" i="2"/>
  <c r="O4447" i="2"/>
  <c r="O4446" i="2"/>
  <c r="O4445" i="2"/>
  <c r="O4444" i="2"/>
  <c r="O4443" i="2"/>
  <c r="O4442" i="2"/>
  <c r="O4441" i="2"/>
  <c r="O4440" i="2"/>
  <c r="O4439" i="2"/>
  <c r="O4438" i="2"/>
  <c r="O4437" i="2"/>
  <c r="O4436" i="2"/>
  <c r="O4435" i="2"/>
  <c r="O4434" i="2"/>
  <c r="O4433" i="2"/>
  <c r="O4432" i="2"/>
  <c r="O4431" i="2"/>
  <c r="O4430" i="2"/>
  <c r="O4429" i="2"/>
  <c r="O4428" i="2"/>
  <c r="O4427" i="2"/>
  <c r="O4426" i="2"/>
  <c r="O4425" i="2"/>
  <c r="O4424" i="2"/>
  <c r="O4423" i="2"/>
  <c r="O4422" i="2"/>
  <c r="O4421" i="2"/>
  <c r="O4420" i="2"/>
  <c r="O4419" i="2"/>
  <c r="O4418" i="2"/>
  <c r="O4417" i="2"/>
  <c r="O4416" i="2"/>
  <c r="O4415" i="2"/>
  <c r="O4414" i="2"/>
  <c r="O4413" i="2"/>
  <c r="O4412" i="2"/>
  <c r="O4411" i="2"/>
  <c r="O4410" i="2"/>
  <c r="O4409" i="2"/>
  <c r="O4408" i="2"/>
  <c r="O4407" i="2"/>
  <c r="O4406" i="2"/>
  <c r="O4405" i="2"/>
  <c r="O4404" i="2"/>
  <c r="O4403" i="2"/>
  <c r="O4402" i="2"/>
  <c r="O4401" i="2"/>
  <c r="O4400" i="2"/>
  <c r="O4399" i="2"/>
  <c r="O4398" i="2"/>
  <c r="O4397" i="2"/>
  <c r="O4396" i="2"/>
  <c r="O4395" i="2"/>
  <c r="O4394" i="2"/>
  <c r="O4393" i="2"/>
  <c r="O4392" i="2"/>
  <c r="O4391" i="2"/>
  <c r="O4390" i="2"/>
  <c r="O4389" i="2"/>
  <c r="O4388" i="2"/>
  <c r="O4387" i="2"/>
  <c r="O4386" i="2"/>
  <c r="O4385" i="2"/>
  <c r="O4384" i="2"/>
  <c r="O4383" i="2"/>
  <c r="O4382" i="2"/>
  <c r="O4381" i="2"/>
  <c r="O4380" i="2"/>
  <c r="O4379" i="2"/>
  <c r="O4378" i="2"/>
  <c r="O4377" i="2"/>
  <c r="O4376" i="2"/>
  <c r="O4375" i="2"/>
  <c r="O4374" i="2"/>
  <c r="O4373" i="2"/>
  <c r="O4372" i="2"/>
  <c r="O4371" i="2"/>
  <c r="O4370" i="2"/>
  <c r="O4369" i="2"/>
  <c r="O4368" i="2"/>
  <c r="O4367" i="2"/>
  <c r="O4366" i="2"/>
  <c r="O4365" i="2"/>
  <c r="O4364" i="2"/>
  <c r="O4363" i="2"/>
  <c r="O4362" i="2"/>
  <c r="O4361" i="2"/>
  <c r="O4360" i="2"/>
  <c r="O4359" i="2"/>
  <c r="O4358" i="2"/>
  <c r="O4357" i="2"/>
  <c r="O4356" i="2"/>
  <c r="O4355" i="2"/>
  <c r="O4354" i="2"/>
  <c r="O4353" i="2"/>
  <c r="O4352" i="2"/>
  <c r="O4351" i="2"/>
  <c r="O4350" i="2"/>
  <c r="O4349" i="2"/>
  <c r="O4348" i="2"/>
  <c r="O4347" i="2"/>
  <c r="O4346" i="2"/>
  <c r="O4345" i="2"/>
  <c r="O4344" i="2"/>
  <c r="O4343" i="2"/>
  <c r="O4342" i="2"/>
  <c r="O4341" i="2"/>
  <c r="O4340" i="2"/>
  <c r="O4339" i="2"/>
  <c r="O4338" i="2"/>
  <c r="O4337" i="2"/>
  <c r="O4336" i="2"/>
  <c r="O4335" i="2"/>
  <c r="O4334" i="2"/>
  <c r="O4333" i="2"/>
  <c r="O4332" i="2"/>
  <c r="O4331" i="2"/>
  <c r="O4330" i="2"/>
  <c r="O4329" i="2"/>
  <c r="O4328" i="2"/>
  <c r="O4327" i="2"/>
  <c r="O4326" i="2"/>
  <c r="O4325" i="2"/>
  <c r="O4324" i="2"/>
  <c r="O4323" i="2"/>
  <c r="O4322" i="2"/>
  <c r="O4321" i="2"/>
  <c r="O4320" i="2"/>
  <c r="O4319" i="2"/>
  <c r="O4318" i="2"/>
  <c r="O4317" i="2"/>
  <c r="O4316" i="2"/>
  <c r="O4315" i="2"/>
  <c r="O4314" i="2"/>
  <c r="O4313" i="2"/>
  <c r="O4312" i="2"/>
  <c r="O4311" i="2"/>
  <c r="O4310" i="2"/>
  <c r="O4309" i="2"/>
  <c r="O4308" i="2"/>
  <c r="O4307" i="2"/>
  <c r="O4306" i="2"/>
  <c r="O4305" i="2"/>
  <c r="O4304" i="2"/>
  <c r="O4303" i="2"/>
  <c r="O4302" i="2"/>
  <c r="O4301" i="2"/>
  <c r="O4300" i="2"/>
  <c r="O4299" i="2"/>
  <c r="O4298" i="2"/>
  <c r="O4297" i="2"/>
  <c r="O4296" i="2"/>
  <c r="O4295" i="2"/>
  <c r="O4294" i="2"/>
  <c r="O4293" i="2"/>
  <c r="O4292" i="2"/>
  <c r="O4291" i="2"/>
  <c r="O4290" i="2"/>
  <c r="O4289" i="2"/>
  <c r="O4288" i="2"/>
  <c r="O4287" i="2"/>
  <c r="O4286" i="2"/>
  <c r="O4285" i="2"/>
  <c r="O4284" i="2"/>
  <c r="O4283" i="2"/>
  <c r="O4282" i="2"/>
  <c r="O4281" i="2"/>
  <c r="O4280" i="2"/>
  <c r="O4279" i="2"/>
  <c r="O4278" i="2"/>
  <c r="O4277" i="2"/>
  <c r="O4276" i="2"/>
  <c r="O4275" i="2"/>
  <c r="O4274" i="2"/>
  <c r="O4273" i="2"/>
  <c r="O4272" i="2"/>
  <c r="O4271" i="2"/>
  <c r="O4270" i="2"/>
  <c r="O4269" i="2"/>
  <c r="O4268" i="2"/>
  <c r="O4267" i="2"/>
  <c r="O4266" i="2"/>
  <c r="O4265" i="2"/>
  <c r="O4264" i="2"/>
  <c r="O4263" i="2"/>
  <c r="O4262" i="2"/>
  <c r="O4261" i="2"/>
  <c r="O4260" i="2"/>
  <c r="O4259" i="2"/>
  <c r="O4258" i="2"/>
  <c r="O4257" i="2"/>
  <c r="O4256" i="2"/>
  <c r="O4255" i="2"/>
  <c r="O4254" i="2"/>
  <c r="O4253" i="2"/>
  <c r="O4252" i="2"/>
  <c r="O4251" i="2"/>
  <c r="O4250" i="2"/>
  <c r="O4249" i="2"/>
  <c r="O4248" i="2"/>
  <c r="O4247" i="2"/>
  <c r="O4246" i="2"/>
  <c r="O4245" i="2"/>
  <c r="O4244" i="2"/>
  <c r="O4243" i="2"/>
  <c r="O4242" i="2"/>
  <c r="O4241" i="2"/>
  <c r="O4240" i="2"/>
  <c r="O4239" i="2"/>
  <c r="O4238" i="2"/>
  <c r="O4237" i="2"/>
  <c r="O4236" i="2"/>
  <c r="O4235" i="2"/>
  <c r="O4234" i="2"/>
  <c r="O4233" i="2"/>
  <c r="O4232" i="2"/>
  <c r="O4231" i="2"/>
  <c r="O4230" i="2"/>
  <c r="O4229" i="2"/>
  <c r="O4228" i="2"/>
  <c r="O4227" i="2"/>
  <c r="O4226" i="2"/>
  <c r="O4225" i="2"/>
  <c r="O4224" i="2"/>
  <c r="O4223" i="2"/>
  <c r="O4222" i="2"/>
  <c r="O4221" i="2"/>
  <c r="O4220" i="2"/>
  <c r="O4219" i="2"/>
  <c r="O4218" i="2"/>
  <c r="O4217" i="2"/>
  <c r="O4216" i="2"/>
  <c r="O4215" i="2"/>
  <c r="O4214" i="2"/>
  <c r="O4213" i="2"/>
  <c r="O4212" i="2"/>
  <c r="O4211" i="2"/>
  <c r="O4210" i="2"/>
  <c r="O4209" i="2"/>
  <c r="O4208" i="2"/>
  <c r="O4207" i="2"/>
  <c r="O4206" i="2"/>
  <c r="O4205" i="2"/>
  <c r="O4204" i="2"/>
  <c r="O4203" i="2"/>
  <c r="O4202" i="2"/>
  <c r="O4201" i="2"/>
  <c r="O4200" i="2"/>
  <c r="O4199" i="2"/>
  <c r="O4198" i="2"/>
  <c r="O4197" i="2"/>
  <c r="O4196" i="2"/>
  <c r="O4195" i="2"/>
  <c r="O4194" i="2"/>
  <c r="O4193" i="2"/>
  <c r="O4192" i="2"/>
  <c r="O4191" i="2"/>
  <c r="O4190" i="2"/>
  <c r="O4189" i="2"/>
  <c r="O4188" i="2"/>
  <c r="O4187" i="2"/>
  <c r="O4186" i="2"/>
  <c r="O4185" i="2"/>
  <c r="O4184" i="2"/>
  <c r="O4183" i="2"/>
  <c r="O4182" i="2"/>
  <c r="O4181" i="2"/>
  <c r="O4180" i="2"/>
  <c r="O4179" i="2"/>
  <c r="O4178" i="2"/>
  <c r="O4177" i="2"/>
  <c r="O4176" i="2"/>
  <c r="O4175" i="2"/>
  <c r="O4174" i="2"/>
  <c r="O4173" i="2"/>
  <c r="O4172" i="2"/>
  <c r="O4171" i="2"/>
  <c r="O4170" i="2"/>
  <c r="O4169" i="2"/>
  <c r="O4168" i="2"/>
  <c r="O4167" i="2"/>
  <c r="O4166" i="2"/>
  <c r="O4165" i="2"/>
  <c r="O4164" i="2"/>
  <c r="O4163" i="2"/>
  <c r="O4162" i="2"/>
  <c r="O4161" i="2"/>
  <c r="O4160" i="2"/>
  <c r="O4159" i="2"/>
  <c r="O4158" i="2"/>
  <c r="O4157" i="2"/>
  <c r="O4156" i="2"/>
  <c r="O4155" i="2"/>
  <c r="O4154" i="2"/>
  <c r="O4153" i="2"/>
  <c r="O4152" i="2"/>
  <c r="O4151" i="2"/>
  <c r="O4150" i="2"/>
  <c r="O4149" i="2"/>
  <c r="O4148" i="2"/>
  <c r="O4147" i="2"/>
  <c r="O4146" i="2"/>
  <c r="O4145" i="2"/>
  <c r="O4144" i="2"/>
  <c r="O4143" i="2"/>
  <c r="O4142" i="2"/>
  <c r="O4141" i="2"/>
  <c r="O4140" i="2"/>
  <c r="O4139" i="2"/>
  <c r="O4138" i="2"/>
  <c r="O4137" i="2"/>
  <c r="O4136" i="2"/>
  <c r="O4135" i="2"/>
  <c r="O4134" i="2"/>
  <c r="O4133" i="2"/>
  <c r="O4132" i="2"/>
  <c r="O4131" i="2"/>
  <c r="O4130" i="2"/>
  <c r="O4129" i="2"/>
  <c r="O4128" i="2"/>
  <c r="O4127" i="2"/>
  <c r="O4126" i="2"/>
  <c r="O4125" i="2"/>
  <c r="O4124" i="2"/>
  <c r="O4123" i="2"/>
  <c r="O4122" i="2"/>
  <c r="O4121" i="2"/>
  <c r="O4120" i="2"/>
  <c r="O4119" i="2"/>
  <c r="O4118" i="2"/>
  <c r="O4117" i="2"/>
  <c r="O4116" i="2"/>
  <c r="O4115" i="2"/>
  <c r="O4114" i="2"/>
  <c r="O4113" i="2"/>
  <c r="O4112" i="2"/>
  <c r="O4111" i="2"/>
  <c r="O4110" i="2"/>
  <c r="O4109" i="2"/>
  <c r="O4108" i="2"/>
  <c r="O4107" i="2"/>
  <c r="O4106" i="2"/>
  <c r="O4105" i="2"/>
  <c r="O4104" i="2"/>
  <c r="O4103" i="2"/>
  <c r="O4102" i="2"/>
  <c r="O4101" i="2"/>
  <c r="O4100" i="2"/>
  <c r="O4099" i="2"/>
  <c r="O4098" i="2"/>
  <c r="O4097" i="2"/>
  <c r="O4096" i="2"/>
  <c r="O4095" i="2"/>
  <c r="O4094" i="2"/>
  <c r="O4093" i="2"/>
  <c r="O4092" i="2"/>
  <c r="O4091" i="2"/>
  <c r="O4090" i="2"/>
  <c r="O4089" i="2"/>
  <c r="O4088" i="2"/>
  <c r="O4087" i="2"/>
  <c r="O4086" i="2"/>
  <c r="O4085" i="2"/>
  <c r="O4084" i="2"/>
  <c r="O4083" i="2"/>
  <c r="O4082" i="2"/>
  <c r="O4081" i="2"/>
  <c r="O4080" i="2"/>
  <c r="O4079" i="2"/>
  <c r="O4078" i="2"/>
  <c r="O4077" i="2"/>
  <c r="O4076" i="2"/>
  <c r="O4075" i="2"/>
  <c r="O4074" i="2"/>
  <c r="O4073" i="2"/>
  <c r="O4072" i="2"/>
  <c r="O4071" i="2"/>
  <c r="O4070" i="2"/>
  <c r="O4069" i="2"/>
  <c r="O4068" i="2"/>
  <c r="O4067" i="2"/>
  <c r="O4066" i="2"/>
  <c r="O4065" i="2"/>
  <c r="O4064" i="2"/>
  <c r="O4063" i="2"/>
  <c r="O4062" i="2"/>
  <c r="O4061" i="2"/>
  <c r="O4060" i="2"/>
  <c r="O4059" i="2"/>
  <c r="O4058" i="2"/>
  <c r="O4057" i="2"/>
  <c r="O4056" i="2"/>
  <c r="O4055" i="2"/>
  <c r="O4054" i="2"/>
  <c r="O4053" i="2"/>
  <c r="O4052" i="2"/>
  <c r="O4051" i="2"/>
  <c r="O4050" i="2"/>
  <c r="O4049" i="2"/>
  <c r="O4048" i="2"/>
  <c r="O4047" i="2"/>
  <c r="O4046" i="2"/>
  <c r="O4045" i="2"/>
  <c r="O4044" i="2"/>
  <c r="O4043" i="2"/>
  <c r="O4042" i="2"/>
  <c r="O4041" i="2"/>
  <c r="O4040" i="2"/>
  <c r="O4039" i="2"/>
  <c r="O4038" i="2"/>
  <c r="O4037" i="2"/>
  <c r="O4036" i="2"/>
  <c r="O4035" i="2"/>
  <c r="O4034" i="2"/>
  <c r="O4033" i="2"/>
  <c r="O4032" i="2"/>
  <c r="O4031" i="2"/>
  <c r="O4030" i="2"/>
  <c r="O4029" i="2"/>
  <c r="O4028" i="2"/>
  <c r="O4027" i="2"/>
  <c r="O4026" i="2"/>
  <c r="O4025" i="2"/>
  <c r="O4024" i="2"/>
  <c r="O4023" i="2"/>
  <c r="O4022" i="2"/>
  <c r="O4021" i="2"/>
  <c r="O4020" i="2"/>
  <c r="O4019" i="2"/>
  <c r="O4018" i="2"/>
  <c r="O4017" i="2"/>
  <c r="O4016" i="2"/>
  <c r="O4015" i="2"/>
  <c r="O4014" i="2"/>
  <c r="O4013" i="2"/>
  <c r="O4012" i="2"/>
  <c r="O4011" i="2"/>
  <c r="O4010" i="2"/>
  <c r="O4009" i="2"/>
  <c r="O4008" i="2"/>
  <c r="O4007" i="2"/>
  <c r="O4006" i="2"/>
  <c r="O4005" i="2"/>
  <c r="O4004" i="2"/>
  <c r="O4003" i="2"/>
  <c r="O4002" i="2"/>
  <c r="O4001" i="2"/>
  <c r="O4000" i="2"/>
  <c r="O3999" i="2"/>
  <c r="O3998" i="2"/>
  <c r="O3997" i="2"/>
  <c r="O3996" i="2"/>
  <c r="O3995" i="2"/>
  <c r="O3994" i="2"/>
  <c r="O3993" i="2"/>
  <c r="O3992" i="2"/>
  <c r="O3991" i="2"/>
  <c r="O3990" i="2"/>
  <c r="O3989" i="2"/>
  <c r="O3988" i="2"/>
  <c r="O3987" i="2"/>
  <c r="O3986" i="2"/>
  <c r="O3985" i="2"/>
  <c r="O3984" i="2"/>
  <c r="O3983" i="2"/>
  <c r="O3982" i="2"/>
  <c r="O3981" i="2"/>
  <c r="O3980" i="2"/>
  <c r="O3979" i="2"/>
  <c r="O3978" i="2"/>
  <c r="O3977" i="2"/>
  <c r="O3976" i="2"/>
  <c r="O3975" i="2"/>
  <c r="O3974" i="2"/>
  <c r="O3973" i="2"/>
  <c r="O3972" i="2"/>
  <c r="O3971" i="2"/>
  <c r="O3970" i="2"/>
  <c r="O3969" i="2"/>
  <c r="O3968" i="2"/>
  <c r="O3967" i="2"/>
  <c r="O3966" i="2"/>
  <c r="O3965" i="2"/>
  <c r="O3964" i="2"/>
  <c r="O3963" i="2"/>
  <c r="O3962" i="2"/>
  <c r="O3961" i="2"/>
  <c r="O3960" i="2"/>
  <c r="O3959" i="2"/>
  <c r="O3958" i="2"/>
  <c r="O3957" i="2"/>
  <c r="O3956" i="2"/>
  <c r="O3955" i="2"/>
  <c r="O3954" i="2"/>
  <c r="O3953" i="2"/>
  <c r="O3952" i="2"/>
  <c r="O3951" i="2"/>
  <c r="O3950" i="2"/>
  <c r="O3949" i="2"/>
  <c r="O3948" i="2"/>
  <c r="O3947" i="2"/>
  <c r="O3946" i="2"/>
  <c r="O3945" i="2"/>
  <c r="O3944" i="2"/>
  <c r="O3943" i="2"/>
  <c r="O3942" i="2"/>
  <c r="O3941" i="2"/>
  <c r="O3940" i="2"/>
  <c r="O3939" i="2"/>
  <c r="O3938" i="2"/>
  <c r="O3937" i="2"/>
  <c r="O3936" i="2"/>
  <c r="O3935" i="2"/>
  <c r="O3934" i="2"/>
  <c r="O3933" i="2"/>
  <c r="O3932" i="2"/>
  <c r="O3931" i="2"/>
  <c r="O3930" i="2"/>
  <c r="O3929" i="2"/>
  <c r="O3928" i="2"/>
  <c r="O3927" i="2"/>
  <c r="O3926" i="2"/>
  <c r="O3925" i="2"/>
  <c r="O3924" i="2"/>
  <c r="O3923" i="2"/>
  <c r="O3922" i="2"/>
  <c r="O3921" i="2"/>
  <c r="O3920" i="2"/>
  <c r="O3919" i="2"/>
  <c r="O3918" i="2"/>
  <c r="O3917" i="2"/>
  <c r="O3916" i="2"/>
  <c r="O3915" i="2"/>
  <c r="O3914" i="2"/>
  <c r="O3913" i="2"/>
  <c r="O3912" i="2"/>
  <c r="O3911" i="2"/>
  <c r="O3910" i="2"/>
  <c r="O3909" i="2"/>
  <c r="O3908" i="2"/>
  <c r="O3907" i="2"/>
  <c r="O3906" i="2"/>
  <c r="O3905" i="2"/>
  <c r="O3904" i="2"/>
  <c r="O3903" i="2"/>
  <c r="O3902" i="2"/>
  <c r="O3901" i="2"/>
  <c r="O3900" i="2"/>
  <c r="O3899" i="2"/>
  <c r="O3898" i="2"/>
  <c r="O3897" i="2"/>
  <c r="O3896" i="2"/>
  <c r="O3895" i="2"/>
  <c r="O3894" i="2"/>
  <c r="O3893" i="2"/>
  <c r="O3892" i="2"/>
  <c r="O3891" i="2"/>
  <c r="O3890" i="2"/>
  <c r="O3889" i="2"/>
  <c r="O3888" i="2"/>
  <c r="O3887" i="2"/>
  <c r="O3886" i="2"/>
  <c r="O3885" i="2"/>
  <c r="O3884" i="2"/>
  <c r="O3883" i="2"/>
  <c r="O3882" i="2"/>
  <c r="O3881" i="2"/>
  <c r="O3880" i="2"/>
  <c r="O3879" i="2"/>
  <c r="O3878" i="2"/>
  <c r="O3877" i="2"/>
  <c r="O3876" i="2"/>
  <c r="O3875" i="2"/>
  <c r="O3874" i="2"/>
  <c r="O3873" i="2"/>
  <c r="O3872" i="2"/>
  <c r="O3871" i="2"/>
  <c r="O3870" i="2"/>
  <c r="O3869" i="2"/>
  <c r="O3868" i="2"/>
  <c r="O3867" i="2"/>
  <c r="O3866" i="2"/>
  <c r="O3865" i="2"/>
  <c r="O3864" i="2"/>
  <c r="O3863" i="2"/>
  <c r="O3862" i="2"/>
  <c r="O3861" i="2"/>
  <c r="O3860" i="2"/>
  <c r="O3859" i="2"/>
  <c r="O3858" i="2"/>
  <c r="O3857" i="2"/>
  <c r="O3856" i="2"/>
  <c r="O3855" i="2"/>
  <c r="O3854" i="2"/>
  <c r="O3853" i="2"/>
  <c r="O3852" i="2"/>
  <c r="O3851" i="2"/>
  <c r="O3850" i="2"/>
  <c r="O3849" i="2"/>
  <c r="O3848" i="2"/>
  <c r="O3847" i="2"/>
  <c r="O3846" i="2"/>
  <c r="O3845" i="2"/>
  <c r="O3844" i="2"/>
  <c r="O3843" i="2"/>
  <c r="O3842" i="2"/>
  <c r="O3841" i="2"/>
  <c r="O3840" i="2"/>
  <c r="O3839" i="2"/>
  <c r="O3838" i="2"/>
  <c r="O3837" i="2"/>
  <c r="O3836" i="2"/>
  <c r="O3835" i="2"/>
  <c r="O3834" i="2"/>
  <c r="O3833" i="2"/>
  <c r="O3832" i="2"/>
  <c r="O3831" i="2"/>
  <c r="O3830" i="2"/>
  <c r="O3829" i="2"/>
  <c r="O3828" i="2"/>
  <c r="O3827" i="2"/>
  <c r="O3826" i="2"/>
  <c r="O3825" i="2"/>
  <c r="O3824" i="2"/>
  <c r="O3823" i="2"/>
  <c r="O3822" i="2"/>
  <c r="O3821" i="2"/>
  <c r="O3820" i="2"/>
  <c r="O3819" i="2"/>
  <c r="O3818" i="2"/>
  <c r="O3817" i="2"/>
  <c r="O3816" i="2"/>
  <c r="O3815" i="2"/>
  <c r="O3814" i="2"/>
  <c r="O3813" i="2"/>
  <c r="O3812" i="2"/>
  <c r="O3811" i="2"/>
  <c r="O3810" i="2"/>
  <c r="O3809" i="2"/>
  <c r="O3808" i="2"/>
  <c r="O3807" i="2"/>
  <c r="O3806" i="2"/>
  <c r="O3805" i="2"/>
  <c r="O3804" i="2"/>
  <c r="O3803" i="2"/>
  <c r="O3802" i="2"/>
  <c r="O3801" i="2"/>
  <c r="O3800" i="2"/>
  <c r="O3799" i="2"/>
  <c r="O3798" i="2"/>
  <c r="O3797" i="2"/>
  <c r="O3796" i="2"/>
  <c r="O3795" i="2"/>
  <c r="O3794" i="2"/>
  <c r="O3793" i="2"/>
  <c r="O3792" i="2"/>
  <c r="O3791" i="2"/>
  <c r="O3790" i="2"/>
  <c r="O3789" i="2"/>
  <c r="O3788" i="2"/>
  <c r="O3787" i="2"/>
  <c r="O3786" i="2"/>
  <c r="O3785" i="2"/>
  <c r="O3784" i="2"/>
  <c r="O3783" i="2"/>
  <c r="O3782" i="2"/>
  <c r="O3781" i="2"/>
  <c r="O3780" i="2"/>
  <c r="O3779" i="2"/>
  <c r="O3778" i="2"/>
  <c r="O3777" i="2"/>
  <c r="O3776" i="2"/>
  <c r="O3775" i="2"/>
  <c r="O3774" i="2"/>
  <c r="O3773" i="2"/>
  <c r="O3772" i="2"/>
  <c r="O3771" i="2"/>
  <c r="O3770" i="2"/>
  <c r="O3769" i="2"/>
  <c r="O3768" i="2"/>
  <c r="O3767" i="2"/>
  <c r="O3766" i="2"/>
  <c r="O3765" i="2"/>
  <c r="O3764" i="2"/>
  <c r="O3763" i="2"/>
  <c r="O3762" i="2"/>
  <c r="O3761" i="2"/>
  <c r="O3760" i="2"/>
  <c r="O3759" i="2"/>
  <c r="O3758" i="2"/>
  <c r="O3757" i="2"/>
  <c r="O3756" i="2"/>
  <c r="O3755" i="2"/>
  <c r="O3754" i="2"/>
  <c r="O3753" i="2"/>
  <c r="O3752" i="2"/>
  <c r="O3751" i="2"/>
  <c r="O3750" i="2"/>
  <c r="O3749" i="2"/>
  <c r="O3748" i="2"/>
  <c r="O3747" i="2"/>
  <c r="O3746" i="2"/>
  <c r="O3745" i="2"/>
  <c r="O3744" i="2"/>
  <c r="O3743" i="2"/>
  <c r="O3742" i="2"/>
  <c r="O3741" i="2"/>
  <c r="O3740" i="2"/>
  <c r="O3739" i="2"/>
  <c r="O3738" i="2"/>
  <c r="O3737" i="2"/>
  <c r="O3736" i="2"/>
  <c r="O3735" i="2"/>
  <c r="O3734" i="2"/>
  <c r="O3733" i="2"/>
  <c r="O3732" i="2"/>
  <c r="O3731" i="2"/>
  <c r="O3730" i="2"/>
  <c r="O3729" i="2"/>
  <c r="O3728" i="2"/>
  <c r="O3727" i="2"/>
  <c r="O3726" i="2"/>
  <c r="O3725" i="2"/>
  <c r="O3724" i="2"/>
  <c r="O3723" i="2"/>
  <c r="O3722" i="2"/>
  <c r="O3721" i="2"/>
  <c r="O3720" i="2"/>
  <c r="O3719" i="2"/>
  <c r="O3718" i="2"/>
  <c r="O3717" i="2"/>
  <c r="O3716" i="2"/>
  <c r="O3715" i="2"/>
  <c r="O3714" i="2"/>
  <c r="O3713" i="2"/>
  <c r="O3712" i="2"/>
  <c r="O3711" i="2"/>
  <c r="O3710" i="2"/>
  <c r="O3709" i="2"/>
  <c r="O3708" i="2"/>
  <c r="O3707" i="2"/>
  <c r="O3706" i="2"/>
  <c r="O3705" i="2"/>
  <c r="O3704" i="2"/>
  <c r="O3703" i="2"/>
  <c r="O3702" i="2"/>
  <c r="O3701" i="2"/>
  <c r="O3700" i="2"/>
  <c r="O3699" i="2"/>
  <c r="O3698" i="2"/>
  <c r="O3697" i="2"/>
  <c r="O3696" i="2"/>
  <c r="O3695" i="2"/>
  <c r="O3694" i="2"/>
  <c r="O3693" i="2"/>
  <c r="O3692" i="2"/>
  <c r="O3691" i="2"/>
  <c r="O3690" i="2"/>
  <c r="O3689" i="2"/>
  <c r="O3688" i="2"/>
  <c r="O3687" i="2"/>
  <c r="O3686" i="2"/>
  <c r="O3685" i="2"/>
  <c r="O3684" i="2"/>
  <c r="O3683" i="2"/>
  <c r="O3682" i="2"/>
  <c r="O3681" i="2"/>
  <c r="O3680" i="2"/>
  <c r="O3679" i="2"/>
  <c r="O3678" i="2"/>
  <c r="O3677" i="2"/>
  <c r="O3676" i="2"/>
  <c r="O3675" i="2"/>
  <c r="O3674" i="2"/>
  <c r="O3673" i="2"/>
  <c r="O3672" i="2"/>
  <c r="O3671" i="2"/>
  <c r="O3670" i="2"/>
  <c r="O3669" i="2"/>
  <c r="O3668" i="2"/>
  <c r="O3667" i="2"/>
  <c r="O3666" i="2"/>
  <c r="O3665" i="2"/>
  <c r="O3664" i="2"/>
  <c r="O3663" i="2"/>
  <c r="O3662" i="2"/>
  <c r="O3661" i="2"/>
  <c r="O3660" i="2"/>
  <c r="O3659" i="2"/>
  <c r="O3658" i="2"/>
  <c r="O3657" i="2"/>
  <c r="O3656" i="2"/>
  <c r="O3655" i="2"/>
  <c r="O3654" i="2"/>
  <c r="O3653" i="2"/>
  <c r="O3652" i="2"/>
  <c r="O3651" i="2"/>
  <c r="O3650" i="2"/>
  <c r="O3649" i="2"/>
  <c r="O3648" i="2"/>
  <c r="O3647" i="2"/>
  <c r="O3646" i="2"/>
  <c r="O3645" i="2"/>
  <c r="O3644" i="2"/>
  <c r="O3643" i="2"/>
  <c r="O3642" i="2"/>
  <c r="O3641" i="2"/>
  <c r="O3640" i="2"/>
  <c r="O3639" i="2"/>
  <c r="O3638" i="2"/>
  <c r="O3637" i="2"/>
  <c r="O3636" i="2"/>
  <c r="O3635" i="2"/>
  <c r="O3634" i="2"/>
  <c r="O3633" i="2"/>
  <c r="O3632" i="2"/>
  <c r="O3631" i="2"/>
  <c r="O3630" i="2"/>
  <c r="O3629" i="2"/>
  <c r="O3628" i="2"/>
  <c r="O3627" i="2"/>
  <c r="O3626" i="2"/>
  <c r="O3625" i="2"/>
  <c r="O3624" i="2"/>
  <c r="O3623" i="2"/>
  <c r="O3622" i="2"/>
  <c r="O3621" i="2"/>
  <c r="O3620" i="2"/>
  <c r="O3619" i="2"/>
  <c r="O3618" i="2"/>
  <c r="O3617" i="2"/>
  <c r="O3616" i="2"/>
  <c r="O3615" i="2"/>
  <c r="O3614" i="2"/>
  <c r="O3613" i="2"/>
  <c r="O3612" i="2"/>
  <c r="O3611" i="2"/>
  <c r="O3610" i="2"/>
  <c r="O3609" i="2"/>
  <c r="O3608" i="2"/>
  <c r="O3607" i="2"/>
  <c r="O3606" i="2"/>
  <c r="O3605" i="2"/>
  <c r="O3604" i="2"/>
  <c r="O3603" i="2"/>
  <c r="O3602" i="2"/>
  <c r="O3601" i="2"/>
  <c r="O3600" i="2"/>
  <c r="O3599" i="2"/>
  <c r="O3598" i="2"/>
  <c r="O3597" i="2"/>
  <c r="O3596" i="2"/>
  <c r="O3595" i="2"/>
  <c r="O3594" i="2"/>
  <c r="O3593" i="2"/>
  <c r="O3592" i="2"/>
  <c r="O3591" i="2"/>
  <c r="O3590" i="2"/>
  <c r="O3589" i="2"/>
  <c r="O3588" i="2"/>
  <c r="O3587" i="2"/>
  <c r="O3586" i="2"/>
  <c r="O3585" i="2"/>
  <c r="O3584" i="2"/>
  <c r="O3583" i="2"/>
  <c r="O3582" i="2"/>
  <c r="O3581" i="2"/>
  <c r="O3580" i="2"/>
  <c r="O3579" i="2"/>
  <c r="O3578" i="2"/>
  <c r="O3577" i="2"/>
  <c r="O3576" i="2"/>
  <c r="O3575" i="2"/>
  <c r="O3574" i="2"/>
  <c r="O3573" i="2"/>
  <c r="O3572" i="2"/>
  <c r="O3571" i="2"/>
  <c r="O3570" i="2"/>
  <c r="O3569" i="2"/>
  <c r="O3568" i="2"/>
  <c r="O3567" i="2"/>
  <c r="O3566" i="2"/>
  <c r="O3565" i="2"/>
  <c r="O3564" i="2"/>
  <c r="O3563" i="2"/>
  <c r="O3562" i="2"/>
  <c r="O3561" i="2"/>
  <c r="O3560" i="2"/>
  <c r="O3559" i="2"/>
  <c r="O3558" i="2"/>
  <c r="O3557" i="2"/>
  <c r="O3556" i="2"/>
  <c r="O3555" i="2"/>
  <c r="O3554" i="2"/>
  <c r="O3553" i="2"/>
  <c r="O3552" i="2"/>
  <c r="O3551" i="2"/>
  <c r="O3550" i="2"/>
  <c r="O3549" i="2"/>
  <c r="O3548" i="2"/>
  <c r="O3547" i="2"/>
  <c r="O3546" i="2"/>
  <c r="O3545" i="2"/>
  <c r="O3544" i="2"/>
  <c r="O3543" i="2"/>
  <c r="O3542" i="2"/>
  <c r="O3541" i="2"/>
  <c r="O3540" i="2"/>
  <c r="O3539" i="2"/>
  <c r="O3538" i="2"/>
  <c r="O3537" i="2"/>
  <c r="O3536" i="2"/>
  <c r="O3535" i="2"/>
  <c r="O3534" i="2"/>
  <c r="O3533" i="2"/>
  <c r="O3532" i="2"/>
  <c r="O3531" i="2"/>
  <c r="O3530" i="2"/>
  <c r="O3529" i="2"/>
  <c r="O3528" i="2"/>
  <c r="O3527" i="2"/>
  <c r="O3526" i="2"/>
  <c r="O3525" i="2"/>
  <c r="O3524" i="2"/>
  <c r="O3523" i="2"/>
  <c r="O3522" i="2"/>
  <c r="O3521" i="2"/>
  <c r="O3520" i="2"/>
  <c r="O3519" i="2"/>
  <c r="O3518" i="2"/>
  <c r="O3517" i="2"/>
  <c r="O3516" i="2"/>
  <c r="O3515" i="2"/>
  <c r="O3514" i="2"/>
  <c r="O3513" i="2"/>
  <c r="O3512" i="2"/>
  <c r="O3511" i="2"/>
  <c r="O3510" i="2"/>
  <c r="O3509" i="2"/>
  <c r="O3508" i="2"/>
  <c r="O3507" i="2"/>
  <c r="O3506" i="2"/>
  <c r="O3505" i="2"/>
  <c r="O3504" i="2"/>
  <c r="O3503" i="2"/>
  <c r="O3502" i="2"/>
  <c r="O3501" i="2"/>
  <c r="O3500" i="2"/>
  <c r="O3499" i="2"/>
  <c r="O3498" i="2"/>
  <c r="O3497" i="2"/>
  <c r="O3496" i="2"/>
  <c r="O3495" i="2"/>
  <c r="O3494" i="2"/>
  <c r="O3493" i="2"/>
  <c r="O3492" i="2"/>
  <c r="O3491" i="2"/>
  <c r="O3490" i="2"/>
  <c r="O3489" i="2"/>
  <c r="O3488" i="2"/>
  <c r="O3487" i="2"/>
  <c r="O3486" i="2"/>
  <c r="O3485" i="2"/>
  <c r="O3484" i="2"/>
  <c r="O3483" i="2"/>
  <c r="O3482" i="2"/>
  <c r="O3481" i="2"/>
  <c r="O3480" i="2"/>
  <c r="O3479" i="2"/>
  <c r="O3478" i="2"/>
  <c r="O3477" i="2"/>
  <c r="O3476" i="2"/>
  <c r="O3475" i="2"/>
  <c r="O3474" i="2"/>
  <c r="O3473" i="2"/>
  <c r="O3472" i="2"/>
  <c r="O3471" i="2"/>
  <c r="O3470" i="2"/>
  <c r="O3469" i="2"/>
  <c r="O3468" i="2"/>
  <c r="O3467" i="2"/>
  <c r="O3466" i="2"/>
  <c r="O3465" i="2"/>
  <c r="O3464" i="2"/>
  <c r="O3463" i="2"/>
  <c r="O3462" i="2"/>
  <c r="O3461" i="2"/>
  <c r="O3460" i="2"/>
  <c r="O3459" i="2"/>
  <c r="O3458" i="2"/>
  <c r="O3457" i="2"/>
  <c r="O3456" i="2"/>
  <c r="O3455" i="2"/>
  <c r="O3454" i="2"/>
  <c r="O3453" i="2"/>
  <c r="O3452" i="2"/>
  <c r="O3451" i="2"/>
  <c r="O3450" i="2"/>
  <c r="O3449" i="2"/>
  <c r="O3448" i="2"/>
  <c r="O3447" i="2"/>
  <c r="O3446" i="2"/>
  <c r="O3445" i="2"/>
  <c r="O3444" i="2"/>
  <c r="O3443" i="2"/>
  <c r="O3442" i="2"/>
  <c r="O3441" i="2"/>
  <c r="O3440" i="2"/>
  <c r="O3439" i="2"/>
  <c r="O3438" i="2"/>
  <c r="O3437" i="2"/>
  <c r="O3436" i="2"/>
  <c r="O3435" i="2"/>
  <c r="O3434" i="2"/>
  <c r="O3433" i="2"/>
  <c r="O3432" i="2"/>
  <c r="O3431" i="2"/>
  <c r="O3430" i="2"/>
  <c r="O3429" i="2"/>
  <c r="O3428" i="2"/>
  <c r="O3427" i="2"/>
  <c r="O3426" i="2"/>
  <c r="O3425" i="2"/>
  <c r="O3424" i="2"/>
  <c r="O3423" i="2"/>
  <c r="O3422" i="2"/>
  <c r="O3421" i="2"/>
  <c r="O3420" i="2"/>
  <c r="O3419" i="2"/>
  <c r="O3418" i="2"/>
  <c r="O3417" i="2"/>
  <c r="O3416" i="2"/>
  <c r="O3415" i="2"/>
  <c r="O3414" i="2"/>
  <c r="O3413" i="2"/>
  <c r="O3412" i="2"/>
  <c r="O3411" i="2"/>
  <c r="O3410" i="2"/>
  <c r="O3409" i="2"/>
  <c r="O3408" i="2"/>
  <c r="O3407" i="2"/>
  <c r="O3406" i="2"/>
  <c r="O3405" i="2"/>
  <c r="O3404" i="2"/>
  <c r="O3403" i="2"/>
  <c r="O3402" i="2"/>
  <c r="O3401" i="2"/>
  <c r="O3400" i="2"/>
  <c r="O3399" i="2"/>
  <c r="O3398" i="2"/>
  <c r="O3397" i="2"/>
  <c r="O3396" i="2"/>
  <c r="O3395" i="2"/>
  <c r="O3394" i="2"/>
  <c r="O3393" i="2"/>
  <c r="O3392" i="2"/>
  <c r="O3391" i="2"/>
  <c r="O3390" i="2"/>
  <c r="O3389" i="2"/>
  <c r="O3388" i="2"/>
  <c r="O3387" i="2"/>
  <c r="O3386" i="2"/>
  <c r="O3385" i="2"/>
  <c r="O3384" i="2"/>
  <c r="O3383" i="2"/>
  <c r="O3382" i="2"/>
  <c r="O3381" i="2"/>
  <c r="O3380" i="2"/>
  <c r="O3379" i="2"/>
  <c r="O3378" i="2"/>
  <c r="O3377" i="2"/>
  <c r="O3376" i="2"/>
  <c r="O3375" i="2"/>
  <c r="O3374" i="2"/>
  <c r="O3373" i="2"/>
  <c r="O3372" i="2"/>
  <c r="O3371" i="2"/>
  <c r="O3370" i="2"/>
  <c r="O3369" i="2"/>
  <c r="O3368" i="2"/>
  <c r="O3367" i="2"/>
  <c r="O3366" i="2"/>
  <c r="O3365" i="2"/>
  <c r="O3364" i="2"/>
  <c r="O3363" i="2"/>
  <c r="O3362" i="2"/>
  <c r="O3361" i="2"/>
  <c r="O3360" i="2"/>
  <c r="O3359" i="2"/>
  <c r="O3358" i="2"/>
  <c r="O3357" i="2"/>
  <c r="O3356" i="2"/>
  <c r="O3355" i="2"/>
  <c r="O3354" i="2"/>
  <c r="O3353" i="2"/>
  <c r="O3352" i="2"/>
  <c r="O3351" i="2"/>
  <c r="O3350" i="2"/>
  <c r="O3349" i="2"/>
  <c r="O3348" i="2"/>
  <c r="O3347" i="2"/>
  <c r="O3346" i="2"/>
  <c r="O3345" i="2"/>
  <c r="O3344" i="2"/>
  <c r="O3343" i="2"/>
  <c r="O3342" i="2"/>
  <c r="O3341" i="2"/>
  <c r="O3340" i="2"/>
  <c r="O3339" i="2"/>
  <c r="O3338" i="2"/>
  <c r="O3337" i="2"/>
  <c r="O3336" i="2"/>
  <c r="O3335" i="2"/>
  <c r="O3334" i="2"/>
  <c r="O3333" i="2"/>
  <c r="O3332" i="2"/>
  <c r="O3331" i="2"/>
  <c r="O3330" i="2"/>
  <c r="O3329" i="2"/>
  <c r="O3328" i="2"/>
  <c r="O3327" i="2"/>
  <c r="O3326" i="2"/>
  <c r="O3325" i="2"/>
  <c r="O3324" i="2"/>
  <c r="O3323" i="2"/>
  <c r="O3322" i="2"/>
  <c r="O3321" i="2"/>
  <c r="O3320" i="2"/>
  <c r="O3319" i="2"/>
  <c r="O3318" i="2"/>
  <c r="O3317" i="2"/>
  <c r="O3316" i="2"/>
  <c r="O3315" i="2"/>
  <c r="O3314" i="2"/>
  <c r="O3313" i="2"/>
  <c r="O3312" i="2"/>
  <c r="O3311" i="2"/>
  <c r="O3310" i="2"/>
  <c r="O3309" i="2"/>
  <c r="O3308" i="2"/>
  <c r="O3307" i="2"/>
  <c r="O3306" i="2"/>
  <c r="O3305" i="2"/>
  <c r="O3304" i="2"/>
  <c r="O3303" i="2"/>
  <c r="O3302" i="2"/>
  <c r="O3301" i="2"/>
  <c r="O3300" i="2"/>
  <c r="O3299" i="2"/>
  <c r="O3298" i="2"/>
  <c r="O3297" i="2"/>
  <c r="O3296" i="2"/>
  <c r="O3295" i="2"/>
  <c r="O3294" i="2"/>
  <c r="O3293" i="2"/>
  <c r="O3292" i="2"/>
  <c r="O3291" i="2"/>
  <c r="O3290" i="2"/>
  <c r="O3289" i="2"/>
  <c r="O3288" i="2"/>
  <c r="O3287" i="2"/>
  <c r="O3286" i="2"/>
  <c r="O3285" i="2"/>
  <c r="O3284" i="2"/>
  <c r="O3283" i="2"/>
  <c r="O3282" i="2"/>
  <c r="O3281" i="2"/>
  <c r="O3280" i="2"/>
  <c r="O3279" i="2"/>
  <c r="O3278" i="2"/>
  <c r="O3277" i="2"/>
  <c r="O3276" i="2"/>
  <c r="O3275" i="2"/>
  <c r="O3274" i="2"/>
  <c r="O3273" i="2"/>
  <c r="O3272" i="2"/>
  <c r="O3271" i="2"/>
  <c r="O3270" i="2"/>
  <c r="O3269" i="2"/>
  <c r="O3268" i="2"/>
  <c r="O3267" i="2"/>
  <c r="O3266" i="2"/>
  <c r="O3265" i="2"/>
  <c r="O3264" i="2"/>
  <c r="O3263" i="2"/>
  <c r="O3262" i="2"/>
  <c r="O3261" i="2"/>
  <c r="O3260" i="2"/>
  <c r="O3259" i="2"/>
  <c r="O3258" i="2"/>
  <c r="O3257" i="2"/>
  <c r="O3256" i="2"/>
  <c r="O3255" i="2"/>
  <c r="O3254" i="2"/>
  <c r="O3253" i="2"/>
  <c r="O3252" i="2"/>
  <c r="O3251" i="2"/>
  <c r="O3250" i="2"/>
  <c r="O3249" i="2"/>
  <c r="O3248" i="2"/>
  <c r="O3247" i="2"/>
  <c r="O3246" i="2"/>
  <c r="O3245" i="2"/>
  <c r="O3244" i="2"/>
  <c r="O3243" i="2"/>
  <c r="O3242" i="2"/>
  <c r="O3241" i="2"/>
  <c r="O3240" i="2"/>
  <c r="O3239" i="2"/>
  <c r="O3238" i="2"/>
  <c r="O3237" i="2"/>
  <c r="O3236" i="2"/>
  <c r="O3235" i="2"/>
  <c r="O3234" i="2"/>
  <c r="O3233" i="2"/>
  <c r="O3232" i="2"/>
  <c r="O3231" i="2"/>
  <c r="O3230" i="2"/>
  <c r="O3229" i="2"/>
  <c r="O3228" i="2"/>
  <c r="O3227" i="2"/>
  <c r="O3226" i="2"/>
  <c r="O3225" i="2"/>
  <c r="O3224" i="2"/>
  <c r="O3223" i="2"/>
  <c r="O3222" i="2"/>
  <c r="O3221" i="2"/>
  <c r="O3220" i="2"/>
  <c r="O3219" i="2"/>
  <c r="O3218" i="2"/>
  <c r="O3217" i="2"/>
  <c r="O3216" i="2"/>
  <c r="O3215" i="2"/>
  <c r="O3214" i="2"/>
  <c r="O3213" i="2"/>
  <c r="O3212" i="2"/>
  <c r="O3211" i="2"/>
  <c r="O3210" i="2"/>
  <c r="O3209" i="2"/>
  <c r="O3208" i="2"/>
  <c r="O3207" i="2"/>
  <c r="O3206" i="2"/>
  <c r="O3205" i="2"/>
  <c r="O3204" i="2"/>
  <c r="O3203" i="2"/>
  <c r="O3202" i="2"/>
  <c r="O3201" i="2"/>
  <c r="O3200" i="2"/>
  <c r="O3199" i="2"/>
  <c r="O3198" i="2"/>
  <c r="O3197" i="2"/>
  <c r="O3196" i="2"/>
  <c r="O3195" i="2"/>
  <c r="O3194" i="2"/>
  <c r="O3193" i="2"/>
  <c r="O3192" i="2"/>
  <c r="O3191" i="2"/>
  <c r="O3190" i="2"/>
  <c r="O3189" i="2"/>
  <c r="O3188" i="2"/>
  <c r="O3187" i="2"/>
  <c r="O3186" i="2"/>
  <c r="O3185" i="2"/>
  <c r="O3184" i="2"/>
  <c r="O3183" i="2"/>
  <c r="O3182" i="2"/>
  <c r="O3181" i="2"/>
  <c r="O3180" i="2"/>
  <c r="O3179" i="2"/>
  <c r="O3178" i="2"/>
  <c r="O3177" i="2"/>
  <c r="O3176" i="2"/>
  <c r="O3175" i="2"/>
  <c r="O3174" i="2"/>
  <c r="O3173" i="2"/>
  <c r="O3172" i="2"/>
  <c r="O3171" i="2"/>
  <c r="O3170" i="2"/>
  <c r="O3169" i="2"/>
  <c r="O3168" i="2"/>
  <c r="O3167" i="2"/>
  <c r="O3166" i="2"/>
  <c r="O3165" i="2"/>
  <c r="O3164" i="2"/>
  <c r="O3163" i="2"/>
  <c r="O3162" i="2"/>
  <c r="O3161" i="2"/>
  <c r="O3160" i="2"/>
  <c r="O3159" i="2"/>
  <c r="O3158" i="2"/>
  <c r="O3157" i="2"/>
  <c r="O3156" i="2"/>
  <c r="O3155" i="2"/>
  <c r="O3154" i="2"/>
  <c r="O3153" i="2"/>
  <c r="O3152" i="2"/>
  <c r="O3151" i="2"/>
  <c r="O3150" i="2"/>
  <c r="O3149" i="2"/>
  <c r="O3148" i="2"/>
  <c r="O3147" i="2"/>
  <c r="O3146" i="2"/>
  <c r="O3145" i="2"/>
  <c r="O3144" i="2"/>
  <c r="O3143" i="2"/>
  <c r="O3142" i="2"/>
  <c r="O3141" i="2"/>
  <c r="O3140" i="2"/>
  <c r="O3139" i="2"/>
  <c r="O3138" i="2"/>
  <c r="O3137" i="2"/>
  <c r="O3136" i="2"/>
  <c r="O3135" i="2"/>
  <c r="O3134" i="2"/>
  <c r="O3133" i="2"/>
  <c r="O3132" i="2"/>
  <c r="O3131" i="2"/>
  <c r="O3130" i="2"/>
  <c r="O3129" i="2"/>
  <c r="O3128" i="2"/>
  <c r="O3127" i="2"/>
  <c r="O3126" i="2"/>
  <c r="O3125" i="2"/>
  <c r="O3124" i="2"/>
  <c r="O3123" i="2"/>
  <c r="O3122" i="2"/>
  <c r="O3121" i="2"/>
  <c r="O3120" i="2"/>
  <c r="O3119" i="2"/>
  <c r="O3118" i="2"/>
  <c r="O3117" i="2"/>
  <c r="O3116" i="2"/>
  <c r="O3115" i="2"/>
  <c r="O3114" i="2"/>
  <c r="O3113" i="2"/>
  <c r="O3112" i="2"/>
  <c r="O3111" i="2"/>
  <c r="O3110" i="2"/>
  <c r="O3109" i="2"/>
  <c r="O3108" i="2"/>
  <c r="O3107" i="2"/>
  <c r="O3106" i="2"/>
  <c r="O3105" i="2"/>
  <c r="O3104" i="2"/>
  <c r="O3103" i="2"/>
  <c r="O3102" i="2"/>
  <c r="O3101" i="2"/>
  <c r="O3100" i="2"/>
  <c r="O3099" i="2"/>
  <c r="O3098" i="2"/>
  <c r="O3097" i="2"/>
  <c r="O3096" i="2"/>
  <c r="O3095" i="2"/>
  <c r="O3094" i="2"/>
  <c r="O3093" i="2"/>
  <c r="O3092" i="2"/>
  <c r="O3091" i="2"/>
  <c r="O3090" i="2"/>
  <c r="O3089" i="2"/>
  <c r="O3088" i="2"/>
  <c r="O3087" i="2"/>
  <c r="O3086" i="2"/>
  <c r="O3085" i="2"/>
  <c r="O3084" i="2"/>
  <c r="O3083" i="2"/>
  <c r="O3082" i="2"/>
  <c r="O3081" i="2"/>
  <c r="O3080" i="2"/>
  <c r="O3079" i="2"/>
  <c r="O3078" i="2"/>
  <c r="O3077" i="2"/>
  <c r="O3076" i="2"/>
  <c r="O3075" i="2"/>
  <c r="O3074" i="2"/>
  <c r="O3073" i="2"/>
  <c r="O3072" i="2"/>
  <c r="O3071" i="2"/>
  <c r="O3070" i="2"/>
  <c r="O3069" i="2"/>
  <c r="O3068" i="2"/>
  <c r="O3067" i="2"/>
  <c r="O3066" i="2"/>
  <c r="O3065" i="2"/>
  <c r="O3064" i="2"/>
  <c r="O3063" i="2"/>
  <c r="O3062" i="2"/>
  <c r="O3061" i="2"/>
  <c r="O3060" i="2"/>
  <c r="O3059" i="2"/>
  <c r="O3058" i="2"/>
  <c r="O3057" i="2"/>
  <c r="O3056" i="2"/>
  <c r="O3055" i="2"/>
  <c r="O3054" i="2"/>
  <c r="O3053" i="2"/>
  <c r="O3052" i="2"/>
  <c r="O3051" i="2"/>
  <c r="O3050" i="2"/>
  <c r="O3049" i="2"/>
  <c r="O3048" i="2"/>
  <c r="O3047" i="2"/>
  <c r="O3046" i="2"/>
  <c r="O3045" i="2"/>
  <c r="O3044" i="2"/>
  <c r="O3043" i="2"/>
  <c r="O3042" i="2"/>
  <c r="O3041" i="2"/>
  <c r="O3040" i="2"/>
  <c r="O3039" i="2"/>
  <c r="O3038" i="2"/>
  <c r="O3037" i="2"/>
  <c r="O3036" i="2"/>
  <c r="O3035" i="2"/>
  <c r="O3034" i="2"/>
  <c r="O3033" i="2"/>
  <c r="O3032" i="2"/>
  <c r="O3031" i="2"/>
  <c r="O3030" i="2"/>
  <c r="O3029" i="2"/>
  <c r="O3028" i="2"/>
  <c r="O3027" i="2"/>
  <c r="O3026" i="2"/>
  <c r="O3025" i="2"/>
  <c r="O3024" i="2"/>
  <c r="O3023" i="2"/>
  <c r="O3022" i="2"/>
  <c r="O3021" i="2"/>
  <c r="O3020" i="2"/>
  <c r="O3019" i="2"/>
  <c r="O3018" i="2"/>
  <c r="O3017" i="2"/>
  <c r="O3016" i="2"/>
  <c r="O3015" i="2"/>
  <c r="O3014" i="2"/>
  <c r="O3013" i="2"/>
  <c r="O3012" i="2"/>
  <c r="O3011" i="2"/>
  <c r="O3010" i="2"/>
  <c r="O3009" i="2"/>
  <c r="O3008" i="2"/>
  <c r="O3007" i="2"/>
  <c r="O3006" i="2"/>
  <c r="O3005" i="2"/>
  <c r="O3004" i="2"/>
  <c r="O3003" i="2"/>
  <c r="O3002" i="2"/>
  <c r="O3001" i="2"/>
  <c r="O3000" i="2"/>
  <c r="O2999" i="2"/>
  <c r="O2998" i="2"/>
  <c r="O2997" i="2"/>
  <c r="O2996" i="2"/>
  <c r="O2995" i="2"/>
  <c r="O2994" i="2"/>
  <c r="O2993" i="2"/>
  <c r="O2992" i="2"/>
  <c r="O2991" i="2"/>
  <c r="O2990" i="2"/>
  <c r="O2989" i="2"/>
  <c r="O2988" i="2"/>
  <c r="O2987" i="2"/>
  <c r="O2986" i="2"/>
  <c r="O2985" i="2"/>
  <c r="O2984" i="2"/>
  <c r="O2983" i="2"/>
  <c r="O2982" i="2"/>
  <c r="O2981" i="2"/>
  <c r="O2980" i="2"/>
  <c r="O2979" i="2"/>
  <c r="O2978" i="2"/>
  <c r="O2977" i="2"/>
  <c r="O2976" i="2"/>
  <c r="O2975" i="2"/>
  <c r="O2974" i="2"/>
  <c r="O2973" i="2"/>
  <c r="O2972" i="2"/>
  <c r="O2971" i="2"/>
  <c r="O2970" i="2"/>
  <c r="O2969" i="2"/>
  <c r="O2968" i="2"/>
  <c r="O2967" i="2"/>
  <c r="O2966" i="2"/>
  <c r="O2965" i="2"/>
  <c r="O2964" i="2"/>
  <c r="O2963" i="2"/>
  <c r="O2962" i="2"/>
  <c r="O2961" i="2"/>
  <c r="O2960" i="2"/>
  <c r="O2959" i="2"/>
  <c r="O2958" i="2"/>
  <c r="O2957" i="2"/>
  <c r="O2956" i="2"/>
  <c r="O2955" i="2"/>
  <c r="O2954" i="2"/>
  <c r="O2953" i="2"/>
  <c r="O2952" i="2"/>
  <c r="O2951" i="2"/>
  <c r="O2950" i="2"/>
  <c r="O2949" i="2"/>
  <c r="O2948" i="2"/>
  <c r="O2947" i="2"/>
  <c r="O2946" i="2"/>
  <c r="O2945" i="2"/>
  <c r="O2944" i="2"/>
  <c r="O2943" i="2"/>
  <c r="O2942" i="2"/>
  <c r="O2941" i="2"/>
  <c r="O2940" i="2"/>
  <c r="O2939" i="2"/>
  <c r="O2938" i="2"/>
  <c r="O2937" i="2"/>
  <c r="O2936" i="2"/>
  <c r="O2935" i="2"/>
  <c r="O2934" i="2"/>
  <c r="O2933" i="2"/>
  <c r="O2932" i="2"/>
  <c r="O2931" i="2"/>
  <c r="O2930" i="2"/>
  <c r="O2929" i="2"/>
  <c r="O2928" i="2"/>
  <c r="O2927" i="2"/>
  <c r="O2926" i="2"/>
  <c r="O2925" i="2"/>
  <c r="O2924" i="2"/>
  <c r="O2923" i="2"/>
  <c r="O2922" i="2"/>
  <c r="O2921" i="2"/>
  <c r="O2920" i="2"/>
  <c r="O2919" i="2"/>
  <c r="O2918" i="2"/>
  <c r="O2917" i="2"/>
  <c r="O2916" i="2"/>
  <c r="O2915" i="2"/>
  <c r="O2914" i="2"/>
  <c r="O2913" i="2"/>
  <c r="O2912" i="2"/>
  <c r="O2911" i="2"/>
  <c r="O2910" i="2"/>
  <c r="O2909" i="2"/>
  <c r="O2908" i="2"/>
  <c r="O2907" i="2"/>
  <c r="O2906" i="2"/>
  <c r="O2905" i="2"/>
  <c r="O2904" i="2"/>
  <c r="O2903" i="2"/>
  <c r="O2902" i="2"/>
  <c r="O2901" i="2"/>
  <c r="O2900" i="2"/>
  <c r="O2899" i="2"/>
  <c r="O2898" i="2"/>
  <c r="O2897" i="2"/>
  <c r="O2896" i="2"/>
  <c r="O2895" i="2"/>
  <c r="O2894" i="2"/>
  <c r="O2893" i="2"/>
  <c r="O2892" i="2"/>
  <c r="O2891" i="2"/>
  <c r="O2890" i="2"/>
  <c r="O2889" i="2"/>
  <c r="O2888" i="2"/>
  <c r="O2887" i="2"/>
  <c r="O2886" i="2"/>
  <c r="O2885" i="2"/>
  <c r="O2884" i="2"/>
  <c r="O2883" i="2"/>
  <c r="O2882" i="2"/>
  <c r="O2881" i="2"/>
  <c r="O2880" i="2"/>
  <c r="O2879" i="2"/>
  <c r="O2878" i="2"/>
  <c r="O2877" i="2"/>
  <c r="O2876" i="2"/>
  <c r="O2875" i="2"/>
  <c r="O2874" i="2"/>
  <c r="O2873" i="2"/>
  <c r="O2872" i="2"/>
  <c r="O2871" i="2"/>
  <c r="O2870" i="2"/>
  <c r="O2869" i="2"/>
  <c r="O2868" i="2"/>
  <c r="O2867" i="2"/>
  <c r="O2866" i="2"/>
  <c r="O2865" i="2"/>
  <c r="O2864" i="2"/>
  <c r="O2863" i="2"/>
  <c r="O2862" i="2"/>
  <c r="O2861" i="2"/>
  <c r="O2860" i="2"/>
  <c r="O2859" i="2"/>
  <c r="O2858" i="2"/>
  <c r="O2857" i="2"/>
  <c r="O2856" i="2"/>
  <c r="O2855" i="2"/>
  <c r="O2854" i="2"/>
  <c r="O2853" i="2"/>
  <c r="O2852" i="2"/>
  <c r="O2851" i="2"/>
  <c r="O2850" i="2"/>
  <c r="O2849" i="2"/>
  <c r="O2848" i="2"/>
  <c r="O2847" i="2"/>
  <c r="O2846" i="2"/>
  <c r="O2845" i="2"/>
  <c r="O2844" i="2"/>
  <c r="O2843" i="2"/>
  <c r="O2842" i="2"/>
  <c r="O2841" i="2"/>
  <c r="O2840" i="2"/>
  <c r="O2839" i="2"/>
  <c r="O2838" i="2"/>
  <c r="O2837" i="2"/>
  <c r="O2836" i="2"/>
  <c r="O2835" i="2"/>
  <c r="O2834" i="2"/>
  <c r="O2833" i="2"/>
  <c r="O2832" i="2"/>
  <c r="O2831" i="2"/>
  <c r="O2830" i="2"/>
  <c r="O2829" i="2"/>
  <c r="O2828" i="2"/>
  <c r="O2827" i="2"/>
  <c r="O2826" i="2"/>
  <c r="O2825" i="2"/>
  <c r="O2824" i="2"/>
  <c r="O2823" i="2"/>
  <c r="O2822" i="2"/>
  <c r="O2821" i="2"/>
  <c r="O2820" i="2"/>
  <c r="O2819" i="2"/>
  <c r="O2818" i="2"/>
  <c r="O2817" i="2"/>
  <c r="O2816" i="2"/>
  <c r="O2815" i="2"/>
  <c r="O2814" i="2"/>
  <c r="O2813" i="2"/>
  <c r="O2812" i="2"/>
  <c r="O2811" i="2"/>
  <c r="O2810" i="2"/>
  <c r="O2809" i="2"/>
  <c r="O2808" i="2"/>
  <c r="O2807" i="2"/>
  <c r="O2806" i="2"/>
  <c r="O2805" i="2"/>
  <c r="O2804" i="2"/>
  <c r="O2803" i="2"/>
  <c r="O2802" i="2"/>
  <c r="O2801" i="2"/>
  <c r="O2800" i="2"/>
  <c r="O2799" i="2"/>
  <c r="O2798" i="2"/>
  <c r="O2797" i="2"/>
  <c r="O2796" i="2"/>
  <c r="O2795" i="2"/>
  <c r="O2794" i="2"/>
  <c r="O2793" i="2"/>
  <c r="O2792" i="2"/>
  <c r="O2791" i="2"/>
  <c r="O2790" i="2"/>
  <c r="O2789" i="2"/>
  <c r="O2788" i="2"/>
  <c r="O2787" i="2"/>
  <c r="O2786" i="2"/>
  <c r="O2785" i="2"/>
  <c r="O2784" i="2"/>
  <c r="O2783" i="2"/>
  <c r="O2782" i="2"/>
  <c r="O2781" i="2"/>
  <c r="O2780" i="2"/>
  <c r="O2779" i="2"/>
  <c r="O2778" i="2"/>
  <c r="O2777" i="2"/>
  <c r="O2776" i="2"/>
  <c r="O2775" i="2"/>
  <c r="O2774" i="2"/>
  <c r="O2773" i="2"/>
  <c r="O2772" i="2"/>
  <c r="O2771" i="2"/>
  <c r="O2770" i="2"/>
  <c r="O2769" i="2"/>
  <c r="O2768" i="2"/>
  <c r="O2767" i="2"/>
  <c r="O2766" i="2"/>
  <c r="O2765" i="2"/>
  <c r="O2764" i="2"/>
  <c r="O2763" i="2"/>
  <c r="O2762" i="2"/>
  <c r="O2761" i="2"/>
  <c r="O2760" i="2"/>
  <c r="O2759" i="2"/>
  <c r="O2758" i="2"/>
  <c r="O2757" i="2"/>
  <c r="O2756" i="2"/>
  <c r="O2755" i="2"/>
  <c r="O2754" i="2"/>
  <c r="O2753" i="2"/>
  <c r="O2752" i="2"/>
  <c r="O2751" i="2"/>
  <c r="O2750" i="2"/>
  <c r="O2749" i="2"/>
  <c r="O2748" i="2"/>
  <c r="O2747" i="2"/>
  <c r="O2746" i="2"/>
  <c r="O2745" i="2"/>
  <c r="O2744" i="2"/>
  <c r="O2743" i="2"/>
  <c r="O2742" i="2"/>
  <c r="O2741" i="2"/>
  <c r="O2740" i="2"/>
  <c r="O2739" i="2"/>
  <c r="O2738" i="2"/>
  <c r="O2737" i="2"/>
  <c r="O2736" i="2"/>
  <c r="O2735" i="2"/>
  <c r="O2734" i="2"/>
  <c r="O2733" i="2"/>
  <c r="O2732" i="2"/>
  <c r="O2731" i="2"/>
  <c r="O2730" i="2"/>
  <c r="O2729" i="2"/>
  <c r="O2728" i="2"/>
  <c r="O2727" i="2"/>
  <c r="O2726" i="2"/>
  <c r="O2725" i="2"/>
  <c r="O2724" i="2"/>
  <c r="O2723" i="2"/>
  <c r="O2722" i="2"/>
  <c r="O2721" i="2"/>
  <c r="O2720" i="2"/>
  <c r="O2719" i="2"/>
  <c r="O2718" i="2"/>
  <c r="O2717" i="2"/>
  <c r="O2716" i="2"/>
  <c r="O2715" i="2"/>
  <c r="O2714" i="2"/>
  <c r="O2713" i="2"/>
  <c r="O2712" i="2"/>
  <c r="O2711" i="2"/>
  <c r="O2710" i="2"/>
  <c r="O2709" i="2"/>
  <c r="O2708" i="2"/>
  <c r="O2707" i="2"/>
  <c r="O2706" i="2"/>
  <c r="O2705" i="2"/>
  <c r="O2704" i="2"/>
  <c r="O2703" i="2"/>
  <c r="O2702" i="2"/>
  <c r="O2701" i="2"/>
  <c r="O2700" i="2"/>
  <c r="O2699" i="2"/>
  <c r="O2698" i="2"/>
  <c r="O2697" i="2"/>
  <c r="O2696" i="2"/>
  <c r="O2695" i="2"/>
  <c r="O2694" i="2"/>
  <c r="O2693" i="2"/>
  <c r="O2692" i="2"/>
  <c r="O2691" i="2"/>
  <c r="O2690" i="2"/>
  <c r="O2689" i="2"/>
  <c r="O2688" i="2"/>
  <c r="O2687" i="2"/>
  <c r="O2686" i="2"/>
  <c r="O2685" i="2"/>
  <c r="O2684" i="2"/>
  <c r="O2683" i="2"/>
  <c r="O2682" i="2"/>
  <c r="O2681" i="2"/>
  <c r="O2680" i="2"/>
  <c r="O2679" i="2"/>
  <c r="O2678" i="2"/>
  <c r="O2677" i="2"/>
  <c r="O2676" i="2"/>
  <c r="O2675" i="2"/>
  <c r="O2674" i="2"/>
  <c r="O2673" i="2"/>
  <c r="O2672" i="2"/>
  <c r="O2671" i="2"/>
  <c r="O2670" i="2"/>
  <c r="O2669" i="2"/>
  <c r="O2668" i="2"/>
  <c r="O2667" i="2"/>
  <c r="O2666" i="2"/>
  <c r="O2665" i="2"/>
  <c r="O2664" i="2"/>
  <c r="O2663" i="2"/>
  <c r="O2662" i="2"/>
  <c r="O2661" i="2"/>
  <c r="O2660" i="2"/>
  <c r="O2659" i="2"/>
  <c r="O2658" i="2"/>
  <c r="O2657" i="2"/>
  <c r="O2656" i="2"/>
  <c r="O2655" i="2"/>
  <c r="O2654" i="2"/>
  <c r="O2653" i="2"/>
  <c r="O2652" i="2"/>
  <c r="O2651" i="2"/>
  <c r="O2650" i="2"/>
  <c r="O2649" i="2"/>
  <c r="O2648" i="2"/>
  <c r="O2647" i="2"/>
  <c r="O2646" i="2"/>
  <c r="O2645" i="2"/>
  <c r="O2644" i="2"/>
  <c r="O2643" i="2"/>
  <c r="O2642" i="2"/>
  <c r="O2641" i="2"/>
  <c r="O2640" i="2"/>
  <c r="O2639" i="2"/>
  <c r="O2638" i="2"/>
  <c r="O2637" i="2"/>
  <c r="O2636" i="2"/>
  <c r="O2635" i="2"/>
  <c r="O2634" i="2"/>
  <c r="O2633" i="2"/>
  <c r="O2632" i="2"/>
  <c r="O2631" i="2"/>
  <c r="O2630" i="2"/>
  <c r="O2629" i="2"/>
  <c r="O2628" i="2"/>
  <c r="O2627" i="2"/>
  <c r="O2626" i="2"/>
  <c r="O2625" i="2"/>
  <c r="O2624" i="2"/>
  <c r="O2623" i="2"/>
  <c r="O2622" i="2"/>
  <c r="O2621" i="2"/>
  <c r="O2620" i="2"/>
  <c r="O2619" i="2"/>
  <c r="O2618" i="2"/>
  <c r="O2617" i="2"/>
  <c r="O2616" i="2"/>
  <c r="O2615" i="2"/>
  <c r="O2614" i="2"/>
  <c r="O2613" i="2"/>
  <c r="O2612" i="2"/>
  <c r="O2611" i="2"/>
  <c r="O2610" i="2"/>
  <c r="O2609" i="2"/>
  <c r="O2608" i="2"/>
  <c r="O2607" i="2"/>
  <c r="O2606" i="2"/>
  <c r="O2605" i="2"/>
  <c r="O2604" i="2"/>
  <c r="O2603" i="2"/>
  <c r="O2602" i="2"/>
  <c r="O2601" i="2"/>
  <c r="O2600" i="2"/>
  <c r="O2599" i="2"/>
  <c r="O2598" i="2"/>
  <c r="O2597" i="2"/>
  <c r="O2596" i="2"/>
  <c r="O2595" i="2"/>
  <c r="O2594" i="2"/>
  <c r="O2593" i="2"/>
  <c r="O2592" i="2"/>
  <c r="O2591" i="2"/>
  <c r="O2590" i="2"/>
  <c r="O2589" i="2"/>
  <c r="O2588" i="2"/>
  <c r="O2587" i="2"/>
  <c r="O2586" i="2"/>
  <c r="O2585" i="2"/>
  <c r="O2584" i="2"/>
  <c r="O2583" i="2"/>
  <c r="O2582" i="2"/>
  <c r="O2581" i="2"/>
  <c r="O2580" i="2"/>
  <c r="O2579" i="2"/>
  <c r="O2578" i="2"/>
  <c r="O2577" i="2"/>
  <c r="O2576" i="2"/>
  <c r="O2575" i="2"/>
  <c r="O2574" i="2"/>
  <c r="O2573" i="2"/>
  <c r="O2572" i="2"/>
  <c r="O2571" i="2"/>
  <c r="O2570" i="2"/>
  <c r="O2569" i="2"/>
  <c r="O2568" i="2"/>
  <c r="O2567" i="2"/>
  <c r="O2566" i="2"/>
  <c r="O2565" i="2"/>
  <c r="O2564" i="2"/>
  <c r="O2563" i="2"/>
  <c r="O2562" i="2"/>
  <c r="O2561" i="2"/>
  <c r="O2560" i="2"/>
  <c r="O2559" i="2"/>
  <c r="O2558" i="2"/>
  <c r="O2557" i="2"/>
  <c r="O2556" i="2"/>
  <c r="O2555" i="2"/>
  <c r="O2554" i="2"/>
  <c r="O2553" i="2"/>
  <c r="O2552" i="2"/>
  <c r="O2551" i="2"/>
  <c r="O2550" i="2"/>
  <c r="O2549" i="2"/>
  <c r="O2548" i="2"/>
  <c r="O2547" i="2"/>
  <c r="O2546" i="2"/>
  <c r="O2545" i="2"/>
  <c r="O2544" i="2"/>
  <c r="O2543" i="2"/>
  <c r="O2542" i="2"/>
  <c r="O2541" i="2"/>
  <c r="O2540" i="2"/>
  <c r="O2539" i="2"/>
  <c r="O2538" i="2"/>
  <c r="O2537" i="2"/>
  <c r="O2536" i="2"/>
  <c r="O2535" i="2"/>
  <c r="O2534" i="2"/>
  <c r="O2533" i="2"/>
  <c r="O2532" i="2"/>
  <c r="O2531" i="2"/>
  <c r="O2530" i="2"/>
  <c r="O2529" i="2"/>
  <c r="O2528" i="2"/>
  <c r="O2527" i="2"/>
  <c r="O2526" i="2"/>
  <c r="O2525" i="2"/>
  <c r="O2524" i="2"/>
  <c r="O2523" i="2"/>
  <c r="O2522" i="2"/>
  <c r="O2521" i="2"/>
  <c r="O2520" i="2"/>
  <c r="O2519" i="2"/>
  <c r="O2518" i="2"/>
  <c r="O2517" i="2"/>
  <c r="O2516" i="2"/>
  <c r="O2515" i="2"/>
  <c r="O2514" i="2"/>
  <c r="O2513" i="2"/>
  <c r="O2512" i="2"/>
  <c r="O2511" i="2"/>
  <c r="O2510" i="2"/>
  <c r="O2509" i="2"/>
  <c r="O2508" i="2"/>
  <c r="O2507" i="2"/>
  <c r="O2506" i="2"/>
  <c r="O2505" i="2"/>
  <c r="O2504" i="2"/>
  <c r="O2503" i="2"/>
  <c r="O2502" i="2"/>
  <c r="O2501" i="2"/>
  <c r="O2500" i="2"/>
  <c r="O2499" i="2"/>
  <c r="O2498" i="2"/>
  <c r="O2497" i="2"/>
  <c r="O2496" i="2"/>
  <c r="O2495" i="2"/>
  <c r="O2494" i="2"/>
  <c r="O2493" i="2"/>
  <c r="O2492" i="2"/>
  <c r="O2491" i="2"/>
  <c r="O2490" i="2"/>
  <c r="O2489" i="2"/>
  <c r="O2488" i="2"/>
  <c r="O2487" i="2"/>
  <c r="O2486" i="2"/>
  <c r="O2485" i="2"/>
  <c r="O2484" i="2"/>
  <c r="O2483" i="2"/>
  <c r="O2482" i="2"/>
  <c r="O2481" i="2"/>
  <c r="O2480" i="2"/>
  <c r="O2479" i="2"/>
  <c r="O2478" i="2"/>
  <c r="O2477" i="2"/>
  <c r="O2476" i="2"/>
  <c r="O2475" i="2"/>
  <c r="O2474" i="2"/>
  <c r="O2473" i="2"/>
  <c r="O2472" i="2"/>
  <c r="O2471" i="2"/>
  <c r="O2470" i="2"/>
  <c r="O2469" i="2"/>
  <c r="O2468" i="2"/>
  <c r="O2467" i="2"/>
  <c r="O2466" i="2"/>
  <c r="O2465" i="2"/>
  <c r="O2464" i="2"/>
  <c r="O2463" i="2"/>
  <c r="O2462" i="2"/>
  <c r="O2461" i="2"/>
  <c r="O2460" i="2"/>
  <c r="O2459" i="2"/>
  <c r="O2458" i="2"/>
  <c r="O2457" i="2"/>
  <c r="O2456" i="2"/>
  <c r="O2455" i="2"/>
  <c r="O2454" i="2"/>
  <c r="O2453" i="2"/>
  <c r="O2452" i="2"/>
  <c r="O2451" i="2"/>
  <c r="O2450" i="2"/>
  <c r="O2449" i="2"/>
  <c r="O2448" i="2"/>
  <c r="O2447" i="2"/>
  <c r="O2446" i="2"/>
  <c r="O2445" i="2"/>
  <c r="O2444" i="2"/>
  <c r="O2443" i="2"/>
  <c r="O2442" i="2"/>
  <c r="O2441" i="2"/>
  <c r="O2440" i="2"/>
  <c r="O2439" i="2"/>
  <c r="O2438" i="2"/>
  <c r="O2437" i="2"/>
  <c r="O2436" i="2"/>
  <c r="O2435" i="2"/>
  <c r="O2434" i="2"/>
  <c r="O2433" i="2"/>
  <c r="O2432" i="2"/>
  <c r="O2431" i="2"/>
  <c r="O2430" i="2"/>
  <c r="O2429" i="2"/>
  <c r="O2428" i="2"/>
  <c r="O2427" i="2"/>
  <c r="O2426" i="2"/>
  <c r="O2425" i="2"/>
  <c r="O2424" i="2"/>
  <c r="O2423" i="2"/>
  <c r="O2422" i="2"/>
  <c r="O2421" i="2"/>
  <c r="O2420" i="2"/>
  <c r="O2419" i="2"/>
  <c r="O2418" i="2"/>
  <c r="O2417" i="2"/>
  <c r="O2416" i="2"/>
  <c r="O2415" i="2"/>
  <c r="O2414" i="2"/>
  <c r="O2413" i="2"/>
  <c r="O2412" i="2"/>
  <c r="O2411" i="2"/>
  <c r="O2410" i="2"/>
  <c r="O2409" i="2"/>
  <c r="O2408" i="2"/>
  <c r="O2407" i="2"/>
  <c r="O2406" i="2"/>
  <c r="O2405" i="2"/>
  <c r="O2404" i="2"/>
  <c r="O2403" i="2"/>
  <c r="O2402" i="2"/>
  <c r="O2401" i="2"/>
  <c r="O2400" i="2"/>
  <c r="O2399" i="2"/>
  <c r="O2398" i="2"/>
  <c r="O2397" i="2"/>
  <c r="O2396" i="2"/>
  <c r="O2395" i="2"/>
  <c r="O2394" i="2"/>
  <c r="O2393" i="2"/>
  <c r="O2392" i="2"/>
  <c r="O2391" i="2"/>
  <c r="O2390" i="2"/>
  <c r="O2389" i="2"/>
  <c r="O2388" i="2"/>
  <c r="O2387" i="2"/>
  <c r="O2386" i="2"/>
  <c r="O2385" i="2"/>
  <c r="O2384" i="2"/>
  <c r="O2383" i="2"/>
  <c r="O2382" i="2"/>
  <c r="O2381" i="2"/>
  <c r="O2380" i="2"/>
  <c r="O2379" i="2"/>
  <c r="O2378" i="2"/>
  <c r="O2377" i="2"/>
  <c r="O2376" i="2"/>
  <c r="O2375" i="2"/>
  <c r="O2374" i="2"/>
  <c r="O2373" i="2"/>
  <c r="O2372" i="2"/>
  <c r="O2371" i="2"/>
  <c r="O2370" i="2"/>
  <c r="O2369" i="2"/>
  <c r="O2368" i="2"/>
  <c r="O2367" i="2"/>
  <c r="O2366" i="2"/>
  <c r="O2365" i="2"/>
  <c r="O2364" i="2"/>
  <c r="O2363" i="2"/>
  <c r="O2362" i="2"/>
  <c r="O2361" i="2"/>
  <c r="O2360" i="2"/>
  <c r="O2359" i="2"/>
  <c r="O2358" i="2"/>
  <c r="O2357" i="2"/>
  <c r="O2356" i="2"/>
  <c r="O2355" i="2"/>
  <c r="O2354" i="2"/>
  <c r="O2353" i="2"/>
  <c r="O2352" i="2"/>
  <c r="O2351" i="2"/>
  <c r="O2350" i="2"/>
  <c r="O2349" i="2"/>
  <c r="O2348" i="2"/>
  <c r="O2347" i="2"/>
  <c r="O2346" i="2"/>
  <c r="O2345" i="2"/>
  <c r="O2344" i="2"/>
  <c r="O2343" i="2"/>
  <c r="O2342" i="2"/>
  <c r="O2341" i="2"/>
  <c r="O2340" i="2"/>
  <c r="O2339" i="2"/>
  <c r="O2338" i="2"/>
  <c r="O2337" i="2"/>
  <c r="O2336" i="2"/>
  <c r="O2335" i="2"/>
  <c r="O2334" i="2"/>
  <c r="O2333" i="2"/>
  <c r="O2332" i="2"/>
  <c r="O2331" i="2"/>
  <c r="O2330" i="2"/>
  <c r="O2329" i="2"/>
  <c r="O2328" i="2"/>
  <c r="O2327" i="2"/>
  <c r="O2326" i="2"/>
  <c r="O2325" i="2"/>
  <c r="O2324" i="2"/>
  <c r="O2323" i="2"/>
  <c r="O2322" i="2"/>
  <c r="O2321" i="2"/>
  <c r="O2320" i="2"/>
  <c r="O2319" i="2"/>
  <c r="O2318" i="2"/>
  <c r="O2317" i="2"/>
  <c r="O2316" i="2"/>
  <c r="O2315" i="2"/>
  <c r="O2314" i="2"/>
  <c r="O2313" i="2"/>
  <c r="O2312" i="2"/>
  <c r="O2311" i="2"/>
  <c r="O2310" i="2"/>
  <c r="O2309" i="2"/>
  <c r="O2308" i="2"/>
  <c r="O2307" i="2"/>
  <c r="O2306" i="2"/>
  <c r="O2305" i="2"/>
  <c r="O2304" i="2"/>
  <c r="O2303" i="2"/>
  <c r="O2302" i="2"/>
  <c r="O2301" i="2"/>
  <c r="O2300" i="2"/>
  <c r="O2299" i="2"/>
  <c r="O2298" i="2"/>
  <c r="O2297" i="2"/>
  <c r="O2296" i="2"/>
  <c r="O2295" i="2"/>
  <c r="O2294" i="2"/>
  <c r="O2293" i="2"/>
  <c r="O2292" i="2"/>
  <c r="O2291" i="2"/>
  <c r="O2290" i="2"/>
  <c r="O2289" i="2"/>
  <c r="O2288" i="2"/>
  <c r="O2287" i="2"/>
  <c r="O2286" i="2"/>
  <c r="O2285" i="2"/>
  <c r="O2284" i="2"/>
  <c r="O2283" i="2"/>
  <c r="O2282" i="2"/>
  <c r="O2281" i="2"/>
  <c r="O2280" i="2"/>
  <c r="O2279" i="2"/>
  <c r="O2278" i="2"/>
  <c r="O2277" i="2"/>
  <c r="O2276" i="2"/>
  <c r="O2275" i="2"/>
  <c r="O2274" i="2"/>
  <c r="O2273" i="2"/>
  <c r="O2272" i="2"/>
  <c r="O2271" i="2"/>
  <c r="O2270" i="2"/>
  <c r="O2269" i="2"/>
  <c r="O2268" i="2"/>
  <c r="O2267" i="2"/>
  <c r="O2266" i="2"/>
  <c r="O2265" i="2"/>
  <c r="O2264" i="2"/>
  <c r="O2263" i="2"/>
  <c r="O2262" i="2"/>
  <c r="O2261" i="2"/>
  <c r="O2260" i="2"/>
  <c r="O2259" i="2"/>
  <c r="O2258" i="2"/>
  <c r="O2257" i="2"/>
  <c r="O2256" i="2"/>
  <c r="O2255" i="2"/>
  <c r="O2254" i="2"/>
  <c r="O2253" i="2"/>
  <c r="O2252" i="2"/>
  <c r="O2251" i="2"/>
  <c r="O2250" i="2"/>
  <c r="O2249" i="2"/>
  <c r="O2248" i="2"/>
  <c r="O2247" i="2"/>
  <c r="O2246" i="2"/>
  <c r="O2245" i="2"/>
  <c r="O2244" i="2"/>
  <c r="O2243" i="2"/>
  <c r="O2242" i="2"/>
  <c r="O2241" i="2"/>
  <c r="O2240" i="2"/>
  <c r="O2239" i="2"/>
  <c r="O2238" i="2"/>
  <c r="O2237" i="2"/>
  <c r="O2236" i="2"/>
  <c r="O2235" i="2"/>
  <c r="O2234" i="2"/>
  <c r="O2233" i="2"/>
  <c r="O2232" i="2"/>
  <c r="O2231" i="2"/>
  <c r="O2230" i="2"/>
  <c r="O2229" i="2"/>
  <c r="O2228" i="2"/>
  <c r="O2227" i="2"/>
  <c r="O2226" i="2"/>
  <c r="O2225" i="2"/>
  <c r="O2224" i="2"/>
  <c r="O2223" i="2"/>
  <c r="O2222" i="2"/>
  <c r="O2221" i="2"/>
  <c r="O2220" i="2"/>
  <c r="O2219" i="2"/>
  <c r="O2218" i="2"/>
  <c r="O2217" i="2"/>
  <c r="O2216" i="2"/>
  <c r="O2215" i="2"/>
  <c r="O2214" i="2"/>
  <c r="O2213" i="2"/>
  <c r="O2212" i="2"/>
  <c r="O2211" i="2"/>
  <c r="O2210" i="2"/>
  <c r="O2209" i="2"/>
  <c r="O2208" i="2"/>
  <c r="O2207" i="2"/>
  <c r="O2206" i="2"/>
  <c r="O2205" i="2"/>
  <c r="O2204" i="2"/>
  <c r="O2203" i="2"/>
  <c r="O2202" i="2"/>
  <c r="O2201" i="2"/>
  <c r="O2200" i="2"/>
  <c r="O2199" i="2"/>
  <c r="O2198" i="2"/>
  <c r="O2197" i="2"/>
  <c r="O2196" i="2"/>
  <c r="O2195" i="2"/>
  <c r="O2194" i="2"/>
  <c r="O2193" i="2"/>
  <c r="O2192" i="2"/>
  <c r="O2191" i="2"/>
  <c r="O2190" i="2"/>
  <c r="O2189" i="2"/>
  <c r="O2188" i="2"/>
  <c r="O2187" i="2"/>
  <c r="O2186" i="2"/>
  <c r="O2185" i="2"/>
  <c r="O2184" i="2"/>
  <c r="O2183" i="2"/>
  <c r="O2182" i="2"/>
  <c r="O2181" i="2"/>
  <c r="O2180" i="2"/>
  <c r="O2179" i="2"/>
  <c r="O2178" i="2"/>
  <c r="O2177" i="2"/>
  <c r="O2176" i="2"/>
  <c r="O2175" i="2"/>
  <c r="O2174" i="2"/>
  <c r="O2173" i="2"/>
  <c r="O2172" i="2"/>
  <c r="O2171" i="2"/>
  <c r="O2170" i="2"/>
  <c r="O2169" i="2"/>
  <c r="O2168" i="2"/>
  <c r="O2167" i="2"/>
  <c r="O2166" i="2"/>
  <c r="O2165" i="2"/>
  <c r="O2164" i="2"/>
  <c r="O2163" i="2"/>
  <c r="O2162" i="2"/>
  <c r="O2161" i="2"/>
  <c r="O2160" i="2"/>
  <c r="O2159" i="2"/>
  <c r="O2158" i="2"/>
  <c r="O2157" i="2"/>
  <c r="O2156" i="2"/>
  <c r="O2155" i="2"/>
  <c r="O2154" i="2"/>
  <c r="O2153" i="2"/>
  <c r="O2152" i="2"/>
  <c r="O2151" i="2"/>
  <c r="O2150" i="2"/>
  <c r="O2149" i="2"/>
  <c r="O2148" i="2"/>
  <c r="O2147" i="2"/>
  <c r="O2146" i="2"/>
  <c r="O2145" i="2"/>
  <c r="O2144" i="2"/>
  <c r="O2143" i="2"/>
  <c r="O2142" i="2"/>
  <c r="O2141" i="2"/>
  <c r="O2140" i="2"/>
  <c r="O2139" i="2"/>
  <c r="O2138" i="2"/>
  <c r="O2137" i="2"/>
  <c r="O2136" i="2"/>
  <c r="O2135" i="2"/>
  <c r="O2134" i="2"/>
  <c r="O2133" i="2"/>
  <c r="O2132" i="2"/>
  <c r="O2131" i="2"/>
  <c r="O2130" i="2"/>
  <c r="O2129" i="2"/>
  <c r="O2128" i="2"/>
  <c r="O2127" i="2"/>
  <c r="O2126" i="2"/>
  <c r="O2125" i="2"/>
  <c r="O2124" i="2"/>
  <c r="O2123" i="2"/>
  <c r="O2122" i="2"/>
  <c r="O2121" i="2"/>
  <c r="O2120" i="2"/>
  <c r="O2119" i="2"/>
  <c r="O2118" i="2"/>
  <c r="O2117" i="2"/>
  <c r="O2116" i="2"/>
  <c r="O2115" i="2"/>
  <c r="O2114" i="2"/>
  <c r="O2113" i="2"/>
  <c r="O2112" i="2"/>
  <c r="O2111" i="2"/>
  <c r="O2110" i="2"/>
  <c r="O2109" i="2"/>
  <c r="O2108" i="2"/>
  <c r="O2107" i="2"/>
  <c r="O2106" i="2"/>
  <c r="O2105" i="2"/>
  <c r="O2104" i="2"/>
  <c r="O2103" i="2"/>
  <c r="O2102" i="2"/>
  <c r="O2101" i="2"/>
  <c r="O2100" i="2"/>
  <c r="O2099" i="2"/>
  <c r="O2098" i="2"/>
  <c r="O2097" i="2"/>
  <c r="O2096" i="2"/>
  <c r="O2095" i="2"/>
  <c r="O2094" i="2"/>
  <c r="O2093" i="2"/>
  <c r="O2092" i="2"/>
  <c r="O2091" i="2"/>
  <c r="O2090" i="2"/>
  <c r="O2089" i="2"/>
  <c r="O2088" i="2"/>
  <c r="O2087" i="2"/>
  <c r="O2086" i="2"/>
  <c r="O2085" i="2"/>
  <c r="O2084" i="2"/>
  <c r="O2083" i="2"/>
  <c r="O2082" i="2"/>
  <c r="O2081" i="2"/>
  <c r="O2080" i="2"/>
  <c r="O2079" i="2"/>
  <c r="O2078" i="2"/>
  <c r="O2077" i="2"/>
  <c r="O2076" i="2"/>
  <c r="O2075" i="2"/>
  <c r="O2074" i="2"/>
  <c r="O2073" i="2"/>
  <c r="O2072" i="2"/>
  <c r="O2071" i="2"/>
  <c r="O2070" i="2"/>
  <c r="O2069" i="2"/>
  <c r="O2068" i="2"/>
  <c r="O2067" i="2"/>
  <c r="O2066" i="2"/>
  <c r="O2065" i="2"/>
  <c r="O2064" i="2"/>
  <c r="O2063" i="2"/>
  <c r="O2062" i="2"/>
  <c r="O2061" i="2"/>
  <c r="O2060" i="2"/>
  <c r="O2059" i="2"/>
  <c r="O2058" i="2"/>
  <c r="O2057" i="2"/>
  <c r="O2056" i="2"/>
  <c r="O2055" i="2"/>
  <c r="O2054" i="2"/>
  <c r="O2053" i="2"/>
  <c r="O2052" i="2"/>
  <c r="O2051" i="2"/>
  <c r="O2050" i="2"/>
  <c r="O2049" i="2"/>
  <c r="O2048" i="2"/>
  <c r="O2047" i="2"/>
  <c r="O2046" i="2"/>
  <c r="O2045" i="2"/>
  <c r="O2044" i="2"/>
  <c r="O2043" i="2"/>
  <c r="O2042" i="2"/>
  <c r="O2041" i="2"/>
  <c r="O2040" i="2"/>
  <c r="O2039" i="2"/>
  <c r="O2038" i="2"/>
  <c r="O2037" i="2"/>
  <c r="O2036" i="2"/>
  <c r="O2035" i="2"/>
  <c r="O2034" i="2"/>
  <c r="O2033" i="2"/>
  <c r="O2032" i="2"/>
  <c r="O2031" i="2"/>
  <c r="O2030" i="2"/>
  <c r="O2029" i="2"/>
  <c r="O2028" i="2"/>
  <c r="O2027" i="2"/>
  <c r="O2026" i="2"/>
  <c r="O2025" i="2"/>
  <c r="O2024" i="2"/>
  <c r="O2023" i="2"/>
  <c r="O2022" i="2"/>
  <c r="O2021" i="2"/>
  <c r="O2020" i="2"/>
  <c r="O2019" i="2"/>
  <c r="O2018" i="2"/>
  <c r="O2017" i="2"/>
  <c r="O2016" i="2"/>
  <c r="O2015" i="2"/>
  <c r="O2014" i="2"/>
  <c r="O2013" i="2"/>
  <c r="O2012" i="2"/>
  <c r="O2011" i="2"/>
  <c r="O2010" i="2"/>
  <c r="O2009" i="2"/>
  <c r="O2008" i="2"/>
  <c r="O2007" i="2"/>
  <c r="O2006" i="2"/>
  <c r="O2005" i="2"/>
  <c r="O2004" i="2"/>
  <c r="O2003" i="2"/>
  <c r="O2002" i="2"/>
  <c r="O2001" i="2"/>
  <c r="O2000" i="2"/>
  <c r="O1999" i="2"/>
  <c r="O1998" i="2"/>
  <c r="O1997" i="2"/>
  <c r="O1996" i="2"/>
  <c r="O1995" i="2"/>
  <c r="O1994" i="2"/>
  <c r="O1993" i="2"/>
  <c r="O1992" i="2"/>
  <c r="O1991" i="2"/>
  <c r="O1990" i="2"/>
  <c r="O1989" i="2"/>
  <c r="O1988" i="2"/>
  <c r="O1987" i="2"/>
  <c r="O1986" i="2"/>
  <c r="O1985" i="2"/>
  <c r="O1984" i="2"/>
  <c r="O1983" i="2"/>
  <c r="O1982" i="2"/>
  <c r="O1981" i="2"/>
  <c r="O1980" i="2"/>
  <c r="O1979" i="2"/>
  <c r="O1978" i="2"/>
  <c r="O1977" i="2"/>
  <c r="O1976" i="2"/>
  <c r="O1975" i="2"/>
  <c r="O1974" i="2"/>
  <c r="O1973" i="2"/>
  <c r="O1972" i="2"/>
  <c r="O1971" i="2"/>
  <c r="O1970" i="2"/>
  <c r="O1969" i="2"/>
  <c r="O1968" i="2"/>
  <c r="O1967" i="2"/>
  <c r="O1966" i="2"/>
  <c r="O1965" i="2"/>
  <c r="O1964" i="2"/>
  <c r="O1963" i="2"/>
  <c r="O1962" i="2"/>
  <c r="O1961" i="2"/>
  <c r="O1960" i="2"/>
  <c r="O1959" i="2"/>
  <c r="O1958" i="2"/>
  <c r="O1957" i="2"/>
  <c r="O1956" i="2"/>
  <c r="O1955" i="2"/>
  <c r="O1954" i="2"/>
  <c r="O1953" i="2"/>
  <c r="O1952" i="2"/>
  <c r="O1951" i="2"/>
  <c r="O1950" i="2"/>
  <c r="O1949" i="2"/>
  <c r="O1948" i="2"/>
  <c r="O1947" i="2"/>
  <c r="O1946" i="2"/>
  <c r="O1945" i="2"/>
  <c r="O1944" i="2"/>
  <c r="O1943" i="2"/>
  <c r="O1942" i="2"/>
  <c r="O1941" i="2"/>
  <c r="O1940" i="2"/>
  <c r="O1939" i="2"/>
  <c r="O1938" i="2"/>
  <c r="O1937" i="2"/>
  <c r="O1936" i="2"/>
  <c r="O1935" i="2"/>
  <c r="O1934" i="2"/>
  <c r="O1933" i="2"/>
  <c r="O1932" i="2"/>
  <c r="O1931" i="2"/>
  <c r="O1930" i="2"/>
  <c r="O1929" i="2"/>
  <c r="O1928" i="2"/>
  <c r="O1927" i="2"/>
  <c r="O1926" i="2"/>
  <c r="O1925" i="2"/>
  <c r="O1924" i="2"/>
  <c r="O1923" i="2"/>
  <c r="O1922" i="2"/>
  <c r="O1921" i="2"/>
  <c r="O1920" i="2"/>
  <c r="O1919" i="2"/>
  <c r="O1918" i="2"/>
  <c r="O1917" i="2"/>
  <c r="O1916" i="2"/>
  <c r="O1915" i="2"/>
  <c r="O1914" i="2"/>
  <c r="O1913" i="2"/>
  <c r="O1912" i="2"/>
  <c r="O1911" i="2"/>
  <c r="O1910" i="2"/>
  <c r="O1909" i="2"/>
  <c r="O1908" i="2"/>
  <c r="O1907" i="2"/>
  <c r="O1906" i="2"/>
  <c r="O1905" i="2"/>
  <c r="O1904" i="2"/>
  <c r="O1903" i="2"/>
  <c r="O1902" i="2"/>
  <c r="O1901" i="2"/>
  <c r="O1900" i="2"/>
  <c r="O1899" i="2"/>
  <c r="O1898" i="2"/>
  <c r="O1897" i="2"/>
  <c r="O1896" i="2"/>
  <c r="O1895" i="2"/>
  <c r="O1894" i="2"/>
  <c r="O1893" i="2"/>
  <c r="O1892" i="2"/>
  <c r="O1891" i="2"/>
  <c r="O1890" i="2"/>
  <c r="O1889" i="2"/>
  <c r="O1888" i="2"/>
  <c r="O1887" i="2"/>
  <c r="O1886" i="2"/>
  <c r="O1885" i="2"/>
  <c r="O1884" i="2"/>
  <c r="O1883" i="2"/>
  <c r="O1882" i="2"/>
  <c r="O1881" i="2"/>
  <c r="O1880" i="2"/>
  <c r="O1879" i="2"/>
  <c r="O1878" i="2"/>
  <c r="O1877" i="2"/>
  <c r="O1876" i="2"/>
  <c r="O1875" i="2"/>
  <c r="O1874" i="2"/>
  <c r="O1873" i="2"/>
  <c r="O1872" i="2"/>
  <c r="O1871" i="2"/>
  <c r="O1870" i="2"/>
  <c r="O1869" i="2"/>
  <c r="O1868" i="2"/>
  <c r="O1867" i="2"/>
  <c r="O1866" i="2"/>
  <c r="O1865" i="2"/>
  <c r="O1864" i="2"/>
  <c r="O1863" i="2"/>
  <c r="O1862" i="2"/>
  <c r="O1861" i="2"/>
  <c r="O1860" i="2"/>
  <c r="O1859" i="2"/>
  <c r="O1858" i="2"/>
  <c r="O1857" i="2"/>
  <c r="O1856" i="2"/>
  <c r="O1855" i="2"/>
  <c r="O1854" i="2"/>
  <c r="O1853" i="2"/>
  <c r="O1852" i="2"/>
  <c r="O1851" i="2"/>
  <c r="O1850" i="2"/>
  <c r="O1849" i="2"/>
  <c r="O1848" i="2"/>
  <c r="O1847" i="2"/>
  <c r="O1846" i="2"/>
  <c r="O1845" i="2"/>
  <c r="O1844" i="2"/>
  <c r="O1843" i="2"/>
  <c r="O1842" i="2"/>
  <c r="O1841" i="2"/>
  <c r="O1840" i="2"/>
  <c r="O1839" i="2"/>
  <c r="O1838" i="2"/>
  <c r="O1837" i="2"/>
  <c r="O1836" i="2"/>
  <c r="O1835" i="2"/>
  <c r="O1834" i="2"/>
  <c r="O1833" i="2"/>
  <c r="O1832" i="2"/>
  <c r="O1831" i="2"/>
  <c r="O1830" i="2"/>
  <c r="O1829" i="2"/>
  <c r="O1828" i="2"/>
  <c r="O1827" i="2"/>
  <c r="O1826" i="2"/>
  <c r="O1825" i="2"/>
  <c r="O1824" i="2"/>
  <c r="O1823" i="2"/>
  <c r="O1822" i="2"/>
  <c r="O1821" i="2"/>
  <c r="O1820" i="2"/>
  <c r="O1819" i="2"/>
  <c r="O1818" i="2"/>
  <c r="O1817" i="2"/>
  <c r="O1816" i="2"/>
  <c r="O1815" i="2"/>
  <c r="O1814" i="2"/>
  <c r="O1813" i="2"/>
  <c r="O1812" i="2"/>
  <c r="O1811" i="2"/>
  <c r="O1810" i="2"/>
  <c r="O1809" i="2"/>
  <c r="O1808" i="2"/>
  <c r="O1807" i="2"/>
  <c r="O1806" i="2"/>
  <c r="O1805" i="2"/>
  <c r="O1804" i="2"/>
  <c r="O1803" i="2"/>
  <c r="O1802" i="2"/>
  <c r="O1801" i="2"/>
  <c r="O1800" i="2"/>
  <c r="O1799" i="2"/>
  <c r="O1798" i="2"/>
  <c r="O1797" i="2"/>
  <c r="O1796" i="2"/>
  <c r="O1795" i="2"/>
  <c r="O1794" i="2"/>
  <c r="O1793" i="2"/>
  <c r="O1792" i="2"/>
  <c r="O1791" i="2"/>
  <c r="O1790" i="2"/>
  <c r="O1789" i="2"/>
  <c r="O1788" i="2"/>
  <c r="O1787" i="2"/>
  <c r="O1786" i="2"/>
  <c r="O1785" i="2"/>
  <c r="O1784" i="2"/>
  <c r="O1783" i="2"/>
  <c r="O1782" i="2"/>
  <c r="O1781" i="2"/>
  <c r="O1780" i="2"/>
  <c r="O1779" i="2"/>
  <c r="O1778" i="2"/>
  <c r="O1777" i="2"/>
  <c r="O1776" i="2"/>
  <c r="O1775" i="2"/>
  <c r="O1774" i="2"/>
  <c r="O1773" i="2"/>
  <c r="O1772" i="2"/>
  <c r="O1771" i="2"/>
  <c r="O1770" i="2"/>
  <c r="O1769" i="2"/>
  <c r="O1768" i="2"/>
  <c r="O1767" i="2"/>
  <c r="O1766" i="2"/>
  <c r="O1765" i="2"/>
  <c r="O1764" i="2"/>
  <c r="O1763" i="2"/>
  <c r="O1762" i="2"/>
  <c r="O1761" i="2"/>
  <c r="O1760" i="2"/>
  <c r="O1759" i="2"/>
  <c r="O1758" i="2"/>
  <c r="O1757" i="2"/>
  <c r="O1756" i="2"/>
  <c r="O1755" i="2"/>
  <c r="O1754" i="2"/>
  <c r="O1753" i="2"/>
  <c r="O1752" i="2"/>
  <c r="O1751" i="2"/>
  <c r="O1750" i="2"/>
  <c r="O1749" i="2"/>
  <c r="O1748" i="2"/>
  <c r="O1747" i="2"/>
  <c r="O1746" i="2"/>
  <c r="O1745" i="2"/>
  <c r="O1744" i="2"/>
  <c r="O1743" i="2"/>
  <c r="O1742" i="2"/>
  <c r="O1741" i="2"/>
  <c r="O1740" i="2"/>
  <c r="O1739" i="2"/>
  <c r="O1738" i="2"/>
  <c r="O1737" i="2"/>
  <c r="O1736" i="2"/>
  <c r="O1735" i="2"/>
  <c r="O1734" i="2"/>
  <c r="O1733" i="2"/>
  <c r="O1732" i="2"/>
  <c r="O1731" i="2"/>
  <c r="O1730" i="2"/>
  <c r="O1729" i="2"/>
  <c r="O1728" i="2"/>
  <c r="O1727" i="2"/>
  <c r="O1726" i="2"/>
  <c r="O1725" i="2"/>
  <c r="O1724" i="2"/>
  <c r="O1723" i="2"/>
  <c r="O1722" i="2"/>
  <c r="O1721" i="2"/>
  <c r="O1720" i="2"/>
  <c r="O1719" i="2"/>
  <c r="O1718" i="2"/>
  <c r="O1717" i="2"/>
  <c r="O1716" i="2"/>
  <c r="O1715" i="2"/>
  <c r="O1714" i="2"/>
  <c r="O1713" i="2"/>
  <c r="O1712" i="2"/>
  <c r="O1711" i="2"/>
  <c r="O1710" i="2"/>
  <c r="O1709" i="2"/>
  <c r="O1708" i="2"/>
  <c r="O1707" i="2"/>
  <c r="O1706" i="2"/>
  <c r="O1705" i="2"/>
  <c r="O1704" i="2"/>
  <c r="O1703" i="2"/>
  <c r="O1702" i="2"/>
  <c r="O1701" i="2"/>
  <c r="O1700" i="2"/>
  <c r="O1699" i="2"/>
  <c r="O1698" i="2"/>
  <c r="O1697" i="2"/>
  <c r="O1696" i="2"/>
  <c r="O1695" i="2"/>
  <c r="O1694" i="2"/>
  <c r="O1693" i="2"/>
  <c r="O1692" i="2"/>
  <c r="O1691" i="2"/>
  <c r="O1690" i="2"/>
  <c r="O1689" i="2"/>
  <c r="O1688" i="2"/>
  <c r="O1687" i="2"/>
  <c r="O1686" i="2"/>
  <c r="O1685" i="2"/>
  <c r="O1684" i="2"/>
  <c r="O1683" i="2"/>
  <c r="O1682" i="2"/>
  <c r="O1681" i="2"/>
  <c r="O1680" i="2"/>
  <c r="O1679" i="2"/>
  <c r="O1678" i="2"/>
  <c r="O1677" i="2"/>
  <c r="O1676" i="2"/>
  <c r="O1675" i="2"/>
  <c r="O1674" i="2"/>
  <c r="O1673" i="2"/>
  <c r="O1672" i="2"/>
  <c r="O1671" i="2"/>
  <c r="O1670" i="2"/>
  <c r="O1669" i="2"/>
  <c r="O1668" i="2"/>
  <c r="O1667" i="2"/>
  <c r="O1666" i="2"/>
  <c r="O1665" i="2"/>
  <c r="O1664" i="2"/>
  <c r="O1663" i="2"/>
  <c r="O1662" i="2"/>
  <c r="O1661" i="2"/>
  <c r="O1660" i="2"/>
  <c r="O1659" i="2"/>
  <c r="O1658" i="2"/>
  <c r="O1657" i="2"/>
  <c r="O1656" i="2"/>
  <c r="O1655" i="2"/>
  <c r="O1654" i="2"/>
  <c r="O1653" i="2"/>
  <c r="O1652" i="2"/>
  <c r="O1651" i="2"/>
  <c r="O1650" i="2"/>
  <c r="O1649" i="2"/>
  <c r="O1648" i="2"/>
  <c r="O1647" i="2"/>
  <c r="O1646" i="2"/>
  <c r="O1645" i="2"/>
  <c r="O1644" i="2"/>
  <c r="O1643" i="2"/>
  <c r="O1642" i="2"/>
  <c r="O1641" i="2"/>
  <c r="O1640" i="2"/>
  <c r="O1639" i="2"/>
  <c r="O1638" i="2"/>
  <c r="O1637" i="2"/>
  <c r="O1636" i="2"/>
  <c r="O1635" i="2"/>
  <c r="O1634" i="2"/>
  <c r="O1633" i="2"/>
  <c r="O1632" i="2"/>
  <c r="O1631" i="2"/>
  <c r="O1630" i="2"/>
  <c r="O1629" i="2"/>
  <c r="O1628" i="2"/>
  <c r="O1627" i="2"/>
  <c r="O1626" i="2"/>
  <c r="O1625" i="2"/>
  <c r="O1624" i="2"/>
  <c r="O1623" i="2"/>
  <c r="O1622" i="2"/>
  <c r="O1621" i="2"/>
  <c r="O1620" i="2"/>
  <c r="O1619" i="2"/>
  <c r="O1618" i="2"/>
  <c r="O1617" i="2"/>
  <c r="O1616" i="2"/>
  <c r="O1615" i="2"/>
  <c r="O1614" i="2"/>
  <c r="O1613" i="2"/>
  <c r="O1612" i="2"/>
  <c r="O1611" i="2"/>
  <c r="O1610" i="2"/>
  <c r="O1609" i="2"/>
  <c r="O1608" i="2"/>
  <c r="O1607" i="2"/>
  <c r="O1606" i="2"/>
  <c r="O1605" i="2"/>
  <c r="O1604" i="2"/>
  <c r="O1603" i="2"/>
  <c r="O1602" i="2"/>
  <c r="O1601" i="2"/>
  <c r="O1600" i="2"/>
  <c r="O1599" i="2"/>
  <c r="O1598" i="2"/>
  <c r="O1597" i="2"/>
  <c r="O1596" i="2"/>
  <c r="O1595" i="2"/>
  <c r="O1594" i="2"/>
  <c r="O1593" i="2"/>
  <c r="O1592" i="2"/>
  <c r="O1591" i="2"/>
  <c r="O1590" i="2"/>
  <c r="O1589" i="2"/>
  <c r="O1588" i="2"/>
  <c r="O1587" i="2"/>
  <c r="O1586" i="2"/>
  <c r="O1585" i="2"/>
  <c r="O1584" i="2"/>
  <c r="O1583" i="2"/>
  <c r="O1582" i="2"/>
  <c r="O1581" i="2"/>
  <c r="O1580" i="2"/>
  <c r="O1579" i="2"/>
  <c r="O1578" i="2"/>
  <c r="O1577" i="2"/>
  <c r="O1576" i="2"/>
  <c r="O1575" i="2"/>
  <c r="O1574" i="2"/>
  <c r="O1573" i="2"/>
  <c r="O1572" i="2"/>
  <c r="O1571" i="2"/>
  <c r="O1570" i="2"/>
  <c r="O1569" i="2"/>
  <c r="O1568" i="2"/>
  <c r="O1567" i="2"/>
  <c r="O1566" i="2"/>
  <c r="O1565" i="2"/>
  <c r="O1564" i="2"/>
  <c r="O1563" i="2"/>
  <c r="O1562" i="2"/>
  <c r="O1561" i="2"/>
  <c r="O1560" i="2"/>
  <c r="O1559" i="2"/>
  <c r="O1558" i="2"/>
  <c r="O1557" i="2"/>
  <c r="O1556" i="2"/>
  <c r="O1555" i="2"/>
  <c r="O1554" i="2"/>
  <c r="O1553" i="2"/>
  <c r="O1552" i="2"/>
  <c r="O1551" i="2"/>
  <c r="O1550" i="2"/>
  <c r="O1549" i="2"/>
  <c r="O1548" i="2"/>
  <c r="O1547" i="2"/>
  <c r="O1546" i="2"/>
  <c r="O1545" i="2"/>
  <c r="O1544" i="2"/>
  <c r="O1543" i="2"/>
  <c r="O1542" i="2"/>
  <c r="O1541" i="2"/>
  <c r="O1540" i="2"/>
  <c r="O1539" i="2"/>
  <c r="O1538" i="2"/>
  <c r="O1537" i="2"/>
  <c r="O1536" i="2"/>
  <c r="O1535" i="2"/>
  <c r="O1534" i="2"/>
  <c r="O1533" i="2"/>
  <c r="O1532" i="2"/>
  <c r="O1531" i="2"/>
  <c r="O1530" i="2"/>
  <c r="O1529" i="2"/>
  <c r="O1528" i="2"/>
  <c r="O1527" i="2"/>
  <c r="O1526" i="2"/>
  <c r="O1525" i="2"/>
  <c r="O1524" i="2"/>
  <c r="O1523" i="2"/>
  <c r="O1522" i="2"/>
  <c r="O1521" i="2"/>
  <c r="O1520" i="2"/>
  <c r="O1519" i="2"/>
  <c r="O1518" i="2"/>
  <c r="O1517" i="2"/>
  <c r="O1516" i="2"/>
  <c r="O1515" i="2"/>
  <c r="O1514" i="2"/>
  <c r="O1513" i="2"/>
  <c r="O1512" i="2"/>
  <c r="O1511" i="2"/>
  <c r="O1510" i="2"/>
  <c r="O1509" i="2"/>
  <c r="O1508" i="2"/>
  <c r="O1507" i="2"/>
  <c r="O1506" i="2"/>
  <c r="O1505" i="2"/>
  <c r="O1504" i="2"/>
  <c r="O1503" i="2"/>
  <c r="O1502" i="2"/>
  <c r="O1501" i="2"/>
  <c r="O1500" i="2"/>
  <c r="O1499" i="2"/>
  <c r="O1498" i="2"/>
  <c r="O1497" i="2"/>
  <c r="O1496" i="2"/>
  <c r="O1495" i="2"/>
  <c r="O1494" i="2"/>
  <c r="O1493" i="2"/>
  <c r="O1492" i="2"/>
  <c r="O1491" i="2"/>
  <c r="O1490" i="2"/>
  <c r="O1489" i="2"/>
  <c r="O1488" i="2"/>
  <c r="O1487" i="2"/>
  <c r="O1486" i="2"/>
  <c r="O1485" i="2"/>
  <c r="O1484" i="2"/>
  <c r="O1483" i="2"/>
  <c r="O1482" i="2"/>
  <c r="O1481" i="2"/>
  <c r="O1480" i="2"/>
  <c r="O1479" i="2"/>
  <c r="O1478" i="2"/>
  <c r="O1477" i="2"/>
  <c r="O1476" i="2"/>
  <c r="O1475" i="2"/>
  <c r="O1474" i="2"/>
  <c r="O1473" i="2"/>
  <c r="O1472" i="2"/>
  <c r="O1471" i="2"/>
  <c r="O1470" i="2"/>
  <c r="O1469" i="2"/>
  <c r="O1468" i="2"/>
  <c r="O1467" i="2"/>
  <c r="O1466" i="2"/>
  <c r="O1465" i="2"/>
  <c r="O1464" i="2"/>
  <c r="O1463" i="2"/>
  <c r="O1462" i="2"/>
  <c r="O1461" i="2"/>
  <c r="O1460" i="2"/>
  <c r="O1459" i="2"/>
  <c r="O1458" i="2"/>
  <c r="O1457" i="2"/>
  <c r="O1456" i="2"/>
  <c r="O1455" i="2"/>
  <c r="O1454" i="2"/>
  <c r="O1453" i="2"/>
  <c r="O1452" i="2"/>
  <c r="O1451" i="2"/>
  <c r="O1450" i="2"/>
  <c r="O1449" i="2"/>
  <c r="O1448" i="2"/>
  <c r="O1447" i="2"/>
  <c r="O1446" i="2"/>
  <c r="O1445" i="2"/>
  <c r="O1444" i="2"/>
  <c r="O1443" i="2"/>
  <c r="O1442" i="2"/>
  <c r="O1441" i="2"/>
  <c r="O1440" i="2"/>
  <c r="O1439" i="2"/>
  <c r="O1438" i="2"/>
  <c r="O1437" i="2"/>
  <c r="O1436" i="2"/>
  <c r="O1435" i="2"/>
  <c r="O1434" i="2"/>
  <c r="O1433" i="2"/>
  <c r="O1432" i="2"/>
  <c r="O1431" i="2"/>
  <c r="O1430" i="2"/>
  <c r="O1429" i="2"/>
  <c r="O1428" i="2"/>
  <c r="O1427" i="2"/>
  <c r="O1426" i="2"/>
  <c r="O1425" i="2"/>
  <c r="O1424" i="2"/>
  <c r="O1423" i="2"/>
  <c r="O1422" i="2"/>
  <c r="O1421" i="2"/>
  <c r="O1420" i="2"/>
  <c r="O1419" i="2"/>
  <c r="O1418" i="2"/>
  <c r="O1417" i="2"/>
  <c r="O1416" i="2"/>
  <c r="O1415" i="2"/>
  <c r="O1414" i="2"/>
  <c r="O1413" i="2"/>
  <c r="O1412" i="2"/>
  <c r="O1411" i="2"/>
  <c r="O1410" i="2"/>
  <c r="O1409" i="2"/>
  <c r="O1408" i="2"/>
  <c r="O1407" i="2"/>
  <c r="O1406" i="2"/>
  <c r="O1405" i="2"/>
  <c r="O1404" i="2"/>
  <c r="O1403" i="2"/>
  <c r="O1402" i="2"/>
  <c r="O1401" i="2"/>
  <c r="O1400" i="2"/>
  <c r="O1399" i="2"/>
  <c r="O1398" i="2"/>
  <c r="O1397" i="2"/>
  <c r="O1396" i="2"/>
  <c r="O1395" i="2"/>
  <c r="O1394" i="2"/>
  <c r="O1393" i="2"/>
  <c r="O1392" i="2"/>
  <c r="O1391" i="2"/>
  <c r="O1390" i="2"/>
  <c r="O1389" i="2"/>
  <c r="O1388" i="2"/>
  <c r="O1387" i="2"/>
  <c r="O1386" i="2"/>
  <c r="O1385" i="2"/>
  <c r="O1384" i="2"/>
  <c r="O1383" i="2"/>
  <c r="O1382" i="2"/>
  <c r="O1381" i="2"/>
  <c r="O1380" i="2"/>
  <c r="O1379" i="2"/>
  <c r="O1378" i="2"/>
  <c r="O1377" i="2"/>
  <c r="O1376" i="2"/>
  <c r="O1375" i="2"/>
  <c r="O1374" i="2"/>
  <c r="O1373" i="2"/>
  <c r="O1372" i="2"/>
  <c r="O1371" i="2"/>
  <c r="O1370" i="2"/>
  <c r="O1369" i="2"/>
  <c r="O1368" i="2"/>
  <c r="O1367" i="2"/>
  <c r="O1366" i="2"/>
  <c r="O1365" i="2"/>
  <c r="O1364" i="2"/>
  <c r="O1363" i="2"/>
  <c r="O1362" i="2"/>
  <c r="O1361" i="2"/>
  <c r="O1360" i="2"/>
  <c r="O1359" i="2"/>
  <c r="O1358" i="2"/>
  <c r="O1357" i="2"/>
  <c r="O1356" i="2"/>
  <c r="O1355" i="2"/>
  <c r="O1354" i="2"/>
  <c r="O1353" i="2"/>
  <c r="O1352" i="2"/>
  <c r="O1351" i="2"/>
  <c r="O1350" i="2"/>
  <c r="O1349" i="2"/>
  <c r="O1348" i="2"/>
  <c r="O1347" i="2"/>
  <c r="O1346" i="2"/>
  <c r="O1345" i="2"/>
  <c r="O1344" i="2"/>
  <c r="O1343" i="2"/>
  <c r="O1342" i="2"/>
  <c r="O1341" i="2"/>
  <c r="O1340" i="2"/>
  <c r="O1339" i="2"/>
  <c r="O1338" i="2"/>
  <c r="O1337" i="2"/>
  <c r="O1336" i="2"/>
  <c r="O1335" i="2"/>
  <c r="O1334" i="2"/>
  <c r="O1333" i="2"/>
  <c r="O1332" i="2"/>
  <c r="O1331" i="2"/>
  <c r="O1330" i="2"/>
  <c r="O1329" i="2"/>
  <c r="O1328" i="2"/>
  <c r="O1327" i="2"/>
  <c r="O1326" i="2"/>
  <c r="O1325" i="2"/>
  <c r="O1324" i="2"/>
  <c r="O1323" i="2"/>
  <c r="O1322" i="2"/>
  <c r="O1321" i="2"/>
  <c r="O1320" i="2"/>
  <c r="O1319" i="2"/>
  <c r="O1318" i="2"/>
  <c r="O1317" i="2"/>
  <c r="O1316" i="2"/>
  <c r="O1315" i="2"/>
  <c r="O1314" i="2"/>
  <c r="O1313" i="2"/>
  <c r="O1312" i="2"/>
  <c r="O1311" i="2"/>
  <c r="O1310" i="2"/>
  <c r="O1309" i="2"/>
  <c r="O1308" i="2"/>
  <c r="O1307" i="2"/>
  <c r="O1306" i="2"/>
  <c r="O1305" i="2"/>
  <c r="O1304" i="2"/>
  <c r="O1303" i="2"/>
  <c r="O1302" i="2"/>
  <c r="O1301" i="2"/>
  <c r="O1300" i="2"/>
  <c r="O1299" i="2"/>
  <c r="O1298" i="2"/>
  <c r="O1297" i="2"/>
  <c r="O1296" i="2"/>
  <c r="O1295" i="2"/>
  <c r="O1294" i="2"/>
  <c r="O1293" i="2"/>
  <c r="O1292" i="2"/>
  <c r="O1291" i="2"/>
  <c r="O1290" i="2"/>
  <c r="O1289" i="2"/>
  <c r="O1288" i="2"/>
  <c r="O1287" i="2"/>
  <c r="O1286" i="2"/>
  <c r="O1285" i="2"/>
  <c r="O1284" i="2"/>
  <c r="O1283" i="2"/>
  <c r="O1282" i="2"/>
  <c r="O1281" i="2"/>
  <c r="O1280" i="2"/>
  <c r="O1279" i="2"/>
  <c r="O1278" i="2"/>
  <c r="O1277" i="2"/>
  <c r="O1276" i="2"/>
  <c r="O1275" i="2"/>
  <c r="O1274" i="2"/>
  <c r="O1273" i="2"/>
  <c r="O1272" i="2"/>
  <c r="O1271" i="2"/>
  <c r="O1270" i="2"/>
  <c r="O1269" i="2"/>
  <c r="O1268" i="2"/>
  <c r="O1267" i="2"/>
  <c r="O1266" i="2"/>
  <c r="O1265" i="2"/>
  <c r="O1264" i="2"/>
  <c r="O1263" i="2"/>
  <c r="O1262" i="2"/>
  <c r="O1261" i="2"/>
  <c r="O1260" i="2"/>
  <c r="O1259" i="2"/>
  <c r="O1258" i="2"/>
  <c r="O1257" i="2"/>
  <c r="O1256" i="2"/>
  <c r="O1255" i="2"/>
  <c r="O1254" i="2"/>
  <c r="O1253" i="2"/>
  <c r="O1252" i="2"/>
  <c r="O1251" i="2"/>
  <c r="O1250" i="2"/>
  <c r="O1249" i="2"/>
  <c r="O1248" i="2"/>
  <c r="O1247" i="2"/>
  <c r="O1246" i="2"/>
  <c r="O1245" i="2"/>
  <c r="O1244" i="2"/>
  <c r="O1243" i="2"/>
  <c r="O1242" i="2"/>
  <c r="O1241" i="2"/>
  <c r="O1240" i="2"/>
  <c r="O1239" i="2"/>
  <c r="O1238" i="2"/>
  <c r="O1237" i="2"/>
  <c r="O1236" i="2"/>
  <c r="O1235" i="2"/>
  <c r="O1234" i="2"/>
  <c r="O1233" i="2"/>
  <c r="O1232" i="2"/>
  <c r="O1231" i="2"/>
  <c r="O1230" i="2"/>
  <c r="O1229" i="2"/>
  <c r="O1228" i="2"/>
  <c r="O1227" i="2"/>
  <c r="O1226" i="2"/>
  <c r="O1225" i="2"/>
  <c r="O1224" i="2"/>
  <c r="O1223" i="2"/>
  <c r="O1222" i="2"/>
  <c r="O1221" i="2"/>
  <c r="O1220" i="2"/>
  <c r="O1219" i="2"/>
  <c r="O1218" i="2"/>
  <c r="O1217" i="2"/>
  <c r="O1216" i="2"/>
  <c r="O1215" i="2"/>
  <c r="O1214" i="2"/>
  <c r="O1213" i="2"/>
  <c r="O1212" i="2"/>
  <c r="O1211" i="2"/>
  <c r="O1210" i="2"/>
  <c r="O1209" i="2"/>
  <c r="O1208" i="2"/>
  <c r="O1207" i="2"/>
  <c r="O1206" i="2"/>
  <c r="O1205" i="2"/>
  <c r="O1204" i="2"/>
  <c r="O1203" i="2"/>
  <c r="O1202" i="2"/>
  <c r="O1201" i="2"/>
  <c r="O1200" i="2"/>
  <c r="O1199" i="2"/>
  <c r="O1198" i="2"/>
  <c r="O1197" i="2"/>
  <c r="O1196" i="2"/>
  <c r="O1195" i="2"/>
  <c r="O1194" i="2"/>
  <c r="O1193" i="2"/>
  <c r="O1192" i="2"/>
  <c r="O1191" i="2"/>
  <c r="O1190" i="2"/>
  <c r="O1189" i="2"/>
  <c r="O1188" i="2"/>
  <c r="O1187" i="2"/>
  <c r="O1186" i="2"/>
  <c r="O1185" i="2"/>
  <c r="O1184" i="2"/>
  <c r="O1183" i="2"/>
  <c r="O1182" i="2"/>
  <c r="O1181" i="2"/>
  <c r="O1180" i="2"/>
  <c r="O1179" i="2"/>
  <c r="O1178" i="2"/>
  <c r="O1177" i="2"/>
  <c r="O1176" i="2"/>
  <c r="O1175" i="2"/>
  <c r="O1174" i="2"/>
  <c r="O1173" i="2"/>
  <c r="O1172" i="2"/>
  <c r="O1171" i="2"/>
  <c r="O1170" i="2"/>
  <c r="O1169" i="2"/>
  <c r="O1168" i="2"/>
  <c r="O1167" i="2"/>
  <c r="O1166" i="2"/>
  <c r="O1165" i="2"/>
  <c r="O1164" i="2"/>
  <c r="O1163" i="2"/>
  <c r="O1162" i="2"/>
  <c r="O1161" i="2"/>
  <c r="O1160" i="2"/>
  <c r="O1159" i="2"/>
  <c r="O1158" i="2"/>
  <c r="O1157" i="2"/>
  <c r="O1156" i="2"/>
  <c r="O1155" i="2"/>
  <c r="O1154" i="2"/>
  <c r="O1153" i="2"/>
  <c r="O1152" i="2"/>
  <c r="O1151" i="2"/>
  <c r="O1150" i="2"/>
  <c r="O1149" i="2"/>
  <c r="O1148" i="2"/>
  <c r="O1147" i="2"/>
  <c r="O1146" i="2"/>
  <c r="O1145" i="2"/>
  <c r="O1144" i="2"/>
  <c r="O1143" i="2"/>
  <c r="O1142" i="2"/>
  <c r="O1141" i="2"/>
  <c r="O1140" i="2"/>
  <c r="O1139" i="2"/>
  <c r="O1138" i="2"/>
  <c r="O1137" i="2"/>
  <c r="O1136" i="2"/>
  <c r="O1135" i="2"/>
  <c r="O1134" i="2"/>
  <c r="O1133" i="2"/>
  <c r="O1132" i="2"/>
  <c r="O1131" i="2"/>
  <c r="O1130" i="2"/>
  <c r="O1129" i="2"/>
  <c r="O1128" i="2"/>
  <c r="O1127" i="2"/>
  <c r="O1126" i="2"/>
  <c r="O1125" i="2"/>
  <c r="O1124" i="2"/>
  <c r="O1123" i="2"/>
  <c r="O1122" i="2"/>
  <c r="O1121" i="2"/>
  <c r="O1120" i="2"/>
  <c r="O1119" i="2"/>
  <c r="O1118" i="2"/>
  <c r="O1117" i="2"/>
  <c r="O1116" i="2"/>
  <c r="O1115" i="2"/>
  <c r="O1114" i="2"/>
  <c r="O1113" i="2"/>
  <c r="O1112" i="2"/>
  <c r="O1111" i="2"/>
  <c r="O1110" i="2"/>
  <c r="O1109" i="2"/>
  <c r="O1108" i="2"/>
  <c r="O1107" i="2"/>
  <c r="O1106" i="2"/>
  <c r="O1105" i="2"/>
  <c r="O1104" i="2"/>
  <c r="O1103" i="2"/>
  <c r="O1102" i="2"/>
  <c r="O1101" i="2"/>
  <c r="O1100" i="2"/>
  <c r="O1099" i="2"/>
  <c r="O1098" i="2"/>
  <c r="O1097" i="2"/>
  <c r="O1096" i="2"/>
  <c r="O1095" i="2"/>
  <c r="O1094" i="2"/>
  <c r="O1093" i="2"/>
  <c r="O1092" i="2"/>
  <c r="O1091" i="2"/>
  <c r="O1090" i="2"/>
  <c r="O1089" i="2"/>
  <c r="O1088" i="2"/>
  <c r="O1087" i="2"/>
  <c r="O1086" i="2"/>
  <c r="O1085" i="2"/>
  <c r="O1084" i="2"/>
  <c r="O1083" i="2"/>
  <c r="O1082" i="2"/>
  <c r="O1081" i="2"/>
  <c r="O1080" i="2"/>
  <c r="O1079" i="2"/>
  <c r="O1078" i="2"/>
  <c r="O1077" i="2"/>
  <c r="O1076" i="2"/>
  <c r="O1075" i="2"/>
  <c r="O1074" i="2"/>
  <c r="O1073" i="2"/>
  <c r="O1072" i="2"/>
  <c r="O1071" i="2"/>
  <c r="O1070" i="2"/>
  <c r="O1069" i="2"/>
  <c r="O1068" i="2"/>
  <c r="O1067" i="2"/>
  <c r="O1066" i="2"/>
  <c r="O1065" i="2"/>
  <c r="O1064" i="2"/>
  <c r="O1063" i="2"/>
  <c r="O1062" i="2"/>
  <c r="O1061" i="2"/>
  <c r="O1060" i="2"/>
  <c r="O1059" i="2"/>
  <c r="O1058" i="2"/>
  <c r="O1057" i="2"/>
  <c r="O1056" i="2"/>
  <c r="O1055" i="2"/>
  <c r="O1054" i="2"/>
  <c r="O1053" i="2"/>
  <c r="O1052" i="2"/>
  <c r="O1051" i="2"/>
  <c r="O1050" i="2"/>
  <c r="O1049" i="2"/>
  <c r="O1048" i="2"/>
  <c r="O1047" i="2"/>
  <c r="O1046" i="2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4" i="2"/>
  <c r="O803" i="2"/>
  <c r="O802" i="2"/>
  <c r="O801" i="2"/>
  <c r="O800" i="2"/>
  <c r="O799" i="2"/>
  <c r="O798" i="2"/>
  <c r="O797" i="2"/>
  <c r="O796" i="2"/>
  <c r="O795" i="2"/>
  <c r="O794" i="2"/>
  <c r="O793" i="2"/>
  <c r="O792" i="2"/>
  <c r="O791" i="2"/>
  <c r="O790" i="2"/>
  <c r="O789" i="2"/>
  <c r="O788" i="2"/>
  <c r="O787" i="2"/>
  <c r="O786" i="2"/>
  <c r="O785" i="2"/>
  <c r="O784" i="2"/>
  <c r="O783" i="2"/>
  <c r="O782" i="2"/>
  <c r="O781" i="2"/>
  <c r="O780" i="2"/>
  <c r="O779" i="2"/>
  <c r="O778" i="2"/>
  <c r="O777" i="2"/>
  <c r="O776" i="2"/>
  <c r="O775" i="2"/>
  <c r="O774" i="2"/>
  <c r="O773" i="2"/>
  <c r="O772" i="2"/>
  <c r="O771" i="2"/>
  <c r="O770" i="2"/>
  <c r="O769" i="2"/>
  <c r="O768" i="2"/>
  <c r="O767" i="2"/>
  <c r="O766" i="2"/>
  <c r="O765" i="2"/>
  <c r="O764" i="2"/>
  <c r="O763" i="2"/>
  <c r="O762" i="2"/>
  <c r="O761" i="2"/>
  <c r="O760" i="2"/>
  <c r="O759" i="2"/>
  <c r="O758" i="2"/>
  <c r="O757" i="2"/>
  <c r="O756" i="2"/>
  <c r="O755" i="2"/>
  <c r="O754" i="2"/>
  <c r="O753" i="2"/>
  <c r="O752" i="2"/>
  <c r="O751" i="2"/>
  <c r="O750" i="2"/>
  <c r="O749" i="2"/>
  <c r="O748" i="2"/>
  <c r="O747" i="2"/>
  <c r="O746" i="2"/>
  <c r="O745" i="2"/>
  <c r="O744" i="2"/>
  <c r="O743" i="2"/>
  <c r="O742" i="2"/>
  <c r="O741" i="2"/>
  <c r="O740" i="2"/>
  <c r="O739" i="2"/>
  <c r="O738" i="2"/>
  <c r="O737" i="2"/>
  <c r="O736" i="2"/>
  <c r="O735" i="2"/>
  <c r="O734" i="2"/>
  <c r="O733" i="2"/>
  <c r="O732" i="2"/>
  <c r="O731" i="2"/>
  <c r="O730" i="2"/>
  <c r="O729" i="2"/>
  <c r="O728" i="2"/>
  <c r="O727" i="2"/>
  <c r="O726" i="2"/>
  <c r="O725" i="2"/>
  <c r="O724" i="2"/>
  <c r="O723" i="2"/>
  <c r="O722" i="2"/>
  <c r="O721" i="2"/>
  <c r="O720" i="2"/>
  <c r="O719" i="2"/>
  <c r="O718" i="2"/>
  <c r="O717" i="2"/>
  <c r="O716" i="2"/>
  <c r="O715" i="2"/>
  <c r="O714" i="2"/>
  <c r="O713" i="2"/>
  <c r="O712" i="2"/>
  <c r="O711" i="2"/>
  <c r="O710" i="2"/>
  <c r="O709" i="2"/>
  <c r="O708" i="2"/>
  <c r="O707" i="2"/>
  <c r="O706" i="2"/>
  <c r="O705" i="2"/>
  <c r="O704" i="2"/>
  <c r="O703" i="2"/>
  <c r="O702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B9" i="1"/>
  <c r="B6" i="1"/>
  <c r="B4" i="1"/>
  <c r="B3" i="1"/>
  <c r="B5" i="1" s="1"/>
  <c r="E12" i="3" l="1"/>
  <c r="C16" i="4"/>
  <c r="C5" i="3"/>
  <c r="E16" i="3"/>
  <c r="E26" i="3"/>
  <c r="E5" i="4"/>
  <c r="E16" i="4"/>
  <c r="C20" i="4"/>
  <c r="E26" i="4"/>
  <c r="C30" i="4"/>
  <c r="C37" i="4"/>
  <c r="C40" i="4"/>
  <c r="E43" i="4"/>
  <c r="E50" i="4"/>
  <c r="E8" i="5"/>
  <c r="E11" i="5"/>
  <c r="E18" i="5"/>
  <c r="C33" i="5"/>
  <c r="E40" i="5"/>
  <c r="E43" i="5"/>
  <c r="E50" i="5"/>
  <c r="C65" i="5"/>
  <c r="E72" i="5"/>
  <c r="E75" i="5"/>
  <c r="E82" i="5"/>
  <c r="C97" i="5"/>
  <c r="E104" i="5"/>
  <c r="E107" i="5"/>
  <c r="E114" i="5"/>
  <c r="C128" i="5"/>
  <c r="E138" i="5"/>
  <c r="E151" i="5"/>
  <c r="E155" i="5"/>
  <c r="E170" i="5"/>
  <c r="E181" i="5"/>
  <c r="E184" i="5"/>
  <c r="E188" i="5"/>
  <c r="E191" i="5"/>
  <c r="E202" i="5"/>
  <c r="E209" i="5"/>
  <c r="C213" i="5"/>
  <c r="E273" i="5"/>
  <c r="C277" i="5"/>
  <c r="E298" i="5"/>
  <c r="E305" i="5"/>
  <c r="E327" i="5"/>
  <c r="E331" i="5"/>
  <c r="E338" i="5"/>
  <c r="E360" i="5"/>
  <c r="E367" i="5"/>
  <c r="E371" i="5"/>
  <c r="E495" i="5"/>
  <c r="E509" i="5"/>
  <c r="E519" i="5"/>
  <c r="E529" i="5"/>
  <c r="E21" i="6"/>
  <c r="E36" i="6"/>
  <c r="C23" i="3"/>
  <c r="E23" i="3"/>
  <c r="E13" i="4"/>
  <c r="C44" i="4"/>
  <c r="C5" i="5"/>
  <c r="C37" i="5"/>
  <c r="C69" i="5"/>
  <c r="C101" i="5"/>
  <c r="C152" i="5"/>
  <c r="E29" i="6"/>
  <c r="C24" i="3"/>
  <c r="C14" i="4"/>
  <c r="C21" i="4"/>
  <c r="C24" i="4"/>
  <c r="E27" i="4"/>
  <c r="E44" i="4"/>
  <c r="C48" i="4"/>
  <c r="E51" i="4"/>
  <c r="E58" i="4"/>
  <c r="C9" i="5"/>
  <c r="E16" i="5"/>
  <c r="E19" i="5"/>
  <c r="E26" i="5"/>
  <c r="C41" i="5"/>
  <c r="E48" i="5"/>
  <c r="E51" i="5"/>
  <c r="E58" i="5"/>
  <c r="C73" i="5"/>
  <c r="E80" i="5"/>
  <c r="E83" i="5"/>
  <c r="E90" i="5"/>
  <c r="C105" i="5"/>
  <c r="E112" i="5"/>
  <c r="E115" i="5"/>
  <c r="C123" i="5"/>
  <c r="C129" i="5"/>
  <c r="E139" i="5"/>
  <c r="E164" i="5"/>
  <c r="E167" i="5"/>
  <c r="E171" i="5"/>
  <c r="E178" i="5"/>
  <c r="E189" i="5"/>
  <c r="E192" i="5"/>
  <c r="E196" i="5"/>
  <c r="E199" i="5"/>
  <c r="E210" i="5"/>
  <c r="E223" i="5"/>
  <c r="E227" i="5"/>
  <c r="E263" i="5"/>
  <c r="E267" i="5"/>
  <c r="E274" i="5"/>
  <c r="E295" i="5"/>
  <c r="E299" i="5"/>
  <c r="E306" i="5"/>
  <c r="E328" i="5"/>
  <c r="E335" i="5"/>
  <c r="E339" i="5"/>
  <c r="E361" i="5"/>
  <c r="E368" i="5"/>
  <c r="E489" i="5"/>
  <c r="E499" i="5"/>
  <c r="E503" i="5"/>
  <c r="E533" i="5"/>
  <c r="E60" i="6"/>
  <c r="E153" i="6"/>
  <c r="C4" i="4"/>
  <c r="C28" i="4"/>
  <c r="C38" i="4"/>
  <c r="C45" i="4"/>
  <c r="E52" i="4"/>
  <c r="E5" i="5"/>
  <c r="C13" i="5"/>
  <c r="E20" i="5"/>
  <c r="E37" i="5"/>
  <c r="C45" i="5"/>
  <c r="E52" i="5"/>
  <c r="E69" i="5"/>
  <c r="C77" i="5"/>
  <c r="E84" i="5"/>
  <c r="E101" i="5"/>
  <c r="C109" i="5"/>
  <c r="E116" i="5"/>
  <c r="E157" i="5"/>
  <c r="E253" i="5"/>
  <c r="E321" i="5"/>
  <c r="E343" i="5"/>
  <c r="E347" i="5"/>
  <c r="E408" i="5"/>
  <c r="E415" i="5"/>
  <c r="E419" i="5"/>
  <c r="E426" i="5"/>
  <c r="E433" i="5"/>
  <c r="E440" i="5"/>
  <c r="E447" i="5"/>
  <c r="E451" i="5"/>
  <c r="E458" i="5"/>
  <c r="E465" i="5"/>
  <c r="E472" i="5"/>
  <c r="E479" i="5"/>
  <c r="E483" i="5"/>
  <c r="E527" i="5"/>
  <c r="E15" i="6"/>
  <c r="E84" i="6"/>
  <c r="E185" i="6"/>
  <c r="E14" i="3"/>
  <c r="C27" i="3"/>
  <c r="C15" i="3"/>
  <c r="C18" i="3"/>
  <c r="E21" i="3"/>
  <c r="E7" i="4"/>
  <c r="C49" i="4"/>
  <c r="C56" i="4"/>
  <c r="C17" i="5"/>
  <c r="E24" i="5"/>
  <c r="C49" i="5"/>
  <c r="E56" i="5"/>
  <c r="C81" i="5"/>
  <c r="E88" i="5"/>
  <c r="C113" i="5"/>
  <c r="C120" i="5"/>
  <c r="E133" i="5"/>
  <c r="C147" i="5"/>
  <c r="E165" i="5"/>
  <c r="E197" i="5"/>
  <c r="E204" i="5"/>
  <c r="E261" i="5"/>
  <c r="D28" i="3"/>
  <c r="C22" i="3"/>
  <c r="C54" i="4"/>
  <c r="C22" i="4"/>
  <c r="C29" i="4"/>
  <c r="C32" i="4"/>
  <c r="C53" i="4"/>
  <c r="C60" i="4"/>
  <c r="C21" i="5"/>
  <c r="C53" i="5"/>
  <c r="C85" i="5"/>
  <c r="C117" i="5"/>
  <c r="C124" i="5"/>
  <c r="C269" i="5"/>
  <c r="E5" i="6"/>
  <c r="E210" i="6"/>
  <c r="B7" i="3"/>
  <c r="E7" i="3" s="1"/>
  <c r="E22" i="4"/>
  <c r="E32" i="4"/>
  <c r="C36" i="4"/>
  <c r="E42" i="4"/>
  <c r="C46" i="4"/>
  <c r="E60" i="4"/>
  <c r="E10" i="5"/>
  <c r="C25" i="5"/>
  <c r="E32" i="5"/>
  <c r="E35" i="5"/>
  <c r="E42" i="5"/>
  <c r="C57" i="5"/>
  <c r="E64" i="5"/>
  <c r="E67" i="5"/>
  <c r="E74" i="5"/>
  <c r="C89" i="5"/>
  <c r="E96" i="5"/>
  <c r="E99" i="5"/>
  <c r="E106" i="5"/>
  <c r="E121" i="5"/>
  <c r="E134" i="5"/>
  <c r="E137" i="5"/>
  <c r="E150" i="5"/>
  <c r="E154" i="5"/>
  <c r="E173" i="5"/>
  <c r="E176" i="5"/>
  <c r="E180" i="5"/>
  <c r="E183" i="5"/>
  <c r="E194" i="5"/>
  <c r="E205" i="5"/>
  <c r="E208" i="5"/>
  <c r="E225" i="5"/>
  <c r="C237" i="5"/>
  <c r="E265" i="5"/>
  <c r="E272" i="5"/>
  <c r="E297" i="5"/>
  <c r="E304" i="5"/>
  <c r="E330" i="5"/>
  <c r="E337" i="5"/>
  <c r="E359" i="5"/>
  <c r="E363" i="5"/>
  <c r="E370" i="5"/>
  <c r="E508" i="5"/>
  <c r="E9" i="6"/>
  <c r="E20" i="6"/>
  <c r="E43" i="6"/>
  <c r="C16" i="3"/>
  <c r="C26" i="3"/>
  <c r="C490" i="5"/>
  <c r="C29" i="5"/>
  <c r="C61" i="5"/>
  <c r="C93" i="5"/>
  <c r="E124" i="5"/>
  <c r="C142" i="5"/>
  <c r="C148" i="5"/>
  <c r="E269" i="5"/>
  <c r="E48" i="6"/>
  <c r="E72" i="6"/>
  <c r="E140" i="6"/>
  <c r="E147" i="6"/>
  <c r="E154" i="6"/>
  <c r="E172" i="6"/>
  <c r="E179" i="6"/>
  <c r="E186" i="6"/>
  <c r="E204" i="6"/>
  <c r="E208" i="6"/>
  <c r="E378" i="6"/>
  <c r="E394" i="6"/>
  <c r="E407" i="6"/>
  <c r="E430" i="6"/>
  <c r="E623" i="6"/>
  <c r="E655" i="6"/>
  <c r="E665" i="6"/>
  <c r="E693" i="6"/>
  <c r="E713" i="6"/>
  <c r="E730" i="6"/>
  <c r="E757" i="6"/>
  <c r="E777" i="6"/>
  <c r="E798" i="6"/>
  <c r="E805" i="6"/>
  <c r="E830" i="6"/>
  <c r="E837" i="6"/>
  <c r="E848" i="6"/>
  <c r="E852" i="6"/>
  <c r="E877" i="6"/>
  <c r="E881" i="6"/>
  <c r="E956" i="6"/>
  <c r="E967" i="6"/>
  <c r="E1079" i="6"/>
  <c r="E102" i="6"/>
  <c r="E134" i="6"/>
  <c r="E212" i="6"/>
  <c r="E215" i="6"/>
  <c r="E673" i="6"/>
  <c r="E687" i="6"/>
  <c r="E697" i="6"/>
  <c r="E717" i="6"/>
  <c r="E741" i="6"/>
  <c r="E761" i="6"/>
  <c r="E806" i="6"/>
  <c r="E813" i="6"/>
  <c r="E838" i="6"/>
  <c r="E845" i="6"/>
  <c r="E849" i="6"/>
  <c r="E853" i="6"/>
  <c r="E889" i="6"/>
  <c r="E917" i="6"/>
  <c r="E968" i="6"/>
  <c r="E1034" i="6"/>
  <c r="E28" i="6"/>
  <c r="E35" i="6"/>
  <c r="E56" i="6"/>
  <c r="E80" i="6"/>
  <c r="E96" i="6"/>
  <c r="E112" i="6"/>
  <c r="E128" i="6"/>
  <c r="E152" i="6"/>
  <c r="E159" i="6"/>
  <c r="E166" i="6"/>
  <c r="E184" i="6"/>
  <c r="E191" i="6"/>
  <c r="E198" i="6"/>
  <c r="E219" i="6"/>
  <c r="E116" i="6"/>
  <c r="E132" i="6"/>
  <c r="E142" i="6"/>
  <c r="E160" i="6"/>
  <c r="E167" i="6"/>
  <c r="E174" i="6"/>
  <c r="E192" i="6"/>
  <c r="E199" i="6"/>
  <c r="E223" i="6"/>
  <c r="E255" i="6"/>
  <c r="E287" i="6"/>
  <c r="E319" i="6"/>
  <c r="E351" i="6"/>
  <c r="E383" i="6"/>
  <c r="E399" i="6"/>
  <c r="E518" i="6"/>
  <c r="E550" i="6"/>
  <c r="E582" i="6"/>
  <c r="E618" i="6"/>
  <c r="E657" i="6"/>
  <c r="E671" i="6"/>
  <c r="E681" i="6"/>
  <c r="E705" i="6"/>
  <c r="E749" i="6"/>
  <c r="E769" i="6"/>
  <c r="E793" i="6"/>
  <c r="E818" i="6"/>
  <c r="E825" i="6"/>
  <c r="E843" i="6"/>
  <c r="E861" i="6"/>
  <c r="E865" i="6"/>
  <c r="E869" i="6"/>
  <c r="E887" i="6"/>
  <c r="E901" i="6"/>
  <c r="E928" i="6"/>
  <c r="E932" i="6"/>
  <c r="E936" i="6"/>
  <c r="E940" i="6"/>
  <c r="E944" i="6"/>
  <c r="E962" i="6"/>
  <c r="E984" i="6"/>
  <c r="E1006" i="6"/>
  <c r="E1010" i="6"/>
  <c r="E16" i="6"/>
  <c r="E40" i="6"/>
  <c r="E47" i="6"/>
  <c r="E64" i="6"/>
  <c r="E71" i="6"/>
  <c r="E78" i="6"/>
  <c r="E94" i="6"/>
  <c r="E126" i="6"/>
  <c r="E139" i="6"/>
  <c r="E146" i="6"/>
  <c r="E164" i="6"/>
  <c r="E171" i="6"/>
  <c r="E178" i="6"/>
  <c r="E196" i="6"/>
  <c r="E203" i="6"/>
  <c r="E207" i="6"/>
  <c r="E416" i="6"/>
  <c r="E615" i="6"/>
  <c r="E661" i="6"/>
  <c r="E675" i="6"/>
  <c r="E685" i="6"/>
  <c r="E699" i="6"/>
  <c r="E709" i="6"/>
  <c r="E729" i="6"/>
  <c r="E773" i="6"/>
  <c r="E790" i="6"/>
  <c r="E797" i="6"/>
  <c r="E822" i="6"/>
  <c r="E829" i="6"/>
  <c r="E847" i="6"/>
  <c r="E851" i="6"/>
  <c r="E858" i="6"/>
  <c r="E880" i="6"/>
  <c r="E955" i="6"/>
  <c r="E909" i="6"/>
  <c r="E996" i="6"/>
  <c r="E1003" i="6"/>
  <c r="E1007" i="6"/>
  <c r="E1143" i="6"/>
  <c r="E1044" i="6"/>
  <c r="E1058" i="6"/>
  <c r="E1193" i="6"/>
  <c r="E1200" i="6"/>
  <c r="E1218" i="6"/>
  <c r="E1232" i="6"/>
  <c r="E1250" i="6"/>
  <c r="E1264" i="6"/>
  <c r="E1282" i="6"/>
  <c r="E1296" i="6"/>
  <c r="E1325" i="6"/>
  <c r="E1328" i="6"/>
  <c r="E1344" i="6"/>
  <c r="E1360" i="6"/>
  <c r="E1376" i="6"/>
  <c r="E1392" i="6"/>
  <c r="E1422" i="6"/>
  <c r="E1442" i="6"/>
  <c r="E1527" i="6"/>
  <c r="E1534" i="6"/>
  <c r="E1555" i="6"/>
  <c r="E1562" i="6"/>
  <c r="E1583" i="6"/>
  <c r="E1586" i="6"/>
  <c r="E1602" i="6"/>
  <c r="E1650" i="6"/>
  <c r="E1657" i="6"/>
  <c r="E1664" i="6"/>
  <c r="E1696" i="6"/>
  <c r="E1700" i="6"/>
  <c r="E1714" i="6"/>
  <c r="E1779" i="6"/>
  <c r="E1809" i="6"/>
  <c r="E1841" i="6"/>
  <c r="E1855" i="6"/>
  <c r="E1020" i="6"/>
  <c r="E1048" i="6"/>
  <c r="E1062" i="6"/>
  <c r="E1090" i="6"/>
  <c r="E1122" i="6"/>
  <c r="E1154" i="6"/>
  <c r="E1164" i="6"/>
  <c r="E1180" i="6"/>
  <c r="E1197" i="6"/>
  <c r="E1204" i="6"/>
  <c r="E1236" i="6"/>
  <c r="E1254" i="6"/>
  <c r="E1268" i="6"/>
  <c r="E1000" i="6"/>
  <c r="E1014" i="6"/>
  <c r="E1024" i="6"/>
  <c r="E1038" i="6"/>
  <c r="E1201" i="6"/>
  <c r="E1208" i="6"/>
  <c r="E1240" i="6"/>
  <c r="E1258" i="6"/>
  <c r="E1272" i="6"/>
  <c r="E1290" i="6"/>
  <c r="E1311" i="6"/>
  <c r="E1315" i="6"/>
  <c r="E1332" i="6"/>
  <c r="E1348" i="6"/>
  <c r="E1364" i="6"/>
  <c r="E1380" i="6"/>
  <c r="E1396" i="6"/>
  <c r="E1535" i="6"/>
  <c r="E1622" i="6"/>
  <c r="E1632" i="6"/>
  <c r="E1636" i="6"/>
  <c r="E1640" i="6"/>
  <c r="E1658" i="6"/>
  <c r="E1665" i="6"/>
  <c r="E1672" i="6"/>
  <c r="E1697" i="6"/>
  <c r="E1726" i="6"/>
  <c r="E1750" i="6"/>
  <c r="E1783" i="6"/>
  <c r="E1817" i="6"/>
  <c r="E1849" i="6"/>
  <c r="E1859" i="6"/>
  <c r="E952" i="6"/>
  <c r="E976" i="6"/>
  <c r="E990" i="6"/>
  <c r="E1028" i="6"/>
  <c r="E1042" i="6"/>
  <c r="E1052" i="6"/>
  <c r="E1084" i="6"/>
  <c r="E1098" i="6"/>
  <c r="E1116" i="6"/>
  <c r="E1130" i="6"/>
  <c r="E1148" i="6"/>
  <c r="E1165" i="6"/>
  <c r="E1184" i="6"/>
  <c r="E1198" i="6"/>
  <c r="E1205" i="6"/>
  <c r="E1212" i="6"/>
  <c r="E1230" i="6"/>
  <c r="E1244" i="6"/>
  <c r="E1262" i="6"/>
  <c r="E1276" i="6"/>
  <c r="E1294" i="6"/>
  <c r="E1308" i="6"/>
  <c r="E1319" i="6"/>
  <c r="E1430" i="6"/>
  <c r="E1454" i="6"/>
  <c r="E1514" i="6"/>
  <c r="E1574" i="6"/>
  <c r="E1610" i="6"/>
  <c r="E1616" i="6"/>
  <c r="E1644" i="6"/>
  <c r="E1662" i="6"/>
  <c r="E1669" i="6"/>
  <c r="E1676" i="6"/>
  <c r="E1705" i="6"/>
  <c r="E1709" i="6"/>
  <c r="E1793" i="6"/>
  <c r="E1856" i="6"/>
  <c r="E1088" i="6"/>
  <c r="E1120" i="6"/>
  <c r="E1152" i="6"/>
  <c r="E1683" i="6"/>
  <c r="E1702" i="6"/>
  <c r="E1737" i="6"/>
  <c r="E1860" i="6"/>
  <c r="E960" i="6"/>
  <c r="E974" i="6"/>
  <c r="E1012" i="6"/>
  <c r="E1026" i="6"/>
  <c r="E1036" i="6"/>
  <c r="E1064" i="6"/>
  <c r="E1096" i="6"/>
  <c r="E1128" i="6"/>
  <c r="E1192" i="6"/>
  <c r="E1224" i="6"/>
  <c r="E1242" i="6"/>
  <c r="E1256" i="6"/>
  <c r="E1274" i="6"/>
  <c r="E1288" i="6"/>
  <c r="E1302" i="6"/>
  <c r="E1313" i="6"/>
  <c r="E1324" i="6"/>
  <c r="E1337" i="6"/>
  <c r="E1340" i="6"/>
  <c r="E1353" i="6"/>
  <c r="E1356" i="6"/>
  <c r="E1369" i="6"/>
  <c r="E1372" i="6"/>
  <c r="E1385" i="6"/>
  <c r="E1388" i="6"/>
  <c r="E1401" i="6"/>
  <c r="E1404" i="6"/>
  <c r="E1411" i="6"/>
  <c r="E1482" i="6"/>
  <c r="E1523" i="6"/>
  <c r="E1547" i="6"/>
  <c r="E1554" i="6"/>
  <c r="E1582" i="6"/>
  <c r="E1598" i="6"/>
  <c r="E1649" i="6"/>
  <c r="E1656" i="6"/>
  <c r="E1674" i="6"/>
  <c r="E1699" i="6"/>
  <c r="E1724" i="6"/>
  <c r="E1761" i="6"/>
  <c r="E1801" i="6"/>
  <c r="E1833" i="6"/>
  <c r="F5" i="4"/>
  <c r="F4" i="4"/>
  <c r="F4" i="3"/>
  <c r="F5" i="3"/>
  <c r="C19" i="4"/>
  <c r="C27" i="4"/>
  <c r="C35" i="4"/>
  <c r="C43" i="4"/>
  <c r="C51" i="4"/>
  <c r="C59" i="4"/>
  <c r="C11" i="5"/>
  <c r="C19" i="5"/>
  <c r="C27" i="5"/>
  <c r="C35" i="5"/>
  <c r="C43" i="5"/>
  <c r="C51" i="5"/>
  <c r="C59" i="5"/>
  <c r="C67" i="5"/>
  <c r="C75" i="5"/>
  <c r="C83" i="5"/>
  <c r="C91" i="5"/>
  <c r="C99" i="5"/>
  <c r="C107" i="5"/>
  <c r="C115" i="5"/>
  <c r="C139" i="5"/>
  <c r="C150" i="5"/>
  <c r="C154" i="5"/>
  <c r="C156" i="5"/>
  <c r="C164" i="5"/>
  <c r="C170" i="5"/>
  <c r="C174" i="5"/>
  <c r="C185" i="5"/>
  <c r="C201" i="5"/>
  <c r="C218" i="5"/>
  <c r="C221" i="5"/>
  <c r="C223" i="5"/>
  <c r="C241" i="5"/>
  <c r="E244" i="5"/>
  <c r="C244" i="5"/>
  <c r="C264" i="5"/>
  <c r="C267" i="5"/>
  <c r="C282" i="5"/>
  <c r="C288" i="5"/>
  <c r="C291" i="5"/>
  <c r="E300" i="5"/>
  <c r="C300" i="5"/>
  <c r="C309" i="5"/>
  <c r="C314" i="5"/>
  <c r="C320" i="5"/>
  <c r="C323" i="5"/>
  <c r="E332" i="5"/>
  <c r="C332" i="5"/>
  <c r="C341" i="5"/>
  <c r="C346" i="5"/>
  <c r="C352" i="5"/>
  <c r="C355" i="5"/>
  <c r="E364" i="5"/>
  <c r="C364" i="5"/>
  <c r="C373" i="5"/>
  <c r="C378" i="5"/>
  <c r="E388" i="5"/>
  <c r="C388" i="5"/>
  <c r="C394" i="5"/>
  <c r="E404" i="5"/>
  <c r="C404" i="5"/>
  <c r="C410" i="5"/>
  <c r="E420" i="5"/>
  <c r="C420" i="5"/>
  <c r="C426" i="5"/>
  <c r="E436" i="5"/>
  <c r="C436" i="5"/>
  <c r="C442" i="5"/>
  <c r="E452" i="5"/>
  <c r="C452" i="5"/>
  <c r="C458" i="5"/>
  <c r="E468" i="5"/>
  <c r="C468" i="5"/>
  <c r="C474" i="5"/>
  <c r="C489" i="5"/>
  <c r="C505" i="5"/>
  <c r="E4" i="3"/>
  <c r="C6" i="3"/>
  <c r="F6" i="3" s="1"/>
  <c r="C11" i="3"/>
  <c r="E6" i="3"/>
  <c r="E11" i="3"/>
  <c r="C13" i="3"/>
  <c r="C21" i="3"/>
  <c r="C6" i="4"/>
  <c r="F6" i="4" s="1"/>
  <c r="D7" i="8"/>
  <c r="B5" i="8"/>
  <c r="D4" i="8"/>
  <c r="B7" i="8"/>
  <c r="D6" i="8"/>
  <c r="B4" i="8"/>
  <c r="B6" i="8"/>
  <c r="D5" i="8"/>
  <c r="B8" i="4"/>
  <c r="E8" i="4" s="1"/>
  <c r="B61" i="4"/>
  <c r="C8" i="5"/>
  <c r="C16" i="5"/>
  <c r="C24" i="5"/>
  <c r="C32" i="5"/>
  <c r="C40" i="5"/>
  <c r="C48" i="5"/>
  <c r="C56" i="5"/>
  <c r="C64" i="5"/>
  <c r="C72" i="5"/>
  <c r="C80" i="5"/>
  <c r="C88" i="5"/>
  <c r="C96" i="5"/>
  <c r="C104" i="5"/>
  <c r="C112" i="5"/>
  <c r="C122" i="5"/>
  <c r="C127" i="5"/>
  <c r="C134" i="5"/>
  <c r="C141" i="5"/>
  <c r="C162" i="5"/>
  <c r="C166" i="5"/>
  <c r="C176" i="5"/>
  <c r="C181" i="5"/>
  <c r="E185" i="5"/>
  <c r="C192" i="5"/>
  <c r="C197" i="5"/>
  <c r="E201" i="5"/>
  <c r="C208" i="5"/>
  <c r="C211" i="5"/>
  <c r="E218" i="5"/>
  <c r="C226" i="5"/>
  <c r="C229" i="5"/>
  <c r="C231" i="5"/>
  <c r="C249" i="5"/>
  <c r="E252" i="5"/>
  <c r="C252" i="5"/>
  <c r="C272" i="5"/>
  <c r="C275" i="5"/>
  <c r="C297" i="5"/>
  <c r="C303" i="5"/>
  <c r="C329" i="5"/>
  <c r="C335" i="5"/>
  <c r="C361" i="5"/>
  <c r="C367" i="5"/>
  <c r="C391" i="5"/>
  <c r="C407" i="5"/>
  <c r="C423" i="5"/>
  <c r="C439" i="5"/>
  <c r="C455" i="5"/>
  <c r="C471" i="5"/>
  <c r="C484" i="5"/>
  <c r="C492" i="5"/>
  <c r="H1859" i="6"/>
  <c r="H1860" i="6"/>
  <c r="H1856" i="6"/>
  <c r="H1852" i="6"/>
  <c r="H1848" i="6"/>
  <c r="H1844" i="6"/>
  <c r="H1840" i="6"/>
  <c r="H1832" i="6"/>
  <c r="H1824" i="6"/>
  <c r="H1820" i="6"/>
  <c r="H1816" i="6"/>
  <c r="H1812" i="6"/>
  <c r="H1808" i="6"/>
  <c r="H1804" i="6"/>
  <c r="H1796" i="6"/>
  <c r="H1788" i="6"/>
  <c r="H1784" i="6"/>
  <c r="H1780" i="6"/>
  <c r="H1776" i="6"/>
  <c r="H1861" i="6"/>
  <c r="F1860" i="6"/>
  <c r="H1857" i="6"/>
  <c r="F1856" i="6"/>
  <c r="H1853" i="6"/>
  <c r="F1852" i="6"/>
  <c r="B4" i="7"/>
  <c r="F1768" i="6"/>
  <c r="F1760" i="6"/>
  <c r="F1752" i="6"/>
  <c r="F1744" i="6"/>
  <c r="F1792" i="6"/>
  <c r="H1849" i="6"/>
  <c r="H1845" i="6"/>
  <c r="H1841" i="6"/>
  <c r="H1837" i="6"/>
  <c r="H1833" i="6"/>
  <c r="H1829" i="6"/>
  <c r="H1825" i="6"/>
  <c r="H1821" i="6"/>
  <c r="H1817" i="6"/>
  <c r="H1813" i="6"/>
  <c r="H1809" i="6"/>
  <c r="H1805" i="6"/>
  <c r="H1801" i="6"/>
  <c r="H1797" i="6"/>
  <c r="H1772" i="6"/>
  <c r="H1764" i="6"/>
  <c r="H1756" i="6"/>
  <c r="H1748" i="6"/>
  <c r="H1740" i="6"/>
  <c r="H1732" i="6"/>
  <c r="H1720" i="6"/>
  <c r="F1716" i="6"/>
  <c r="F1788" i="6"/>
  <c r="H1787" i="6"/>
  <c r="F1780" i="6"/>
  <c r="F1748" i="6"/>
  <c r="H1724" i="6"/>
  <c r="H1715" i="6"/>
  <c r="F1712" i="6"/>
  <c r="H1705" i="6"/>
  <c r="H1697" i="6"/>
  <c r="H1689" i="6"/>
  <c r="F1848" i="6"/>
  <c r="F1840" i="6"/>
  <c r="F1832" i="6"/>
  <c r="F1824" i="6"/>
  <c r="F1816" i="6"/>
  <c r="F1808" i="6"/>
  <c r="F1800" i="6"/>
  <c r="H1789" i="6"/>
  <c r="H1760" i="6"/>
  <c r="F1717" i="6"/>
  <c r="F1702" i="6"/>
  <c r="F1694" i="6"/>
  <c r="F1686" i="6"/>
  <c r="F1680" i="6"/>
  <c r="F1784" i="6"/>
  <c r="H1773" i="6"/>
  <c r="F1767" i="6"/>
  <c r="F1756" i="6"/>
  <c r="H1741" i="6"/>
  <c r="H1739" i="6"/>
  <c r="H1733" i="6"/>
  <c r="H1731" i="6"/>
  <c r="F1724" i="6"/>
  <c r="H1722" i="6"/>
  <c r="F1715" i="6"/>
  <c r="H1708" i="6"/>
  <c r="F1705" i="6"/>
  <c r="F1697" i="6"/>
  <c r="F1689" i="6"/>
  <c r="F1677" i="6"/>
  <c r="F1673" i="6"/>
  <c r="F1669" i="6"/>
  <c r="F1665" i="6"/>
  <c r="F1661" i="6"/>
  <c r="F1657" i="6"/>
  <c r="F1653" i="6"/>
  <c r="F1842" i="6"/>
  <c r="F1834" i="6"/>
  <c r="F1826" i="6"/>
  <c r="F1818" i="6"/>
  <c r="F1810" i="6"/>
  <c r="F1802" i="6"/>
  <c r="H1768" i="6"/>
  <c r="H1725" i="6"/>
  <c r="F1720" i="6"/>
  <c r="H1718" i="6"/>
  <c r="F1764" i="6"/>
  <c r="H1736" i="6"/>
  <c r="H1728" i="6"/>
  <c r="F1718" i="6"/>
  <c r="H1716" i="6"/>
  <c r="F1708" i="6"/>
  <c r="H1701" i="6"/>
  <c r="H1693" i="6"/>
  <c r="H1685" i="6"/>
  <c r="F1844" i="6"/>
  <c r="F1836" i="6"/>
  <c r="F1828" i="6"/>
  <c r="F1820" i="6"/>
  <c r="F1812" i="6"/>
  <c r="F1804" i="6"/>
  <c r="F1796" i="6"/>
  <c r="F1770" i="6"/>
  <c r="H1744" i="6"/>
  <c r="F1725" i="6"/>
  <c r="H1709" i="6"/>
  <c r="F1814" i="6"/>
  <c r="F1776" i="6"/>
  <c r="H1752" i="6"/>
  <c r="F1740" i="6"/>
  <c r="H1694" i="6"/>
  <c r="H1628" i="6"/>
  <c r="H1566" i="6"/>
  <c r="H1562" i="6"/>
  <c r="H1558" i="6"/>
  <c r="H1554" i="6"/>
  <c r="H1550" i="6"/>
  <c r="H1546" i="6"/>
  <c r="H1542" i="6"/>
  <c r="H1538" i="6"/>
  <c r="H1534" i="6"/>
  <c r="H1530" i="6"/>
  <c r="H1526" i="6"/>
  <c r="H1522" i="6"/>
  <c r="H1757" i="6"/>
  <c r="F1746" i="6"/>
  <c r="F1711" i="6"/>
  <c r="F1709" i="6"/>
  <c r="H1691" i="6"/>
  <c r="F1688" i="6"/>
  <c r="F1685" i="6"/>
  <c r="H1648" i="6"/>
  <c r="F1621" i="6"/>
  <c r="H1616" i="6"/>
  <c r="F1830" i="6"/>
  <c r="F1772" i="6"/>
  <c r="H1759" i="6"/>
  <c r="F1728" i="6"/>
  <c r="H1719" i="6"/>
  <c r="H1702" i="6"/>
  <c r="F1682" i="6"/>
  <c r="H1624" i="6"/>
  <c r="F1558" i="6"/>
  <c r="F1554" i="6"/>
  <c r="F1550" i="6"/>
  <c r="F1546" i="6"/>
  <c r="F1542" i="6"/>
  <c r="F1538" i="6"/>
  <c r="F1534" i="6"/>
  <c r="F1530" i="6"/>
  <c r="F1526" i="6"/>
  <c r="F1522" i="6"/>
  <c r="F1806" i="6"/>
  <c r="H1699" i="6"/>
  <c r="F1696" i="6"/>
  <c r="F1693" i="6"/>
  <c r="H1676" i="6"/>
  <c r="F1671" i="6"/>
  <c r="H1668" i="6"/>
  <c r="F1663" i="6"/>
  <c r="H1660" i="6"/>
  <c r="F1655" i="6"/>
  <c r="H1652" i="6"/>
  <c r="H1650" i="6"/>
  <c r="F1643" i="6"/>
  <c r="F1641" i="6"/>
  <c r="F1637" i="6"/>
  <c r="F1633" i="6"/>
  <c r="F1846" i="6"/>
  <c r="F1751" i="6"/>
  <c r="F1736" i="6"/>
  <c r="F1730" i="6"/>
  <c r="H1721" i="6"/>
  <c r="H1712" i="6"/>
  <c r="F1645" i="6"/>
  <c r="F1822" i="6"/>
  <c r="H1783" i="6"/>
  <c r="F1704" i="6"/>
  <c r="F1701" i="6"/>
  <c r="F1647" i="6"/>
  <c r="F1617" i="6"/>
  <c r="F1798" i="6"/>
  <c r="F1738" i="6"/>
  <c r="F1732" i="6"/>
  <c r="F1723" i="6"/>
  <c r="H1714" i="6"/>
  <c r="H1686" i="6"/>
  <c r="F1649" i="6"/>
  <c r="H1640" i="6"/>
  <c r="H1636" i="6"/>
  <c r="H1632" i="6"/>
  <c r="F1627" i="6"/>
  <c r="H1615" i="6"/>
  <c r="H1600" i="6"/>
  <c r="F1596" i="6"/>
  <c r="H1589" i="6"/>
  <c r="F1579" i="6"/>
  <c r="F1572" i="6"/>
  <c r="F1563" i="6"/>
  <c r="F1556" i="6"/>
  <c r="H1545" i="6"/>
  <c r="F1540" i="6"/>
  <c r="H1529" i="6"/>
  <c r="F1524" i="6"/>
  <c r="F1519" i="6"/>
  <c r="F1714" i="6"/>
  <c r="H1634" i="6"/>
  <c r="H1611" i="6"/>
  <c r="H1604" i="6"/>
  <c r="F1600" i="6"/>
  <c r="H1593" i="6"/>
  <c r="H1576" i="6"/>
  <c r="H1569" i="6"/>
  <c r="H1560" i="6"/>
  <c r="F1547" i="6"/>
  <c r="F1531" i="6"/>
  <c r="F1675" i="6"/>
  <c r="H1672" i="6"/>
  <c r="F1659" i="6"/>
  <c r="H1656" i="6"/>
  <c r="F1611" i="6"/>
  <c r="F1604" i="6"/>
  <c r="H1597" i="6"/>
  <c r="F1576" i="6"/>
  <c r="F1560" i="6"/>
  <c r="F1520" i="6"/>
  <c r="H1601" i="6"/>
  <c r="H1580" i="6"/>
  <c r="H1573" i="6"/>
  <c r="H1564" i="6"/>
  <c r="H1557" i="6"/>
  <c r="H1518" i="6"/>
  <c r="H1605" i="6"/>
  <c r="H1584" i="6"/>
  <c r="F1580" i="6"/>
  <c r="F1564" i="6"/>
  <c r="H1642" i="6"/>
  <c r="H1618" i="6"/>
  <c r="H1614" i="6"/>
  <c r="H1612" i="6"/>
  <c r="H1588" i="6"/>
  <c r="F1584" i="6"/>
  <c r="H1577" i="6"/>
  <c r="H1568" i="6"/>
  <c r="H1561" i="6"/>
  <c r="F1518" i="6"/>
  <c r="F1838" i="6"/>
  <c r="H1683" i="6"/>
  <c r="F1667" i="6"/>
  <c r="H1664" i="6"/>
  <c r="F1651" i="6"/>
  <c r="H1620" i="6"/>
  <c r="F1614" i="6"/>
  <c r="F1610" i="6"/>
  <c r="F1603" i="6"/>
  <c r="H1592" i="6"/>
  <c r="F1588" i="6"/>
  <c r="H1585" i="6"/>
  <c r="H1549" i="6"/>
  <c r="H1512" i="6"/>
  <c r="F1495" i="6"/>
  <c r="H1480" i="6"/>
  <c r="F1463" i="6"/>
  <c r="H1448" i="6"/>
  <c r="F1434" i="6"/>
  <c r="F1407" i="6"/>
  <c r="F1403" i="6"/>
  <c r="F1399" i="6"/>
  <c r="F1395" i="6"/>
  <c r="F1391" i="6"/>
  <c r="F1387" i="6"/>
  <c r="F1383" i="6"/>
  <c r="F1379" i="6"/>
  <c r="F1375" i="6"/>
  <c r="F1371" i="6"/>
  <c r="F1367" i="6"/>
  <c r="F1363" i="6"/>
  <c r="F1359" i="6"/>
  <c r="F1355" i="6"/>
  <c r="F1351" i="6"/>
  <c r="F1347" i="6"/>
  <c r="F1343" i="6"/>
  <c r="F1339" i="6"/>
  <c r="F1335" i="6"/>
  <c r="F1331" i="6"/>
  <c r="F1327" i="6"/>
  <c r="F1323" i="6"/>
  <c r="F1319" i="6"/>
  <c r="F1315" i="6"/>
  <c r="F1311" i="6"/>
  <c r="F1307" i="6"/>
  <c r="H1540" i="6"/>
  <c r="F1528" i="6"/>
  <c r="F1507" i="6"/>
  <c r="H1492" i="6"/>
  <c r="F1475" i="6"/>
  <c r="H1460" i="6"/>
  <c r="F1443" i="6"/>
  <c r="H1431" i="6"/>
  <c r="H1427" i="6"/>
  <c r="H1638" i="6"/>
  <c r="H1596" i="6"/>
  <c r="H1519" i="6"/>
  <c r="H1504" i="6"/>
  <c r="F1487" i="6"/>
  <c r="H1472" i="6"/>
  <c r="F1455" i="6"/>
  <c r="H1440" i="6"/>
  <c r="H1435" i="6"/>
  <c r="F1422" i="6"/>
  <c r="F1414" i="6"/>
  <c r="H1581" i="6"/>
  <c r="F1551" i="6"/>
  <c r="H1516" i="6"/>
  <c r="F1499" i="6"/>
  <c r="H1484" i="6"/>
  <c r="F1467" i="6"/>
  <c r="H1452" i="6"/>
  <c r="F1431" i="6"/>
  <c r="F1427" i="6"/>
  <c r="H1423" i="6"/>
  <c r="H1644" i="6"/>
  <c r="H1572" i="6"/>
  <c r="H1533" i="6"/>
  <c r="F1511" i="6"/>
  <c r="H1496" i="6"/>
  <c r="F1479" i="6"/>
  <c r="H1464" i="6"/>
  <c r="F1447" i="6"/>
  <c r="F1435" i="6"/>
  <c r="F1592" i="6"/>
  <c r="F1575" i="6"/>
  <c r="H1556" i="6"/>
  <c r="F1544" i="6"/>
  <c r="H1524" i="6"/>
  <c r="H1508" i="6"/>
  <c r="F1491" i="6"/>
  <c r="H1476" i="6"/>
  <c r="F1459" i="6"/>
  <c r="H1444" i="6"/>
  <c r="H1428" i="6"/>
  <c r="F1423" i="6"/>
  <c r="F1415" i="6"/>
  <c r="F1503" i="6"/>
  <c r="F1430" i="6"/>
  <c r="H1416" i="6"/>
  <c r="F1398" i="6"/>
  <c r="H1395" i="6"/>
  <c r="F1366" i="6"/>
  <c r="H1363" i="6"/>
  <c r="F1334" i="6"/>
  <c r="H1331" i="6"/>
  <c r="F1321" i="6"/>
  <c r="H1303" i="6"/>
  <c r="F1299" i="6"/>
  <c r="H1500" i="6"/>
  <c r="H1488" i="6"/>
  <c r="H1424" i="6"/>
  <c r="H1407" i="6"/>
  <c r="F1378" i="6"/>
  <c r="H1375" i="6"/>
  <c r="F1346" i="6"/>
  <c r="H1343" i="6"/>
  <c r="F1296" i="6"/>
  <c r="F1451" i="6"/>
  <c r="H1432" i="6"/>
  <c r="F1418" i="6"/>
  <c r="F1410" i="6"/>
  <c r="F1390" i="6"/>
  <c r="H1387" i="6"/>
  <c r="F1358" i="6"/>
  <c r="H1355" i="6"/>
  <c r="H1326" i="6"/>
  <c r="F1303" i="6"/>
  <c r="F1559" i="6"/>
  <c r="F1471" i="6"/>
  <c r="F1402" i="6"/>
  <c r="H1399" i="6"/>
  <c r="F1370" i="6"/>
  <c r="H1367" i="6"/>
  <c r="F1338" i="6"/>
  <c r="H1335" i="6"/>
  <c r="F1326" i="6"/>
  <c r="H1315" i="6"/>
  <c r="H1307" i="6"/>
  <c r="F1607" i="6"/>
  <c r="F1568" i="6"/>
  <c r="H1565" i="6"/>
  <c r="F1535" i="6"/>
  <c r="F1515" i="6"/>
  <c r="H1468" i="6"/>
  <c r="H1456" i="6"/>
  <c r="F1382" i="6"/>
  <c r="H1379" i="6"/>
  <c r="F1350" i="6"/>
  <c r="H1347" i="6"/>
  <c r="F1320" i="6"/>
  <c r="H1295" i="6"/>
  <c r="F1625" i="6"/>
  <c r="F1394" i="6"/>
  <c r="H1391" i="6"/>
  <c r="F1362" i="6"/>
  <c r="H1359" i="6"/>
  <c r="F1330" i="6"/>
  <c r="H1327" i="6"/>
  <c r="H1323" i="6"/>
  <c r="F1301" i="6"/>
  <c r="H1296" i="6"/>
  <c r="F1213" i="6"/>
  <c r="F1197" i="6"/>
  <c r="F1165" i="6"/>
  <c r="F1156" i="6"/>
  <c r="F1152" i="6"/>
  <c r="F1148" i="6"/>
  <c r="F1144" i="6"/>
  <c r="F1140" i="6"/>
  <c r="F1136" i="6"/>
  <c r="F1132" i="6"/>
  <c r="F1128" i="6"/>
  <c r="F1124" i="6"/>
  <c r="F1120" i="6"/>
  <c r="F1116" i="6"/>
  <c r="F1112" i="6"/>
  <c r="F1108" i="6"/>
  <c r="F1104" i="6"/>
  <c r="F1100" i="6"/>
  <c r="F1096" i="6"/>
  <c r="F1092" i="6"/>
  <c r="F1088" i="6"/>
  <c r="F1084" i="6"/>
  <c r="F1080" i="6"/>
  <c r="F1076" i="6"/>
  <c r="F1072" i="6"/>
  <c r="F1068" i="6"/>
  <c r="F1064" i="6"/>
  <c r="F1060" i="6"/>
  <c r="F1056" i="6"/>
  <c r="F1052" i="6"/>
  <c r="F1048" i="6"/>
  <c r="F1044" i="6"/>
  <c r="F1040" i="6"/>
  <c r="F1036" i="6"/>
  <c r="F1032" i="6"/>
  <c r="F1028" i="6"/>
  <c r="F1024" i="6"/>
  <c r="F1020" i="6"/>
  <c r="F1016" i="6"/>
  <c r="F1012" i="6"/>
  <c r="F1008" i="6"/>
  <c r="F1004" i="6"/>
  <c r="F1000" i="6"/>
  <c r="F996" i="6"/>
  <c r="F992" i="6"/>
  <c r="F988" i="6"/>
  <c r="F984" i="6"/>
  <c r="F980" i="6"/>
  <c r="F976" i="6"/>
  <c r="F972" i="6"/>
  <c r="F968" i="6"/>
  <c r="F964" i="6"/>
  <c r="F960" i="6"/>
  <c r="F956" i="6"/>
  <c r="F952" i="6"/>
  <c r="F948" i="6"/>
  <c r="F1483" i="6"/>
  <c r="F1439" i="6"/>
  <c r="F1386" i="6"/>
  <c r="H1383" i="6"/>
  <c r="F1374" i="6"/>
  <c r="H1371" i="6"/>
  <c r="H1321" i="6"/>
  <c r="F1318" i="6"/>
  <c r="H1224" i="6"/>
  <c r="F1215" i="6"/>
  <c r="H1208" i="6"/>
  <c r="F1199" i="6"/>
  <c r="H1192" i="6"/>
  <c r="H1170" i="6"/>
  <c r="H1168" i="6"/>
  <c r="H1436" i="6"/>
  <c r="F1298" i="6"/>
  <c r="F1217" i="6"/>
  <c r="F1201" i="6"/>
  <c r="F1406" i="6"/>
  <c r="H1403" i="6"/>
  <c r="F1295" i="6"/>
  <c r="H1292" i="6"/>
  <c r="F1287" i="6"/>
  <c r="H1284" i="6"/>
  <c r="F1279" i="6"/>
  <c r="H1276" i="6"/>
  <c r="F1271" i="6"/>
  <c r="H1268" i="6"/>
  <c r="F1263" i="6"/>
  <c r="H1260" i="6"/>
  <c r="F1255" i="6"/>
  <c r="H1252" i="6"/>
  <c r="F1247" i="6"/>
  <c r="H1244" i="6"/>
  <c r="F1239" i="6"/>
  <c r="H1236" i="6"/>
  <c r="F1231" i="6"/>
  <c r="H1228" i="6"/>
  <c r="F1219" i="6"/>
  <c r="H1212" i="6"/>
  <c r="F1203" i="6"/>
  <c r="H1196" i="6"/>
  <c r="F1187" i="6"/>
  <c r="F1183" i="6"/>
  <c r="F1179" i="6"/>
  <c r="F1175" i="6"/>
  <c r="H1164" i="6"/>
  <c r="H1419" i="6"/>
  <c r="H1311" i="6"/>
  <c r="H1305" i="6"/>
  <c r="F1221" i="6"/>
  <c r="F1205" i="6"/>
  <c r="F1189" i="6"/>
  <c r="F1305" i="6"/>
  <c r="H1302" i="6"/>
  <c r="F1223" i="6"/>
  <c r="H1216" i="6"/>
  <c r="F1207" i="6"/>
  <c r="H1200" i="6"/>
  <c r="F1191" i="6"/>
  <c r="F1171" i="6"/>
  <c r="F1291" i="6"/>
  <c r="H1288" i="6"/>
  <c r="F1275" i="6"/>
  <c r="H1272" i="6"/>
  <c r="F1259" i="6"/>
  <c r="H1256" i="6"/>
  <c r="F1243" i="6"/>
  <c r="H1240" i="6"/>
  <c r="F1227" i="6"/>
  <c r="H1218" i="6"/>
  <c r="F1193" i="6"/>
  <c r="H1184" i="6"/>
  <c r="F1169" i="6"/>
  <c r="F1067" i="6"/>
  <c r="F1051" i="6"/>
  <c r="F1035" i="6"/>
  <c r="F1019" i="6"/>
  <c r="F1003" i="6"/>
  <c r="F987" i="6"/>
  <c r="F971" i="6"/>
  <c r="F955" i="6"/>
  <c r="F944" i="6"/>
  <c r="F940" i="6"/>
  <c r="H928" i="6"/>
  <c r="H925" i="6"/>
  <c r="F924" i="6"/>
  <c r="H921" i="6"/>
  <c r="F920" i="6"/>
  <c r="H917" i="6"/>
  <c r="F916" i="6"/>
  <c r="H913" i="6"/>
  <c r="F912" i="6"/>
  <c r="H909" i="6"/>
  <c r="F908" i="6"/>
  <c r="H905" i="6"/>
  <c r="F904" i="6"/>
  <c r="H1319" i="6"/>
  <c r="F1313" i="6"/>
  <c r="H1220" i="6"/>
  <c r="F1195" i="6"/>
  <c r="H1186" i="6"/>
  <c r="H1176" i="6"/>
  <c r="F1071" i="6"/>
  <c r="F1055" i="6"/>
  <c r="F1039" i="6"/>
  <c r="F1023" i="6"/>
  <c r="F1007" i="6"/>
  <c r="F991" i="6"/>
  <c r="F975" i="6"/>
  <c r="F959" i="6"/>
  <c r="H932" i="6"/>
  <c r="F928" i="6"/>
  <c r="F925" i="6"/>
  <c r="F921" i="6"/>
  <c r="F917" i="6"/>
  <c r="F913" i="6"/>
  <c r="F909" i="6"/>
  <c r="F905" i="6"/>
  <c r="F901" i="6"/>
  <c r="F897" i="6"/>
  <c r="H1204" i="6"/>
  <c r="H1160" i="6"/>
  <c r="F1155" i="6"/>
  <c r="H1152" i="6"/>
  <c r="F1147" i="6"/>
  <c r="H1144" i="6"/>
  <c r="F1139" i="6"/>
  <c r="H1136" i="6"/>
  <c r="F1131" i="6"/>
  <c r="H1128" i="6"/>
  <c r="F1123" i="6"/>
  <c r="H1120" i="6"/>
  <c r="F1115" i="6"/>
  <c r="H1112" i="6"/>
  <c r="F1107" i="6"/>
  <c r="H1104" i="6"/>
  <c r="F1099" i="6"/>
  <c r="H1096" i="6"/>
  <c r="F1091" i="6"/>
  <c r="H1088" i="6"/>
  <c r="F1083" i="6"/>
  <c r="H1080" i="6"/>
  <c r="H1068" i="6"/>
  <c r="H1052" i="6"/>
  <c r="H1036" i="6"/>
  <c r="H1020" i="6"/>
  <c r="H1004" i="6"/>
  <c r="H988" i="6"/>
  <c r="H972" i="6"/>
  <c r="H956" i="6"/>
  <c r="H945" i="6"/>
  <c r="H941" i="6"/>
  <c r="F1325" i="6"/>
  <c r="H1299" i="6"/>
  <c r="F1283" i="6"/>
  <c r="H1280" i="6"/>
  <c r="F1267" i="6"/>
  <c r="H1264" i="6"/>
  <c r="F1251" i="6"/>
  <c r="H1248" i="6"/>
  <c r="F1235" i="6"/>
  <c r="H1232" i="6"/>
  <c r="H1188" i="6"/>
  <c r="H1178" i="6"/>
  <c r="H1162" i="6"/>
  <c r="F1075" i="6"/>
  <c r="F1059" i="6"/>
  <c r="F1043" i="6"/>
  <c r="F1027" i="6"/>
  <c r="F1011" i="6"/>
  <c r="F995" i="6"/>
  <c r="F979" i="6"/>
  <c r="F963" i="6"/>
  <c r="F947" i="6"/>
  <c r="F943" i="6"/>
  <c r="F939" i="6"/>
  <c r="F937" i="6"/>
  <c r="F932" i="6"/>
  <c r="H1180" i="6"/>
  <c r="F1162" i="6"/>
  <c r="H1072" i="6"/>
  <c r="H1056" i="6"/>
  <c r="H1040" i="6"/>
  <c r="H1024" i="6"/>
  <c r="H1008" i="6"/>
  <c r="H992" i="6"/>
  <c r="H976" i="6"/>
  <c r="H960" i="6"/>
  <c r="F935" i="6"/>
  <c r="F1354" i="6"/>
  <c r="H1351" i="6"/>
  <c r="F1342" i="6"/>
  <c r="H1339" i="6"/>
  <c r="F1225" i="6"/>
  <c r="F1063" i="6"/>
  <c r="F1047" i="6"/>
  <c r="F1031" i="6"/>
  <c r="F1015" i="6"/>
  <c r="F999" i="6"/>
  <c r="F983" i="6"/>
  <c r="F967" i="6"/>
  <c r="F951" i="6"/>
  <c r="H944" i="6"/>
  <c r="H940" i="6"/>
  <c r="H924" i="6"/>
  <c r="H920" i="6"/>
  <c r="H916" i="6"/>
  <c r="H912" i="6"/>
  <c r="H908" i="6"/>
  <c r="H904" i="6"/>
  <c r="H900" i="6"/>
  <c r="H896" i="6"/>
  <c r="H892" i="6"/>
  <c r="F1310" i="6"/>
  <c r="F1211" i="6"/>
  <c r="F1167" i="6"/>
  <c r="F1151" i="6"/>
  <c r="H1148" i="6"/>
  <c r="F1135" i="6"/>
  <c r="H1132" i="6"/>
  <c r="F1119" i="6"/>
  <c r="H1116" i="6"/>
  <c r="F1103" i="6"/>
  <c r="H1100" i="6"/>
  <c r="F1087" i="6"/>
  <c r="H1084" i="6"/>
  <c r="H1012" i="6"/>
  <c r="H984" i="6"/>
  <c r="H936" i="6"/>
  <c r="H893" i="6"/>
  <c r="H888" i="6"/>
  <c r="H880" i="6"/>
  <c r="H865" i="6"/>
  <c r="F861" i="6"/>
  <c r="H849" i="6"/>
  <c r="F845" i="6"/>
  <c r="H1313" i="6"/>
  <c r="H996" i="6"/>
  <c r="H968" i="6"/>
  <c r="F936" i="6"/>
  <c r="F927" i="6"/>
  <c r="F885" i="6"/>
  <c r="F877" i="6"/>
  <c r="H1172" i="6"/>
  <c r="H980" i="6"/>
  <c r="H952" i="6"/>
  <c r="F914" i="6"/>
  <c r="H907" i="6"/>
  <c r="F893" i="6"/>
  <c r="F888" i="6"/>
  <c r="F880" i="6"/>
  <c r="H869" i="6"/>
  <c r="F868" i="6"/>
  <c r="F865" i="6"/>
  <c r="H853" i="6"/>
  <c r="F852" i="6"/>
  <c r="F849" i="6"/>
  <c r="F842" i="6"/>
  <c r="F838" i="6"/>
  <c r="F834" i="6"/>
  <c r="H1064" i="6"/>
  <c r="H964" i="6"/>
  <c r="H889" i="6"/>
  <c r="H881" i="6"/>
  <c r="H1174" i="6"/>
  <c r="F1159" i="6"/>
  <c r="H1156" i="6"/>
  <c r="F1143" i="6"/>
  <c r="H1140" i="6"/>
  <c r="F1127" i="6"/>
  <c r="H1124" i="6"/>
  <c r="F1111" i="6"/>
  <c r="H1108" i="6"/>
  <c r="F1095" i="6"/>
  <c r="H1092" i="6"/>
  <c r="F1079" i="6"/>
  <c r="H1076" i="6"/>
  <c r="H1048" i="6"/>
  <c r="H948" i="6"/>
  <c r="F900" i="6"/>
  <c r="F896" i="6"/>
  <c r="H884" i="6"/>
  <c r="H876" i="6"/>
  <c r="H873" i="6"/>
  <c r="F869" i="6"/>
  <c r="H863" i="6"/>
  <c r="H860" i="6"/>
  <c r="H857" i="6"/>
  <c r="F853" i="6"/>
  <c r="H847" i="6"/>
  <c r="H844" i="6"/>
  <c r="H840" i="6"/>
  <c r="H836" i="6"/>
  <c r="H832" i="6"/>
  <c r="H828" i="6"/>
  <c r="H824" i="6"/>
  <c r="H820" i="6"/>
  <c r="H816" i="6"/>
  <c r="H812" i="6"/>
  <c r="H808" i="6"/>
  <c r="H804" i="6"/>
  <c r="H800" i="6"/>
  <c r="H796" i="6"/>
  <c r="H792" i="6"/>
  <c r="H788" i="6"/>
  <c r="H784" i="6"/>
  <c r="H780" i="6"/>
  <c r="H776" i="6"/>
  <c r="H772" i="6"/>
  <c r="H768" i="6"/>
  <c r="H764" i="6"/>
  <c r="H760" i="6"/>
  <c r="H756" i="6"/>
  <c r="H752" i="6"/>
  <c r="H748" i="6"/>
  <c r="H744" i="6"/>
  <c r="H740" i="6"/>
  <c r="H736" i="6"/>
  <c r="H732" i="6"/>
  <c r="H728" i="6"/>
  <c r="H724" i="6"/>
  <c r="H720" i="6"/>
  <c r="H716" i="6"/>
  <c r="H712" i="6"/>
  <c r="H708" i="6"/>
  <c r="H704" i="6"/>
  <c r="H700" i="6"/>
  <c r="H696" i="6"/>
  <c r="H692" i="6"/>
  <c r="H688" i="6"/>
  <c r="H684" i="6"/>
  <c r="H680" i="6"/>
  <c r="H676" i="6"/>
  <c r="H672" i="6"/>
  <c r="H668" i="6"/>
  <c r="H664" i="6"/>
  <c r="H660" i="6"/>
  <c r="H656" i="6"/>
  <c r="H652" i="6"/>
  <c r="H648" i="6"/>
  <c r="H644" i="6"/>
  <c r="H640" i="6"/>
  <c r="H636" i="6"/>
  <c r="H632" i="6"/>
  <c r="H628" i="6"/>
  <c r="H624" i="6"/>
  <c r="H1060" i="6"/>
  <c r="H1032" i="6"/>
  <c r="F889" i="6"/>
  <c r="F881" i="6"/>
  <c r="F863" i="6"/>
  <c r="F1209" i="6"/>
  <c r="H1044" i="6"/>
  <c r="H1016" i="6"/>
  <c r="H934" i="6"/>
  <c r="F931" i="6"/>
  <c r="H915" i="6"/>
  <c r="F906" i="6"/>
  <c r="F892" i="6"/>
  <c r="H887" i="6"/>
  <c r="F884" i="6"/>
  <c r="H879" i="6"/>
  <c r="F876" i="6"/>
  <c r="F873" i="6"/>
  <c r="H867" i="6"/>
  <c r="H864" i="6"/>
  <c r="H861" i="6"/>
  <c r="F860" i="6"/>
  <c r="F857" i="6"/>
  <c r="H851" i="6"/>
  <c r="H848" i="6"/>
  <c r="H845" i="6"/>
  <c r="F844" i="6"/>
  <c r="H841" i="6"/>
  <c r="F840" i="6"/>
  <c r="H837" i="6"/>
  <c r="F836" i="6"/>
  <c r="H833" i="6"/>
  <c r="F832" i="6"/>
  <c r="H829" i="6"/>
  <c r="F828" i="6"/>
  <c r="H825" i="6"/>
  <c r="F824" i="6"/>
  <c r="H821" i="6"/>
  <c r="F820" i="6"/>
  <c r="H817" i="6"/>
  <c r="F816" i="6"/>
  <c r="H813" i="6"/>
  <c r="F812" i="6"/>
  <c r="H809" i="6"/>
  <c r="F808" i="6"/>
  <c r="H805" i="6"/>
  <c r="F804" i="6"/>
  <c r="H801" i="6"/>
  <c r="F800" i="6"/>
  <c r="H797" i="6"/>
  <c r="F796" i="6"/>
  <c r="H793" i="6"/>
  <c r="F792" i="6"/>
  <c r="H789" i="6"/>
  <c r="F788" i="6"/>
  <c r="H785" i="6"/>
  <c r="F784" i="6"/>
  <c r="H781" i="6"/>
  <c r="F780" i="6"/>
  <c r="H777" i="6"/>
  <c r="F776" i="6"/>
  <c r="H773" i="6"/>
  <c r="F772" i="6"/>
  <c r="H769" i="6"/>
  <c r="F768" i="6"/>
  <c r="H765" i="6"/>
  <c r="F764" i="6"/>
  <c r="H761" i="6"/>
  <c r="F760" i="6"/>
  <c r="H757" i="6"/>
  <c r="F756" i="6"/>
  <c r="H753" i="6"/>
  <c r="F752" i="6"/>
  <c r="H749" i="6"/>
  <c r="F748" i="6"/>
  <c r="H745" i="6"/>
  <c r="F744" i="6"/>
  <c r="H741" i="6"/>
  <c r="F740" i="6"/>
  <c r="H737" i="6"/>
  <c r="F736" i="6"/>
  <c r="H733" i="6"/>
  <c r="F732" i="6"/>
  <c r="H729" i="6"/>
  <c r="F728" i="6"/>
  <c r="H1202" i="6"/>
  <c r="H1182" i="6"/>
  <c r="H1028" i="6"/>
  <c r="H1000" i="6"/>
  <c r="H901" i="6"/>
  <c r="H897" i="6"/>
  <c r="H890" i="6"/>
  <c r="F887" i="6"/>
  <c r="H885" i="6"/>
  <c r="H882" i="6"/>
  <c r="F879" i="6"/>
  <c r="H877" i="6"/>
  <c r="H874" i="6"/>
  <c r="F870" i="6"/>
  <c r="F867" i="6"/>
  <c r="H858" i="6"/>
  <c r="F854" i="6"/>
  <c r="F851" i="6"/>
  <c r="H717" i="6"/>
  <c r="H620" i="6"/>
  <c r="H612" i="6"/>
  <c r="F724" i="6"/>
  <c r="F708" i="6"/>
  <c r="F704" i="6"/>
  <c r="F700" i="6"/>
  <c r="F696" i="6"/>
  <c r="F692" i="6"/>
  <c r="F688" i="6"/>
  <c r="F684" i="6"/>
  <c r="F680" i="6"/>
  <c r="F676" i="6"/>
  <c r="F672" i="6"/>
  <c r="F668" i="6"/>
  <c r="F664" i="6"/>
  <c r="F660" i="6"/>
  <c r="F656" i="6"/>
  <c r="F652" i="6"/>
  <c r="H643" i="6"/>
  <c r="F636" i="6"/>
  <c r="H627" i="6"/>
  <c r="H721" i="6"/>
  <c r="F620" i="6"/>
  <c r="F612" i="6"/>
  <c r="F712" i="6"/>
  <c r="F648" i="6"/>
  <c r="F632" i="6"/>
  <c r="H725" i="6"/>
  <c r="H709" i="6"/>
  <c r="H705" i="6"/>
  <c r="H701" i="6"/>
  <c r="H697" i="6"/>
  <c r="H693" i="6"/>
  <c r="H689" i="6"/>
  <c r="H685" i="6"/>
  <c r="H681" i="6"/>
  <c r="H677" i="6"/>
  <c r="H673" i="6"/>
  <c r="H669" i="6"/>
  <c r="H665" i="6"/>
  <c r="H661" i="6"/>
  <c r="H657" i="6"/>
  <c r="H653" i="6"/>
  <c r="H616" i="6"/>
  <c r="F716" i="6"/>
  <c r="H707" i="6"/>
  <c r="H703" i="6"/>
  <c r="H699" i="6"/>
  <c r="H695" i="6"/>
  <c r="H691" i="6"/>
  <c r="H687" i="6"/>
  <c r="H683" i="6"/>
  <c r="H679" i="6"/>
  <c r="H675" i="6"/>
  <c r="H671" i="6"/>
  <c r="H667" i="6"/>
  <c r="H663" i="6"/>
  <c r="F644" i="6"/>
  <c r="F628" i="6"/>
  <c r="H713" i="6"/>
  <c r="F642" i="6"/>
  <c r="H611" i="6"/>
  <c r="H596" i="6"/>
  <c r="F579" i="6"/>
  <c r="H564" i="6"/>
  <c r="F547" i="6"/>
  <c r="H532" i="6"/>
  <c r="F515" i="6"/>
  <c r="H500" i="6"/>
  <c r="H488" i="6"/>
  <c r="F479" i="6"/>
  <c r="H472" i="6"/>
  <c r="F463" i="6"/>
  <c r="H456" i="6"/>
  <c r="F447" i="6"/>
  <c r="F421" i="6"/>
  <c r="H412" i="6"/>
  <c r="H409" i="6"/>
  <c r="H396" i="6"/>
  <c r="H393" i="6"/>
  <c r="H380" i="6"/>
  <c r="H377" i="6"/>
  <c r="H370" i="6"/>
  <c r="H366" i="6"/>
  <c r="H362" i="6"/>
  <c r="H358" i="6"/>
  <c r="H354" i="6"/>
  <c r="H350" i="6"/>
  <c r="H346" i="6"/>
  <c r="H342" i="6"/>
  <c r="H338" i="6"/>
  <c r="H334" i="6"/>
  <c r="H330" i="6"/>
  <c r="H326" i="6"/>
  <c r="H322" i="6"/>
  <c r="H318" i="6"/>
  <c r="H314" i="6"/>
  <c r="H310" i="6"/>
  <c r="H306" i="6"/>
  <c r="H302" i="6"/>
  <c r="H298" i="6"/>
  <c r="H294" i="6"/>
  <c r="H290" i="6"/>
  <c r="H286" i="6"/>
  <c r="H282" i="6"/>
  <c r="H278" i="6"/>
  <c r="H274" i="6"/>
  <c r="H270" i="6"/>
  <c r="H266" i="6"/>
  <c r="H262" i="6"/>
  <c r="H258" i="6"/>
  <c r="H254" i="6"/>
  <c r="H250" i="6"/>
  <c r="H246" i="6"/>
  <c r="H242" i="6"/>
  <c r="H238" i="6"/>
  <c r="H234" i="6"/>
  <c r="H230" i="6"/>
  <c r="H226" i="6"/>
  <c r="H222" i="6"/>
  <c r="H608" i="6"/>
  <c r="F591" i="6"/>
  <c r="H576" i="6"/>
  <c r="F559" i="6"/>
  <c r="H544" i="6"/>
  <c r="F527" i="6"/>
  <c r="H512" i="6"/>
  <c r="F495" i="6"/>
  <c r="H422" i="6"/>
  <c r="H406" i="6"/>
  <c r="H390" i="6"/>
  <c r="H374" i="6"/>
  <c r="H631" i="6"/>
  <c r="F603" i="6"/>
  <c r="H588" i="6"/>
  <c r="F571" i="6"/>
  <c r="H556" i="6"/>
  <c r="F539" i="6"/>
  <c r="H524" i="6"/>
  <c r="F507" i="6"/>
  <c r="H492" i="6"/>
  <c r="F483" i="6"/>
  <c r="H476" i="6"/>
  <c r="F467" i="6"/>
  <c r="H460" i="6"/>
  <c r="F451" i="6"/>
  <c r="H444" i="6"/>
  <c r="F435" i="6"/>
  <c r="F431" i="6"/>
  <c r="F412" i="6"/>
  <c r="F409" i="6"/>
  <c r="F396" i="6"/>
  <c r="F393" i="6"/>
  <c r="H647" i="6"/>
  <c r="H633" i="6"/>
  <c r="H619" i="6"/>
  <c r="F616" i="6"/>
  <c r="H600" i="6"/>
  <c r="F583" i="6"/>
  <c r="H568" i="6"/>
  <c r="F551" i="6"/>
  <c r="H536" i="6"/>
  <c r="F519" i="6"/>
  <c r="H504" i="6"/>
  <c r="H649" i="6"/>
  <c r="F595" i="6"/>
  <c r="H580" i="6"/>
  <c r="F563" i="6"/>
  <c r="H548" i="6"/>
  <c r="F531" i="6"/>
  <c r="H516" i="6"/>
  <c r="F499" i="6"/>
  <c r="F487" i="6"/>
  <c r="F471" i="6"/>
  <c r="F455" i="6"/>
  <c r="F439" i="6"/>
  <c r="H420" i="6"/>
  <c r="H417" i="6"/>
  <c r="H404" i="6"/>
  <c r="H401" i="6"/>
  <c r="H388" i="6"/>
  <c r="F607" i="6"/>
  <c r="H592" i="6"/>
  <c r="F575" i="6"/>
  <c r="H560" i="6"/>
  <c r="F543" i="6"/>
  <c r="H528" i="6"/>
  <c r="F511" i="6"/>
  <c r="H496" i="6"/>
  <c r="H520" i="6"/>
  <c r="H484" i="6"/>
  <c r="H452" i="6"/>
  <c r="F404" i="6"/>
  <c r="H386" i="6"/>
  <c r="H373" i="6"/>
  <c r="F356" i="6"/>
  <c r="H341" i="6"/>
  <c r="F324" i="6"/>
  <c r="H309" i="6"/>
  <c r="F292" i="6"/>
  <c r="H277" i="6"/>
  <c r="F260" i="6"/>
  <c r="H245" i="6"/>
  <c r="F228" i="6"/>
  <c r="F567" i="6"/>
  <c r="F555" i="6"/>
  <c r="H540" i="6"/>
  <c r="F475" i="6"/>
  <c r="F443" i="6"/>
  <c r="F411" i="6"/>
  <c r="F401" i="6"/>
  <c r="F368" i="6"/>
  <c r="H353" i="6"/>
  <c r="F336" i="6"/>
  <c r="H321" i="6"/>
  <c r="F304" i="6"/>
  <c r="H289" i="6"/>
  <c r="F272" i="6"/>
  <c r="H257" i="6"/>
  <c r="F240" i="6"/>
  <c r="F217" i="6"/>
  <c r="F201" i="6"/>
  <c r="F197" i="6"/>
  <c r="F193" i="6"/>
  <c r="F189" i="6"/>
  <c r="F185" i="6"/>
  <c r="F181" i="6"/>
  <c r="F177" i="6"/>
  <c r="F173" i="6"/>
  <c r="F169" i="6"/>
  <c r="F165" i="6"/>
  <c r="F161" i="6"/>
  <c r="F157" i="6"/>
  <c r="F153" i="6"/>
  <c r="F149" i="6"/>
  <c r="F145" i="6"/>
  <c r="F141" i="6"/>
  <c r="F137" i="6"/>
  <c r="F133" i="6"/>
  <c r="F129" i="6"/>
  <c r="F125" i="6"/>
  <c r="F121" i="6"/>
  <c r="F117" i="6"/>
  <c r="F113" i="6"/>
  <c r="F109" i="6"/>
  <c r="F105" i="6"/>
  <c r="F101" i="6"/>
  <c r="F97" i="6"/>
  <c r="F93" i="6"/>
  <c r="F89" i="6"/>
  <c r="F85" i="6"/>
  <c r="F81" i="6"/>
  <c r="F77" i="6"/>
  <c r="F73" i="6"/>
  <c r="F69" i="6"/>
  <c r="F65" i="6"/>
  <c r="F61" i="6"/>
  <c r="F57" i="6"/>
  <c r="F53" i="6"/>
  <c r="F49" i="6"/>
  <c r="F45" i="6"/>
  <c r="F41" i="6"/>
  <c r="F37" i="6"/>
  <c r="F33" i="6"/>
  <c r="F29" i="6"/>
  <c r="F25" i="6"/>
  <c r="F21" i="6"/>
  <c r="F17" i="6"/>
  <c r="F13" i="6"/>
  <c r="F9" i="6"/>
  <c r="F5" i="6"/>
  <c r="H2" i="6"/>
  <c r="H552" i="6"/>
  <c r="H424" i="6"/>
  <c r="H421" i="6"/>
  <c r="H408" i="6"/>
  <c r="F388" i="6"/>
  <c r="H365" i="6"/>
  <c r="F348" i="6"/>
  <c r="H333" i="6"/>
  <c r="F316" i="6"/>
  <c r="H301" i="6"/>
  <c r="F284" i="6"/>
  <c r="H269" i="6"/>
  <c r="F252" i="6"/>
  <c r="H237" i="6"/>
  <c r="F205" i="6"/>
  <c r="F720" i="6"/>
  <c r="F640" i="6"/>
  <c r="F599" i="6"/>
  <c r="F587" i="6"/>
  <c r="H572" i="6"/>
  <c r="F395" i="6"/>
  <c r="F385" i="6"/>
  <c r="F360" i="6"/>
  <c r="H345" i="6"/>
  <c r="F328" i="6"/>
  <c r="H313" i="6"/>
  <c r="F296" i="6"/>
  <c r="H281" i="6"/>
  <c r="F264" i="6"/>
  <c r="H249" i="6"/>
  <c r="F232" i="6"/>
  <c r="H218" i="6"/>
  <c r="H214" i="6"/>
  <c r="H206" i="6"/>
  <c r="H203" i="6"/>
  <c r="H199" i="6"/>
  <c r="H195" i="6"/>
  <c r="H191" i="6"/>
  <c r="H187" i="6"/>
  <c r="H183" i="6"/>
  <c r="H179" i="6"/>
  <c r="H175" i="6"/>
  <c r="H171" i="6"/>
  <c r="H167" i="6"/>
  <c r="H163" i="6"/>
  <c r="H159" i="6"/>
  <c r="H155" i="6"/>
  <c r="H151" i="6"/>
  <c r="H147" i="6"/>
  <c r="H143" i="6"/>
  <c r="H139" i="6"/>
  <c r="H135" i="6"/>
  <c r="H131" i="6"/>
  <c r="H127" i="6"/>
  <c r="H123" i="6"/>
  <c r="H119" i="6"/>
  <c r="H115" i="6"/>
  <c r="H111" i="6"/>
  <c r="H107" i="6"/>
  <c r="H103" i="6"/>
  <c r="H99" i="6"/>
  <c r="H95" i="6"/>
  <c r="H91" i="6"/>
  <c r="H87" i="6"/>
  <c r="H83" i="6"/>
  <c r="H79" i="6"/>
  <c r="H75" i="6"/>
  <c r="H71" i="6"/>
  <c r="H67" i="6"/>
  <c r="H63" i="6"/>
  <c r="H59" i="6"/>
  <c r="H55" i="6"/>
  <c r="H51" i="6"/>
  <c r="H47" i="6"/>
  <c r="H43" i="6"/>
  <c r="H39" i="6"/>
  <c r="H35" i="6"/>
  <c r="H31" i="6"/>
  <c r="H27" i="6"/>
  <c r="H23" i="6"/>
  <c r="H19" i="6"/>
  <c r="H15" i="6"/>
  <c r="H11" i="6"/>
  <c r="H7" i="6"/>
  <c r="H3" i="6"/>
  <c r="F2" i="6"/>
  <c r="H584" i="6"/>
  <c r="H468" i="6"/>
  <c r="H436" i="6"/>
  <c r="H418" i="6"/>
  <c r="H405" i="6"/>
  <c r="H392" i="6"/>
  <c r="F372" i="6"/>
  <c r="H357" i="6"/>
  <c r="F340" i="6"/>
  <c r="H325" i="6"/>
  <c r="F308" i="6"/>
  <c r="H293" i="6"/>
  <c r="F276" i="6"/>
  <c r="H261" i="6"/>
  <c r="F244" i="6"/>
  <c r="H229" i="6"/>
  <c r="F220" i="6"/>
  <c r="F216" i="6"/>
  <c r="F624" i="6"/>
  <c r="H604" i="6"/>
  <c r="F503" i="6"/>
  <c r="F491" i="6"/>
  <c r="F459" i="6"/>
  <c r="F379" i="6"/>
  <c r="H369" i="6"/>
  <c r="F352" i="6"/>
  <c r="H337" i="6"/>
  <c r="F320" i="6"/>
  <c r="H305" i="6"/>
  <c r="F288" i="6"/>
  <c r="H273" i="6"/>
  <c r="F256" i="6"/>
  <c r="H241" i="6"/>
  <c r="F203" i="6"/>
  <c r="F199" i="6"/>
  <c r="F195" i="6"/>
  <c r="F191" i="6"/>
  <c r="F187" i="6"/>
  <c r="F183" i="6"/>
  <c r="F179" i="6"/>
  <c r="F175" i="6"/>
  <c r="F171" i="6"/>
  <c r="F167" i="6"/>
  <c r="F163" i="6"/>
  <c r="F159" i="6"/>
  <c r="F155" i="6"/>
  <c r="F151" i="6"/>
  <c r="F147" i="6"/>
  <c r="F420" i="6"/>
  <c r="H402" i="6"/>
  <c r="H389" i="6"/>
  <c r="H376" i="6"/>
  <c r="F364" i="6"/>
  <c r="H349" i="6"/>
  <c r="F332" i="6"/>
  <c r="H317" i="6"/>
  <c r="F300" i="6"/>
  <c r="H285" i="6"/>
  <c r="F268" i="6"/>
  <c r="H253" i="6"/>
  <c r="F236" i="6"/>
  <c r="F224" i="6"/>
  <c r="H212" i="6"/>
  <c r="F209" i="6"/>
  <c r="H204" i="6"/>
  <c r="F626" i="6"/>
  <c r="F535" i="6"/>
  <c r="F523" i="6"/>
  <c r="H508" i="6"/>
  <c r="F417" i="6"/>
  <c r="H361" i="6"/>
  <c r="F344" i="6"/>
  <c r="H329" i="6"/>
  <c r="F312" i="6"/>
  <c r="H297" i="6"/>
  <c r="F280" i="6"/>
  <c r="H265" i="6"/>
  <c r="F248" i="6"/>
  <c r="H233" i="6"/>
  <c r="H217" i="6"/>
  <c r="F212" i="6"/>
  <c r="H210" i="6"/>
  <c r="F204" i="6"/>
  <c r="H201" i="6"/>
  <c r="F200" i="6"/>
  <c r="H197" i="6"/>
  <c r="F196" i="6"/>
  <c r="H193" i="6"/>
  <c r="F192" i="6"/>
  <c r="H189" i="6"/>
  <c r="F188" i="6"/>
  <c r="H185" i="6"/>
  <c r="F184" i="6"/>
  <c r="H181" i="6"/>
  <c r="F180" i="6"/>
  <c r="H177" i="6"/>
  <c r="F176" i="6"/>
  <c r="H173" i="6"/>
  <c r="F172" i="6"/>
  <c r="H169" i="6"/>
  <c r="F168" i="6"/>
  <c r="H165" i="6"/>
  <c r="F164" i="6"/>
  <c r="H161" i="6"/>
  <c r="F160" i="6"/>
  <c r="H157" i="6"/>
  <c r="F156" i="6"/>
  <c r="H153" i="6"/>
  <c r="F152" i="6"/>
  <c r="H149" i="6"/>
  <c r="F148" i="6"/>
  <c r="H145" i="6"/>
  <c r="F144" i="6"/>
  <c r="H141" i="6"/>
  <c r="F140" i="6"/>
  <c r="H137" i="6"/>
  <c r="F136" i="6"/>
  <c r="H133" i="6"/>
  <c r="F132" i="6"/>
  <c r="H129" i="6"/>
  <c r="F128" i="6"/>
  <c r="H125" i="6"/>
  <c r="F124" i="6"/>
  <c r="H121" i="6"/>
  <c r="F120" i="6"/>
  <c r="H117" i="6"/>
  <c r="F116" i="6"/>
  <c r="H113" i="6"/>
  <c r="F112" i="6"/>
  <c r="H109" i="6"/>
  <c r="F108" i="6"/>
  <c r="H105" i="6"/>
  <c r="F104" i="6"/>
  <c r="H101" i="6"/>
  <c r="F100" i="6"/>
  <c r="H97" i="6"/>
  <c r="F96" i="6"/>
  <c r="H93" i="6"/>
  <c r="F92" i="6"/>
  <c r="H89" i="6"/>
  <c r="F88" i="6"/>
  <c r="F139" i="6"/>
  <c r="H136" i="6"/>
  <c r="F119" i="6"/>
  <c r="H104" i="6"/>
  <c r="F87" i="6"/>
  <c r="H76" i="6"/>
  <c r="F68" i="6"/>
  <c r="H61" i="6"/>
  <c r="F55" i="6"/>
  <c r="H44" i="6"/>
  <c r="F36" i="6"/>
  <c r="H29" i="6"/>
  <c r="F23" i="6"/>
  <c r="H12" i="6"/>
  <c r="F131" i="6"/>
  <c r="H116" i="6"/>
  <c r="F99" i="6"/>
  <c r="H80" i="6"/>
  <c r="F72" i="6"/>
  <c r="H65" i="6"/>
  <c r="F59" i="6"/>
  <c r="H48" i="6"/>
  <c r="F40" i="6"/>
  <c r="H33" i="6"/>
  <c r="F27" i="6"/>
  <c r="H16" i="6"/>
  <c r="F8" i="6"/>
  <c r="H144" i="6"/>
  <c r="H128" i="6"/>
  <c r="F111" i="6"/>
  <c r="H96" i="6"/>
  <c r="H84" i="6"/>
  <c r="F76" i="6"/>
  <c r="H69" i="6"/>
  <c r="F63" i="6"/>
  <c r="H52" i="6"/>
  <c r="F44" i="6"/>
  <c r="H37" i="6"/>
  <c r="F31" i="6"/>
  <c r="H20" i="6"/>
  <c r="F12" i="6"/>
  <c r="H5" i="6"/>
  <c r="F123" i="6"/>
  <c r="H108" i="6"/>
  <c r="F91" i="6"/>
  <c r="F80" i="6"/>
  <c r="H73" i="6"/>
  <c r="F67" i="6"/>
  <c r="H56" i="6"/>
  <c r="F48" i="6"/>
  <c r="H41" i="6"/>
  <c r="F35" i="6"/>
  <c r="H24" i="6"/>
  <c r="F16" i="6"/>
  <c r="H9" i="6"/>
  <c r="F3" i="6"/>
  <c r="F135" i="6"/>
  <c r="H120" i="6"/>
  <c r="F103" i="6"/>
  <c r="H88" i="6"/>
  <c r="F84" i="6"/>
  <c r="H77" i="6"/>
  <c r="F71" i="6"/>
  <c r="H60" i="6"/>
  <c r="F52" i="6"/>
  <c r="H45" i="6"/>
  <c r="F39" i="6"/>
  <c r="H28" i="6"/>
  <c r="F20" i="6"/>
  <c r="H13" i="6"/>
  <c r="F7" i="6"/>
  <c r="F143" i="6"/>
  <c r="H140" i="6"/>
  <c r="H132" i="6"/>
  <c r="F115" i="6"/>
  <c r="H100" i="6"/>
  <c r="H81" i="6"/>
  <c r="F75" i="6"/>
  <c r="H64" i="6"/>
  <c r="F56" i="6"/>
  <c r="H49" i="6"/>
  <c r="F43" i="6"/>
  <c r="H32" i="6"/>
  <c r="F24" i="6"/>
  <c r="H17" i="6"/>
  <c r="F11" i="6"/>
  <c r="F127" i="6"/>
  <c r="H112" i="6"/>
  <c r="F95" i="6"/>
  <c r="H85" i="6"/>
  <c r="F79" i="6"/>
  <c r="H68" i="6"/>
  <c r="F60" i="6"/>
  <c r="H53" i="6"/>
  <c r="F47" i="6"/>
  <c r="H36" i="6"/>
  <c r="F28" i="6"/>
  <c r="H21" i="6"/>
  <c r="F15" i="6"/>
  <c r="H4" i="6"/>
  <c r="H124" i="6"/>
  <c r="F107" i="6"/>
  <c r="H92" i="6"/>
  <c r="F83" i="6"/>
  <c r="H72" i="6"/>
  <c r="F64" i="6"/>
  <c r="H57" i="6"/>
  <c r="F51" i="6"/>
  <c r="H40" i="6"/>
  <c r="F32" i="6"/>
  <c r="H25" i="6"/>
  <c r="F19" i="6"/>
  <c r="H8" i="6"/>
  <c r="C17" i="3"/>
  <c r="B28" i="3"/>
  <c r="E28" i="3" s="1"/>
  <c r="D61" i="4"/>
  <c r="E61" i="4" s="1"/>
  <c r="E120" i="5"/>
  <c r="C145" i="5"/>
  <c r="E152" i="5"/>
  <c r="C158" i="5"/>
  <c r="C168" i="5"/>
  <c r="C179" i="5"/>
  <c r="C183" i="5"/>
  <c r="C188" i="5"/>
  <c r="C195" i="5"/>
  <c r="C199" i="5"/>
  <c r="C204" i="5"/>
  <c r="C216" i="5"/>
  <c r="C219" i="5"/>
  <c r="E226" i="5"/>
  <c r="C234" i="5"/>
  <c r="C239" i="5"/>
  <c r="C257" i="5"/>
  <c r="E260" i="5"/>
  <c r="C260" i="5"/>
  <c r="C280" i="5"/>
  <c r="C283" i="5"/>
  <c r="E292" i="5"/>
  <c r="C292" i="5"/>
  <c r="C301" i="5"/>
  <c r="C306" i="5"/>
  <c r="E309" i="5"/>
  <c r="C312" i="5"/>
  <c r="C315" i="5"/>
  <c r="E324" i="5"/>
  <c r="C324" i="5"/>
  <c r="C333" i="5"/>
  <c r="C338" i="5"/>
  <c r="E341" i="5"/>
  <c r="C344" i="5"/>
  <c r="C347" i="5"/>
  <c r="E356" i="5"/>
  <c r="C356" i="5"/>
  <c r="C365" i="5"/>
  <c r="C370" i="5"/>
  <c r="E373" i="5"/>
  <c r="C376" i="5"/>
  <c r="C379" i="5"/>
  <c r="C385" i="5"/>
  <c r="C389" i="5"/>
  <c r="C395" i="5"/>
  <c r="C401" i="5"/>
  <c r="C405" i="5"/>
  <c r="C411" i="5"/>
  <c r="C417" i="5"/>
  <c r="C421" i="5"/>
  <c r="C427" i="5"/>
  <c r="C433" i="5"/>
  <c r="C437" i="5"/>
  <c r="C443" i="5"/>
  <c r="C449" i="5"/>
  <c r="C453" i="5"/>
  <c r="C459" i="5"/>
  <c r="C465" i="5"/>
  <c r="C469" i="5"/>
  <c r="C475" i="5"/>
  <c r="C481" i="5"/>
  <c r="C19" i="3"/>
  <c r="C12" i="3"/>
  <c r="C20" i="3"/>
  <c r="C18" i="4"/>
  <c r="C26" i="4"/>
  <c r="C34" i="4"/>
  <c r="C42" i="4"/>
  <c r="C50" i="4"/>
  <c r="C58" i="4"/>
  <c r="C10" i="5"/>
  <c r="C18" i="5"/>
  <c r="C26" i="5"/>
  <c r="C34" i="5"/>
  <c r="C42" i="5"/>
  <c r="C50" i="5"/>
  <c r="C58" i="5"/>
  <c r="C66" i="5"/>
  <c r="C74" i="5"/>
  <c r="C82" i="5"/>
  <c r="C90" i="5"/>
  <c r="C98" i="5"/>
  <c r="C106" i="5"/>
  <c r="C114" i="5"/>
  <c r="E122" i="5"/>
  <c r="C131" i="5"/>
  <c r="C136" i="5"/>
  <c r="C138" i="5"/>
  <c r="C143" i="5"/>
  <c r="C149" i="5"/>
  <c r="C160" i="5"/>
  <c r="E162" i="5"/>
  <c r="C171" i="5"/>
  <c r="C173" i="5"/>
  <c r="C186" i="5"/>
  <c r="C202" i="5"/>
  <c r="C224" i="5"/>
  <c r="C227" i="5"/>
  <c r="C242" i="5"/>
  <c r="C245" i="5"/>
  <c r="C247" i="5"/>
  <c r="C265" i="5"/>
  <c r="E268" i="5"/>
  <c r="C268" i="5"/>
  <c r="C289" i="5"/>
  <c r="C295" i="5"/>
  <c r="C321" i="5"/>
  <c r="C327" i="5"/>
  <c r="C353" i="5"/>
  <c r="C359" i="5"/>
  <c r="E510" i="5"/>
  <c r="C510" i="5"/>
  <c r="C513" i="5"/>
  <c r="C526" i="5"/>
  <c r="C529" i="5"/>
  <c r="C25" i="3"/>
  <c r="C15" i="4"/>
  <c r="C23" i="4"/>
  <c r="C31" i="4"/>
  <c r="C39" i="4"/>
  <c r="C47" i="4"/>
  <c r="C55" i="4"/>
  <c r="B535" i="5"/>
  <c r="C530" i="5"/>
  <c r="C522" i="5"/>
  <c r="C514" i="5"/>
  <c r="C506" i="5"/>
  <c r="C498" i="5"/>
  <c r="C528" i="5"/>
  <c r="C516" i="5"/>
  <c r="C496" i="5"/>
  <c r="C482" i="5"/>
  <c r="C532" i="5"/>
  <c r="C520" i="5"/>
  <c r="C518" i="5"/>
  <c r="C500" i="5"/>
  <c r="C480" i="5"/>
  <c r="C472" i="5"/>
  <c r="C464" i="5"/>
  <c r="C456" i="5"/>
  <c r="C448" i="5"/>
  <c r="C440" i="5"/>
  <c r="C432" i="5"/>
  <c r="C424" i="5"/>
  <c r="C416" i="5"/>
  <c r="C408" i="5"/>
  <c r="C400" i="5"/>
  <c r="C392" i="5"/>
  <c r="C384" i="5"/>
  <c r="C524" i="5"/>
  <c r="C504" i="5"/>
  <c r="C497" i="5"/>
  <c r="C478" i="5"/>
  <c r="C470" i="5"/>
  <c r="C462" i="5"/>
  <c r="C454" i="5"/>
  <c r="C446" i="5"/>
  <c r="C438" i="5"/>
  <c r="C430" i="5"/>
  <c r="C422" i="5"/>
  <c r="C414" i="5"/>
  <c r="C406" i="5"/>
  <c r="C398" i="5"/>
  <c r="C390" i="5"/>
  <c r="C382" i="5"/>
  <c r="C374" i="5"/>
  <c r="C366" i="5"/>
  <c r="C358" i="5"/>
  <c r="C350" i="5"/>
  <c r="C342" i="5"/>
  <c r="C334" i="5"/>
  <c r="C326" i="5"/>
  <c r="C318" i="5"/>
  <c r="C310" i="5"/>
  <c r="C302" i="5"/>
  <c r="C294" i="5"/>
  <c r="C286" i="5"/>
  <c r="C278" i="5"/>
  <c r="C270" i="5"/>
  <c r="C262" i="5"/>
  <c r="C254" i="5"/>
  <c r="C246" i="5"/>
  <c r="C238" i="5"/>
  <c r="C230" i="5"/>
  <c r="C222" i="5"/>
  <c r="C214" i="5"/>
  <c r="C206" i="5"/>
  <c r="C198" i="5"/>
  <c r="C190" i="5"/>
  <c r="C182" i="5"/>
  <c r="C508" i="5"/>
  <c r="C512" i="5"/>
  <c r="C7" i="5"/>
  <c r="C15" i="5"/>
  <c r="C23" i="5"/>
  <c r="C31" i="5"/>
  <c r="C39" i="5"/>
  <c r="C47" i="5"/>
  <c r="C55" i="5"/>
  <c r="C63" i="5"/>
  <c r="C71" i="5"/>
  <c r="C79" i="5"/>
  <c r="C87" i="5"/>
  <c r="C95" i="5"/>
  <c r="C103" i="5"/>
  <c r="C111" i="5"/>
  <c r="C119" i="5"/>
  <c r="C126" i="5"/>
  <c r="C133" i="5"/>
  <c r="C140" i="5"/>
  <c r="C153" i="5"/>
  <c r="C155" i="5"/>
  <c r="C163" i="5"/>
  <c r="C165" i="5"/>
  <c r="C177" i="5"/>
  <c r="C193" i="5"/>
  <c r="C209" i="5"/>
  <c r="E212" i="5"/>
  <c r="C212" i="5"/>
  <c r="C232" i="5"/>
  <c r="C235" i="5"/>
  <c r="C250" i="5"/>
  <c r="C253" i="5"/>
  <c r="C255" i="5"/>
  <c r="C273" i="5"/>
  <c r="E276" i="5"/>
  <c r="C276" i="5"/>
  <c r="E284" i="5"/>
  <c r="C284" i="5"/>
  <c r="C293" i="5"/>
  <c r="C298" i="5"/>
  <c r="C304" i="5"/>
  <c r="C307" i="5"/>
  <c r="E316" i="5"/>
  <c r="C316" i="5"/>
  <c r="C325" i="5"/>
  <c r="C330" i="5"/>
  <c r="C336" i="5"/>
  <c r="C339" i="5"/>
  <c r="E348" i="5"/>
  <c r="C348" i="5"/>
  <c r="C357" i="5"/>
  <c r="C362" i="5"/>
  <c r="C368" i="5"/>
  <c r="C371" i="5"/>
  <c r="E380" i="5"/>
  <c r="C380" i="5"/>
  <c r="C386" i="5"/>
  <c r="E396" i="5"/>
  <c r="C396" i="5"/>
  <c r="C402" i="5"/>
  <c r="E412" i="5"/>
  <c r="C412" i="5"/>
  <c r="C418" i="5"/>
  <c r="E428" i="5"/>
  <c r="C428" i="5"/>
  <c r="C434" i="5"/>
  <c r="E444" i="5"/>
  <c r="C444" i="5"/>
  <c r="C450" i="5"/>
  <c r="E460" i="5"/>
  <c r="C460" i="5"/>
  <c r="C466" i="5"/>
  <c r="E476" i="5"/>
  <c r="C476" i="5"/>
  <c r="C7" i="4"/>
  <c r="C12" i="4"/>
  <c r="C52" i="4"/>
  <c r="C4" i="5"/>
  <c r="C12" i="5"/>
  <c r="C20" i="5"/>
  <c r="C28" i="5"/>
  <c r="C36" i="5"/>
  <c r="C44" i="5"/>
  <c r="C52" i="5"/>
  <c r="C60" i="5"/>
  <c r="C68" i="5"/>
  <c r="C76" i="5"/>
  <c r="C84" i="5"/>
  <c r="C92" i="5"/>
  <c r="C100" i="5"/>
  <c r="C108" i="5"/>
  <c r="C116" i="5"/>
  <c r="C121" i="5"/>
  <c r="C151" i="5"/>
  <c r="C157" i="5"/>
  <c r="C169" i="5"/>
  <c r="C175" i="5"/>
  <c r="E177" i="5"/>
  <c r="C184" i="5"/>
  <c r="C189" i="5"/>
  <c r="E193" i="5"/>
  <c r="C200" i="5"/>
  <c r="C205" i="5"/>
  <c r="C217" i="5"/>
  <c r="E220" i="5"/>
  <c r="C220" i="5"/>
  <c r="C240" i="5"/>
  <c r="C243" i="5"/>
  <c r="E250" i="5"/>
  <c r="C258" i="5"/>
  <c r="C261" i="5"/>
  <c r="C263" i="5"/>
  <c r="C281" i="5"/>
  <c r="C287" i="5"/>
  <c r="C313" i="5"/>
  <c r="C319" i="5"/>
  <c r="C345" i="5"/>
  <c r="C351" i="5"/>
  <c r="C377" i="5"/>
  <c r="C383" i="5"/>
  <c r="C399" i="5"/>
  <c r="C415" i="5"/>
  <c r="C431" i="5"/>
  <c r="C447" i="5"/>
  <c r="C463" i="5"/>
  <c r="C479" i="5"/>
  <c r="C488" i="5"/>
  <c r="C494" i="5"/>
  <c r="C17" i="4"/>
  <c r="C25" i="4"/>
  <c r="C33" i="4"/>
  <c r="C41" i="4"/>
  <c r="C57" i="4"/>
  <c r="D535" i="5"/>
  <c r="C130" i="5"/>
  <c r="C135" i="5"/>
  <c r="C146" i="5"/>
  <c r="C161" i="5"/>
  <c r="C167" i="5"/>
  <c r="E169" i="5"/>
  <c r="C180" i="5"/>
  <c r="C187" i="5"/>
  <c r="C191" i="5"/>
  <c r="C196" i="5"/>
  <c r="C203" i="5"/>
  <c r="C207" i="5"/>
  <c r="C225" i="5"/>
  <c r="E228" i="5"/>
  <c r="C228" i="5"/>
  <c r="C248" i="5"/>
  <c r="C251" i="5"/>
  <c r="E258" i="5"/>
  <c r="C266" i="5"/>
  <c r="C271" i="5"/>
  <c r="C285" i="5"/>
  <c r="C290" i="5"/>
  <c r="E293" i="5"/>
  <c r="C296" i="5"/>
  <c r="C299" i="5"/>
  <c r="E308" i="5"/>
  <c r="C308" i="5"/>
  <c r="C317" i="5"/>
  <c r="C322" i="5"/>
  <c r="E325" i="5"/>
  <c r="C328" i="5"/>
  <c r="C331" i="5"/>
  <c r="E340" i="5"/>
  <c r="C340" i="5"/>
  <c r="C349" i="5"/>
  <c r="C354" i="5"/>
  <c r="E357" i="5"/>
  <c r="C360" i="5"/>
  <c r="C363" i="5"/>
  <c r="E372" i="5"/>
  <c r="C372" i="5"/>
  <c r="C381" i="5"/>
  <c r="C387" i="5"/>
  <c r="C393" i="5"/>
  <c r="C397" i="5"/>
  <c r="C403" i="5"/>
  <c r="C409" i="5"/>
  <c r="C413" i="5"/>
  <c r="C419" i="5"/>
  <c r="C425" i="5"/>
  <c r="C429" i="5"/>
  <c r="C435" i="5"/>
  <c r="C441" i="5"/>
  <c r="C445" i="5"/>
  <c r="C451" i="5"/>
  <c r="C457" i="5"/>
  <c r="C461" i="5"/>
  <c r="C467" i="5"/>
  <c r="C473" i="5"/>
  <c r="C477" i="5"/>
  <c r="C483" i="5"/>
  <c r="C486" i="5"/>
  <c r="C501" i="5"/>
  <c r="C521" i="5"/>
  <c r="E4" i="5"/>
  <c r="C6" i="5"/>
  <c r="C14" i="5"/>
  <c r="C22" i="5"/>
  <c r="C30" i="5"/>
  <c r="C38" i="5"/>
  <c r="C46" i="5"/>
  <c r="C54" i="5"/>
  <c r="C62" i="5"/>
  <c r="C70" i="5"/>
  <c r="C78" i="5"/>
  <c r="C86" i="5"/>
  <c r="C94" i="5"/>
  <c r="C102" i="5"/>
  <c r="C110" i="5"/>
  <c r="C118" i="5"/>
  <c r="C125" i="5"/>
  <c r="C132" i="5"/>
  <c r="C137" i="5"/>
  <c r="C144" i="5"/>
  <c r="C159" i="5"/>
  <c r="C172" i="5"/>
  <c r="C178" i="5"/>
  <c r="C194" i="5"/>
  <c r="C210" i="5"/>
  <c r="C215" i="5"/>
  <c r="C233" i="5"/>
  <c r="E236" i="5"/>
  <c r="C236" i="5"/>
  <c r="C256" i="5"/>
  <c r="C259" i="5"/>
  <c r="E266" i="5"/>
  <c r="C274" i="5"/>
  <c r="C279" i="5"/>
  <c r="C305" i="5"/>
  <c r="C311" i="5"/>
  <c r="C337" i="5"/>
  <c r="C343" i="5"/>
  <c r="C369" i="5"/>
  <c r="C375" i="5"/>
  <c r="C534" i="5"/>
  <c r="F4" i="6"/>
  <c r="E501" i="5"/>
  <c r="C519" i="5"/>
  <c r="C523" i="5"/>
  <c r="C533" i="5"/>
  <c r="C4" i="7"/>
  <c r="E2" i="6"/>
  <c r="H30" i="6"/>
  <c r="F30" i="6"/>
  <c r="E34" i="6"/>
  <c r="H62" i="6"/>
  <c r="F62" i="6"/>
  <c r="E66" i="6"/>
  <c r="H110" i="6"/>
  <c r="F110" i="6"/>
  <c r="H160" i="6"/>
  <c r="H174" i="6"/>
  <c r="H192" i="6"/>
  <c r="C495" i="5"/>
  <c r="C499" i="5"/>
  <c r="C517" i="5"/>
  <c r="E523" i="5"/>
  <c r="E11" i="6"/>
  <c r="H26" i="6"/>
  <c r="F26" i="6"/>
  <c r="E30" i="6"/>
  <c r="H58" i="6"/>
  <c r="F58" i="6"/>
  <c r="E62" i="6"/>
  <c r="H98" i="6"/>
  <c r="F98" i="6"/>
  <c r="E110" i="6"/>
  <c r="H130" i="6"/>
  <c r="F130" i="6"/>
  <c r="H146" i="6"/>
  <c r="H164" i="6"/>
  <c r="H178" i="6"/>
  <c r="H196" i="6"/>
  <c r="C487" i="5"/>
  <c r="C493" i="5"/>
  <c r="E517" i="5"/>
  <c r="E521" i="5"/>
  <c r="C531" i="5"/>
  <c r="E7" i="6"/>
  <c r="H22" i="6"/>
  <c r="F22" i="6"/>
  <c r="E26" i="6"/>
  <c r="H54" i="6"/>
  <c r="F54" i="6"/>
  <c r="E58" i="6"/>
  <c r="H86" i="6"/>
  <c r="F86" i="6"/>
  <c r="E98" i="6"/>
  <c r="H118" i="6"/>
  <c r="F118" i="6"/>
  <c r="E130" i="6"/>
  <c r="H150" i="6"/>
  <c r="H168" i="6"/>
  <c r="H182" i="6"/>
  <c r="H200" i="6"/>
  <c r="C485" i="5"/>
  <c r="C491" i="5"/>
  <c r="E493" i="5"/>
  <c r="C502" i="5"/>
  <c r="C511" i="5"/>
  <c r="C515" i="5"/>
  <c r="E526" i="5"/>
  <c r="E531" i="5"/>
  <c r="E3" i="6"/>
  <c r="H18" i="6"/>
  <c r="F18" i="6"/>
  <c r="E22" i="6"/>
  <c r="H50" i="6"/>
  <c r="F50" i="6"/>
  <c r="E54" i="6"/>
  <c r="H82" i="6"/>
  <c r="F82" i="6"/>
  <c r="E86" i="6"/>
  <c r="H106" i="6"/>
  <c r="F106" i="6"/>
  <c r="E118" i="6"/>
  <c r="H138" i="6"/>
  <c r="H154" i="6"/>
  <c r="H172" i="6"/>
  <c r="H186" i="6"/>
  <c r="H208" i="6"/>
  <c r="C509" i="5"/>
  <c r="E515" i="5"/>
  <c r="C527" i="5"/>
  <c r="H14" i="6"/>
  <c r="F14" i="6"/>
  <c r="E18" i="6"/>
  <c r="H46" i="6"/>
  <c r="F46" i="6"/>
  <c r="E50" i="6"/>
  <c r="H78" i="6"/>
  <c r="F78" i="6"/>
  <c r="E82" i="6"/>
  <c r="H94" i="6"/>
  <c r="F94" i="6"/>
  <c r="E106" i="6"/>
  <c r="H126" i="6"/>
  <c r="F126" i="6"/>
  <c r="H158" i="6"/>
  <c r="H176" i="6"/>
  <c r="H190" i="6"/>
  <c r="E513" i="5"/>
  <c r="E534" i="5"/>
  <c r="B12" i="7"/>
  <c r="H10" i="6"/>
  <c r="F10" i="6"/>
  <c r="H42" i="6"/>
  <c r="F42" i="6"/>
  <c r="H74" i="6"/>
  <c r="F74" i="6"/>
  <c r="H114" i="6"/>
  <c r="F114" i="6"/>
  <c r="H148" i="6"/>
  <c r="H162" i="6"/>
  <c r="H180" i="6"/>
  <c r="H194" i="6"/>
  <c r="H205" i="6"/>
  <c r="H209" i="6"/>
  <c r="C503" i="5"/>
  <c r="C507" i="5"/>
  <c r="C525" i="5"/>
  <c r="B8" i="7"/>
  <c r="H6" i="6"/>
  <c r="F6" i="6"/>
  <c r="C12" i="7"/>
  <c r="E10" i="6"/>
  <c r="H38" i="6"/>
  <c r="F38" i="6"/>
  <c r="E42" i="6"/>
  <c r="H70" i="6"/>
  <c r="F70" i="6"/>
  <c r="E74" i="6"/>
  <c r="H102" i="6"/>
  <c r="F102" i="6"/>
  <c r="E114" i="6"/>
  <c r="H134" i="6"/>
  <c r="F134" i="6"/>
  <c r="H142" i="6"/>
  <c r="H152" i="6"/>
  <c r="H166" i="6"/>
  <c r="H184" i="6"/>
  <c r="H198" i="6"/>
  <c r="C8" i="7"/>
  <c r="E6" i="6"/>
  <c r="H34" i="6"/>
  <c r="F34" i="6"/>
  <c r="H66" i="6"/>
  <c r="F66" i="6"/>
  <c r="H90" i="6"/>
  <c r="F90" i="6"/>
  <c r="H122" i="6"/>
  <c r="F122" i="6"/>
  <c r="H156" i="6"/>
  <c r="H170" i="6"/>
  <c r="H188" i="6"/>
  <c r="H202" i="6"/>
  <c r="H213" i="6"/>
  <c r="F206" i="6"/>
  <c r="F214" i="6"/>
  <c r="H216" i="6"/>
  <c r="H220" i="6"/>
  <c r="F222" i="6"/>
  <c r="F229" i="6"/>
  <c r="H244" i="6"/>
  <c r="F246" i="6"/>
  <c r="H251" i="6"/>
  <c r="F251" i="6"/>
  <c r="F261" i="6"/>
  <c r="H276" i="6"/>
  <c r="F278" i="6"/>
  <c r="H283" i="6"/>
  <c r="F283" i="6"/>
  <c r="F293" i="6"/>
  <c r="H308" i="6"/>
  <c r="F310" i="6"/>
  <c r="H315" i="6"/>
  <c r="F315" i="6"/>
  <c r="F325" i="6"/>
  <c r="H340" i="6"/>
  <c r="F342" i="6"/>
  <c r="H347" i="6"/>
  <c r="F347" i="6"/>
  <c r="F357" i="6"/>
  <c r="H372" i="6"/>
  <c r="H387" i="6"/>
  <c r="F387" i="6"/>
  <c r="E387" i="6"/>
  <c r="F392" i="6"/>
  <c r="F405" i="6"/>
  <c r="F423" i="6"/>
  <c r="H462" i="6"/>
  <c r="F462" i="6"/>
  <c r="H494" i="6"/>
  <c r="F494" i="6"/>
  <c r="H506" i="6"/>
  <c r="F506" i="6"/>
  <c r="H521" i="6"/>
  <c r="H533" i="6"/>
  <c r="H551" i="6"/>
  <c r="F689" i="6"/>
  <c r="H746" i="6"/>
  <c r="F746" i="6"/>
  <c r="H843" i="6"/>
  <c r="H894" i="6"/>
  <c r="H211" i="6"/>
  <c r="F218" i="6"/>
  <c r="H227" i="6"/>
  <c r="F227" i="6"/>
  <c r="H232" i="6"/>
  <c r="F234" i="6"/>
  <c r="H239" i="6"/>
  <c r="F239" i="6"/>
  <c r="F249" i="6"/>
  <c r="E251" i="6"/>
  <c r="H264" i="6"/>
  <c r="F266" i="6"/>
  <c r="H271" i="6"/>
  <c r="F271" i="6"/>
  <c r="F281" i="6"/>
  <c r="E283" i="6"/>
  <c r="H296" i="6"/>
  <c r="F298" i="6"/>
  <c r="H303" i="6"/>
  <c r="F303" i="6"/>
  <c r="F313" i="6"/>
  <c r="E315" i="6"/>
  <c r="H328" i="6"/>
  <c r="F330" i="6"/>
  <c r="H335" i="6"/>
  <c r="F335" i="6"/>
  <c r="F345" i="6"/>
  <c r="E347" i="6"/>
  <c r="H360" i="6"/>
  <c r="F362" i="6"/>
  <c r="H367" i="6"/>
  <c r="F367" i="6"/>
  <c r="H382" i="6"/>
  <c r="H385" i="6"/>
  <c r="H397" i="6"/>
  <c r="F397" i="6"/>
  <c r="E397" i="6"/>
  <c r="H400" i="6"/>
  <c r="F400" i="6"/>
  <c r="F410" i="6"/>
  <c r="H410" i="6"/>
  <c r="H439" i="6"/>
  <c r="F448" i="6"/>
  <c r="E448" i="6"/>
  <c r="H448" i="6"/>
  <c r="H471" i="6"/>
  <c r="F480" i="6"/>
  <c r="E480" i="6"/>
  <c r="H480" i="6"/>
  <c r="E506" i="6"/>
  <c r="F536" i="6"/>
  <c r="F548" i="6"/>
  <c r="H563" i="6"/>
  <c r="F621" i="6"/>
  <c r="H621" i="6"/>
  <c r="H630" i="6"/>
  <c r="F630" i="6"/>
  <c r="E630" i="6"/>
  <c r="F733" i="6"/>
  <c r="E746" i="6"/>
  <c r="F847" i="6"/>
  <c r="H855" i="6"/>
  <c r="F858" i="6"/>
  <c r="H891" i="6"/>
  <c r="E211" i="6"/>
  <c r="F225" i="6"/>
  <c r="E225" i="6"/>
  <c r="E227" i="6"/>
  <c r="F237" i="6"/>
  <c r="E239" i="6"/>
  <c r="H252" i="6"/>
  <c r="F254" i="6"/>
  <c r="H259" i="6"/>
  <c r="F259" i="6"/>
  <c r="F269" i="6"/>
  <c r="E271" i="6"/>
  <c r="H284" i="6"/>
  <c r="F286" i="6"/>
  <c r="H291" i="6"/>
  <c r="F291" i="6"/>
  <c r="F301" i="6"/>
  <c r="E303" i="6"/>
  <c r="H316" i="6"/>
  <c r="F318" i="6"/>
  <c r="H323" i="6"/>
  <c r="F323" i="6"/>
  <c r="F333" i="6"/>
  <c r="E335" i="6"/>
  <c r="H348" i="6"/>
  <c r="F350" i="6"/>
  <c r="H355" i="6"/>
  <c r="F355" i="6"/>
  <c r="F365" i="6"/>
  <c r="E367" i="6"/>
  <c r="F377" i="6"/>
  <c r="E400" i="6"/>
  <c r="H403" i="6"/>
  <c r="F403" i="6"/>
  <c r="E403" i="6"/>
  <c r="F408" i="6"/>
  <c r="E410" i="6"/>
  <c r="H457" i="6"/>
  <c r="H489" i="6"/>
  <c r="H501" i="6"/>
  <c r="H519" i="6"/>
  <c r="H590" i="6"/>
  <c r="F590" i="6"/>
  <c r="H602" i="6"/>
  <c r="F602" i="6"/>
  <c r="E621" i="6"/>
  <c r="H730" i="6"/>
  <c r="F730" i="6"/>
  <c r="H798" i="6"/>
  <c r="F211" i="6"/>
  <c r="H223" i="6"/>
  <c r="F223" i="6"/>
  <c r="H240" i="6"/>
  <c r="F242" i="6"/>
  <c r="H247" i="6"/>
  <c r="F247" i="6"/>
  <c r="F257" i="6"/>
  <c r="H272" i="6"/>
  <c r="F274" i="6"/>
  <c r="H279" i="6"/>
  <c r="F279" i="6"/>
  <c r="F289" i="6"/>
  <c r="H304" i="6"/>
  <c r="F306" i="6"/>
  <c r="H311" i="6"/>
  <c r="F311" i="6"/>
  <c r="F321" i="6"/>
  <c r="E323" i="6"/>
  <c r="H336" i="6"/>
  <c r="F338" i="6"/>
  <c r="H343" i="6"/>
  <c r="F343" i="6"/>
  <c r="F353" i="6"/>
  <c r="E355" i="6"/>
  <c r="H368" i="6"/>
  <c r="F370" i="6"/>
  <c r="F375" i="6"/>
  <c r="H398" i="6"/>
  <c r="H413" i="6"/>
  <c r="F413" i="6"/>
  <c r="E413" i="6"/>
  <c r="H416" i="6"/>
  <c r="F416" i="6"/>
  <c r="H432" i="6"/>
  <c r="F504" i="6"/>
  <c r="F516" i="6"/>
  <c r="H531" i="6"/>
  <c r="H646" i="6"/>
  <c r="F646" i="6"/>
  <c r="E646" i="6"/>
  <c r="F673" i="6"/>
  <c r="F781" i="6"/>
  <c r="H795" i="6"/>
  <c r="F795" i="6"/>
  <c r="E795" i="6"/>
  <c r="F805" i="6"/>
  <c r="F138" i="6"/>
  <c r="F142" i="6"/>
  <c r="F146" i="6"/>
  <c r="F150" i="6"/>
  <c r="F154" i="6"/>
  <c r="F158" i="6"/>
  <c r="F162" i="6"/>
  <c r="F166" i="6"/>
  <c r="F170" i="6"/>
  <c r="F174" i="6"/>
  <c r="F178" i="6"/>
  <c r="F182" i="6"/>
  <c r="F186" i="6"/>
  <c r="F190" i="6"/>
  <c r="F194" i="6"/>
  <c r="F198" i="6"/>
  <c r="F202" i="6"/>
  <c r="E205" i="6"/>
  <c r="F208" i="6"/>
  <c r="F210" i="6"/>
  <c r="F221" i="6"/>
  <c r="E221" i="6"/>
  <c r="H228" i="6"/>
  <c r="F230" i="6"/>
  <c r="H235" i="6"/>
  <c r="F235" i="6"/>
  <c r="F245" i="6"/>
  <c r="H260" i="6"/>
  <c r="F262" i="6"/>
  <c r="H267" i="6"/>
  <c r="F267" i="6"/>
  <c r="F277" i="6"/>
  <c r="H292" i="6"/>
  <c r="F294" i="6"/>
  <c r="H299" i="6"/>
  <c r="F299" i="6"/>
  <c r="F309" i="6"/>
  <c r="H324" i="6"/>
  <c r="F326" i="6"/>
  <c r="H331" i="6"/>
  <c r="F331" i="6"/>
  <c r="F341" i="6"/>
  <c r="H356" i="6"/>
  <c r="F358" i="6"/>
  <c r="H363" i="6"/>
  <c r="F363" i="6"/>
  <c r="F373" i="6"/>
  <c r="F380" i="6"/>
  <c r="H419" i="6"/>
  <c r="F419" i="6"/>
  <c r="E419" i="6"/>
  <c r="H427" i="6"/>
  <c r="F427" i="6"/>
  <c r="E427" i="6"/>
  <c r="H446" i="6"/>
  <c r="F446" i="6"/>
  <c r="H478" i="6"/>
  <c r="F478" i="6"/>
  <c r="H558" i="6"/>
  <c r="F558" i="6"/>
  <c r="H570" i="6"/>
  <c r="F570" i="6"/>
  <c r="H585" i="6"/>
  <c r="H597" i="6"/>
  <c r="F619" i="6"/>
  <c r="H778" i="6"/>
  <c r="F778" i="6"/>
  <c r="H207" i="6"/>
  <c r="F213" i="6"/>
  <c r="H215" i="6"/>
  <c r="F215" i="6"/>
  <c r="H219" i="6"/>
  <c r="F219" i="6"/>
  <c r="H225" i="6"/>
  <c r="F233" i="6"/>
  <c r="E235" i="6"/>
  <c r="H248" i="6"/>
  <c r="F250" i="6"/>
  <c r="H255" i="6"/>
  <c r="F255" i="6"/>
  <c r="F265" i="6"/>
  <c r="E267" i="6"/>
  <c r="H280" i="6"/>
  <c r="F282" i="6"/>
  <c r="H287" i="6"/>
  <c r="F287" i="6"/>
  <c r="F297" i="6"/>
  <c r="E299" i="6"/>
  <c r="H312" i="6"/>
  <c r="F314" i="6"/>
  <c r="H319" i="6"/>
  <c r="F319" i="6"/>
  <c r="F329" i="6"/>
  <c r="E331" i="6"/>
  <c r="H344" i="6"/>
  <c r="F346" i="6"/>
  <c r="H351" i="6"/>
  <c r="F351" i="6"/>
  <c r="F361" i="6"/>
  <c r="E363" i="6"/>
  <c r="F378" i="6"/>
  <c r="H378" i="6"/>
  <c r="F391" i="6"/>
  <c r="H414" i="6"/>
  <c r="H455" i="6"/>
  <c r="F464" i="6"/>
  <c r="E464" i="6"/>
  <c r="H464" i="6"/>
  <c r="H487" i="6"/>
  <c r="H499" i="6"/>
  <c r="E570" i="6"/>
  <c r="F600" i="6"/>
  <c r="H635" i="6"/>
  <c r="F765" i="6"/>
  <c r="E778" i="6"/>
  <c r="H224" i="6"/>
  <c r="F226" i="6"/>
  <c r="H236" i="6"/>
  <c r="F238" i="6"/>
  <c r="H243" i="6"/>
  <c r="F243" i="6"/>
  <c r="F253" i="6"/>
  <c r="H268" i="6"/>
  <c r="F270" i="6"/>
  <c r="H275" i="6"/>
  <c r="F275" i="6"/>
  <c r="F285" i="6"/>
  <c r="H300" i="6"/>
  <c r="F302" i="6"/>
  <c r="H307" i="6"/>
  <c r="F307" i="6"/>
  <c r="F317" i="6"/>
  <c r="H332" i="6"/>
  <c r="F334" i="6"/>
  <c r="H339" i="6"/>
  <c r="F339" i="6"/>
  <c r="F349" i="6"/>
  <c r="H364" i="6"/>
  <c r="F366" i="6"/>
  <c r="H371" i="6"/>
  <c r="F371" i="6"/>
  <c r="F376" i="6"/>
  <c r="F389" i="6"/>
  <c r="H425" i="6"/>
  <c r="F425" i="6"/>
  <c r="E425" i="6"/>
  <c r="H428" i="6"/>
  <c r="H441" i="6"/>
  <c r="H473" i="6"/>
  <c r="H526" i="6"/>
  <c r="F526" i="6"/>
  <c r="H538" i="6"/>
  <c r="F538" i="6"/>
  <c r="H553" i="6"/>
  <c r="H565" i="6"/>
  <c r="H583" i="6"/>
  <c r="F657" i="6"/>
  <c r="F705" i="6"/>
  <c r="H762" i="6"/>
  <c r="F762" i="6"/>
  <c r="E4" i="6"/>
  <c r="E8" i="6"/>
  <c r="F207" i="6"/>
  <c r="H221" i="6"/>
  <c r="H231" i="6"/>
  <c r="F231" i="6"/>
  <c r="F241" i="6"/>
  <c r="H256" i="6"/>
  <c r="F258" i="6"/>
  <c r="H263" i="6"/>
  <c r="F263" i="6"/>
  <c r="F273" i="6"/>
  <c r="H288" i="6"/>
  <c r="F290" i="6"/>
  <c r="H295" i="6"/>
  <c r="F295" i="6"/>
  <c r="F305" i="6"/>
  <c r="H320" i="6"/>
  <c r="F322" i="6"/>
  <c r="H327" i="6"/>
  <c r="F327" i="6"/>
  <c r="F337" i="6"/>
  <c r="H352" i="6"/>
  <c r="F354" i="6"/>
  <c r="H359" i="6"/>
  <c r="F359" i="6"/>
  <c r="F369" i="6"/>
  <c r="H381" i="6"/>
  <c r="F381" i="6"/>
  <c r="E381" i="6"/>
  <c r="H384" i="6"/>
  <c r="F384" i="6"/>
  <c r="F394" i="6"/>
  <c r="H394" i="6"/>
  <c r="F407" i="6"/>
  <c r="F568" i="6"/>
  <c r="F580" i="6"/>
  <c r="H595" i="6"/>
  <c r="F749" i="6"/>
  <c r="E762" i="6"/>
  <c r="F374" i="6"/>
  <c r="F390" i="6"/>
  <c r="F406" i="6"/>
  <c r="F422" i="6"/>
  <c r="H431" i="6"/>
  <c r="H435" i="6"/>
  <c r="H437" i="6"/>
  <c r="F444" i="6"/>
  <c r="E444" i="6"/>
  <c r="E446" i="6"/>
  <c r="H451" i="6"/>
  <c r="H453" i="6"/>
  <c r="F460" i="6"/>
  <c r="E460" i="6"/>
  <c r="E462" i="6"/>
  <c r="H467" i="6"/>
  <c r="H469" i="6"/>
  <c r="F476" i="6"/>
  <c r="E476" i="6"/>
  <c r="E478" i="6"/>
  <c r="H483" i="6"/>
  <c r="H485" i="6"/>
  <c r="F492" i="6"/>
  <c r="E494" i="6"/>
  <c r="H507" i="6"/>
  <c r="H509" i="6"/>
  <c r="H514" i="6"/>
  <c r="F514" i="6"/>
  <c r="F524" i="6"/>
  <c r="E526" i="6"/>
  <c r="H539" i="6"/>
  <c r="H541" i="6"/>
  <c r="H546" i="6"/>
  <c r="F546" i="6"/>
  <c r="F556" i="6"/>
  <c r="E558" i="6"/>
  <c r="H571" i="6"/>
  <c r="H573" i="6"/>
  <c r="H578" i="6"/>
  <c r="F578" i="6"/>
  <c r="F588" i="6"/>
  <c r="E590" i="6"/>
  <c r="H603" i="6"/>
  <c r="H605" i="6"/>
  <c r="H610" i="6"/>
  <c r="F610" i="6"/>
  <c r="H655" i="6"/>
  <c r="F661" i="6"/>
  <c r="F677" i="6"/>
  <c r="F693" i="6"/>
  <c r="F709" i="6"/>
  <c r="H718" i="6"/>
  <c r="F718" i="6"/>
  <c r="H830" i="6"/>
  <c r="H383" i="6"/>
  <c r="H399" i="6"/>
  <c r="H415" i="6"/>
  <c r="H429" i="6"/>
  <c r="H433" i="6"/>
  <c r="H442" i="6"/>
  <c r="F442" i="6"/>
  <c r="H458" i="6"/>
  <c r="F458" i="6"/>
  <c r="H474" i="6"/>
  <c r="F474" i="6"/>
  <c r="H490" i="6"/>
  <c r="F490" i="6"/>
  <c r="H495" i="6"/>
  <c r="H497" i="6"/>
  <c r="H502" i="6"/>
  <c r="F502" i="6"/>
  <c r="F512" i="6"/>
  <c r="H527" i="6"/>
  <c r="H529" i="6"/>
  <c r="H534" i="6"/>
  <c r="F534" i="6"/>
  <c r="F544" i="6"/>
  <c r="H559" i="6"/>
  <c r="H561" i="6"/>
  <c r="H566" i="6"/>
  <c r="F566" i="6"/>
  <c r="F576" i="6"/>
  <c r="H591" i="6"/>
  <c r="H593" i="6"/>
  <c r="H598" i="6"/>
  <c r="F598" i="6"/>
  <c r="F608" i="6"/>
  <c r="F613" i="6"/>
  <c r="H613" i="6"/>
  <c r="F639" i="6"/>
  <c r="H639" i="6"/>
  <c r="H827" i="6"/>
  <c r="F827" i="6"/>
  <c r="E827" i="6"/>
  <c r="F837" i="6"/>
  <c r="F386" i="6"/>
  <c r="F402" i="6"/>
  <c r="F418" i="6"/>
  <c r="F424" i="6"/>
  <c r="F440" i="6"/>
  <c r="E440" i="6"/>
  <c r="E442" i="6"/>
  <c r="H447" i="6"/>
  <c r="H449" i="6"/>
  <c r="F456" i="6"/>
  <c r="E456" i="6"/>
  <c r="E458" i="6"/>
  <c r="H463" i="6"/>
  <c r="H465" i="6"/>
  <c r="F472" i="6"/>
  <c r="E472" i="6"/>
  <c r="E474" i="6"/>
  <c r="H479" i="6"/>
  <c r="H481" i="6"/>
  <c r="F488" i="6"/>
  <c r="E488" i="6"/>
  <c r="E490" i="6"/>
  <c r="F500" i="6"/>
  <c r="E502" i="6"/>
  <c r="H515" i="6"/>
  <c r="H517" i="6"/>
  <c r="H522" i="6"/>
  <c r="F522" i="6"/>
  <c r="F532" i="6"/>
  <c r="E534" i="6"/>
  <c r="H547" i="6"/>
  <c r="H549" i="6"/>
  <c r="H554" i="6"/>
  <c r="F554" i="6"/>
  <c r="F564" i="6"/>
  <c r="E566" i="6"/>
  <c r="H579" i="6"/>
  <c r="H581" i="6"/>
  <c r="H586" i="6"/>
  <c r="F586" i="6"/>
  <c r="F596" i="6"/>
  <c r="E598" i="6"/>
  <c r="F611" i="6"/>
  <c r="E613" i="6"/>
  <c r="F623" i="6"/>
  <c r="H623" i="6"/>
  <c r="E639" i="6"/>
  <c r="H659" i="6"/>
  <c r="F665" i="6"/>
  <c r="F681" i="6"/>
  <c r="F697" i="6"/>
  <c r="F725" i="6"/>
  <c r="H738" i="6"/>
  <c r="F738" i="6"/>
  <c r="F741" i="6"/>
  <c r="H754" i="6"/>
  <c r="F754" i="6"/>
  <c r="F757" i="6"/>
  <c r="H770" i="6"/>
  <c r="F770" i="6"/>
  <c r="F773" i="6"/>
  <c r="H786" i="6"/>
  <c r="F786" i="6"/>
  <c r="F789" i="6"/>
  <c r="H379" i="6"/>
  <c r="H395" i="6"/>
  <c r="H411" i="6"/>
  <c r="H426" i="6"/>
  <c r="F426" i="6"/>
  <c r="H438" i="6"/>
  <c r="F438" i="6"/>
  <c r="H454" i="6"/>
  <c r="F454" i="6"/>
  <c r="H470" i="6"/>
  <c r="F470" i="6"/>
  <c r="H486" i="6"/>
  <c r="F486" i="6"/>
  <c r="H503" i="6"/>
  <c r="H505" i="6"/>
  <c r="H510" i="6"/>
  <c r="F510" i="6"/>
  <c r="F520" i="6"/>
  <c r="H535" i="6"/>
  <c r="H537" i="6"/>
  <c r="H542" i="6"/>
  <c r="F542" i="6"/>
  <c r="F552" i="6"/>
  <c r="H567" i="6"/>
  <c r="H569" i="6"/>
  <c r="H574" i="6"/>
  <c r="F574" i="6"/>
  <c r="F584" i="6"/>
  <c r="H599" i="6"/>
  <c r="H601" i="6"/>
  <c r="H606" i="6"/>
  <c r="F606" i="6"/>
  <c r="E738" i="6"/>
  <c r="E754" i="6"/>
  <c r="E770" i="6"/>
  <c r="E786" i="6"/>
  <c r="H814" i="6"/>
  <c r="E229" i="6"/>
  <c r="E233" i="6"/>
  <c r="E237" i="6"/>
  <c r="E241" i="6"/>
  <c r="E245" i="6"/>
  <c r="E249" i="6"/>
  <c r="E253" i="6"/>
  <c r="E257" i="6"/>
  <c r="E261" i="6"/>
  <c r="E265" i="6"/>
  <c r="E269" i="6"/>
  <c r="E273" i="6"/>
  <c r="E277" i="6"/>
  <c r="E281" i="6"/>
  <c r="E285" i="6"/>
  <c r="E289" i="6"/>
  <c r="E293" i="6"/>
  <c r="E297" i="6"/>
  <c r="E301" i="6"/>
  <c r="E305" i="6"/>
  <c r="E309" i="6"/>
  <c r="E313" i="6"/>
  <c r="E317" i="6"/>
  <c r="E321" i="6"/>
  <c r="E325" i="6"/>
  <c r="E329" i="6"/>
  <c r="E333" i="6"/>
  <c r="E337" i="6"/>
  <c r="E341" i="6"/>
  <c r="E345" i="6"/>
  <c r="E349" i="6"/>
  <c r="E353" i="6"/>
  <c r="E357" i="6"/>
  <c r="E361" i="6"/>
  <c r="E365" i="6"/>
  <c r="E369" i="6"/>
  <c r="E373" i="6"/>
  <c r="E376" i="6"/>
  <c r="F382" i="6"/>
  <c r="F383" i="6"/>
  <c r="E386" i="6"/>
  <c r="E389" i="6"/>
  <c r="E392" i="6"/>
  <c r="F398" i="6"/>
  <c r="F399" i="6"/>
  <c r="E402" i="6"/>
  <c r="E405" i="6"/>
  <c r="E408" i="6"/>
  <c r="F414" i="6"/>
  <c r="F415" i="6"/>
  <c r="E418" i="6"/>
  <c r="E424" i="6"/>
  <c r="F428" i="6"/>
  <c r="F432" i="6"/>
  <c r="F436" i="6"/>
  <c r="E436" i="6"/>
  <c r="E438" i="6"/>
  <c r="H443" i="6"/>
  <c r="H445" i="6"/>
  <c r="F452" i="6"/>
  <c r="E452" i="6"/>
  <c r="E454" i="6"/>
  <c r="H459" i="6"/>
  <c r="H461" i="6"/>
  <c r="F468" i="6"/>
  <c r="E468" i="6"/>
  <c r="E470" i="6"/>
  <c r="H475" i="6"/>
  <c r="H477" i="6"/>
  <c r="F484" i="6"/>
  <c r="E484" i="6"/>
  <c r="E486" i="6"/>
  <c r="H491" i="6"/>
  <c r="H493" i="6"/>
  <c r="H498" i="6"/>
  <c r="F498" i="6"/>
  <c r="F508" i="6"/>
  <c r="E510" i="6"/>
  <c r="H523" i="6"/>
  <c r="H525" i="6"/>
  <c r="H530" i="6"/>
  <c r="F530" i="6"/>
  <c r="F540" i="6"/>
  <c r="E542" i="6"/>
  <c r="H555" i="6"/>
  <c r="H557" i="6"/>
  <c r="H562" i="6"/>
  <c r="F562" i="6"/>
  <c r="F572" i="6"/>
  <c r="E574" i="6"/>
  <c r="H587" i="6"/>
  <c r="H589" i="6"/>
  <c r="H594" i="6"/>
  <c r="F594" i="6"/>
  <c r="F604" i="6"/>
  <c r="E606" i="6"/>
  <c r="F653" i="6"/>
  <c r="F669" i="6"/>
  <c r="F685" i="6"/>
  <c r="F701" i="6"/>
  <c r="H811" i="6"/>
  <c r="F811" i="6"/>
  <c r="E811" i="6"/>
  <c r="F821" i="6"/>
  <c r="H375" i="6"/>
  <c r="H391" i="6"/>
  <c r="H407" i="6"/>
  <c r="H423" i="6"/>
  <c r="H430" i="6"/>
  <c r="F430" i="6"/>
  <c r="H434" i="6"/>
  <c r="F434" i="6"/>
  <c r="H440" i="6"/>
  <c r="H450" i="6"/>
  <c r="F450" i="6"/>
  <c r="H466" i="6"/>
  <c r="F466" i="6"/>
  <c r="H482" i="6"/>
  <c r="F482" i="6"/>
  <c r="F496" i="6"/>
  <c r="H511" i="6"/>
  <c r="H513" i="6"/>
  <c r="H518" i="6"/>
  <c r="F518" i="6"/>
  <c r="F528" i="6"/>
  <c r="H543" i="6"/>
  <c r="H545" i="6"/>
  <c r="H550" i="6"/>
  <c r="F550" i="6"/>
  <c r="F560" i="6"/>
  <c r="H575" i="6"/>
  <c r="H577" i="6"/>
  <c r="H582" i="6"/>
  <c r="F582" i="6"/>
  <c r="F592" i="6"/>
  <c r="H607" i="6"/>
  <c r="H609" i="6"/>
  <c r="H615" i="6"/>
  <c r="F615" i="6"/>
  <c r="H618" i="6"/>
  <c r="F618" i="6"/>
  <c r="F637" i="6"/>
  <c r="H637" i="6"/>
  <c r="H651" i="6"/>
  <c r="H723" i="6"/>
  <c r="F723" i="6"/>
  <c r="F625" i="6"/>
  <c r="F627" i="6"/>
  <c r="H634" i="6"/>
  <c r="F641" i="6"/>
  <c r="F643" i="6"/>
  <c r="H650" i="6"/>
  <c r="H714" i="6"/>
  <c r="F714" i="6"/>
  <c r="H719" i="6"/>
  <c r="F719" i="6"/>
  <c r="F721" i="6"/>
  <c r="H731" i="6"/>
  <c r="F731" i="6"/>
  <c r="H739" i="6"/>
  <c r="F739" i="6"/>
  <c r="H747" i="6"/>
  <c r="F747" i="6"/>
  <c r="H755" i="6"/>
  <c r="F755" i="6"/>
  <c r="H763" i="6"/>
  <c r="F763" i="6"/>
  <c r="H771" i="6"/>
  <c r="F771" i="6"/>
  <c r="H779" i="6"/>
  <c r="F779" i="6"/>
  <c r="H787" i="6"/>
  <c r="F787" i="6"/>
  <c r="H799" i="6"/>
  <c r="F799" i="6"/>
  <c r="E799" i="6"/>
  <c r="H802" i="6"/>
  <c r="H815" i="6"/>
  <c r="F815" i="6"/>
  <c r="E815" i="6"/>
  <c r="H818" i="6"/>
  <c r="H831" i="6"/>
  <c r="F831" i="6"/>
  <c r="H834" i="6"/>
  <c r="H862" i="6"/>
  <c r="H866" i="6"/>
  <c r="H870" i="6"/>
  <c r="E625" i="6"/>
  <c r="E641" i="6"/>
  <c r="E714" i="6"/>
  <c r="F793" i="6"/>
  <c r="F809" i="6"/>
  <c r="F825" i="6"/>
  <c r="E831" i="6"/>
  <c r="F841" i="6"/>
  <c r="F848" i="6"/>
  <c r="H852" i="6"/>
  <c r="H859" i="6"/>
  <c r="H614" i="6"/>
  <c r="F617" i="6"/>
  <c r="H622" i="6"/>
  <c r="F629" i="6"/>
  <c r="F631" i="6"/>
  <c r="H638" i="6"/>
  <c r="F645" i="6"/>
  <c r="F647" i="6"/>
  <c r="H654" i="6"/>
  <c r="H658" i="6"/>
  <c r="H662" i="6"/>
  <c r="H666" i="6"/>
  <c r="H670" i="6"/>
  <c r="H674" i="6"/>
  <c r="H678" i="6"/>
  <c r="H682" i="6"/>
  <c r="H686" i="6"/>
  <c r="H690" i="6"/>
  <c r="H694" i="6"/>
  <c r="H698" i="6"/>
  <c r="H702" i="6"/>
  <c r="H706" i="6"/>
  <c r="H710" i="6"/>
  <c r="F710" i="6"/>
  <c r="H715" i="6"/>
  <c r="F715" i="6"/>
  <c r="F717" i="6"/>
  <c r="E719" i="6"/>
  <c r="H726" i="6"/>
  <c r="F726" i="6"/>
  <c r="E731" i="6"/>
  <c r="H734" i="6"/>
  <c r="F734" i="6"/>
  <c r="E739" i="6"/>
  <c r="H742" i="6"/>
  <c r="F742" i="6"/>
  <c r="E747" i="6"/>
  <c r="H750" i="6"/>
  <c r="F750" i="6"/>
  <c r="E755" i="6"/>
  <c r="H758" i="6"/>
  <c r="F758" i="6"/>
  <c r="E763" i="6"/>
  <c r="H766" i="6"/>
  <c r="F766" i="6"/>
  <c r="E771" i="6"/>
  <c r="H774" i="6"/>
  <c r="F774" i="6"/>
  <c r="E779" i="6"/>
  <c r="H782" i="6"/>
  <c r="F782" i="6"/>
  <c r="E787" i="6"/>
  <c r="H790" i="6"/>
  <c r="H803" i="6"/>
  <c r="F803" i="6"/>
  <c r="E803" i="6"/>
  <c r="H806" i="6"/>
  <c r="H819" i="6"/>
  <c r="F819" i="6"/>
  <c r="E819" i="6"/>
  <c r="H822" i="6"/>
  <c r="H835" i="6"/>
  <c r="F835" i="6"/>
  <c r="H838" i="6"/>
  <c r="H856" i="6"/>
  <c r="H871" i="6"/>
  <c r="F874" i="6"/>
  <c r="F429" i="6"/>
  <c r="F433" i="6"/>
  <c r="F437" i="6"/>
  <c r="F441" i="6"/>
  <c r="F445" i="6"/>
  <c r="F449" i="6"/>
  <c r="F453" i="6"/>
  <c r="F457" i="6"/>
  <c r="F461" i="6"/>
  <c r="F465" i="6"/>
  <c r="F469" i="6"/>
  <c r="F473" i="6"/>
  <c r="F477" i="6"/>
  <c r="F481" i="6"/>
  <c r="F485" i="6"/>
  <c r="F489" i="6"/>
  <c r="F493" i="6"/>
  <c r="F497" i="6"/>
  <c r="F501" i="6"/>
  <c r="F505" i="6"/>
  <c r="F509" i="6"/>
  <c r="F513" i="6"/>
  <c r="F517" i="6"/>
  <c r="F521" i="6"/>
  <c r="F525" i="6"/>
  <c r="F529" i="6"/>
  <c r="F533" i="6"/>
  <c r="F537" i="6"/>
  <c r="F541" i="6"/>
  <c r="F545" i="6"/>
  <c r="F549" i="6"/>
  <c r="F553" i="6"/>
  <c r="F557" i="6"/>
  <c r="F561" i="6"/>
  <c r="F565" i="6"/>
  <c r="F569" i="6"/>
  <c r="F573" i="6"/>
  <c r="F577" i="6"/>
  <c r="F581" i="6"/>
  <c r="F585" i="6"/>
  <c r="F589" i="6"/>
  <c r="F593" i="6"/>
  <c r="F597" i="6"/>
  <c r="F601" i="6"/>
  <c r="F605" i="6"/>
  <c r="F609" i="6"/>
  <c r="E617" i="6"/>
  <c r="H625" i="6"/>
  <c r="E629" i="6"/>
  <c r="F634" i="6"/>
  <c r="H641" i="6"/>
  <c r="E645" i="6"/>
  <c r="F650" i="6"/>
  <c r="E654" i="6"/>
  <c r="E658" i="6"/>
  <c r="E662" i="6"/>
  <c r="E666" i="6"/>
  <c r="E670" i="6"/>
  <c r="E674" i="6"/>
  <c r="E678" i="6"/>
  <c r="E682" i="6"/>
  <c r="E686" i="6"/>
  <c r="E690" i="6"/>
  <c r="E694" i="6"/>
  <c r="E698" i="6"/>
  <c r="E702" i="6"/>
  <c r="E706" i="6"/>
  <c r="E710" i="6"/>
  <c r="E726" i="6"/>
  <c r="F729" i="6"/>
  <c r="E734" i="6"/>
  <c r="F737" i="6"/>
  <c r="E742" i="6"/>
  <c r="F745" i="6"/>
  <c r="E750" i="6"/>
  <c r="F753" i="6"/>
  <c r="E758" i="6"/>
  <c r="F761" i="6"/>
  <c r="E766" i="6"/>
  <c r="F769" i="6"/>
  <c r="E774" i="6"/>
  <c r="F777" i="6"/>
  <c r="E782" i="6"/>
  <c r="F785" i="6"/>
  <c r="F797" i="6"/>
  <c r="F813" i="6"/>
  <c r="F829" i="6"/>
  <c r="E835" i="6"/>
  <c r="H878" i="6"/>
  <c r="F882" i="6"/>
  <c r="E492" i="6"/>
  <c r="E496" i="6"/>
  <c r="E500" i="6"/>
  <c r="E504" i="6"/>
  <c r="E508" i="6"/>
  <c r="E512" i="6"/>
  <c r="E516" i="6"/>
  <c r="E520" i="6"/>
  <c r="E524" i="6"/>
  <c r="E528" i="6"/>
  <c r="E532" i="6"/>
  <c r="E536" i="6"/>
  <c r="E540" i="6"/>
  <c r="E544" i="6"/>
  <c r="E548" i="6"/>
  <c r="E552" i="6"/>
  <c r="E556" i="6"/>
  <c r="E560" i="6"/>
  <c r="E564" i="6"/>
  <c r="E568" i="6"/>
  <c r="E572" i="6"/>
  <c r="E576" i="6"/>
  <c r="E580" i="6"/>
  <c r="E584" i="6"/>
  <c r="E588" i="6"/>
  <c r="E592" i="6"/>
  <c r="E596" i="6"/>
  <c r="E600" i="6"/>
  <c r="E604" i="6"/>
  <c r="E608" i="6"/>
  <c r="E611" i="6"/>
  <c r="E614" i="6"/>
  <c r="E619" i="6"/>
  <c r="E622" i="6"/>
  <c r="H626" i="6"/>
  <c r="E631" i="6"/>
  <c r="F633" i="6"/>
  <c r="F635" i="6"/>
  <c r="E638" i="6"/>
  <c r="H642" i="6"/>
  <c r="E647" i="6"/>
  <c r="F649" i="6"/>
  <c r="F651" i="6"/>
  <c r="F654" i="6"/>
  <c r="F658" i="6"/>
  <c r="F662" i="6"/>
  <c r="F666" i="6"/>
  <c r="F670" i="6"/>
  <c r="F674" i="6"/>
  <c r="F678" i="6"/>
  <c r="F682" i="6"/>
  <c r="F686" i="6"/>
  <c r="F690" i="6"/>
  <c r="F694" i="6"/>
  <c r="F698" i="6"/>
  <c r="F702" i="6"/>
  <c r="F706" i="6"/>
  <c r="H711" i="6"/>
  <c r="F711" i="6"/>
  <c r="F713" i="6"/>
  <c r="H722" i="6"/>
  <c r="F722" i="6"/>
  <c r="H727" i="6"/>
  <c r="F727" i="6"/>
  <c r="H735" i="6"/>
  <c r="F735" i="6"/>
  <c r="H743" i="6"/>
  <c r="F743" i="6"/>
  <c r="H751" i="6"/>
  <c r="F751" i="6"/>
  <c r="H759" i="6"/>
  <c r="F759" i="6"/>
  <c r="H767" i="6"/>
  <c r="F767" i="6"/>
  <c r="H775" i="6"/>
  <c r="F775" i="6"/>
  <c r="H783" i="6"/>
  <c r="F783" i="6"/>
  <c r="H791" i="6"/>
  <c r="F791" i="6"/>
  <c r="E791" i="6"/>
  <c r="H794" i="6"/>
  <c r="H807" i="6"/>
  <c r="F807" i="6"/>
  <c r="E807" i="6"/>
  <c r="H810" i="6"/>
  <c r="H823" i="6"/>
  <c r="F823" i="6"/>
  <c r="E823" i="6"/>
  <c r="H826" i="6"/>
  <c r="H839" i="6"/>
  <c r="F839" i="6"/>
  <c r="H842" i="6"/>
  <c r="F864" i="6"/>
  <c r="H868" i="6"/>
  <c r="H875" i="6"/>
  <c r="H886" i="6"/>
  <c r="F614" i="6"/>
  <c r="H617" i="6"/>
  <c r="F622" i="6"/>
  <c r="H629" i="6"/>
  <c r="F638" i="6"/>
  <c r="H645" i="6"/>
  <c r="F655" i="6"/>
  <c r="F659" i="6"/>
  <c r="F663" i="6"/>
  <c r="F667" i="6"/>
  <c r="F671" i="6"/>
  <c r="F675" i="6"/>
  <c r="F679" i="6"/>
  <c r="F683" i="6"/>
  <c r="F687" i="6"/>
  <c r="F691" i="6"/>
  <c r="F695" i="6"/>
  <c r="F699" i="6"/>
  <c r="F703" i="6"/>
  <c r="F707" i="6"/>
  <c r="E722" i="6"/>
  <c r="F801" i="6"/>
  <c r="F817" i="6"/>
  <c r="F833" i="6"/>
  <c r="E839" i="6"/>
  <c r="H846" i="6"/>
  <c r="H850" i="6"/>
  <c r="H854" i="6"/>
  <c r="H872" i="6"/>
  <c r="H883" i="6"/>
  <c r="F890" i="6"/>
  <c r="F911" i="6"/>
  <c r="H951" i="6"/>
  <c r="H979" i="6"/>
  <c r="F1244" i="6"/>
  <c r="F1276" i="6"/>
  <c r="E850" i="6"/>
  <c r="E866" i="6"/>
  <c r="E894" i="6"/>
  <c r="H898" i="6"/>
  <c r="H902" i="6"/>
  <c r="H918" i="6"/>
  <c r="F918" i="6"/>
  <c r="H967" i="6"/>
  <c r="H995" i="6"/>
  <c r="F1196" i="6"/>
  <c r="H1241" i="6"/>
  <c r="H1273" i="6"/>
  <c r="F850" i="6"/>
  <c r="F866" i="6"/>
  <c r="E878" i="6"/>
  <c r="E886" i="6"/>
  <c r="F894" i="6"/>
  <c r="E898" i="6"/>
  <c r="E902" i="6"/>
  <c r="F907" i="6"/>
  <c r="E911" i="6"/>
  <c r="E918" i="6"/>
  <c r="F926" i="6"/>
  <c r="H926" i="6"/>
  <c r="H929" i="6"/>
  <c r="F929" i="6"/>
  <c r="E929" i="6"/>
  <c r="H983" i="6"/>
  <c r="H1011" i="6"/>
  <c r="H1231" i="6"/>
  <c r="H1263" i="6"/>
  <c r="F843" i="6"/>
  <c r="F856" i="6"/>
  <c r="E859" i="6"/>
  <c r="F872" i="6"/>
  <c r="F878" i="6"/>
  <c r="E883" i="6"/>
  <c r="F886" i="6"/>
  <c r="E891" i="6"/>
  <c r="F898" i="6"/>
  <c r="F902" i="6"/>
  <c r="H911" i="6"/>
  <c r="H914" i="6"/>
  <c r="H919" i="6"/>
  <c r="F919" i="6"/>
  <c r="H999" i="6"/>
  <c r="H1027" i="6"/>
  <c r="F846" i="6"/>
  <c r="F859" i="6"/>
  <c r="F862" i="6"/>
  <c r="F875" i="6"/>
  <c r="F883" i="6"/>
  <c r="F891" i="6"/>
  <c r="F895" i="6"/>
  <c r="F899" i="6"/>
  <c r="F903" i="6"/>
  <c r="E907" i="6"/>
  <c r="E914" i="6"/>
  <c r="F930" i="6"/>
  <c r="H930" i="6"/>
  <c r="E933" i="6"/>
  <c r="H933" i="6"/>
  <c r="H939" i="6"/>
  <c r="H1015" i="6"/>
  <c r="H1043" i="6"/>
  <c r="H1187" i="6"/>
  <c r="H1221" i="6"/>
  <c r="F1228" i="6"/>
  <c r="F1260" i="6"/>
  <c r="F1292" i="6"/>
  <c r="F790" i="6"/>
  <c r="F794" i="6"/>
  <c r="F798" i="6"/>
  <c r="F802" i="6"/>
  <c r="F806" i="6"/>
  <c r="F810" i="6"/>
  <c r="F814" i="6"/>
  <c r="F818" i="6"/>
  <c r="F822" i="6"/>
  <c r="F826" i="6"/>
  <c r="F830" i="6"/>
  <c r="H910" i="6"/>
  <c r="H922" i="6"/>
  <c r="F922" i="6"/>
  <c r="H943" i="6"/>
  <c r="H1031" i="6"/>
  <c r="H1059" i="6"/>
  <c r="H1257" i="6"/>
  <c r="H1289" i="6"/>
  <c r="H1317" i="6"/>
  <c r="F1317" i="6"/>
  <c r="F855" i="6"/>
  <c r="F871" i="6"/>
  <c r="E882" i="6"/>
  <c r="E890" i="6"/>
  <c r="E903" i="6"/>
  <c r="E910" i="6"/>
  <c r="F915" i="6"/>
  <c r="E922" i="6"/>
  <c r="E930" i="6"/>
  <c r="F933" i="6"/>
  <c r="H947" i="6"/>
  <c r="H1047" i="6"/>
  <c r="H1075" i="6"/>
  <c r="F1164" i="6"/>
  <c r="H1247" i="6"/>
  <c r="H1279" i="6"/>
  <c r="E870" i="6"/>
  <c r="H895" i="6"/>
  <c r="H899" i="6"/>
  <c r="H903" i="6"/>
  <c r="H906" i="6"/>
  <c r="F910" i="6"/>
  <c r="H923" i="6"/>
  <c r="F923" i="6"/>
  <c r="H963" i="6"/>
  <c r="H1063" i="6"/>
  <c r="H1219" i="6"/>
  <c r="H949" i="6"/>
  <c r="F949" i="6"/>
  <c r="E949" i="6"/>
  <c r="H954" i="6"/>
  <c r="F954" i="6"/>
  <c r="H965" i="6"/>
  <c r="F965" i="6"/>
  <c r="E965" i="6"/>
  <c r="H970" i="6"/>
  <c r="F970" i="6"/>
  <c r="H981" i="6"/>
  <c r="F981" i="6"/>
  <c r="E981" i="6"/>
  <c r="H986" i="6"/>
  <c r="F986" i="6"/>
  <c r="H997" i="6"/>
  <c r="F997" i="6"/>
  <c r="E997" i="6"/>
  <c r="H1002" i="6"/>
  <c r="F1002" i="6"/>
  <c r="H1013" i="6"/>
  <c r="F1013" i="6"/>
  <c r="E1013" i="6"/>
  <c r="H1018" i="6"/>
  <c r="F1018" i="6"/>
  <c r="H1029" i="6"/>
  <c r="F1029" i="6"/>
  <c r="E1029" i="6"/>
  <c r="H1034" i="6"/>
  <c r="F1034" i="6"/>
  <c r="H1045" i="6"/>
  <c r="F1045" i="6"/>
  <c r="E1045" i="6"/>
  <c r="H1050" i="6"/>
  <c r="F1050" i="6"/>
  <c r="H1061" i="6"/>
  <c r="F1061" i="6"/>
  <c r="E1061" i="6"/>
  <c r="H1066" i="6"/>
  <c r="F1066" i="6"/>
  <c r="H1077" i="6"/>
  <c r="H1083" i="6"/>
  <c r="H1085" i="6"/>
  <c r="H1091" i="6"/>
  <c r="H1093" i="6"/>
  <c r="H1099" i="6"/>
  <c r="H1101" i="6"/>
  <c r="H1107" i="6"/>
  <c r="H1109" i="6"/>
  <c r="H1115" i="6"/>
  <c r="H1117" i="6"/>
  <c r="H1123" i="6"/>
  <c r="H1125" i="6"/>
  <c r="H1131" i="6"/>
  <c r="H1133" i="6"/>
  <c r="H1139" i="6"/>
  <c r="H1141" i="6"/>
  <c r="H1147" i="6"/>
  <c r="H1149" i="6"/>
  <c r="H1155" i="6"/>
  <c r="H1157" i="6"/>
  <c r="H1173" i="6"/>
  <c r="F1173" i="6"/>
  <c r="H1183" i="6"/>
  <c r="H1364" i="6"/>
  <c r="H1521" i="6"/>
  <c r="F941" i="6"/>
  <c r="E941" i="6"/>
  <c r="F945" i="6"/>
  <c r="E945" i="6"/>
  <c r="H959" i="6"/>
  <c r="H975" i="6"/>
  <c r="H991" i="6"/>
  <c r="H1007" i="6"/>
  <c r="H1023" i="6"/>
  <c r="H1039" i="6"/>
  <c r="H1055" i="6"/>
  <c r="H1071" i="6"/>
  <c r="F1198" i="6"/>
  <c r="H1198" i="6"/>
  <c r="H1239" i="6"/>
  <c r="H1255" i="6"/>
  <c r="H1271" i="6"/>
  <c r="H1287" i="6"/>
  <c r="H1352" i="6"/>
  <c r="H931" i="6"/>
  <c r="F934" i="6"/>
  <c r="H950" i="6"/>
  <c r="F950" i="6"/>
  <c r="H961" i="6"/>
  <c r="F961" i="6"/>
  <c r="E961" i="6"/>
  <c r="H966" i="6"/>
  <c r="F966" i="6"/>
  <c r="H977" i="6"/>
  <c r="F977" i="6"/>
  <c r="E977" i="6"/>
  <c r="H982" i="6"/>
  <c r="F982" i="6"/>
  <c r="H993" i="6"/>
  <c r="F993" i="6"/>
  <c r="E993" i="6"/>
  <c r="H998" i="6"/>
  <c r="F998" i="6"/>
  <c r="H1009" i="6"/>
  <c r="F1009" i="6"/>
  <c r="E1009" i="6"/>
  <c r="H1014" i="6"/>
  <c r="F1014" i="6"/>
  <c r="H1025" i="6"/>
  <c r="F1025" i="6"/>
  <c r="E1025" i="6"/>
  <c r="H1030" i="6"/>
  <c r="F1030" i="6"/>
  <c r="H1041" i="6"/>
  <c r="F1041" i="6"/>
  <c r="E1041" i="6"/>
  <c r="H1046" i="6"/>
  <c r="F1046" i="6"/>
  <c r="H1057" i="6"/>
  <c r="F1057" i="6"/>
  <c r="E1057" i="6"/>
  <c r="H1062" i="6"/>
  <c r="F1062" i="6"/>
  <c r="H1073" i="6"/>
  <c r="F1073" i="6"/>
  <c r="E1073" i="6"/>
  <c r="H1078" i="6"/>
  <c r="F1078" i="6"/>
  <c r="H1086" i="6"/>
  <c r="F1086" i="6"/>
  <c r="H1094" i="6"/>
  <c r="F1094" i="6"/>
  <c r="H1102" i="6"/>
  <c r="F1102" i="6"/>
  <c r="H1110" i="6"/>
  <c r="F1110" i="6"/>
  <c r="H1118" i="6"/>
  <c r="F1118" i="6"/>
  <c r="H1126" i="6"/>
  <c r="F1126" i="6"/>
  <c r="H1134" i="6"/>
  <c r="F1134" i="6"/>
  <c r="H1142" i="6"/>
  <c r="F1142" i="6"/>
  <c r="H1150" i="6"/>
  <c r="F1150" i="6"/>
  <c r="H1158" i="6"/>
  <c r="F1158" i="6"/>
  <c r="F1166" i="6"/>
  <c r="H1166" i="6"/>
  <c r="F1214" i="6"/>
  <c r="H1214" i="6"/>
  <c r="H1297" i="6"/>
  <c r="F1297" i="6"/>
  <c r="H1338" i="6"/>
  <c r="H937" i="6"/>
  <c r="H955" i="6"/>
  <c r="H971" i="6"/>
  <c r="H987" i="6"/>
  <c r="H1003" i="6"/>
  <c r="H1019" i="6"/>
  <c r="H1035" i="6"/>
  <c r="H1051" i="6"/>
  <c r="H1067" i="6"/>
  <c r="E1078" i="6"/>
  <c r="E1086" i="6"/>
  <c r="E1094" i="6"/>
  <c r="E1102" i="6"/>
  <c r="E1110" i="6"/>
  <c r="E1118" i="6"/>
  <c r="E1126" i="6"/>
  <c r="E1134" i="6"/>
  <c r="E1142" i="6"/>
  <c r="E1150" i="6"/>
  <c r="E1158" i="6"/>
  <c r="H1163" i="6"/>
  <c r="E1166" i="6"/>
  <c r="H1179" i="6"/>
  <c r="H1189" i="6"/>
  <c r="E1214" i="6"/>
  <c r="H1233" i="6"/>
  <c r="F1236" i="6"/>
  <c r="H1249" i="6"/>
  <c r="F1252" i="6"/>
  <c r="H1265" i="6"/>
  <c r="F1268" i="6"/>
  <c r="H1281" i="6"/>
  <c r="F1284" i="6"/>
  <c r="E1297" i="6"/>
  <c r="H927" i="6"/>
  <c r="E931" i="6"/>
  <c r="E934" i="6"/>
  <c r="H938" i="6"/>
  <c r="F938" i="6"/>
  <c r="H942" i="6"/>
  <c r="F942" i="6"/>
  <c r="H946" i="6"/>
  <c r="F946" i="6"/>
  <c r="E950" i="6"/>
  <c r="H957" i="6"/>
  <c r="F957" i="6"/>
  <c r="E957" i="6"/>
  <c r="H962" i="6"/>
  <c r="F962" i="6"/>
  <c r="E966" i="6"/>
  <c r="H973" i="6"/>
  <c r="F973" i="6"/>
  <c r="E973" i="6"/>
  <c r="H978" i="6"/>
  <c r="F978" i="6"/>
  <c r="E982" i="6"/>
  <c r="H989" i="6"/>
  <c r="F989" i="6"/>
  <c r="E989" i="6"/>
  <c r="H994" i="6"/>
  <c r="F994" i="6"/>
  <c r="H1005" i="6"/>
  <c r="F1005" i="6"/>
  <c r="E1005" i="6"/>
  <c r="H1010" i="6"/>
  <c r="F1010" i="6"/>
  <c r="H1021" i="6"/>
  <c r="F1021" i="6"/>
  <c r="E1021" i="6"/>
  <c r="H1026" i="6"/>
  <c r="F1026" i="6"/>
  <c r="H1037" i="6"/>
  <c r="F1037" i="6"/>
  <c r="E1037" i="6"/>
  <c r="H1042" i="6"/>
  <c r="F1042" i="6"/>
  <c r="H1053" i="6"/>
  <c r="F1053" i="6"/>
  <c r="E1053" i="6"/>
  <c r="H1058" i="6"/>
  <c r="F1058" i="6"/>
  <c r="H1069" i="6"/>
  <c r="F1069" i="6"/>
  <c r="E1069" i="6"/>
  <c r="H1074" i="6"/>
  <c r="F1074" i="6"/>
  <c r="H1079" i="6"/>
  <c r="H1081" i="6"/>
  <c r="H1087" i="6"/>
  <c r="H1089" i="6"/>
  <c r="H1095" i="6"/>
  <c r="H1097" i="6"/>
  <c r="H1103" i="6"/>
  <c r="H1105" i="6"/>
  <c r="H1111" i="6"/>
  <c r="H1113" i="6"/>
  <c r="H1119" i="6"/>
  <c r="H1121" i="6"/>
  <c r="H1127" i="6"/>
  <c r="H1129" i="6"/>
  <c r="H1135" i="6"/>
  <c r="H1137" i="6"/>
  <c r="H1143" i="6"/>
  <c r="H1145" i="6"/>
  <c r="H1151" i="6"/>
  <c r="H1153" i="6"/>
  <c r="H1159" i="6"/>
  <c r="H1161" i="6"/>
  <c r="F1161" i="6"/>
  <c r="H1205" i="6"/>
  <c r="H1382" i="6"/>
  <c r="H1462" i="6"/>
  <c r="H935" i="6"/>
  <c r="H953" i="6"/>
  <c r="F953" i="6"/>
  <c r="E953" i="6"/>
  <c r="H958" i="6"/>
  <c r="F958" i="6"/>
  <c r="H969" i="6"/>
  <c r="F969" i="6"/>
  <c r="E969" i="6"/>
  <c r="H974" i="6"/>
  <c r="F974" i="6"/>
  <c r="H985" i="6"/>
  <c r="F985" i="6"/>
  <c r="E985" i="6"/>
  <c r="H990" i="6"/>
  <c r="F990" i="6"/>
  <c r="H1001" i="6"/>
  <c r="F1001" i="6"/>
  <c r="E1001" i="6"/>
  <c r="H1006" i="6"/>
  <c r="F1006" i="6"/>
  <c r="H1017" i="6"/>
  <c r="F1017" i="6"/>
  <c r="E1017" i="6"/>
  <c r="H1022" i="6"/>
  <c r="F1022" i="6"/>
  <c r="H1033" i="6"/>
  <c r="F1033" i="6"/>
  <c r="E1033" i="6"/>
  <c r="H1038" i="6"/>
  <c r="F1038" i="6"/>
  <c r="H1049" i="6"/>
  <c r="F1049" i="6"/>
  <c r="E1049" i="6"/>
  <c r="H1054" i="6"/>
  <c r="F1054" i="6"/>
  <c r="H1065" i="6"/>
  <c r="F1065" i="6"/>
  <c r="E1065" i="6"/>
  <c r="H1070" i="6"/>
  <c r="F1070" i="6"/>
  <c r="H1082" i="6"/>
  <c r="F1082" i="6"/>
  <c r="H1090" i="6"/>
  <c r="F1090" i="6"/>
  <c r="H1098" i="6"/>
  <c r="F1098" i="6"/>
  <c r="H1106" i="6"/>
  <c r="F1106" i="6"/>
  <c r="H1114" i="6"/>
  <c r="F1114" i="6"/>
  <c r="H1122" i="6"/>
  <c r="F1122" i="6"/>
  <c r="H1130" i="6"/>
  <c r="F1130" i="6"/>
  <c r="H1138" i="6"/>
  <c r="F1138" i="6"/>
  <c r="H1146" i="6"/>
  <c r="F1146" i="6"/>
  <c r="H1154" i="6"/>
  <c r="F1154" i="6"/>
  <c r="H1175" i="6"/>
  <c r="H1203" i="6"/>
  <c r="F1212" i="6"/>
  <c r="H1412" i="6"/>
  <c r="F1412" i="6"/>
  <c r="E1412" i="6"/>
  <c r="E1161" i="6"/>
  <c r="F1168" i="6"/>
  <c r="E1173" i="6"/>
  <c r="H1177" i="6"/>
  <c r="H1181" i="6"/>
  <c r="H1185" i="6"/>
  <c r="F1194" i="6"/>
  <c r="F1210" i="6"/>
  <c r="F1226" i="6"/>
  <c r="H1298" i="6"/>
  <c r="H1300" i="6"/>
  <c r="H1314" i="6"/>
  <c r="E1317" i="6"/>
  <c r="H1320" i="6"/>
  <c r="H1350" i="6"/>
  <c r="F1409" i="6"/>
  <c r="H1409" i="6"/>
  <c r="F1170" i="6"/>
  <c r="E1177" i="6"/>
  <c r="E1181" i="6"/>
  <c r="E1185" i="6"/>
  <c r="F1192" i="6"/>
  <c r="E1194" i="6"/>
  <c r="H1199" i="6"/>
  <c r="H1201" i="6"/>
  <c r="F1208" i="6"/>
  <c r="E1210" i="6"/>
  <c r="H1215" i="6"/>
  <c r="H1217" i="6"/>
  <c r="F1224" i="6"/>
  <c r="E1226" i="6"/>
  <c r="H1234" i="6"/>
  <c r="F1234" i="6"/>
  <c r="H1242" i="6"/>
  <c r="F1242" i="6"/>
  <c r="H1250" i="6"/>
  <c r="F1250" i="6"/>
  <c r="H1258" i="6"/>
  <c r="F1258" i="6"/>
  <c r="H1266" i="6"/>
  <c r="F1266" i="6"/>
  <c r="H1274" i="6"/>
  <c r="F1274" i="6"/>
  <c r="H1282" i="6"/>
  <c r="F1282" i="6"/>
  <c r="H1290" i="6"/>
  <c r="F1290" i="6"/>
  <c r="H1309" i="6"/>
  <c r="F1309" i="6"/>
  <c r="H1318" i="6"/>
  <c r="H1332" i="6"/>
  <c r="E1077" i="6"/>
  <c r="E1081" i="6"/>
  <c r="E1085" i="6"/>
  <c r="E1089" i="6"/>
  <c r="E1093" i="6"/>
  <c r="E1097" i="6"/>
  <c r="E1101" i="6"/>
  <c r="E1105" i="6"/>
  <c r="E1109" i="6"/>
  <c r="E1113" i="6"/>
  <c r="E1117" i="6"/>
  <c r="E1121" i="6"/>
  <c r="E1125" i="6"/>
  <c r="E1129" i="6"/>
  <c r="E1133" i="6"/>
  <c r="E1137" i="6"/>
  <c r="E1141" i="6"/>
  <c r="E1145" i="6"/>
  <c r="E1149" i="6"/>
  <c r="E1153" i="6"/>
  <c r="E1157" i="6"/>
  <c r="F1160" i="6"/>
  <c r="E1163" i="6"/>
  <c r="F1172" i="6"/>
  <c r="F1177" i="6"/>
  <c r="F1181" i="6"/>
  <c r="F1185" i="6"/>
  <c r="F1190" i="6"/>
  <c r="H1194" i="6"/>
  <c r="F1206" i="6"/>
  <c r="H1210" i="6"/>
  <c r="F1222" i="6"/>
  <c r="H1226" i="6"/>
  <c r="H1301" i="6"/>
  <c r="H1306" i="6"/>
  <c r="H1312" i="6"/>
  <c r="F1312" i="6"/>
  <c r="H1377" i="6"/>
  <c r="F1377" i="6"/>
  <c r="H1389" i="6"/>
  <c r="F1389" i="6"/>
  <c r="F1420" i="6"/>
  <c r="H1420" i="6"/>
  <c r="E1420" i="6"/>
  <c r="F1508" i="6"/>
  <c r="F1077" i="6"/>
  <c r="F1081" i="6"/>
  <c r="F1085" i="6"/>
  <c r="F1089" i="6"/>
  <c r="F1093" i="6"/>
  <c r="F1097" i="6"/>
  <c r="F1101" i="6"/>
  <c r="F1105" i="6"/>
  <c r="F1109" i="6"/>
  <c r="F1113" i="6"/>
  <c r="F1117" i="6"/>
  <c r="F1121" i="6"/>
  <c r="F1125" i="6"/>
  <c r="F1129" i="6"/>
  <c r="F1133" i="6"/>
  <c r="F1137" i="6"/>
  <c r="F1141" i="6"/>
  <c r="F1145" i="6"/>
  <c r="F1149" i="6"/>
  <c r="F1153" i="6"/>
  <c r="F1157" i="6"/>
  <c r="F1163" i="6"/>
  <c r="H1165" i="6"/>
  <c r="H1167" i="6"/>
  <c r="F1174" i="6"/>
  <c r="F1178" i="6"/>
  <c r="F1182" i="6"/>
  <c r="F1186" i="6"/>
  <c r="F1188" i="6"/>
  <c r="E1190" i="6"/>
  <c r="H1195" i="6"/>
  <c r="H1197" i="6"/>
  <c r="F1204" i="6"/>
  <c r="E1206" i="6"/>
  <c r="H1211" i="6"/>
  <c r="H1213" i="6"/>
  <c r="F1220" i="6"/>
  <c r="E1222" i="6"/>
  <c r="H1227" i="6"/>
  <c r="H1229" i="6"/>
  <c r="F1232" i="6"/>
  <c r="H1235" i="6"/>
  <c r="H1237" i="6"/>
  <c r="F1240" i="6"/>
  <c r="H1243" i="6"/>
  <c r="H1245" i="6"/>
  <c r="F1248" i="6"/>
  <c r="H1251" i="6"/>
  <c r="H1253" i="6"/>
  <c r="F1256" i="6"/>
  <c r="H1259" i="6"/>
  <c r="H1261" i="6"/>
  <c r="F1264" i="6"/>
  <c r="H1267" i="6"/>
  <c r="H1269" i="6"/>
  <c r="F1272" i="6"/>
  <c r="H1275" i="6"/>
  <c r="H1277" i="6"/>
  <c r="F1280" i="6"/>
  <c r="H1283" i="6"/>
  <c r="H1285" i="6"/>
  <c r="F1288" i="6"/>
  <c r="H1291" i="6"/>
  <c r="H1293" i="6"/>
  <c r="H1310" i="6"/>
  <c r="E1389" i="6"/>
  <c r="H1402" i="6"/>
  <c r="F1176" i="6"/>
  <c r="F1180" i="6"/>
  <c r="F1184" i="6"/>
  <c r="H1190" i="6"/>
  <c r="F1202" i="6"/>
  <c r="H1206" i="6"/>
  <c r="F1218" i="6"/>
  <c r="H1222" i="6"/>
  <c r="H1304" i="6"/>
  <c r="F1304" i="6"/>
  <c r="H1345" i="6"/>
  <c r="F1345" i="6"/>
  <c r="H1357" i="6"/>
  <c r="F1357" i="6"/>
  <c r="H1437" i="6"/>
  <c r="F1437" i="6"/>
  <c r="H1447" i="6"/>
  <c r="H1499" i="6"/>
  <c r="H1548" i="6"/>
  <c r="F1548" i="6"/>
  <c r="E1548" i="6"/>
  <c r="H1169" i="6"/>
  <c r="H1171" i="6"/>
  <c r="H1191" i="6"/>
  <c r="H1193" i="6"/>
  <c r="F1200" i="6"/>
  <c r="H1207" i="6"/>
  <c r="H1209" i="6"/>
  <c r="F1216" i="6"/>
  <c r="H1223" i="6"/>
  <c r="H1225" i="6"/>
  <c r="H1230" i="6"/>
  <c r="F1230" i="6"/>
  <c r="H1238" i="6"/>
  <c r="F1238" i="6"/>
  <c r="H1246" i="6"/>
  <c r="F1246" i="6"/>
  <c r="H1254" i="6"/>
  <c r="F1254" i="6"/>
  <c r="H1262" i="6"/>
  <c r="F1262" i="6"/>
  <c r="H1270" i="6"/>
  <c r="F1270" i="6"/>
  <c r="H1278" i="6"/>
  <c r="F1278" i="6"/>
  <c r="H1286" i="6"/>
  <c r="F1286" i="6"/>
  <c r="H1294" i="6"/>
  <c r="F1294" i="6"/>
  <c r="F1302" i="6"/>
  <c r="E1304" i="6"/>
  <c r="H1322" i="6"/>
  <c r="F1322" i="6"/>
  <c r="E1322" i="6"/>
  <c r="E1357" i="6"/>
  <c r="H1370" i="6"/>
  <c r="H1384" i="6"/>
  <c r="H1396" i="6"/>
  <c r="H1415" i="6"/>
  <c r="H1474" i="6"/>
  <c r="H1481" i="6"/>
  <c r="F1481" i="6"/>
  <c r="E1481" i="6"/>
  <c r="E1312" i="6"/>
  <c r="H1333" i="6"/>
  <c r="F1333" i="6"/>
  <c r="H1340" i="6"/>
  <c r="E1345" i="6"/>
  <c r="H1358" i="6"/>
  <c r="H1365" i="6"/>
  <c r="F1365" i="6"/>
  <c r="H1372" i="6"/>
  <c r="E1377" i="6"/>
  <c r="H1390" i="6"/>
  <c r="H1397" i="6"/>
  <c r="F1397" i="6"/>
  <c r="H1404" i="6"/>
  <c r="E1409" i="6"/>
  <c r="F1496" i="6"/>
  <c r="F1601" i="6"/>
  <c r="H1629" i="6"/>
  <c r="F1629" i="6"/>
  <c r="E1300" i="6"/>
  <c r="H1324" i="6"/>
  <c r="H1328" i="6"/>
  <c r="E1333" i="6"/>
  <c r="H1346" i="6"/>
  <c r="H1353" i="6"/>
  <c r="F1353" i="6"/>
  <c r="H1360" i="6"/>
  <c r="E1365" i="6"/>
  <c r="H1378" i="6"/>
  <c r="H1385" i="6"/>
  <c r="F1385" i="6"/>
  <c r="H1392" i="6"/>
  <c r="E1397" i="6"/>
  <c r="F1444" i="6"/>
  <c r="H1494" i="6"/>
  <c r="E1217" i="6"/>
  <c r="E1221" i="6"/>
  <c r="E1225" i="6"/>
  <c r="E1229" i="6"/>
  <c r="E1233" i="6"/>
  <c r="E1237" i="6"/>
  <c r="E1241" i="6"/>
  <c r="E1245" i="6"/>
  <c r="E1249" i="6"/>
  <c r="E1253" i="6"/>
  <c r="E1257" i="6"/>
  <c r="E1261" i="6"/>
  <c r="E1265" i="6"/>
  <c r="E1269" i="6"/>
  <c r="E1273" i="6"/>
  <c r="E1277" i="6"/>
  <c r="E1281" i="6"/>
  <c r="E1285" i="6"/>
  <c r="E1289" i="6"/>
  <c r="E1293" i="6"/>
  <c r="F1300" i="6"/>
  <c r="E1306" i="6"/>
  <c r="E1314" i="6"/>
  <c r="H1334" i="6"/>
  <c r="H1341" i="6"/>
  <c r="F1341" i="6"/>
  <c r="H1348" i="6"/>
  <c r="H1366" i="6"/>
  <c r="H1373" i="6"/>
  <c r="F1373" i="6"/>
  <c r="H1380" i="6"/>
  <c r="H1398" i="6"/>
  <c r="H1405" i="6"/>
  <c r="F1405" i="6"/>
  <c r="H1469" i="6"/>
  <c r="F1469" i="6"/>
  <c r="E1469" i="6"/>
  <c r="H1479" i="6"/>
  <c r="H1506" i="6"/>
  <c r="H1513" i="6"/>
  <c r="F1513" i="6"/>
  <c r="E1513" i="6"/>
  <c r="H1539" i="6"/>
  <c r="F1539" i="6"/>
  <c r="H1553" i="6"/>
  <c r="F1229" i="6"/>
  <c r="F1233" i="6"/>
  <c r="F1237" i="6"/>
  <c r="F1241" i="6"/>
  <c r="F1245" i="6"/>
  <c r="F1249" i="6"/>
  <c r="F1253" i="6"/>
  <c r="F1257" i="6"/>
  <c r="F1261" i="6"/>
  <c r="F1265" i="6"/>
  <c r="F1269" i="6"/>
  <c r="F1273" i="6"/>
  <c r="F1277" i="6"/>
  <c r="F1281" i="6"/>
  <c r="F1285" i="6"/>
  <c r="F1289" i="6"/>
  <c r="F1293" i="6"/>
  <c r="F1306" i="6"/>
  <c r="H1308" i="6"/>
  <c r="F1314" i="6"/>
  <c r="H1316" i="6"/>
  <c r="H1329" i="6"/>
  <c r="F1329" i="6"/>
  <c r="H1336" i="6"/>
  <c r="E1341" i="6"/>
  <c r="H1354" i="6"/>
  <c r="H1361" i="6"/>
  <c r="F1361" i="6"/>
  <c r="H1368" i="6"/>
  <c r="E1373" i="6"/>
  <c r="H1386" i="6"/>
  <c r="H1393" i="6"/>
  <c r="F1393" i="6"/>
  <c r="H1400" i="6"/>
  <c r="E1405" i="6"/>
  <c r="H1586" i="6"/>
  <c r="H1325" i="6"/>
  <c r="E1329" i="6"/>
  <c r="H1342" i="6"/>
  <c r="H1349" i="6"/>
  <c r="F1349" i="6"/>
  <c r="H1356" i="6"/>
  <c r="E1361" i="6"/>
  <c r="H1374" i="6"/>
  <c r="H1381" i="6"/>
  <c r="F1381" i="6"/>
  <c r="H1388" i="6"/>
  <c r="E1393" i="6"/>
  <c r="H1406" i="6"/>
  <c r="F1419" i="6"/>
  <c r="H1442" i="6"/>
  <c r="H1449" i="6"/>
  <c r="F1449" i="6"/>
  <c r="E1449" i="6"/>
  <c r="H1467" i="6"/>
  <c r="F1476" i="6"/>
  <c r="F1308" i="6"/>
  <c r="F1316" i="6"/>
  <c r="H1330" i="6"/>
  <c r="H1337" i="6"/>
  <c r="F1337" i="6"/>
  <c r="H1344" i="6"/>
  <c r="H1362" i="6"/>
  <c r="H1369" i="6"/>
  <c r="F1369" i="6"/>
  <c r="H1376" i="6"/>
  <c r="H1394" i="6"/>
  <c r="H1401" i="6"/>
  <c r="F1401" i="6"/>
  <c r="H1408" i="6"/>
  <c r="H1411" i="6"/>
  <c r="H1425" i="6"/>
  <c r="F1425" i="6"/>
  <c r="E1425" i="6"/>
  <c r="F1464" i="6"/>
  <c r="H1501" i="6"/>
  <c r="F1501" i="6"/>
  <c r="E1501" i="6"/>
  <c r="H1511" i="6"/>
  <c r="H1414" i="6"/>
  <c r="H1417" i="6"/>
  <c r="F1417" i="6"/>
  <c r="H1422" i="6"/>
  <c r="H1433" i="6"/>
  <c r="F1433" i="6"/>
  <c r="E1437" i="6"/>
  <c r="H1450" i="6"/>
  <c r="F1452" i="6"/>
  <c r="H1455" i="6"/>
  <c r="H1457" i="6"/>
  <c r="F1457" i="6"/>
  <c r="E1457" i="6"/>
  <c r="H1482" i="6"/>
  <c r="F1484" i="6"/>
  <c r="H1487" i="6"/>
  <c r="H1489" i="6"/>
  <c r="F1489" i="6"/>
  <c r="E1489" i="6"/>
  <c r="H1514" i="6"/>
  <c r="F1516" i="6"/>
  <c r="H1536" i="6"/>
  <c r="E1539" i="6"/>
  <c r="F1566" i="6"/>
  <c r="F1777" i="6"/>
  <c r="H1777" i="6"/>
  <c r="H1429" i="6"/>
  <c r="F1429" i="6"/>
  <c r="H1438" i="6"/>
  <c r="F1440" i="6"/>
  <c r="H1443" i="6"/>
  <c r="H1445" i="6"/>
  <c r="F1445" i="6"/>
  <c r="E1445" i="6"/>
  <c r="H1470" i="6"/>
  <c r="F1472" i="6"/>
  <c r="H1475" i="6"/>
  <c r="H1477" i="6"/>
  <c r="F1477" i="6"/>
  <c r="E1477" i="6"/>
  <c r="H1502" i="6"/>
  <c r="F1504" i="6"/>
  <c r="H1507" i="6"/>
  <c r="H1509" i="6"/>
  <c r="F1509" i="6"/>
  <c r="E1509" i="6"/>
  <c r="F1525" i="6"/>
  <c r="H1525" i="6"/>
  <c r="E1525" i="6"/>
  <c r="H1528" i="6"/>
  <c r="F1557" i="6"/>
  <c r="H1590" i="6"/>
  <c r="H1599" i="6"/>
  <c r="F1599" i="6"/>
  <c r="E1698" i="6"/>
  <c r="H1698" i="6"/>
  <c r="F1698" i="6"/>
  <c r="E1408" i="6"/>
  <c r="H1426" i="6"/>
  <c r="E1429" i="6"/>
  <c r="H1434" i="6"/>
  <c r="H1458" i="6"/>
  <c r="F1460" i="6"/>
  <c r="H1463" i="6"/>
  <c r="H1465" i="6"/>
  <c r="F1465" i="6"/>
  <c r="E1465" i="6"/>
  <c r="H1490" i="6"/>
  <c r="F1492" i="6"/>
  <c r="H1495" i="6"/>
  <c r="H1497" i="6"/>
  <c r="F1497" i="6"/>
  <c r="E1497" i="6"/>
  <c r="H1537" i="6"/>
  <c r="F1573" i="6"/>
  <c r="F1324" i="6"/>
  <c r="F1328" i="6"/>
  <c r="F1332" i="6"/>
  <c r="F1336" i="6"/>
  <c r="F1340" i="6"/>
  <c r="F1344" i="6"/>
  <c r="F1348" i="6"/>
  <c r="F1352" i="6"/>
  <c r="F1356" i="6"/>
  <c r="F1360" i="6"/>
  <c r="F1364" i="6"/>
  <c r="F1368" i="6"/>
  <c r="F1372" i="6"/>
  <c r="F1376" i="6"/>
  <c r="F1380" i="6"/>
  <c r="F1384" i="6"/>
  <c r="F1388" i="6"/>
  <c r="F1392" i="6"/>
  <c r="F1396" i="6"/>
  <c r="F1400" i="6"/>
  <c r="F1404" i="6"/>
  <c r="F1408" i="6"/>
  <c r="H1410" i="6"/>
  <c r="F1411" i="6"/>
  <c r="F1416" i="6"/>
  <c r="E1419" i="6"/>
  <c r="F1424" i="6"/>
  <c r="E1424" i="6"/>
  <c r="H1430" i="6"/>
  <c r="H1446" i="6"/>
  <c r="F1448" i="6"/>
  <c r="H1451" i="6"/>
  <c r="H1453" i="6"/>
  <c r="F1453" i="6"/>
  <c r="E1453" i="6"/>
  <c r="H1478" i="6"/>
  <c r="F1480" i="6"/>
  <c r="H1483" i="6"/>
  <c r="H1485" i="6"/>
  <c r="F1485" i="6"/>
  <c r="E1485" i="6"/>
  <c r="H1510" i="6"/>
  <c r="F1512" i="6"/>
  <c r="H1515" i="6"/>
  <c r="H1517" i="6"/>
  <c r="F1517" i="6"/>
  <c r="E1517" i="6"/>
  <c r="H1523" i="6"/>
  <c r="F1523" i="6"/>
  <c r="H1532" i="6"/>
  <c r="F1532" i="6"/>
  <c r="E1532" i="6"/>
  <c r="H1555" i="6"/>
  <c r="F1555" i="6"/>
  <c r="H1413" i="6"/>
  <c r="F1413" i="6"/>
  <c r="H1418" i="6"/>
  <c r="H1421" i="6"/>
  <c r="F1421" i="6"/>
  <c r="F1436" i="6"/>
  <c r="H1439" i="6"/>
  <c r="H1441" i="6"/>
  <c r="F1441" i="6"/>
  <c r="E1441" i="6"/>
  <c r="H1466" i="6"/>
  <c r="F1468" i="6"/>
  <c r="H1471" i="6"/>
  <c r="H1473" i="6"/>
  <c r="F1473" i="6"/>
  <c r="E1473" i="6"/>
  <c r="H1498" i="6"/>
  <c r="F1500" i="6"/>
  <c r="H1503" i="6"/>
  <c r="H1505" i="6"/>
  <c r="F1505" i="6"/>
  <c r="E1505" i="6"/>
  <c r="H1520" i="6"/>
  <c r="H1552" i="6"/>
  <c r="H1571" i="6"/>
  <c r="F1571" i="6"/>
  <c r="E1416" i="6"/>
  <c r="F1426" i="6"/>
  <c r="F1428" i="6"/>
  <c r="F1432" i="6"/>
  <c r="H1454" i="6"/>
  <c r="F1456" i="6"/>
  <c r="H1459" i="6"/>
  <c r="H1461" i="6"/>
  <c r="F1461" i="6"/>
  <c r="E1461" i="6"/>
  <c r="H1486" i="6"/>
  <c r="F1488" i="6"/>
  <c r="H1491" i="6"/>
  <c r="H1493" i="6"/>
  <c r="F1493" i="6"/>
  <c r="E1493" i="6"/>
  <c r="F1541" i="6"/>
  <c r="H1541" i="6"/>
  <c r="E1541" i="6"/>
  <c r="H1544" i="6"/>
  <c r="H1595" i="6"/>
  <c r="F1597" i="6"/>
  <c r="E1599" i="6"/>
  <c r="H1608" i="6"/>
  <c r="H1727" i="6"/>
  <c r="F1727" i="6"/>
  <c r="H1751" i="6"/>
  <c r="F1438" i="6"/>
  <c r="F1442" i="6"/>
  <c r="F1446" i="6"/>
  <c r="F1450" i="6"/>
  <c r="F1454" i="6"/>
  <c r="F1458" i="6"/>
  <c r="F1462" i="6"/>
  <c r="F1466" i="6"/>
  <c r="F1470" i="6"/>
  <c r="F1474" i="6"/>
  <c r="F1478" i="6"/>
  <c r="F1482" i="6"/>
  <c r="F1486" i="6"/>
  <c r="F1490" i="6"/>
  <c r="F1494" i="6"/>
  <c r="F1498" i="6"/>
  <c r="F1502" i="6"/>
  <c r="F1506" i="6"/>
  <c r="F1510" i="6"/>
  <c r="F1514" i="6"/>
  <c r="H1527" i="6"/>
  <c r="H1543" i="6"/>
  <c r="E1571" i="6"/>
  <c r="H1582" i="6"/>
  <c r="H1591" i="6"/>
  <c r="F1593" i="6"/>
  <c r="E1595" i="6"/>
  <c r="H1681" i="6"/>
  <c r="F1681" i="6"/>
  <c r="F1695" i="6"/>
  <c r="H1695" i="6"/>
  <c r="F1529" i="6"/>
  <c r="F1545" i="6"/>
  <c r="F1562" i="6"/>
  <c r="H1567" i="6"/>
  <c r="F1569" i="6"/>
  <c r="H1578" i="6"/>
  <c r="H1587" i="6"/>
  <c r="F1589" i="6"/>
  <c r="F1595" i="6"/>
  <c r="H1613" i="6"/>
  <c r="F1613" i="6"/>
  <c r="F1615" i="6"/>
  <c r="F1815" i="6"/>
  <c r="H1815" i="6"/>
  <c r="E1520" i="6"/>
  <c r="F1527" i="6"/>
  <c r="H1531" i="6"/>
  <c r="E1536" i="6"/>
  <c r="F1543" i="6"/>
  <c r="H1547" i="6"/>
  <c r="E1552" i="6"/>
  <c r="E1567" i="6"/>
  <c r="H1583" i="6"/>
  <c r="F1585" i="6"/>
  <c r="E1587" i="6"/>
  <c r="F1591" i="6"/>
  <c r="H1606" i="6"/>
  <c r="F1622" i="6"/>
  <c r="F1721" i="6"/>
  <c r="E1428" i="6"/>
  <c r="E1432" i="6"/>
  <c r="E1436" i="6"/>
  <c r="E1440" i="6"/>
  <c r="E1444" i="6"/>
  <c r="E1448" i="6"/>
  <c r="E1452" i="6"/>
  <c r="E1456" i="6"/>
  <c r="E1460" i="6"/>
  <c r="E1464" i="6"/>
  <c r="E1468" i="6"/>
  <c r="E1472" i="6"/>
  <c r="E1476" i="6"/>
  <c r="E1480" i="6"/>
  <c r="E1484" i="6"/>
  <c r="E1488" i="6"/>
  <c r="E1492" i="6"/>
  <c r="E1496" i="6"/>
  <c r="E1500" i="6"/>
  <c r="E1504" i="6"/>
  <c r="E1508" i="6"/>
  <c r="E1512" i="6"/>
  <c r="E1516" i="6"/>
  <c r="E1529" i="6"/>
  <c r="F1533" i="6"/>
  <c r="F1536" i="6"/>
  <c r="E1545" i="6"/>
  <c r="F1549" i="6"/>
  <c r="F1552" i="6"/>
  <c r="H1563" i="6"/>
  <c r="F1565" i="6"/>
  <c r="F1567" i="6"/>
  <c r="H1574" i="6"/>
  <c r="H1579" i="6"/>
  <c r="F1581" i="6"/>
  <c r="F1587" i="6"/>
  <c r="H1602" i="6"/>
  <c r="H1609" i="6"/>
  <c r="F1609" i="6"/>
  <c r="E1613" i="6"/>
  <c r="H1631" i="6"/>
  <c r="F1631" i="6"/>
  <c r="E1631" i="6"/>
  <c r="E1519" i="6"/>
  <c r="H1535" i="6"/>
  <c r="H1551" i="6"/>
  <c r="E1563" i="6"/>
  <c r="E1579" i="6"/>
  <c r="F1583" i="6"/>
  <c r="H1598" i="6"/>
  <c r="H1607" i="6"/>
  <c r="E1607" i="6"/>
  <c r="E1609" i="6"/>
  <c r="F1618" i="6"/>
  <c r="H1622" i="6"/>
  <c r="F1521" i="6"/>
  <c r="F1537" i="6"/>
  <c r="F1553" i="6"/>
  <c r="H1559" i="6"/>
  <c r="F1561" i="6"/>
  <c r="H1570" i="6"/>
  <c r="H1575" i="6"/>
  <c r="F1577" i="6"/>
  <c r="H1594" i="6"/>
  <c r="H1603" i="6"/>
  <c r="F1605" i="6"/>
  <c r="H1610" i="6"/>
  <c r="F1753" i="6"/>
  <c r="H1753" i="6"/>
  <c r="F1624" i="6"/>
  <c r="E1629" i="6"/>
  <c r="H1635" i="6"/>
  <c r="H1639" i="6"/>
  <c r="H1643" i="6"/>
  <c r="H1645" i="6"/>
  <c r="F1652" i="6"/>
  <c r="H1655" i="6"/>
  <c r="H1657" i="6"/>
  <c r="F1660" i="6"/>
  <c r="H1663" i="6"/>
  <c r="H1665" i="6"/>
  <c r="F1668" i="6"/>
  <c r="H1671" i="6"/>
  <c r="H1673" i="6"/>
  <c r="F1676" i="6"/>
  <c r="H1679" i="6"/>
  <c r="E1681" i="6"/>
  <c r="H1684" i="6"/>
  <c r="F1684" i="6"/>
  <c r="E1695" i="6"/>
  <c r="E1727" i="6"/>
  <c r="F1759" i="6"/>
  <c r="H1786" i="6"/>
  <c r="F1786" i="6"/>
  <c r="E1786" i="6"/>
  <c r="F1839" i="6"/>
  <c r="H1839" i="6"/>
  <c r="F1616" i="6"/>
  <c r="H1619" i="6"/>
  <c r="F1626" i="6"/>
  <c r="H1633" i="6"/>
  <c r="H1637" i="6"/>
  <c r="H1641" i="6"/>
  <c r="F1650" i="6"/>
  <c r="H1682" i="6"/>
  <c r="E1684" i="6"/>
  <c r="F1687" i="6"/>
  <c r="H1687" i="6"/>
  <c r="E1690" i="6"/>
  <c r="H1690" i="6"/>
  <c r="F1690" i="6"/>
  <c r="F1775" i="6"/>
  <c r="H1775" i="6"/>
  <c r="E1775" i="6"/>
  <c r="F1799" i="6"/>
  <c r="H1799" i="6"/>
  <c r="F1628" i="6"/>
  <c r="E1635" i="6"/>
  <c r="E1639" i="6"/>
  <c r="F1648" i="6"/>
  <c r="H1658" i="6"/>
  <c r="F1658" i="6"/>
  <c r="H1666" i="6"/>
  <c r="F1666" i="6"/>
  <c r="H1674" i="6"/>
  <c r="F1674" i="6"/>
  <c r="E1687" i="6"/>
  <c r="H1711" i="6"/>
  <c r="H1762" i="6"/>
  <c r="F1762" i="6"/>
  <c r="E1762" i="6"/>
  <c r="F1781" i="6"/>
  <c r="H1781" i="6"/>
  <c r="F1793" i="6"/>
  <c r="H1793" i="6"/>
  <c r="F1823" i="6"/>
  <c r="H1823" i="6"/>
  <c r="F1612" i="6"/>
  <c r="H1621" i="6"/>
  <c r="H1623" i="6"/>
  <c r="F1630" i="6"/>
  <c r="F1635" i="6"/>
  <c r="F1639" i="6"/>
  <c r="F1646" i="6"/>
  <c r="F1722" i="6"/>
  <c r="H1743" i="6"/>
  <c r="F1743" i="6"/>
  <c r="E1743" i="6"/>
  <c r="F1749" i="6"/>
  <c r="H1749" i="6"/>
  <c r="H1766" i="6"/>
  <c r="F1766" i="6"/>
  <c r="F1847" i="6"/>
  <c r="H1847" i="6"/>
  <c r="F1570" i="6"/>
  <c r="F1574" i="6"/>
  <c r="F1578" i="6"/>
  <c r="F1582" i="6"/>
  <c r="F1586" i="6"/>
  <c r="F1590" i="6"/>
  <c r="F1594" i="6"/>
  <c r="F1598" i="6"/>
  <c r="F1602" i="6"/>
  <c r="F1606" i="6"/>
  <c r="F1619" i="6"/>
  <c r="E1621" i="6"/>
  <c r="H1626" i="6"/>
  <c r="F1632" i="6"/>
  <c r="F1636" i="6"/>
  <c r="F1640" i="6"/>
  <c r="F1644" i="6"/>
  <c r="E1646" i="6"/>
  <c r="H1651" i="6"/>
  <c r="H1653" i="6"/>
  <c r="F1656" i="6"/>
  <c r="H1659" i="6"/>
  <c r="H1661" i="6"/>
  <c r="F1664" i="6"/>
  <c r="H1667" i="6"/>
  <c r="H1669" i="6"/>
  <c r="F1672" i="6"/>
  <c r="H1675" i="6"/>
  <c r="H1677" i="6"/>
  <c r="H1700" i="6"/>
  <c r="F1700" i="6"/>
  <c r="E1766" i="6"/>
  <c r="F1779" i="6"/>
  <c r="H1779" i="6"/>
  <c r="F1791" i="6"/>
  <c r="F1807" i="6"/>
  <c r="H1807" i="6"/>
  <c r="E1557" i="6"/>
  <c r="E1561" i="6"/>
  <c r="E1565" i="6"/>
  <c r="E1569" i="6"/>
  <c r="E1573" i="6"/>
  <c r="E1577" i="6"/>
  <c r="F1608" i="6"/>
  <c r="H1625" i="6"/>
  <c r="H1627" i="6"/>
  <c r="F1634" i="6"/>
  <c r="F1638" i="6"/>
  <c r="F1642" i="6"/>
  <c r="H1646" i="6"/>
  <c r="F1703" i="6"/>
  <c r="H1703" i="6"/>
  <c r="H1706" i="6"/>
  <c r="F1706" i="6"/>
  <c r="H1735" i="6"/>
  <c r="F1735" i="6"/>
  <c r="H1767" i="6"/>
  <c r="F1831" i="6"/>
  <c r="H1831" i="6"/>
  <c r="H1617" i="6"/>
  <c r="F1620" i="6"/>
  <c r="F1623" i="6"/>
  <c r="E1625" i="6"/>
  <c r="H1630" i="6"/>
  <c r="E1634" i="6"/>
  <c r="E1638" i="6"/>
  <c r="E1642" i="6"/>
  <c r="H1647" i="6"/>
  <c r="H1649" i="6"/>
  <c r="H1654" i="6"/>
  <c r="F1654" i="6"/>
  <c r="H1662" i="6"/>
  <c r="F1662" i="6"/>
  <c r="H1670" i="6"/>
  <c r="F1670" i="6"/>
  <c r="H1678" i="6"/>
  <c r="F1678" i="6"/>
  <c r="H1692" i="6"/>
  <c r="F1692" i="6"/>
  <c r="E1703" i="6"/>
  <c r="E1706" i="6"/>
  <c r="E1735" i="6"/>
  <c r="H1747" i="6"/>
  <c r="F1747" i="6"/>
  <c r="F1713" i="6"/>
  <c r="F1731" i="6"/>
  <c r="F1733" i="6"/>
  <c r="F1739" i="6"/>
  <c r="F1741" i="6"/>
  <c r="E1747" i="6"/>
  <c r="E1753" i="6"/>
  <c r="H1758" i="6"/>
  <c r="F1758" i="6"/>
  <c r="F1773" i="6"/>
  <c r="E1777" i="6"/>
  <c r="E1781" i="6"/>
  <c r="E1799" i="6"/>
  <c r="E1807" i="6"/>
  <c r="E1815" i="6"/>
  <c r="E1823" i="6"/>
  <c r="E1831" i="6"/>
  <c r="E1839" i="6"/>
  <c r="E1847" i="6"/>
  <c r="H1680" i="6"/>
  <c r="H1710" i="6"/>
  <c r="F1710" i="6"/>
  <c r="E1713" i="6"/>
  <c r="E1722" i="6"/>
  <c r="E1731" i="6"/>
  <c r="E1733" i="6"/>
  <c r="E1739" i="6"/>
  <c r="E1741" i="6"/>
  <c r="F1745" i="6"/>
  <c r="H1745" i="6"/>
  <c r="H1754" i="6"/>
  <c r="E1758" i="6"/>
  <c r="H1771" i="6"/>
  <c r="F1771" i="6"/>
  <c r="H1782" i="6"/>
  <c r="F1789" i="6"/>
  <c r="F1683" i="6"/>
  <c r="H1707" i="6"/>
  <c r="H1713" i="6"/>
  <c r="H1717" i="6"/>
  <c r="F1729" i="6"/>
  <c r="H1729" i="6"/>
  <c r="F1737" i="6"/>
  <c r="H1737" i="6"/>
  <c r="E1745" i="6"/>
  <c r="H1750" i="6"/>
  <c r="F1750" i="6"/>
  <c r="F1765" i="6"/>
  <c r="E1767" i="6"/>
  <c r="E1771" i="6"/>
  <c r="H1851" i="6"/>
  <c r="F1851" i="6"/>
  <c r="E1851" i="6"/>
  <c r="H1688" i="6"/>
  <c r="F1691" i="6"/>
  <c r="H1696" i="6"/>
  <c r="F1699" i="6"/>
  <c r="H1704" i="6"/>
  <c r="F1719" i="6"/>
  <c r="H1726" i="6"/>
  <c r="F1726" i="6"/>
  <c r="H1746" i="6"/>
  <c r="H1763" i="6"/>
  <c r="F1763" i="6"/>
  <c r="F1769" i="6"/>
  <c r="H1769" i="6"/>
  <c r="F1795" i="6"/>
  <c r="H1795" i="6"/>
  <c r="F1803" i="6"/>
  <c r="H1803" i="6"/>
  <c r="F1811" i="6"/>
  <c r="H1811" i="6"/>
  <c r="F1819" i="6"/>
  <c r="H1819" i="6"/>
  <c r="F1827" i="6"/>
  <c r="H1827" i="6"/>
  <c r="F1835" i="6"/>
  <c r="H1835" i="6"/>
  <c r="F1843" i="6"/>
  <c r="H1843" i="6"/>
  <c r="F1679" i="6"/>
  <c r="E1719" i="6"/>
  <c r="E1721" i="6"/>
  <c r="H1723" i="6"/>
  <c r="H1730" i="6"/>
  <c r="H1734" i="6"/>
  <c r="F1734" i="6"/>
  <c r="H1738" i="6"/>
  <c r="H1742" i="6"/>
  <c r="F1742" i="6"/>
  <c r="F1754" i="6"/>
  <c r="F1757" i="6"/>
  <c r="E1763" i="6"/>
  <c r="E1769" i="6"/>
  <c r="H1774" i="6"/>
  <c r="F1774" i="6"/>
  <c r="E1774" i="6"/>
  <c r="F1782" i="6"/>
  <c r="E1795" i="6"/>
  <c r="E1803" i="6"/>
  <c r="E1811" i="6"/>
  <c r="E1819" i="6"/>
  <c r="E1827" i="6"/>
  <c r="E1835" i="6"/>
  <c r="E1843" i="6"/>
  <c r="F1707" i="6"/>
  <c r="E1734" i="6"/>
  <c r="E1742" i="6"/>
  <c r="E1746" i="6"/>
  <c r="H1755" i="6"/>
  <c r="F1755" i="6"/>
  <c r="F1761" i="6"/>
  <c r="H1761" i="6"/>
  <c r="H1765" i="6"/>
  <c r="H1770" i="6"/>
  <c r="F1783" i="6"/>
  <c r="H1790" i="6"/>
  <c r="H1791" i="6"/>
  <c r="F1797" i="6"/>
  <c r="F1801" i="6"/>
  <c r="F1805" i="6"/>
  <c r="F1809" i="6"/>
  <c r="F1813" i="6"/>
  <c r="F1817" i="6"/>
  <c r="F1821" i="6"/>
  <c r="F1825" i="6"/>
  <c r="F1829" i="6"/>
  <c r="F1833" i="6"/>
  <c r="F1837" i="6"/>
  <c r="F1841" i="6"/>
  <c r="F1845" i="6"/>
  <c r="F1849" i="6"/>
  <c r="B17" i="7"/>
  <c r="F1854" i="6"/>
  <c r="E1854" i="6"/>
  <c r="H1854" i="6"/>
  <c r="H1863" i="6"/>
  <c r="H1792" i="6"/>
  <c r="F1857" i="6"/>
  <c r="H1778" i="6"/>
  <c r="F1785" i="6"/>
  <c r="F1787" i="6"/>
  <c r="E1790" i="6"/>
  <c r="H1794" i="6"/>
  <c r="H1855" i="6"/>
  <c r="E1725" i="6"/>
  <c r="F1790" i="6"/>
  <c r="H1800" i="6"/>
  <c r="H1828" i="6"/>
  <c r="H1836" i="6"/>
  <c r="F1858" i="6"/>
  <c r="E1858" i="6"/>
  <c r="B21" i="7"/>
  <c r="H1858" i="6"/>
  <c r="E1798" i="6"/>
  <c r="H1798" i="6"/>
  <c r="E1802" i="6"/>
  <c r="H1802" i="6"/>
  <c r="E1806" i="6"/>
  <c r="H1806" i="6"/>
  <c r="E1810" i="6"/>
  <c r="H1810" i="6"/>
  <c r="E1814" i="6"/>
  <c r="H1814" i="6"/>
  <c r="E1818" i="6"/>
  <c r="H1818" i="6"/>
  <c r="E1822" i="6"/>
  <c r="H1822" i="6"/>
  <c r="E1826" i="6"/>
  <c r="H1826" i="6"/>
  <c r="E1830" i="6"/>
  <c r="H1830" i="6"/>
  <c r="E1834" i="6"/>
  <c r="H1834" i="6"/>
  <c r="E1838" i="6"/>
  <c r="H1838" i="6"/>
  <c r="E1842" i="6"/>
  <c r="H1842" i="6"/>
  <c r="E1846" i="6"/>
  <c r="H1846" i="6"/>
  <c r="F1850" i="6"/>
  <c r="E1850" i="6"/>
  <c r="H1850" i="6"/>
  <c r="E1749" i="6"/>
  <c r="E1757" i="6"/>
  <c r="E1765" i="6"/>
  <c r="E1773" i="6"/>
  <c r="F1778" i="6"/>
  <c r="H1785" i="6"/>
  <c r="E1789" i="6"/>
  <c r="F1794" i="6"/>
  <c r="F1853" i="6"/>
  <c r="E1857" i="6"/>
  <c r="E1861" i="6"/>
  <c r="B20" i="7"/>
  <c r="C25" i="7"/>
  <c r="F1861" i="6"/>
  <c r="H1862" i="6"/>
  <c r="B18" i="7"/>
  <c r="B26" i="7"/>
  <c r="C26" i="7"/>
  <c r="F1855" i="6"/>
  <c r="F1859" i="6"/>
  <c r="F1863" i="6"/>
  <c r="F1862" i="6"/>
  <c r="C6" i="8" l="1"/>
  <c r="F25" i="3"/>
  <c r="F17" i="3"/>
  <c r="F18" i="3"/>
  <c r="F23" i="3"/>
  <c r="F15" i="3"/>
  <c r="F26" i="3"/>
  <c r="F21" i="3"/>
  <c r="F13" i="3"/>
  <c r="F24" i="3"/>
  <c r="F16" i="3"/>
  <c r="F11" i="3"/>
  <c r="F27" i="3"/>
  <c r="F19" i="3"/>
  <c r="F22" i="3"/>
  <c r="F14" i="3"/>
  <c r="F20" i="3"/>
  <c r="F12" i="3"/>
  <c r="F55" i="4"/>
  <c r="F47" i="4"/>
  <c r="F39" i="4"/>
  <c r="F31" i="4"/>
  <c r="F23" i="4"/>
  <c r="F15" i="4"/>
  <c r="F58" i="4"/>
  <c r="F50" i="4"/>
  <c r="F42" i="4"/>
  <c r="F34" i="4"/>
  <c r="F26" i="4"/>
  <c r="F18" i="4"/>
  <c r="F53" i="4"/>
  <c r="F45" i="4"/>
  <c r="F37" i="4"/>
  <c r="F29" i="4"/>
  <c r="F21" i="4"/>
  <c r="F13" i="4"/>
  <c r="F56" i="4"/>
  <c r="F48" i="4"/>
  <c r="F40" i="4"/>
  <c r="F32" i="4"/>
  <c r="F24" i="4"/>
  <c r="F16" i="4"/>
  <c r="F59" i="4"/>
  <c r="F51" i="4"/>
  <c r="F43" i="4"/>
  <c r="F35" i="4"/>
  <c r="F27" i="4"/>
  <c r="F19" i="4"/>
  <c r="F12" i="4"/>
  <c r="F54" i="4"/>
  <c r="F46" i="4"/>
  <c r="F38" i="4"/>
  <c r="F30" i="4"/>
  <c r="F22" i="4"/>
  <c r="F14" i="4"/>
  <c r="F57" i="4"/>
  <c r="F49" i="4"/>
  <c r="F41" i="4"/>
  <c r="F33" i="4"/>
  <c r="F25" i="4"/>
  <c r="F17" i="4"/>
  <c r="F60" i="4"/>
  <c r="F52" i="4"/>
  <c r="F44" i="4"/>
  <c r="F36" i="4"/>
  <c r="F28" i="4"/>
  <c r="F20" i="4"/>
  <c r="C5" i="8"/>
  <c r="F7" i="4"/>
  <c r="G1863" i="6"/>
  <c r="G1859" i="6"/>
  <c r="G1855" i="6"/>
  <c r="G1851" i="6"/>
  <c r="G1847" i="6"/>
  <c r="G1843" i="6"/>
  <c r="G1839" i="6"/>
  <c r="G1835" i="6"/>
  <c r="G1831" i="6"/>
  <c r="G1827" i="6"/>
  <c r="G1823" i="6"/>
  <c r="G1819" i="6"/>
  <c r="G1815" i="6"/>
  <c r="G1811" i="6"/>
  <c r="G1807" i="6"/>
  <c r="G1803" i="6"/>
  <c r="G1799" i="6"/>
  <c r="G1861" i="6"/>
  <c r="G1857" i="6"/>
  <c r="G1862" i="6"/>
  <c r="G1858" i="6"/>
  <c r="G1854" i="6"/>
  <c r="G1850" i="6"/>
  <c r="G1846" i="6"/>
  <c r="G1842" i="6"/>
  <c r="G1838" i="6"/>
  <c r="G1834" i="6"/>
  <c r="G1830" i="6"/>
  <c r="G1826" i="6"/>
  <c r="G1822" i="6"/>
  <c r="G1818" i="6"/>
  <c r="G1814" i="6"/>
  <c r="G1810" i="6"/>
  <c r="G1806" i="6"/>
  <c r="G1802" i="6"/>
  <c r="G1798" i="6"/>
  <c r="G1794" i="6"/>
  <c r="G1790" i="6"/>
  <c r="G1786" i="6"/>
  <c r="G1782" i="6"/>
  <c r="G1778" i="6"/>
  <c r="G1774" i="6"/>
  <c r="G1770" i="6"/>
  <c r="G1766" i="6"/>
  <c r="G1762" i="6"/>
  <c r="G1758" i="6"/>
  <c r="G1754" i="6"/>
  <c r="G1750" i="6"/>
  <c r="G1746" i="6"/>
  <c r="G1742" i="6"/>
  <c r="G1738" i="6"/>
  <c r="G1734" i="6"/>
  <c r="G1730" i="6"/>
  <c r="G1726" i="6"/>
  <c r="G1722" i="6"/>
  <c r="G1718" i="6"/>
  <c r="G1714" i="6"/>
  <c r="G1710" i="6"/>
  <c r="G1706" i="6"/>
  <c r="G1792" i="6"/>
  <c r="G1787" i="6"/>
  <c r="G1776" i="6"/>
  <c r="G1852" i="6"/>
  <c r="G1860" i="6"/>
  <c r="G1788" i="6"/>
  <c r="G1783" i="6"/>
  <c r="G1713" i="6"/>
  <c r="G1703" i="6"/>
  <c r="G1699" i="6"/>
  <c r="G1695" i="6"/>
  <c r="G1691" i="6"/>
  <c r="G1687" i="6"/>
  <c r="G1849" i="6"/>
  <c r="G1845" i="6"/>
  <c r="G1841" i="6"/>
  <c r="G1837" i="6"/>
  <c r="G1833" i="6"/>
  <c r="G1829" i="6"/>
  <c r="G1825" i="6"/>
  <c r="G1821" i="6"/>
  <c r="G1817" i="6"/>
  <c r="G1813" i="6"/>
  <c r="G1809" i="6"/>
  <c r="G1805" i="6"/>
  <c r="G1801" i="6"/>
  <c r="G1797" i="6"/>
  <c r="G1781" i="6"/>
  <c r="G1772" i="6"/>
  <c r="G1769" i="6"/>
  <c r="G1764" i="6"/>
  <c r="G1761" i="6"/>
  <c r="G1756" i="6"/>
  <c r="G1753" i="6"/>
  <c r="G1748" i="6"/>
  <c r="G1745" i="6"/>
  <c r="G1740" i="6"/>
  <c r="G1737" i="6"/>
  <c r="G1732" i="6"/>
  <c r="G1729" i="6"/>
  <c r="G1723" i="6"/>
  <c r="G1720" i="6"/>
  <c r="G1707" i="6"/>
  <c r="G1795" i="6"/>
  <c r="G1784" i="6"/>
  <c r="G1856" i="6"/>
  <c r="G1793" i="6"/>
  <c r="G1848" i="6"/>
  <c r="G1840" i="6"/>
  <c r="G1832" i="6"/>
  <c r="G1824" i="6"/>
  <c r="G1816" i="6"/>
  <c r="G1808" i="6"/>
  <c r="G1800" i="6"/>
  <c r="G1763" i="6"/>
  <c r="G1752" i="6"/>
  <c r="G1719" i="6"/>
  <c r="G1717" i="6"/>
  <c r="G1702" i="6"/>
  <c r="G1694" i="6"/>
  <c r="G1686" i="6"/>
  <c r="G1683" i="6"/>
  <c r="G1680" i="6"/>
  <c r="G1767" i="6"/>
  <c r="G1765" i="6"/>
  <c r="G1724" i="6"/>
  <c r="G1715" i="6"/>
  <c r="G1705" i="6"/>
  <c r="G1697" i="6"/>
  <c r="G1689" i="6"/>
  <c r="G1677" i="6"/>
  <c r="G1673" i="6"/>
  <c r="G1669" i="6"/>
  <c r="G1665" i="6"/>
  <c r="G1661" i="6"/>
  <c r="G1657" i="6"/>
  <c r="G1653" i="6"/>
  <c r="G1649" i="6"/>
  <c r="G1645" i="6"/>
  <c r="G1789" i="6"/>
  <c r="G1771" i="6"/>
  <c r="G1760" i="6"/>
  <c r="G1700" i="6"/>
  <c r="G1692" i="6"/>
  <c r="G1684" i="6"/>
  <c r="G1791" i="6"/>
  <c r="G1773" i="6"/>
  <c r="G1743" i="6"/>
  <c r="G1741" i="6"/>
  <c r="G1739" i="6"/>
  <c r="G1735" i="6"/>
  <c r="G1733" i="6"/>
  <c r="G1731" i="6"/>
  <c r="G1727" i="6"/>
  <c r="G1708" i="6"/>
  <c r="G1681" i="6"/>
  <c r="G1678" i="6"/>
  <c r="G1674" i="6"/>
  <c r="G1670" i="6"/>
  <c r="G1666" i="6"/>
  <c r="G1662" i="6"/>
  <c r="G1658" i="6"/>
  <c r="G1654" i="6"/>
  <c r="G1650" i="6"/>
  <c r="G1646" i="6"/>
  <c r="G1642" i="6"/>
  <c r="G1638" i="6"/>
  <c r="G1634" i="6"/>
  <c r="G1630" i="6"/>
  <c r="G1626" i="6"/>
  <c r="G1622" i="6"/>
  <c r="G1853" i="6"/>
  <c r="G1844" i="6"/>
  <c r="G1836" i="6"/>
  <c r="G1828" i="6"/>
  <c r="G1820" i="6"/>
  <c r="G1812" i="6"/>
  <c r="G1804" i="6"/>
  <c r="G1796" i="6"/>
  <c r="G1779" i="6"/>
  <c r="G1777" i="6"/>
  <c r="G1775" i="6"/>
  <c r="G1768" i="6"/>
  <c r="G1747" i="6"/>
  <c r="G1725" i="6"/>
  <c r="G1698" i="6"/>
  <c r="G1690" i="6"/>
  <c r="G1751" i="6"/>
  <c r="G1749" i="6"/>
  <c r="G1736" i="6"/>
  <c r="G1728" i="6"/>
  <c r="G1716" i="6"/>
  <c r="G1711" i="6"/>
  <c r="G1701" i="6"/>
  <c r="G1693" i="6"/>
  <c r="G1685" i="6"/>
  <c r="G1682" i="6"/>
  <c r="G1675" i="6"/>
  <c r="G1671" i="6"/>
  <c r="G1667" i="6"/>
  <c r="G1663" i="6"/>
  <c r="G1659" i="6"/>
  <c r="G1655" i="6"/>
  <c r="G1651" i="6"/>
  <c r="G1647" i="6"/>
  <c r="G1643" i="6"/>
  <c r="G1639" i="6"/>
  <c r="G1635" i="6"/>
  <c r="G1755" i="6"/>
  <c r="G1709" i="6"/>
  <c r="G1688" i="6"/>
  <c r="G1672" i="6"/>
  <c r="G1664" i="6"/>
  <c r="G1656" i="6"/>
  <c r="G1644" i="6"/>
  <c r="G1621" i="6"/>
  <c r="G1612" i="6"/>
  <c r="G1609" i="6"/>
  <c r="G1628" i="6"/>
  <c r="G1619" i="6"/>
  <c r="G1606" i="6"/>
  <c r="G1602" i="6"/>
  <c r="G1598" i="6"/>
  <c r="G1594" i="6"/>
  <c r="G1590" i="6"/>
  <c r="G1586" i="6"/>
  <c r="G1582" i="6"/>
  <c r="G1578" i="6"/>
  <c r="G1574" i="6"/>
  <c r="G1570" i="6"/>
  <c r="G1566" i="6"/>
  <c r="G1562" i="6"/>
  <c r="G1558" i="6"/>
  <c r="G1757" i="6"/>
  <c r="G1696" i="6"/>
  <c r="G1648" i="6"/>
  <c r="G1641" i="6"/>
  <c r="G1637" i="6"/>
  <c r="G1633" i="6"/>
  <c r="G1616" i="6"/>
  <c r="G1613" i="6"/>
  <c r="G1759" i="6"/>
  <c r="G1679" i="6"/>
  <c r="G1631" i="6"/>
  <c r="G1624" i="6"/>
  <c r="G1610" i="6"/>
  <c r="G1607" i="6"/>
  <c r="G1603" i="6"/>
  <c r="G1599" i="6"/>
  <c r="G1595" i="6"/>
  <c r="G1591" i="6"/>
  <c r="G1587" i="6"/>
  <c r="G1583" i="6"/>
  <c r="G1579" i="6"/>
  <c r="G1575" i="6"/>
  <c r="G1571" i="6"/>
  <c r="G1567" i="6"/>
  <c r="G1563" i="6"/>
  <c r="G1559" i="6"/>
  <c r="G1704" i="6"/>
  <c r="G1676" i="6"/>
  <c r="G1668" i="6"/>
  <c r="G1660" i="6"/>
  <c r="G1652" i="6"/>
  <c r="G1629" i="6"/>
  <c r="G1780" i="6"/>
  <c r="G1721" i="6"/>
  <c r="G1712" i="6"/>
  <c r="G1627" i="6"/>
  <c r="G1620" i="6"/>
  <c r="G1614" i="6"/>
  <c r="G1611" i="6"/>
  <c r="G1604" i="6"/>
  <c r="G1600" i="6"/>
  <c r="G1596" i="6"/>
  <c r="G1592" i="6"/>
  <c r="G1588" i="6"/>
  <c r="G1584" i="6"/>
  <c r="G1580" i="6"/>
  <c r="G1576" i="6"/>
  <c r="G1572" i="6"/>
  <c r="G1568" i="6"/>
  <c r="G1564" i="6"/>
  <c r="G1560" i="6"/>
  <c r="G1556" i="6"/>
  <c r="G1552" i="6"/>
  <c r="G1548" i="6"/>
  <c r="G1544" i="6"/>
  <c r="G1540" i="6"/>
  <c r="G1536" i="6"/>
  <c r="G1532" i="6"/>
  <c r="G1528" i="6"/>
  <c r="G1524" i="6"/>
  <c r="G1520" i="6"/>
  <c r="G1744" i="6"/>
  <c r="G1625" i="6"/>
  <c r="G1585" i="6"/>
  <c r="G1565" i="6"/>
  <c r="G1554" i="6"/>
  <c r="G1547" i="6"/>
  <c r="G1538" i="6"/>
  <c r="G1531" i="6"/>
  <c r="G1522" i="6"/>
  <c r="G1516" i="6"/>
  <c r="G1512" i="6"/>
  <c r="G1508" i="6"/>
  <c r="G1504" i="6"/>
  <c r="G1500" i="6"/>
  <c r="G1496" i="6"/>
  <c r="G1492" i="6"/>
  <c r="G1488" i="6"/>
  <c r="G1484" i="6"/>
  <c r="G1480" i="6"/>
  <c r="G1476" i="6"/>
  <c r="G1472" i="6"/>
  <c r="G1468" i="6"/>
  <c r="G1464" i="6"/>
  <c r="G1460" i="6"/>
  <c r="G1456" i="6"/>
  <c r="G1452" i="6"/>
  <c r="G1448" i="6"/>
  <c r="G1444" i="6"/>
  <c r="G1440" i="6"/>
  <c r="G1436" i="6"/>
  <c r="G1432" i="6"/>
  <c r="G1785" i="6"/>
  <c r="G1615" i="6"/>
  <c r="G1589" i="6"/>
  <c r="G1545" i="6"/>
  <c r="G1529" i="6"/>
  <c r="G1640" i="6"/>
  <c r="G1617" i="6"/>
  <c r="G1593" i="6"/>
  <c r="G1569" i="6"/>
  <c r="G1550" i="6"/>
  <c r="G1543" i="6"/>
  <c r="G1534" i="6"/>
  <c r="G1527" i="6"/>
  <c r="G1517" i="6"/>
  <c r="G1513" i="6"/>
  <c r="G1509" i="6"/>
  <c r="G1505" i="6"/>
  <c r="G1501" i="6"/>
  <c r="G1497" i="6"/>
  <c r="G1493" i="6"/>
  <c r="G1489" i="6"/>
  <c r="G1485" i="6"/>
  <c r="G1481" i="6"/>
  <c r="G1477" i="6"/>
  <c r="G1473" i="6"/>
  <c r="G1469" i="6"/>
  <c r="G1465" i="6"/>
  <c r="G1461" i="6"/>
  <c r="G1457" i="6"/>
  <c r="G1453" i="6"/>
  <c r="G1449" i="6"/>
  <c r="G1445" i="6"/>
  <c r="G1441" i="6"/>
  <c r="G1437" i="6"/>
  <c r="G1433" i="6"/>
  <c r="G1429" i="6"/>
  <c r="G1425" i="6"/>
  <c r="G1608" i="6"/>
  <c r="G1597" i="6"/>
  <c r="G1541" i="6"/>
  <c r="G1525" i="6"/>
  <c r="G1636" i="6"/>
  <c r="G1601" i="6"/>
  <c r="G1573" i="6"/>
  <c r="G1557" i="6"/>
  <c r="G1555" i="6"/>
  <c r="G1546" i="6"/>
  <c r="G1539" i="6"/>
  <c r="G1530" i="6"/>
  <c r="G1523" i="6"/>
  <c r="G1518" i="6"/>
  <c r="G1514" i="6"/>
  <c r="G1510" i="6"/>
  <c r="G1506" i="6"/>
  <c r="G1502" i="6"/>
  <c r="G1498" i="6"/>
  <c r="G1494" i="6"/>
  <c r="G1490" i="6"/>
  <c r="G1486" i="6"/>
  <c r="G1482" i="6"/>
  <c r="G1478" i="6"/>
  <c r="G1474" i="6"/>
  <c r="G1470" i="6"/>
  <c r="G1466" i="6"/>
  <c r="G1462" i="6"/>
  <c r="G1458" i="6"/>
  <c r="G1454" i="6"/>
  <c r="G1450" i="6"/>
  <c r="G1446" i="6"/>
  <c r="G1442" i="6"/>
  <c r="G1438" i="6"/>
  <c r="G1434" i="6"/>
  <c r="G1430" i="6"/>
  <c r="G1623" i="6"/>
  <c r="G1605" i="6"/>
  <c r="G1553" i="6"/>
  <c r="G1537" i="6"/>
  <c r="G1521" i="6"/>
  <c r="G1632" i="6"/>
  <c r="G1618" i="6"/>
  <c r="G1561" i="6"/>
  <c r="G1507" i="6"/>
  <c r="G1475" i="6"/>
  <c r="G1443" i="6"/>
  <c r="G1424" i="6"/>
  <c r="G1419" i="6"/>
  <c r="G1549" i="6"/>
  <c r="G1487" i="6"/>
  <c r="G1455" i="6"/>
  <c r="G1422" i="6"/>
  <c r="G1414" i="6"/>
  <c r="G1411" i="6"/>
  <c r="G1408" i="6"/>
  <c r="G1404" i="6"/>
  <c r="G1400" i="6"/>
  <c r="G1396" i="6"/>
  <c r="G1392" i="6"/>
  <c r="G1388" i="6"/>
  <c r="G1384" i="6"/>
  <c r="G1380" i="6"/>
  <c r="G1376" i="6"/>
  <c r="G1372" i="6"/>
  <c r="G1368" i="6"/>
  <c r="G1364" i="6"/>
  <c r="G1360" i="6"/>
  <c r="G1356" i="6"/>
  <c r="G1352" i="6"/>
  <c r="G1348" i="6"/>
  <c r="G1344" i="6"/>
  <c r="G1340" i="6"/>
  <c r="G1336" i="6"/>
  <c r="G1332" i="6"/>
  <c r="G1328" i="6"/>
  <c r="G1551" i="6"/>
  <c r="G1499" i="6"/>
  <c r="G1467" i="6"/>
  <c r="G1431" i="6"/>
  <c r="G1427" i="6"/>
  <c r="G1417" i="6"/>
  <c r="G1542" i="6"/>
  <c r="G1519" i="6"/>
  <c r="G1511" i="6"/>
  <c r="G1479" i="6"/>
  <c r="G1447" i="6"/>
  <c r="G1435" i="6"/>
  <c r="G1420" i="6"/>
  <c r="G1412" i="6"/>
  <c r="G1405" i="6"/>
  <c r="G1401" i="6"/>
  <c r="G1397" i="6"/>
  <c r="G1393" i="6"/>
  <c r="G1389" i="6"/>
  <c r="G1385" i="6"/>
  <c r="G1381" i="6"/>
  <c r="G1377" i="6"/>
  <c r="G1373" i="6"/>
  <c r="G1369" i="6"/>
  <c r="G1365" i="6"/>
  <c r="G1361" i="6"/>
  <c r="G1357" i="6"/>
  <c r="G1353" i="6"/>
  <c r="G1349" i="6"/>
  <c r="G1345" i="6"/>
  <c r="G1341" i="6"/>
  <c r="G1337" i="6"/>
  <c r="G1333" i="6"/>
  <c r="G1329" i="6"/>
  <c r="G1325" i="6"/>
  <c r="G1321" i="6"/>
  <c r="G1317" i="6"/>
  <c r="G1313" i="6"/>
  <c r="G1309" i="6"/>
  <c r="G1305" i="6"/>
  <c r="G1301" i="6"/>
  <c r="G1297" i="6"/>
  <c r="G1581" i="6"/>
  <c r="G1491" i="6"/>
  <c r="G1459" i="6"/>
  <c r="G1423" i="6"/>
  <c r="G1415" i="6"/>
  <c r="G1409" i="6"/>
  <c r="G1533" i="6"/>
  <c r="G1503" i="6"/>
  <c r="G1471" i="6"/>
  <c r="G1439" i="6"/>
  <c r="G1418" i="6"/>
  <c r="G1406" i="6"/>
  <c r="G1402" i="6"/>
  <c r="G1398" i="6"/>
  <c r="G1394" i="6"/>
  <c r="G1390" i="6"/>
  <c r="G1386" i="6"/>
  <c r="G1382" i="6"/>
  <c r="G1378" i="6"/>
  <c r="G1374" i="6"/>
  <c r="G1370" i="6"/>
  <c r="G1366" i="6"/>
  <c r="G1362" i="6"/>
  <c r="G1358" i="6"/>
  <c r="G1354" i="6"/>
  <c r="G1350" i="6"/>
  <c r="G1346" i="6"/>
  <c r="G1342" i="6"/>
  <c r="G1338" i="6"/>
  <c r="G1334" i="6"/>
  <c r="G1330" i="6"/>
  <c r="G1326" i="6"/>
  <c r="G1322" i="6"/>
  <c r="G1383" i="6"/>
  <c r="G1351" i="6"/>
  <c r="G1319" i="6"/>
  <c r="G1311" i="6"/>
  <c r="G1296" i="6"/>
  <c r="G1526" i="6"/>
  <c r="G1463" i="6"/>
  <c r="G1451" i="6"/>
  <c r="G1421" i="6"/>
  <c r="G1416" i="6"/>
  <c r="G1413" i="6"/>
  <c r="G1410" i="6"/>
  <c r="G1395" i="6"/>
  <c r="G1363" i="6"/>
  <c r="G1331" i="6"/>
  <c r="G1314" i="6"/>
  <c r="G1306" i="6"/>
  <c r="G1303" i="6"/>
  <c r="G1293" i="6"/>
  <c r="G1289" i="6"/>
  <c r="G1285" i="6"/>
  <c r="G1281" i="6"/>
  <c r="G1277" i="6"/>
  <c r="G1273" i="6"/>
  <c r="G1269" i="6"/>
  <c r="G1265" i="6"/>
  <c r="G1261" i="6"/>
  <c r="G1257" i="6"/>
  <c r="G1253" i="6"/>
  <c r="G1249" i="6"/>
  <c r="G1245" i="6"/>
  <c r="G1241" i="6"/>
  <c r="G1237" i="6"/>
  <c r="G1233" i="6"/>
  <c r="G1229" i="6"/>
  <c r="G1225" i="6"/>
  <c r="G1221" i="6"/>
  <c r="G1217" i="6"/>
  <c r="G1213" i="6"/>
  <c r="G1209" i="6"/>
  <c r="G1205" i="6"/>
  <c r="G1201" i="6"/>
  <c r="G1197" i="6"/>
  <c r="G1193" i="6"/>
  <c r="G1189" i="6"/>
  <c r="G1185" i="6"/>
  <c r="G1181" i="6"/>
  <c r="G1177" i="6"/>
  <c r="G1407" i="6"/>
  <c r="G1375" i="6"/>
  <c r="G1343" i="6"/>
  <c r="G1324" i="6"/>
  <c r="G1300" i="6"/>
  <c r="G1535" i="6"/>
  <c r="G1515" i="6"/>
  <c r="G1426" i="6"/>
  <c r="G1387" i="6"/>
  <c r="G1355" i="6"/>
  <c r="G1320" i="6"/>
  <c r="G1312" i="6"/>
  <c r="G1294" i="6"/>
  <c r="G1290" i="6"/>
  <c r="G1286" i="6"/>
  <c r="G1282" i="6"/>
  <c r="G1278" i="6"/>
  <c r="G1274" i="6"/>
  <c r="G1270" i="6"/>
  <c r="G1266" i="6"/>
  <c r="G1262" i="6"/>
  <c r="G1258" i="6"/>
  <c r="G1254" i="6"/>
  <c r="G1250" i="6"/>
  <c r="G1246" i="6"/>
  <c r="G1242" i="6"/>
  <c r="G1238" i="6"/>
  <c r="G1234" i="6"/>
  <c r="G1230" i="6"/>
  <c r="G1226" i="6"/>
  <c r="G1222" i="6"/>
  <c r="G1218" i="6"/>
  <c r="G1214" i="6"/>
  <c r="G1210" i="6"/>
  <c r="G1206" i="6"/>
  <c r="G1202" i="6"/>
  <c r="G1198" i="6"/>
  <c r="G1194" i="6"/>
  <c r="G1190" i="6"/>
  <c r="G1186" i="6"/>
  <c r="G1182" i="6"/>
  <c r="G1178" i="6"/>
  <c r="G1174" i="6"/>
  <c r="G1170" i="6"/>
  <c r="G1166" i="6"/>
  <c r="G1162" i="6"/>
  <c r="G1399" i="6"/>
  <c r="G1367" i="6"/>
  <c r="G1335" i="6"/>
  <c r="G1315" i="6"/>
  <c r="G1307" i="6"/>
  <c r="G1304" i="6"/>
  <c r="G1428" i="6"/>
  <c r="G1379" i="6"/>
  <c r="G1347" i="6"/>
  <c r="G1318" i="6"/>
  <c r="G1310" i="6"/>
  <c r="G1298" i="6"/>
  <c r="G1295" i="6"/>
  <c r="G1291" i="6"/>
  <c r="G1287" i="6"/>
  <c r="G1283" i="6"/>
  <c r="G1279" i="6"/>
  <c r="G1275" i="6"/>
  <c r="G1271" i="6"/>
  <c r="G1267" i="6"/>
  <c r="G1263" i="6"/>
  <c r="G1259" i="6"/>
  <c r="G1255" i="6"/>
  <c r="G1251" i="6"/>
  <c r="G1247" i="6"/>
  <c r="G1243" i="6"/>
  <c r="G1239" i="6"/>
  <c r="G1235" i="6"/>
  <c r="G1231" i="6"/>
  <c r="G1227" i="6"/>
  <c r="G1223" i="6"/>
  <c r="G1219" i="6"/>
  <c r="G1215" i="6"/>
  <c r="G1211" i="6"/>
  <c r="G1207" i="6"/>
  <c r="G1203" i="6"/>
  <c r="G1199" i="6"/>
  <c r="G1195" i="6"/>
  <c r="G1191" i="6"/>
  <c r="G1187" i="6"/>
  <c r="G1483" i="6"/>
  <c r="G1339" i="6"/>
  <c r="G1288" i="6"/>
  <c r="G1280" i="6"/>
  <c r="G1272" i="6"/>
  <c r="G1264" i="6"/>
  <c r="G1256" i="6"/>
  <c r="G1248" i="6"/>
  <c r="G1240" i="6"/>
  <c r="G1232" i="6"/>
  <c r="G1220" i="6"/>
  <c r="G1204" i="6"/>
  <c r="G1188" i="6"/>
  <c r="G1172" i="6"/>
  <c r="G1160" i="6"/>
  <c r="G1495" i="6"/>
  <c r="G1359" i="6"/>
  <c r="G1163" i="6"/>
  <c r="G1157" i="6"/>
  <c r="G1153" i="6"/>
  <c r="G1149" i="6"/>
  <c r="G1145" i="6"/>
  <c r="G1141" i="6"/>
  <c r="G1137" i="6"/>
  <c r="G1133" i="6"/>
  <c r="G1129" i="6"/>
  <c r="G1125" i="6"/>
  <c r="G1121" i="6"/>
  <c r="G1117" i="6"/>
  <c r="G1113" i="6"/>
  <c r="G1109" i="6"/>
  <c r="G1105" i="6"/>
  <c r="G1101" i="6"/>
  <c r="G1097" i="6"/>
  <c r="G1093" i="6"/>
  <c r="G1089" i="6"/>
  <c r="G1085" i="6"/>
  <c r="G1081" i="6"/>
  <c r="G1077" i="6"/>
  <c r="G1073" i="6"/>
  <c r="G1069" i="6"/>
  <c r="G1065" i="6"/>
  <c r="G1061" i="6"/>
  <c r="G1057" i="6"/>
  <c r="G1053" i="6"/>
  <c r="G1049" i="6"/>
  <c r="G1045" i="6"/>
  <c r="G1041" i="6"/>
  <c r="G1037" i="6"/>
  <c r="G1033" i="6"/>
  <c r="G1029" i="6"/>
  <c r="G1025" i="6"/>
  <c r="G1021" i="6"/>
  <c r="G1017" i="6"/>
  <c r="G1013" i="6"/>
  <c r="G1009" i="6"/>
  <c r="G1005" i="6"/>
  <c r="G1001" i="6"/>
  <c r="G997" i="6"/>
  <c r="G993" i="6"/>
  <c r="G989" i="6"/>
  <c r="G985" i="6"/>
  <c r="G981" i="6"/>
  <c r="G977" i="6"/>
  <c r="G973" i="6"/>
  <c r="G969" i="6"/>
  <c r="G965" i="6"/>
  <c r="G961" i="6"/>
  <c r="G957" i="6"/>
  <c r="G953" i="6"/>
  <c r="G949" i="6"/>
  <c r="G945" i="6"/>
  <c r="G941" i="6"/>
  <c r="G937" i="6"/>
  <c r="G1371" i="6"/>
  <c r="G1224" i="6"/>
  <c r="G1208" i="6"/>
  <c r="G1192" i="6"/>
  <c r="G1183" i="6"/>
  <c r="G1179" i="6"/>
  <c r="G1175" i="6"/>
  <c r="G1168" i="6"/>
  <c r="G1391" i="6"/>
  <c r="G1323" i="6"/>
  <c r="G1173" i="6"/>
  <c r="G1161" i="6"/>
  <c r="G1158" i="6"/>
  <c r="G1154" i="6"/>
  <c r="G1150" i="6"/>
  <c r="G1146" i="6"/>
  <c r="G1142" i="6"/>
  <c r="G1138" i="6"/>
  <c r="G1134" i="6"/>
  <c r="G1130" i="6"/>
  <c r="G1126" i="6"/>
  <c r="G1122" i="6"/>
  <c r="G1118" i="6"/>
  <c r="G1114" i="6"/>
  <c r="G1110" i="6"/>
  <c r="G1106" i="6"/>
  <c r="G1102" i="6"/>
  <c r="G1098" i="6"/>
  <c r="G1094" i="6"/>
  <c r="G1090" i="6"/>
  <c r="G1086" i="6"/>
  <c r="G1082" i="6"/>
  <c r="G1078" i="6"/>
  <c r="G1074" i="6"/>
  <c r="G1070" i="6"/>
  <c r="G1066" i="6"/>
  <c r="G1062" i="6"/>
  <c r="G1058" i="6"/>
  <c r="G1054" i="6"/>
  <c r="G1050" i="6"/>
  <c r="G1046" i="6"/>
  <c r="G1042" i="6"/>
  <c r="G1038" i="6"/>
  <c r="G1034" i="6"/>
  <c r="G1030" i="6"/>
  <c r="G1026" i="6"/>
  <c r="G1022" i="6"/>
  <c r="G1018" i="6"/>
  <c r="G1014" i="6"/>
  <c r="G1010" i="6"/>
  <c r="G1006" i="6"/>
  <c r="G1002" i="6"/>
  <c r="G998" i="6"/>
  <c r="G994" i="6"/>
  <c r="G990" i="6"/>
  <c r="G986" i="6"/>
  <c r="G982" i="6"/>
  <c r="G978" i="6"/>
  <c r="G974" i="6"/>
  <c r="G970" i="6"/>
  <c r="G966" i="6"/>
  <c r="G962" i="6"/>
  <c r="G958" i="6"/>
  <c r="G954" i="6"/>
  <c r="G950" i="6"/>
  <c r="G946" i="6"/>
  <c r="G942" i="6"/>
  <c r="G938" i="6"/>
  <c r="G934" i="6"/>
  <c r="G1403" i="6"/>
  <c r="G1292" i="6"/>
  <c r="G1284" i="6"/>
  <c r="G1276" i="6"/>
  <c r="G1268" i="6"/>
  <c r="G1260" i="6"/>
  <c r="G1252" i="6"/>
  <c r="G1244" i="6"/>
  <c r="G1236" i="6"/>
  <c r="G1228" i="6"/>
  <c r="G1212" i="6"/>
  <c r="G1196" i="6"/>
  <c r="G1171" i="6"/>
  <c r="G1164" i="6"/>
  <c r="G1577" i="6"/>
  <c r="G1308" i="6"/>
  <c r="G1169" i="6"/>
  <c r="G1159" i="6"/>
  <c r="G1155" i="6"/>
  <c r="G1151" i="6"/>
  <c r="G1147" i="6"/>
  <c r="G1143" i="6"/>
  <c r="G1139" i="6"/>
  <c r="G1135" i="6"/>
  <c r="G1131" i="6"/>
  <c r="G1127" i="6"/>
  <c r="G1123" i="6"/>
  <c r="G1119" i="6"/>
  <c r="G1115" i="6"/>
  <c r="G1111" i="6"/>
  <c r="G1107" i="6"/>
  <c r="G1103" i="6"/>
  <c r="G1099" i="6"/>
  <c r="G1095" i="6"/>
  <c r="G1091" i="6"/>
  <c r="G1087" i="6"/>
  <c r="G1083" i="6"/>
  <c r="G1079" i="6"/>
  <c r="G1156" i="6"/>
  <c r="G1148" i="6"/>
  <c r="G1140" i="6"/>
  <c r="G1132" i="6"/>
  <c r="G1124" i="6"/>
  <c r="G1116" i="6"/>
  <c r="G1108" i="6"/>
  <c r="G1100" i="6"/>
  <c r="G1092" i="6"/>
  <c r="G1084" i="6"/>
  <c r="G1076" i="6"/>
  <c r="G1060" i="6"/>
  <c r="G1044" i="6"/>
  <c r="G1028" i="6"/>
  <c r="G1012" i="6"/>
  <c r="G996" i="6"/>
  <c r="G980" i="6"/>
  <c r="G964" i="6"/>
  <c r="G948" i="6"/>
  <c r="G936" i="6"/>
  <c r="G931" i="6"/>
  <c r="G1316" i="6"/>
  <c r="G1064" i="6"/>
  <c r="G1048" i="6"/>
  <c r="G1032" i="6"/>
  <c r="G1016" i="6"/>
  <c r="G1000" i="6"/>
  <c r="G984" i="6"/>
  <c r="G968" i="6"/>
  <c r="G952" i="6"/>
  <c r="G1176" i="6"/>
  <c r="G1075" i="6"/>
  <c r="G1059" i="6"/>
  <c r="G1043" i="6"/>
  <c r="G1027" i="6"/>
  <c r="G1011" i="6"/>
  <c r="G995" i="6"/>
  <c r="G979" i="6"/>
  <c r="G963" i="6"/>
  <c r="G947" i="6"/>
  <c r="G943" i="6"/>
  <c r="G939" i="6"/>
  <c r="G932" i="6"/>
  <c r="G929" i="6"/>
  <c r="G922" i="6"/>
  <c r="G918" i="6"/>
  <c r="G914" i="6"/>
  <c r="G910" i="6"/>
  <c r="G906" i="6"/>
  <c r="G902" i="6"/>
  <c r="G898" i="6"/>
  <c r="G894" i="6"/>
  <c r="G890" i="6"/>
  <c r="G886" i="6"/>
  <c r="G882" i="6"/>
  <c r="G878" i="6"/>
  <c r="G1302" i="6"/>
  <c r="G1152" i="6"/>
  <c r="G1144" i="6"/>
  <c r="G1136" i="6"/>
  <c r="G1128" i="6"/>
  <c r="G1120" i="6"/>
  <c r="G1112" i="6"/>
  <c r="G1104" i="6"/>
  <c r="G1096" i="6"/>
  <c r="G1088" i="6"/>
  <c r="G1080" i="6"/>
  <c r="G1068" i="6"/>
  <c r="G1052" i="6"/>
  <c r="G1036" i="6"/>
  <c r="G1020" i="6"/>
  <c r="G1004" i="6"/>
  <c r="G988" i="6"/>
  <c r="G972" i="6"/>
  <c r="G956" i="6"/>
  <c r="G935" i="6"/>
  <c r="G926" i="6"/>
  <c r="G1327" i="6"/>
  <c r="G1299" i="6"/>
  <c r="G1216" i="6"/>
  <c r="G1165" i="6"/>
  <c r="G1063" i="6"/>
  <c r="G1047" i="6"/>
  <c r="G1031" i="6"/>
  <c r="G1015" i="6"/>
  <c r="G999" i="6"/>
  <c r="G983" i="6"/>
  <c r="G967" i="6"/>
  <c r="G951" i="6"/>
  <c r="G923" i="6"/>
  <c r="G919" i="6"/>
  <c r="G915" i="6"/>
  <c r="G911" i="6"/>
  <c r="G907" i="6"/>
  <c r="G903" i="6"/>
  <c r="G899" i="6"/>
  <c r="G895" i="6"/>
  <c r="G891" i="6"/>
  <c r="G887" i="6"/>
  <c r="G883" i="6"/>
  <c r="G879" i="6"/>
  <c r="G875" i="6"/>
  <c r="G871" i="6"/>
  <c r="G867" i="6"/>
  <c r="G863" i="6"/>
  <c r="G859" i="6"/>
  <c r="G855" i="6"/>
  <c r="G851" i="6"/>
  <c r="G847" i="6"/>
  <c r="G1200" i="6"/>
  <c r="G1180" i="6"/>
  <c r="G1167" i="6"/>
  <c r="G1072" i="6"/>
  <c r="G1056" i="6"/>
  <c r="G1040" i="6"/>
  <c r="G1024" i="6"/>
  <c r="G1008" i="6"/>
  <c r="G992" i="6"/>
  <c r="G976" i="6"/>
  <c r="G960" i="6"/>
  <c r="G933" i="6"/>
  <c r="G930" i="6"/>
  <c r="G927" i="6"/>
  <c r="G1071" i="6"/>
  <c r="G971" i="6"/>
  <c r="G912" i="6"/>
  <c r="G901" i="6"/>
  <c r="G897" i="6"/>
  <c r="G885" i="6"/>
  <c r="G877" i="6"/>
  <c r="G874" i="6"/>
  <c r="G858" i="6"/>
  <c r="G1184" i="6"/>
  <c r="G1055" i="6"/>
  <c r="G955" i="6"/>
  <c r="G905" i="6"/>
  <c r="G893" i="6"/>
  <c r="G888" i="6"/>
  <c r="G880" i="6"/>
  <c r="G868" i="6"/>
  <c r="G865" i="6"/>
  <c r="G852" i="6"/>
  <c r="G849" i="6"/>
  <c r="G842" i="6"/>
  <c r="G838" i="6"/>
  <c r="G834" i="6"/>
  <c r="G830" i="6"/>
  <c r="G826" i="6"/>
  <c r="G822" i="6"/>
  <c r="G818" i="6"/>
  <c r="G814" i="6"/>
  <c r="G810" i="6"/>
  <c r="G806" i="6"/>
  <c r="G802" i="6"/>
  <c r="G798" i="6"/>
  <c r="G794" i="6"/>
  <c r="G790" i="6"/>
  <c r="G786" i="6"/>
  <c r="G782" i="6"/>
  <c r="G778" i="6"/>
  <c r="G774" i="6"/>
  <c r="G770" i="6"/>
  <c r="G766" i="6"/>
  <c r="G762" i="6"/>
  <c r="G758" i="6"/>
  <c r="G754" i="6"/>
  <c r="G750" i="6"/>
  <c r="G746" i="6"/>
  <c r="G742" i="6"/>
  <c r="G738" i="6"/>
  <c r="G734" i="6"/>
  <c r="G730" i="6"/>
  <c r="G726" i="6"/>
  <c r="G722" i="6"/>
  <c r="G718" i="6"/>
  <c r="G714" i="6"/>
  <c r="G710" i="6"/>
  <c r="G706" i="6"/>
  <c r="G702" i="6"/>
  <c r="G698" i="6"/>
  <c r="G694" i="6"/>
  <c r="G690" i="6"/>
  <c r="G686" i="6"/>
  <c r="G682" i="6"/>
  <c r="G678" i="6"/>
  <c r="G674" i="6"/>
  <c r="G670" i="6"/>
  <c r="G666" i="6"/>
  <c r="G662" i="6"/>
  <c r="G658" i="6"/>
  <c r="G654" i="6"/>
  <c r="G650" i="6"/>
  <c r="G646" i="6"/>
  <c r="G642" i="6"/>
  <c r="G638" i="6"/>
  <c r="G634" i="6"/>
  <c r="G630" i="6"/>
  <c r="G626" i="6"/>
  <c r="G622" i="6"/>
  <c r="G618" i="6"/>
  <c r="G614" i="6"/>
  <c r="G610" i="6"/>
  <c r="G1067" i="6"/>
  <c r="G1039" i="6"/>
  <c r="G924" i="6"/>
  <c r="G916" i="6"/>
  <c r="G862" i="6"/>
  <c r="G846" i="6"/>
  <c r="G1051" i="6"/>
  <c r="G1023" i="6"/>
  <c r="G921" i="6"/>
  <c r="G909" i="6"/>
  <c r="G900" i="6"/>
  <c r="G896" i="6"/>
  <c r="G872" i="6"/>
  <c r="G869" i="6"/>
  <c r="G856" i="6"/>
  <c r="G853" i="6"/>
  <c r="G843" i="6"/>
  <c r="G839" i="6"/>
  <c r="G835" i="6"/>
  <c r="G831" i="6"/>
  <c r="G827" i="6"/>
  <c r="G823" i="6"/>
  <c r="G819" i="6"/>
  <c r="G815" i="6"/>
  <c r="G811" i="6"/>
  <c r="G807" i="6"/>
  <c r="G803" i="6"/>
  <c r="G799" i="6"/>
  <c r="G795" i="6"/>
  <c r="G791" i="6"/>
  <c r="G787" i="6"/>
  <c r="G783" i="6"/>
  <c r="G779" i="6"/>
  <c r="G775" i="6"/>
  <c r="G771" i="6"/>
  <c r="G767" i="6"/>
  <c r="G763" i="6"/>
  <c r="G759" i="6"/>
  <c r="G755" i="6"/>
  <c r="G751" i="6"/>
  <c r="G747" i="6"/>
  <c r="G743" i="6"/>
  <c r="G739" i="6"/>
  <c r="G735" i="6"/>
  <c r="G731" i="6"/>
  <c r="G727" i="6"/>
  <c r="G723" i="6"/>
  <c r="G719" i="6"/>
  <c r="G715" i="6"/>
  <c r="G711" i="6"/>
  <c r="G707" i="6"/>
  <c r="G703" i="6"/>
  <c r="G699" i="6"/>
  <c r="G695" i="6"/>
  <c r="G691" i="6"/>
  <c r="G687" i="6"/>
  <c r="G683" i="6"/>
  <c r="G679" i="6"/>
  <c r="G675" i="6"/>
  <c r="G671" i="6"/>
  <c r="G667" i="6"/>
  <c r="G663" i="6"/>
  <c r="G659" i="6"/>
  <c r="G655" i="6"/>
  <c r="G1035" i="6"/>
  <c r="G1007" i="6"/>
  <c r="G904" i="6"/>
  <c r="G889" i="6"/>
  <c r="G881" i="6"/>
  <c r="G866" i="6"/>
  <c r="G850" i="6"/>
  <c r="G1019" i="6"/>
  <c r="G991" i="6"/>
  <c r="G913" i="6"/>
  <c r="G892" i="6"/>
  <c r="G884" i="6"/>
  <c r="G876" i="6"/>
  <c r="G873" i="6"/>
  <c r="G860" i="6"/>
  <c r="G857" i="6"/>
  <c r="G844" i="6"/>
  <c r="G840" i="6"/>
  <c r="G836" i="6"/>
  <c r="G832" i="6"/>
  <c r="G828" i="6"/>
  <c r="G824" i="6"/>
  <c r="G820" i="6"/>
  <c r="G816" i="6"/>
  <c r="G812" i="6"/>
  <c r="G808" i="6"/>
  <c r="G804" i="6"/>
  <c r="G800" i="6"/>
  <c r="G796" i="6"/>
  <c r="G792" i="6"/>
  <c r="G1003" i="6"/>
  <c r="G975" i="6"/>
  <c r="G944" i="6"/>
  <c r="G928" i="6"/>
  <c r="G925" i="6"/>
  <c r="G920" i="6"/>
  <c r="G908" i="6"/>
  <c r="G870" i="6"/>
  <c r="G854" i="6"/>
  <c r="G987" i="6"/>
  <c r="G959" i="6"/>
  <c r="G940" i="6"/>
  <c r="G917" i="6"/>
  <c r="G864" i="6"/>
  <c r="G861" i="6"/>
  <c r="G848" i="6"/>
  <c r="G845" i="6"/>
  <c r="G829" i="6"/>
  <c r="G813" i="6"/>
  <c r="G797" i="6"/>
  <c r="G785" i="6"/>
  <c r="G777" i="6"/>
  <c r="G769" i="6"/>
  <c r="G761" i="6"/>
  <c r="G753" i="6"/>
  <c r="G745" i="6"/>
  <c r="G737" i="6"/>
  <c r="G729" i="6"/>
  <c r="G724" i="6"/>
  <c r="G708" i="6"/>
  <c r="G704" i="6"/>
  <c r="G700" i="6"/>
  <c r="G696" i="6"/>
  <c r="G692" i="6"/>
  <c r="G688" i="6"/>
  <c r="G684" i="6"/>
  <c r="G680" i="6"/>
  <c r="G676" i="6"/>
  <c r="G672" i="6"/>
  <c r="G668" i="6"/>
  <c r="G664" i="6"/>
  <c r="G660" i="6"/>
  <c r="G656" i="6"/>
  <c r="G652" i="6"/>
  <c r="G647" i="6"/>
  <c r="G636" i="6"/>
  <c r="G631" i="6"/>
  <c r="G717" i="6"/>
  <c r="G645" i="6"/>
  <c r="G629" i="6"/>
  <c r="G620" i="6"/>
  <c r="G617" i="6"/>
  <c r="G612" i="6"/>
  <c r="G609" i="6"/>
  <c r="G605" i="6"/>
  <c r="G601" i="6"/>
  <c r="G597" i="6"/>
  <c r="G593" i="6"/>
  <c r="G589" i="6"/>
  <c r="G585" i="6"/>
  <c r="G581" i="6"/>
  <c r="G577" i="6"/>
  <c r="G573" i="6"/>
  <c r="G569" i="6"/>
  <c r="G565" i="6"/>
  <c r="G561" i="6"/>
  <c r="G557" i="6"/>
  <c r="G553" i="6"/>
  <c r="G549" i="6"/>
  <c r="G545" i="6"/>
  <c r="G541" i="6"/>
  <c r="G537" i="6"/>
  <c r="G533" i="6"/>
  <c r="G529" i="6"/>
  <c r="G525" i="6"/>
  <c r="G521" i="6"/>
  <c r="G517" i="6"/>
  <c r="G513" i="6"/>
  <c r="G509" i="6"/>
  <c r="G505" i="6"/>
  <c r="G501" i="6"/>
  <c r="G497" i="6"/>
  <c r="G493" i="6"/>
  <c r="G489" i="6"/>
  <c r="G485" i="6"/>
  <c r="G481" i="6"/>
  <c r="G477" i="6"/>
  <c r="G473" i="6"/>
  <c r="G469" i="6"/>
  <c r="G465" i="6"/>
  <c r="G461" i="6"/>
  <c r="G457" i="6"/>
  <c r="G453" i="6"/>
  <c r="G449" i="6"/>
  <c r="G445" i="6"/>
  <c r="G441" i="6"/>
  <c r="G437" i="6"/>
  <c r="G841" i="6"/>
  <c r="G825" i="6"/>
  <c r="G809" i="6"/>
  <c r="G793" i="6"/>
  <c r="G712" i="6"/>
  <c r="G648" i="6"/>
  <c r="G643" i="6"/>
  <c r="G632" i="6"/>
  <c r="G627" i="6"/>
  <c r="G784" i="6"/>
  <c r="G776" i="6"/>
  <c r="G768" i="6"/>
  <c r="G760" i="6"/>
  <c r="G752" i="6"/>
  <c r="G744" i="6"/>
  <c r="G736" i="6"/>
  <c r="G728" i="6"/>
  <c r="G721" i="6"/>
  <c r="G641" i="6"/>
  <c r="G625" i="6"/>
  <c r="G615" i="6"/>
  <c r="G606" i="6"/>
  <c r="G602" i="6"/>
  <c r="G598" i="6"/>
  <c r="G594" i="6"/>
  <c r="G590" i="6"/>
  <c r="G586" i="6"/>
  <c r="G582" i="6"/>
  <c r="G578" i="6"/>
  <c r="G574" i="6"/>
  <c r="G570" i="6"/>
  <c r="G566" i="6"/>
  <c r="G562" i="6"/>
  <c r="G558" i="6"/>
  <c r="G554" i="6"/>
  <c r="G550" i="6"/>
  <c r="G546" i="6"/>
  <c r="G542" i="6"/>
  <c r="G538" i="6"/>
  <c r="G534" i="6"/>
  <c r="G530" i="6"/>
  <c r="G526" i="6"/>
  <c r="G522" i="6"/>
  <c r="G518" i="6"/>
  <c r="G514" i="6"/>
  <c r="G510" i="6"/>
  <c r="G506" i="6"/>
  <c r="G502" i="6"/>
  <c r="G498" i="6"/>
  <c r="G494" i="6"/>
  <c r="G837" i="6"/>
  <c r="G821" i="6"/>
  <c r="G805" i="6"/>
  <c r="G789" i="6"/>
  <c r="G781" i="6"/>
  <c r="G773" i="6"/>
  <c r="G765" i="6"/>
  <c r="G757" i="6"/>
  <c r="G749" i="6"/>
  <c r="G741" i="6"/>
  <c r="G733" i="6"/>
  <c r="G716" i="6"/>
  <c r="G644" i="6"/>
  <c r="G639" i="6"/>
  <c r="G628" i="6"/>
  <c r="G623" i="6"/>
  <c r="G725" i="6"/>
  <c r="G709" i="6"/>
  <c r="G705" i="6"/>
  <c r="G701" i="6"/>
  <c r="G697" i="6"/>
  <c r="G693" i="6"/>
  <c r="G689" i="6"/>
  <c r="G685" i="6"/>
  <c r="G681" i="6"/>
  <c r="G677" i="6"/>
  <c r="G673" i="6"/>
  <c r="G669" i="6"/>
  <c r="G665" i="6"/>
  <c r="G661" i="6"/>
  <c r="G657" i="6"/>
  <c r="G653" i="6"/>
  <c r="G637" i="6"/>
  <c r="G621" i="6"/>
  <c r="G616" i="6"/>
  <c r="G613" i="6"/>
  <c r="G607" i="6"/>
  <c r="G603" i="6"/>
  <c r="G599" i="6"/>
  <c r="G595" i="6"/>
  <c r="G591" i="6"/>
  <c r="G587" i="6"/>
  <c r="G583" i="6"/>
  <c r="G579" i="6"/>
  <c r="G575" i="6"/>
  <c r="G571" i="6"/>
  <c r="G567" i="6"/>
  <c r="G563" i="6"/>
  <c r="G559" i="6"/>
  <c r="G555" i="6"/>
  <c r="G551" i="6"/>
  <c r="G547" i="6"/>
  <c r="G543" i="6"/>
  <c r="G539" i="6"/>
  <c r="G535" i="6"/>
  <c r="G531" i="6"/>
  <c r="G527" i="6"/>
  <c r="G523" i="6"/>
  <c r="G519" i="6"/>
  <c r="G515" i="6"/>
  <c r="G511" i="6"/>
  <c r="G507" i="6"/>
  <c r="G503" i="6"/>
  <c r="G499" i="6"/>
  <c r="G495" i="6"/>
  <c r="G491" i="6"/>
  <c r="G487" i="6"/>
  <c r="G483" i="6"/>
  <c r="G479" i="6"/>
  <c r="G475" i="6"/>
  <c r="G471" i="6"/>
  <c r="G467" i="6"/>
  <c r="G463" i="6"/>
  <c r="G459" i="6"/>
  <c r="G455" i="6"/>
  <c r="G451" i="6"/>
  <c r="G447" i="6"/>
  <c r="G443" i="6"/>
  <c r="G439" i="6"/>
  <c r="G435" i="6"/>
  <c r="G431" i="6"/>
  <c r="G780" i="6"/>
  <c r="G764" i="6"/>
  <c r="G748" i="6"/>
  <c r="G732" i="6"/>
  <c r="G584" i="6"/>
  <c r="G552" i="6"/>
  <c r="G520" i="6"/>
  <c r="G486" i="6"/>
  <c r="G470" i="6"/>
  <c r="G454" i="6"/>
  <c r="G438" i="6"/>
  <c r="G424" i="6"/>
  <c r="G418" i="6"/>
  <c r="G415" i="6"/>
  <c r="G402" i="6"/>
  <c r="G399" i="6"/>
  <c r="G386" i="6"/>
  <c r="G383" i="6"/>
  <c r="G817" i="6"/>
  <c r="G713" i="6"/>
  <c r="G611" i="6"/>
  <c r="G596" i="6"/>
  <c r="G564" i="6"/>
  <c r="G532" i="6"/>
  <c r="G500" i="6"/>
  <c r="G488" i="6"/>
  <c r="G472" i="6"/>
  <c r="G456" i="6"/>
  <c r="G440" i="6"/>
  <c r="G433" i="6"/>
  <c r="G429" i="6"/>
  <c r="G412" i="6"/>
  <c r="G409" i="6"/>
  <c r="G396" i="6"/>
  <c r="G393" i="6"/>
  <c r="G380" i="6"/>
  <c r="G377" i="6"/>
  <c r="G370" i="6"/>
  <c r="G366" i="6"/>
  <c r="G362" i="6"/>
  <c r="G358" i="6"/>
  <c r="G354" i="6"/>
  <c r="G350" i="6"/>
  <c r="G346" i="6"/>
  <c r="G342" i="6"/>
  <c r="G338" i="6"/>
  <c r="G334" i="6"/>
  <c r="G330" i="6"/>
  <c r="G326" i="6"/>
  <c r="G322" i="6"/>
  <c r="G318" i="6"/>
  <c r="G314" i="6"/>
  <c r="G310" i="6"/>
  <c r="G306" i="6"/>
  <c r="G302" i="6"/>
  <c r="G298" i="6"/>
  <c r="G294" i="6"/>
  <c r="G290" i="6"/>
  <c r="G286" i="6"/>
  <c r="G282" i="6"/>
  <c r="G278" i="6"/>
  <c r="G274" i="6"/>
  <c r="G270" i="6"/>
  <c r="G266" i="6"/>
  <c r="G262" i="6"/>
  <c r="G258" i="6"/>
  <c r="G254" i="6"/>
  <c r="G250" i="6"/>
  <c r="G246" i="6"/>
  <c r="G242" i="6"/>
  <c r="G238" i="6"/>
  <c r="G234" i="6"/>
  <c r="G230" i="6"/>
  <c r="G226" i="6"/>
  <c r="G222" i="6"/>
  <c r="G218" i="6"/>
  <c r="G608" i="6"/>
  <c r="G576" i="6"/>
  <c r="G544" i="6"/>
  <c r="G512" i="6"/>
  <c r="G490" i="6"/>
  <c r="G474" i="6"/>
  <c r="G458" i="6"/>
  <c r="G442" i="6"/>
  <c r="G427" i="6"/>
  <c r="G422" i="6"/>
  <c r="G419" i="6"/>
  <c r="G406" i="6"/>
  <c r="G403" i="6"/>
  <c r="G390" i="6"/>
  <c r="G387" i="6"/>
  <c r="G374" i="6"/>
  <c r="G588" i="6"/>
  <c r="G556" i="6"/>
  <c r="G524" i="6"/>
  <c r="G492" i="6"/>
  <c r="G476" i="6"/>
  <c r="G460" i="6"/>
  <c r="G444" i="6"/>
  <c r="G425" i="6"/>
  <c r="G416" i="6"/>
  <c r="G413" i="6"/>
  <c r="G400" i="6"/>
  <c r="G397" i="6"/>
  <c r="G384" i="6"/>
  <c r="G381" i="6"/>
  <c r="G371" i="6"/>
  <c r="G367" i="6"/>
  <c r="G363" i="6"/>
  <c r="G359" i="6"/>
  <c r="G355" i="6"/>
  <c r="G351" i="6"/>
  <c r="G347" i="6"/>
  <c r="G343" i="6"/>
  <c r="G339" i="6"/>
  <c r="G335" i="6"/>
  <c r="G331" i="6"/>
  <c r="G327" i="6"/>
  <c r="G323" i="6"/>
  <c r="G319" i="6"/>
  <c r="G315" i="6"/>
  <c r="G311" i="6"/>
  <c r="G307" i="6"/>
  <c r="G303" i="6"/>
  <c r="G299" i="6"/>
  <c r="G295" i="6"/>
  <c r="G291" i="6"/>
  <c r="G287" i="6"/>
  <c r="G283" i="6"/>
  <c r="G279" i="6"/>
  <c r="G275" i="6"/>
  <c r="G271" i="6"/>
  <c r="G267" i="6"/>
  <c r="G263" i="6"/>
  <c r="G259" i="6"/>
  <c r="G255" i="6"/>
  <c r="G251" i="6"/>
  <c r="G247" i="6"/>
  <c r="G243" i="6"/>
  <c r="G239" i="6"/>
  <c r="G235" i="6"/>
  <c r="G231" i="6"/>
  <c r="G833" i="6"/>
  <c r="G788" i="6"/>
  <c r="G772" i="6"/>
  <c r="G756" i="6"/>
  <c r="G740" i="6"/>
  <c r="G635" i="6"/>
  <c r="G633" i="6"/>
  <c r="G619" i="6"/>
  <c r="G600" i="6"/>
  <c r="G568" i="6"/>
  <c r="G536" i="6"/>
  <c r="G504" i="6"/>
  <c r="G478" i="6"/>
  <c r="G462" i="6"/>
  <c r="G446" i="6"/>
  <c r="G423" i="6"/>
  <c r="G410" i="6"/>
  <c r="G407" i="6"/>
  <c r="G394" i="6"/>
  <c r="G391" i="6"/>
  <c r="G378" i="6"/>
  <c r="G375" i="6"/>
  <c r="G720" i="6"/>
  <c r="G651" i="6"/>
  <c r="G649" i="6"/>
  <c r="G624" i="6"/>
  <c r="G580" i="6"/>
  <c r="G548" i="6"/>
  <c r="G516" i="6"/>
  <c r="G480" i="6"/>
  <c r="G464" i="6"/>
  <c r="G448" i="6"/>
  <c r="G420" i="6"/>
  <c r="G417" i="6"/>
  <c r="G404" i="6"/>
  <c r="G401" i="6"/>
  <c r="G388" i="6"/>
  <c r="G385" i="6"/>
  <c r="G372" i="6"/>
  <c r="G368" i="6"/>
  <c r="G364" i="6"/>
  <c r="G360" i="6"/>
  <c r="G356" i="6"/>
  <c r="G352" i="6"/>
  <c r="G348" i="6"/>
  <c r="G344" i="6"/>
  <c r="G340" i="6"/>
  <c r="G336" i="6"/>
  <c r="G332" i="6"/>
  <c r="G328" i="6"/>
  <c r="G324" i="6"/>
  <c r="G320" i="6"/>
  <c r="G316" i="6"/>
  <c r="G312" i="6"/>
  <c r="G308" i="6"/>
  <c r="G304" i="6"/>
  <c r="G300" i="6"/>
  <c r="G296" i="6"/>
  <c r="G292" i="6"/>
  <c r="G288" i="6"/>
  <c r="G284" i="6"/>
  <c r="G280" i="6"/>
  <c r="G276" i="6"/>
  <c r="G272" i="6"/>
  <c r="G268" i="6"/>
  <c r="G264" i="6"/>
  <c r="G260" i="6"/>
  <c r="G256" i="6"/>
  <c r="G252" i="6"/>
  <c r="G248" i="6"/>
  <c r="G244" i="6"/>
  <c r="G240" i="6"/>
  <c r="G236" i="6"/>
  <c r="G232" i="6"/>
  <c r="G228" i="6"/>
  <c r="G224" i="6"/>
  <c r="G220" i="6"/>
  <c r="G216" i="6"/>
  <c r="G212" i="6"/>
  <c r="G208" i="6"/>
  <c r="G204" i="6"/>
  <c r="G508" i="6"/>
  <c r="G496" i="6"/>
  <c r="G430" i="6"/>
  <c r="G411" i="6"/>
  <c r="G361" i="6"/>
  <c r="G329" i="6"/>
  <c r="G297" i="6"/>
  <c r="G265" i="6"/>
  <c r="G233" i="6"/>
  <c r="G219" i="6"/>
  <c r="G217" i="6"/>
  <c r="G215" i="6"/>
  <c r="G210" i="6"/>
  <c r="G201" i="6"/>
  <c r="G197" i="6"/>
  <c r="G193" i="6"/>
  <c r="G189" i="6"/>
  <c r="G185" i="6"/>
  <c r="G181" i="6"/>
  <c r="G177" i="6"/>
  <c r="G173" i="6"/>
  <c r="G169" i="6"/>
  <c r="G165" i="6"/>
  <c r="G161" i="6"/>
  <c r="G157" i="6"/>
  <c r="G153" i="6"/>
  <c r="G149" i="6"/>
  <c r="G145" i="6"/>
  <c r="G141" i="6"/>
  <c r="G137" i="6"/>
  <c r="G133" i="6"/>
  <c r="G129" i="6"/>
  <c r="G125" i="6"/>
  <c r="G121" i="6"/>
  <c r="G117" i="6"/>
  <c r="G113" i="6"/>
  <c r="G109" i="6"/>
  <c r="G105" i="6"/>
  <c r="G101" i="6"/>
  <c r="G97" i="6"/>
  <c r="G93" i="6"/>
  <c r="G89" i="6"/>
  <c r="G85" i="6"/>
  <c r="G81" i="6"/>
  <c r="G77" i="6"/>
  <c r="G73" i="6"/>
  <c r="G69" i="6"/>
  <c r="G65" i="6"/>
  <c r="G61" i="6"/>
  <c r="G57" i="6"/>
  <c r="G53" i="6"/>
  <c r="G49" i="6"/>
  <c r="G45" i="6"/>
  <c r="G41" i="6"/>
  <c r="G37" i="6"/>
  <c r="G33" i="6"/>
  <c r="G29" i="6"/>
  <c r="G25" i="6"/>
  <c r="G21" i="6"/>
  <c r="G17" i="6"/>
  <c r="G13" i="6"/>
  <c r="G9" i="6"/>
  <c r="G5" i="6"/>
  <c r="G484" i="6"/>
  <c r="G452" i="6"/>
  <c r="G432" i="6"/>
  <c r="G398" i="6"/>
  <c r="G373" i="6"/>
  <c r="G341" i="6"/>
  <c r="G309" i="6"/>
  <c r="G277" i="6"/>
  <c r="G245" i="6"/>
  <c r="G221" i="6"/>
  <c r="G213" i="6"/>
  <c r="G205" i="6"/>
  <c r="G640" i="6"/>
  <c r="G540" i="6"/>
  <c r="G528" i="6"/>
  <c r="G395" i="6"/>
  <c r="G353" i="6"/>
  <c r="G321" i="6"/>
  <c r="G289" i="6"/>
  <c r="G257" i="6"/>
  <c r="G223" i="6"/>
  <c r="G202" i="6"/>
  <c r="G198" i="6"/>
  <c r="G194" i="6"/>
  <c r="G190" i="6"/>
  <c r="G186" i="6"/>
  <c r="G182" i="6"/>
  <c r="G178" i="6"/>
  <c r="G174" i="6"/>
  <c r="G170" i="6"/>
  <c r="G166" i="6"/>
  <c r="G162" i="6"/>
  <c r="G158" i="6"/>
  <c r="G154" i="6"/>
  <c r="G150" i="6"/>
  <c r="G146" i="6"/>
  <c r="G142" i="6"/>
  <c r="G138" i="6"/>
  <c r="G134" i="6"/>
  <c r="G130" i="6"/>
  <c r="G126" i="6"/>
  <c r="G122" i="6"/>
  <c r="G118" i="6"/>
  <c r="G114" i="6"/>
  <c r="G110" i="6"/>
  <c r="G106" i="6"/>
  <c r="G102" i="6"/>
  <c r="G98" i="6"/>
  <c r="G94" i="6"/>
  <c r="G90" i="6"/>
  <c r="G86" i="6"/>
  <c r="G82" i="6"/>
  <c r="G78" i="6"/>
  <c r="G74" i="6"/>
  <c r="G70" i="6"/>
  <c r="G66" i="6"/>
  <c r="G62" i="6"/>
  <c r="G58" i="6"/>
  <c r="G54" i="6"/>
  <c r="G50" i="6"/>
  <c r="G46" i="6"/>
  <c r="G42" i="6"/>
  <c r="G38" i="6"/>
  <c r="G34" i="6"/>
  <c r="G30" i="6"/>
  <c r="G26" i="6"/>
  <c r="G22" i="6"/>
  <c r="G18" i="6"/>
  <c r="G14" i="6"/>
  <c r="G10" i="6"/>
  <c r="G6" i="6"/>
  <c r="G2" i="6"/>
  <c r="G466" i="6"/>
  <c r="G434" i="6"/>
  <c r="G421" i="6"/>
  <c r="G408" i="6"/>
  <c r="G382" i="6"/>
  <c r="G365" i="6"/>
  <c r="G333" i="6"/>
  <c r="G301" i="6"/>
  <c r="G269" i="6"/>
  <c r="G237" i="6"/>
  <c r="G225" i="6"/>
  <c r="G211" i="6"/>
  <c r="G801" i="6"/>
  <c r="G572" i="6"/>
  <c r="G560" i="6"/>
  <c r="G426" i="6"/>
  <c r="G379" i="6"/>
  <c r="G345" i="6"/>
  <c r="G313" i="6"/>
  <c r="G281" i="6"/>
  <c r="G249" i="6"/>
  <c r="G227" i="6"/>
  <c r="G214" i="6"/>
  <c r="G206" i="6"/>
  <c r="G203" i="6"/>
  <c r="G199" i="6"/>
  <c r="G195" i="6"/>
  <c r="G191" i="6"/>
  <c r="G187" i="6"/>
  <c r="G183" i="6"/>
  <c r="G179" i="6"/>
  <c r="G175" i="6"/>
  <c r="G171" i="6"/>
  <c r="G167" i="6"/>
  <c r="G163" i="6"/>
  <c r="G159" i="6"/>
  <c r="G155" i="6"/>
  <c r="G151" i="6"/>
  <c r="G147" i="6"/>
  <c r="G143" i="6"/>
  <c r="G139" i="6"/>
  <c r="G135" i="6"/>
  <c r="G131" i="6"/>
  <c r="G127" i="6"/>
  <c r="G123" i="6"/>
  <c r="G119" i="6"/>
  <c r="G115" i="6"/>
  <c r="G111" i="6"/>
  <c r="G107" i="6"/>
  <c r="G103" i="6"/>
  <c r="G99" i="6"/>
  <c r="G95" i="6"/>
  <c r="G91" i="6"/>
  <c r="G87" i="6"/>
  <c r="G83" i="6"/>
  <c r="G79" i="6"/>
  <c r="G75" i="6"/>
  <c r="G71" i="6"/>
  <c r="G67" i="6"/>
  <c r="G63" i="6"/>
  <c r="G59" i="6"/>
  <c r="G55" i="6"/>
  <c r="G51" i="6"/>
  <c r="G47" i="6"/>
  <c r="G43" i="6"/>
  <c r="G39" i="6"/>
  <c r="G35" i="6"/>
  <c r="G31" i="6"/>
  <c r="G27" i="6"/>
  <c r="G23" i="6"/>
  <c r="G19" i="6"/>
  <c r="G15" i="6"/>
  <c r="G11" i="6"/>
  <c r="G7" i="6"/>
  <c r="G3" i="6"/>
  <c r="G468" i="6"/>
  <c r="G436" i="6"/>
  <c r="G405" i="6"/>
  <c r="G392" i="6"/>
  <c r="G357" i="6"/>
  <c r="G325" i="6"/>
  <c r="G293" i="6"/>
  <c r="G261" i="6"/>
  <c r="G229" i="6"/>
  <c r="G209" i="6"/>
  <c r="G604" i="6"/>
  <c r="G592" i="6"/>
  <c r="G428" i="6"/>
  <c r="G369" i="6"/>
  <c r="G337" i="6"/>
  <c r="G305" i="6"/>
  <c r="G273" i="6"/>
  <c r="G241" i="6"/>
  <c r="G200" i="6"/>
  <c r="G196" i="6"/>
  <c r="G192" i="6"/>
  <c r="G188" i="6"/>
  <c r="G184" i="6"/>
  <c r="G180" i="6"/>
  <c r="G176" i="6"/>
  <c r="G172" i="6"/>
  <c r="G168" i="6"/>
  <c r="G164" i="6"/>
  <c r="G160" i="6"/>
  <c r="G156" i="6"/>
  <c r="G152" i="6"/>
  <c r="G148" i="6"/>
  <c r="G144" i="6"/>
  <c r="G140" i="6"/>
  <c r="G482" i="6"/>
  <c r="G450" i="6"/>
  <c r="G414" i="6"/>
  <c r="G389" i="6"/>
  <c r="G376" i="6"/>
  <c r="G349" i="6"/>
  <c r="G317" i="6"/>
  <c r="G285" i="6"/>
  <c r="G253" i="6"/>
  <c r="G207" i="6"/>
  <c r="G124" i="6"/>
  <c r="G92" i="6"/>
  <c r="G72" i="6"/>
  <c r="G40" i="6"/>
  <c r="G8" i="6"/>
  <c r="G136" i="6"/>
  <c r="G104" i="6"/>
  <c r="G76" i="6"/>
  <c r="G44" i="6"/>
  <c r="G12" i="6"/>
  <c r="G116" i="6"/>
  <c r="G80" i="6"/>
  <c r="G48" i="6"/>
  <c r="G16" i="6"/>
  <c r="G128" i="6"/>
  <c r="G96" i="6"/>
  <c r="G84" i="6"/>
  <c r="G52" i="6"/>
  <c r="G20" i="6"/>
  <c r="G108" i="6"/>
  <c r="G56" i="6"/>
  <c r="G24" i="6"/>
  <c r="G120" i="6"/>
  <c r="G88" i="6"/>
  <c r="G60" i="6"/>
  <c r="G28" i="6"/>
  <c r="G132" i="6"/>
  <c r="G100" i="6"/>
  <c r="G64" i="6"/>
  <c r="G32" i="6"/>
  <c r="G112" i="6"/>
  <c r="G68" i="6"/>
  <c r="G36" i="6"/>
  <c r="G4" i="6"/>
  <c r="C4" i="8"/>
  <c r="E535" i="5"/>
  <c r="F528" i="5"/>
  <c r="F520" i="5"/>
  <c r="F512" i="5"/>
  <c r="F504" i="5"/>
  <c r="F496" i="5"/>
  <c r="F488" i="5"/>
  <c r="F531" i="5"/>
  <c r="F523" i="5"/>
  <c r="F515" i="5"/>
  <c r="F507" i="5"/>
  <c r="F499" i="5"/>
  <c r="F534" i="5"/>
  <c r="F526" i="5"/>
  <c r="F518" i="5"/>
  <c r="F510" i="5"/>
  <c r="F502" i="5"/>
  <c r="F494" i="5"/>
  <c r="F486" i="5"/>
  <c r="F529" i="5"/>
  <c r="F532" i="5"/>
  <c r="F524" i="5"/>
  <c r="F516" i="5"/>
  <c r="F508" i="5"/>
  <c r="F500" i="5"/>
  <c r="F492" i="5"/>
  <c r="F513" i="5"/>
  <c r="F511" i="5"/>
  <c r="F509" i="5"/>
  <c r="F475" i="5"/>
  <c r="F467" i="5"/>
  <c r="F459" i="5"/>
  <c r="F451" i="5"/>
  <c r="F443" i="5"/>
  <c r="F435" i="5"/>
  <c r="F427" i="5"/>
  <c r="F419" i="5"/>
  <c r="F411" i="5"/>
  <c r="F403" i="5"/>
  <c r="F395" i="5"/>
  <c r="F387" i="5"/>
  <c r="F379" i="5"/>
  <c r="F371" i="5"/>
  <c r="F363" i="5"/>
  <c r="F355" i="5"/>
  <c r="F347" i="5"/>
  <c r="F339" i="5"/>
  <c r="F331" i="5"/>
  <c r="F323" i="5"/>
  <c r="F315" i="5"/>
  <c r="F307" i="5"/>
  <c r="F299" i="5"/>
  <c r="F291" i="5"/>
  <c r="F283" i="5"/>
  <c r="F275" i="5"/>
  <c r="F267" i="5"/>
  <c r="F259" i="5"/>
  <c r="F251" i="5"/>
  <c r="F243" i="5"/>
  <c r="F235" i="5"/>
  <c r="F227" i="5"/>
  <c r="F219" i="5"/>
  <c r="F211" i="5"/>
  <c r="F203" i="5"/>
  <c r="F195" i="5"/>
  <c r="F187" i="5"/>
  <c r="F179" i="5"/>
  <c r="F171" i="5"/>
  <c r="F163" i="5"/>
  <c r="F155" i="5"/>
  <c r="F147" i="5"/>
  <c r="F139" i="5"/>
  <c r="F131" i="5"/>
  <c r="F123" i="5"/>
  <c r="F506" i="5"/>
  <c r="F491" i="5"/>
  <c r="F489" i="5"/>
  <c r="F487" i="5"/>
  <c r="F485" i="5"/>
  <c r="F483" i="5"/>
  <c r="F478" i="5"/>
  <c r="F470" i="5"/>
  <c r="F462" i="5"/>
  <c r="F454" i="5"/>
  <c r="F446" i="5"/>
  <c r="F438" i="5"/>
  <c r="F430" i="5"/>
  <c r="F422" i="5"/>
  <c r="F414" i="5"/>
  <c r="F406" i="5"/>
  <c r="F398" i="5"/>
  <c r="F390" i="5"/>
  <c r="F382" i="5"/>
  <c r="F374" i="5"/>
  <c r="F366" i="5"/>
  <c r="F358" i="5"/>
  <c r="F350" i="5"/>
  <c r="F342" i="5"/>
  <c r="F334" i="5"/>
  <c r="F326" i="5"/>
  <c r="F318" i="5"/>
  <c r="F310" i="5"/>
  <c r="F302" i="5"/>
  <c r="F294" i="5"/>
  <c r="F286" i="5"/>
  <c r="F497" i="5"/>
  <c r="F495" i="5"/>
  <c r="F493" i="5"/>
  <c r="F481" i="5"/>
  <c r="F473" i="5"/>
  <c r="F465" i="5"/>
  <c r="F457" i="5"/>
  <c r="F449" i="5"/>
  <c r="F441" i="5"/>
  <c r="F433" i="5"/>
  <c r="F425" i="5"/>
  <c r="F417" i="5"/>
  <c r="F409" i="5"/>
  <c r="F401" i="5"/>
  <c r="F393" i="5"/>
  <c r="F385" i="5"/>
  <c r="F521" i="5"/>
  <c r="F519" i="5"/>
  <c r="F517" i="5"/>
  <c r="F476" i="5"/>
  <c r="F468" i="5"/>
  <c r="F460" i="5"/>
  <c r="F452" i="5"/>
  <c r="F444" i="5"/>
  <c r="F436" i="5"/>
  <c r="F428" i="5"/>
  <c r="F420" i="5"/>
  <c r="F412" i="5"/>
  <c r="F404" i="5"/>
  <c r="F396" i="5"/>
  <c r="F388" i="5"/>
  <c r="F380" i="5"/>
  <c r="F372" i="5"/>
  <c r="F364" i="5"/>
  <c r="F356" i="5"/>
  <c r="F348" i="5"/>
  <c r="F340" i="5"/>
  <c r="F332" i="5"/>
  <c r="F324" i="5"/>
  <c r="F316" i="5"/>
  <c r="F308" i="5"/>
  <c r="F300" i="5"/>
  <c r="F292" i="5"/>
  <c r="F284" i="5"/>
  <c r="F276" i="5"/>
  <c r="F268" i="5"/>
  <c r="F260" i="5"/>
  <c r="F252" i="5"/>
  <c r="F244" i="5"/>
  <c r="F236" i="5"/>
  <c r="F228" i="5"/>
  <c r="F220" i="5"/>
  <c r="F212" i="5"/>
  <c r="F204" i="5"/>
  <c r="F196" i="5"/>
  <c r="F188" i="5"/>
  <c r="F180" i="5"/>
  <c r="F172" i="5"/>
  <c r="F164" i="5"/>
  <c r="F533" i="5"/>
  <c r="F514" i="5"/>
  <c r="F490" i="5"/>
  <c r="F484" i="5"/>
  <c r="F479" i="5"/>
  <c r="F471" i="5"/>
  <c r="F463" i="5"/>
  <c r="F455" i="5"/>
  <c r="F447" i="5"/>
  <c r="F439" i="5"/>
  <c r="F431" i="5"/>
  <c r="F423" i="5"/>
  <c r="F415" i="5"/>
  <c r="F407" i="5"/>
  <c r="F399" i="5"/>
  <c r="F391" i="5"/>
  <c r="F383" i="5"/>
  <c r="F375" i="5"/>
  <c r="F367" i="5"/>
  <c r="F359" i="5"/>
  <c r="F351" i="5"/>
  <c r="F343" i="5"/>
  <c r="F335" i="5"/>
  <c r="F327" i="5"/>
  <c r="F319" i="5"/>
  <c r="F311" i="5"/>
  <c r="F303" i="5"/>
  <c r="F295" i="5"/>
  <c r="F287" i="5"/>
  <c r="F279" i="5"/>
  <c r="F271" i="5"/>
  <c r="F263" i="5"/>
  <c r="F255" i="5"/>
  <c r="F247" i="5"/>
  <c r="F239" i="5"/>
  <c r="F231" i="5"/>
  <c r="F223" i="5"/>
  <c r="F215" i="5"/>
  <c r="F207" i="5"/>
  <c r="F199" i="5"/>
  <c r="F191" i="5"/>
  <c r="F183" i="5"/>
  <c r="F530" i="5"/>
  <c r="F505" i="5"/>
  <c r="F503" i="5"/>
  <c r="F501" i="5"/>
  <c r="F482" i="5"/>
  <c r="F474" i="5"/>
  <c r="F466" i="5"/>
  <c r="F458" i="5"/>
  <c r="F450" i="5"/>
  <c r="F442" i="5"/>
  <c r="F434" i="5"/>
  <c r="F426" i="5"/>
  <c r="F418" i="5"/>
  <c r="F410" i="5"/>
  <c r="F402" i="5"/>
  <c r="F394" i="5"/>
  <c r="F386" i="5"/>
  <c r="F378" i="5"/>
  <c r="F370" i="5"/>
  <c r="F362" i="5"/>
  <c r="F354" i="5"/>
  <c r="F346" i="5"/>
  <c r="F338" i="5"/>
  <c r="F330" i="5"/>
  <c r="F322" i="5"/>
  <c r="F314" i="5"/>
  <c r="F306" i="5"/>
  <c r="F298" i="5"/>
  <c r="F290" i="5"/>
  <c r="F282" i="5"/>
  <c r="F274" i="5"/>
  <c r="F266" i="5"/>
  <c r="F258" i="5"/>
  <c r="F250" i="5"/>
  <c r="F242" i="5"/>
  <c r="F234" i="5"/>
  <c r="F226" i="5"/>
  <c r="F218" i="5"/>
  <c r="F210" i="5"/>
  <c r="F202" i="5"/>
  <c r="F194" i="5"/>
  <c r="F186" i="5"/>
  <c r="F178" i="5"/>
  <c r="F170" i="5"/>
  <c r="F162" i="5"/>
  <c r="F154" i="5"/>
  <c r="F146" i="5"/>
  <c r="F525" i="5"/>
  <c r="F498" i="5"/>
  <c r="F477" i="5"/>
  <c r="F469" i="5"/>
  <c r="F461" i="5"/>
  <c r="F453" i="5"/>
  <c r="F445" i="5"/>
  <c r="F437" i="5"/>
  <c r="F429" i="5"/>
  <c r="F421" i="5"/>
  <c r="F413" i="5"/>
  <c r="F405" i="5"/>
  <c r="F397" i="5"/>
  <c r="F389" i="5"/>
  <c r="F381" i="5"/>
  <c r="F373" i="5"/>
  <c r="F365" i="5"/>
  <c r="F357" i="5"/>
  <c r="F349" i="5"/>
  <c r="F341" i="5"/>
  <c r="F333" i="5"/>
  <c r="F325" i="5"/>
  <c r="F317" i="5"/>
  <c r="F309" i="5"/>
  <c r="F301" i="5"/>
  <c r="F293" i="5"/>
  <c r="F285" i="5"/>
  <c r="F277" i="5"/>
  <c r="F269" i="5"/>
  <c r="F261" i="5"/>
  <c r="F253" i="5"/>
  <c r="F245" i="5"/>
  <c r="F237" i="5"/>
  <c r="F229" i="5"/>
  <c r="F221" i="5"/>
  <c r="F213" i="5"/>
  <c r="F527" i="5"/>
  <c r="F377" i="5"/>
  <c r="F345" i="5"/>
  <c r="F313" i="5"/>
  <c r="F281" i="5"/>
  <c r="F240" i="5"/>
  <c r="F230" i="5"/>
  <c r="F217" i="5"/>
  <c r="F200" i="5"/>
  <c r="F184" i="5"/>
  <c r="F175" i="5"/>
  <c r="F169" i="5"/>
  <c r="F165" i="5"/>
  <c r="F153" i="5"/>
  <c r="F151" i="5"/>
  <c r="F140" i="5"/>
  <c r="F133" i="5"/>
  <c r="F126" i="5"/>
  <c r="F119" i="5"/>
  <c r="F111" i="5"/>
  <c r="F103" i="5"/>
  <c r="F95" i="5"/>
  <c r="F87" i="5"/>
  <c r="F79" i="5"/>
  <c r="F71" i="5"/>
  <c r="F63" i="5"/>
  <c r="F55" i="5"/>
  <c r="F47" i="5"/>
  <c r="F39" i="5"/>
  <c r="F31" i="5"/>
  <c r="F23" i="5"/>
  <c r="F15" i="5"/>
  <c r="F7" i="5"/>
  <c r="F368" i="5"/>
  <c r="F336" i="5"/>
  <c r="F304" i="5"/>
  <c r="F273" i="5"/>
  <c r="F232" i="5"/>
  <c r="F222" i="5"/>
  <c r="F209" i="5"/>
  <c r="F193" i="5"/>
  <c r="F177" i="5"/>
  <c r="F173" i="5"/>
  <c r="F149" i="5"/>
  <c r="F138" i="5"/>
  <c r="F114" i="5"/>
  <c r="F106" i="5"/>
  <c r="F98" i="5"/>
  <c r="F90" i="5"/>
  <c r="F82" i="5"/>
  <c r="F74" i="5"/>
  <c r="F66" i="5"/>
  <c r="F58" i="5"/>
  <c r="F50" i="5"/>
  <c r="F42" i="5"/>
  <c r="F34" i="5"/>
  <c r="F26" i="5"/>
  <c r="F18" i="5"/>
  <c r="F10" i="5"/>
  <c r="F472" i="5"/>
  <c r="F456" i="5"/>
  <c r="F440" i="5"/>
  <c r="F424" i="5"/>
  <c r="F408" i="5"/>
  <c r="F392" i="5"/>
  <c r="F353" i="5"/>
  <c r="F321" i="5"/>
  <c r="F289" i="5"/>
  <c r="F278" i="5"/>
  <c r="F265" i="5"/>
  <c r="F224" i="5"/>
  <c r="F214" i="5"/>
  <c r="F160" i="5"/>
  <c r="F158" i="5"/>
  <c r="F145" i="5"/>
  <c r="F143" i="5"/>
  <c r="F136" i="5"/>
  <c r="F129" i="5"/>
  <c r="F124" i="5"/>
  <c r="F117" i="5"/>
  <c r="F109" i="5"/>
  <c r="F101" i="5"/>
  <c r="F93" i="5"/>
  <c r="F85" i="5"/>
  <c r="F77" i="5"/>
  <c r="F69" i="5"/>
  <c r="F61" i="5"/>
  <c r="F53" i="5"/>
  <c r="F45" i="5"/>
  <c r="F37" i="5"/>
  <c r="F29" i="5"/>
  <c r="F21" i="5"/>
  <c r="F13" i="5"/>
  <c r="F5" i="5"/>
  <c r="F376" i="5"/>
  <c r="F344" i="5"/>
  <c r="F312" i="5"/>
  <c r="F280" i="5"/>
  <c r="F270" i="5"/>
  <c r="F257" i="5"/>
  <c r="F216" i="5"/>
  <c r="F206" i="5"/>
  <c r="F197" i="5"/>
  <c r="F190" i="5"/>
  <c r="F181" i="5"/>
  <c r="F168" i="5"/>
  <c r="F166" i="5"/>
  <c r="F141" i="5"/>
  <c r="F134" i="5"/>
  <c r="F127" i="5"/>
  <c r="F122" i="5"/>
  <c r="F112" i="5"/>
  <c r="F104" i="5"/>
  <c r="F96" i="5"/>
  <c r="F88" i="5"/>
  <c r="F80" i="5"/>
  <c r="F72" i="5"/>
  <c r="F64" i="5"/>
  <c r="F56" i="5"/>
  <c r="F48" i="5"/>
  <c r="F40" i="5"/>
  <c r="F32" i="5"/>
  <c r="F24" i="5"/>
  <c r="F16" i="5"/>
  <c r="F8" i="5"/>
  <c r="F522" i="5"/>
  <c r="F361" i="5"/>
  <c r="F329" i="5"/>
  <c r="F297" i="5"/>
  <c r="F272" i="5"/>
  <c r="F262" i="5"/>
  <c r="F249" i="5"/>
  <c r="F208" i="5"/>
  <c r="F192" i="5"/>
  <c r="F176" i="5"/>
  <c r="F174" i="5"/>
  <c r="F156" i="5"/>
  <c r="F152" i="5"/>
  <c r="F150" i="5"/>
  <c r="F120" i="5"/>
  <c r="F115" i="5"/>
  <c r="F107" i="5"/>
  <c r="F99" i="5"/>
  <c r="F91" i="5"/>
  <c r="F83" i="5"/>
  <c r="F75" i="5"/>
  <c r="F67" i="5"/>
  <c r="F59" i="5"/>
  <c r="F51" i="5"/>
  <c r="F43" i="5"/>
  <c r="F35" i="5"/>
  <c r="F27" i="5"/>
  <c r="F19" i="5"/>
  <c r="F11" i="5"/>
  <c r="F352" i="5"/>
  <c r="F320" i="5"/>
  <c r="F288" i="5"/>
  <c r="F264" i="5"/>
  <c r="F254" i="5"/>
  <c r="F241" i="5"/>
  <c r="F201" i="5"/>
  <c r="F185" i="5"/>
  <c r="F137" i="5"/>
  <c r="F132" i="5"/>
  <c r="F125" i="5"/>
  <c r="F118" i="5"/>
  <c r="F110" i="5"/>
  <c r="F102" i="5"/>
  <c r="F94" i="5"/>
  <c r="F86" i="5"/>
  <c r="F78" i="5"/>
  <c r="F70" i="5"/>
  <c r="F62" i="5"/>
  <c r="F54" i="5"/>
  <c r="F46" i="5"/>
  <c r="F38" i="5"/>
  <c r="F30" i="5"/>
  <c r="F22" i="5"/>
  <c r="F14" i="5"/>
  <c r="F6" i="5"/>
  <c r="F480" i="5"/>
  <c r="F464" i="5"/>
  <c r="F448" i="5"/>
  <c r="F432" i="5"/>
  <c r="F416" i="5"/>
  <c r="F400" i="5"/>
  <c r="F384" i="5"/>
  <c r="F369" i="5"/>
  <c r="F337" i="5"/>
  <c r="F305" i="5"/>
  <c r="F256" i="5"/>
  <c r="F246" i="5"/>
  <c r="F233" i="5"/>
  <c r="F159" i="5"/>
  <c r="F148" i="5"/>
  <c r="F144" i="5"/>
  <c r="F142" i="5"/>
  <c r="F135" i="5"/>
  <c r="F130" i="5"/>
  <c r="F113" i="5"/>
  <c r="F105" i="5"/>
  <c r="F97" i="5"/>
  <c r="F89" i="5"/>
  <c r="F81" i="5"/>
  <c r="F73" i="5"/>
  <c r="F65" i="5"/>
  <c r="F57" i="5"/>
  <c r="F49" i="5"/>
  <c r="F41" i="5"/>
  <c r="F33" i="5"/>
  <c r="F25" i="5"/>
  <c r="F17" i="5"/>
  <c r="F9" i="5"/>
  <c r="F360" i="5"/>
  <c r="F328" i="5"/>
  <c r="F296" i="5"/>
  <c r="F248" i="5"/>
  <c r="F238" i="5"/>
  <c r="F225" i="5"/>
  <c r="F205" i="5"/>
  <c r="F198" i="5"/>
  <c r="F189" i="5"/>
  <c r="F182" i="5"/>
  <c r="F167" i="5"/>
  <c r="F161" i="5"/>
  <c r="F157" i="5"/>
  <c r="F128" i="5"/>
  <c r="F121" i="5"/>
  <c r="F116" i="5"/>
  <c r="F108" i="5"/>
  <c r="F100" i="5"/>
  <c r="F92" i="5"/>
  <c r="F84" i="5"/>
  <c r="F76" i="5"/>
  <c r="F68" i="5"/>
  <c r="F60" i="5"/>
  <c r="F52" i="5"/>
  <c r="F44" i="5"/>
  <c r="F36" i="5"/>
  <c r="F28" i="5"/>
  <c r="F20" i="5"/>
  <c r="F12" i="5"/>
  <c r="F4" i="5"/>
  <c r="C7" i="8"/>
  <c r="B7" i="1" l="1"/>
  <c r="B8" i="1" s="1"/>
</calcChain>
</file>

<file path=xl/sharedStrings.xml><?xml version="1.0" encoding="utf-8"?>
<sst xmlns="http://schemas.openxmlformats.org/spreadsheetml/2006/main" count="94391" uniqueCount="10140">
  <si>
    <t>SuperStore — Produtos e Localizações</t>
  </si>
  <si>
    <t>Vendas totais</t>
  </si>
  <si>
    <t>Lucro total</t>
  </si>
  <si>
    <t>Margem global</t>
  </si>
  <si>
    <t>Nº de produtos</t>
  </si>
  <si>
    <t>Nº de produtos que geram 80% das vendas</t>
  </si>
  <si>
    <t>% do catálogo que gera 80% das vendas</t>
  </si>
  <si>
    <t>Nº de produtos com lucro total negativo</t>
  </si>
  <si>
    <t>Folhas</t>
  </si>
  <si>
    <t>dados: tabelão (orders + product + location) com a coluna Ano</t>
  </si>
  <si>
    <t>Categorias / Regioes / Cidades: tabelas SUMIFS e gráficos</t>
  </si>
  <si>
    <t>Produtos: ranking de todos os produtos, % acumulada (Pareto) e ranking</t>
  </si>
  <si>
    <t>Top_Bottom: 10 produtos com mais e com menos vendas</t>
  </si>
  <si>
    <t>Anos: vendas por ano</t>
  </si>
  <si>
    <t>Order ID</t>
  </si>
  <si>
    <t>Order Date</t>
  </si>
  <si>
    <t>Customer ID</t>
  </si>
  <si>
    <t>Product ID</t>
  </si>
  <si>
    <t>Sales</t>
  </si>
  <si>
    <t>Quantity</t>
  </si>
  <si>
    <t>Discount</t>
  </si>
  <si>
    <t>Profit</t>
  </si>
  <si>
    <t>Category</t>
  </si>
  <si>
    <t>Sub-Category</t>
  </si>
  <si>
    <t>Product Name</t>
  </si>
  <si>
    <t>Region</t>
  </si>
  <si>
    <t>State</t>
  </si>
  <si>
    <t>City</t>
  </si>
  <si>
    <t>Ano</t>
  </si>
  <si>
    <t>CA-2016-152156</t>
  </si>
  <si>
    <t>CG-12520</t>
  </si>
  <si>
    <t>FUR-BO-10001798</t>
  </si>
  <si>
    <t>Furniture</t>
  </si>
  <si>
    <t>Bookcases</t>
  </si>
  <si>
    <t>Bush Somerset Collection Bookcase</t>
  </si>
  <si>
    <t>South</t>
  </si>
  <si>
    <t>Kentucky</t>
  </si>
  <si>
    <t>Henderson</t>
  </si>
  <si>
    <t>FUR-CH-10000454</t>
  </si>
  <si>
    <t>Chairs</t>
  </si>
  <si>
    <t>Hon Deluxe Fabric Upholstered Stacking Chairs, Rounded Back</t>
  </si>
  <si>
    <t>CA-2016-138688</t>
  </si>
  <si>
    <t>DV-13045</t>
  </si>
  <si>
    <t>OFF-LA-10000240</t>
  </si>
  <si>
    <t>Office Supplies</t>
  </si>
  <si>
    <t>Labels</t>
  </si>
  <si>
    <t>Self-Adhesive Address Labels for Typewriters by Universal</t>
  </si>
  <si>
    <t>West</t>
  </si>
  <si>
    <t>California</t>
  </si>
  <si>
    <t>Los Angeles</t>
  </si>
  <si>
    <t>US-2015-108966</t>
  </si>
  <si>
    <t>SO-20335</t>
  </si>
  <si>
    <t>FUR-TA-10000577</t>
  </si>
  <si>
    <t>Tables</t>
  </si>
  <si>
    <t>Bretford CR4500 Series Slim Rectangular Table</t>
  </si>
  <si>
    <t>Florida</t>
  </si>
  <si>
    <t>Fort Lauderdale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</si>
  <si>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</si>
  <si>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</si>
  <si>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</si>
  <si>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</si>
  <si>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</si>
  <si>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</si>
  <si>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</si>
  <si>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</si>
  <si>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</si>
  <si>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</si>
  <si>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</si>
  <si>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</si>
  <si>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</si>
  <si>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</si>
  <si>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</si>
  <si>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</si>
  <si>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</si>
  <si>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</si>
  <si>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</si>
  <si>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</si>
  <si>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</si>
  <si>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</si>
  <si>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</si>
  <si>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</si>
  <si>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</si>
  <si>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</si>
  <si>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</si>
  <si>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OFF-PA-10002365</t>
  </si>
  <si>
    <t>Paper</t>
  </si>
  <si>
    <t>Xerox 1967</t>
  </si>
  <si>
    <t>North Carolina</t>
  </si>
  <si>
    <t>Concord</t>
  </si>
  <si>
    <t>CA-2016-161389</t>
  </si>
  <si>
    <t>IM-15070</t>
  </si>
  <si>
    <t>OFF-BI-10003656</t>
  </si>
  <si>
    <t>Fellowes PB200 Plastic Comb Binding Machine</t>
  </si>
  <si>
    <t>Washington</t>
  </si>
  <si>
    <t>Seattle</t>
  </si>
  <si>
    <t>US-2015-118983</t>
  </si>
  <si>
    <t>HP-14815</t>
  </si>
  <si>
    <t>OFF-AP-10002311</t>
  </si>
  <si>
    <t>Holmes Replacement Filter for HEPA Air Cleaner, Very Large Room, HEPA Filter</t>
  </si>
  <si>
    <t>Central</t>
  </si>
  <si>
    <t>Texas</t>
  </si>
  <si>
    <t>Fort Worth</t>
  </si>
  <si>
    <t>OFF-BI-10000756</t>
  </si>
  <si>
    <t>Storex DuraTech Recycled Plastic Frosted Binders</t>
  </si>
  <si>
    <t>CA-2014-105893</t>
  </si>
  <si>
    <t>PK-19075</t>
  </si>
  <si>
    <t>OFF-ST-10004186</t>
  </si>
  <si>
    <t>Stur-D-Stor Shelving, Vertical 5-Shelf: 72"H x 36"W x 18 1/2"D</t>
  </si>
  <si>
    <t>Wisconsin</t>
  </si>
  <si>
    <t>Madison</t>
  </si>
  <si>
    <t>CA-2014-167164</t>
  </si>
  <si>
    <t>AG-10270</t>
  </si>
  <si>
    <t>OFF-ST-10000107</t>
  </si>
  <si>
    <t>Fellowes Super Stor/Drawer</t>
  </si>
  <si>
    <t>Utah</t>
  </si>
  <si>
    <t>West Jordan</t>
  </si>
  <si>
    <t>CA-2014-143336</t>
  </si>
  <si>
    <t>ZD-21925</t>
  </si>
  <si>
    <t>OFF-AR-10003056</t>
  </si>
  <si>
    <t>Newell 341</t>
  </si>
  <si>
    <t>San Francisco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</si>
  <si>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</si>
  <si>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</si>
  <si>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</si>
  <si>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</si>
  <si>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</si>
  <si>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</si>
  <si>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OFF-AR-10000246</t>
  </si>
  <si>
    <t>Newell 318</t>
  </si>
  <si>
    <t>Nebraska</t>
  </si>
  <si>
    <t>Fremont</t>
  </si>
  <si>
    <t>OFF-AP-10001492</t>
  </si>
  <si>
    <t>Acco Six-Outlet Power Strip, 4' Cord Length</t>
  </si>
  <si>
    <t>US-2017-156909</t>
  </si>
  <si>
    <t>SF-20065</t>
  </si>
  <si>
    <t>FUR-CH-10002774</t>
  </si>
  <si>
    <t>Global Deluxe Stacking Chair, Gray</t>
  </si>
  <si>
    <t>East</t>
  </si>
  <si>
    <t>Pennsylvania</t>
  </si>
  <si>
    <t>Philadelphia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</si>
  <si>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</si>
  <si>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</si>
  <si>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</si>
  <si>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</si>
  <si>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</si>
  <si>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</si>
  <si>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</si>
  <si>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</si>
  <si>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</si>
  <si>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</si>
  <si>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</si>
  <si>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</si>
  <si>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</si>
  <si>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</si>
  <si>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</si>
  <si>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</si>
  <si>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</si>
  <si>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</si>
  <si>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</si>
  <si>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</si>
  <si>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</si>
  <si>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</si>
  <si>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</si>
  <si>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</si>
  <si>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</si>
  <si>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</si>
  <si>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</si>
  <si>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</si>
  <si>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</si>
  <si>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OFF-PA-10000249</t>
  </si>
  <si>
    <t>Easy-staple paper</t>
  </si>
  <si>
    <t>Houston</t>
  </si>
  <si>
    <t>CA-2016-117590</t>
  </si>
  <si>
    <t>GH-14485</t>
  </si>
  <si>
    <t>TEC-PH-10004977</t>
  </si>
  <si>
    <t>GE 30524EE4</t>
  </si>
  <si>
    <t>Richardson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</si>
  <si>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</si>
  <si>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</si>
  <si>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</si>
  <si>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</si>
  <si>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</si>
  <si>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</si>
  <si>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</si>
  <si>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</si>
  <si>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</si>
  <si>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</si>
  <si>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</si>
  <si>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</si>
  <si>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</si>
  <si>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</si>
  <si>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TEC-PH-10004093</t>
  </si>
  <si>
    <t>Panasonic Kx-TS550</t>
  </si>
  <si>
    <t>Illinois</t>
  </si>
  <si>
    <t>Naperville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</si>
  <si>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</si>
  <si>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</si>
  <si>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</si>
  <si>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</si>
  <si>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</si>
  <si>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</si>
  <si>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OFF-ST-10003282</t>
  </si>
  <si>
    <t>Advantus 10-Drawer Portable Organizer, Chrome Metal Frame, Smoke Drawers</t>
  </si>
  <si>
    <t>Melbourne</t>
  </si>
  <si>
    <t>CA-2016-118255</t>
  </si>
  <si>
    <t>ON-18715</t>
  </si>
  <si>
    <t>TEC-AC-10000171</t>
  </si>
  <si>
    <t>Verbatim 25 GB 6x Blu-ray Single Layer Recordable Disc, 25/Pack</t>
  </si>
  <si>
    <t>Minnesota</t>
  </si>
  <si>
    <t>Eagan</t>
  </si>
  <si>
    <t>OFF-BI-10003291</t>
  </si>
  <si>
    <t>Wilson Jones Leather-Like Binders with DublLock Round Rings</t>
  </si>
  <si>
    <t>CA-2014-146703</t>
  </si>
  <si>
    <t>PO-18865</t>
  </si>
  <si>
    <t>OFF-ST-10001713</t>
  </si>
  <si>
    <t>Gould Plastics 9-Pocket Panel Bin, 18-3/8w x 5-1/4d x 20-1/2h, Black</t>
  </si>
  <si>
    <t>Michigan</t>
  </si>
  <si>
    <t>Westland</t>
  </si>
  <si>
    <t>CA-2016-169194</t>
  </si>
  <si>
    <t>LH-16900</t>
  </si>
  <si>
    <t>TEC-AC-10002167</t>
  </si>
  <si>
    <t>Imation 8gb Micro Traveldrive Usb 2.0 Flash Drive</t>
  </si>
  <si>
    <t>Delaware</t>
  </si>
  <si>
    <t>Dover</t>
  </si>
  <si>
    <t>TEC-PH-10003988</t>
  </si>
  <si>
    <t>LF Elite 3D Dazzle Designer Hard Case Cover, Lf Stylus Pen and Wiper For Apple Iphone 5c Mini Lite</t>
  </si>
  <si>
    <t>CA-2015-115742</t>
  </si>
  <si>
    <t>DP-13000</t>
  </si>
  <si>
    <t>OFF-BI-10004410</t>
  </si>
  <si>
    <t>C-Line Peel &amp; Stick Add-On Filing Pockets, 8-3/4 x 5-1/8, 10/Pack</t>
  </si>
  <si>
    <t>Indiana</t>
  </si>
  <si>
    <t>New Albany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</si>
  <si>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</si>
  <si>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</si>
  <si>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</si>
  <si>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</si>
  <si>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</si>
  <si>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</si>
  <si>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</si>
  <si>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</si>
  <si>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OFF-FA-10000304</t>
  </si>
  <si>
    <t>Fasteners</t>
  </si>
  <si>
    <t>Advantus Push Pins</t>
  </si>
  <si>
    <t>New York</t>
  </si>
  <si>
    <t>New York City</t>
  </si>
  <si>
    <t>TEC-PH-10002447</t>
  </si>
  <si>
    <t>AT&amp;T CL83451 4-Handset Telephone</t>
  </si>
  <si>
    <t>CA-2016-111682</t>
  </si>
  <si>
    <t>TB-21055</t>
  </si>
  <si>
    <t>OFF-ST-10000604</t>
  </si>
  <si>
    <t>Home/Office Personal File Carts</t>
  </si>
  <si>
    <t>Troy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</si>
  <si>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</si>
  <si>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</si>
  <si>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</si>
  <si>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</si>
  <si>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</si>
  <si>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</si>
  <si>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</si>
  <si>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</si>
  <si>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</si>
  <si>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</si>
  <si>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</si>
  <si>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</si>
  <si>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</si>
  <si>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</si>
  <si>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</si>
  <si>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</si>
  <si>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</si>
  <si>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</si>
  <si>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</si>
  <si>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</si>
  <si>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</si>
  <si>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</si>
  <si>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FUR-CH-10001146</t>
  </si>
  <si>
    <t>Global Value Mid-Back Manager's Chair, Gray</t>
  </si>
  <si>
    <t>Chicago</t>
  </si>
  <si>
    <t>CA-2014-106376</t>
  </si>
  <si>
    <t>BS-11590</t>
  </si>
  <si>
    <t>OFF-AR-10002671</t>
  </si>
  <si>
    <t>Hunt BOSTON Model 1606 High-Volume Electric Pencil Sharpener, Beige</t>
  </si>
  <si>
    <t>Arizona</t>
  </si>
  <si>
    <t>Gilbert</t>
  </si>
  <si>
    <t>TEC-PH-10002726</t>
  </si>
  <si>
    <t>netTALK DUO VoIP Telephone Service</t>
  </si>
  <si>
    <t>CA-2016-119823</t>
  </si>
  <si>
    <t>KD-16270</t>
  </si>
  <si>
    <t>OFF-PA-10000482</t>
  </si>
  <si>
    <t>Snap-A-Way Black Print Carbonless Ruled Speed Letter, Triplicate</t>
  </si>
  <si>
    <t>Virginia</t>
  </si>
  <si>
    <t>Springfield</t>
  </si>
  <si>
    <t>CA-2016-106075</t>
  </si>
  <si>
    <t>HM-14980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</si>
  <si>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</si>
  <si>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</si>
  <si>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</si>
  <si>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</si>
  <si>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</si>
  <si>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Jackson</t>
  </si>
  <si>
    <t>US-2015-134026</t>
  </si>
  <si>
    <t>JE-15745</t>
  </si>
  <si>
    <t>FUR-CH-10000513</t>
  </si>
  <si>
    <t>High-Back Leather Manager's Chair</t>
  </si>
  <si>
    <t>Tennessee</t>
  </si>
  <si>
    <t>Memphis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</si>
  <si>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</si>
  <si>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</si>
  <si>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</si>
  <si>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</si>
  <si>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</si>
  <si>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</si>
  <si>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</si>
  <si>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</si>
  <si>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</si>
  <si>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</si>
  <si>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</si>
  <si>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</si>
  <si>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</si>
  <si>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</si>
  <si>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</si>
  <si>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</si>
  <si>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</si>
  <si>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OFF-AP-10002118</t>
  </si>
  <si>
    <t>1.7 Cubic Foot Compact "Cube" Office Refrigerators</t>
  </si>
  <si>
    <t>Alabama</t>
  </si>
  <si>
    <t>Decatur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</si>
  <si>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</si>
  <si>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</si>
  <si>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</si>
  <si>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</si>
  <si>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</si>
  <si>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</si>
  <si>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</si>
  <si>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</si>
  <si>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</si>
  <si>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</si>
  <si>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OFF-EN-10000927</t>
  </si>
  <si>
    <t>Jet-Pak Recycled Peel 'N' Seal Padded Mailers</t>
  </si>
  <si>
    <t>Durham</t>
  </si>
  <si>
    <t>US-2017-119662</t>
  </si>
  <si>
    <t>CS-12400</t>
  </si>
  <si>
    <t>OFF-ST-10003656</t>
  </si>
  <si>
    <t>Safco Industrial Wire Shelving</t>
  </si>
  <si>
    <t>CA-2017-140088</t>
  </si>
  <si>
    <t>FUR-CH-10000863</t>
  </si>
  <si>
    <t>Novimex Swivel Fabric Task Chair</t>
  </si>
  <si>
    <t>South Carolina</t>
  </si>
  <si>
    <t>Columbia</t>
  </si>
  <si>
    <t>CA-2017-155558</t>
  </si>
  <si>
    <t>PG-18895</t>
  </si>
  <si>
    <t>TEC-AC-10001998</t>
  </si>
  <si>
    <t>Logitech LS21 Speaker System - PC Multimedia - 2.1-CH - Wired</t>
  </si>
  <si>
    <t>Rochester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</si>
  <si>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</si>
  <si>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</si>
  <si>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</si>
  <si>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</si>
  <si>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</si>
  <si>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</si>
  <si>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</si>
  <si>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</si>
  <si>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</si>
  <si>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</si>
  <si>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</si>
  <si>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</si>
  <si>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</si>
  <si>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</si>
  <si>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OFF-PA-10003177</t>
  </si>
  <si>
    <t>Xerox 1999</t>
  </si>
  <si>
    <t>Minneapolis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</si>
  <si>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</si>
  <si>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</si>
  <si>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</si>
  <si>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</si>
  <si>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</si>
  <si>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</si>
  <si>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OFF-BI-10004738</t>
  </si>
  <si>
    <t>Flexible Leather- Look Classic Collection Ring Binder</t>
  </si>
  <si>
    <t>Oregon</t>
  </si>
  <si>
    <t>Portland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</si>
  <si>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</si>
  <si>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</si>
  <si>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</si>
  <si>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</si>
  <si>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</si>
  <si>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</si>
  <si>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</si>
  <si>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</si>
  <si>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</si>
  <si>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</si>
  <si>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OFF-AP-10000358</t>
  </si>
  <si>
    <t>Fellowes Basic Home/Office Series Surge Protectors</t>
  </si>
  <si>
    <t>Saint Paul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</si>
  <si>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</si>
  <si>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</si>
  <si>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</si>
  <si>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</si>
  <si>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</si>
  <si>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</si>
  <si>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</si>
  <si>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</si>
  <si>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</si>
  <si>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</si>
  <si>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</si>
  <si>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</si>
  <si>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</si>
  <si>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</si>
  <si>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TEC-AC-10001552</t>
  </si>
  <si>
    <t>Logitech K350 2.4Ghz Wireless Keyboard</t>
  </si>
  <si>
    <t>Colorado</t>
  </si>
  <si>
    <t>Aurora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</si>
  <si>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</si>
  <si>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</si>
  <si>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</si>
  <si>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</si>
  <si>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</si>
  <si>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</si>
  <si>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TEC-AC-10003499</t>
  </si>
  <si>
    <t>Memorex Mini Travel Drive 8 GB USB 2.0 Flash Drive</t>
  </si>
  <si>
    <t>Charlotte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</si>
  <si>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</si>
  <si>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</si>
  <si>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</si>
  <si>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</si>
  <si>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</si>
  <si>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</si>
  <si>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TEC-AC-10000844</t>
  </si>
  <si>
    <t>Logitech Gaming G510s - Keyboard</t>
  </si>
  <si>
    <t>Orland Park</t>
  </si>
  <si>
    <t>CA-2017-146780</t>
  </si>
  <si>
    <t>CV-12805</t>
  </si>
  <si>
    <t>FUR-FU-10001934</t>
  </si>
  <si>
    <t>Magnifier Swing Arm Lamp</t>
  </si>
  <si>
    <t>CA-2016-128867</t>
  </si>
  <si>
    <t>CL-12565</t>
  </si>
  <si>
    <t>OFF-AR-10000380</t>
  </si>
  <si>
    <t>Hunt PowerHouse Electric Pencil Sharpener, Blue</t>
  </si>
  <si>
    <t>Iowa</t>
  </si>
  <si>
    <t>Urbandale</t>
  </si>
  <si>
    <t>OFF-BI-10003981</t>
  </si>
  <si>
    <t>Avery Durable Plastic 1" Binders</t>
  </si>
  <si>
    <t>CA-2014-115259</t>
  </si>
  <si>
    <t>RC-19960</t>
  </si>
  <si>
    <t>OFF-FA-10000621</t>
  </si>
  <si>
    <t>OIC Colored Binder Clips, Assorted Sizes</t>
  </si>
  <si>
    <t>Ohio</t>
  </si>
  <si>
    <t>Columbus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</si>
  <si>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</si>
  <si>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</si>
  <si>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</si>
  <si>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</si>
  <si>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</si>
  <si>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</si>
  <si>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</si>
  <si>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</si>
  <si>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</si>
  <si>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</si>
  <si>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</si>
  <si>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</si>
  <si>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OFF-BI-10003650</t>
  </si>
  <si>
    <t>GBC DocuBind 300 Electric Binding Machine</t>
  </si>
  <si>
    <t>Bristol</t>
  </si>
  <si>
    <t>CA-2016-103730</t>
  </si>
  <si>
    <t>SC-20725</t>
  </si>
  <si>
    <t>FUR-FU-10002157</t>
  </si>
  <si>
    <t>Artistic Insta-Plaque</t>
  </si>
  <si>
    <t>Wilmington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</si>
  <si>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</si>
  <si>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</si>
  <si>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</si>
  <si>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</si>
  <si>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</si>
  <si>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</si>
  <si>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</si>
  <si>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</si>
  <si>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</si>
  <si>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</si>
  <si>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</si>
  <si>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</si>
  <si>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FUR-TA-10004534</t>
  </si>
  <si>
    <t>Bevis 44 x 96 Conference Tables</t>
  </si>
  <si>
    <t>Bloomington</t>
  </si>
  <si>
    <t>US-2017-107272</t>
  </si>
  <si>
    <t>TS-21610</t>
  </si>
  <si>
    <t>OFF-BI-10003274</t>
  </si>
  <si>
    <t>Avery Durable Slant Ring Binders, No Labels</t>
  </si>
  <si>
    <t>Phoenix</t>
  </si>
  <si>
    <t>OFF-ST-10002974</t>
  </si>
  <si>
    <t>Trav-L-File Heavy-Duty Shuttle II, Black</t>
  </si>
  <si>
    <t>US-2016-125969</t>
  </si>
  <si>
    <t>LS-16975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</si>
  <si>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</si>
  <si>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</si>
  <si>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</si>
  <si>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</si>
  <si>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</si>
  <si>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</si>
  <si>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</si>
  <si>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</si>
  <si>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</si>
  <si>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</si>
  <si>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</si>
  <si>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</si>
  <si>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OFF-PA-10001804</t>
  </si>
  <si>
    <t>Xerox 195</t>
  </si>
  <si>
    <t>Roseville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</si>
  <si>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</si>
  <si>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</si>
  <si>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</si>
  <si>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</si>
  <si>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</si>
  <si>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</si>
  <si>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</si>
  <si>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</si>
  <si>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</si>
  <si>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</si>
  <si>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</si>
  <si>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</si>
  <si>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</si>
  <si>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</si>
  <si>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</si>
  <si>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</si>
  <si>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</si>
  <si>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</si>
  <si>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</si>
  <si>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</si>
  <si>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</si>
  <si>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</si>
  <si>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</si>
  <si>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OFF-AP-10001058</t>
  </si>
  <si>
    <t>Sanyo 2.5 Cubic Foot Mid-Size Office Refrigerators</t>
  </si>
  <si>
    <t>Missouri</t>
  </si>
  <si>
    <t>Independence</t>
  </si>
  <si>
    <t>CA-2015-110744</t>
  </si>
  <si>
    <t>HA-14920</t>
  </si>
  <si>
    <t>Pasadena</t>
  </si>
  <si>
    <t>CA-2014-110072</t>
  </si>
  <si>
    <t>MG-17680</t>
  </si>
  <si>
    <t>FUR-FU-10000521</t>
  </si>
  <si>
    <t>Seth Thomas 14" Putty-Colored Wall Clock</t>
  </si>
  <si>
    <t>Newark</t>
  </si>
  <si>
    <t>CA-2016-114489</t>
  </si>
  <si>
    <t>JE-16165</t>
  </si>
  <si>
    <t>TEC-PH-10000215</t>
  </si>
  <si>
    <t>Plantronics Cordless Phone Headset with In-line Volume - M214C</t>
  </si>
  <si>
    <t>Franklin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</si>
  <si>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</si>
  <si>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</si>
  <si>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</si>
  <si>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</si>
  <si>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</si>
  <si>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</si>
  <si>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OFF-AP-10000326</t>
  </si>
  <si>
    <t>Belkin 7 Outlet SurgeMaster Surge Protector with Phone Protection</t>
  </si>
  <si>
    <t>Scottsdale</t>
  </si>
  <si>
    <t>TEC-PH-10001254</t>
  </si>
  <si>
    <t>Jabra BIZ 2300 Duo QD Duo Corded Headset</t>
  </si>
  <si>
    <t>CA-2015-124919</t>
  </si>
  <si>
    <t>SP-20650</t>
  </si>
  <si>
    <t>OFF-PA-10001950</t>
  </si>
  <si>
    <t>Southworth 25% Cotton Antique Laid Paper &amp; Envelopes</t>
  </si>
  <si>
    <t>San Jose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</si>
  <si>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</si>
  <si>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</si>
  <si>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</si>
  <si>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</si>
  <si>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</si>
  <si>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</si>
  <si>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</si>
  <si>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</si>
  <si>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</si>
  <si>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</si>
  <si>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</si>
  <si>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</si>
  <si>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OFF-LA-10002475</t>
  </si>
  <si>
    <t>Avery 519</t>
  </si>
  <si>
    <t>Oklahoma</t>
  </si>
  <si>
    <t>Edmond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</si>
  <si>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</si>
  <si>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</si>
  <si>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</si>
  <si>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</si>
  <si>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</si>
  <si>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</si>
  <si>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</si>
  <si>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</si>
  <si>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</si>
  <si>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</si>
  <si>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</si>
  <si>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</si>
  <si>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OFF-EN-10001990</t>
  </si>
  <si>
    <t>Staple envelope</t>
  </si>
  <si>
    <t>New Mexico</t>
  </si>
  <si>
    <t>Carlsbad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</si>
  <si>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</si>
  <si>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</si>
  <si>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</si>
  <si>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</si>
  <si>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</si>
  <si>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</si>
  <si>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OFF-AR-10004441</t>
  </si>
  <si>
    <t>BIC Brite Liner Highlighters</t>
  </si>
  <si>
    <t>San Antonio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</si>
  <si>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</si>
  <si>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</si>
  <si>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</si>
  <si>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</si>
  <si>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</si>
  <si>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</si>
  <si>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</si>
  <si>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</si>
  <si>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</si>
  <si>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</si>
  <si>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</si>
  <si>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</si>
  <si>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</si>
  <si>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</si>
  <si>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</si>
  <si>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</si>
  <si>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</si>
  <si>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</si>
  <si>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</si>
  <si>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</si>
  <si>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</si>
  <si>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</si>
  <si>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</si>
  <si>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</si>
  <si>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</si>
  <si>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</si>
  <si>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</si>
  <si>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</si>
  <si>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</si>
  <si>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</si>
  <si>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</si>
  <si>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</si>
  <si>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</si>
  <si>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</si>
  <si>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</si>
  <si>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</si>
  <si>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</si>
  <si>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</si>
  <si>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</si>
  <si>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</si>
  <si>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</si>
  <si>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</si>
  <si>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</si>
  <si>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</si>
  <si>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</si>
  <si>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</si>
  <si>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</si>
  <si>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</si>
  <si>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TEC-PH-10003273</t>
  </si>
  <si>
    <t>AT&amp;T TR1909W</t>
  </si>
  <si>
    <t>Louisiana</t>
  </si>
  <si>
    <t>Monroe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</si>
  <si>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</si>
  <si>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</si>
  <si>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</si>
  <si>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</si>
  <si>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</si>
  <si>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</si>
  <si>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OFF-BI-10001890</t>
  </si>
  <si>
    <t>Avery Poly Binder Pockets</t>
  </si>
  <si>
    <t>Connecticut</t>
  </si>
  <si>
    <t>Fairfield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</si>
  <si>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</si>
  <si>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</si>
  <si>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</si>
  <si>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</si>
  <si>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</si>
  <si>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</si>
  <si>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OFF-ST-10001328</t>
  </si>
  <si>
    <t>Personal Filing Tote with Lid, Black/Gray</t>
  </si>
  <si>
    <t>Grand Prairie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</si>
  <si>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</si>
  <si>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</si>
  <si>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</si>
  <si>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</si>
  <si>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</si>
  <si>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</si>
  <si>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</si>
  <si>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</si>
  <si>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</si>
  <si>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</si>
  <si>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</si>
  <si>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</si>
  <si>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</si>
  <si>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</si>
  <si>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</si>
  <si>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OFF-AR-10004685</t>
  </si>
  <si>
    <t>Binney &amp; Smith Crayola Metallic Colored Pencils, 8-Color Set</t>
  </si>
  <si>
    <t>Hamilton</t>
  </si>
  <si>
    <t>OFF-AR-10004027</t>
  </si>
  <si>
    <t>Binney &amp; Smith inkTank Erasable Desk Highlighter, Chisel Tip, Yellow, 12/Box</t>
  </si>
  <si>
    <t>CA-2017-107720</t>
  </si>
  <si>
    <t>VM-21685</t>
  </si>
  <si>
    <t>OFF-ST-10001414</t>
  </si>
  <si>
    <t>Decoflex Hanging Personal Folder File</t>
  </si>
  <si>
    <t>New Jersey</t>
  </si>
  <si>
    <t>Westfield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</si>
  <si>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</si>
  <si>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</si>
  <si>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</si>
  <si>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</si>
  <si>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</si>
  <si>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</si>
  <si>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</si>
  <si>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</si>
  <si>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OFF-PA-10002666</t>
  </si>
  <si>
    <t>Southworth 25% Cotton Linen-Finish Paper &amp; Envelopes</t>
  </si>
  <si>
    <t>Akron</t>
  </si>
  <si>
    <t>CA-2014-133690</t>
  </si>
  <si>
    <t>BS-11755</t>
  </si>
  <si>
    <t>FUR-TA-10004289</t>
  </si>
  <si>
    <t>BoxOffice By Design Rectangular and Half-Moon Meeting Room Tables</t>
  </si>
  <si>
    <t>Denver</t>
  </si>
  <si>
    <t>OFF-AP-10003622</t>
  </si>
  <si>
    <t>Bravo II Megaboss 12-Amp Hard Body Upright, Replacement Belts, 2 Belts per Pack</t>
  </si>
  <si>
    <t>US-2017-116701</t>
  </si>
  <si>
    <t>LC-17140</t>
  </si>
  <si>
    <t>OFF-AP-10003217</t>
  </si>
  <si>
    <t>Eureka Sanitaire  Commercial Upright</t>
  </si>
  <si>
    <t>Dallas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</si>
  <si>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</si>
  <si>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</si>
  <si>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</si>
  <si>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</si>
  <si>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</si>
  <si>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</si>
  <si>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TEC-PH-10001918</t>
  </si>
  <si>
    <t>Nortel Business Series Terminal T7208 Digital phone</t>
  </si>
  <si>
    <t>Whittier</t>
  </si>
  <si>
    <t>CA-2017-135860</t>
  </si>
  <si>
    <t>JH-15985</t>
  </si>
  <si>
    <t>OFF-ST-10000642</t>
  </si>
  <si>
    <t>Tennsco Lockers, Gray</t>
  </si>
  <si>
    <t>Saginaw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</si>
  <si>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</si>
  <si>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</si>
  <si>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</si>
  <si>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</si>
  <si>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</si>
  <si>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</si>
  <si>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</si>
  <si>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</si>
  <si>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</si>
  <si>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</si>
  <si>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</si>
  <si>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</si>
  <si>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OFF-LA-10004544</t>
  </si>
  <si>
    <t>Avery 505</t>
  </si>
  <si>
    <t>Medina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</si>
  <si>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</si>
  <si>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</si>
  <si>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</si>
  <si>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</si>
  <si>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</si>
  <si>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</si>
  <si>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</si>
  <si>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</si>
  <si>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</si>
  <si>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</si>
  <si>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</si>
  <si>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</si>
  <si>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OFF-FA-10000585</t>
  </si>
  <si>
    <t>OIC Bulk Pack Metal Binder Clips</t>
  </si>
  <si>
    <t>Dublin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</si>
  <si>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</si>
  <si>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</si>
  <si>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</si>
  <si>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</si>
  <si>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</si>
  <si>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</si>
  <si>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</si>
  <si>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</si>
  <si>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</si>
  <si>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</si>
  <si>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OFF-AR-10001026</t>
  </si>
  <si>
    <t>Sanford Uni-Blazer View Highlighters, Chisel Tip, Yellow</t>
  </si>
  <si>
    <t>Detroit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</si>
  <si>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</si>
  <si>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</si>
  <si>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</si>
  <si>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</si>
  <si>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</si>
  <si>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</si>
  <si>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</si>
  <si>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</si>
  <si>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</si>
  <si>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</si>
  <si>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</si>
  <si>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</si>
  <si>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</si>
  <si>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</si>
  <si>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</si>
  <si>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</si>
  <si>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</si>
  <si>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Tampa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</si>
  <si>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</si>
  <si>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</si>
  <si>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</si>
  <si>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</si>
  <si>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</si>
  <si>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</si>
  <si>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</si>
  <si>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</si>
  <si>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OFF-PA-10002479</t>
  </si>
  <si>
    <t>Xerox 4200 Series MultiUse Premium Copy Paper (20Lb. and 84 Bright)</t>
  </si>
  <si>
    <t>Santa Clara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</si>
  <si>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</si>
  <si>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</si>
  <si>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</si>
  <si>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</si>
  <si>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</si>
  <si>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</si>
  <si>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</si>
  <si>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</si>
  <si>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</si>
  <si>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</si>
  <si>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</si>
  <si>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</si>
  <si>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</si>
  <si>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</si>
  <si>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</si>
  <si>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</si>
  <si>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</si>
  <si>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</si>
  <si>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</si>
  <si>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</si>
  <si>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</si>
  <si>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</si>
  <si>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</si>
  <si>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</si>
  <si>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</si>
  <si>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</si>
  <si>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</si>
  <si>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</si>
  <si>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</si>
  <si>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OFF-PA-10004569</t>
  </si>
  <si>
    <t>Wirebound Message Books, Two 4 1/4" x 5" Forms per Page</t>
  </si>
  <si>
    <t>San Diego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</si>
  <si>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</si>
  <si>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</si>
  <si>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</si>
  <si>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</si>
  <si>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</si>
  <si>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</si>
  <si>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</si>
  <si>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</si>
  <si>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</si>
  <si>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</si>
  <si>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</si>
  <si>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</si>
  <si>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</si>
  <si>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</si>
  <si>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</si>
  <si>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</si>
  <si>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</si>
  <si>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</si>
  <si>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</si>
  <si>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</si>
  <si>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</si>
  <si>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</si>
  <si>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</si>
  <si>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</si>
  <si>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</si>
  <si>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</si>
  <si>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</si>
  <si>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</si>
  <si>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</si>
  <si>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</si>
  <si>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</si>
  <si>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</si>
  <si>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</si>
  <si>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</si>
  <si>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TEC-AC-10004469</t>
  </si>
  <si>
    <t>Microsoft Sculpt Comfort Mouse</t>
  </si>
  <si>
    <t>Brentwood</t>
  </si>
  <si>
    <t>CA-2017-136826</t>
  </si>
  <si>
    <t>CB-12535</t>
  </si>
  <si>
    <t>OFF-AR-10003602</t>
  </si>
  <si>
    <t>Quartet Omega Colored Chalk, 12/Pack</t>
  </si>
  <si>
    <t>Chapel Hill</t>
  </si>
  <si>
    <t>CA-2016-111010</t>
  </si>
  <si>
    <t>OFF-FA-10003472</t>
  </si>
  <si>
    <t>Bagged Rubber Bands</t>
  </si>
  <si>
    <t>Morristown</t>
  </si>
  <si>
    <t>US-2017-145366</t>
  </si>
  <si>
    <t>CA-12310</t>
  </si>
  <si>
    <t>OFF-ST-10004180</t>
  </si>
  <si>
    <t>Safco Commercial Shelving</t>
  </si>
  <si>
    <t>Cincinnati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</si>
  <si>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</si>
  <si>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</si>
  <si>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</si>
  <si>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</si>
  <si>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</si>
  <si>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</si>
  <si>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</si>
  <si>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</si>
  <si>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</si>
  <si>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</si>
  <si>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</si>
  <si>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</si>
  <si>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</si>
  <si>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</si>
  <si>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</si>
  <si>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OFF-PA-10002615</t>
  </si>
  <si>
    <t>Ampad Gold Fibre Wirebound Steno Books, 6" x 9", Gregg Ruled</t>
  </si>
  <si>
    <t>Inglewood</t>
  </si>
  <si>
    <t>OFF-AR-10001427</t>
  </si>
  <si>
    <t>Newell 330</t>
  </si>
  <si>
    <t>CA-2017-132976</t>
  </si>
  <si>
    <t>AG-10495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</si>
  <si>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</si>
  <si>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</si>
  <si>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</si>
  <si>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</si>
  <si>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</si>
  <si>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</si>
  <si>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</si>
  <si>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</si>
  <si>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</si>
  <si>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</si>
  <si>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</si>
  <si>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</si>
  <si>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</si>
  <si>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</si>
  <si>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</si>
  <si>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</si>
  <si>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</si>
  <si>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</si>
  <si>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</si>
  <si>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</si>
  <si>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</si>
  <si>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</si>
  <si>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</si>
  <si>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</si>
  <si>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</si>
  <si>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OFF-BI-10000778</t>
  </si>
  <si>
    <t>GBC VeloBinder Electric Binding Machine</t>
  </si>
  <si>
    <t>Tamarac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</si>
  <si>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</si>
  <si>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</si>
  <si>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</si>
  <si>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</si>
  <si>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</si>
  <si>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</si>
  <si>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</si>
  <si>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</si>
  <si>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</si>
  <si>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</si>
  <si>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</si>
  <si>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</si>
  <si>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</si>
  <si>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</si>
  <si>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FUR-FU-10004091</t>
  </si>
  <si>
    <t>Howard Miller 13" Diameter Goldtone Round Wall Clock</t>
  </si>
  <si>
    <t>Colorado Springs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</si>
  <si>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</si>
  <si>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</si>
  <si>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</si>
  <si>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</si>
  <si>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</si>
  <si>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</si>
  <si>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</si>
  <si>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</si>
  <si>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</si>
  <si>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</si>
  <si>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</si>
  <si>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Belleville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</si>
  <si>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</si>
  <si>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</si>
  <si>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</si>
  <si>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</si>
  <si>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</si>
  <si>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</si>
  <si>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</si>
  <si>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</si>
  <si>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</si>
  <si>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</si>
  <si>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</si>
  <si>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</si>
  <si>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</si>
  <si>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</si>
  <si>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</si>
  <si>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</si>
  <si>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OFF-AR-10003651</t>
  </si>
  <si>
    <t>Newell 350</t>
  </si>
  <si>
    <t>Taylor</t>
  </si>
  <si>
    <t>CA-2014-111003</t>
  </si>
  <si>
    <t>CR-12625</t>
  </si>
  <si>
    <t>OFF-BI-10001072</t>
  </si>
  <si>
    <t>GBC Clear Cover, 8-1/2 x 11, unpunched, 25 covers per pack</t>
  </si>
  <si>
    <t>Lakewood</t>
  </si>
  <si>
    <t>OFF-AR-10002135</t>
  </si>
  <si>
    <t>Boston Heavy-Duty Trimline Electric Pencil Sharpeners</t>
  </si>
  <si>
    <t>CA-2017-126774</t>
  </si>
  <si>
    <t>SH-20395</t>
  </si>
  <si>
    <t>OFF-AR-10002804</t>
  </si>
  <si>
    <t>Faber Castell Col-Erase Pencils</t>
  </si>
  <si>
    <t>Arlington</t>
  </si>
  <si>
    <t>CA-2016-142902</t>
  </si>
  <si>
    <t>BP-11185</t>
  </si>
  <si>
    <t>FUR-FU-10001918</t>
  </si>
  <si>
    <t>C-Line Cubicle Keepers Polyproplyene Holder With Velcro Backings</t>
  </si>
  <si>
    <t>Arvada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</si>
  <si>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</si>
  <si>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</si>
  <si>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</si>
  <si>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</si>
  <si>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</si>
  <si>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</si>
  <si>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</si>
  <si>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</si>
  <si>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FUR-FU-10001588</t>
  </si>
  <si>
    <t>Deflect-o SuperTray Unbreakable Stackable Tray, Letter, Black</t>
  </si>
  <si>
    <t>Hackensack</t>
  </si>
  <si>
    <t>CA-2014-167850</t>
  </si>
  <si>
    <t>AG-10525</t>
  </si>
  <si>
    <t>TEC-PH-10002398</t>
  </si>
  <si>
    <t>AT&amp;T 1070 Corded Phone</t>
  </si>
  <si>
    <t>Saint Petersburg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</si>
  <si>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</si>
  <si>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</si>
  <si>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</si>
  <si>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</si>
  <si>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</si>
  <si>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</si>
  <si>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</si>
  <si>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</si>
  <si>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</si>
  <si>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</si>
  <si>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</si>
  <si>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</si>
  <si>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</si>
  <si>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</si>
  <si>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</si>
  <si>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</si>
  <si>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OFF-FA-10000624</t>
  </si>
  <si>
    <t>OIC Binder Clips</t>
  </si>
  <si>
    <t>Long Beach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</si>
  <si>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</si>
  <si>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</si>
  <si>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</si>
  <si>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</si>
  <si>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</si>
  <si>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</si>
  <si>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</si>
  <si>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FUR-FU-10001967</t>
  </si>
  <si>
    <t>Telescoping Adjustable Floor Lamp</t>
  </si>
  <si>
    <t>Murfreesboro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</si>
  <si>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</si>
  <si>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</si>
  <si>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</si>
  <si>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</si>
  <si>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</si>
  <si>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</si>
  <si>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</si>
  <si>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</si>
  <si>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</si>
  <si>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</si>
  <si>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</si>
  <si>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</si>
  <si>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</si>
  <si>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</si>
  <si>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</si>
  <si>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</si>
  <si>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</si>
  <si>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</si>
  <si>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</si>
  <si>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</si>
  <si>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</si>
  <si>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</si>
  <si>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</si>
  <si>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</si>
  <si>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</si>
  <si>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</si>
  <si>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</si>
  <si>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</si>
  <si>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</si>
  <si>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</si>
  <si>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</si>
  <si>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</si>
  <si>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</si>
  <si>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</si>
  <si>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</si>
  <si>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</si>
  <si>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</si>
  <si>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</si>
  <si>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Layton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</si>
  <si>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</si>
  <si>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</si>
  <si>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</si>
  <si>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</si>
  <si>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</si>
  <si>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</si>
  <si>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</si>
  <si>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</si>
  <si>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</si>
  <si>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</si>
  <si>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</si>
  <si>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Massachusetts</t>
  </si>
  <si>
    <t>Lowell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</si>
  <si>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</si>
  <si>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</si>
  <si>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</si>
  <si>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</si>
  <si>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</si>
  <si>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</si>
  <si>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</si>
  <si>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</si>
  <si>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</si>
  <si>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</si>
  <si>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</si>
  <si>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</si>
  <si>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</si>
  <si>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</si>
  <si>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</si>
  <si>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</si>
  <si>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</si>
  <si>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</si>
  <si>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</si>
  <si>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</si>
  <si>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</si>
  <si>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</si>
  <si>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</si>
  <si>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OFF-AP-10001124</t>
  </si>
  <si>
    <t>Belkin 8 Outlet SurgeMaster II Gold Surge Protector with Phone Protection</t>
  </si>
  <si>
    <t>Georgia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</si>
  <si>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</si>
  <si>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</si>
  <si>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</si>
  <si>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</si>
  <si>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</si>
  <si>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</si>
  <si>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</si>
  <si>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</si>
  <si>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</si>
  <si>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</si>
  <si>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</si>
  <si>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</si>
  <si>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</si>
  <si>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MK-17905</t>
  </si>
  <si>
    <t>OFF-BI-10002412</t>
  </si>
  <si>
    <t>Wilson Jones Snap Scratch Pad Binder Tool for Ring Binders</t>
  </si>
  <si>
    <t>Manchester</t>
  </si>
  <si>
    <t>OFF-SU-10001225</t>
  </si>
  <si>
    <t>Staple remover</t>
  </si>
  <si>
    <t>OFF-ST-10002406</t>
  </si>
  <si>
    <t>Pizazz Global Quick File</t>
  </si>
  <si>
    <t>CA-2017-104745</t>
  </si>
  <si>
    <t>GT-14755</t>
  </si>
  <si>
    <t>OFF-PA-10002036</t>
  </si>
  <si>
    <t>Xerox 1930</t>
  </si>
  <si>
    <t>Harlingen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</si>
  <si>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</si>
  <si>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</si>
  <si>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</si>
  <si>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</si>
  <si>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</si>
  <si>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</si>
  <si>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</si>
  <si>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</si>
  <si>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</si>
  <si>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</si>
  <si>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</si>
  <si>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</si>
  <si>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</si>
  <si>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OFF-PA-10003039</t>
  </si>
  <si>
    <t>Xerox 1960</t>
  </si>
  <si>
    <t>Quincy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</si>
  <si>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</si>
  <si>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</si>
  <si>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</si>
  <si>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</si>
  <si>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</si>
  <si>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</si>
  <si>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</si>
  <si>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</si>
  <si>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</si>
  <si>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</si>
  <si>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</si>
  <si>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</si>
  <si>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</si>
  <si>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</si>
  <si>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</si>
  <si>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</si>
  <si>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</si>
  <si>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</si>
  <si>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</si>
  <si>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</si>
  <si>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</si>
  <si>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</si>
  <si>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</si>
  <si>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</si>
  <si>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FUR-TA-10000617</t>
  </si>
  <si>
    <t>Hon Practical Foundations 30 x 60 Training Table, Light Gray/Charcoal</t>
  </si>
  <si>
    <t>Pembroke Pines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</si>
  <si>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</si>
  <si>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</si>
  <si>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</si>
  <si>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</si>
  <si>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</si>
  <si>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</si>
  <si>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</si>
  <si>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</si>
  <si>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</si>
  <si>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</si>
  <si>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</si>
  <si>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</si>
  <si>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</si>
  <si>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</si>
  <si>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</si>
  <si>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</si>
  <si>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</si>
  <si>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</si>
  <si>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TEC-PH-10003012</t>
  </si>
  <si>
    <t>Nortel Meridian M3904 Professional Digital phone</t>
  </si>
  <si>
    <t>Des Moines</t>
  </si>
  <si>
    <t>TEC-CO-10002313</t>
  </si>
  <si>
    <t>Canon PC1080F Personal Copier</t>
  </si>
  <si>
    <t>US-2014-134971</t>
  </si>
  <si>
    <t>BP-11095</t>
  </si>
  <si>
    <t>OFF-BI-10003982</t>
  </si>
  <si>
    <t>Wilson Jones Century Plastic Molded Ring Binders</t>
  </si>
  <si>
    <t>Peoria</t>
  </si>
  <si>
    <t>CA-2017-102946</t>
  </si>
  <si>
    <t>VP-21730</t>
  </si>
  <si>
    <t>OFF-BI-10004492</t>
  </si>
  <si>
    <t>Tuf-Vin Binders</t>
  </si>
  <si>
    <t>Nevada</t>
  </si>
  <si>
    <t>Las Vegas</t>
  </si>
  <si>
    <t>CA-2017-165603</t>
  </si>
  <si>
    <t>SS-20140</t>
  </si>
  <si>
    <t>OFF-ST-10000798</t>
  </si>
  <si>
    <t>2300 Heavy-Duty Transfer File Systems by Perma</t>
  </si>
  <si>
    <t>Rhode Island</t>
  </si>
  <si>
    <t>Warwick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</si>
  <si>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</si>
  <si>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</si>
  <si>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</si>
  <si>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</si>
  <si>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</si>
  <si>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</si>
  <si>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</si>
  <si>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</si>
  <si>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</si>
  <si>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</si>
  <si>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</si>
  <si>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</si>
  <si>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</si>
  <si>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</si>
  <si>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</si>
  <si>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OFF-PA-10001947</t>
  </si>
  <si>
    <t>Xerox 1974</t>
  </si>
  <si>
    <t>Miami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</si>
  <si>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</si>
  <si>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</si>
  <si>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</si>
  <si>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</si>
  <si>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</si>
  <si>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</si>
  <si>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</si>
  <si>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</si>
  <si>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</si>
  <si>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</si>
  <si>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</si>
  <si>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</si>
  <si>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</si>
  <si>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</si>
  <si>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</si>
  <si>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</si>
  <si>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</si>
  <si>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</si>
  <si>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</si>
  <si>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</si>
  <si>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</si>
  <si>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</si>
  <si>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</si>
  <si>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</si>
  <si>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</si>
  <si>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</si>
  <si>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</si>
  <si>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</si>
  <si>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</si>
  <si>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OFF-AR-10004344</t>
  </si>
  <si>
    <t>Bulldog Vacuum Base Pencil Sharpener</t>
  </si>
  <si>
    <t>Huntington Beach</t>
  </si>
  <si>
    <t>CA-2016-148796</t>
  </si>
  <si>
    <t>PB-19150</t>
  </si>
  <si>
    <t>FUR-CH-10004886</t>
  </si>
  <si>
    <t>Bevis Steel Folding Chairs</t>
  </si>
  <si>
    <t>CA-2017-154816</t>
  </si>
  <si>
    <t>OFF-PA-10003845</t>
  </si>
  <si>
    <t>Xerox 1987</t>
  </si>
  <si>
    <t>Richmond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</si>
  <si>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</si>
  <si>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</si>
  <si>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</si>
  <si>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</si>
  <si>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</si>
  <si>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</si>
  <si>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</si>
  <si>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 6101 Series - Keyboard - Black</t>
  </si>
  <si>
    <t>Louisville</t>
  </si>
  <si>
    <t>CA-2017-125388</t>
  </si>
  <si>
    <t>MP-17965</t>
  </si>
  <si>
    <t>FUR-FU-10004712</t>
  </si>
  <si>
    <t>Westinghouse Mesh Shade Clip-On Gooseneck Lamp, Black</t>
  </si>
  <si>
    <t>Lawrence</t>
  </si>
  <si>
    <t>OFF-ST-10000918</t>
  </si>
  <si>
    <t>Crate-A-Files</t>
  </si>
  <si>
    <t>CA-2017-155705</t>
  </si>
  <si>
    <t>NF-18385</t>
  </si>
  <si>
    <t>FUR-CH-10000015</t>
  </si>
  <si>
    <t>Hon Multipurpose Stacking Arm Chairs</t>
  </si>
  <si>
    <t>Mississippi</t>
  </si>
  <si>
    <t>CA-2017-149160</t>
  </si>
  <si>
    <t>FUR-FU-10003347</t>
  </si>
  <si>
    <t>Coloredge Poster Frame</t>
  </si>
  <si>
    <t>Canton</t>
  </si>
  <si>
    <t>OFF-BI-10001543</t>
  </si>
  <si>
    <t>GBC VeloBinder Manual Binding System</t>
  </si>
  <si>
    <t>CA-2014-101476</t>
  </si>
  <si>
    <t>SD-20485</t>
  </si>
  <si>
    <t>TEC-MA-10000029</t>
  </si>
  <si>
    <t>Epson WorkForce WF-2530 All-in-One Printer, Copier Scanner</t>
  </si>
  <si>
    <t>New Rochelle</t>
  </si>
  <si>
    <t>CA-2017-152275</t>
  </si>
  <si>
    <t>KH-16630</t>
  </si>
  <si>
    <t>OFF-AR-10000369</t>
  </si>
  <si>
    <t>Design Ebony Sketching Pencil</t>
  </si>
  <si>
    <t>US-2016-123750</t>
  </si>
  <si>
    <t>RB-19795</t>
  </si>
  <si>
    <t>OFF-BI-10004584</t>
  </si>
  <si>
    <t>GBC ProClick 150 Presentation Binding System</t>
  </si>
  <si>
    <t>Gastonia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</si>
  <si>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</si>
  <si>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</si>
  <si>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</si>
  <si>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</si>
  <si>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</si>
  <si>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</si>
  <si>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</si>
  <si>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OFF-BI-10000773</t>
  </si>
  <si>
    <t>Insertable Tab Post Binder Dividers</t>
  </si>
  <si>
    <t>Jacksonville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</si>
  <si>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</si>
  <si>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</si>
  <si>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</si>
  <si>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</si>
  <si>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</si>
  <si>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</si>
  <si>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</si>
  <si>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</si>
  <si>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</si>
  <si>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</si>
  <si>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</si>
  <si>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</si>
  <si>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</si>
  <si>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</si>
  <si>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</si>
  <si>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</si>
  <si>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</si>
  <si>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</si>
  <si>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</si>
  <si>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</si>
  <si>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</si>
  <si>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</si>
  <si>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</si>
  <si>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</si>
  <si>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</si>
  <si>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</si>
  <si>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</si>
  <si>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</si>
  <si>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</si>
  <si>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</si>
  <si>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</si>
  <si>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</si>
  <si>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OFF-AR-10000588</t>
  </si>
  <si>
    <t>Newell 345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</si>
  <si>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</si>
  <si>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</si>
  <si>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</si>
  <si>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</si>
  <si>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</si>
  <si>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</si>
  <si>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</si>
  <si>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</si>
  <si>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</si>
  <si>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</si>
  <si>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</si>
  <si>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</si>
  <si>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</si>
  <si>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</si>
  <si>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</si>
  <si>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</si>
  <si>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</si>
  <si>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</si>
  <si>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Norman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</si>
  <si>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</si>
  <si>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</si>
  <si>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</si>
  <si>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</si>
  <si>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</si>
  <si>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</si>
  <si>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</si>
  <si>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</si>
  <si>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</si>
  <si>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</si>
  <si>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</si>
  <si>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</si>
  <si>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</si>
  <si>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</si>
  <si>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</si>
  <si>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</si>
  <si>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</si>
  <si>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</si>
  <si>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</si>
  <si>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</si>
  <si>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</si>
  <si>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</si>
  <si>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</si>
  <si>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</si>
  <si>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</si>
  <si>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</si>
  <si>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</si>
  <si>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</si>
  <si>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</si>
  <si>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FUR-BO-10002824</t>
  </si>
  <si>
    <t>Bush Mission Pointe Library</t>
  </si>
  <si>
    <t>Amarillo</t>
  </si>
  <si>
    <t>US-2016-100419</t>
  </si>
  <si>
    <t>OFF-BI-10002194</t>
  </si>
  <si>
    <t>Cardinal Hold-It CD Pocket</t>
  </si>
  <si>
    <t>CA-2015-154144</t>
  </si>
  <si>
    <t>MH-17785</t>
  </si>
  <si>
    <t>OFF-PA-10004071</t>
  </si>
  <si>
    <t>Eaton Premium Continuous-Feed Paper, 25% Cotton, Letter Size, White, 1000 Shts/Box</t>
  </si>
  <si>
    <t>Lindenhurst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</si>
  <si>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</si>
  <si>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</si>
  <si>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</si>
  <si>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</si>
  <si>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</si>
  <si>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</si>
  <si>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</si>
  <si>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</si>
  <si>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</si>
  <si>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</si>
  <si>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</si>
  <si>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</si>
  <si>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</si>
  <si>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</si>
  <si>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</si>
  <si>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</si>
  <si>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</si>
  <si>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</si>
  <si>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</si>
  <si>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</si>
  <si>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</si>
  <si>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</si>
  <si>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</si>
  <si>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</si>
  <si>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</si>
  <si>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</si>
  <si>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</si>
  <si>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</si>
  <si>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 USB 2.0 Swivel Flash Drive USB flash drive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</si>
  <si>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</si>
  <si>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</si>
  <si>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</si>
  <si>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</si>
  <si>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</si>
  <si>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</si>
  <si>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</si>
  <si>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</si>
  <si>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</si>
  <si>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</si>
  <si>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</si>
  <si>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</si>
  <si>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</si>
  <si>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</si>
  <si>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</si>
  <si>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</si>
  <si>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</si>
  <si>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</si>
  <si>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TEC-PH-10000376</t>
  </si>
  <si>
    <t>Square Credit Card Reader</t>
  </si>
  <si>
    <t>Huntsville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</si>
  <si>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</si>
  <si>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</si>
  <si>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</si>
  <si>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</si>
  <si>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</si>
  <si>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</si>
  <si>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</si>
  <si>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</si>
  <si>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</si>
  <si>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</si>
  <si>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</si>
  <si>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</si>
  <si>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</si>
  <si>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</si>
  <si>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</si>
  <si>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</si>
  <si>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</si>
  <si>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</si>
  <si>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OFF-EN-10001434</t>
  </si>
  <si>
    <t>Strathmore #10 Envelopes, Ultimate White</t>
  </si>
  <si>
    <t>Arkansas</t>
  </si>
  <si>
    <t>Fayetteville</t>
  </si>
  <si>
    <t>CA-2016-126158</t>
  </si>
  <si>
    <t>OFF-BI-10002498</t>
  </si>
  <si>
    <t>Clear Mylar Reinforcing Strips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</si>
  <si>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</si>
  <si>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</si>
  <si>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</si>
  <si>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</si>
  <si>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</si>
  <si>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</si>
  <si>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</si>
  <si>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OFF-BI-10001670</t>
  </si>
  <si>
    <t>Vinyl Sectional Post Binders</t>
  </si>
  <si>
    <t>Parker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</si>
  <si>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</si>
  <si>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</si>
  <si>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</si>
  <si>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</si>
  <si>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</si>
  <si>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</si>
  <si>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</si>
  <si>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</si>
  <si>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</si>
  <si>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</si>
  <si>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</si>
  <si>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OFF-AR-10001662</t>
  </si>
  <si>
    <t>Rogers Handheld Barrel Pencil Sharpener</t>
  </si>
  <si>
    <t>Atlanta</t>
  </si>
  <si>
    <t>OFF-AR-10003856</t>
  </si>
  <si>
    <t>Newell 344</t>
  </si>
  <si>
    <t>OFF-BI-10003527</t>
  </si>
  <si>
    <t>Fellowes PB500 Electric Punch Plastic Comb Binding Machine with Manual Bind</t>
  </si>
  <si>
    <t>CA-2017-135307</t>
  </si>
  <si>
    <t>LS-17245</t>
  </si>
  <si>
    <t>FUR-FU-10001290</t>
  </si>
  <si>
    <t>Executive Impressions Supervisor Wall Clock</t>
  </si>
  <si>
    <t>Gladstone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</si>
  <si>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</si>
  <si>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</si>
  <si>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</si>
  <si>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</si>
  <si>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</si>
  <si>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</si>
  <si>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</si>
  <si>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</si>
  <si>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</si>
  <si>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</si>
  <si>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TEC-CO-10003236</t>
  </si>
  <si>
    <t>Canon Image Class D660 Copier</t>
  </si>
  <si>
    <t>Montana</t>
  </si>
  <si>
    <t>Great Falls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</si>
  <si>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</si>
  <si>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</si>
  <si>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</si>
  <si>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</si>
  <si>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</si>
  <si>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</si>
  <si>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</si>
  <si>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</si>
  <si>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</si>
  <si>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</si>
  <si>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</si>
  <si>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</si>
  <si>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</si>
  <si>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</si>
  <si>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</si>
  <si>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</si>
  <si>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</si>
  <si>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CA-2015-158792</t>
  </si>
  <si>
    <t>BD-11605</t>
  </si>
  <si>
    <t>OFF-FA-10002815</t>
  </si>
  <si>
    <t>CA-2017-113558</t>
  </si>
  <si>
    <t>PH-18790</t>
  </si>
  <si>
    <t>FUR-CH-10003379</t>
  </si>
  <si>
    <t>Global Commerce Series High-Back Swivel/Tilt Chairs</t>
  </si>
  <si>
    <t>Lakeland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</si>
  <si>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</si>
  <si>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</si>
  <si>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</si>
  <si>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</si>
  <si>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</si>
  <si>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</si>
  <si>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</si>
  <si>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</si>
  <si>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</si>
  <si>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</si>
  <si>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</si>
  <si>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</si>
  <si>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</si>
  <si>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</si>
  <si>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</si>
  <si>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</si>
  <si>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</si>
  <si>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</si>
  <si>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TEC-PH-10000984</t>
  </si>
  <si>
    <t>Panasonic KX-TG9471B</t>
  </si>
  <si>
    <t>Montgomery</t>
  </si>
  <si>
    <t>CA-2016-126613</t>
  </si>
  <si>
    <t>AA-10375</t>
  </si>
  <si>
    <t>OFF-ST-10001325</t>
  </si>
  <si>
    <t>Sterilite Officeware Hinged File Box</t>
  </si>
  <si>
    <t>Mesa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</si>
  <si>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</si>
  <si>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</si>
  <si>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</si>
  <si>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</si>
  <si>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</si>
  <si>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</si>
  <si>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</si>
  <si>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</si>
  <si>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</si>
  <si>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</si>
  <si>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</si>
  <si>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</si>
  <si>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</si>
  <si>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</si>
  <si>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</si>
  <si>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TEC-AC-10001432</t>
  </si>
  <si>
    <t>Enermax Aurora Lite Keyboard</t>
  </si>
  <si>
    <t>Green Bay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</si>
  <si>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</si>
  <si>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</si>
  <si>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</si>
  <si>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</si>
  <si>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</si>
  <si>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</si>
  <si>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</si>
  <si>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</si>
  <si>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</si>
  <si>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</si>
  <si>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</si>
  <si>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</si>
  <si>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</si>
  <si>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</si>
  <si>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</si>
  <si>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</si>
  <si>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</si>
  <si>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</si>
  <si>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</si>
  <si>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</si>
  <si>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</si>
  <si>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</si>
  <si>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</si>
  <si>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</si>
  <si>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</si>
  <si>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</si>
  <si>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</si>
  <si>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</si>
  <si>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</si>
  <si>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</si>
  <si>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</si>
  <si>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</si>
  <si>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OFF-ST-10001780</t>
  </si>
  <si>
    <t>Tennsco 16-Compartment Lockers with Coat Rack</t>
  </si>
  <si>
    <t>Anaheim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</si>
  <si>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</si>
  <si>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</si>
  <si>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</si>
  <si>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</si>
  <si>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</si>
  <si>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</si>
  <si>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</si>
  <si>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</si>
  <si>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</si>
  <si>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</si>
  <si>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</si>
  <si>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</si>
  <si>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</si>
  <si>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</si>
  <si>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</si>
  <si>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</si>
  <si>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</si>
  <si>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</si>
  <si>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</si>
  <si>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</si>
  <si>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</si>
  <si>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</si>
  <si>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</si>
  <si>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</si>
  <si>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</si>
  <si>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</si>
  <si>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</si>
  <si>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</si>
  <si>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</si>
  <si>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</si>
  <si>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</si>
  <si>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</si>
  <si>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</si>
  <si>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</si>
  <si>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</si>
  <si>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</si>
  <si>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</si>
  <si>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</si>
  <si>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</si>
  <si>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</si>
  <si>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</si>
  <si>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</si>
  <si>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</si>
  <si>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</si>
  <si>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</si>
  <si>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</si>
  <si>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OFF-AR-10003394</t>
  </si>
  <si>
    <t>Newell 332</t>
  </si>
  <si>
    <t>Marysville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</si>
  <si>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</si>
  <si>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</si>
  <si>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</si>
  <si>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</si>
  <si>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</si>
  <si>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</si>
  <si>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</si>
  <si>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</si>
  <si>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</si>
  <si>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</si>
  <si>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</si>
  <si>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</si>
  <si>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</si>
  <si>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</si>
  <si>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</si>
  <si>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</si>
  <si>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</si>
  <si>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</si>
  <si>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</si>
  <si>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</si>
  <si>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</si>
  <si>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</si>
  <si>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</si>
  <si>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</si>
  <si>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</si>
  <si>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</si>
  <si>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TEC-PH-10003800</t>
  </si>
  <si>
    <t>i.Sound Portable Power - 8000 mAh</t>
  </si>
  <si>
    <t>Salem</t>
  </si>
  <si>
    <t>OFF-PA-10002005</t>
  </si>
  <si>
    <t>Xerox 225</t>
  </si>
  <si>
    <t>OFF-PA-10004101</t>
  </si>
  <si>
    <t>Xerox 1894</t>
  </si>
  <si>
    <t>CA-2014-135405</t>
  </si>
  <si>
    <t>MS-17830</t>
  </si>
  <si>
    <t>OFF-AR-10004078</t>
  </si>
  <si>
    <t>Newell 312</t>
  </si>
  <si>
    <t>Laredo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</si>
  <si>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</si>
  <si>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</si>
  <si>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</si>
  <si>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</si>
  <si>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</si>
  <si>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</si>
  <si>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</si>
  <si>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</si>
  <si>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</si>
  <si>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</si>
  <si>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</si>
  <si>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</si>
  <si>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</si>
  <si>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</si>
  <si>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</si>
  <si>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</si>
  <si>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</si>
  <si>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</si>
  <si>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</si>
  <si>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</si>
  <si>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</si>
  <si>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</si>
  <si>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</si>
  <si>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</si>
  <si>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</si>
  <si>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</si>
  <si>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</si>
  <si>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</si>
  <si>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</si>
  <si>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</si>
  <si>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</si>
  <si>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</si>
  <si>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</si>
  <si>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</si>
  <si>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</si>
  <si>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</si>
  <si>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</si>
  <si>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</si>
  <si>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</si>
  <si>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</si>
  <si>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</si>
  <si>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</si>
  <si>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</si>
  <si>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</si>
  <si>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</si>
  <si>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</si>
  <si>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</si>
  <si>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</si>
  <si>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</si>
  <si>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</si>
  <si>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</si>
  <si>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</si>
  <si>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</si>
  <si>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</si>
  <si>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</si>
  <si>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</si>
  <si>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</si>
  <si>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</si>
  <si>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</si>
  <si>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FUR-CH-10004853</t>
  </si>
  <si>
    <t>Global Manager's Adjustable Task Chair, Storm</t>
  </si>
  <si>
    <t>Dearborn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</si>
  <si>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</si>
  <si>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</si>
  <si>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</si>
  <si>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</si>
  <si>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</si>
  <si>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</si>
  <si>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</si>
  <si>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</si>
  <si>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</si>
  <si>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</si>
  <si>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</si>
  <si>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</si>
  <si>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</si>
  <si>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</si>
  <si>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</si>
  <si>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</si>
  <si>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</si>
  <si>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</si>
  <si>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</si>
  <si>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</si>
  <si>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</si>
  <si>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</si>
  <si>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</si>
  <si>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</si>
  <si>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</si>
  <si>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</si>
  <si>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</si>
  <si>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</si>
  <si>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FUR-CH-10001482</t>
  </si>
  <si>
    <t>Office Star - Mesh Screen back chair with Vinyl seat</t>
  </si>
  <si>
    <t>Warner Robins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</si>
  <si>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</si>
  <si>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</si>
  <si>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</si>
  <si>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</si>
  <si>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</si>
  <si>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</si>
  <si>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</si>
  <si>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</si>
  <si>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</si>
  <si>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</si>
  <si>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</si>
  <si>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</si>
  <si>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</si>
  <si>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</si>
  <si>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</si>
  <si>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</si>
  <si>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OFF-ST-10000585</t>
  </si>
  <si>
    <t>Economy Rollaway Files</t>
  </si>
  <si>
    <t>Mission Viejo</t>
  </si>
  <si>
    <t>OFF-LA-10002787</t>
  </si>
  <si>
    <t>Avery 480</t>
  </si>
  <si>
    <t>CA-2017-106103</t>
  </si>
  <si>
    <t>SC-20305</t>
  </si>
  <si>
    <t>Rochester Hills</t>
  </si>
  <si>
    <t>US-2017-127719</t>
  </si>
  <si>
    <t>OFF-PA-10001934</t>
  </si>
  <si>
    <t>Xerox 1993</t>
  </si>
  <si>
    <t>Plainfield</t>
  </si>
  <si>
    <t>CA-2017-126221</t>
  </si>
  <si>
    <t>CC-12430</t>
  </si>
  <si>
    <t>OFF-AP-10002457</t>
  </si>
  <si>
    <t>Eureka The Boss Plus 12-Amp Hard Box Upright Vacuum, Red</t>
  </si>
  <si>
    <t>CA-2016-103947</t>
  </si>
  <si>
    <t>OFF-FA-10003112</t>
  </si>
  <si>
    <t>Sierra Vista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</si>
  <si>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</si>
  <si>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</si>
  <si>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</si>
  <si>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</si>
  <si>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</si>
  <si>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</si>
  <si>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</si>
  <si>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</si>
  <si>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</si>
  <si>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</si>
  <si>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</si>
  <si>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</si>
  <si>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</si>
  <si>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</si>
  <si>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</si>
  <si>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</si>
  <si>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</si>
  <si>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</si>
  <si>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</si>
  <si>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</si>
  <si>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</si>
  <si>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</si>
  <si>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</si>
  <si>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</si>
  <si>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</si>
  <si>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</si>
  <si>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</si>
  <si>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</si>
  <si>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</si>
  <si>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</si>
  <si>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</si>
  <si>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</si>
  <si>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</si>
  <si>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</si>
  <si>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</si>
  <si>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</si>
  <si>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FUR-FU-10003096</t>
  </si>
  <si>
    <t>Master Giant Foot Doorstop, Safety Yellow</t>
  </si>
  <si>
    <t>Cleveland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</si>
  <si>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</si>
  <si>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</si>
  <si>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</si>
  <si>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</si>
  <si>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</si>
  <si>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</si>
  <si>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</si>
  <si>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</si>
  <si>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</si>
  <si>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</si>
  <si>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</si>
  <si>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</si>
  <si>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</si>
  <si>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</si>
  <si>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</si>
  <si>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</si>
  <si>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OFF-AP-10000804</t>
  </si>
  <si>
    <t>Hoover Portapower Portable Vacuum</t>
  </si>
  <si>
    <t>Tyler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</si>
  <si>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</si>
  <si>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</si>
  <si>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</si>
  <si>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</si>
  <si>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</si>
  <si>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</si>
  <si>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</si>
  <si>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</si>
  <si>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</si>
  <si>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</si>
  <si>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</si>
  <si>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</si>
  <si>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</si>
  <si>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</si>
  <si>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TEC-MA-10004125</t>
  </si>
  <si>
    <t>Cubify CubeX 3D Printer Triple Head Print</t>
  </si>
  <si>
    <t>Burlington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</si>
  <si>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</si>
  <si>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</si>
  <si>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</si>
  <si>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</si>
  <si>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</si>
  <si>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</si>
  <si>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</si>
  <si>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</si>
  <si>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</si>
  <si>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</si>
  <si>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FUR-FU-10004071</t>
  </si>
  <si>
    <t>Luxo Professional Magnifying Clamp-On Fluorescent Lamps</t>
  </si>
  <si>
    <t>Waynesboro</t>
  </si>
  <si>
    <t>OFF-ST-10002444</t>
  </si>
  <si>
    <t>Recycled Eldon Regeneration Jumbo File</t>
  </si>
  <si>
    <t>CA-2015-131534</t>
  </si>
  <si>
    <t>AB-10165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</si>
  <si>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</si>
  <si>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</si>
  <si>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</si>
  <si>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</si>
  <si>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</si>
  <si>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</si>
  <si>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</si>
  <si>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</si>
  <si>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</si>
  <si>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</si>
  <si>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</si>
  <si>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</si>
  <si>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</si>
  <si>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</si>
  <si>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</si>
  <si>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</si>
  <si>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</si>
  <si>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</si>
  <si>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</si>
  <si>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</si>
  <si>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</si>
  <si>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</si>
  <si>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</si>
  <si>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</si>
  <si>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</si>
  <si>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OFF-PA-10001800</t>
  </si>
  <si>
    <t>Xerox 220</t>
  </si>
  <si>
    <t>Cary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</si>
  <si>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</si>
  <si>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</si>
  <si>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</si>
  <si>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</si>
  <si>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</si>
  <si>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</si>
  <si>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</si>
  <si>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</si>
  <si>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</si>
  <si>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</si>
  <si>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OFF-EN-10001219</t>
  </si>
  <si>
    <t>#10- 4 1/8" x 9 1/2" Security-Tint Envelopes</t>
  </si>
  <si>
    <t>Palm Coast</t>
  </si>
  <si>
    <t>US-2017-100048</t>
  </si>
  <si>
    <t>RS-19765</t>
  </si>
  <si>
    <t>OFF-AP-10001154</t>
  </si>
  <si>
    <t>Bionaire Personal Warm Mist Humidifier/Vaporizer</t>
  </si>
  <si>
    <t>Mount Vernon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</si>
  <si>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</si>
  <si>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</si>
  <si>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</si>
  <si>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</si>
  <si>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</si>
  <si>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</si>
  <si>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</si>
  <si>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</si>
  <si>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</si>
  <si>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</si>
  <si>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</si>
  <si>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</si>
  <si>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</si>
  <si>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</si>
  <si>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</si>
  <si>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</si>
  <si>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</si>
  <si>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</si>
  <si>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</si>
  <si>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</si>
  <si>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</si>
  <si>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</si>
  <si>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</si>
  <si>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</si>
  <si>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</si>
  <si>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</si>
  <si>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</si>
  <si>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OFF-SU-10004664</t>
  </si>
  <si>
    <t>Acme Softgrip Scissors</t>
  </si>
  <si>
    <t>Hialeah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</si>
  <si>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</si>
  <si>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</si>
  <si>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</si>
  <si>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</si>
  <si>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</si>
  <si>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</si>
  <si>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</si>
  <si>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</si>
  <si>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OFF-PA-10001954</t>
  </si>
  <si>
    <t>Xerox 1964</t>
  </si>
  <si>
    <t>Oceanside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</si>
  <si>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</si>
  <si>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</si>
  <si>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</si>
  <si>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</si>
  <si>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</si>
  <si>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</si>
  <si>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</si>
  <si>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</si>
  <si>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</si>
  <si>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</si>
  <si>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</si>
  <si>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</si>
  <si>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</si>
  <si>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</si>
  <si>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</si>
  <si>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</si>
  <si>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</si>
  <si>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</si>
  <si>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</si>
  <si>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</si>
  <si>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</si>
  <si>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</si>
  <si>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</si>
  <si>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</si>
  <si>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</si>
  <si>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</si>
  <si>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</si>
  <si>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</si>
  <si>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</si>
  <si>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</si>
  <si>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TEC-PH-10000004</t>
  </si>
  <si>
    <t>Belkin iPhone and iPad Lightning Cable</t>
  </si>
  <si>
    <t>Evanston</t>
  </si>
  <si>
    <t>CA-2017-126074</t>
  </si>
  <si>
    <t>RF-19735</t>
  </si>
  <si>
    <t>OFF-BI-10003638</t>
  </si>
  <si>
    <t>GBC Durable Plastic Covers</t>
  </si>
  <si>
    <t>Trenton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</si>
  <si>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</si>
  <si>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</si>
  <si>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</si>
  <si>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</si>
  <si>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</si>
  <si>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</si>
  <si>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</si>
  <si>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</si>
  <si>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</si>
  <si>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</si>
  <si>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</si>
  <si>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</si>
  <si>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</si>
  <si>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</si>
  <si>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</si>
  <si>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</si>
  <si>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</si>
  <si>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</si>
  <si>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</si>
  <si>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</si>
  <si>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</si>
  <si>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</si>
  <si>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</si>
  <si>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</si>
  <si>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</si>
  <si>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</si>
  <si>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</si>
  <si>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</si>
  <si>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</si>
  <si>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</si>
  <si>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</si>
  <si>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</si>
  <si>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</si>
  <si>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</si>
  <si>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</si>
  <si>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</si>
  <si>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</si>
  <si>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</si>
  <si>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</si>
  <si>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</si>
  <si>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</si>
  <si>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</si>
  <si>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</si>
  <si>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</si>
  <si>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</si>
  <si>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</si>
  <si>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</si>
  <si>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</si>
  <si>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</si>
  <si>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</si>
  <si>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</si>
  <si>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</si>
  <si>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</si>
  <si>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</si>
  <si>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</si>
  <si>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</si>
  <si>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</si>
  <si>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</si>
  <si>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</si>
  <si>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</si>
  <si>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</si>
  <si>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</si>
  <si>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</si>
  <si>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</si>
  <si>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</si>
  <si>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</si>
  <si>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</si>
  <si>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</si>
  <si>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</si>
  <si>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</si>
  <si>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</si>
  <si>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</si>
  <si>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</si>
  <si>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</si>
  <si>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Lancaster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</si>
  <si>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</si>
  <si>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</si>
  <si>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</si>
  <si>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</si>
  <si>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</si>
  <si>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</si>
  <si>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</si>
  <si>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</si>
  <si>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</si>
  <si>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</si>
  <si>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</si>
  <si>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TEC-PH-10001530</t>
  </si>
  <si>
    <t>Cisco Unified IP Phone 7945G VoIP phone</t>
  </si>
  <si>
    <t>Asheville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</si>
  <si>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</si>
  <si>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</si>
  <si>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</si>
  <si>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</si>
  <si>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</si>
  <si>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</si>
  <si>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</si>
  <si>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</si>
  <si>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</si>
  <si>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</si>
  <si>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</si>
  <si>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</si>
  <si>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</si>
  <si>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</si>
  <si>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</si>
  <si>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</si>
  <si>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</si>
  <si>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</si>
  <si>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</si>
  <si>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</si>
  <si>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</si>
  <si>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</si>
  <si>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</si>
  <si>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</si>
  <si>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</si>
  <si>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</si>
  <si>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</si>
  <si>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</si>
  <si>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</si>
  <si>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</si>
  <si>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</si>
  <si>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</si>
  <si>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</si>
  <si>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</si>
  <si>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</si>
  <si>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</si>
  <si>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</si>
  <si>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</si>
  <si>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</si>
  <si>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</si>
  <si>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</si>
  <si>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Edmonds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</si>
  <si>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</si>
  <si>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</si>
  <si>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</si>
  <si>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</si>
  <si>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</si>
  <si>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</si>
  <si>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</si>
  <si>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</si>
  <si>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</si>
  <si>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</si>
  <si>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</si>
  <si>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</si>
  <si>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</si>
  <si>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</si>
  <si>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</si>
  <si>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</si>
  <si>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</si>
  <si>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</si>
  <si>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</si>
  <si>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</si>
  <si>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</si>
  <si>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</si>
  <si>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</si>
  <si>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</si>
  <si>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</si>
  <si>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</si>
  <si>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</si>
  <si>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</si>
  <si>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</si>
  <si>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</si>
  <si>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</si>
  <si>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</si>
  <si>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</si>
  <si>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</si>
  <si>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</si>
  <si>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</si>
  <si>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</si>
  <si>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</si>
  <si>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</si>
  <si>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</si>
  <si>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Florence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</si>
  <si>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</si>
  <si>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</si>
  <si>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</si>
  <si>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</si>
  <si>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</si>
  <si>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</si>
  <si>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</si>
  <si>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</si>
  <si>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</si>
  <si>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</si>
  <si>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</si>
  <si>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</si>
  <si>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</si>
  <si>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</si>
  <si>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</si>
  <si>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</si>
  <si>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</si>
  <si>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</si>
  <si>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</si>
  <si>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1/4 x 11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</si>
  <si>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</si>
  <si>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</si>
  <si>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</si>
  <si>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</si>
  <si>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</si>
  <si>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</si>
  <si>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</si>
  <si>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</si>
  <si>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</si>
  <si>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</si>
  <si>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</si>
  <si>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</si>
  <si>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</si>
  <si>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</si>
  <si>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</si>
  <si>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</si>
  <si>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</si>
  <si>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</si>
  <si>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</si>
  <si>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</si>
  <si>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</si>
  <si>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FUR-FU-10003878</t>
  </si>
  <si>
    <t>Linden 10" Round Wall Clock, Black</t>
  </si>
  <si>
    <t>Lorain</t>
  </si>
  <si>
    <t>CA-2014-107755</t>
  </si>
  <si>
    <t>CK-12760</t>
  </si>
  <si>
    <t>TEC-AC-10000710</t>
  </si>
  <si>
    <t>Maxell DVD-RAM Discs</t>
  </si>
  <si>
    <t>Linden</t>
  </si>
  <si>
    <t>CA-2016-152534</t>
  </si>
  <si>
    <t>DP-13105</t>
  </si>
  <si>
    <t>OFF-AR-10002335</t>
  </si>
  <si>
    <t>DIXON Oriole Pencils</t>
  </si>
  <si>
    <t>Salinas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</si>
  <si>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</si>
  <si>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</si>
  <si>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</si>
  <si>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</si>
  <si>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</si>
  <si>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</si>
  <si>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</si>
  <si>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</si>
  <si>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</si>
  <si>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</si>
  <si>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</si>
  <si>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</si>
  <si>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</si>
  <si>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</si>
  <si>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</si>
  <si>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</si>
  <si>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</si>
  <si>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</si>
  <si>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</si>
  <si>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</si>
  <si>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</si>
  <si>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</si>
  <si>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</si>
  <si>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</si>
  <si>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</si>
  <si>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</si>
  <si>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</si>
  <si>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</si>
  <si>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</si>
  <si>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</si>
  <si>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</si>
  <si>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</si>
  <si>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</si>
  <si>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</si>
  <si>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</si>
  <si>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</si>
  <si>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</si>
  <si>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</si>
  <si>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</si>
  <si>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</si>
  <si>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</si>
  <si>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</si>
  <si>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</si>
  <si>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</si>
  <si>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</si>
  <si>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</si>
  <si>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</si>
  <si>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New Hampshire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</si>
  <si>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</si>
  <si>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</si>
  <si>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</si>
  <si>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</si>
  <si>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</si>
  <si>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</si>
  <si>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</si>
  <si>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</si>
  <si>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</si>
  <si>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</si>
  <si>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</si>
  <si>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</si>
  <si>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</si>
  <si>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</si>
  <si>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</si>
  <si>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</si>
  <si>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</si>
  <si>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</si>
  <si>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</si>
  <si>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</si>
  <si>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</si>
  <si>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</si>
  <si>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</si>
  <si>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</si>
  <si>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</si>
  <si>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</si>
  <si>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</si>
  <si>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</si>
  <si>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</si>
  <si>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</si>
  <si>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</si>
  <si>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</si>
  <si>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</si>
  <si>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</si>
  <si>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</si>
  <si>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</si>
  <si>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</si>
  <si>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</si>
  <si>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</si>
  <si>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</si>
  <si>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</si>
  <si>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</si>
  <si>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</si>
  <si>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</si>
  <si>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</si>
  <si>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</si>
  <si>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</si>
  <si>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</si>
  <si>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</si>
  <si>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</si>
  <si>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</si>
  <si>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</si>
  <si>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</si>
  <si>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</si>
  <si>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</si>
  <si>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</si>
  <si>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</si>
  <si>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</si>
  <si>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</si>
  <si>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</si>
  <si>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</si>
  <si>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</si>
  <si>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</si>
  <si>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</si>
  <si>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Garland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</si>
  <si>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</si>
  <si>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</si>
  <si>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</si>
  <si>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</si>
  <si>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</si>
  <si>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</si>
  <si>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</si>
  <si>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</si>
  <si>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</si>
  <si>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</si>
  <si>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</si>
  <si>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</si>
  <si>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</si>
  <si>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</si>
  <si>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</si>
  <si>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</si>
  <si>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</si>
  <si>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</si>
  <si>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</si>
  <si>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</si>
  <si>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</si>
  <si>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</si>
  <si>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</si>
  <si>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</si>
  <si>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</si>
  <si>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</si>
  <si>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</si>
  <si>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</si>
  <si>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</si>
  <si>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</si>
  <si>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</si>
  <si>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</si>
  <si>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</si>
  <si>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</si>
  <si>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</si>
  <si>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</si>
  <si>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</si>
  <si>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</si>
  <si>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</si>
  <si>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</si>
  <si>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</si>
  <si>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</si>
  <si>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</si>
  <si>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</si>
  <si>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</si>
  <si>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</si>
  <si>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</si>
  <si>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</si>
  <si>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</si>
  <si>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</si>
  <si>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</si>
  <si>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</si>
  <si>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</si>
  <si>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</si>
  <si>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</si>
  <si>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</si>
  <si>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</si>
  <si>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</si>
  <si>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</si>
  <si>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</si>
  <si>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</si>
  <si>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</si>
  <si>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</si>
  <si>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</si>
  <si>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</si>
  <si>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</si>
  <si>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</si>
  <si>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</si>
  <si>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</si>
  <si>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</si>
  <si>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</si>
  <si>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</si>
  <si>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OFF-PA-10000289</t>
  </si>
  <si>
    <t>Xerox 213</t>
  </si>
  <si>
    <t>Riverside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</si>
  <si>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</si>
  <si>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</si>
  <si>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</si>
  <si>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</si>
  <si>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</si>
  <si>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</si>
  <si>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</si>
  <si>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</si>
  <si>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</si>
  <si>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Torrance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</si>
  <si>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</si>
  <si>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</si>
  <si>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</si>
  <si>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</si>
  <si>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</si>
  <si>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</si>
  <si>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</si>
  <si>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</si>
  <si>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</si>
  <si>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</si>
  <si>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</si>
  <si>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</si>
  <si>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</si>
  <si>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</si>
  <si>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</si>
  <si>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</si>
  <si>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</si>
  <si>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</si>
  <si>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</si>
  <si>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</si>
  <si>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</si>
  <si>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</si>
  <si>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</si>
  <si>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</si>
  <si>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</si>
  <si>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</si>
  <si>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</si>
  <si>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</si>
  <si>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</si>
  <si>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</si>
  <si>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</si>
  <si>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</si>
  <si>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</si>
  <si>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</si>
  <si>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</si>
  <si>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</si>
  <si>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</si>
  <si>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</si>
  <si>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</si>
  <si>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</si>
  <si>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</si>
  <si>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</si>
  <si>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</si>
  <si>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Boca Raton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</si>
  <si>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</si>
  <si>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</si>
  <si>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</si>
  <si>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</si>
  <si>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</si>
  <si>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</si>
  <si>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</si>
  <si>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</si>
  <si>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</si>
  <si>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</si>
  <si>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</si>
  <si>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</si>
  <si>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</si>
  <si>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</si>
  <si>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</si>
  <si>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</si>
  <si>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</si>
  <si>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</si>
  <si>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</si>
  <si>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</si>
  <si>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</si>
  <si>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</si>
  <si>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</si>
  <si>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</si>
  <si>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</si>
  <si>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</si>
  <si>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</si>
  <si>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</si>
  <si>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</si>
  <si>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</si>
  <si>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</si>
  <si>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</si>
  <si>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</si>
  <si>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</si>
  <si>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</si>
  <si>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</si>
  <si>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</si>
  <si>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</si>
  <si>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</si>
  <si>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</si>
  <si>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</si>
  <si>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</si>
  <si>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</si>
  <si>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</si>
  <si>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</si>
  <si>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</si>
  <si>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</si>
  <si>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</si>
  <si>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</si>
  <si>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</si>
  <si>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</si>
  <si>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OFF-BI-10003925</t>
  </si>
  <si>
    <t>Fellowes PB300 Plastic Comb Binding Machine</t>
  </si>
  <si>
    <t>Virginia Beach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</si>
  <si>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</si>
  <si>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</si>
  <si>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</si>
  <si>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</si>
  <si>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</si>
  <si>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</si>
  <si>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</si>
  <si>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</si>
  <si>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</si>
  <si>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</si>
  <si>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</si>
  <si>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</si>
  <si>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</si>
  <si>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</si>
  <si>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OFF-ST-10000046</t>
  </si>
  <si>
    <t>Fellowes Super Stor/Drawer Files</t>
  </si>
  <si>
    <t>Murrieta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</si>
  <si>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</si>
  <si>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</si>
  <si>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</si>
  <si>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</si>
  <si>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</si>
  <si>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</si>
  <si>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</si>
  <si>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</si>
  <si>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</si>
  <si>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</si>
  <si>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</si>
  <si>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</si>
  <si>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</si>
  <si>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</si>
  <si>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</si>
  <si>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</si>
  <si>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</si>
  <si>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</si>
  <si>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</si>
  <si>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</si>
  <si>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</si>
  <si>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</si>
  <si>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</si>
  <si>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</si>
  <si>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</si>
  <si>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</si>
  <si>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</si>
  <si>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</si>
  <si>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</si>
  <si>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</si>
  <si>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</si>
  <si>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District of Columbia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</si>
  <si>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</si>
  <si>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</si>
  <si>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</si>
  <si>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</si>
  <si>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</si>
  <si>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</si>
  <si>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</si>
  <si>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</si>
  <si>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</si>
  <si>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</si>
  <si>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</si>
  <si>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</si>
  <si>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</si>
  <si>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</si>
  <si>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</si>
  <si>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</si>
  <si>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</si>
  <si>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</si>
  <si>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</si>
  <si>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</si>
  <si>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</si>
  <si>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</si>
  <si>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</si>
  <si>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</si>
  <si>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</si>
  <si>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</si>
  <si>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</si>
  <si>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</si>
  <si>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</si>
  <si>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</si>
  <si>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</si>
  <si>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Jefferson City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</si>
  <si>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</si>
  <si>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</si>
  <si>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</si>
  <si>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</si>
  <si>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</si>
  <si>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</si>
  <si>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</si>
  <si>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</si>
  <si>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</si>
  <si>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</si>
  <si>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</si>
  <si>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</si>
  <si>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</si>
  <si>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</si>
  <si>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</si>
  <si>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</si>
  <si>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</si>
  <si>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</si>
  <si>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</si>
  <si>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</si>
  <si>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</si>
  <si>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</si>
  <si>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</si>
  <si>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</si>
  <si>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</si>
  <si>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</si>
  <si>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</si>
  <si>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Rockford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</si>
  <si>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</si>
  <si>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</si>
  <si>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</si>
  <si>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</si>
  <si>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</si>
  <si>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</si>
  <si>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</si>
  <si>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</si>
  <si>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</si>
  <si>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</si>
  <si>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</si>
  <si>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</si>
  <si>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</si>
  <si>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</si>
  <si>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</si>
  <si>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</si>
  <si>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</si>
  <si>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</si>
  <si>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</si>
  <si>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</si>
  <si>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</si>
  <si>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</si>
  <si>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</si>
  <si>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</si>
  <si>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</si>
  <si>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</si>
  <si>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</si>
  <si>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</si>
  <si>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</si>
  <si>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</si>
  <si>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</si>
  <si>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</si>
  <si>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</si>
  <si>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</si>
  <si>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</si>
  <si>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</si>
  <si>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</si>
  <si>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</si>
  <si>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</si>
  <si>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</si>
  <si>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</si>
  <si>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</si>
  <si>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</si>
  <si>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</si>
  <si>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</si>
  <si>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</si>
  <si>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</si>
  <si>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</si>
  <si>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</si>
  <si>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</si>
  <si>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</si>
  <si>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</si>
  <si>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</si>
  <si>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</si>
  <si>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</si>
  <si>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</si>
  <si>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</si>
  <si>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</si>
  <si>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</si>
  <si>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</si>
  <si>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</si>
  <si>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</si>
  <si>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</si>
  <si>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</si>
  <si>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</si>
  <si>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</si>
  <si>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</si>
  <si>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</si>
  <si>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</si>
  <si>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</si>
  <si>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</si>
  <si>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</si>
  <si>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</si>
  <si>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</si>
  <si>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</si>
  <si>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</si>
  <si>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</si>
  <si>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</si>
  <si>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</si>
  <si>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</si>
  <si>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</si>
  <si>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</si>
  <si>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</si>
  <si>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</si>
  <si>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</si>
  <si>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</si>
  <si>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</si>
  <si>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</si>
  <si>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</si>
  <si>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</si>
  <si>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</si>
  <si>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</si>
  <si>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</si>
  <si>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</si>
  <si>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OFF-PA-10000605</t>
  </si>
  <si>
    <t>Xerox 1950</t>
  </si>
  <si>
    <t>Clinton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</si>
  <si>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</si>
  <si>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</si>
  <si>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</si>
  <si>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</si>
  <si>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</si>
  <si>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</si>
  <si>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</si>
  <si>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</si>
  <si>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</si>
  <si>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</si>
  <si>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</si>
  <si>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</si>
  <si>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</si>
  <si>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</si>
  <si>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</si>
  <si>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</si>
  <si>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</si>
  <si>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</si>
  <si>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</si>
  <si>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</si>
  <si>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</si>
  <si>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</si>
  <si>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</si>
  <si>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</si>
  <si>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</si>
  <si>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</si>
  <si>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</si>
  <si>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</si>
  <si>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</si>
  <si>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</si>
  <si>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</si>
  <si>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</si>
  <si>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</si>
  <si>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</si>
  <si>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</si>
  <si>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</si>
  <si>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</si>
  <si>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</si>
  <si>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</si>
  <si>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</si>
  <si>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</si>
  <si>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</si>
  <si>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</si>
  <si>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</si>
  <si>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TEC-PH-10001061</t>
  </si>
  <si>
    <t>Apple iPhone 5C</t>
  </si>
  <si>
    <t>Jonesboro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</si>
  <si>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</si>
  <si>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</si>
  <si>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</si>
  <si>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</si>
  <si>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</si>
  <si>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</si>
  <si>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</si>
  <si>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</si>
  <si>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</si>
  <si>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</si>
  <si>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</si>
  <si>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</si>
  <si>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</si>
  <si>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</si>
  <si>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</si>
  <si>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</si>
  <si>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</si>
  <si>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Homestead</t>
  </si>
  <si>
    <t>CA-2016-152170</t>
  </si>
  <si>
    <t>FH-14275</t>
  </si>
  <si>
    <t>OFF-EN-10002831</t>
  </si>
  <si>
    <t>Tyvek  Top-Opening Peel &amp; Seel  Envelopes, Gray</t>
  </si>
  <si>
    <t>La Porte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</si>
  <si>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</si>
  <si>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</si>
  <si>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</si>
  <si>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</si>
  <si>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</si>
  <si>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</si>
  <si>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</si>
  <si>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</si>
  <si>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</si>
  <si>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</si>
  <si>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</si>
  <si>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OFF-AP-10003849</t>
  </si>
  <si>
    <t>Hoover Shoulder Vac Commercial Portable Vacuum</t>
  </si>
  <si>
    <t>Lansing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</si>
  <si>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</si>
  <si>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</si>
  <si>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</si>
  <si>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</si>
  <si>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</si>
  <si>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</si>
  <si>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</si>
  <si>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</si>
  <si>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</si>
  <si>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</si>
  <si>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Cuyahoga Falls</t>
  </si>
  <si>
    <t>CA-2017-160395</t>
  </si>
  <si>
    <t>OFF-AR-10003759</t>
  </si>
  <si>
    <t>Crayola Anti Dust Chalk, 12/Pack</t>
  </si>
  <si>
    <t>Reno</t>
  </si>
  <si>
    <t>CA-2014-136567</t>
  </si>
  <si>
    <t>OFF-ST-10004337</t>
  </si>
  <si>
    <t>SAFCO Commercial Wire Shelving, 72h</t>
  </si>
  <si>
    <t>Harrisonburg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</si>
  <si>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</si>
  <si>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</si>
  <si>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</si>
  <si>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</si>
  <si>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</si>
  <si>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</si>
  <si>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</si>
  <si>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</si>
  <si>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</si>
  <si>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</si>
  <si>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</si>
  <si>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</si>
  <si>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</si>
  <si>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</si>
  <si>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</si>
  <si>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</si>
  <si>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</si>
  <si>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</si>
  <si>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</si>
  <si>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</si>
  <si>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</si>
  <si>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</si>
  <si>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</si>
  <si>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</si>
  <si>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</si>
  <si>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</si>
  <si>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</si>
  <si>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</si>
  <si>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</si>
  <si>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Royal Oak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</si>
  <si>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</si>
  <si>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</si>
  <si>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</si>
  <si>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</si>
  <si>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</si>
  <si>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</si>
  <si>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</si>
  <si>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</si>
  <si>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</si>
  <si>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</si>
  <si>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</si>
  <si>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</si>
  <si>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</si>
  <si>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FUR-CH-10001270</t>
  </si>
  <si>
    <t>Harbour Creations Steel Folding Chair</t>
  </si>
  <si>
    <t>Rockville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</si>
  <si>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</si>
  <si>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</si>
  <si>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</si>
  <si>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</si>
  <si>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</si>
  <si>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</si>
  <si>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</si>
  <si>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</si>
  <si>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</si>
  <si>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</si>
  <si>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</si>
  <si>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</si>
  <si>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</si>
  <si>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</si>
  <si>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</si>
  <si>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</si>
  <si>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</si>
  <si>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</si>
  <si>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</si>
  <si>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</si>
  <si>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</si>
  <si>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</si>
  <si>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</si>
  <si>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</si>
  <si>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</si>
  <si>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</si>
  <si>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</si>
  <si>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</si>
  <si>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</si>
  <si>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</si>
  <si>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</si>
  <si>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</si>
  <si>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</si>
  <si>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</si>
  <si>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</si>
  <si>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</si>
  <si>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</si>
  <si>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</si>
  <si>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</si>
  <si>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</si>
  <si>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</si>
  <si>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</si>
  <si>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</si>
  <si>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</si>
  <si>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</si>
  <si>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</si>
  <si>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</si>
  <si>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</si>
  <si>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</si>
  <si>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</si>
  <si>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</si>
  <si>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</si>
  <si>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</si>
  <si>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</si>
  <si>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</si>
  <si>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</si>
  <si>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</si>
  <si>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</si>
  <si>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</si>
  <si>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</si>
  <si>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</si>
  <si>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</si>
  <si>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</si>
  <si>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</si>
  <si>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</si>
  <si>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</si>
  <si>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</si>
  <si>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</si>
  <si>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</si>
  <si>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</si>
  <si>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</si>
  <si>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</si>
  <si>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</si>
  <si>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</si>
  <si>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</si>
  <si>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FUR-FU-10000076</t>
  </si>
  <si>
    <t>24-Hour Round Wall Clock</t>
  </si>
  <si>
    <t>Boynton Beach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</si>
  <si>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</si>
  <si>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</si>
  <si>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</si>
  <si>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</si>
  <si>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</si>
  <si>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</si>
  <si>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</si>
  <si>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</si>
  <si>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</si>
  <si>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</si>
  <si>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</si>
  <si>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</si>
  <si>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</si>
  <si>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</si>
  <si>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</si>
  <si>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</si>
  <si>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OFF-EN-10004955</t>
  </si>
  <si>
    <t>Fashion Color Clasp Envelopes</t>
  </si>
  <si>
    <t>Gulfport</t>
  </si>
  <si>
    <t>CA-2014-168494</t>
  </si>
  <si>
    <t>NP-18700</t>
  </si>
  <si>
    <t>FUR-TA-10004619</t>
  </si>
  <si>
    <t>Hon Non-Folding Utility Tables</t>
  </si>
  <si>
    <t>Fresno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</si>
  <si>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</si>
  <si>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</si>
  <si>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</si>
  <si>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</si>
  <si>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</si>
  <si>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</si>
  <si>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</si>
  <si>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</si>
  <si>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</si>
  <si>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</si>
  <si>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</si>
  <si>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</si>
  <si>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</si>
  <si>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</si>
  <si>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</si>
  <si>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</si>
  <si>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</si>
  <si>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</si>
  <si>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</si>
  <si>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</si>
  <si>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</si>
  <si>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</si>
  <si>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</si>
  <si>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</si>
  <si>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</si>
  <si>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</si>
  <si>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OFF-BI-10004236</t>
  </si>
  <si>
    <t>XtraLife ClearVue Slant-D Ring Binder, White, 3"</t>
  </si>
  <si>
    <t>Greenville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</si>
  <si>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</si>
  <si>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</si>
  <si>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</si>
  <si>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</si>
  <si>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</si>
  <si>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</si>
  <si>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</si>
  <si>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</si>
  <si>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</si>
  <si>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</si>
  <si>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</si>
  <si>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</si>
  <si>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</si>
  <si>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</si>
  <si>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</si>
  <si>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</si>
  <si>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</si>
  <si>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</si>
  <si>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</si>
  <si>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</si>
  <si>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</si>
  <si>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</si>
  <si>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</si>
  <si>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</si>
  <si>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</si>
  <si>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</si>
  <si>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</si>
  <si>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</si>
  <si>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</si>
  <si>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</si>
  <si>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Macon</t>
  </si>
  <si>
    <t>TEC-AC-10000023</t>
  </si>
  <si>
    <t>Maxell 74 Minute CD-R Spindle, 50/Pack</t>
  </si>
  <si>
    <t>CA-2016-160815</t>
  </si>
  <si>
    <t>TEC-PH-10003505</t>
  </si>
  <si>
    <t>Geemarc AmpliPOWER60</t>
  </si>
  <si>
    <t>Cedar Rapids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</si>
  <si>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</si>
  <si>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</si>
  <si>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</si>
  <si>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</si>
  <si>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</si>
  <si>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</si>
  <si>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</si>
  <si>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</si>
  <si>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</si>
  <si>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</si>
  <si>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</si>
  <si>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</si>
  <si>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</si>
  <si>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</si>
  <si>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</si>
  <si>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</si>
  <si>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</si>
  <si>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</si>
  <si>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</si>
  <si>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</si>
  <si>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</si>
  <si>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</si>
  <si>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</si>
  <si>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</si>
  <si>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</si>
  <si>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</si>
  <si>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</si>
  <si>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</si>
  <si>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</si>
  <si>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</si>
  <si>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</si>
  <si>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</si>
  <si>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</si>
  <si>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</si>
  <si>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</si>
  <si>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</si>
  <si>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</si>
  <si>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</si>
  <si>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</si>
  <si>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</si>
  <si>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</si>
  <si>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</si>
  <si>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</si>
  <si>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</si>
  <si>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</si>
  <si>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</si>
  <si>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</si>
  <si>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</si>
  <si>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</si>
  <si>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</si>
  <si>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</si>
  <si>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</si>
  <si>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</si>
  <si>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</si>
  <si>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</si>
  <si>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</si>
  <si>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</si>
  <si>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</si>
  <si>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</si>
  <si>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</si>
  <si>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</si>
  <si>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</si>
  <si>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</si>
  <si>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</si>
  <si>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</si>
  <si>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</si>
  <si>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</si>
  <si>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</si>
  <si>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</si>
  <si>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</si>
  <si>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</si>
  <si>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</si>
  <si>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</si>
  <si>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OFF-AP-10004859</t>
  </si>
  <si>
    <t>Acco 6 Outlet Guardian Premium Surge Suppressor</t>
  </si>
  <si>
    <t>Murray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</si>
  <si>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</si>
  <si>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</si>
  <si>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</si>
  <si>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</si>
  <si>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</si>
  <si>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</si>
  <si>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</si>
  <si>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</si>
  <si>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</si>
  <si>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</si>
  <si>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</si>
  <si>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</si>
  <si>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</si>
  <si>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</si>
  <si>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</si>
  <si>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</si>
  <si>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</si>
  <si>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</si>
  <si>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</si>
  <si>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</si>
  <si>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</si>
  <si>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</si>
  <si>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</si>
  <si>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</si>
  <si>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</si>
  <si>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</si>
  <si>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</si>
  <si>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OFF-ST-10002574</t>
  </si>
  <si>
    <t>SAFCO Commercial Wire Shelving, Black</t>
  </si>
  <si>
    <t>Middletown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</si>
  <si>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</si>
  <si>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</si>
  <si>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</si>
  <si>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</si>
  <si>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</si>
  <si>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</si>
  <si>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</si>
  <si>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</si>
  <si>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</si>
  <si>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</si>
  <si>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</si>
  <si>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</si>
  <si>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</si>
  <si>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</si>
  <si>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</si>
  <si>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</si>
  <si>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</si>
  <si>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Freeport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</si>
  <si>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</si>
  <si>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</si>
  <si>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</si>
  <si>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</si>
  <si>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</si>
  <si>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</si>
  <si>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</si>
  <si>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</si>
  <si>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</si>
  <si>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</si>
  <si>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</si>
  <si>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</si>
  <si>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</si>
  <si>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</si>
  <si>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</si>
  <si>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</si>
  <si>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</si>
  <si>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</si>
  <si>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</si>
  <si>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</si>
  <si>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</si>
  <si>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</si>
  <si>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</si>
  <si>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</si>
  <si>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</si>
  <si>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</si>
  <si>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</si>
  <si>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</si>
  <si>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</si>
  <si>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</si>
  <si>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</si>
  <si>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</si>
  <si>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</si>
  <si>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</si>
  <si>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</si>
  <si>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</si>
  <si>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</si>
  <si>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</si>
  <si>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</si>
  <si>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</si>
  <si>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</si>
  <si>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</si>
  <si>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</si>
  <si>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</si>
  <si>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</si>
  <si>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</si>
  <si>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</si>
  <si>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</si>
  <si>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</si>
  <si>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</si>
  <si>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</si>
  <si>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</si>
  <si>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</si>
  <si>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</si>
  <si>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Provo</t>
  </si>
  <si>
    <t>CA-2014-126361</t>
  </si>
  <si>
    <t>OFF-AP-10003590</t>
  </si>
  <si>
    <t>Hoover WindTunnel Plus Canister Vacuum</t>
  </si>
  <si>
    <t>Pleasant Grove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</si>
  <si>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</si>
  <si>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</si>
  <si>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</si>
  <si>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</si>
  <si>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</si>
  <si>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</si>
  <si>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</si>
  <si>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</si>
  <si>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</si>
  <si>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</si>
  <si>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</si>
  <si>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</si>
  <si>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</si>
  <si>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</si>
  <si>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</si>
  <si>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</si>
  <si>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</si>
  <si>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</si>
  <si>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</si>
  <si>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</si>
  <si>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</si>
  <si>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</si>
  <si>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</si>
  <si>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</si>
  <si>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</si>
  <si>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</si>
  <si>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</si>
  <si>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</si>
  <si>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</si>
  <si>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</si>
  <si>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</si>
  <si>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</si>
  <si>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</si>
  <si>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</si>
  <si>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</si>
  <si>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</si>
  <si>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</si>
  <si>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</si>
  <si>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</si>
  <si>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</si>
  <si>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</si>
  <si>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</si>
  <si>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</si>
  <si>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</si>
  <si>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</si>
  <si>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</si>
  <si>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</si>
  <si>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</si>
  <si>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</si>
  <si>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</si>
  <si>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</si>
  <si>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</si>
  <si>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</si>
  <si>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</si>
  <si>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</si>
  <si>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</si>
  <si>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</si>
  <si>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</si>
  <si>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</si>
  <si>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</si>
  <si>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</si>
  <si>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</si>
  <si>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</si>
  <si>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</si>
  <si>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</si>
  <si>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</si>
  <si>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</si>
  <si>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</si>
  <si>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</si>
  <si>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</si>
  <si>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</si>
  <si>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</si>
  <si>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</si>
  <si>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</si>
  <si>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</si>
  <si>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</si>
  <si>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</si>
  <si>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</si>
  <si>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</si>
  <si>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</si>
  <si>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OFF-PA-10001639</t>
  </si>
  <si>
    <t>Xerox 203</t>
  </si>
  <si>
    <t>Parma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</si>
  <si>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</si>
  <si>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</si>
  <si>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</si>
  <si>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</si>
  <si>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</si>
  <si>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</si>
  <si>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</si>
  <si>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</si>
  <si>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</si>
  <si>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</si>
  <si>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</si>
  <si>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</si>
  <si>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</si>
  <si>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</si>
  <si>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</si>
  <si>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</si>
  <si>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</si>
  <si>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</si>
  <si>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</si>
  <si>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</si>
  <si>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</si>
  <si>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</si>
  <si>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</si>
  <si>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</si>
  <si>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</si>
  <si>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</si>
  <si>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</si>
  <si>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</si>
  <si>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</si>
  <si>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</si>
  <si>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</si>
  <si>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</si>
  <si>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</si>
  <si>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</si>
  <si>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</si>
  <si>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</si>
  <si>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</si>
  <si>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</si>
  <si>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</si>
  <si>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</si>
  <si>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</si>
  <si>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</si>
  <si>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</si>
  <si>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</si>
  <si>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</si>
  <si>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</si>
  <si>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</si>
  <si>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</si>
  <si>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</si>
  <si>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</si>
  <si>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</si>
  <si>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</si>
  <si>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</si>
  <si>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</si>
  <si>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</si>
  <si>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</si>
  <si>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</si>
  <si>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</si>
  <si>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</si>
  <si>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</si>
  <si>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</si>
  <si>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</si>
  <si>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</si>
  <si>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</si>
  <si>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</si>
  <si>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</si>
  <si>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</si>
  <si>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</si>
  <si>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</si>
  <si>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</si>
  <si>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</si>
  <si>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</si>
  <si>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</si>
  <si>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</si>
  <si>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</si>
  <si>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</si>
  <si>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</si>
  <si>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OFF-AR-10003770</t>
  </si>
  <si>
    <t>Newell 340</t>
  </si>
  <si>
    <t>Niagara Falls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</si>
  <si>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</si>
  <si>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</si>
  <si>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</si>
  <si>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</si>
  <si>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</si>
  <si>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</si>
  <si>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</si>
  <si>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</si>
  <si>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</si>
  <si>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</si>
  <si>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</si>
  <si>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</si>
  <si>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</si>
  <si>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</si>
  <si>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</si>
  <si>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</si>
  <si>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</si>
  <si>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</si>
  <si>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</si>
  <si>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</si>
  <si>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</si>
  <si>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</si>
  <si>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</si>
  <si>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</si>
  <si>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</si>
  <si>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</si>
  <si>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</si>
  <si>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</si>
  <si>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</si>
  <si>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</si>
  <si>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</si>
  <si>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</si>
  <si>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</si>
  <si>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</si>
  <si>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</si>
  <si>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</si>
  <si>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</si>
  <si>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</si>
  <si>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</si>
  <si>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</si>
  <si>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</si>
  <si>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</si>
  <si>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</si>
  <si>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</si>
  <si>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</si>
  <si>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</si>
  <si>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</si>
  <si>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</si>
  <si>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</si>
  <si>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</si>
  <si>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</si>
  <si>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</si>
  <si>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</si>
  <si>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</si>
  <si>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</si>
  <si>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</si>
  <si>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</si>
  <si>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</si>
  <si>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</si>
  <si>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</si>
  <si>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</si>
  <si>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</si>
  <si>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</si>
  <si>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</si>
  <si>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</si>
  <si>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</si>
  <si>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</si>
  <si>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</si>
  <si>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</si>
  <si>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</si>
  <si>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</si>
  <si>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</si>
  <si>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</si>
  <si>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</si>
  <si>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</si>
  <si>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</si>
  <si>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</si>
  <si>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</si>
  <si>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</si>
  <si>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</si>
  <si>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</si>
  <si>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</si>
  <si>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</si>
  <si>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</si>
  <si>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OFF-AR-10002221</t>
  </si>
  <si>
    <t>12 Colored Short Pencils</t>
  </si>
  <si>
    <t>Allentown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</si>
  <si>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</si>
  <si>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</si>
  <si>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</si>
  <si>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</si>
  <si>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</si>
  <si>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</si>
  <si>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</si>
  <si>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</si>
  <si>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</si>
  <si>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</si>
  <si>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</si>
  <si>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</si>
  <si>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</si>
  <si>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Tempe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</si>
  <si>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</si>
  <si>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</si>
  <si>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</si>
  <si>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</si>
  <si>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</si>
  <si>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</si>
  <si>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</si>
  <si>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</si>
  <si>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OFF-ST-10000419</t>
  </si>
  <si>
    <t>Rogers Jumbo File, Granite</t>
  </si>
  <si>
    <t>Bridgeton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</si>
  <si>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</si>
  <si>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</si>
  <si>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</si>
  <si>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</si>
  <si>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</si>
  <si>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</si>
  <si>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</si>
  <si>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</si>
  <si>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</si>
  <si>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</si>
  <si>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</si>
  <si>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</si>
  <si>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</si>
  <si>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</si>
  <si>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</si>
  <si>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</si>
  <si>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</si>
  <si>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</si>
  <si>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</si>
  <si>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</si>
  <si>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</si>
  <si>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OFF-LA-10002195</t>
  </si>
  <si>
    <t>Avery 481</t>
  </si>
  <si>
    <t>Appleton</t>
  </si>
  <si>
    <t>CA-2017-158386</t>
  </si>
  <si>
    <t>BO-11425</t>
  </si>
  <si>
    <t>CA-2015-111507</t>
  </si>
  <si>
    <t>OFF-AR-10001315</t>
  </si>
  <si>
    <t>Newell 310</t>
  </si>
  <si>
    <t>Bellevue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</si>
  <si>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</si>
  <si>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</si>
  <si>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</si>
  <si>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</si>
  <si>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</si>
  <si>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</si>
  <si>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</si>
  <si>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</si>
  <si>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</si>
  <si>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</si>
  <si>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</si>
  <si>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</si>
  <si>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</si>
  <si>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</si>
  <si>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</si>
  <si>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</si>
  <si>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</si>
  <si>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</si>
  <si>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</si>
  <si>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</si>
  <si>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</si>
  <si>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</si>
  <si>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</si>
  <si>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</si>
  <si>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TEC-AC-10003038</t>
  </si>
  <si>
    <t>Kingston Digital DataTraveler 16GB USB 2.0</t>
  </si>
  <si>
    <t>Allen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</si>
  <si>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</si>
  <si>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</si>
  <si>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</si>
  <si>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</si>
  <si>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</si>
  <si>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</si>
  <si>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</si>
  <si>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</si>
  <si>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</si>
  <si>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</si>
  <si>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</si>
  <si>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</si>
  <si>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</si>
  <si>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TEC-PH-10000169</t>
  </si>
  <si>
    <t>ARKON Windshield Dashboard Air Vent Car Mount Holder</t>
  </si>
  <si>
    <t>El Paso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</si>
  <si>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</si>
  <si>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</si>
  <si>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</si>
  <si>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</si>
  <si>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</si>
  <si>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</si>
  <si>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</si>
  <si>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</si>
  <si>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</si>
  <si>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</si>
  <si>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</si>
  <si>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</si>
  <si>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</si>
  <si>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</si>
  <si>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</si>
  <si>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</si>
  <si>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</si>
  <si>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OFF-AR-10001221</t>
  </si>
  <si>
    <t>Dixon Ticonderoga Erasable Colored Pencil Set, 12-Color</t>
  </si>
  <si>
    <t>Grapevine</t>
  </si>
  <si>
    <t>CA-2015-122826</t>
  </si>
  <si>
    <t>RD-19480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</si>
  <si>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</si>
  <si>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</si>
  <si>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</si>
  <si>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</si>
  <si>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</si>
  <si>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</si>
  <si>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</si>
  <si>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</si>
  <si>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</si>
  <si>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</si>
  <si>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</si>
  <si>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</si>
  <si>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</si>
  <si>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</si>
  <si>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Carrollton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</si>
  <si>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</si>
  <si>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</si>
  <si>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</si>
  <si>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</si>
  <si>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</si>
  <si>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</si>
  <si>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</si>
  <si>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</si>
  <si>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</si>
  <si>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</si>
  <si>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</si>
  <si>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</si>
  <si>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</si>
  <si>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</si>
  <si>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</si>
  <si>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</si>
  <si>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</si>
  <si>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</si>
  <si>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</si>
  <si>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</si>
  <si>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</si>
  <si>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</si>
  <si>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</si>
  <si>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</si>
  <si>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</si>
  <si>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</si>
  <si>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</si>
  <si>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</si>
  <si>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</si>
  <si>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</si>
  <si>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</si>
  <si>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</si>
  <si>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</si>
  <si>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</si>
  <si>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</si>
  <si>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</si>
  <si>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FUR-FU-10002937</t>
  </si>
  <si>
    <t>GE 48" Fluorescent Tube, Cool White Energy Saver, 34 Watts, 30/Box</t>
  </si>
  <si>
    <t>Kent</t>
  </si>
  <si>
    <t>TEC-AC-10003063</t>
  </si>
  <si>
    <t>Micro Innovations USB RF Wireless Keyboard with Mouse</t>
  </si>
  <si>
    <t>CA-2015-157084</t>
  </si>
  <si>
    <t>JG-15160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</si>
  <si>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</si>
  <si>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</si>
  <si>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</si>
  <si>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</si>
  <si>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</si>
  <si>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</si>
  <si>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</si>
  <si>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</si>
  <si>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</si>
  <si>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</si>
  <si>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</si>
  <si>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</si>
  <si>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</si>
  <si>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</si>
  <si>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</si>
  <si>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</si>
  <si>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</si>
  <si>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</si>
  <si>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</si>
  <si>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</si>
  <si>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</si>
  <si>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</si>
  <si>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</si>
  <si>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</si>
  <si>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</si>
  <si>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</si>
  <si>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</si>
  <si>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</si>
  <si>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</si>
  <si>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</si>
  <si>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</si>
  <si>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</si>
  <si>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</si>
  <si>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</si>
  <si>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</si>
  <si>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</si>
  <si>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</si>
  <si>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</si>
  <si>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</si>
  <si>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</si>
  <si>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</si>
  <si>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</si>
  <si>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</si>
  <si>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</si>
  <si>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</si>
  <si>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</si>
  <si>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</si>
  <si>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</si>
  <si>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</si>
  <si>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</si>
  <si>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</si>
  <si>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</si>
  <si>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</si>
  <si>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</si>
  <si>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</si>
  <si>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</si>
  <si>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</si>
  <si>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</si>
  <si>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</si>
  <si>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</si>
  <si>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</si>
  <si>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</si>
  <si>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</si>
  <si>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</si>
  <si>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</si>
  <si>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</si>
  <si>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</si>
  <si>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</si>
  <si>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</si>
  <si>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</si>
  <si>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</si>
  <si>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</si>
  <si>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</si>
  <si>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</si>
  <si>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</si>
  <si>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</si>
  <si>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</si>
  <si>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</si>
  <si>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</si>
  <si>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</si>
  <si>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</si>
  <si>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</si>
  <si>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</si>
  <si>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</si>
  <si>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</si>
  <si>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</si>
  <si>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</si>
  <si>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</si>
  <si>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</si>
  <si>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</si>
  <si>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</si>
  <si>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</si>
  <si>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</si>
  <si>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</si>
  <si>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</si>
  <si>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</si>
  <si>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</si>
  <si>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</si>
  <si>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</si>
  <si>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</si>
  <si>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</si>
  <si>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</si>
  <si>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</si>
  <si>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</si>
  <si>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</si>
  <si>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Bayonne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</si>
  <si>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</si>
  <si>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</si>
  <si>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</si>
  <si>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</si>
  <si>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</si>
  <si>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</si>
  <si>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</si>
  <si>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</si>
  <si>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</si>
  <si>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</si>
  <si>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</si>
  <si>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</si>
  <si>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</si>
  <si>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</si>
  <si>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</si>
  <si>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</si>
  <si>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</si>
  <si>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</si>
  <si>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</si>
  <si>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</si>
  <si>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</si>
  <si>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</si>
  <si>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</si>
  <si>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</si>
  <si>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</si>
  <si>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</si>
  <si>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</si>
  <si>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</si>
  <si>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</si>
  <si>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</si>
  <si>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</si>
  <si>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</si>
  <si>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</si>
  <si>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</si>
  <si>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</si>
  <si>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</si>
  <si>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</si>
  <si>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</si>
  <si>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</si>
  <si>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</si>
  <si>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</si>
  <si>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</si>
  <si>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</si>
  <si>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</si>
  <si>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</si>
  <si>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</si>
  <si>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</si>
  <si>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</si>
  <si>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</si>
  <si>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</si>
  <si>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</si>
  <si>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</si>
  <si>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</si>
  <si>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</si>
  <si>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</si>
  <si>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</si>
  <si>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</si>
  <si>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</si>
  <si>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</si>
  <si>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</si>
  <si>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</si>
  <si>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</si>
  <si>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</si>
  <si>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</si>
  <si>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</si>
  <si>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</si>
  <si>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</si>
  <si>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</si>
  <si>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</si>
  <si>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</si>
  <si>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</si>
  <si>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</si>
  <si>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</si>
  <si>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</si>
  <si>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</si>
  <si>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</si>
  <si>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</si>
  <si>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</si>
  <si>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</si>
  <si>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</si>
  <si>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</si>
  <si>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</si>
  <si>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</si>
  <si>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</si>
  <si>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</si>
  <si>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</si>
  <si>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</si>
  <si>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</si>
  <si>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</si>
  <si>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</si>
  <si>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</si>
  <si>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</si>
  <si>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</si>
  <si>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</si>
  <si>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</si>
  <si>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</si>
  <si>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</si>
  <si>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</si>
  <si>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</si>
  <si>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</si>
  <si>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Baltimore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</si>
  <si>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</si>
  <si>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</si>
  <si>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</si>
  <si>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</si>
  <si>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</si>
  <si>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</si>
  <si>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</si>
  <si>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</si>
  <si>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</si>
  <si>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</si>
  <si>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</si>
  <si>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</si>
  <si>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</si>
  <si>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</si>
  <si>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</si>
  <si>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</si>
  <si>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</si>
  <si>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</si>
  <si>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</si>
  <si>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</si>
  <si>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</si>
  <si>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</si>
  <si>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</si>
  <si>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</si>
  <si>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</si>
  <si>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</si>
  <si>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</si>
  <si>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</si>
  <si>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</si>
  <si>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</si>
  <si>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Kansas</t>
  </si>
  <si>
    <t>Olathe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</si>
  <si>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</si>
  <si>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</si>
  <si>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</si>
  <si>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</si>
  <si>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</si>
  <si>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</si>
  <si>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</si>
  <si>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</si>
  <si>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</si>
  <si>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</si>
  <si>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</si>
  <si>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</si>
  <si>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</si>
  <si>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</si>
  <si>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</si>
  <si>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TEC-PH-10004897</t>
  </si>
  <si>
    <t>Mediabridge Sport Armband iPhone 5s</t>
  </si>
  <si>
    <t>Tulsa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</si>
  <si>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</si>
  <si>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</si>
  <si>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</si>
  <si>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</si>
  <si>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</si>
  <si>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</si>
  <si>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</si>
  <si>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</si>
  <si>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</si>
  <si>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</si>
  <si>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</si>
  <si>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</si>
  <si>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</si>
  <si>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</si>
  <si>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</si>
  <si>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</si>
  <si>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</si>
  <si>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</si>
  <si>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</si>
  <si>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</si>
  <si>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</si>
  <si>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</si>
  <si>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</si>
  <si>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</si>
  <si>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</si>
  <si>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</si>
  <si>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</si>
  <si>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</si>
  <si>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</si>
  <si>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</si>
  <si>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</si>
  <si>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</si>
  <si>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</si>
  <si>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</si>
  <si>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TEC-PH-10002624</t>
  </si>
  <si>
    <t>Samsung Galaxy S4 Mini</t>
  </si>
  <si>
    <t>Raleigh</t>
  </si>
  <si>
    <t>US-2015-140851</t>
  </si>
  <si>
    <t>ND-18460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</si>
  <si>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</si>
  <si>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</si>
  <si>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</si>
  <si>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</si>
  <si>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</si>
  <si>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</si>
  <si>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Muskogee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</si>
  <si>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</si>
  <si>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</si>
  <si>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</si>
  <si>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</si>
  <si>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</si>
  <si>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</si>
  <si>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</si>
  <si>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</si>
  <si>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</si>
  <si>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</si>
  <si>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</si>
  <si>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</si>
  <si>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</si>
  <si>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</si>
  <si>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</si>
  <si>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FUR-CH-10000988</t>
  </si>
  <si>
    <t>Hon Olson Stacker Stools</t>
  </si>
  <si>
    <t>Bowling Green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</si>
  <si>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</si>
  <si>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</si>
  <si>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</si>
  <si>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</si>
  <si>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</si>
  <si>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</si>
  <si>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</si>
  <si>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</si>
  <si>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</si>
  <si>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</si>
  <si>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</si>
  <si>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</si>
  <si>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South Bend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</si>
  <si>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</si>
  <si>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</si>
  <si>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</si>
  <si>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</si>
  <si>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</si>
  <si>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</si>
  <si>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</si>
  <si>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</si>
  <si>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</si>
  <si>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</si>
  <si>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</si>
  <si>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</si>
  <si>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</si>
  <si>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</si>
  <si>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</si>
  <si>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</si>
  <si>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</si>
  <si>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</si>
  <si>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</si>
  <si>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</si>
  <si>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</si>
  <si>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</si>
  <si>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</si>
  <si>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</si>
  <si>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</si>
  <si>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</si>
  <si>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</si>
  <si>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</si>
  <si>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</si>
  <si>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</si>
  <si>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</si>
  <si>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</si>
  <si>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</si>
  <si>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</si>
  <si>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</si>
  <si>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</si>
  <si>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</si>
  <si>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</si>
  <si>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FUR-TA-10004767</t>
  </si>
  <si>
    <t>Safco Drafting Table</t>
  </si>
  <si>
    <t>Spokane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</si>
  <si>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</si>
  <si>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</si>
  <si>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</si>
  <si>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</si>
  <si>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</si>
  <si>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</si>
  <si>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</si>
  <si>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</si>
  <si>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</si>
  <si>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</si>
  <si>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</si>
  <si>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</si>
  <si>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Keller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</si>
  <si>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</si>
  <si>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</si>
  <si>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</si>
  <si>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</si>
  <si>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</si>
  <si>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</si>
  <si>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</si>
  <si>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</si>
  <si>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</si>
  <si>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</si>
  <si>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</si>
  <si>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OFF-PA-10000241</t>
  </si>
  <si>
    <t>IBM Multi-Purpose Copy Paper, 8 1/2 x 11", Case</t>
  </si>
  <si>
    <t>Medford</t>
  </si>
  <si>
    <t>US-2017-108063</t>
  </si>
  <si>
    <t>AS-10090</t>
  </si>
  <si>
    <t>OFF-AR-10001446</t>
  </si>
  <si>
    <t>Newell 309</t>
  </si>
  <si>
    <t>Charlottesville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</si>
  <si>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</si>
  <si>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</si>
  <si>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</si>
  <si>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</si>
  <si>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</si>
  <si>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</si>
  <si>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</si>
  <si>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</si>
  <si>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</si>
  <si>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</si>
  <si>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</si>
  <si>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</si>
  <si>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</si>
  <si>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</si>
  <si>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</si>
  <si>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</si>
  <si>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</si>
  <si>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</si>
  <si>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</si>
  <si>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</si>
  <si>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</si>
  <si>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OFF-BI-10001757</t>
  </si>
  <si>
    <t>Pressboard Hanging Data Binders for Unburst Sheets</t>
  </si>
  <si>
    <t>Apopka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</si>
  <si>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</si>
  <si>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</si>
  <si>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</si>
  <si>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</si>
  <si>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</si>
  <si>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</si>
  <si>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</si>
  <si>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</si>
  <si>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</si>
  <si>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</si>
  <si>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</si>
  <si>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</si>
  <si>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</si>
  <si>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</si>
  <si>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</si>
  <si>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</si>
  <si>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</si>
  <si>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</si>
  <si>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</si>
  <si>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</si>
  <si>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</si>
  <si>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</si>
  <si>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</si>
  <si>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</si>
  <si>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</si>
  <si>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</si>
  <si>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</si>
  <si>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</si>
  <si>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</si>
  <si>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</si>
  <si>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Reading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</si>
  <si>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</si>
  <si>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</si>
  <si>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</si>
  <si>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</si>
  <si>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</si>
  <si>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</si>
  <si>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</si>
  <si>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</si>
  <si>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</si>
  <si>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</si>
  <si>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</si>
  <si>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</si>
  <si>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</si>
  <si>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</si>
  <si>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</si>
  <si>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</si>
  <si>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</si>
  <si>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</si>
  <si>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</si>
  <si>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</si>
  <si>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</si>
  <si>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</si>
  <si>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</si>
  <si>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</si>
  <si>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</si>
  <si>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OFF-BI-10002082</t>
  </si>
  <si>
    <t>GBC Twin Loop Wire Binding Elements</t>
  </si>
  <si>
    <t>Broomfield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</si>
  <si>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</si>
  <si>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</si>
  <si>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</si>
  <si>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</si>
  <si>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</si>
  <si>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</si>
  <si>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</si>
  <si>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</si>
  <si>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</si>
  <si>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</si>
  <si>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</si>
  <si>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</si>
  <si>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</si>
  <si>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</si>
  <si>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</si>
  <si>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</si>
  <si>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</si>
  <si>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</si>
  <si>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</si>
  <si>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</si>
  <si>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</si>
  <si>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</si>
  <si>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</si>
  <si>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</si>
  <si>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</si>
  <si>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</si>
  <si>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</si>
  <si>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</si>
  <si>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</si>
  <si>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</si>
  <si>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</si>
  <si>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</si>
  <si>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</si>
  <si>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</si>
  <si>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</si>
  <si>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</si>
  <si>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</si>
  <si>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</si>
  <si>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</si>
  <si>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</si>
  <si>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</si>
  <si>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</si>
  <si>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</si>
  <si>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 Headset</t>
  </si>
  <si>
    <t>Oklahoma City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</si>
  <si>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</si>
  <si>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</si>
  <si>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</si>
  <si>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</si>
  <si>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</si>
  <si>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</si>
  <si>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</si>
  <si>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</si>
  <si>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</si>
  <si>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</si>
  <si>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</si>
  <si>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</si>
  <si>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</si>
  <si>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</si>
  <si>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</si>
  <si>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</si>
  <si>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</si>
  <si>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</si>
  <si>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</si>
  <si>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</si>
  <si>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</si>
  <si>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</si>
  <si>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</si>
  <si>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</si>
  <si>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</si>
  <si>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</si>
  <si>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</si>
  <si>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</si>
  <si>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</si>
  <si>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</si>
  <si>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</si>
  <si>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</si>
  <si>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</si>
  <si>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</si>
  <si>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</si>
  <si>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</si>
  <si>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</si>
  <si>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</si>
  <si>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</si>
  <si>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</si>
  <si>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</si>
  <si>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</si>
  <si>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</si>
  <si>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</si>
  <si>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</si>
  <si>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</si>
  <si>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</si>
  <si>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</si>
  <si>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</si>
  <si>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</si>
  <si>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</si>
  <si>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</si>
  <si>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</si>
  <si>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</si>
  <si>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</si>
  <si>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</si>
  <si>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</si>
  <si>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</si>
  <si>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</si>
  <si>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</si>
  <si>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</si>
  <si>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</si>
  <si>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</si>
  <si>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</si>
  <si>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</si>
  <si>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</si>
  <si>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</si>
  <si>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</si>
  <si>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</si>
  <si>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</si>
  <si>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</si>
  <si>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</si>
  <si>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</si>
  <si>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</si>
  <si>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</si>
  <si>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</si>
  <si>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</si>
  <si>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</si>
  <si>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</si>
  <si>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</si>
  <si>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</si>
  <si>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</si>
  <si>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</si>
  <si>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</si>
  <si>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</si>
  <si>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</si>
  <si>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</si>
  <si>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</si>
  <si>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</si>
  <si>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</si>
  <si>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</si>
  <si>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</si>
  <si>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</si>
  <si>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</si>
  <si>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</si>
  <si>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</si>
  <si>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</si>
  <si>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</si>
  <si>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</si>
  <si>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</si>
  <si>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</si>
  <si>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</si>
  <si>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</si>
  <si>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</si>
  <si>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</si>
  <si>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</si>
  <si>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</si>
  <si>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</si>
  <si>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</si>
  <si>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</si>
  <si>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</si>
  <si>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</si>
  <si>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</si>
  <si>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</si>
  <si>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</si>
  <si>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</si>
  <si>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</si>
  <si>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</si>
  <si>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</si>
  <si>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</si>
  <si>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</si>
  <si>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Rancho Cucamonga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</si>
  <si>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</si>
  <si>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</si>
  <si>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</si>
  <si>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</si>
  <si>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</si>
  <si>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</si>
  <si>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</si>
  <si>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</si>
  <si>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</si>
  <si>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</si>
  <si>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</si>
  <si>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</si>
  <si>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</si>
  <si>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</si>
  <si>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</si>
  <si>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</si>
  <si>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</si>
  <si>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</si>
  <si>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</si>
  <si>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</si>
  <si>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</si>
  <si>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</si>
  <si>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</si>
  <si>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</si>
  <si>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</si>
  <si>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</si>
  <si>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</si>
  <si>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</si>
  <si>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</si>
  <si>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</si>
  <si>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</si>
  <si>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</si>
  <si>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</si>
  <si>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</si>
  <si>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</si>
  <si>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</si>
  <si>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</si>
  <si>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</si>
  <si>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</si>
  <si>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</si>
  <si>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</si>
  <si>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</si>
  <si>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</si>
  <si>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</si>
  <si>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</si>
  <si>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</si>
  <si>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</si>
  <si>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</si>
  <si>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</si>
  <si>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</si>
  <si>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</si>
  <si>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</si>
  <si>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</si>
  <si>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</si>
  <si>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</si>
  <si>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</si>
  <si>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</si>
  <si>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</si>
  <si>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</si>
  <si>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</si>
  <si>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</si>
  <si>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</si>
  <si>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</si>
  <si>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</si>
  <si>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</si>
  <si>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</si>
  <si>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</si>
  <si>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</si>
  <si>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</si>
  <si>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</si>
  <si>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</si>
  <si>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</si>
  <si>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</si>
  <si>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</si>
  <si>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</si>
  <si>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</si>
  <si>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</si>
  <si>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</si>
  <si>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</si>
  <si>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</si>
  <si>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</si>
  <si>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</si>
  <si>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</si>
  <si>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</si>
  <si>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</si>
  <si>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</si>
  <si>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</si>
  <si>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</si>
  <si>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</si>
  <si>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</si>
  <si>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</si>
  <si>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</si>
  <si>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</si>
  <si>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</si>
  <si>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</si>
  <si>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</si>
  <si>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</si>
  <si>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</si>
  <si>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</si>
  <si>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</si>
  <si>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</si>
  <si>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</si>
  <si>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</si>
  <si>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</si>
  <si>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</si>
  <si>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</si>
  <si>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</si>
  <si>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</si>
  <si>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</si>
  <si>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</si>
  <si>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</si>
  <si>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</si>
  <si>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</si>
  <si>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</si>
  <si>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</si>
  <si>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</si>
  <si>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</si>
  <si>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</si>
  <si>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</si>
  <si>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</si>
  <si>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OFF-PA-10000740</t>
  </si>
  <si>
    <t>Xerox 1982</t>
  </si>
  <si>
    <t>Salt Lake City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</si>
  <si>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</si>
  <si>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</si>
  <si>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</si>
  <si>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</si>
  <si>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</si>
  <si>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</si>
  <si>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</si>
  <si>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</si>
  <si>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</si>
  <si>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</si>
  <si>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</si>
  <si>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</si>
  <si>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</si>
  <si>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</si>
  <si>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</si>
  <si>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</si>
  <si>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</si>
  <si>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</si>
  <si>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</si>
  <si>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</si>
  <si>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</si>
  <si>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</si>
  <si>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</si>
  <si>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</si>
  <si>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</si>
  <si>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</si>
  <si>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</si>
  <si>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</si>
  <si>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</si>
  <si>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</si>
  <si>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</si>
  <si>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</si>
  <si>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</si>
  <si>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</si>
  <si>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OFF-AP-10003842</t>
  </si>
  <si>
    <t>Euro-Pro Shark Turbo Vacuum</t>
  </si>
  <si>
    <t>Lincoln Park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</si>
  <si>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</si>
  <si>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</si>
  <si>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</si>
  <si>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</si>
  <si>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</si>
  <si>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</si>
  <si>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</si>
  <si>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</si>
  <si>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</si>
  <si>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</si>
  <si>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</si>
  <si>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</si>
  <si>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</si>
  <si>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</si>
  <si>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</si>
  <si>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</si>
  <si>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</si>
  <si>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</si>
  <si>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FUR-BO-10002202</t>
  </si>
  <si>
    <t>Atlantic Metals Mobile 2-Shelf Bookcases, Custom Colors</t>
  </si>
  <si>
    <t>Littleton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</si>
  <si>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</si>
  <si>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</si>
  <si>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</si>
  <si>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</si>
  <si>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</si>
  <si>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</si>
  <si>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</si>
  <si>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</si>
  <si>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</si>
  <si>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</si>
  <si>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</si>
  <si>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</si>
  <si>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</si>
  <si>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</si>
  <si>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</si>
  <si>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</si>
  <si>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</si>
  <si>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</si>
  <si>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</si>
  <si>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</si>
  <si>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</si>
  <si>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</si>
  <si>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</si>
  <si>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</si>
  <si>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</si>
  <si>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</si>
  <si>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</si>
  <si>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</si>
  <si>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</si>
  <si>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</si>
  <si>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</si>
  <si>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</si>
  <si>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</si>
  <si>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</si>
  <si>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</si>
  <si>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</si>
  <si>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</si>
  <si>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CA-2016-117849</t>
  </si>
  <si>
    <t>CA-2015-169201</t>
  </si>
  <si>
    <t>CA-2016-164091</t>
  </si>
  <si>
    <t>TEC-PH-10001944</t>
  </si>
  <si>
    <t>Wi-Ex zBoost YX540 Cellular Phone Signal Booster</t>
  </si>
  <si>
    <t>Maine</t>
  </si>
  <si>
    <t>Bangor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</si>
  <si>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</si>
  <si>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</si>
  <si>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</si>
  <si>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</si>
  <si>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</si>
  <si>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</si>
  <si>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</si>
  <si>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</si>
  <si>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</si>
  <si>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</si>
  <si>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</si>
  <si>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</si>
  <si>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</si>
  <si>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</si>
  <si>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</si>
  <si>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</si>
  <si>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</si>
  <si>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</si>
  <si>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</si>
  <si>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</si>
  <si>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</si>
  <si>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</si>
  <si>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</si>
  <si>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</si>
  <si>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</si>
  <si>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</si>
  <si>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</si>
  <si>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</si>
  <si>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</si>
  <si>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</si>
  <si>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</si>
  <si>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</si>
  <si>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</si>
  <si>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</si>
  <si>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</si>
  <si>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</si>
  <si>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</si>
  <si>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</si>
  <si>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</si>
  <si>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</si>
  <si>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</si>
  <si>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</si>
  <si>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</si>
  <si>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</si>
  <si>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</si>
  <si>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</si>
  <si>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</si>
  <si>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</si>
  <si>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</si>
  <si>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</si>
  <si>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</si>
  <si>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</si>
  <si>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</si>
  <si>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</si>
  <si>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</si>
  <si>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</si>
  <si>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</si>
  <si>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</si>
  <si>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</si>
  <si>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</si>
  <si>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</si>
  <si>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</si>
  <si>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</si>
  <si>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</si>
  <si>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</si>
  <si>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</si>
  <si>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</si>
  <si>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</si>
  <si>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</si>
  <si>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</si>
  <si>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</si>
  <si>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</si>
  <si>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</si>
  <si>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</si>
  <si>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</si>
  <si>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</si>
  <si>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South Dakota</t>
  </si>
  <si>
    <t>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</si>
  <si>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</si>
  <si>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</si>
  <si>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</si>
  <si>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</si>
  <si>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</si>
  <si>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</si>
  <si>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</si>
  <si>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</si>
  <si>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</si>
  <si>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CA-2017-138422</t>
  </si>
  <si>
    <t>KN-16705</t>
  </si>
  <si>
    <t>OFF-EN-10004147</t>
  </si>
  <si>
    <t>Wausau Papers Astrobrights Colored Envelopes</t>
  </si>
  <si>
    <t>Fort Collins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</si>
  <si>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</si>
  <si>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</si>
  <si>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</si>
  <si>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</si>
  <si>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</si>
  <si>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</si>
  <si>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</si>
  <si>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</si>
  <si>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</si>
  <si>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</si>
  <si>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</si>
  <si>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</si>
  <si>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</si>
  <si>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</si>
  <si>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</si>
  <si>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</si>
  <si>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</si>
  <si>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</si>
  <si>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</si>
  <si>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</si>
  <si>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</si>
  <si>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</si>
  <si>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</si>
  <si>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</si>
  <si>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</si>
  <si>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</si>
  <si>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</si>
  <si>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</si>
  <si>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</si>
  <si>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</si>
  <si>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</si>
  <si>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</si>
  <si>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</si>
  <si>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</si>
  <si>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</si>
  <si>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</si>
  <si>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</si>
  <si>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</si>
  <si>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</si>
  <si>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</si>
  <si>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</si>
  <si>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</si>
  <si>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</si>
  <si>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</si>
  <si>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</si>
  <si>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</si>
  <si>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</si>
  <si>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</si>
  <si>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</si>
  <si>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</si>
  <si>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</si>
  <si>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Sacramento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</si>
  <si>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</si>
  <si>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</si>
  <si>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</si>
  <si>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</si>
  <si>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</si>
  <si>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</si>
  <si>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</si>
  <si>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</si>
  <si>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</si>
  <si>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</si>
  <si>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</si>
  <si>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</si>
  <si>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</si>
  <si>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</si>
  <si>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</si>
  <si>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</si>
  <si>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</si>
  <si>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</si>
  <si>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</si>
  <si>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</si>
  <si>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</si>
  <si>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</si>
  <si>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</si>
  <si>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</si>
  <si>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</si>
  <si>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</si>
  <si>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</si>
  <si>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</si>
  <si>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</si>
  <si>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</si>
  <si>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</si>
  <si>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</si>
  <si>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</si>
  <si>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</si>
  <si>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</si>
  <si>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</si>
  <si>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</si>
  <si>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</si>
  <si>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</si>
  <si>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</si>
  <si>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</si>
  <si>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</si>
  <si>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</si>
  <si>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</si>
  <si>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</si>
  <si>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</si>
  <si>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</si>
  <si>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</si>
  <si>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</si>
  <si>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</si>
  <si>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</si>
  <si>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</si>
  <si>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</si>
  <si>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</si>
  <si>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</si>
  <si>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</si>
  <si>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</si>
  <si>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</si>
  <si>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</si>
  <si>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</si>
  <si>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</si>
  <si>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</si>
  <si>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</si>
  <si>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</si>
  <si>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</si>
  <si>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</si>
  <si>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TEC-MA-10000112</t>
  </si>
  <si>
    <t>Panasonic KX MB2061 Multifunction Printer</t>
  </si>
  <si>
    <t>Sparks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</si>
  <si>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</si>
  <si>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</si>
  <si>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</si>
  <si>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</si>
  <si>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</si>
  <si>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</si>
  <si>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</si>
  <si>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</si>
  <si>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</si>
  <si>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</si>
  <si>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</si>
  <si>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</si>
  <si>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</si>
  <si>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</si>
  <si>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</si>
  <si>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</si>
  <si>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</si>
  <si>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</si>
  <si>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</si>
  <si>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</si>
  <si>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</si>
  <si>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</si>
  <si>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</si>
  <si>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</si>
  <si>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</si>
  <si>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</si>
  <si>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</si>
  <si>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</si>
  <si>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</si>
  <si>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</si>
  <si>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</si>
  <si>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</si>
  <si>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</si>
  <si>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</si>
  <si>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</si>
  <si>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</si>
  <si>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</si>
  <si>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</si>
  <si>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</si>
  <si>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</si>
  <si>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</si>
  <si>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</si>
  <si>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</si>
  <si>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</si>
  <si>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</si>
  <si>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</si>
  <si>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</si>
  <si>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</si>
  <si>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</si>
  <si>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</si>
  <si>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OFF-PA-10000726</t>
  </si>
  <si>
    <t>Black Print Carbonless Snap-Off Rapid Letter, 8 1/2" x 7"</t>
  </si>
  <si>
    <t>Newport News</t>
  </si>
  <si>
    <t>OFF-PA-10004983</t>
  </si>
  <si>
    <t>Xerox 23</t>
  </si>
  <si>
    <t>US-2016-135923</t>
  </si>
  <si>
    <t>CM-11935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</si>
  <si>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</si>
  <si>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</si>
  <si>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</si>
  <si>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</si>
  <si>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</si>
  <si>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</si>
  <si>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</si>
  <si>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</si>
  <si>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</si>
  <si>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</si>
  <si>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</si>
  <si>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</si>
  <si>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</si>
  <si>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</si>
  <si>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</si>
  <si>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</si>
  <si>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</si>
  <si>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</si>
  <si>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</si>
  <si>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</si>
  <si>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</si>
  <si>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</si>
  <si>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</si>
  <si>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</si>
  <si>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</si>
  <si>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</si>
  <si>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</si>
  <si>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</si>
  <si>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</si>
  <si>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</si>
  <si>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</si>
  <si>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</si>
  <si>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</si>
  <si>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</si>
  <si>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</si>
  <si>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</si>
  <si>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</si>
  <si>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</si>
  <si>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</si>
  <si>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</si>
  <si>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</si>
  <si>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</si>
  <si>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</si>
  <si>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</si>
  <si>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</si>
  <si>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</si>
  <si>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</si>
  <si>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</si>
  <si>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</si>
  <si>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</si>
  <si>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</si>
  <si>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</si>
  <si>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</si>
  <si>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</si>
  <si>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</si>
  <si>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</si>
  <si>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</si>
  <si>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</si>
  <si>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</si>
  <si>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</si>
  <si>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</si>
  <si>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</si>
  <si>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</si>
  <si>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</si>
  <si>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</si>
  <si>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</si>
  <si>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</si>
  <si>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</si>
  <si>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</si>
  <si>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</si>
  <si>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</si>
  <si>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</si>
  <si>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</si>
  <si>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</si>
  <si>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</si>
  <si>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</si>
  <si>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</si>
  <si>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</si>
  <si>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</si>
  <si>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</si>
  <si>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</si>
  <si>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</si>
  <si>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</si>
  <si>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</si>
  <si>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</si>
  <si>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</si>
  <si>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</si>
  <si>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</si>
  <si>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</si>
  <si>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</si>
  <si>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</si>
  <si>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</si>
  <si>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</si>
  <si>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</si>
  <si>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</si>
  <si>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</si>
  <si>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</si>
  <si>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</si>
  <si>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</si>
  <si>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</si>
  <si>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</si>
  <si>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</si>
  <si>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Tallahassee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</si>
  <si>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</si>
  <si>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</si>
  <si>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</si>
  <si>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</si>
  <si>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</si>
  <si>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</si>
  <si>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</si>
  <si>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</si>
  <si>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</si>
  <si>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</si>
  <si>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</si>
  <si>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</si>
  <si>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</si>
  <si>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</si>
  <si>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</si>
  <si>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</si>
  <si>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</si>
  <si>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CA-2017-123967</t>
  </si>
  <si>
    <t>OFF-BI-10001308</t>
  </si>
  <si>
    <t>GBC Standard Plastic Binding Systems' Combs</t>
  </si>
  <si>
    <t>Bellingham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</si>
  <si>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</si>
  <si>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</si>
  <si>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</si>
  <si>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</si>
  <si>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</si>
  <si>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</si>
  <si>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</si>
  <si>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</si>
  <si>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</si>
  <si>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</si>
  <si>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</si>
  <si>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</si>
  <si>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</si>
  <si>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</si>
  <si>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</si>
  <si>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</si>
  <si>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</si>
  <si>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</si>
  <si>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</si>
  <si>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</si>
  <si>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</si>
  <si>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</si>
  <si>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</si>
  <si>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</si>
  <si>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</si>
  <si>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</si>
  <si>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Wheeling</t>
  </si>
  <si>
    <t>FUR-TA-10003569</t>
  </si>
  <si>
    <t>Bretford CR8500 Series Meeting Room Furniture</t>
  </si>
  <si>
    <t>CA-2017-128300</t>
  </si>
  <si>
    <t>Summerville</t>
  </si>
  <si>
    <t>CA-2017-149048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</si>
  <si>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</si>
  <si>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</si>
  <si>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</si>
  <si>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</si>
  <si>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</si>
  <si>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</si>
  <si>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</si>
  <si>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</si>
  <si>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</si>
  <si>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</si>
  <si>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</si>
  <si>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</si>
  <si>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</si>
  <si>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</si>
  <si>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</si>
  <si>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</si>
  <si>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</si>
  <si>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</si>
  <si>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</si>
  <si>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</si>
  <si>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</si>
  <si>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</si>
  <si>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</si>
  <si>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</si>
  <si>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</si>
  <si>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</si>
  <si>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</si>
  <si>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</si>
  <si>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</si>
  <si>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</si>
  <si>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</si>
  <si>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</si>
  <si>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</si>
  <si>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</si>
  <si>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</si>
  <si>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</si>
  <si>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</si>
  <si>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</si>
  <si>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</si>
  <si>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</si>
  <si>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</si>
  <si>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</si>
  <si>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</si>
  <si>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</si>
  <si>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</si>
  <si>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</si>
  <si>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</si>
  <si>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</si>
  <si>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</si>
  <si>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</si>
  <si>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</si>
  <si>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</si>
  <si>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</si>
  <si>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</si>
  <si>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</si>
  <si>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</si>
  <si>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</si>
  <si>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</si>
  <si>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</si>
  <si>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</si>
  <si>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</si>
  <si>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</si>
  <si>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</si>
  <si>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</si>
  <si>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</si>
  <si>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</si>
  <si>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</si>
  <si>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</si>
  <si>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</si>
  <si>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</si>
  <si>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</si>
  <si>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</si>
  <si>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</si>
  <si>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</si>
  <si>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</si>
  <si>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</si>
  <si>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</si>
  <si>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</si>
  <si>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</si>
  <si>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</si>
  <si>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</si>
  <si>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</si>
  <si>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</si>
  <si>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</si>
  <si>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</si>
  <si>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</si>
  <si>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</si>
  <si>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</si>
  <si>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</si>
  <si>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</si>
  <si>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</si>
  <si>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</si>
  <si>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</si>
  <si>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</si>
  <si>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</si>
  <si>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</si>
  <si>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</si>
  <si>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</si>
  <si>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</si>
  <si>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</si>
  <si>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</si>
  <si>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</si>
  <si>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</si>
  <si>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</si>
  <si>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</si>
  <si>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</si>
  <si>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</si>
  <si>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</si>
  <si>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</si>
  <si>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</si>
  <si>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Englewood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</si>
  <si>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</si>
  <si>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</si>
  <si>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</si>
  <si>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</si>
  <si>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</si>
  <si>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</si>
  <si>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</si>
  <si>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</si>
  <si>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</si>
  <si>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</si>
  <si>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</si>
  <si>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</si>
  <si>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</si>
  <si>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</si>
  <si>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</si>
  <si>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</si>
  <si>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</si>
  <si>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</si>
  <si>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</si>
  <si>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</si>
  <si>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</si>
  <si>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</si>
  <si>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</si>
  <si>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</si>
  <si>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</si>
  <si>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</si>
  <si>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</si>
  <si>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</si>
  <si>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</si>
  <si>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</si>
  <si>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</si>
  <si>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</si>
  <si>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</si>
  <si>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</si>
  <si>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</si>
  <si>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</si>
  <si>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</si>
  <si>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</si>
  <si>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</si>
  <si>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</si>
  <si>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</si>
  <si>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</si>
  <si>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</si>
  <si>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</si>
  <si>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</si>
  <si>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</si>
  <si>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</si>
  <si>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</si>
  <si>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</si>
  <si>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</si>
  <si>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</si>
  <si>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</si>
  <si>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</si>
  <si>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</si>
  <si>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</si>
  <si>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</si>
  <si>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</si>
  <si>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Hoover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</si>
  <si>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</si>
  <si>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</si>
  <si>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</si>
  <si>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</si>
  <si>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</si>
  <si>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</si>
  <si>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</si>
  <si>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</si>
  <si>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</si>
  <si>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</si>
  <si>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</si>
  <si>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Frisco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</si>
  <si>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</si>
  <si>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</si>
  <si>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</si>
  <si>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</si>
  <si>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</si>
  <si>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</si>
  <si>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</si>
  <si>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</si>
  <si>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Vacaville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</si>
  <si>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</si>
  <si>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</si>
  <si>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</si>
  <si>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</si>
  <si>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</si>
  <si>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</si>
  <si>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</si>
  <si>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</si>
  <si>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</si>
  <si>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</si>
  <si>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</si>
  <si>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</si>
  <si>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</si>
  <si>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</si>
  <si>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</si>
  <si>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</si>
  <si>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</si>
  <si>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</si>
  <si>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</si>
  <si>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</si>
  <si>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</si>
  <si>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</si>
  <si>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</si>
  <si>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</si>
  <si>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</si>
  <si>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</si>
  <si>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</si>
  <si>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</si>
  <si>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</si>
  <si>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</si>
  <si>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</si>
  <si>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</si>
  <si>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</si>
  <si>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</si>
  <si>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</si>
  <si>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</si>
  <si>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</si>
  <si>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</si>
  <si>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</si>
  <si>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</si>
  <si>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</si>
  <si>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</si>
  <si>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</si>
  <si>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</si>
  <si>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</si>
  <si>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</si>
  <si>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</si>
  <si>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</si>
  <si>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</si>
  <si>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</si>
  <si>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</si>
  <si>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</si>
  <si>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</si>
  <si>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</si>
  <si>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</si>
  <si>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</si>
  <si>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</si>
  <si>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</si>
  <si>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</si>
  <si>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</si>
  <si>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</si>
  <si>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</si>
  <si>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</si>
  <si>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</si>
  <si>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</si>
  <si>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</si>
  <si>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</si>
  <si>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</si>
  <si>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</si>
  <si>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</si>
  <si>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</si>
  <si>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</si>
  <si>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</si>
  <si>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</si>
  <si>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</si>
  <si>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</si>
  <si>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</si>
  <si>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</si>
  <si>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</si>
  <si>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</si>
  <si>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</si>
  <si>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</si>
  <si>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</si>
  <si>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</si>
  <si>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</si>
  <si>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</si>
  <si>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</si>
  <si>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</si>
  <si>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</si>
  <si>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</si>
  <si>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</si>
  <si>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</si>
  <si>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</si>
  <si>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</si>
  <si>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</si>
  <si>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</si>
  <si>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</si>
  <si>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</si>
  <si>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</si>
  <si>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</si>
  <si>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</si>
  <si>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</si>
  <si>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</si>
  <si>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</si>
  <si>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</si>
  <si>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</si>
  <si>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</si>
  <si>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</si>
  <si>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</si>
  <si>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</si>
  <si>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</si>
  <si>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</si>
  <si>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</si>
  <si>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</si>
  <si>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</si>
  <si>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</si>
  <si>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</si>
  <si>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</si>
  <si>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</si>
  <si>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</si>
  <si>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</si>
  <si>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</si>
  <si>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</si>
  <si>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</si>
  <si>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</si>
  <si>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</si>
  <si>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</si>
  <si>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</si>
  <si>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</si>
  <si>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</si>
  <si>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</si>
  <si>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</si>
  <si>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</si>
  <si>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</si>
  <si>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</si>
  <si>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</si>
  <si>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</si>
  <si>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</si>
  <si>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</si>
  <si>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</si>
  <si>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</si>
  <si>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</si>
  <si>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</si>
  <si>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</si>
  <si>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</si>
  <si>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</si>
  <si>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</si>
  <si>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</si>
  <si>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</si>
  <si>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</si>
  <si>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</si>
  <si>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</si>
  <si>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</si>
  <si>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</si>
  <si>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</si>
  <si>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</si>
  <si>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</si>
  <si>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</si>
  <si>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</si>
  <si>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</si>
  <si>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</si>
  <si>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</si>
  <si>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</si>
  <si>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</si>
  <si>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</si>
  <si>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</si>
  <si>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</si>
  <si>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</si>
  <si>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</si>
  <si>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Hempstead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</si>
  <si>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</si>
  <si>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</si>
  <si>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</si>
  <si>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</si>
  <si>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</si>
  <si>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</si>
  <si>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</si>
  <si>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</si>
  <si>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</si>
  <si>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</si>
  <si>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</si>
  <si>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</si>
  <si>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</si>
  <si>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</si>
  <si>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</si>
  <si>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</si>
  <si>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</si>
  <si>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</si>
  <si>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</si>
  <si>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</si>
  <si>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</si>
  <si>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</si>
  <si>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</si>
  <si>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</si>
  <si>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</si>
  <si>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</si>
  <si>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</si>
  <si>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</si>
  <si>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</si>
  <si>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</si>
  <si>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</si>
  <si>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</si>
  <si>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</si>
  <si>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</si>
  <si>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</si>
  <si>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</si>
  <si>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</si>
  <si>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</si>
  <si>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</si>
  <si>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</si>
  <si>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</si>
  <si>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</si>
  <si>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</si>
  <si>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</si>
  <si>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</si>
  <si>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</si>
  <si>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</si>
  <si>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</si>
  <si>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</si>
  <si>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</si>
  <si>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</si>
  <si>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</si>
  <si>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</si>
  <si>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</si>
  <si>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</si>
  <si>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</si>
  <si>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</si>
  <si>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</si>
  <si>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</si>
  <si>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</si>
  <si>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</si>
  <si>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</si>
  <si>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</si>
  <si>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</si>
  <si>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</si>
  <si>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</si>
  <si>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</si>
  <si>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</si>
  <si>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</si>
  <si>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</si>
  <si>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</si>
  <si>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</si>
  <si>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</si>
  <si>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</si>
  <si>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</si>
  <si>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</si>
  <si>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</si>
  <si>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</si>
  <si>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</si>
  <si>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</si>
  <si>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</si>
  <si>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</si>
  <si>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</si>
  <si>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</si>
  <si>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</si>
  <si>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</si>
  <si>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</si>
  <si>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Sterling Heights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</si>
  <si>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</si>
  <si>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</si>
  <si>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</si>
  <si>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</si>
  <si>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</si>
  <si>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</si>
  <si>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</si>
  <si>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</si>
  <si>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</si>
  <si>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</si>
  <si>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</si>
  <si>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</si>
  <si>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</si>
  <si>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</si>
  <si>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</si>
  <si>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</si>
  <si>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</si>
  <si>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</si>
  <si>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</si>
  <si>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</si>
  <si>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</si>
  <si>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</si>
  <si>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</si>
  <si>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</si>
  <si>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OFF-BI-10002799</t>
  </si>
  <si>
    <t>SlimView Poly Binder, 3/8"</t>
  </si>
  <si>
    <t>Billings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</si>
  <si>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</si>
  <si>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</si>
  <si>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</si>
  <si>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</si>
  <si>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</si>
  <si>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</si>
  <si>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</si>
  <si>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</si>
  <si>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</si>
  <si>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</si>
  <si>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</si>
  <si>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</si>
  <si>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</si>
  <si>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</si>
  <si>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</si>
  <si>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</si>
  <si>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</si>
  <si>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</si>
  <si>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</si>
  <si>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</si>
  <si>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</si>
  <si>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</si>
  <si>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</si>
  <si>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</si>
  <si>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</si>
  <si>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</si>
  <si>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</si>
  <si>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</si>
  <si>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FUR-FU-10003247</t>
  </si>
  <si>
    <t>36X48 HARDFLOOR CHAIRMAT</t>
  </si>
  <si>
    <t>Idaho</t>
  </si>
  <si>
    <t>Meridian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</si>
  <si>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</si>
  <si>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</si>
  <si>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</si>
  <si>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</si>
  <si>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</si>
  <si>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</si>
  <si>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</si>
  <si>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</si>
  <si>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</si>
  <si>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</si>
  <si>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</si>
  <si>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</si>
  <si>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</si>
  <si>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</si>
  <si>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</si>
  <si>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</si>
  <si>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</si>
  <si>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</si>
  <si>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</si>
  <si>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</si>
  <si>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</si>
  <si>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</si>
  <si>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</si>
  <si>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</si>
  <si>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</si>
  <si>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</si>
  <si>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</si>
  <si>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</si>
  <si>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</si>
  <si>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</si>
  <si>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</si>
  <si>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</si>
  <si>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</si>
  <si>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</si>
  <si>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</si>
  <si>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</si>
  <si>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</si>
  <si>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</si>
  <si>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</si>
  <si>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</si>
  <si>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</si>
  <si>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</si>
  <si>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</si>
  <si>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</si>
  <si>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</si>
  <si>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</si>
  <si>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</si>
  <si>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</si>
  <si>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</si>
  <si>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</si>
  <si>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</si>
  <si>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</si>
  <si>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</si>
  <si>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</si>
  <si>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</si>
  <si>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</si>
  <si>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</si>
  <si>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</si>
  <si>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</si>
  <si>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</si>
  <si>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</si>
  <si>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</si>
  <si>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</si>
  <si>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</si>
  <si>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</si>
  <si>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</si>
  <si>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</si>
  <si>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</si>
  <si>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</si>
  <si>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</si>
  <si>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</si>
  <si>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</si>
  <si>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</si>
  <si>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</si>
  <si>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</si>
  <si>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</si>
  <si>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</si>
  <si>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</si>
  <si>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</si>
  <si>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</si>
  <si>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</si>
  <si>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</si>
  <si>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</si>
  <si>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</si>
  <si>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</si>
  <si>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</si>
  <si>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</si>
  <si>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</si>
  <si>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</si>
  <si>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</si>
  <si>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</si>
  <si>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</si>
  <si>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</si>
  <si>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</si>
  <si>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</si>
  <si>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Maple Grove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</si>
  <si>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</si>
  <si>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</si>
  <si>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</si>
  <si>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</si>
  <si>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</si>
  <si>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</si>
  <si>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</si>
  <si>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</si>
  <si>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</si>
  <si>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</si>
  <si>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</si>
  <si>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</si>
  <si>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</si>
  <si>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</si>
  <si>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</si>
  <si>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</si>
  <si>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</si>
  <si>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</si>
  <si>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</si>
  <si>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</si>
  <si>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</si>
  <si>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</si>
  <si>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</si>
  <si>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</si>
  <si>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</si>
  <si>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</si>
  <si>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</si>
  <si>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</si>
  <si>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</si>
  <si>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</si>
  <si>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</si>
  <si>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</si>
  <si>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</si>
  <si>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</si>
  <si>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</si>
  <si>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</si>
  <si>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</si>
  <si>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</si>
  <si>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</si>
  <si>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</si>
  <si>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</si>
  <si>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</si>
  <si>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</si>
  <si>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</si>
  <si>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</si>
  <si>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</si>
  <si>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</si>
  <si>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</si>
  <si>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</si>
  <si>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</si>
  <si>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</si>
  <si>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</si>
  <si>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</si>
  <si>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</si>
  <si>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</si>
  <si>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</si>
  <si>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</si>
  <si>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</si>
  <si>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</si>
  <si>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</si>
  <si>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</si>
  <si>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</si>
  <si>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</si>
  <si>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</si>
  <si>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</si>
  <si>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</si>
  <si>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</si>
  <si>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</si>
  <si>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</si>
  <si>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</si>
  <si>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</si>
  <si>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</si>
  <si>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</si>
  <si>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</si>
  <si>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</si>
  <si>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</si>
  <si>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</si>
  <si>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</si>
  <si>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</si>
  <si>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</si>
  <si>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</si>
  <si>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</si>
  <si>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</si>
  <si>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</si>
  <si>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</si>
  <si>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</si>
  <si>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</si>
  <si>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</si>
  <si>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</si>
  <si>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</si>
  <si>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</si>
  <si>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</si>
  <si>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</si>
  <si>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</si>
  <si>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</si>
  <si>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</si>
  <si>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</si>
  <si>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</si>
  <si>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</si>
  <si>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</si>
  <si>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</si>
  <si>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</si>
  <si>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</si>
  <si>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</si>
  <si>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</si>
  <si>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</si>
  <si>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</si>
  <si>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</si>
  <si>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</si>
  <si>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</si>
  <si>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</si>
  <si>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</si>
  <si>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</si>
  <si>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</si>
  <si>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</si>
  <si>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</si>
  <si>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</si>
  <si>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</si>
  <si>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</si>
  <si>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</si>
  <si>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</si>
  <si>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</si>
  <si>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</si>
  <si>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</si>
  <si>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</si>
  <si>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</si>
  <si>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</si>
  <si>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</si>
  <si>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</si>
  <si>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</si>
  <si>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</si>
  <si>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</si>
  <si>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</si>
  <si>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</si>
  <si>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</si>
  <si>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</si>
  <si>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</si>
  <si>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</si>
  <si>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</si>
  <si>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</si>
  <si>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</si>
  <si>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</si>
  <si>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</si>
  <si>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</si>
  <si>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</si>
  <si>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</si>
  <si>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</si>
  <si>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</si>
  <si>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</si>
  <si>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</si>
  <si>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</si>
  <si>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</si>
  <si>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</si>
  <si>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</si>
  <si>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</si>
  <si>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</si>
  <si>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</si>
  <si>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</si>
  <si>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</si>
  <si>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</si>
  <si>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</si>
  <si>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</si>
  <si>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</si>
  <si>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</si>
  <si>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</si>
  <si>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</si>
  <si>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</si>
  <si>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</si>
  <si>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</si>
  <si>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</si>
  <si>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</si>
  <si>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</si>
  <si>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</si>
  <si>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</si>
  <si>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</si>
  <si>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</si>
  <si>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</si>
  <si>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</si>
  <si>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</si>
  <si>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</si>
  <si>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</si>
  <si>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</si>
  <si>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</si>
  <si>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</si>
  <si>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</si>
  <si>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</si>
  <si>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</si>
  <si>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</si>
  <si>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</si>
  <si>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</si>
  <si>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</si>
  <si>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</si>
  <si>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</si>
  <si>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</si>
  <si>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</si>
  <si>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</si>
  <si>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</si>
  <si>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</si>
  <si>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</si>
  <si>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</si>
  <si>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</si>
  <si>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</si>
  <si>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</si>
  <si>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</si>
  <si>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</si>
  <si>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</si>
  <si>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</si>
  <si>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</si>
  <si>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</si>
  <si>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</si>
  <si>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</si>
  <si>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</si>
  <si>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</si>
  <si>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</si>
  <si>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</si>
  <si>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</si>
  <si>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</si>
  <si>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</si>
  <si>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</si>
  <si>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</si>
  <si>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</si>
  <si>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</si>
  <si>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</si>
  <si>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</si>
  <si>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</si>
  <si>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</si>
  <si>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</si>
  <si>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</si>
  <si>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</si>
  <si>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</si>
  <si>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</si>
  <si>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</si>
  <si>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</si>
  <si>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</si>
  <si>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</si>
  <si>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</si>
  <si>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</si>
  <si>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</si>
  <si>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</si>
  <si>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</si>
  <si>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</si>
  <si>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</si>
  <si>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</si>
  <si>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</si>
  <si>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</si>
  <si>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</si>
  <si>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</si>
  <si>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</si>
  <si>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</si>
  <si>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</si>
  <si>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</si>
  <si>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</si>
  <si>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</si>
  <si>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</si>
  <si>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</si>
  <si>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</si>
  <si>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</si>
  <si>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</si>
  <si>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</si>
  <si>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</si>
  <si>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</si>
  <si>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</si>
  <si>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</si>
  <si>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</si>
  <si>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</si>
  <si>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</si>
  <si>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</si>
  <si>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</si>
  <si>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</si>
  <si>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</si>
  <si>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</si>
  <si>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</si>
  <si>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</si>
  <si>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</si>
  <si>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</si>
  <si>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</si>
  <si>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</si>
  <si>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</si>
  <si>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</si>
  <si>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</si>
  <si>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</si>
  <si>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</si>
  <si>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</si>
  <si>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</si>
  <si>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</si>
  <si>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</si>
  <si>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</si>
  <si>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</si>
  <si>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</si>
  <si>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</si>
  <si>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</si>
  <si>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</si>
  <si>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</si>
  <si>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</si>
  <si>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TEC-AC-10002305</t>
  </si>
  <si>
    <t>KeyTronic E03601U1 - Keyboard - Beige</t>
  </si>
  <si>
    <t>Saint Cloud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</si>
  <si>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</si>
  <si>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</si>
  <si>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</si>
  <si>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</si>
  <si>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</si>
  <si>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</si>
  <si>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</si>
  <si>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</si>
  <si>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</si>
  <si>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</si>
  <si>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</si>
  <si>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</si>
  <si>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</si>
  <si>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</si>
  <si>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</si>
  <si>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</si>
  <si>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</si>
  <si>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</si>
  <si>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</si>
  <si>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</si>
  <si>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</si>
  <si>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</si>
  <si>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</si>
  <si>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</si>
  <si>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</si>
  <si>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</si>
  <si>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</si>
  <si>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</si>
  <si>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</si>
  <si>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</si>
  <si>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</si>
  <si>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</si>
  <si>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</si>
  <si>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</si>
  <si>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</si>
  <si>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</si>
  <si>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</si>
  <si>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</si>
  <si>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</si>
  <si>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</si>
  <si>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</si>
  <si>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</si>
  <si>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</si>
  <si>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</si>
  <si>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</si>
  <si>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</si>
  <si>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</si>
  <si>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</si>
  <si>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</si>
  <si>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</si>
  <si>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</si>
  <si>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</si>
  <si>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</si>
  <si>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</si>
  <si>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</si>
  <si>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</si>
  <si>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</si>
  <si>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</si>
  <si>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</si>
  <si>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</si>
  <si>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</si>
  <si>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</si>
  <si>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</si>
  <si>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</si>
  <si>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</si>
  <si>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</si>
  <si>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</si>
  <si>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</si>
  <si>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</si>
  <si>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</si>
  <si>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</si>
  <si>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</si>
  <si>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</si>
  <si>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</si>
  <si>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</si>
  <si>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</si>
  <si>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</si>
  <si>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</si>
  <si>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</si>
  <si>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</si>
  <si>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</si>
  <si>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</si>
  <si>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</si>
  <si>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</si>
  <si>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</si>
  <si>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</si>
  <si>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</si>
  <si>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</si>
  <si>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</si>
  <si>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</si>
  <si>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</si>
  <si>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</si>
  <si>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</si>
  <si>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</si>
  <si>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</si>
  <si>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</si>
  <si>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</si>
  <si>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</si>
  <si>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</si>
  <si>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</si>
  <si>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</si>
  <si>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</si>
  <si>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</si>
  <si>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</si>
  <si>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</si>
  <si>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</si>
  <si>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</si>
  <si>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</si>
  <si>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</si>
  <si>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</si>
  <si>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</si>
  <si>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</si>
  <si>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</si>
  <si>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</si>
  <si>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</si>
  <si>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</si>
  <si>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</si>
  <si>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</si>
  <si>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</si>
  <si>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</si>
  <si>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</si>
  <si>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</si>
  <si>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</si>
  <si>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</si>
  <si>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</si>
  <si>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</si>
  <si>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</si>
  <si>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</si>
  <si>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</si>
  <si>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</si>
  <si>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</si>
  <si>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</si>
  <si>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</si>
  <si>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</si>
  <si>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</si>
  <si>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</si>
  <si>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</si>
  <si>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</si>
  <si>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</si>
  <si>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</si>
  <si>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</si>
  <si>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</si>
  <si>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</si>
  <si>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</si>
  <si>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</si>
  <si>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</si>
  <si>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</si>
  <si>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</si>
  <si>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</si>
  <si>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</si>
  <si>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</si>
  <si>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</si>
  <si>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</si>
  <si>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</si>
  <si>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</si>
  <si>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</si>
  <si>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</si>
  <si>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</si>
  <si>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</si>
  <si>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</si>
  <si>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</si>
  <si>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</si>
  <si>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</si>
  <si>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</si>
  <si>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</si>
  <si>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</si>
  <si>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</si>
  <si>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</si>
  <si>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</si>
  <si>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</si>
  <si>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</si>
  <si>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</si>
  <si>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</si>
  <si>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</si>
  <si>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</si>
  <si>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</si>
  <si>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</si>
  <si>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</si>
  <si>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</si>
  <si>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</si>
  <si>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</si>
  <si>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</si>
  <si>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</si>
  <si>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</si>
  <si>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</si>
  <si>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</si>
  <si>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</si>
  <si>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</si>
  <si>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</si>
  <si>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</si>
  <si>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</si>
  <si>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</si>
  <si>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</si>
  <si>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</si>
  <si>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</si>
  <si>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</si>
  <si>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</si>
  <si>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</si>
  <si>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</si>
  <si>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</si>
  <si>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</si>
  <si>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</si>
  <si>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</si>
  <si>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</si>
  <si>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</si>
  <si>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</si>
  <si>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</si>
  <si>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</si>
  <si>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</si>
  <si>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</si>
  <si>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</si>
  <si>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</si>
  <si>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</si>
  <si>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</si>
  <si>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</si>
  <si>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</si>
  <si>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</si>
  <si>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</si>
  <si>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</si>
  <si>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</si>
  <si>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</si>
  <si>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</si>
  <si>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</si>
  <si>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</si>
  <si>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</si>
  <si>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</si>
  <si>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</si>
  <si>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</si>
  <si>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</si>
  <si>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</si>
  <si>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</si>
  <si>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</si>
  <si>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</si>
  <si>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</si>
  <si>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</si>
  <si>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</si>
  <si>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</si>
  <si>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</si>
  <si>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</si>
  <si>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</si>
  <si>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</si>
  <si>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</si>
  <si>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</si>
  <si>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</si>
  <si>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</si>
  <si>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</si>
  <si>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</si>
  <si>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</si>
  <si>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</si>
  <si>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</si>
  <si>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</si>
  <si>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</si>
  <si>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</si>
  <si>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</si>
  <si>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</si>
  <si>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</si>
  <si>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</si>
  <si>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</si>
  <si>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</si>
  <si>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</si>
  <si>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</si>
  <si>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</si>
  <si>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</si>
  <si>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</si>
  <si>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</si>
  <si>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</si>
  <si>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</si>
  <si>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</si>
  <si>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</si>
  <si>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</si>
  <si>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</si>
  <si>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</si>
  <si>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</si>
  <si>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</si>
  <si>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</si>
  <si>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</si>
  <si>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</si>
  <si>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</si>
  <si>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</si>
  <si>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</si>
  <si>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</si>
  <si>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</si>
  <si>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</si>
  <si>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</si>
  <si>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</si>
  <si>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</si>
  <si>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</si>
  <si>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</si>
  <si>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</si>
  <si>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</si>
  <si>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</si>
  <si>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</si>
  <si>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</si>
  <si>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</si>
  <si>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</si>
  <si>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</si>
  <si>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Thornton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</si>
  <si>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</si>
  <si>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</si>
  <si>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</si>
  <si>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</si>
  <si>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</si>
  <si>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</si>
  <si>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</si>
  <si>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</si>
  <si>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</si>
  <si>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</si>
  <si>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</si>
  <si>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</si>
  <si>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Champaign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</si>
  <si>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</si>
  <si>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</si>
  <si>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</si>
  <si>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</si>
  <si>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</si>
  <si>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</si>
  <si>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</si>
  <si>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</si>
  <si>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</si>
  <si>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</si>
  <si>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</si>
  <si>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</si>
  <si>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</si>
  <si>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</si>
  <si>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</si>
  <si>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</si>
  <si>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</si>
  <si>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</si>
  <si>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</si>
  <si>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</si>
  <si>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Texarkana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</si>
  <si>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</si>
  <si>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</si>
  <si>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</si>
  <si>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</si>
  <si>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</si>
  <si>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</si>
  <si>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</si>
  <si>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</si>
  <si>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</si>
  <si>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</si>
  <si>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</si>
  <si>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</si>
  <si>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</si>
  <si>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</si>
  <si>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</si>
  <si>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</si>
  <si>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</si>
  <si>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</si>
  <si>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</si>
  <si>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</si>
  <si>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</si>
  <si>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</si>
  <si>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</si>
  <si>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</si>
  <si>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</si>
  <si>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</si>
  <si>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</si>
  <si>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</si>
  <si>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</si>
  <si>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</si>
  <si>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</si>
  <si>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</si>
  <si>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</si>
  <si>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</si>
  <si>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</si>
  <si>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</si>
  <si>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</si>
  <si>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</si>
  <si>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</si>
  <si>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</si>
  <si>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</si>
  <si>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</si>
  <si>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</si>
  <si>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</si>
  <si>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</si>
  <si>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</si>
  <si>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</si>
  <si>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</si>
  <si>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</si>
  <si>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</si>
  <si>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</si>
  <si>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</si>
  <si>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</si>
  <si>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</si>
  <si>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</si>
  <si>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</si>
  <si>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</si>
  <si>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</si>
  <si>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</si>
  <si>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</si>
  <si>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</si>
  <si>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</si>
  <si>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</si>
  <si>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</si>
  <si>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</si>
  <si>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</si>
  <si>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</si>
  <si>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</si>
  <si>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</si>
  <si>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</si>
  <si>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</si>
  <si>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</si>
  <si>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</si>
  <si>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</si>
  <si>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</si>
  <si>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</si>
  <si>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</si>
  <si>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</si>
  <si>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</si>
  <si>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</si>
  <si>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</si>
  <si>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</si>
  <si>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</si>
  <si>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</si>
  <si>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</si>
  <si>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</si>
  <si>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</si>
  <si>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</si>
  <si>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</si>
  <si>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</si>
  <si>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</si>
  <si>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</si>
  <si>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</si>
  <si>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</si>
  <si>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</si>
  <si>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</si>
  <si>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</si>
  <si>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</si>
  <si>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</si>
  <si>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</si>
  <si>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</si>
  <si>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</si>
  <si>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</si>
  <si>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</si>
  <si>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</si>
  <si>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</si>
  <si>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</si>
  <si>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</si>
  <si>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</si>
  <si>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</si>
  <si>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</si>
  <si>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</si>
  <si>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</si>
  <si>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</si>
  <si>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</si>
  <si>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</si>
  <si>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</si>
  <si>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</si>
  <si>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</si>
  <si>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</si>
  <si>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</si>
  <si>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</si>
  <si>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</si>
  <si>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</si>
  <si>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</si>
  <si>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</si>
  <si>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</si>
  <si>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</si>
  <si>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</si>
  <si>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</si>
  <si>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</si>
  <si>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</si>
  <si>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</si>
  <si>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</si>
  <si>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</si>
  <si>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</si>
  <si>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</si>
  <si>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</si>
  <si>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</si>
  <si>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</si>
  <si>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</si>
  <si>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</si>
  <si>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</si>
  <si>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</si>
  <si>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</si>
  <si>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</si>
  <si>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</si>
  <si>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</si>
  <si>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</si>
  <si>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</si>
  <si>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</si>
  <si>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</si>
  <si>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</si>
  <si>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</si>
  <si>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</si>
  <si>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</si>
  <si>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</si>
  <si>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</si>
  <si>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</si>
  <si>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</si>
  <si>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</si>
  <si>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</si>
  <si>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</si>
  <si>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</si>
  <si>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</si>
  <si>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</si>
  <si>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</si>
  <si>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</si>
  <si>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</si>
  <si>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</si>
  <si>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</si>
  <si>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</si>
  <si>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</si>
  <si>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</si>
  <si>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</si>
  <si>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</si>
  <si>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</si>
  <si>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</si>
  <si>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</si>
  <si>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</si>
  <si>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</si>
  <si>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</si>
  <si>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</si>
  <si>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</si>
  <si>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</si>
  <si>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</si>
  <si>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</si>
  <si>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</si>
  <si>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</si>
  <si>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</si>
  <si>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</si>
  <si>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</si>
  <si>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</si>
  <si>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</si>
  <si>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</si>
  <si>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</si>
  <si>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</si>
  <si>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</si>
  <si>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</si>
  <si>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</si>
  <si>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</si>
  <si>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</si>
  <si>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</si>
  <si>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</si>
  <si>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</si>
  <si>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</si>
  <si>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</si>
  <si>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</si>
  <si>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</si>
  <si>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</si>
  <si>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</si>
  <si>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</si>
  <si>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</si>
  <si>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</si>
  <si>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</si>
  <si>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</si>
  <si>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</si>
  <si>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</si>
  <si>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</si>
  <si>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</si>
  <si>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</si>
  <si>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</si>
  <si>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</si>
  <si>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</si>
  <si>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</si>
  <si>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</si>
  <si>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</si>
  <si>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</si>
  <si>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</si>
  <si>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</si>
  <si>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</si>
  <si>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</si>
  <si>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</si>
  <si>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</si>
  <si>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</si>
  <si>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</si>
  <si>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</si>
  <si>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</si>
  <si>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</si>
  <si>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OFF-PA-10004022</t>
  </si>
  <si>
    <t>Hammermill Color Copier Paper (28Lb. and 96 Bright)</t>
  </si>
  <si>
    <t>Iowa City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</si>
  <si>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</si>
  <si>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</si>
  <si>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</si>
  <si>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</si>
  <si>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</si>
  <si>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</si>
  <si>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</si>
  <si>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</si>
  <si>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</si>
  <si>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</si>
  <si>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</si>
  <si>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</si>
  <si>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</si>
  <si>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</si>
  <si>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</si>
  <si>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</si>
  <si>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</si>
  <si>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</si>
  <si>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</si>
  <si>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</si>
  <si>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</si>
  <si>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</si>
  <si>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</si>
  <si>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</si>
  <si>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</si>
  <si>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</si>
  <si>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</si>
  <si>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</si>
  <si>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</si>
  <si>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</si>
  <si>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</si>
  <si>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</si>
  <si>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</si>
  <si>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</si>
  <si>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</si>
  <si>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</si>
  <si>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</si>
  <si>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</si>
  <si>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</si>
  <si>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</si>
  <si>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</si>
  <si>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</si>
  <si>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</si>
  <si>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</si>
  <si>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</si>
  <si>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</si>
  <si>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</si>
  <si>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</si>
  <si>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</si>
  <si>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</si>
  <si>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</si>
  <si>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</si>
  <si>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</si>
  <si>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</si>
  <si>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</si>
  <si>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</si>
  <si>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</si>
  <si>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</si>
  <si>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</si>
  <si>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</si>
  <si>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</si>
  <si>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</si>
  <si>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</si>
  <si>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</si>
  <si>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</si>
  <si>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</si>
  <si>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</si>
  <si>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</si>
  <si>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</si>
  <si>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</si>
  <si>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</si>
  <si>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</si>
  <si>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</si>
  <si>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</si>
  <si>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</si>
  <si>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</si>
  <si>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</si>
  <si>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</si>
  <si>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</si>
  <si>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</si>
  <si>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</si>
  <si>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</si>
  <si>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</si>
  <si>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</si>
  <si>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</si>
  <si>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</si>
  <si>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</si>
  <si>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</si>
  <si>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</si>
  <si>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</si>
  <si>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</si>
  <si>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</si>
  <si>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</si>
  <si>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</si>
  <si>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</si>
  <si>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</si>
  <si>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</si>
  <si>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</si>
  <si>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</si>
  <si>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</si>
  <si>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</si>
  <si>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</si>
  <si>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</si>
  <si>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</si>
  <si>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</si>
  <si>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</si>
  <si>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</si>
  <si>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</si>
  <si>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</si>
  <si>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</si>
  <si>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</si>
  <si>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</si>
  <si>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</si>
  <si>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</si>
  <si>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</si>
  <si>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</si>
  <si>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</si>
  <si>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</si>
  <si>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</si>
  <si>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</si>
  <si>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</si>
  <si>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TEC-AC-10003237</t>
  </si>
  <si>
    <t>Memorex Micro Travel Drive 4 GB</t>
  </si>
  <si>
    <t>Daytona Beach</t>
  </si>
  <si>
    <t>CA-2015-154795</t>
  </si>
  <si>
    <t>OFF-EN-10003068</t>
  </si>
  <si>
    <t>#6 3/4 Gummed Flap White Envelopes</t>
  </si>
  <si>
    <t>Bullhead City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</si>
  <si>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</si>
  <si>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</si>
  <si>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</si>
  <si>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</si>
  <si>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</si>
  <si>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</si>
  <si>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</si>
  <si>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</si>
  <si>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</si>
  <si>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</si>
  <si>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</si>
  <si>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</si>
  <si>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</si>
  <si>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</si>
  <si>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</si>
  <si>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</si>
  <si>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</si>
  <si>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</si>
  <si>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</si>
  <si>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</si>
  <si>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</si>
  <si>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Fargo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</si>
  <si>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</si>
  <si>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</si>
  <si>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</si>
  <si>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</si>
  <si>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</si>
  <si>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</si>
  <si>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</si>
  <si>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</si>
  <si>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</si>
  <si>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</si>
  <si>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</si>
  <si>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</si>
  <si>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</si>
  <si>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</si>
  <si>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</si>
  <si>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</si>
  <si>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</si>
  <si>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</si>
  <si>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</si>
  <si>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</si>
  <si>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</si>
  <si>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</si>
  <si>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</si>
  <si>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</si>
  <si>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</si>
  <si>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</si>
  <si>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</si>
  <si>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</si>
  <si>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</si>
  <si>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</si>
  <si>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</si>
  <si>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</si>
  <si>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</si>
  <si>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</si>
  <si>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</si>
  <si>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</si>
  <si>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</si>
  <si>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</si>
  <si>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</si>
  <si>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</si>
  <si>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</si>
  <si>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</si>
  <si>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</si>
  <si>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</si>
  <si>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</si>
  <si>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</si>
  <si>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</si>
  <si>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</si>
  <si>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</si>
  <si>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</si>
  <si>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</si>
  <si>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</si>
  <si>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</si>
  <si>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</si>
  <si>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</si>
  <si>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</si>
  <si>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</si>
  <si>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</si>
  <si>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</si>
  <si>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</si>
  <si>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</si>
  <si>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</si>
  <si>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</si>
  <si>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</si>
  <si>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</si>
  <si>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</si>
  <si>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</si>
  <si>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</si>
  <si>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</si>
  <si>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</si>
  <si>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</si>
  <si>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</si>
  <si>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</si>
  <si>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</si>
  <si>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</si>
  <si>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</si>
  <si>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</si>
  <si>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</si>
  <si>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</si>
  <si>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Lawton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</si>
  <si>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</si>
  <si>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</si>
  <si>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</si>
  <si>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</si>
  <si>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</si>
  <si>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</si>
  <si>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</si>
  <si>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</si>
  <si>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</si>
  <si>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</si>
  <si>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</si>
  <si>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</si>
  <si>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</si>
  <si>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</si>
  <si>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</si>
  <si>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</si>
  <si>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</si>
  <si>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</si>
  <si>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</si>
  <si>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</si>
  <si>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</si>
  <si>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</si>
  <si>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</si>
  <si>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</si>
  <si>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</si>
  <si>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</si>
  <si>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</si>
  <si>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</si>
  <si>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</si>
  <si>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</si>
  <si>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</si>
  <si>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</si>
  <si>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</si>
  <si>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</si>
  <si>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</si>
  <si>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</si>
  <si>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</si>
  <si>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</si>
  <si>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</si>
  <si>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</si>
  <si>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</si>
  <si>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</si>
  <si>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</si>
  <si>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</si>
  <si>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</si>
  <si>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</si>
  <si>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</si>
  <si>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</si>
  <si>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</si>
  <si>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</si>
  <si>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</si>
  <si>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</si>
  <si>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</si>
  <si>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</si>
  <si>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</si>
  <si>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</si>
  <si>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</si>
  <si>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</si>
  <si>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</si>
  <si>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</si>
  <si>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</si>
  <si>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</si>
  <si>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</si>
  <si>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</si>
  <si>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</si>
  <si>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</si>
  <si>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</si>
  <si>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</si>
  <si>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</si>
  <si>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</si>
  <si>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</si>
  <si>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</si>
  <si>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</si>
  <si>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</si>
  <si>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</si>
  <si>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</si>
  <si>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</si>
  <si>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</si>
  <si>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</si>
  <si>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</si>
  <si>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</si>
  <si>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</si>
  <si>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</si>
  <si>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</si>
  <si>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</si>
  <si>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</si>
  <si>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</si>
  <si>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</si>
  <si>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</si>
  <si>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</si>
  <si>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</si>
  <si>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</si>
  <si>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</si>
  <si>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</si>
  <si>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</si>
  <si>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</si>
  <si>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</si>
  <si>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</si>
  <si>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</si>
  <si>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</si>
  <si>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</si>
  <si>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</si>
  <si>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</si>
  <si>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</si>
  <si>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</si>
  <si>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</si>
  <si>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</si>
  <si>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</si>
  <si>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</si>
  <si>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</si>
  <si>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</si>
  <si>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</si>
  <si>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</si>
  <si>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</si>
  <si>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</si>
  <si>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</si>
  <si>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</si>
  <si>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</si>
  <si>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</si>
  <si>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</si>
  <si>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</si>
  <si>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</si>
  <si>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</si>
  <si>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</si>
  <si>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</si>
  <si>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</si>
  <si>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</si>
  <si>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</si>
  <si>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</si>
  <si>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</si>
  <si>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</si>
  <si>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</si>
  <si>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</si>
  <si>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</si>
  <si>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</si>
  <si>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</si>
  <si>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</si>
  <si>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</si>
  <si>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</si>
  <si>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</si>
  <si>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</si>
  <si>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</si>
  <si>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</si>
  <si>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</si>
  <si>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</si>
  <si>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</si>
  <si>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</si>
  <si>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</si>
  <si>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</si>
  <si>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</si>
  <si>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</si>
  <si>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</si>
  <si>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</si>
  <si>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</si>
  <si>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</si>
  <si>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</si>
  <si>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</si>
  <si>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</si>
  <si>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</si>
  <si>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</si>
  <si>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</si>
  <si>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</si>
  <si>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</si>
  <si>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</si>
  <si>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</si>
  <si>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</si>
  <si>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</si>
  <si>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</si>
  <si>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</si>
  <si>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</si>
  <si>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</si>
  <si>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</si>
  <si>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</si>
  <si>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</si>
  <si>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</si>
  <si>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</si>
  <si>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</si>
  <si>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</si>
  <si>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</si>
  <si>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</si>
  <si>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</si>
  <si>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</si>
  <si>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</si>
  <si>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</si>
  <si>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</si>
  <si>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</si>
  <si>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</si>
  <si>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</si>
  <si>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</si>
  <si>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</si>
  <si>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</si>
  <si>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</si>
  <si>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</si>
  <si>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</si>
  <si>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</si>
  <si>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</si>
  <si>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</si>
  <si>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</si>
  <si>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</si>
  <si>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</si>
  <si>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</si>
  <si>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</si>
  <si>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</si>
  <si>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</si>
  <si>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</si>
  <si>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</si>
  <si>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</si>
  <si>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</si>
  <si>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</si>
  <si>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</si>
  <si>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</si>
  <si>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</si>
  <si>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</si>
  <si>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</si>
  <si>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</si>
  <si>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</si>
  <si>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</si>
  <si>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</si>
  <si>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</si>
  <si>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</si>
  <si>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</si>
  <si>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</si>
  <si>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</si>
  <si>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</si>
  <si>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</si>
  <si>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</si>
  <si>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</si>
  <si>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</si>
  <si>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</si>
  <si>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</si>
  <si>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</si>
  <si>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</si>
  <si>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</si>
  <si>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</si>
  <si>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</si>
  <si>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</si>
  <si>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</si>
  <si>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</si>
  <si>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</si>
  <si>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</si>
  <si>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</si>
  <si>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</si>
  <si>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</si>
  <si>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</si>
  <si>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</si>
  <si>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</si>
  <si>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</si>
  <si>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</si>
  <si>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</si>
  <si>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</si>
  <si>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</si>
  <si>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</si>
  <si>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</si>
  <si>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</si>
  <si>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</si>
  <si>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</si>
  <si>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</si>
  <si>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</si>
  <si>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</si>
  <si>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</si>
  <si>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</si>
  <si>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</si>
  <si>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</si>
  <si>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</si>
  <si>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</si>
  <si>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</si>
  <si>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</si>
  <si>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</si>
  <si>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</si>
  <si>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</si>
  <si>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</si>
  <si>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</si>
  <si>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</si>
  <si>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</si>
  <si>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</si>
  <si>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</si>
  <si>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</si>
  <si>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</si>
  <si>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</si>
  <si>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</si>
  <si>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</si>
  <si>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</si>
  <si>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</si>
  <si>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</si>
  <si>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</si>
  <si>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</si>
  <si>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</si>
  <si>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</si>
  <si>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</si>
  <si>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</si>
  <si>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</si>
  <si>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</si>
  <si>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</si>
  <si>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</si>
  <si>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</si>
  <si>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</si>
  <si>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</si>
  <si>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</si>
  <si>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</si>
  <si>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</si>
  <si>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</si>
  <si>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</si>
  <si>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</si>
  <si>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</si>
  <si>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</si>
  <si>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</si>
  <si>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</si>
  <si>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</si>
  <si>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</si>
  <si>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</si>
  <si>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</si>
  <si>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</si>
  <si>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</si>
  <si>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</si>
  <si>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</si>
  <si>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</si>
  <si>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</si>
  <si>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</si>
  <si>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</si>
  <si>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</si>
  <si>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</si>
  <si>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</si>
  <si>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</si>
  <si>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</si>
  <si>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</si>
  <si>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</si>
  <si>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</si>
  <si>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</si>
  <si>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</si>
  <si>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</si>
  <si>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</si>
  <si>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</si>
  <si>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</si>
  <si>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</si>
  <si>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</si>
  <si>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</si>
  <si>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SmartStand Mobile Device Holder, Assorted Colors</t>
  </si>
  <si>
    <t>Lehi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</si>
  <si>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</si>
  <si>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</si>
  <si>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</si>
  <si>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</si>
  <si>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</si>
  <si>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</si>
  <si>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</si>
  <si>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</si>
  <si>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</si>
  <si>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</si>
  <si>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</si>
  <si>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</si>
  <si>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</si>
  <si>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</si>
  <si>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</si>
  <si>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</si>
  <si>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</si>
  <si>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</si>
  <si>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</si>
  <si>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</si>
  <si>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</si>
  <si>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</si>
  <si>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</si>
  <si>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</si>
  <si>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</si>
  <si>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</si>
  <si>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</si>
  <si>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</si>
  <si>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</si>
  <si>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</si>
  <si>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</si>
  <si>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</si>
  <si>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</si>
  <si>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</si>
  <si>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</si>
  <si>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</si>
  <si>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</si>
  <si>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</si>
  <si>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</si>
  <si>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</si>
  <si>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</si>
  <si>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</si>
  <si>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</si>
  <si>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</si>
  <si>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</si>
  <si>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</si>
  <si>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</si>
  <si>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</si>
  <si>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</si>
  <si>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</si>
  <si>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</si>
  <si>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</si>
  <si>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</si>
  <si>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</si>
  <si>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</si>
  <si>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</si>
  <si>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</si>
  <si>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</si>
  <si>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</si>
  <si>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</si>
  <si>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</si>
  <si>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</si>
  <si>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</si>
  <si>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</si>
  <si>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</si>
  <si>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</si>
  <si>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</si>
  <si>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</si>
  <si>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</si>
  <si>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</si>
  <si>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</si>
  <si>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</si>
  <si>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</si>
  <si>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</si>
  <si>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</si>
  <si>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</si>
  <si>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</si>
  <si>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</si>
  <si>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</si>
  <si>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</si>
  <si>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</si>
  <si>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</si>
  <si>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</si>
  <si>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</si>
  <si>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</si>
  <si>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</si>
  <si>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</si>
  <si>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</si>
  <si>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</si>
  <si>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</si>
  <si>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</si>
  <si>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</si>
  <si>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</si>
  <si>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</si>
  <si>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</si>
  <si>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</si>
  <si>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</si>
  <si>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</si>
  <si>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</si>
  <si>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</si>
  <si>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</si>
  <si>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</si>
  <si>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</si>
  <si>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</si>
  <si>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</si>
  <si>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</si>
  <si>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</si>
  <si>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</si>
  <si>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</si>
  <si>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</si>
  <si>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</si>
  <si>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</si>
  <si>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</si>
  <si>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</si>
  <si>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</si>
  <si>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</si>
  <si>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</si>
  <si>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</si>
  <si>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</si>
  <si>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</si>
  <si>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</si>
  <si>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</si>
  <si>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</si>
  <si>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</si>
  <si>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</si>
  <si>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</si>
  <si>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</si>
  <si>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</si>
  <si>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</si>
  <si>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</si>
  <si>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</si>
  <si>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</si>
  <si>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</si>
  <si>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</si>
  <si>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</si>
  <si>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</si>
  <si>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</si>
  <si>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</si>
  <si>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</si>
  <si>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</si>
  <si>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</si>
  <si>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</si>
  <si>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</si>
  <si>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</si>
  <si>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</si>
  <si>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</si>
  <si>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</si>
  <si>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</si>
  <si>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</si>
  <si>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</si>
  <si>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</si>
  <si>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</si>
  <si>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</si>
  <si>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</si>
  <si>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</si>
  <si>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</si>
  <si>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</si>
  <si>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</si>
  <si>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</si>
  <si>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</si>
  <si>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</si>
  <si>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</si>
  <si>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</si>
  <si>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</si>
  <si>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</si>
  <si>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</si>
  <si>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</si>
  <si>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</si>
  <si>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</si>
  <si>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</si>
  <si>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</si>
  <si>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</si>
  <si>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</si>
  <si>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</si>
  <si>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</si>
  <si>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</si>
  <si>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</si>
  <si>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</si>
  <si>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</si>
  <si>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</si>
  <si>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</si>
  <si>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</si>
  <si>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</si>
  <si>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</si>
  <si>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</si>
  <si>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</si>
  <si>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</si>
  <si>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</si>
  <si>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</si>
  <si>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</si>
  <si>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</si>
  <si>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</si>
  <si>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</si>
  <si>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</si>
  <si>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</si>
  <si>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</si>
  <si>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</si>
  <si>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</si>
  <si>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</si>
  <si>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</si>
  <si>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</si>
  <si>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</si>
  <si>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</si>
  <si>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</si>
  <si>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</si>
  <si>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</si>
  <si>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</si>
  <si>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</si>
  <si>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</si>
  <si>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</si>
  <si>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</si>
  <si>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</si>
  <si>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</si>
  <si>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</si>
  <si>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</si>
  <si>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</si>
  <si>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</si>
  <si>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</si>
  <si>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</si>
  <si>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</si>
  <si>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</si>
  <si>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</si>
  <si>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</si>
  <si>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</si>
  <si>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</si>
  <si>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</si>
  <si>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</si>
  <si>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</si>
  <si>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</si>
  <si>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</si>
  <si>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</si>
  <si>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</si>
  <si>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</si>
  <si>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</si>
  <si>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</si>
  <si>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</si>
  <si>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</si>
  <si>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</si>
  <si>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</si>
  <si>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</si>
  <si>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</si>
  <si>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</si>
  <si>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</si>
  <si>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</si>
  <si>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</si>
  <si>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</si>
  <si>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</si>
  <si>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</si>
  <si>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</si>
  <si>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</si>
  <si>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</si>
  <si>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</si>
  <si>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</si>
  <si>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</si>
  <si>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</si>
  <si>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</si>
  <si>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</si>
  <si>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</si>
  <si>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</si>
  <si>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</si>
  <si>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</si>
  <si>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</si>
  <si>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</si>
  <si>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</si>
  <si>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</si>
  <si>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</si>
  <si>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</si>
  <si>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</si>
  <si>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</si>
  <si>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</si>
  <si>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</si>
  <si>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</si>
  <si>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</si>
  <si>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</si>
  <si>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</si>
  <si>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</si>
  <si>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</si>
  <si>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</si>
  <si>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</si>
  <si>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</si>
  <si>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</si>
  <si>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</si>
  <si>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</si>
  <si>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</si>
  <si>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</si>
  <si>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</si>
  <si>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</si>
  <si>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</si>
  <si>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</si>
  <si>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</si>
  <si>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</si>
  <si>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</si>
  <si>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</si>
  <si>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</si>
  <si>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</si>
  <si>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</si>
  <si>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</si>
  <si>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</si>
  <si>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</si>
  <si>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</si>
  <si>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</si>
  <si>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</si>
  <si>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</si>
  <si>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</si>
  <si>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</si>
  <si>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</si>
  <si>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</si>
  <si>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</si>
  <si>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</si>
  <si>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</si>
  <si>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</si>
  <si>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</si>
  <si>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</si>
  <si>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</si>
  <si>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</si>
  <si>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</si>
  <si>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</si>
  <si>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</si>
  <si>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</si>
  <si>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</si>
  <si>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</si>
  <si>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</si>
  <si>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</si>
  <si>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</si>
  <si>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</si>
  <si>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</si>
  <si>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</si>
  <si>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</si>
  <si>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</si>
  <si>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</si>
  <si>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</si>
  <si>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</si>
  <si>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</si>
  <si>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</si>
  <si>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</si>
  <si>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</si>
  <si>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</si>
  <si>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</si>
  <si>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</si>
  <si>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</si>
  <si>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</si>
  <si>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</si>
  <si>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</si>
  <si>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</si>
  <si>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</si>
  <si>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</si>
  <si>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</si>
  <si>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</si>
  <si>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</si>
  <si>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</si>
  <si>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</si>
  <si>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</si>
  <si>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</si>
  <si>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</si>
  <si>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</si>
  <si>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</si>
  <si>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</si>
  <si>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</si>
  <si>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</si>
  <si>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</si>
  <si>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</si>
  <si>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</si>
  <si>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</si>
  <si>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</si>
  <si>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</si>
  <si>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</si>
  <si>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</si>
  <si>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</si>
  <si>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</si>
  <si>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</si>
  <si>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</si>
  <si>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</si>
  <si>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</si>
  <si>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</si>
  <si>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</si>
  <si>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</si>
  <si>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</si>
  <si>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</si>
  <si>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</si>
  <si>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</si>
  <si>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</si>
  <si>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</si>
  <si>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</si>
  <si>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</si>
  <si>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</si>
  <si>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</si>
  <si>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</si>
  <si>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</si>
  <si>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</si>
  <si>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</si>
  <si>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</si>
  <si>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</si>
  <si>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</si>
  <si>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</si>
  <si>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</si>
  <si>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</si>
  <si>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</si>
  <si>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</si>
  <si>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</si>
  <si>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</si>
  <si>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</si>
  <si>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</si>
  <si>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</si>
  <si>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</si>
  <si>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</si>
  <si>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</si>
  <si>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</si>
  <si>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</si>
  <si>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</si>
  <si>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</si>
  <si>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</si>
  <si>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</si>
  <si>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</si>
  <si>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</si>
  <si>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</si>
  <si>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</si>
  <si>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</si>
  <si>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</si>
  <si>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</si>
  <si>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</si>
  <si>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</si>
  <si>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</si>
  <si>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</si>
  <si>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</si>
  <si>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</si>
  <si>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</si>
  <si>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</si>
  <si>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</si>
  <si>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</si>
  <si>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</si>
  <si>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</si>
  <si>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</si>
  <si>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</si>
  <si>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</si>
  <si>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</si>
  <si>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</si>
  <si>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</si>
  <si>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</si>
  <si>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</si>
  <si>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</si>
  <si>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</si>
  <si>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</si>
  <si>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</si>
  <si>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</si>
  <si>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</si>
  <si>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</si>
  <si>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</si>
  <si>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</si>
  <si>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</si>
  <si>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</si>
  <si>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</si>
  <si>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</si>
  <si>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</si>
  <si>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</si>
  <si>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</si>
  <si>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</si>
  <si>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</si>
  <si>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</si>
  <si>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</si>
  <si>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</si>
  <si>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</si>
  <si>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</si>
  <si>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</si>
  <si>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</si>
  <si>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</si>
  <si>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</si>
  <si>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</si>
  <si>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</si>
  <si>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</si>
  <si>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</si>
  <si>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</si>
  <si>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</si>
  <si>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</si>
  <si>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</si>
  <si>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</si>
  <si>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</si>
  <si>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</si>
  <si>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</si>
  <si>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</si>
  <si>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</si>
  <si>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</si>
  <si>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</si>
  <si>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</si>
  <si>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</si>
  <si>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</si>
  <si>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</si>
  <si>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</si>
  <si>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</si>
  <si>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</si>
  <si>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</si>
  <si>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</si>
  <si>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</si>
  <si>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</si>
  <si>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</si>
  <si>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</si>
  <si>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</si>
  <si>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</si>
  <si>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</si>
  <si>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</si>
  <si>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</si>
  <si>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</si>
  <si>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</si>
  <si>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</si>
  <si>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</si>
  <si>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</si>
  <si>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</si>
  <si>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</si>
  <si>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</si>
  <si>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</si>
  <si>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</si>
  <si>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</si>
  <si>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</si>
  <si>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</si>
  <si>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</si>
  <si>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</si>
  <si>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</si>
  <si>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</si>
  <si>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</si>
  <si>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</si>
  <si>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</si>
  <si>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</si>
  <si>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</si>
  <si>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</si>
  <si>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</si>
  <si>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</si>
  <si>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</si>
  <si>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</si>
  <si>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</si>
  <si>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</si>
  <si>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</si>
  <si>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</si>
  <si>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</si>
  <si>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</si>
  <si>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</si>
  <si>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</si>
  <si>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</si>
  <si>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</si>
  <si>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</si>
  <si>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</si>
  <si>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</si>
  <si>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</si>
  <si>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</si>
  <si>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</si>
  <si>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</si>
  <si>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</si>
  <si>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</si>
  <si>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</si>
  <si>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</si>
  <si>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</si>
  <si>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</si>
  <si>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</si>
  <si>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</si>
  <si>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</si>
  <si>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</si>
  <si>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</si>
  <si>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</si>
  <si>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</si>
  <si>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</si>
  <si>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</si>
  <si>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</si>
  <si>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</si>
  <si>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</si>
  <si>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</si>
  <si>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</si>
  <si>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</si>
  <si>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</si>
  <si>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</si>
  <si>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</si>
  <si>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</si>
  <si>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</si>
  <si>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</si>
  <si>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</si>
  <si>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</si>
  <si>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</si>
  <si>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</si>
  <si>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</si>
  <si>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</si>
  <si>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</si>
  <si>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</si>
  <si>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</si>
  <si>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</si>
  <si>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</si>
  <si>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</si>
  <si>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</si>
  <si>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</si>
  <si>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</si>
  <si>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</si>
  <si>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</si>
  <si>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</si>
  <si>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</si>
  <si>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</si>
  <si>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</si>
  <si>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</si>
  <si>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</si>
  <si>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</si>
  <si>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</si>
  <si>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</si>
  <si>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</si>
  <si>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</si>
  <si>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</si>
  <si>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</si>
  <si>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</si>
  <si>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</si>
  <si>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</si>
  <si>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</si>
  <si>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</si>
  <si>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</si>
  <si>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</si>
  <si>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</si>
  <si>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</si>
  <si>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</si>
  <si>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</si>
  <si>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</si>
  <si>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</si>
  <si>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</si>
  <si>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</si>
  <si>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</si>
  <si>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</si>
  <si>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</si>
  <si>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</si>
  <si>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</si>
  <si>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</si>
  <si>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</si>
  <si>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</si>
  <si>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</si>
  <si>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</si>
  <si>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</si>
  <si>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</si>
  <si>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</si>
  <si>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</si>
  <si>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</si>
  <si>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</si>
  <si>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</si>
  <si>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</si>
  <si>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</si>
  <si>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</si>
  <si>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</si>
  <si>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</si>
  <si>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</si>
  <si>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</si>
  <si>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</si>
  <si>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</si>
  <si>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</si>
  <si>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Cheyenne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</si>
  <si>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</si>
  <si>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</si>
  <si>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</si>
  <si>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</si>
  <si>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</si>
  <si>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</si>
  <si>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</si>
  <si>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</si>
  <si>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</si>
  <si>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</si>
  <si>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</si>
  <si>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</si>
  <si>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</si>
  <si>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</si>
  <si>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Xerox 1902</t>
  </si>
  <si>
    <t>Owensboro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</si>
  <si>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</si>
  <si>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</si>
  <si>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</si>
  <si>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</si>
  <si>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</si>
  <si>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</si>
  <si>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</si>
  <si>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</si>
  <si>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</si>
  <si>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</si>
  <si>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</si>
  <si>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</si>
  <si>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</si>
  <si>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</si>
  <si>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</si>
  <si>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</si>
  <si>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</si>
  <si>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</si>
  <si>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</si>
  <si>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</si>
  <si>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</si>
  <si>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</si>
  <si>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</si>
  <si>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</si>
  <si>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</si>
  <si>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</si>
  <si>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</si>
  <si>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</si>
  <si>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</si>
  <si>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</si>
  <si>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</si>
  <si>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</si>
  <si>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</si>
  <si>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</si>
  <si>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</si>
  <si>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</si>
  <si>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</si>
  <si>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</si>
  <si>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</si>
  <si>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</si>
  <si>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</si>
  <si>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</si>
  <si>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</si>
  <si>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</si>
  <si>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</si>
  <si>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</si>
  <si>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</si>
  <si>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</si>
  <si>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</si>
  <si>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</si>
  <si>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</si>
  <si>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</si>
  <si>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</si>
  <si>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</si>
  <si>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</si>
  <si>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</si>
  <si>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</si>
  <si>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</si>
  <si>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</si>
  <si>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</si>
  <si>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</si>
  <si>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</si>
  <si>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</si>
  <si>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</si>
  <si>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</si>
  <si>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</si>
  <si>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</si>
  <si>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</si>
  <si>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</si>
  <si>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</si>
  <si>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</si>
  <si>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</si>
  <si>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</si>
  <si>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</si>
  <si>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</si>
  <si>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</si>
  <si>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</si>
  <si>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</si>
  <si>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</si>
  <si>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</si>
  <si>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</si>
  <si>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</si>
  <si>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</si>
  <si>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</si>
  <si>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</si>
  <si>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</si>
  <si>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</si>
  <si>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</si>
  <si>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</si>
  <si>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</si>
  <si>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</si>
  <si>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</si>
  <si>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</si>
  <si>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</si>
  <si>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</si>
  <si>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</si>
  <si>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</si>
  <si>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</si>
  <si>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</si>
  <si>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</si>
  <si>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</si>
  <si>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</si>
  <si>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</si>
  <si>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</si>
  <si>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</si>
  <si>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</si>
  <si>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</si>
  <si>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</si>
  <si>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</si>
  <si>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</si>
  <si>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</si>
  <si>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</si>
  <si>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</si>
  <si>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</si>
  <si>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</si>
  <si>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</si>
  <si>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</si>
  <si>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</si>
  <si>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</si>
  <si>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</si>
  <si>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</si>
  <si>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</si>
  <si>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</si>
  <si>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</si>
  <si>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</si>
  <si>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</si>
  <si>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</si>
  <si>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</si>
  <si>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</si>
  <si>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</si>
  <si>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</si>
  <si>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</si>
  <si>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</si>
  <si>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</si>
  <si>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</si>
  <si>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</si>
  <si>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</si>
  <si>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</si>
  <si>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</si>
  <si>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</si>
  <si>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</si>
  <si>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</si>
  <si>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</si>
  <si>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</si>
  <si>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</si>
  <si>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</si>
  <si>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</si>
  <si>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</si>
  <si>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</si>
  <si>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</si>
  <si>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</si>
  <si>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</si>
  <si>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</si>
  <si>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</si>
  <si>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</si>
  <si>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</si>
  <si>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</si>
  <si>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</si>
  <si>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</si>
  <si>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</si>
  <si>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</si>
  <si>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</si>
  <si>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</si>
  <si>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</si>
  <si>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</si>
  <si>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</si>
  <si>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</si>
  <si>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</si>
  <si>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</si>
  <si>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</si>
  <si>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</si>
  <si>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</si>
  <si>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</si>
  <si>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</si>
  <si>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</si>
  <si>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</si>
  <si>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</si>
  <si>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</si>
  <si>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</si>
  <si>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</si>
  <si>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</si>
  <si>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</si>
  <si>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</si>
  <si>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</si>
  <si>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</si>
  <si>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</si>
  <si>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</si>
  <si>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</si>
  <si>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</si>
  <si>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</si>
  <si>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</si>
  <si>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</si>
  <si>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</si>
  <si>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</si>
  <si>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</si>
  <si>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</si>
  <si>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</si>
  <si>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</si>
  <si>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</si>
  <si>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</si>
  <si>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</si>
  <si>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</si>
  <si>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</si>
  <si>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</si>
  <si>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</si>
  <si>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</si>
  <si>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</si>
  <si>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</si>
  <si>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</si>
  <si>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</si>
  <si>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</si>
  <si>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</si>
  <si>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</si>
  <si>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</si>
  <si>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</si>
  <si>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</si>
  <si>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</si>
  <si>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</si>
  <si>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</si>
  <si>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</si>
  <si>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</si>
  <si>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</si>
  <si>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</si>
  <si>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</si>
  <si>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</si>
  <si>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</si>
  <si>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</si>
  <si>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</si>
  <si>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</si>
  <si>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</si>
  <si>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</si>
  <si>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</si>
  <si>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</si>
  <si>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</si>
  <si>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</si>
  <si>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</si>
  <si>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</si>
  <si>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</si>
  <si>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</si>
  <si>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</si>
  <si>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</si>
  <si>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</si>
  <si>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</si>
  <si>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</si>
  <si>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</si>
  <si>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</si>
  <si>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</si>
  <si>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</si>
  <si>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</si>
  <si>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</si>
  <si>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</si>
  <si>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</si>
  <si>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</si>
  <si>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</si>
  <si>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</si>
  <si>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</si>
  <si>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</si>
  <si>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</si>
  <si>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</si>
  <si>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</si>
  <si>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</si>
  <si>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</si>
  <si>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</si>
  <si>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</si>
  <si>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</si>
  <si>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</si>
  <si>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</si>
  <si>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</si>
  <si>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</si>
  <si>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</si>
  <si>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</si>
  <si>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</si>
  <si>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</si>
  <si>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</si>
  <si>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</si>
  <si>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</si>
  <si>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</si>
  <si>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</si>
  <si>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</si>
  <si>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</si>
  <si>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</si>
  <si>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</si>
  <si>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</si>
  <si>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</si>
  <si>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</si>
  <si>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</si>
  <si>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</si>
  <si>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</si>
  <si>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</si>
  <si>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</si>
  <si>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</si>
  <si>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</si>
  <si>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</si>
  <si>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</si>
  <si>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</si>
  <si>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</si>
  <si>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</si>
  <si>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</si>
  <si>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</si>
  <si>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</si>
  <si>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</si>
  <si>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</si>
  <si>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</si>
  <si>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</si>
  <si>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</si>
  <si>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</si>
  <si>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</si>
  <si>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</si>
  <si>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</si>
  <si>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</si>
  <si>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</si>
  <si>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</si>
  <si>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</si>
  <si>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</si>
  <si>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</si>
  <si>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</si>
  <si>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</si>
  <si>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</si>
  <si>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</si>
  <si>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</si>
  <si>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</si>
  <si>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</si>
  <si>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</si>
  <si>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</si>
  <si>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</si>
  <si>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</si>
  <si>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</si>
  <si>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</si>
  <si>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</si>
  <si>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</si>
  <si>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</si>
  <si>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</si>
  <si>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</si>
  <si>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</si>
  <si>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</si>
  <si>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</si>
  <si>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</si>
  <si>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</si>
  <si>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</si>
  <si>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</si>
  <si>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</si>
  <si>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</si>
  <si>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</si>
  <si>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</si>
  <si>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</si>
  <si>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</si>
  <si>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</si>
  <si>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</si>
  <si>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</si>
  <si>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</si>
  <si>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</si>
  <si>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</si>
  <si>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</si>
  <si>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</si>
  <si>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</si>
  <si>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</si>
  <si>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</si>
  <si>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</si>
  <si>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</si>
  <si>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</si>
  <si>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</si>
  <si>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</si>
  <si>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</si>
  <si>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</si>
  <si>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</si>
  <si>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</si>
  <si>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</si>
  <si>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</si>
  <si>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</si>
  <si>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</si>
  <si>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</si>
  <si>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</si>
  <si>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</si>
  <si>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</si>
  <si>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</si>
  <si>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</si>
  <si>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</si>
  <si>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</si>
  <si>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</si>
  <si>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</si>
  <si>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</si>
  <si>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</si>
  <si>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</si>
  <si>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</si>
  <si>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</si>
  <si>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</si>
  <si>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</si>
  <si>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</si>
  <si>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</si>
  <si>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</si>
  <si>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</si>
  <si>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</si>
  <si>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</si>
  <si>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</si>
  <si>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</si>
  <si>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</si>
  <si>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</si>
  <si>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</si>
  <si>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</si>
  <si>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</si>
  <si>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</si>
  <si>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</si>
  <si>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</si>
  <si>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</si>
  <si>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</si>
  <si>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</si>
  <si>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</si>
  <si>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</si>
  <si>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</si>
  <si>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</si>
  <si>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</si>
  <si>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</si>
  <si>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</si>
  <si>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</si>
  <si>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</si>
  <si>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</si>
  <si>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</si>
  <si>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</si>
  <si>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</si>
  <si>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</si>
  <si>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</si>
  <si>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</si>
  <si>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</si>
  <si>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</si>
  <si>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</si>
  <si>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</si>
  <si>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</si>
  <si>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</si>
  <si>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</si>
  <si>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</si>
  <si>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</si>
  <si>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</si>
  <si>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</si>
  <si>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</si>
  <si>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</si>
  <si>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</si>
  <si>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</si>
  <si>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</si>
  <si>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</si>
  <si>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</si>
  <si>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</si>
  <si>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</si>
  <si>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</si>
  <si>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</si>
  <si>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</si>
  <si>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</si>
  <si>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</si>
  <si>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</si>
  <si>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</si>
  <si>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</si>
  <si>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</si>
  <si>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</si>
  <si>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</si>
  <si>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</si>
  <si>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</si>
  <si>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</si>
  <si>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</si>
  <si>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</si>
  <si>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</si>
  <si>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</si>
  <si>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</si>
  <si>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</si>
  <si>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</si>
  <si>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</si>
  <si>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</si>
  <si>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</si>
  <si>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</si>
  <si>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</si>
  <si>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</si>
  <si>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</si>
  <si>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</si>
  <si>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</si>
  <si>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</si>
  <si>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</si>
  <si>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</si>
  <si>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</si>
  <si>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</si>
  <si>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</si>
  <si>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</si>
  <si>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</si>
  <si>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</si>
  <si>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</si>
  <si>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</si>
  <si>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</si>
  <si>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</si>
  <si>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</si>
  <si>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</si>
  <si>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</si>
  <si>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</si>
  <si>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</si>
  <si>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</si>
  <si>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</si>
  <si>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</si>
  <si>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</si>
  <si>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</si>
  <si>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</si>
  <si>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</si>
  <si>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</si>
  <si>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</si>
  <si>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</si>
  <si>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</si>
  <si>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</si>
  <si>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</si>
  <si>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</si>
  <si>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</si>
  <si>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</si>
  <si>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</si>
  <si>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</si>
  <si>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</si>
  <si>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</si>
  <si>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</si>
  <si>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</si>
  <si>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</si>
  <si>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</si>
  <si>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</si>
  <si>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</si>
  <si>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</si>
  <si>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</si>
  <si>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</si>
  <si>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</si>
  <si>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</si>
  <si>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</si>
  <si>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</si>
  <si>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</si>
  <si>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</si>
  <si>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</si>
  <si>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</si>
  <si>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</si>
  <si>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</si>
  <si>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</si>
  <si>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</si>
  <si>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</si>
  <si>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</si>
  <si>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</si>
  <si>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</si>
  <si>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</si>
  <si>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</si>
  <si>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</si>
  <si>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</si>
  <si>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</si>
  <si>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</si>
  <si>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</si>
  <si>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</si>
  <si>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</si>
  <si>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</si>
  <si>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</si>
  <si>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</si>
  <si>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</si>
  <si>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</si>
  <si>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</si>
  <si>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</si>
  <si>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</si>
  <si>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</si>
  <si>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</si>
  <si>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</si>
  <si>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</si>
  <si>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</si>
  <si>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</si>
  <si>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</si>
  <si>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</si>
  <si>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</si>
  <si>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</si>
  <si>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</si>
  <si>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</si>
  <si>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</si>
  <si>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</si>
  <si>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</si>
  <si>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</si>
  <si>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</si>
  <si>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</si>
  <si>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</si>
  <si>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</si>
  <si>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</si>
  <si>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</si>
  <si>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</si>
  <si>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</si>
  <si>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</si>
  <si>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</si>
  <si>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</si>
  <si>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</si>
  <si>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</si>
  <si>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</si>
  <si>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</si>
  <si>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</si>
  <si>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</si>
  <si>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</si>
  <si>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</si>
  <si>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</si>
  <si>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</si>
  <si>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</si>
  <si>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</si>
  <si>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</si>
  <si>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</si>
  <si>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</si>
  <si>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</si>
  <si>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</si>
  <si>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</si>
  <si>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</si>
  <si>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</si>
  <si>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</si>
  <si>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</si>
  <si>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</si>
  <si>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</si>
  <si>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</si>
  <si>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</si>
  <si>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</si>
  <si>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</si>
  <si>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</si>
  <si>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</si>
  <si>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</si>
  <si>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</si>
  <si>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</si>
  <si>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</si>
  <si>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</si>
  <si>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</si>
  <si>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</si>
  <si>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</si>
  <si>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</si>
  <si>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</si>
  <si>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</si>
  <si>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</si>
  <si>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</si>
  <si>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</si>
  <si>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</si>
  <si>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</si>
  <si>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</si>
  <si>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</si>
  <si>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</si>
  <si>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</si>
  <si>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</si>
  <si>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</si>
  <si>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</si>
  <si>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</si>
  <si>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</si>
  <si>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</si>
  <si>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</si>
  <si>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</si>
  <si>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</si>
  <si>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</si>
  <si>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</si>
  <si>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</si>
  <si>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</si>
  <si>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</si>
  <si>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</si>
  <si>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</si>
  <si>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</si>
  <si>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</si>
  <si>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</si>
  <si>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</si>
  <si>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</si>
  <si>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</si>
  <si>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</si>
  <si>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</si>
  <si>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</si>
  <si>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</si>
  <si>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</si>
  <si>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Abilene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</si>
  <si>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</si>
  <si>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</si>
  <si>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</si>
  <si>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</si>
  <si>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</si>
  <si>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</si>
  <si>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</si>
  <si>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</si>
  <si>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</si>
  <si>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</si>
  <si>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</si>
  <si>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</si>
  <si>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</si>
  <si>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</si>
  <si>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</si>
  <si>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</si>
  <si>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</si>
  <si>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</si>
  <si>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</si>
  <si>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</si>
  <si>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</si>
  <si>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</si>
  <si>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</si>
  <si>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</si>
  <si>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</si>
  <si>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</si>
  <si>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</si>
  <si>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</si>
  <si>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</si>
  <si>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</si>
  <si>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</si>
  <si>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</si>
  <si>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</si>
  <si>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</si>
  <si>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</si>
  <si>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</si>
  <si>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</si>
  <si>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</si>
  <si>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</si>
  <si>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</si>
  <si>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</si>
  <si>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</si>
  <si>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</si>
  <si>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</si>
  <si>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</si>
  <si>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</si>
  <si>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</si>
  <si>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</si>
  <si>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</si>
  <si>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</si>
  <si>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</si>
  <si>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</si>
  <si>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</si>
  <si>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</si>
  <si>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</si>
  <si>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</si>
  <si>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</si>
  <si>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</si>
  <si>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</si>
  <si>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</si>
  <si>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</si>
  <si>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</si>
  <si>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</si>
  <si>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</si>
  <si>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</si>
  <si>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</si>
  <si>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</si>
  <si>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</si>
  <si>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</si>
  <si>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</si>
  <si>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</si>
  <si>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</si>
  <si>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</si>
  <si>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</si>
  <si>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</si>
  <si>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</si>
  <si>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</si>
  <si>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</si>
  <si>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</si>
  <si>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</si>
  <si>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</si>
  <si>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</si>
  <si>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</si>
  <si>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</si>
  <si>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</si>
  <si>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</si>
  <si>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</si>
  <si>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</si>
  <si>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</si>
  <si>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</si>
  <si>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</si>
  <si>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</si>
  <si>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</si>
  <si>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</si>
  <si>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</si>
  <si>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</si>
  <si>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</si>
  <si>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</si>
  <si>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</si>
  <si>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</si>
  <si>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</si>
  <si>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</si>
  <si>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</si>
  <si>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</si>
  <si>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</si>
  <si>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</si>
  <si>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</si>
  <si>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</si>
  <si>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</si>
  <si>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</si>
  <si>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</si>
  <si>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</si>
  <si>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</si>
  <si>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</si>
  <si>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</si>
  <si>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</si>
  <si>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</si>
  <si>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</si>
  <si>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</si>
  <si>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</si>
  <si>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</si>
  <si>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</si>
  <si>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</si>
  <si>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</si>
  <si>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</si>
  <si>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</si>
  <si>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</si>
  <si>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</si>
  <si>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</si>
  <si>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</si>
  <si>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</si>
  <si>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</si>
  <si>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</si>
  <si>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</si>
  <si>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</si>
  <si>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</si>
  <si>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</si>
  <si>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</si>
  <si>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</si>
  <si>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</si>
  <si>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</si>
  <si>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</si>
  <si>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</si>
  <si>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</si>
  <si>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</si>
  <si>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</si>
  <si>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</si>
  <si>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</si>
  <si>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</si>
  <si>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</si>
  <si>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</si>
  <si>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</si>
  <si>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</si>
  <si>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</si>
  <si>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</si>
  <si>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</si>
  <si>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</si>
  <si>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</si>
  <si>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</si>
  <si>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</si>
  <si>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</si>
  <si>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</si>
  <si>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</si>
  <si>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</si>
  <si>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</si>
  <si>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</si>
  <si>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</si>
  <si>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</si>
  <si>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</si>
  <si>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</si>
  <si>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</si>
  <si>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</si>
  <si>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</si>
  <si>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</si>
  <si>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</si>
  <si>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</si>
  <si>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</si>
  <si>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</si>
  <si>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</si>
  <si>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</si>
  <si>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</si>
  <si>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</si>
  <si>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</si>
  <si>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</si>
  <si>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</si>
  <si>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</si>
  <si>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</si>
  <si>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</si>
  <si>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</si>
  <si>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</si>
  <si>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</si>
  <si>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</si>
  <si>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</si>
  <si>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</si>
  <si>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</si>
  <si>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</si>
  <si>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</si>
  <si>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</si>
  <si>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</si>
  <si>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</si>
  <si>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</si>
  <si>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</si>
  <si>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</si>
  <si>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</si>
  <si>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</si>
  <si>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</si>
  <si>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</si>
  <si>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</si>
  <si>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</si>
  <si>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</si>
  <si>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</si>
  <si>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</si>
  <si>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</si>
  <si>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</si>
  <si>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</si>
  <si>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</si>
  <si>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</si>
  <si>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</si>
  <si>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</si>
  <si>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</si>
  <si>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</si>
  <si>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</si>
  <si>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</si>
  <si>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</si>
  <si>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</si>
  <si>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</si>
  <si>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</si>
  <si>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</si>
  <si>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</si>
  <si>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</si>
  <si>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</si>
  <si>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</si>
  <si>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</si>
  <si>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</si>
  <si>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</si>
  <si>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</si>
  <si>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</si>
  <si>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</si>
  <si>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</si>
  <si>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</si>
  <si>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</si>
  <si>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</si>
  <si>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</si>
  <si>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</si>
  <si>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</si>
  <si>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</si>
  <si>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</si>
  <si>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</si>
  <si>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</si>
  <si>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</si>
  <si>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</si>
  <si>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</si>
  <si>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</si>
  <si>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</si>
  <si>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</si>
  <si>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</si>
  <si>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</si>
  <si>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</si>
  <si>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</si>
  <si>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</si>
  <si>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</si>
  <si>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</si>
  <si>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</si>
  <si>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</si>
  <si>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</si>
  <si>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</si>
  <si>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</si>
  <si>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</si>
  <si>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</si>
  <si>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</si>
  <si>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</si>
  <si>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</si>
  <si>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</si>
  <si>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</si>
  <si>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</si>
  <si>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</si>
  <si>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</si>
  <si>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</si>
  <si>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</si>
  <si>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</si>
  <si>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</si>
  <si>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</si>
  <si>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</si>
  <si>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</si>
  <si>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</si>
  <si>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</si>
  <si>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</si>
  <si>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</si>
  <si>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</si>
  <si>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</si>
  <si>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</si>
  <si>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</si>
  <si>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</si>
  <si>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</si>
  <si>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</si>
  <si>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</si>
  <si>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</si>
  <si>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</si>
  <si>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</si>
  <si>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</si>
  <si>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</si>
  <si>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</si>
  <si>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</si>
  <si>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</si>
  <si>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</si>
  <si>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</si>
  <si>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</si>
  <si>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</si>
  <si>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</si>
  <si>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</si>
  <si>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</si>
  <si>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</si>
  <si>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</si>
  <si>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</si>
  <si>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</si>
  <si>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</si>
  <si>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</si>
  <si>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</si>
  <si>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</si>
  <si>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</si>
  <si>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</si>
  <si>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</si>
  <si>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</si>
  <si>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</si>
  <si>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</si>
  <si>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</si>
  <si>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</si>
  <si>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</si>
  <si>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</si>
  <si>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</si>
  <si>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</si>
  <si>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</si>
  <si>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</si>
  <si>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</si>
  <si>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</si>
  <si>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</si>
  <si>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</si>
  <si>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</si>
  <si>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</si>
  <si>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</si>
  <si>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</si>
  <si>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</si>
  <si>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</si>
  <si>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</si>
  <si>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</si>
  <si>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</si>
  <si>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</si>
  <si>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</si>
  <si>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</si>
  <si>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</si>
  <si>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</si>
  <si>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</si>
  <si>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</si>
  <si>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</si>
  <si>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</si>
  <si>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</si>
  <si>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</si>
  <si>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</si>
  <si>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</si>
  <si>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</si>
  <si>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</si>
  <si>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</si>
  <si>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</si>
  <si>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</si>
  <si>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</si>
  <si>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</si>
  <si>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</si>
  <si>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</si>
  <si>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</si>
  <si>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</si>
  <si>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</si>
  <si>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</si>
  <si>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</si>
  <si>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</si>
  <si>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</si>
  <si>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</si>
  <si>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</si>
  <si>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</si>
  <si>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</si>
  <si>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</si>
  <si>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</si>
  <si>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</si>
  <si>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</si>
  <si>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</si>
  <si>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</si>
  <si>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</si>
  <si>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</si>
  <si>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</si>
  <si>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</si>
  <si>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</si>
  <si>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</si>
  <si>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</si>
  <si>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</si>
  <si>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</si>
  <si>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</si>
  <si>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</si>
  <si>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</si>
  <si>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</si>
  <si>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</si>
  <si>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</si>
  <si>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</si>
  <si>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</si>
  <si>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</si>
  <si>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</si>
  <si>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</si>
  <si>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</si>
  <si>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</si>
  <si>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</si>
  <si>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</si>
  <si>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</si>
  <si>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</si>
  <si>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</si>
  <si>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</si>
  <si>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</si>
  <si>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</si>
  <si>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</si>
  <si>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</si>
  <si>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</si>
  <si>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</si>
  <si>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</si>
  <si>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</si>
  <si>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</si>
  <si>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</si>
  <si>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</si>
  <si>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</si>
  <si>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</si>
  <si>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</si>
  <si>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</si>
  <si>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</si>
  <si>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</si>
  <si>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</si>
  <si>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</si>
  <si>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</si>
  <si>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</si>
  <si>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</si>
  <si>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</si>
  <si>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</si>
  <si>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</si>
  <si>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</si>
  <si>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</si>
  <si>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</si>
  <si>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</si>
  <si>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</si>
  <si>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</si>
  <si>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</si>
  <si>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</si>
  <si>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</si>
  <si>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</si>
  <si>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</si>
  <si>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</si>
  <si>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</si>
  <si>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</si>
  <si>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</si>
  <si>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</si>
  <si>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</si>
  <si>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</si>
  <si>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</si>
  <si>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</si>
  <si>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</si>
  <si>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</si>
  <si>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</si>
  <si>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</si>
  <si>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</si>
  <si>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</si>
  <si>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</si>
  <si>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</si>
  <si>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</si>
  <si>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</si>
  <si>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</si>
  <si>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</si>
  <si>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</si>
  <si>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</si>
  <si>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</si>
  <si>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</si>
  <si>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</si>
  <si>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</si>
  <si>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</si>
  <si>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</si>
  <si>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</si>
  <si>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</si>
  <si>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</si>
  <si>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</si>
  <si>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</si>
  <si>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</si>
  <si>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</si>
  <si>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</si>
  <si>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</si>
  <si>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</si>
  <si>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</si>
  <si>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</si>
  <si>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</si>
  <si>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</si>
  <si>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</si>
  <si>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</si>
  <si>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</si>
  <si>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</si>
  <si>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</si>
  <si>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</si>
  <si>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</si>
  <si>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</si>
  <si>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</si>
  <si>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</si>
  <si>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</si>
  <si>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</si>
  <si>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</si>
  <si>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</si>
  <si>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</si>
  <si>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</si>
  <si>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</si>
  <si>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</si>
  <si>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</si>
  <si>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</si>
  <si>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</si>
  <si>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</si>
  <si>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</si>
  <si>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</si>
  <si>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</si>
  <si>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</si>
  <si>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</si>
  <si>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</si>
  <si>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</si>
  <si>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</si>
  <si>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</si>
  <si>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</si>
  <si>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</si>
  <si>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</si>
  <si>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</si>
  <si>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</si>
  <si>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</si>
  <si>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</si>
  <si>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</si>
  <si>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</si>
  <si>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</si>
  <si>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</si>
  <si>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</si>
  <si>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</si>
  <si>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</si>
  <si>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</si>
  <si>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</si>
  <si>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</si>
  <si>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</si>
  <si>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</si>
  <si>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</si>
  <si>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</si>
  <si>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</si>
  <si>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</si>
  <si>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</si>
  <si>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</si>
  <si>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</si>
  <si>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</si>
  <si>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</si>
  <si>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</si>
  <si>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</si>
  <si>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</si>
  <si>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</si>
  <si>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</si>
  <si>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</si>
  <si>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</si>
  <si>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</si>
  <si>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</si>
  <si>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</si>
  <si>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</si>
  <si>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</si>
  <si>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</si>
  <si>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</si>
  <si>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</si>
  <si>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</si>
  <si>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</si>
  <si>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</si>
  <si>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</si>
  <si>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</si>
  <si>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</si>
  <si>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</si>
  <si>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</si>
  <si>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</si>
  <si>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</si>
  <si>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</si>
  <si>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</si>
  <si>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</si>
  <si>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</si>
  <si>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</si>
  <si>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</si>
  <si>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</si>
  <si>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</si>
  <si>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</si>
  <si>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</si>
  <si>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</si>
  <si>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</si>
  <si>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</si>
  <si>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</si>
  <si>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</si>
  <si>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</si>
  <si>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</si>
  <si>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</si>
  <si>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</si>
  <si>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</si>
  <si>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</si>
  <si>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</si>
  <si>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</si>
  <si>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</si>
  <si>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</si>
  <si>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</si>
  <si>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</si>
  <si>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</si>
  <si>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</si>
  <si>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</si>
  <si>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</si>
  <si>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</si>
  <si>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</si>
  <si>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</si>
  <si>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</si>
  <si>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</si>
  <si>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</si>
  <si>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</si>
  <si>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</si>
  <si>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</si>
  <si>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</si>
  <si>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</si>
  <si>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</si>
  <si>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</si>
  <si>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</si>
  <si>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</si>
  <si>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</si>
  <si>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</si>
  <si>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</si>
  <si>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</si>
  <si>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</si>
  <si>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</si>
  <si>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</si>
  <si>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</si>
  <si>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</si>
  <si>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</si>
  <si>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</si>
  <si>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</si>
  <si>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</si>
  <si>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</si>
  <si>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</si>
  <si>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</si>
  <si>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</si>
  <si>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</si>
  <si>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</si>
  <si>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</si>
  <si>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</si>
  <si>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</si>
  <si>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</si>
  <si>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</si>
  <si>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</si>
  <si>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</si>
  <si>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</si>
  <si>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</si>
  <si>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</si>
  <si>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</si>
  <si>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</si>
  <si>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</si>
  <si>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</si>
  <si>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</si>
  <si>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</si>
  <si>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</si>
  <si>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</si>
  <si>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</si>
  <si>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</si>
  <si>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</si>
  <si>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</si>
  <si>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</si>
  <si>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</si>
  <si>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</si>
  <si>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</si>
  <si>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</si>
  <si>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</si>
  <si>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</si>
  <si>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</si>
  <si>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</si>
  <si>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</si>
  <si>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</si>
  <si>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</si>
  <si>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</si>
  <si>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</si>
  <si>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</si>
  <si>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</si>
  <si>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</si>
  <si>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</si>
  <si>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</si>
  <si>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</si>
  <si>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</si>
  <si>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</si>
  <si>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</si>
  <si>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</si>
  <si>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</si>
  <si>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</si>
  <si>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</si>
  <si>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</si>
  <si>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</si>
  <si>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</si>
  <si>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</si>
  <si>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</si>
  <si>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</si>
  <si>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</si>
  <si>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</si>
  <si>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</si>
  <si>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</si>
  <si>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</si>
  <si>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</si>
  <si>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</si>
  <si>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</si>
  <si>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</si>
  <si>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</si>
  <si>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</si>
  <si>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</si>
  <si>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</si>
  <si>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</si>
  <si>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</si>
  <si>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</si>
  <si>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</si>
  <si>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</si>
  <si>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</si>
  <si>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</si>
  <si>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</si>
  <si>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</si>
  <si>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</si>
  <si>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</si>
  <si>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</si>
  <si>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</si>
  <si>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</si>
  <si>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</si>
  <si>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</si>
  <si>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</si>
  <si>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</si>
  <si>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</si>
  <si>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</si>
  <si>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</si>
  <si>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</si>
  <si>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</si>
  <si>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</si>
  <si>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</si>
  <si>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</si>
  <si>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</si>
  <si>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</si>
  <si>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</si>
  <si>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</si>
  <si>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</si>
  <si>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</si>
  <si>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</si>
  <si>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</si>
  <si>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</si>
  <si>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</si>
  <si>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</si>
  <si>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</si>
  <si>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</si>
  <si>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</si>
  <si>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</si>
  <si>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</si>
  <si>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</si>
  <si>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</si>
  <si>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</si>
  <si>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</si>
  <si>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</si>
  <si>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</si>
  <si>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</si>
  <si>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</si>
  <si>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</si>
  <si>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</si>
  <si>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</si>
  <si>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</si>
  <si>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</si>
  <si>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</si>
  <si>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</si>
  <si>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</si>
  <si>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</si>
  <si>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</si>
  <si>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</si>
  <si>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</si>
  <si>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</si>
  <si>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</si>
  <si>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</si>
  <si>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</si>
  <si>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</si>
  <si>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</si>
  <si>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</si>
  <si>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</si>
  <si>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</si>
  <si>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</si>
  <si>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</si>
  <si>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</si>
  <si>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</si>
  <si>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</si>
  <si>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</si>
  <si>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</si>
  <si>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</si>
  <si>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</si>
  <si>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</si>
  <si>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</si>
  <si>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</si>
  <si>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</si>
  <si>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</si>
  <si>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</si>
  <si>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</si>
  <si>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</si>
  <si>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</si>
  <si>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</si>
  <si>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</si>
  <si>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</si>
  <si>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</si>
  <si>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</si>
  <si>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</si>
  <si>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</si>
  <si>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</si>
  <si>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</si>
  <si>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</si>
  <si>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</si>
  <si>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</si>
  <si>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</si>
  <si>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</si>
  <si>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</si>
  <si>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</si>
  <si>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</si>
  <si>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</si>
  <si>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</si>
  <si>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</si>
  <si>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</si>
  <si>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</si>
  <si>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</si>
  <si>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</si>
  <si>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</si>
  <si>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</si>
  <si>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</si>
  <si>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</si>
  <si>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</si>
  <si>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</si>
  <si>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</si>
  <si>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</si>
  <si>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</si>
  <si>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</si>
  <si>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</si>
  <si>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</si>
  <si>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</si>
  <si>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</si>
  <si>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</si>
  <si>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</si>
  <si>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</si>
  <si>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</si>
  <si>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</si>
  <si>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</si>
  <si>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</si>
  <si>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</si>
  <si>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</si>
  <si>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</si>
  <si>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</si>
  <si>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</si>
  <si>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</si>
  <si>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</si>
  <si>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</si>
  <si>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</si>
  <si>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</si>
  <si>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</si>
  <si>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</si>
  <si>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</si>
  <si>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</si>
  <si>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</si>
  <si>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</si>
  <si>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</si>
  <si>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</si>
  <si>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</si>
  <si>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</si>
  <si>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</si>
  <si>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</si>
  <si>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</si>
  <si>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</si>
  <si>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</si>
  <si>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</si>
  <si>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</si>
  <si>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</si>
  <si>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</si>
  <si>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</si>
  <si>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</si>
  <si>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</si>
  <si>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</si>
  <si>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</si>
  <si>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</si>
  <si>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</si>
  <si>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</si>
  <si>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</si>
  <si>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</si>
  <si>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</si>
  <si>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</si>
  <si>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</si>
  <si>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</si>
  <si>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</si>
  <si>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</si>
  <si>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</si>
  <si>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</si>
  <si>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</si>
  <si>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</si>
  <si>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</si>
  <si>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</si>
  <si>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</si>
  <si>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</si>
  <si>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</si>
  <si>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</si>
  <si>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</si>
  <si>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</si>
  <si>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</si>
  <si>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</si>
  <si>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</si>
  <si>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</si>
  <si>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</si>
  <si>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</si>
  <si>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</si>
  <si>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</si>
  <si>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</si>
  <si>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</si>
  <si>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</si>
  <si>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</si>
  <si>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</si>
  <si>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</si>
  <si>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</si>
  <si>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</si>
  <si>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</si>
  <si>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</si>
  <si>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</si>
  <si>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</si>
  <si>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</si>
  <si>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</si>
  <si>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</si>
  <si>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</si>
  <si>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</si>
  <si>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</si>
  <si>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</si>
  <si>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</si>
  <si>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</si>
  <si>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</si>
  <si>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</si>
  <si>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</si>
  <si>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</si>
  <si>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</si>
  <si>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</si>
  <si>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</si>
  <si>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</si>
  <si>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</si>
  <si>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</si>
  <si>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</si>
  <si>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</si>
  <si>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</si>
  <si>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</si>
  <si>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</si>
  <si>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</si>
  <si>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</si>
  <si>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</si>
  <si>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</si>
  <si>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</si>
  <si>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</si>
  <si>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</si>
  <si>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</si>
  <si>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</si>
  <si>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</si>
  <si>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</si>
  <si>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</si>
  <si>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</si>
  <si>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</si>
  <si>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</si>
  <si>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</si>
  <si>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</si>
  <si>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</si>
  <si>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</si>
  <si>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</si>
  <si>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</si>
  <si>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</si>
  <si>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</si>
  <si>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</si>
  <si>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</si>
  <si>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</si>
  <si>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</si>
  <si>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</si>
  <si>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</si>
  <si>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</si>
  <si>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</si>
  <si>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</si>
  <si>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</si>
  <si>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</si>
  <si>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</si>
  <si>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</si>
  <si>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</si>
  <si>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</si>
  <si>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</si>
  <si>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</si>
  <si>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</si>
  <si>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</si>
  <si>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</si>
  <si>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</si>
  <si>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</si>
  <si>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</si>
  <si>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</si>
  <si>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</si>
  <si>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</si>
  <si>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</si>
  <si>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</si>
  <si>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</si>
  <si>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</si>
  <si>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</si>
  <si>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</si>
  <si>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</si>
  <si>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</si>
  <si>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</si>
  <si>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</si>
  <si>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</si>
  <si>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</si>
  <si>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</si>
  <si>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</si>
  <si>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</si>
  <si>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</si>
  <si>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</si>
  <si>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</si>
  <si>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</si>
  <si>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</si>
  <si>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</si>
  <si>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</si>
  <si>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</si>
  <si>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</si>
  <si>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</si>
  <si>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</si>
  <si>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</si>
  <si>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</si>
  <si>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</si>
  <si>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</si>
  <si>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</si>
  <si>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</si>
  <si>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</si>
  <si>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</si>
  <si>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</si>
  <si>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</si>
  <si>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</si>
  <si>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</si>
  <si>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</si>
  <si>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</si>
  <si>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</si>
  <si>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</si>
  <si>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</si>
  <si>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</si>
  <si>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</si>
  <si>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</si>
  <si>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</si>
  <si>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</si>
  <si>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</si>
  <si>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</si>
  <si>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</si>
  <si>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</si>
  <si>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</si>
  <si>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</si>
  <si>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</si>
  <si>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</si>
  <si>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</si>
  <si>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</si>
  <si>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</si>
  <si>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</si>
  <si>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</si>
  <si>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</si>
  <si>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</si>
  <si>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</si>
  <si>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</si>
  <si>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</si>
  <si>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</si>
  <si>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</si>
  <si>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</si>
  <si>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</si>
  <si>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</si>
  <si>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</si>
  <si>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</si>
  <si>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</si>
  <si>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</si>
  <si>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</si>
  <si>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</si>
  <si>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</si>
  <si>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</si>
  <si>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</si>
  <si>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</si>
  <si>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</si>
  <si>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</si>
  <si>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</si>
  <si>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</si>
  <si>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</si>
  <si>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</si>
  <si>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</si>
  <si>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</si>
  <si>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</si>
  <si>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</si>
  <si>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</si>
  <si>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</si>
  <si>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</si>
  <si>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</si>
  <si>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</si>
  <si>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</si>
  <si>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</si>
  <si>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</si>
  <si>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</si>
  <si>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</si>
  <si>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</si>
  <si>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</si>
  <si>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</si>
  <si>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</si>
  <si>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</si>
  <si>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</si>
  <si>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</si>
  <si>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</si>
  <si>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</si>
  <si>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</si>
  <si>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</si>
  <si>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</si>
  <si>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</si>
  <si>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</si>
  <si>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</si>
  <si>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</si>
  <si>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</si>
  <si>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</si>
  <si>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</si>
  <si>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</si>
  <si>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</si>
  <si>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</si>
  <si>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</si>
  <si>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</si>
  <si>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</si>
  <si>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</si>
  <si>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</si>
  <si>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</si>
  <si>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</si>
  <si>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</si>
  <si>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</si>
  <si>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</si>
  <si>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</si>
  <si>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</si>
  <si>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</si>
  <si>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</si>
  <si>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</si>
  <si>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</si>
  <si>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</si>
  <si>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</si>
  <si>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</si>
  <si>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</si>
  <si>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</si>
  <si>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</si>
  <si>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</si>
  <si>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</si>
  <si>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</si>
  <si>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</si>
  <si>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</si>
  <si>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</si>
  <si>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</si>
  <si>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</si>
  <si>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</si>
  <si>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</si>
  <si>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</si>
  <si>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</si>
  <si>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</si>
  <si>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</si>
  <si>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</si>
  <si>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</si>
  <si>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</si>
  <si>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</si>
  <si>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</si>
  <si>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</si>
  <si>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</si>
  <si>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</si>
  <si>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</si>
  <si>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</si>
  <si>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</si>
  <si>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</si>
  <si>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</si>
  <si>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</si>
  <si>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</si>
  <si>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</si>
  <si>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</si>
  <si>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</si>
  <si>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</si>
  <si>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</si>
  <si>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</si>
  <si>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</si>
  <si>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</si>
  <si>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</si>
  <si>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</si>
  <si>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</si>
  <si>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</si>
  <si>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</si>
  <si>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</si>
  <si>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</si>
  <si>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</si>
  <si>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</si>
  <si>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</si>
  <si>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</si>
  <si>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</si>
  <si>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</si>
  <si>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</si>
  <si>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</si>
  <si>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</si>
  <si>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</si>
  <si>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</si>
  <si>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</si>
  <si>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</si>
  <si>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</si>
  <si>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</si>
  <si>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</si>
  <si>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</si>
  <si>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</si>
  <si>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</si>
  <si>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</si>
  <si>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</si>
  <si>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</si>
  <si>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</si>
  <si>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</si>
  <si>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</si>
  <si>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</si>
  <si>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</si>
  <si>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</si>
  <si>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</si>
  <si>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</si>
  <si>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</si>
  <si>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</si>
  <si>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</si>
  <si>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</si>
  <si>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</si>
  <si>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</si>
  <si>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</si>
  <si>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</si>
  <si>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</si>
  <si>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</si>
  <si>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</si>
  <si>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</si>
  <si>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</si>
  <si>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</si>
  <si>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</si>
  <si>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</si>
  <si>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</si>
  <si>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</si>
  <si>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</si>
  <si>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</si>
  <si>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</si>
  <si>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</si>
  <si>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</si>
  <si>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</si>
  <si>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</si>
  <si>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</si>
  <si>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</si>
  <si>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</si>
  <si>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</si>
  <si>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</si>
  <si>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</si>
  <si>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</si>
  <si>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</si>
  <si>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</si>
  <si>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</si>
  <si>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</si>
  <si>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</si>
  <si>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</si>
  <si>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</si>
  <si>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</si>
  <si>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</si>
  <si>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</si>
  <si>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</si>
  <si>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</si>
  <si>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</si>
  <si>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</si>
  <si>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</si>
  <si>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</si>
  <si>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</si>
  <si>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</si>
  <si>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</si>
  <si>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</si>
  <si>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</si>
  <si>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</si>
  <si>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</si>
  <si>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</si>
  <si>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</si>
  <si>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</si>
  <si>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</si>
  <si>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</si>
  <si>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</si>
  <si>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</si>
  <si>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</si>
  <si>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</si>
  <si>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</si>
  <si>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</si>
  <si>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</si>
  <si>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</si>
  <si>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</si>
  <si>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</si>
  <si>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</si>
  <si>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</si>
  <si>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</si>
  <si>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</si>
  <si>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</si>
  <si>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</si>
  <si>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</si>
  <si>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</si>
  <si>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</si>
  <si>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</si>
  <si>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</si>
  <si>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</si>
  <si>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</si>
  <si>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</si>
  <si>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</si>
  <si>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</si>
  <si>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</si>
  <si>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</si>
  <si>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</si>
  <si>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</si>
  <si>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</si>
  <si>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</si>
  <si>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</si>
  <si>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</si>
  <si>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</si>
  <si>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</si>
  <si>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</si>
  <si>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</si>
  <si>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</si>
  <si>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</si>
  <si>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</si>
  <si>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</si>
  <si>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</si>
  <si>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</si>
  <si>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</si>
  <si>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</si>
  <si>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</si>
  <si>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</si>
  <si>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</si>
  <si>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</si>
  <si>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</si>
  <si>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</si>
  <si>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</si>
  <si>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</si>
  <si>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</si>
  <si>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</si>
  <si>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</si>
  <si>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</si>
  <si>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</si>
  <si>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</si>
  <si>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</si>
  <si>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</si>
  <si>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</si>
  <si>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</si>
  <si>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</si>
  <si>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</si>
  <si>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</si>
  <si>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</si>
  <si>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</si>
  <si>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</si>
  <si>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</si>
  <si>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</si>
  <si>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</si>
  <si>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</si>
  <si>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</si>
  <si>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</si>
  <si>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</si>
  <si>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</si>
  <si>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</si>
  <si>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</si>
  <si>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</si>
  <si>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</si>
  <si>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</si>
  <si>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</si>
  <si>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</si>
  <si>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</si>
  <si>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</si>
  <si>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</si>
  <si>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</si>
  <si>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</si>
  <si>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</si>
  <si>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</si>
  <si>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</si>
  <si>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</si>
  <si>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</si>
  <si>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</si>
  <si>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</si>
  <si>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</si>
  <si>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</si>
  <si>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</si>
  <si>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</si>
  <si>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</si>
  <si>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</si>
  <si>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</si>
  <si>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</si>
  <si>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</si>
  <si>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</si>
  <si>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</si>
  <si>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</si>
  <si>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</si>
  <si>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</si>
  <si>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</si>
  <si>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</si>
  <si>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</si>
  <si>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</si>
  <si>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</si>
  <si>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</si>
  <si>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</si>
  <si>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</si>
  <si>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</si>
  <si>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</si>
  <si>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</si>
  <si>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</si>
  <si>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</si>
  <si>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</si>
  <si>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</si>
  <si>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</si>
  <si>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</si>
  <si>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</si>
  <si>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</si>
  <si>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</si>
  <si>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</si>
  <si>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</si>
  <si>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</si>
  <si>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</si>
  <si>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</si>
  <si>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</si>
  <si>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</si>
  <si>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</si>
  <si>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</si>
  <si>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</si>
  <si>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</si>
  <si>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</si>
  <si>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</si>
  <si>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</si>
  <si>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</si>
  <si>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</si>
  <si>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</si>
  <si>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</si>
  <si>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</si>
  <si>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</si>
  <si>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</si>
  <si>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</si>
  <si>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</si>
  <si>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</si>
  <si>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</si>
  <si>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</si>
  <si>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</si>
  <si>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</si>
  <si>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</si>
  <si>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</si>
  <si>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</si>
  <si>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</si>
  <si>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</si>
  <si>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</si>
  <si>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</si>
  <si>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</si>
  <si>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</si>
  <si>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</si>
  <si>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</si>
  <si>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</si>
  <si>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</si>
  <si>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</si>
  <si>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</si>
  <si>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</si>
  <si>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</si>
  <si>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</si>
  <si>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</si>
  <si>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</si>
  <si>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</si>
  <si>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</si>
  <si>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</si>
  <si>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</si>
  <si>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</si>
  <si>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</si>
  <si>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</si>
  <si>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</si>
  <si>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</si>
  <si>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</si>
  <si>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</si>
  <si>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</si>
  <si>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</si>
  <si>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</si>
  <si>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</si>
  <si>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</si>
  <si>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</si>
  <si>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</si>
  <si>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</si>
  <si>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</si>
  <si>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</si>
  <si>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</si>
  <si>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</si>
  <si>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</si>
  <si>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</si>
  <si>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</si>
  <si>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</si>
  <si>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</si>
  <si>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</si>
  <si>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</si>
  <si>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</si>
  <si>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</si>
  <si>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</si>
  <si>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</si>
  <si>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</si>
  <si>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</si>
  <si>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</si>
  <si>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</si>
  <si>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</si>
  <si>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</si>
  <si>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</si>
  <si>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</si>
  <si>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</si>
  <si>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</si>
  <si>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</si>
  <si>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</si>
  <si>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</si>
  <si>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</si>
  <si>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</si>
  <si>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</si>
  <si>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</si>
  <si>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</si>
  <si>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</si>
  <si>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</si>
  <si>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</si>
  <si>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</si>
  <si>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</si>
  <si>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</si>
  <si>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</si>
  <si>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</si>
  <si>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</si>
  <si>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</si>
  <si>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</si>
  <si>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</si>
  <si>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</si>
  <si>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</si>
  <si>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</si>
  <si>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</si>
  <si>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</si>
  <si>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</si>
  <si>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</si>
  <si>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</si>
  <si>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</si>
  <si>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</si>
  <si>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</si>
  <si>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</si>
  <si>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</si>
  <si>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</si>
  <si>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</si>
  <si>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</si>
  <si>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</si>
  <si>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</si>
  <si>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</si>
  <si>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</si>
  <si>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</si>
  <si>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</si>
  <si>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</si>
  <si>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</si>
  <si>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</si>
  <si>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</si>
  <si>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</si>
  <si>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</si>
  <si>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</si>
  <si>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</si>
  <si>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</si>
  <si>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</si>
  <si>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</si>
  <si>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</si>
  <si>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</si>
  <si>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</si>
  <si>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</si>
  <si>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</si>
  <si>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</si>
  <si>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</si>
  <si>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</si>
  <si>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</si>
  <si>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</si>
  <si>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</si>
  <si>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</si>
  <si>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</si>
  <si>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</si>
  <si>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</si>
  <si>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</si>
  <si>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</si>
  <si>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</si>
  <si>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</si>
  <si>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</si>
  <si>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</si>
  <si>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</si>
  <si>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</si>
  <si>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</si>
  <si>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</si>
  <si>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</si>
  <si>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</si>
  <si>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</si>
  <si>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</si>
  <si>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</si>
  <si>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</si>
  <si>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</si>
  <si>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</si>
  <si>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</si>
  <si>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</si>
  <si>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</si>
  <si>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</si>
  <si>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</si>
  <si>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</si>
  <si>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</si>
  <si>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</si>
  <si>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</si>
  <si>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</si>
  <si>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</si>
  <si>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</si>
  <si>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</si>
  <si>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</si>
  <si>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</si>
  <si>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</si>
  <si>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</si>
  <si>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</si>
  <si>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</si>
  <si>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</si>
  <si>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</si>
  <si>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</si>
  <si>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</si>
  <si>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</si>
  <si>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</si>
  <si>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</si>
  <si>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</si>
  <si>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</si>
  <si>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</si>
  <si>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</si>
  <si>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</si>
  <si>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</si>
  <si>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</si>
  <si>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</si>
  <si>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</si>
  <si>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</si>
  <si>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</si>
  <si>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</si>
  <si>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</si>
  <si>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</si>
  <si>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</si>
  <si>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</si>
  <si>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</si>
  <si>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</si>
  <si>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</si>
  <si>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</si>
  <si>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</si>
  <si>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</si>
  <si>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</si>
  <si>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</si>
  <si>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</si>
  <si>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</si>
  <si>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</si>
  <si>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</si>
  <si>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</si>
  <si>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</si>
  <si>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</si>
  <si>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</si>
  <si>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</si>
  <si>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</si>
  <si>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</si>
  <si>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</si>
  <si>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</si>
  <si>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</si>
  <si>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</si>
  <si>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</si>
  <si>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</si>
  <si>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</si>
  <si>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</si>
  <si>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</si>
  <si>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</si>
  <si>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</si>
  <si>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</si>
  <si>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</si>
  <si>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</si>
  <si>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</si>
  <si>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</si>
  <si>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</si>
  <si>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</si>
  <si>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</si>
  <si>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</si>
  <si>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</si>
  <si>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</si>
  <si>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</si>
  <si>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</si>
  <si>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</si>
  <si>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</si>
  <si>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</si>
  <si>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</si>
  <si>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</si>
  <si>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</si>
  <si>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</si>
  <si>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</si>
  <si>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</si>
  <si>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</si>
  <si>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</si>
  <si>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</si>
  <si>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</si>
  <si>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</si>
  <si>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</si>
  <si>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</si>
  <si>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</si>
  <si>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</si>
  <si>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</si>
  <si>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</si>
  <si>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</si>
  <si>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</si>
  <si>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</si>
  <si>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</si>
  <si>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</si>
  <si>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</si>
  <si>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</si>
  <si>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Vendas, lucro e margem por categoria e subcategoria</t>
  </si>
  <si>
    <t>Categoria</t>
  </si>
  <si>
    <t>Vendas</t>
  </si>
  <si>
    <t>% Vendas</t>
  </si>
  <si>
    <t>Lucro</t>
  </si>
  <si>
    <t>Margem</t>
  </si>
  <si>
    <t>% acumulada</t>
  </si>
  <si>
    <t>Total</t>
  </si>
  <si>
    <t>Subcategoria</t>
  </si>
  <si>
    <t>Vendas, lucro e margem por região, estado e cidade</t>
  </si>
  <si>
    <t>Região</t>
  </si>
  <si>
    <t>Estado</t>
  </si>
  <si>
    <t>Vendas, lucro e margem por cidade (ordenadas por vendas)</t>
  </si>
  <si>
    <t>Cidade</t>
  </si>
  <si>
    <t>Produto</t>
  </si>
  <si>
    <t>% acumulada (Pareto)</t>
  </si>
  <si>
    <t>Ranking</t>
  </si>
  <si>
    <t>10 produtos com mais e com menos vendas</t>
  </si>
  <si>
    <t>Mais vendas</t>
  </si>
  <si>
    <t>Menos vendas</t>
  </si>
  <si>
    <t>Vendas por ano</t>
  </si>
  <si>
    <t>Row Labels</t>
  </si>
  <si>
    <t>Grand Total</t>
  </si>
  <si>
    <t>Column Labels</t>
  </si>
  <si>
    <t>Soma de Vendas</t>
  </si>
  <si>
    <t>Tabela dinâmica: vendas por categoria e subcategoria, por 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</si>
</sst>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0.0%"/>
    <numFmt numFmtId="167" formatCode="#.##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  <font>
      <b/>
      <sz val="14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3" fontId="0" fillId="0" borderId="0" xfId="0" applyNumberFormat="1"/>
    <xf numFmtId="166" fontId="0" fillId="0" borderId="0" xfId="0" applyNumberFormat="1"/>
    <xf numFmtId="1" fontId="0" fillId="0" borderId="0" xfId="0" applyNumberForma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165" fontId="0" fillId="0" borderId="0" xfId="0" applyNumberFormat="1"/>
    <xf numFmtId="0" fontId="2" fillId="0" borderId="0" xfId="0" applyFont="1"/>
    <xf numFmtId="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Vendas por subcategoria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Categorias!$B$10</c:f>
              <c:strCache>
                <c:ptCount val="1"/>
                <c:pt idx="0">
                  <c:v>Vendas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Categorias!$A$11:$A$27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Categorias!$B$11:$B$27</c:f>
              <c:numCache>
                <c:formatCode>#,##0</c:formatCode>
                <c:ptCount val="17"/>
                <c:pt idx="0">
                  <c:v>330007.05400000012</c:v>
                </c:pt>
                <c:pt idx="1">
                  <c:v>328449.10300000076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91705.164000000048</c:v>
                </c:pt>
                <c:pt idx="11">
                  <c:v>78479.20600000002</c:v>
                </c:pt>
                <c:pt idx="12">
                  <c:v>46673.538000000015</c:v>
                </c:pt>
                <c:pt idx="13">
                  <c:v>27118.791999999954</c:v>
                </c:pt>
                <c:pt idx="14">
                  <c:v>16476.401999999998</c:v>
                </c:pt>
                <c:pt idx="15">
                  <c:v>12486.312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8-47EE-96D3-3A7D4CC41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Margem por subcategoria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Categorias!$E$10</c:f>
              <c:strCache>
                <c:ptCount val="1"/>
                <c:pt idx="0">
                  <c:v>Margem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Categorias!$A$11:$A$27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Categorias!$E$11:$E$27</c:f>
              <c:numCache>
                <c:formatCode>0.0%</c:formatCode>
                <c:ptCount val="17"/>
                <c:pt idx="0">
                  <c:v>0.13489326988749759</c:v>
                </c:pt>
                <c:pt idx="1">
                  <c:v>8.0956732891427519E-2</c:v>
                </c:pt>
                <c:pt idx="2">
                  <c:v>9.5061130358477727E-2</c:v>
                </c:pt>
                <c:pt idx="3">
                  <c:v>-8.5644604339238484E-2</c:v>
                </c:pt>
                <c:pt idx="4">
                  <c:v>0.14857360625502231</c:v>
                </c:pt>
                <c:pt idx="5">
                  <c:v>1.788618360909618E-2</c:v>
                </c:pt>
                <c:pt idx="6">
                  <c:v>0.25054699501765743</c:v>
                </c:pt>
                <c:pt idx="7">
                  <c:v>0.37195584600425774</c:v>
                </c:pt>
                <c:pt idx="8">
                  <c:v>-3.0227682032054511E-2</c:v>
                </c:pt>
                <c:pt idx="9">
                  <c:v>0.16867516872463853</c:v>
                </c:pt>
                <c:pt idx="10">
                  <c:v>0.1424035793665881</c:v>
                </c:pt>
                <c:pt idx="11">
                  <c:v>0.4339183719570246</c:v>
                </c:pt>
                <c:pt idx="12">
                  <c:v>-2.5476952272184682E-2</c:v>
                </c:pt>
                <c:pt idx="13">
                  <c:v>0.2407108325474088</c:v>
                </c:pt>
                <c:pt idx="14">
                  <c:v>0.42267581842200763</c:v>
                </c:pt>
                <c:pt idx="15">
                  <c:v>0.44418672222830874</c:v>
                </c:pt>
                <c:pt idx="16">
                  <c:v>0.31396504291930638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89-40BD-AC7D-1AE27AA7F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Vendas por região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Regioes!$B$3</c:f>
              <c:strCache>
                <c:ptCount val="1"/>
                <c:pt idx="0">
                  <c:v>Vendas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Regioes!$A$4:$A$7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Regioes!$B$4:$B$7</c:f>
              <c:numCache>
                <c:formatCode>#,##0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F-4C40-8152-CD0AACFD3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10 estados com mais vendas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Regioes!$B$11</c:f>
              <c:strCache>
                <c:ptCount val="1"/>
                <c:pt idx="0">
                  <c:v>Vendas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Regioes!$A$12:$A$21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Regioes!$B$12:$B$21</c:f>
              <c:numCache>
                <c:formatCode>#,##0</c:formatCode>
                <c:ptCount val="10"/>
                <c:pt idx="0">
                  <c:v>457687.63150000101</c:v>
                </c:pt>
                <c:pt idx="1">
                  <c:v>310876.27099999978</c:v>
                </c:pt>
                <c:pt idx="2">
                  <c:v>170188.04580000002</c:v>
                </c:pt>
                <c:pt idx="3">
                  <c:v>138641.26999999993</c:v>
                </c:pt>
                <c:pt idx="4">
                  <c:v>116511.91400000003</c:v>
                </c:pt>
                <c:pt idx="5">
                  <c:v>89473.707999999999</c:v>
                </c:pt>
                <c:pt idx="6">
                  <c:v>80166.100999999864</c:v>
                </c:pt>
                <c:pt idx="7">
                  <c:v>78258.135999999926</c:v>
                </c:pt>
                <c:pt idx="8">
                  <c:v>76269.614000000016</c:v>
                </c:pt>
                <c:pt idx="9">
                  <c:v>70636.719999999987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5-447F-AE52-C451E208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Top 10 produtos por vendas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Top_Bottom!$B$3</c:f>
              <c:strCache>
                <c:ptCount val="1"/>
                <c:pt idx="0">
                  <c:v>Vendas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Top_Bottom!$A$4:$A$13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Top_Bottom!$B$4:$B$13</c:f>
              <c:numCache>
                <c:formatCode>#,##0.00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4-40DB-9D47-77F1A59C2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Vendas por ano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Anos!$B$3</c:f>
              <c:strCache>
                <c:ptCount val="1"/>
                <c:pt idx="0">
                  <c:v>Vendas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Anos!$A$4:$A$7</c:f>
              <c:numCache>
                <c:formatCode>General</c:formatCod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numCache>
            </c:numRef>
          </c:cat>
          <c:val>
            <c:numRef>
              <c:f>Anos!$B$4:$B$7</c:f>
              <c:numCache>
                <c:formatCode>#,##0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3-41E6-8B57-C04E56E2B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t"/>
        <c:majorGridlines/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64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648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Matos" refreshedDate="46285.018820717596" createdVersion="8" refreshedVersion="8" minRefreshableVersion="3" recordCount="9994" xr:uid="{83704376-CD45-40BE-AD1D-F7402798DDD2}">
  <cacheSource type="worksheet">
    <worksheetSource ref="A1:O9995" sheet="dados"/>
  </cacheSource>
  <cacheFields count="15">
    <cacheField name="Order ID" numFmtId="0">
      <sharedItems/>
    </cacheField>
    <cacheField name="Order Date" numFmtId="165">
      <sharedItems containsSemiMixedTypes="0" containsNonDate="0" containsDate="1" containsString="0" minDate="2014-01-03T00:00:00" maxDate="2017-12-31T00:00:00"/>
    </cacheField>
    <cacheField name="Customer ID" numFmtId="0">
      <sharedItems/>
    </cacheField>
    <cacheField name="Product ID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State" numFmtId="0">
      <sharedItems/>
    </cacheField>
    <cacheField name="City" numFmtId="0">
      <sharedItems/>
    </cacheField>
    <cacheField name="Ano" numFmtId="0">
      <sharedItems containsSemiMixedTypes="0" containsString="0" containsNumber="1" containsInteger="1" minValue="2014" maxValue="2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d v="2016-11-08T00:00:00"/>
    <s v="CG-12520"/>
    <s v="FUR-BO-10001798"/>
    <n v="261.95999999999998"/>
    <n v="2"/>
    <n v="0"/>
    <n v="41.913600000000002"/>
    <x v="0"/>
    <x v="0"/>
    <s v="Bush Somerset Collection Bookcase"/>
    <x v="0"/>
    <s v="Kentucky"/>
    <s v="Henderson"/>
    <n v="2016"/>
  </r>
  <r>
    <s v="CA-2016-152156"/>
    <d v="2016-11-08T00:00:00"/>
    <s v="CG-12520"/>
    <s v="FUR-CH-10000454"/>
    <n v="731.94"/>
    <n v="3"/>
    <n v="0"/>
    <n v="219.58199999999999"/>
    <x v="0"/>
    <x v="1"/>
    <s v="Hon Deluxe Fabric Upholstered Stacking Chairs, Rounded Back"/>
    <x v="0"/>
    <s v="Kentucky"/>
    <s v="Henderson"/>
    <n v="2016"/>
  </r>
  <r>
    <s v="CA-2016-138688"/>
    <d v="2016-06-12T00:00:00"/>
    <s v="DV-13045"/>
    <s v="OFF-LA-10000240"/>
    <n v="14.62"/>
    <n v="2"/>
    <n v="0"/>
    <n v="6.8714000000000004"/>
    <x v="1"/>
    <x v="2"/>
    <s v="Self-Adhesive Address Labels for Typewriters by Universal"/>
    <x v="1"/>
    <s v="California"/>
    <s v="Los Angeles"/>
    <n v="2016"/>
  </r>
  <r>
    <s v="US-2015-108966"/>
    <d v="2015-10-11T00:00:00"/>
    <s v="SO-20335"/>
    <s v="FUR-TA-10000577"/>
    <n v="957.57749999999999"/>
    <n v="5"/>
    <n v="0.45"/>
    <n v="-383.03100000000001"/>
    <x v="0"/>
    <x v="3"/>
    <s v="Bretford CR4500 Series Slim Rectangular Table"/>
    <x v="0"/>
    <s v="Florida"/>
    <s v="Fort Lauderdale"/>
    <n v="2015"/>
  </r>
  <r>
    <s v="US-2015-108966"/>
    <d v="2015-10-11T00:00:00"/>
    <s v="SO-20335"/>
    <s v="OFF-ST-10000760"/>
    <n v="22.367999999999999"/>
    <n v="2"/>
    <n v="0.2"/>
    <n v="2.5164"/>
    <x v="1"/>
    <x v="4"/>
    <s v="Eldon Fold 'N Roll Cart System"/>
    <x v="0"/>
    <s v="Florida"/>
    <s v="Fort Lauderdale"/>
    <n v="2015"/>
  </r>
  <r>
    <s v="CA-2014-115812"/>
    <d v="2014-06-09T00:00:00"/>
    <s v="BH-11710"/>
    <s v="FUR-FU-10001487"/>
    <n v="48.86"/>
    <n v="7"/>
    <n v="0"/>
    <n v="14.1694"/>
    <x v="0"/>
    <x v="5"/>
    <s v="Eldon Expressions Wood and Plastic Desk Accessories, Cherry Wood"/>
    <x v="1"/>
    <s v="California"/>
    <s v="Los Angeles"/>
    <n v="2014"/>
  </r>
  <r>
    <s v="CA-2014-115812"/>
    <d v="2014-06-09T00:00:00"/>
    <s v="BH-11710"/>
    <s v="OFF-AR-10002833"/>
    <n v="7.28"/>
    <n v="4"/>
    <n v="0"/>
    <n v="1.9656"/>
    <x v="1"/>
    <x v="6"/>
    <s v="Newell 322"/>
    <x v="1"/>
    <s v="California"/>
    <s v="Los Angeles"/>
    <n v="2014"/>
  </r>
  <r>
    <s v="CA-2014-115812"/>
    <d v="2014-06-09T00:00:00"/>
    <s v="BH-11710"/>
    <s v="TEC-PH-10002275"/>
    <n v="907.15200000000004"/>
    <n v="6"/>
    <n v="0.2"/>
    <n v="90.715199999999996"/>
    <x v="2"/>
    <x v="7"/>
    <s v="Mitel 5320 IP Phone VoIP phone"/>
    <x v="1"/>
    <s v="California"/>
    <s v="Los Angeles"/>
    <n v="2014"/>
  </r>
  <r>
    <s v="CA-2014-115812"/>
    <d v="2014-06-09T00:00:00"/>
    <s v="BH-11710"/>
    <s v="OFF-BI-10003910"/>
    <n v="18.504000000000001"/>
    <n v="3"/>
    <n v="0.2"/>
    <n v="5.7824999999999998"/>
    <x v="1"/>
    <x v="8"/>
    <s v="DXL Angle-View Binders with Locking Rings by Samsill"/>
    <x v="1"/>
    <s v="California"/>
    <s v="Los Angeles"/>
    <n v="2014"/>
  </r>
  <r>
    <s v="CA-2014-115812"/>
    <d v="2014-06-09T00:00:00"/>
    <s v="BH-11710"/>
    <s v="OFF-AP-10002892"/>
    <n v="114.9"/>
    <n v="5"/>
    <n v="0"/>
    <n v="34.47"/>
    <x v="1"/>
    <x v="9"/>
    <s v="Belkin F5C206VTEL 6 Outlet Surge"/>
    <x v="1"/>
    <s v="California"/>
    <s v="Los Angeles"/>
    <n v="2014"/>
  </r>
  <r>
    <s v="CA-2014-115812"/>
    <d v="2014-06-09T00:00:00"/>
    <s v="BH-11710"/>
    <s v="FUR-TA-10001539"/>
    <n v="1706.184"/>
    <n v="9"/>
    <n v="0.2"/>
    <n v="85.309200000000004"/>
    <x v="0"/>
    <x v="3"/>
    <s v="Chromcraft Rectangular Conference Tables"/>
    <x v="1"/>
    <s v="California"/>
    <s v="Los Angeles"/>
    <n v="2014"/>
  </r>
  <r>
    <s v="CA-2014-115812"/>
    <d v="2014-06-09T00:00:00"/>
    <s v="BH-11710"/>
    <s v="TEC-PH-10002033"/>
    <n v="911.42399999999998"/>
    <n v="4"/>
    <n v="0.2"/>
    <n v="68.356800000000007"/>
    <x v="2"/>
    <x v="7"/>
    <s v="Konftel 250 Conference phone - Charcoal black"/>
    <x v="1"/>
    <s v="California"/>
    <s v="Los Angeles"/>
    <n v="2014"/>
  </r>
  <r>
    <s v="CA-2017-114412"/>
    <d v="2017-04-15T00:00:00"/>
    <s v="AA-10480"/>
    <s v="OFF-PA-10002365"/>
    <n v="15.552"/>
    <n v="3"/>
    <n v="0.2"/>
    <n v="5.4432"/>
    <x v="1"/>
    <x v="10"/>
    <s v="Xerox 1967"/>
    <x v="0"/>
    <s v="North Carolina"/>
    <s v="Concord"/>
    <n v="2017"/>
  </r>
  <r>
    <s v="CA-2016-161389"/>
    <d v="2016-12-05T00:00:00"/>
    <s v="IM-15070"/>
    <s v="OFF-BI-10003656"/>
    <n v="407.976"/>
    <n v="3"/>
    <n v="0.2"/>
    <n v="132.59219999999999"/>
    <x v="1"/>
    <x v="8"/>
    <s v="Fellowes PB200 Plastic Comb Binding Machine"/>
    <x v="1"/>
    <s v="Washington"/>
    <s v="Seattle"/>
    <n v="2016"/>
  </r>
  <r>
    <s v="US-2015-118983"/>
    <d v="2015-11-22T00:00:00"/>
    <s v="HP-14815"/>
    <s v="OFF-AP-10002311"/>
    <n v="68.81"/>
    <n v="5"/>
    <n v="0.8"/>
    <n v="-123.858"/>
    <x v="1"/>
    <x v="9"/>
    <s v="Holmes Replacement Filter for HEPA Air Cleaner, Very Large Room, HEPA Filter"/>
    <x v="2"/>
    <s v="Texas"/>
    <s v="Fort Worth"/>
    <n v="2015"/>
  </r>
  <r>
    <s v="US-2015-118983"/>
    <d v="2015-11-22T00:00:00"/>
    <s v="HP-14815"/>
    <s v="OFF-BI-10000756"/>
    <n v="2.544"/>
    <n v="3"/>
    <n v="0.8"/>
    <n v="-3.8159999999999998"/>
    <x v="1"/>
    <x v="8"/>
    <s v="Storex DuraTech Recycled Plastic Frosted Binders"/>
    <x v="2"/>
    <s v="Texas"/>
    <s v="Fort Worth"/>
    <n v="2015"/>
  </r>
  <r>
    <s v="CA-2014-105893"/>
    <d v="2014-11-11T00:00:00"/>
    <s v="PK-19075"/>
    <s v="OFF-ST-10004186"/>
    <n v="665.88"/>
    <n v="6"/>
    <n v="0"/>
    <n v="13.317600000000001"/>
    <x v="1"/>
    <x v="4"/>
    <s v="Stur-D-Stor Shelving, Vertical 5-Shelf: 72&quot;H x 36&quot;W x 18 1/2&quot;D"/>
    <x v="2"/>
    <s v="Wisconsin"/>
    <s v="Madison"/>
    <n v="2014"/>
  </r>
  <r>
    <s v="CA-2014-167164"/>
    <d v="2014-05-13T00:00:00"/>
    <s v="AG-10270"/>
    <s v="OFF-ST-10000107"/>
    <n v="55.5"/>
    <n v="2"/>
    <n v="0"/>
    <n v="9.99"/>
    <x v="1"/>
    <x v="4"/>
    <s v="Fellowes Super Stor/Drawer"/>
    <x v="1"/>
    <s v="Utah"/>
    <s v="West Jordan"/>
    <n v="2014"/>
  </r>
  <r>
    <s v="CA-2014-143336"/>
    <d v="2014-08-27T00:00:00"/>
    <s v="ZD-21925"/>
    <s v="OFF-AR-10003056"/>
    <n v="8.56"/>
    <n v="2"/>
    <n v="0"/>
    <n v="2.4824000000000002"/>
    <x v="1"/>
    <x v="6"/>
    <s v="Newell 341"/>
    <x v="1"/>
    <s v="California"/>
    <s v="San Francisco"/>
    <n v="2014"/>
  </r>
  <r>
    <s v="CA-2014-143336"/>
    <d v="2014-08-27T00:00:00"/>
    <s v="ZD-21925"/>
    <s v="TEC-PH-10001949"/>
    <n v="213.48"/>
    <n v="3"/>
    <n v="0.2"/>
    <n v="16.010999999999999"/>
    <x v="2"/>
    <x v="7"/>
    <s v="Cisco SPA 501G IP Phone"/>
    <x v="1"/>
    <s v="California"/>
    <s v="San Francisco"/>
    <n v="2014"/>
  </r>
  <r>
    <s v="CA-2014-143336"/>
    <d v="2014-08-27T00:00:00"/>
    <s v="ZD-21925"/>
    <s v="OFF-BI-10002215"/>
    <n v="22.72"/>
    <n v="4"/>
    <n v="0.2"/>
    <n v="7.3840000000000003"/>
    <x v="1"/>
    <x v="8"/>
    <s v="Wilson Jones Hanging View Binder, White, 1&quot;"/>
    <x v="1"/>
    <s v="California"/>
    <s v="San Francisco"/>
    <n v="2014"/>
  </r>
  <r>
    <s v="CA-2016-137330"/>
    <d v="2016-12-09T00:00:00"/>
    <s v="KB-16585"/>
    <s v="OFF-AR-10000246"/>
    <n v="19.46"/>
    <n v="7"/>
    <n v="0"/>
    <n v="5.0595999999999997"/>
    <x v="1"/>
    <x v="6"/>
    <s v="Newell 318"/>
    <x v="2"/>
    <s v="Nebraska"/>
    <s v="Fremont"/>
    <n v="2016"/>
  </r>
  <r>
    <s v="CA-2016-137330"/>
    <d v="2016-12-09T00:00:00"/>
    <s v="KB-16585"/>
    <s v="OFF-AP-10001492"/>
    <n v="60.34"/>
    <n v="7"/>
    <n v="0"/>
    <n v="15.6884"/>
    <x v="1"/>
    <x v="9"/>
    <s v="Acco Six-Outlet Power Strip, 4' Cord Length"/>
    <x v="2"/>
    <s v="Nebraska"/>
    <s v="Fremont"/>
    <n v="2016"/>
  </r>
  <r>
    <s v="US-2017-156909"/>
    <d v="2017-07-16T00:00:00"/>
    <s v="SF-20065"/>
    <s v="FUR-CH-10002774"/>
    <n v="71.372"/>
    <n v="2"/>
    <n v="0.3"/>
    <n v="-1.0196000000000001"/>
    <x v="0"/>
    <x v="1"/>
    <s v="Global Deluxe Stacking Chair, Gray"/>
    <x v="3"/>
    <s v="Pennsylvania"/>
    <s v="Philadelphia"/>
    <n v="2017"/>
  </r>
  <r>
    <s v="CA-2015-106320"/>
    <d v="2015-09-25T00:00:00"/>
    <s v="EB-13870"/>
    <s v="FUR-TA-10000577"/>
    <n v="1044.6300000000001"/>
    <n v="3"/>
    <n v="0"/>
    <n v="240.26490000000001"/>
    <x v="0"/>
    <x v="3"/>
    <s v="Bretford CR4500 Series Slim Rectangular Table"/>
    <x v="1"/>
    <s v="Utah"/>
    <s v="Orem"/>
    <n v="2015"/>
  </r>
  <r>
    <s v="CA-2016-121755"/>
    <d v="2016-01-16T00:00:00"/>
    <s v="EH-13945"/>
    <s v="OFF-BI-10001634"/>
    <n v="11.648"/>
    <n v="2"/>
    <n v="0.2"/>
    <n v="4.2224000000000004"/>
    <x v="1"/>
    <x v="8"/>
    <s v="Wilson Jones Active Use Binders"/>
    <x v="1"/>
    <s v="California"/>
    <s v="Los Angeles"/>
    <n v="2016"/>
  </r>
  <r>
    <s v="CA-2016-121755"/>
    <d v="2016-01-16T00:00:00"/>
    <s v="EH-13945"/>
    <s v="TEC-AC-10003027"/>
    <n v="90.57"/>
    <n v="3"/>
    <n v="0"/>
    <n v="11.774100000000001"/>
    <x v="2"/>
    <x v="11"/>
    <s v="Imation 8GB Mini TravelDrive USB 2.0 Flash Drive"/>
    <x v="1"/>
    <s v="California"/>
    <s v="Los Angeles"/>
    <n v="2016"/>
  </r>
  <r>
    <s v="US-2015-150630"/>
    <d v="2015-09-17T00:00:00"/>
    <s v="TB-21520"/>
    <s v="FUR-BO-10004834"/>
    <n v="3083.43"/>
    <n v="7"/>
    <n v="0.5"/>
    <n v="-1665.0522000000001"/>
    <x v="0"/>
    <x v="0"/>
    <s v="Riverside Palais Royal Lawyers Bookcase, Royale Cherry Finish"/>
    <x v="3"/>
    <s v="Pennsylvania"/>
    <s v="Philadelphia"/>
    <n v="2015"/>
  </r>
  <r>
    <s v="US-2015-150630"/>
    <d v="2015-09-17T00:00:00"/>
    <s v="TB-21520"/>
    <s v="OFF-BI-10000474"/>
    <n v="9.6180000000000003"/>
    <n v="2"/>
    <n v="0.7"/>
    <n v="-7.0532000000000004"/>
    <x v="1"/>
    <x v="8"/>
    <s v="Avery Recycled Flexi-View Covers for Binding Systems"/>
    <x v="3"/>
    <s v="Pennsylvania"/>
    <s v="Philadelphia"/>
    <n v="2015"/>
  </r>
  <r>
    <s v="US-2015-150630"/>
    <d v="2015-09-17T00:00:00"/>
    <s v="TB-21520"/>
    <s v="FUR-FU-10004848"/>
    <n v="124.2"/>
    <n v="3"/>
    <n v="0.2"/>
    <n v="15.525"/>
    <x v="0"/>
    <x v="5"/>
    <s v="Howard Miller 13-3/4&quot; Diameter Brushed Chrome Round Wall Clock"/>
    <x v="3"/>
    <s v="Pennsylvania"/>
    <s v="Philadelphia"/>
    <n v="2015"/>
  </r>
  <r>
    <s v="US-2015-150630"/>
    <d v="2015-09-17T00:00:00"/>
    <s v="TB-21520"/>
    <s v="OFF-EN-10001509"/>
    <n v="3.2639999999999998"/>
    <n v="2"/>
    <n v="0.2"/>
    <n v="1.1015999999999999"/>
    <x v="1"/>
    <x v="12"/>
    <s v="Poly String Tie Envelopes"/>
    <x v="3"/>
    <s v="Pennsylvania"/>
    <s v="Philadelphia"/>
    <n v="2015"/>
  </r>
  <r>
    <s v="US-2015-150630"/>
    <d v="2015-09-17T00:00:00"/>
    <s v="TB-21520"/>
    <s v="OFF-AR-10004042"/>
    <n v="86.304000000000002"/>
    <n v="6"/>
    <n v="0.2"/>
    <n v="9.7091999999999992"/>
    <x v="1"/>
    <x v="6"/>
    <s v="BOSTON Model 1800 Electric Pencil Sharpeners, Putty/Woodgrain"/>
    <x v="3"/>
    <s v="Pennsylvania"/>
    <s v="Philadelphia"/>
    <n v="2015"/>
  </r>
  <r>
    <s v="US-2015-150630"/>
    <d v="2015-09-17T00:00:00"/>
    <s v="TB-21520"/>
    <s v="OFF-BI-10001525"/>
    <n v="6.8579999999999997"/>
    <n v="6"/>
    <n v="0.7"/>
    <n v="-5.7149999999999999"/>
    <x v="1"/>
    <x v="8"/>
    <s v="Acco Pressboard Covers with Storage Hooks, 14 7/8&quot; x 11&quot;, Executive Red"/>
    <x v="3"/>
    <s v="Pennsylvania"/>
    <s v="Philadelphia"/>
    <n v="2015"/>
  </r>
  <r>
    <s v="US-2015-150630"/>
    <d v="2015-09-17T00:00:00"/>
    <s v="TB-21520"/>
    <s v="OFF-AR-10001683"/>
    <n v="15.76"/>
    <n v="2"/>
    <n v="0.2"/>
    <n v="3.5459999999999998"/>
    <x v="1"/>
    <x v="6"/>
    <s v="Lumber Crayons"/>
    <x v="3"/>
    <s v="Pennsylvania"/>
    <s v="Philadelphia"/>
    <n v="2015"/>
  </r>
  <r>
    <s v="CA-2017-107727"/>
    <d v="2017-10-19T00:00:00"/>
    <s v="MA-17560"/>
    <s v="OFF-PA-10000249"/>
    <n v="29.472000000000001"/>
    <n v="3"/>
    <n v="0.2"/>
    <n v="9.9467999999999996"/>
    <x v="1"/>
    <x v="10"/>
    <s v="Easy-staple paper"/>
    <x v="2"/>
    <s v="Texas"/>
    <s v="Houston"/>
    <n v="2017"/>
  </r>
  <r>
    <s v="CA-2016-117590"/>
    <d v="2016-12-08T00:00:00"/>
    <s v="GH-14485"/>
    <s v="TEC-PH-10004977"/>
    <n v="1097.5440000000001"/>
    <n v="7"/>
    <n v="0.2"/>
    <n v="123.47369999999999"/>
    <x v="2"/>
    <x v="7"/>
    <s v="GE 30524EE4"/>
    <x v="2"/>
    <s v="Texas"/>
    <s v="Richardson"/>
    <n v="2016"/>
  </r>
  <r>
    <s v="CA-2016-117590"/>
    <d v="2016-12-08T00:00:00"/>
    <s v="GH-14485"/>
    <s v="FUR-FU-10003664"/>
    <n v="190.92"/>
    <n v="5"/>
    <n v="0.6"/>
    <n v="-147.96299999999999"/>
    <x v="0"/>
    <x v="5"/>
    <s v="Electrix Architect's Clamp-On Swing Arm Lamp, Black"/>
    <x v="2"/>
    <s v="Texas"/>
    <s v="Richardson"/>
    <n v="2016"/>
  </r>
  <r>
    <s v="CA-2015-117415"/>
    <d v="2015-12-27T00:00:00"/>
    <s v="SN-20710"/>
    <s v="OFF-EN-10002986"/>
    <n v="113.328"/>
    <n v="9"/>
    <n v="0.2"/>
    <n v="35.414999999999999"/>
    <x v="1"/>
    <x v="12"/>
    <s v="#10-4 1/8&quot; x 9 1/2&quot; Premium Diagonal Seam Envelopes"/>
    <x v="2"/>
    <s v="Texas"/>
    <s v="Houston"/>
    <n v="2015"/>
  </r>
  <r>
    <s v="CA-2015-117415"/>
    <d v="2015-12-27T00:00:00"/>
    <s v="SN-20710"/>
    <s v="FUR-BO-10002545"/>
    <n v="532.39919999999995"/>
    <n v="3"/>
    <n v="0.32"/>
    <n v="-46.976399999999998"/>
    <x v="0"/>
    <x v="0"/>
    <s v="Atlantic Metals Mobile 3-Shelf Bookcases, Custom Colors"/>
    <x v="2"/>
    <s v="Texas"/>
    <s v="Houston"/>
    <n v="2015"/>
  </r>
  <r>
    <s v="CA-2015-117415"/>
    <d v="2015-12-27T00:00:00"/>
    <s v="SN-20710"/>
    <s v="FUR-CH-10004218"/>
    <n v="212.05799999999999"/>
    <n v="3"/>
    <n v="0.3"/>
    <n v="-15.147"/>
    <x v="0"/>
    <x v="1"/>
    <s v="Global Fabric Manager's Chair, Dark Gray"/>
    <x v="2"/>
    <s v="Texas"/>
    <s v="Houston"/>
    <n v="2015"/>
  </r>
  <r>
    <s v="CA-2015-117415"/>
    <d v="2015-12-27T00:00:00"/>
    <s v="SN-20710"/>
    <s v="TEC-PH-10000486"/>
    <n v="371.16800000000001"/>
    <n v="4"/>
    <n v="0.2"/>
    <n v="41.756399999999999"/>
    <x v="2"/>
    <x v="7"/>
    <s v="Plantronics HL10 Handset Lifter"/>
    <x v="2"/>
    <s v="Texas"/>
    <s v="Houston"/>
    <n v="2015"/>
  </r>
  <r>
    <s v="CA-2017-120999"/>
    <d v="2017-09-10T00:00:00"/>
    <s v="LC-16930"/>
    <s v="TEC-PH-10004093"/>
    <n v="147.16800000000001"/>
    <n v="4"/>
    <n v="0.2"/>
    <n v="16.5564"/>
    <x v="2"/>
    <x v="7"/>
    <s v="Panasonic Kx-TS550"/>
    <x v="2"/>
    <s v="Illinois"/>
    <s v="Naperville"/>
    <n v="2017"/>
  </r>
  <r>
    <s v="CA-2016-101343"/>
    <d v="2016-07-17T00:00:00"/>
    <s v="RA-19885"/>
    <s v="OFF-ST-10003479"/>
    <n v="77.88"/>
    <n v="2"/>
    <n v="0"/>
    <n v="3.8940000000000001"/>
    <x v="1"/>
    <x v="4"/>
    <s v="Eldon Base for stackable storage shelf, platinum"/>
    <x v="1"/>
    <s v="California"/>
    <s v="Los Angeles"/>
    <n v="2016"/>
  </r>
  <r>
    <s v="CA-2017-139619"/>
    <d v="2017-09-19T00:00:00"/>
    <s v="ES-14080"/>
    <s v="OFF-ST-10003282"/>
    <n v="95.616"/>
    <n v="2"/>
    <n v="0.2"/>
    <n v="9.5616000000000003"/>
    <x v="1"/>
    <x v="4"/>
    <s v="Advantus 10-Drawer Portable Organizer, Chrome Metal Frame, Smoke Drawers"/>
    <x v="0"/>
    <s v="Florida"/>
    <s v="Melbourne"/>
    <n v="2017"/>
  </r>
  <r>
    <s v="CA-2016-118255"/>
    <d v="2016-03-11T00:00:00"/>
    <s v="ON-18715"/>
    <s v="TEC-AC-10000171"/>
    <n v="45.98"/>
    <n v="2"/>
    <n v="0"/>
    <n v="19.7714"/>
    <x v="2"/>
    <x v="11"/>
    <s v="Verbatim 25 GB 6x Blu-ray Single Layer Recordable Disc, 25/Pack"/>
    <x v="2"/>
    <s v="Minnesota"/>
    <s v="Eagan"/>
    <n v="2016"/>
  </r>
  <r>
    <s v="CA-2016-118255"/>
    <d v="2016-03-11T00:00:00"/>
    <s v="ON-18715"/>
    <s v="OFF-BI-10003291"/>
    <n v="17.46"/>
    <n v="2"/>
    <n v="0"/>
    <n v="8.2062000000000008"/>
    <x v="1"/>
    <x v="8"/>
    <s v="Wilson Jones Leather-Like Binders with DublLock Round Rings"/>
    <x v="2"/>
    <s v="Minnesota"/>
    <s v="Eagan"/>
    <n v="2016"/>
  </r>
  <r>
    <s v="CA-2014-146703"/>
    <d v="2014-10-20T00:00:00"/>
    <s v="PO-18865"/>
    <s v="OFF-ST-10001713"/>
    <n v="211.96"/>
    <n v="4"/>
    <n v="0"/>
    <n v="8.4784000000000006"/>
    <x v="1"/>
    <x v="4"/>
    <s v="Gould Plastics 9-Pocket Panel Bin, 18-3/8w x 5-1/4d x 20-1/2h, Black"/>
    <x v="2"/>
    <s v="Michigan"/>
    <s v="Westland"/>
    <n v="2014"/>
  </r>
  <r>
    <s v="CA-2016-169194"/>
    <d v="2016-06-20T00:00:00"/>
    <s v="LH-16900"/>
    <s v="TEC-AC-10002167"/>
    <n v="45"/>
    <n v="3"/>
    <n v="0"/>
    <n v="4.95"/>
    <x v="2"/>
    <x v="11"/>
    <s v="Imation 8gb Micro Traveldrive Usb 2.0 Flash Drive"/>
    <x v="3"/>
    <s v="Delaware"/>
    <s v="Dover"/>
    <n v="2016"/>
  </r>
  <r>
    <s v="CA-2016-169194"/>
    <d v="2016-06-20T00:00:00"/>
    <s v="LH-16900"/>
    <s v="TEC-PH-10003988"/>
    <n v="21.8"/>
    <n v="2"/>
    <n v="0"/>
    <n v="6.1040000000000001"/>
    <x v="2"/>
    <x v="7"/>
    <s v="LF Elite 3D Dazzle Designer Hard Case Cover, Lf Stylus Pen and Wiper For Apple Iphone 5c Mini Lite"/>
    <x v="3"/>
    <s v="Delaware"/>
    <s v="Dover"/>
    <n v="2016"/>
  </r>
  <r>
    <s v="CA-2015-115742"/>
    <d v="2015-04-18T00:00:00"/>
    <s v="DP-13000"/>
    <s v="OFF-BI-10004410"/>
    <n v="38.22"/>
    <n v="6"/>
    <n v="0"/>
    <n v="17.9634"/>
    <x v="1"/>
    <x v="8"/>
    <s v="C-Line Peel &amp; Stick Add-On Filing Pockets, 8-3/4 x 5-1/8, 10/Pack"/>
    <x v="2"/>
    <s v="Indiana"/>
    <s v="New Albany"/>
    <n v="2015"/>
  </r>
  <r>
    <s v="CA-2015-115742"/>
    <d v="2015-04-18T00:00:00"/>
    <s v="DP-13000"/>
    <s v="OFF-LA-10002762"/>
    <n v="75.180000000000007"/>
    <n v="6"/>
    <n v="0"/>
    <n v="35.334600000000002"/>
    <x v="1"/>
    <x v="2"/>
    <s v="Avery 485"/>
    <x v="2"/>
    <s v="Indiana"/>
    <s v="New Albany"/>
    <n v="2015"/>
  </r>
  <r>
    <s v="CA-2015-115742"/>
    <d v="2015-04-18T00:00:00"/>
    <s v="DP-13000"/>
    <s v="FUR-FU-10001706"/>
    <n v="6.16"/>
    <n v="2"/>
    <n v="0"/>
    <n v="2.9567999999999999"/>
    <x v="0"/>
    <x v="5"/>
    <s v="Longer-Life Soft White Bulbs"/>
    <x v="2"/>
    <s v="Indiana"/>
    <s v="New Albany"/>
    <n v="2015"/>
  </r>
  <r>
    <s v="CA-2015-115742"/>
    <d v="2015-04-18T00:00:00"/>
    <s v="DP-13000"/>
    <s v="FUR-CH-10003061"/>
    <n v="89.99"/>
    <n v="1"/>
    <n v="0"/>
    <n v="17.098099999999999"/>
    <x v="0"/>
    <x v="1"/>
    <s v="Global Leather Task Chair, Black"/>
    <x v="2"/>
    <s v="Indiana"/>
    <s v="New Albany"/>
    <n v="2015"/>
  </r>
  <r>
    <s v="CA-2016-105816"/>
    <d v="2016-12-11T00:00:00"/>
    <s v="JM-15265"/>
    <s v="OFF-FA-10000304"/>
    <n v="15.26"/>
    <n v="7"/>
    <n v="0"/>
    <n v="6.2565999999999997"/>
    <x v="1"/>
    <x v="13"/>
    <s v="Advantus Push Pins"/>
    <x v="3"/>
    <s v="New York"/>
    <s v="New York City"/>
    <n v="2016"/>
  </r>
  <r>
    <s v="CA-2016-105816"/>
    <d v="2016-12-11T00:00:00"/>
    <s v="JM-15265"/>
    <s v="TEC-PH-10002447"/>
    <n v="1029.95"/>
    <n v="5"/>
    <n v="0"/>
    <n v="298.68549999999999"/>
    <x v="2"/>
    <x v="7"/>
    <s v="AT&amp;T CL83451 4-Handset Telephone"/>
    <x v="3"/>
    <s v="New York"/>
    <s v="New York City"/>
    <n v="2016"/>
  </r>
  <r>
    <s v="CA-2016-111682"/>
    <d v="2016-06-17T00:00:00"/>
    <s v="TB-21055"/>
    <s v="OFF-ST-10000604"/>
    <n v="208.56"/>
    <n v="6"/>
    <n v="0"/>
    <n v="52.14"/>
    <x v="1"/>
    <x v="4"/>
    <s v="Home/Office Personal File Carts"/>
    <x v="3"/>
    <s v="New York"/>
    <s v="Troy"/>
    <n v="2016"/>
  </r>
  <r>
    <s v="CA-2016-111682"/>
    <d v="2016-06-17T00:00:00"/>
    <s v="TB-21055"/>
    <s v="OFF-PA-10001569"/>
    <n v="32.4"/>
    <n v="5"/>
    <n v="0"/>
    <n v="15.552"/>
    <x v="1"/>
    <x v="10"/>
    <s v="Xerox 232"/>
    <x v="3"/>
    <s v="New York"/>
    <s v="Troy"/>
    <n v="2016"/>
  </r>
  <r>
    <s v="CA-2016-111682"/>
    <d v="2016-06-17T00:00:00"/>
    <s v="TB-21055"/>
    <s v="FUR-CH-10003968"/>
    <n v="319.41000000000003"/>
    <n v="5"/>
    <n v="0.1"/>
    <n v="7.0979999999999999"/>
    <x v="0"/>
    <x v="1"/>
    <s v="Novimex Turbo Task Chair"/>
    <x v="3"/>
    <s v="New York"/>
    <s v="Troy"/>
    <n v="2016"/>
  </r>
  <r>
    <s v="CA-2016-111682"/>
    <d v="2016-06-17T00:00:00"/>
    <s v="TB-21055"/>
    <s v="OFF-PA-10000587"/>
    <n v="14.56"/>
    <n v="2"/>
    <n v="0"/>
    <n v="6.9888000000000003"/>
    <x v="1"/>
    <x v="10"/>
    <s v="Array Parchment Paper, Assorted Colors"/>
    <x v="3"/>
    <s v="New York"/>
    <s v="Troy"/>
    <n v="2016"/>
  </r>
  <r>
    <s v="CA-2016-111682"/>
    <d v="2016-06-17T00:00:00"/>
    <s v="TB-21055"/>
    <s v="TEC-AC-10002167"/>
    <n v="30"/>
    <n v="2"/>
    <n v="0"/>
    <n v="3.3"/>
    <x v="2"/>
    <x v="11"/>
    <s v="Imation 8gb Micro Traveldrive Usb 2.0 Flash Drive"/>
    <x v="3"/>
    <s v="New York"/>
    <s v="Troy"/>
    <n v="2016"/>
  </r>
  <r>
    <s v="CA-2016-111682"/>
    <d v="2016-06-17T00:00:00"/>
    <s v="TB-21055"/>
    <s v="OFF-BI-10001460"/>
    <n v="48.48"/>
    <n v="4"/>
    <n v="0.2"/>
    <n v="16.361999999999998"/>
    <x v="1"/>
    <x v="8"/>
    <s v="Plastic Binding Combs"/>
    <x v="3"/>
    <s v="New York"/>
    <s v="Troy"/>
    <n v="2016"/>
  </r>
  <r>
    <s v="CA-2016-111682"/>
    <d v="2016-06-17T00:00:00"/>
    <s v="TB-21055"/>
    <s v="OFF-AR-10001868"/>
    <n v="1.68"/>
    <n v="1"/>
    <n v="0"/>
    <n v="0.84"/>
    <x v="1"/>
    <x v="6"/>
    <s v="Prang Dustless Chalk Sticks"/>
    <x v="3"/>
    <s v="New York"/>
    <s v="Troy"/>
    <n v="2016"/>
  </r>
  <r>
    <s v="CA-2015-135545"/>
    <d v="2015-11-24T00:00:00"/>
    <s v="KM-16720"/>
    <s v="TEC-AC-10004633"/>
    <n v="13.98"/>
    <n v="2"/>
    <n v="0"/>
    <n v="6.1512000000000002"/>
    <x v="2"/>
    <x v="11"/>
    <s v="Verbatim 25 GB 6x Blu-ray Single Layer Recordable Disc, 3/Pack"/>
    <x v="1"/>
    <s v="California"/>
    <s v="Los Angeles"/>
    <n v="2015"/>
  </r>
  <r>
    <s v="CA-2015-135545"/>
    <d v="2015-11-24T00:00:00"/>
    <s v="KM-16720"/>
    <s v="OFF-BI-10001078"/>
    <n v="25.824000000000002"/>
    <n v="6"/>
    <n v="0.2"/>
    <n v="9.3612000000000002"/>
    <x v="1"/>
    <x v="8"/>
    <s v="Acco PRESSTEX Data Binder with Storage Hooks, Dark Blue, 14 7/8&quot; X 11&quot;"/>
    <x v="1"/>
    <s v="California"/>
    <s v="Los Angeles"/>
    <n v="2015"/>
  </r>
  <r>
    <s v="CA-2015-135545"/>
    <d v="2015-11-24T00:00:00"/>
    <s v="KM-16720"/>
    <s v="OFF-PA-10003892"/>
    <n v="146.72999999999999"/>
    <n v="3"/>
    <n v="0"/>
    <n v="68.963099999999997"/>
    <x v="1"/>
    <x v="10"/>
    <s v="Xerox 1943"/>
    <x v="1"/>
    <s v="California"/>
    <s v="Los Angeles"/>
    <n v="2015"/>
  </r>
  <r>
    <s v="CA-2015-135545"/>
    <d v="2015-11-24T00:00:00"/>
    <s v="KM-16720"/>
    <s v="FUR-FU-10000397"/>
    <n v="79.760000000000005"/>
    <n v="4"/>
    <n v="0"/>
    <n v="22.332799999999999"/>
    <x v="0"/>
    <x v="5"/>
    <s v="Luxo Economy Swing Arm Lamp"/>
    <x v="1"/>
    <s v="California"/>
    <s v="Los Angeles"/>
    <n v="2015"/>
  </r>
  <r>
    <s v="US-2015-164175"/>
    <d v="2015-04-30T00:00:00"/>
    <s v="PS-18970"/>
    <s v="FUR-CH-10001146"/>
    <n v="213.11500000000001"/>
    <n v="5"/>
    <n v="0.3"/>
    <n v="-15.2225"/>
    <x v="0"/>
    <x v="1"/>
    <s v="Global Value Mid-Back Manager's Chair, Gray"/>
    <x v="2"/>
    <s v="Illinois"/>
    <s v="Chicago"/>
    <n v="2015"/>
  </r>
  <r>
    <s v="CA-2014-106376"/>
    <d v="2014-12-05T00:00:00"/>
    <s v="BS-11590"/>
    <s v="OFF-AR-10002671"/>
    <n v="1113.0239999999999"/>
    <n v="8"/>
    <n v="0.2"/>
    <n v="111.30240000000001"/>
    <x v="1"/>
    <x v="6"/>
    <s v="Hunt BOSTON Model 1606 High-Volume Electric Pencil Sharpener, Beige"/>
    <x v="1"/>
    <s v="Arizona"/>
    <s v="Gilbert"/>
    <n v="2014"/>
  </r>
  <r>
    <s v="CA-2014-106376"/>
    <d v="2014-12-05T00:00:00"/>
    <s v="BS-11590"/>
    <s v="TEC-PH-10002726"/>
    <n v="167.96799999999999"/>
    <n v="4"/>
    <n v="0.2"/>
    <n v="62.988"/>
    <x v="2"/>
    <x v="7"/>
    <s v="netTALK DUO VoIP Telephone Service"/>
    <x v="1"/>
    <s v="Arizona"/>
    <s v="Gilbert"/>
    <n v="2014"/>
  </r>
  <r>
    <s v="CA-2016-119823"/>
    <d v="2016-06-04T00:00:00"/>
    <s v="KD-16270"/>
    <s v="OFF-PA-10000482"/>
    <n v="75.88"/>
    <n v="2"/>
    <n v="0"/>
    <n v="35.663600000000002"/>
    <x v="1"/>
    <x v="10"/>
    <s v="Snap-A-Way Black Print Carbonless Ruled Speed Letter, Triplicate"/>
    <x v="0"/>
    <s v="Virginia"/>
    <s v="Springfield"/>
    <n v="2016"/>
  </r>
  <r>
    <s v="CA-2016-106075"/>
    <d v="2016-09-18T00:00:00"/>
    <s v="HM-14980"/>
    <s v="OFF-BI-10004654"/>
    <n v="4.6159999999999997"/>
    <n v="1"/>
    <n v="0.2"/>
    <n v="1.7310000000000001"/>
    <x v="1"/>
    <x v="8"/>
    <s v="Avery Binding System Hidden Tab Executive Style Index Sets"/>
    <x v="3"/>
    <s v="New York"/>
    <s v="New York City"/>
    <n v="2016"/>
  </r>
  <r>
    <s v="CA-2017-114440"/>
    <d v="2017-09-14T00:00:00"/>
    <s v="TB-21520"/>
    <s v="OFF-PA-10004675"/>
    <n v="19.05"/>
    <n v="3"/>
    <n v="0"/>
    <n v="8.7629999999999999"/>
    <x v="1"/>
    <x v="10"/>
    <s v="Telephone Message Books with Fax/Mobile Section, 5 1/2&quot; x 3 3/16&quot;"/>
    <x v="2"/>
    <s v="Michigan"/>
    <s v="Jackson"/>
    <n v="2017"/>
  </r>
  <r>
    <s v="US-2015-134026"/>
    <d v="2015-04-26T00:00:00"/>
    <s v="JE-15745"/>
    <s v="FUR-CH-10000513"/>
    <n v="831.93600000000004"/>
    <n v="8"/>
    <n v="0.2"/>
    <n v="-114.3912"/>
    <x v="0"/>
    <x v="1"/>
    <s v="High-Back Leather Manager's Chair"/>
    <x v="0"/>
    <s v="Tennessee"/>
    <s v="Memphis"/>
    <n v="2015"/>
  </r>
  <r>
    <s v="US-2015-134026"/>
    <d v="2015-04-26T00:00:00"/>
    <s v="JE-15745"/>
    <s v="FUR-FU-10003708"/>
    <n v="97.04"/>
    <n v="2"/>
    <n v="0.2"/>
    <n v="1.2130000000000001"/>
    <x v="0"/>
    <x v="5"/>
    <s v="Tenex Traditional Chairmats for Medium Pile Carpet, Standard Lip, 36&quot; x 48&quot;"/>
    <x v="0"/>
    <s v="Tennessee"/>
    <s v="Memphis"/>
    <n v="2015"/>
  </r>
  <r>
    <s v="US-2015-134026"/>
    <d v="2015-04-26T00:00:00"/>
    <s v="JE-15745"/>
    <s v="OFF-ST-10004123"/>
    <n v="72.784000000000006"/>
    <n v="1"/>
    <n v="0.2"/>
    <n v="-18.196000000000002"/>
    <x v="1"/>
    <x v="4"/>
    <s v="Safco Industrial Wire Shelving System"/>
    <x v="0"/>
    <s v="Tennessee"/>
    <s v="Memphis"/>
    <n v="2015"/>
  </r>
  <r>
    <s v="US-2017-118038"/>
    <d v="2017-12-09T00:00:00"/>
    <s v="KB-16600"/>
    <s v="OFF-BI-10004182"/>
    <n v="1.248"/>
    <n v="3"/>
    <n v="0.8"/>
    <n v="-1.9343999999999999"/>
    <x v="1"/>
    <x v="8"/>
    <s v="Economy Binders"/>
    <x v="2"/>
    <s v="Texas"/>
    <s v="Houston"/>
    <n v="2017"/>
  </r>
  <r>
    <s v="US-2017-118038"/>
    <d v="2017-12-09T00:00:00"/>
    <s v="KB-16600"/>
    <s v="FUR-FU-10000260"/>
    <n v="9.7080000000000002"/>
    <n v="3"/>
    <n v="0.6"/>
    <n v="-5.8247999999999998"/>
    <x v="0"/>
    <x v="5"/>
    <s v="6&quot; Cubicle Wall Clock, Black"/>
    <x v="2"/>
    <s v="Texas"/>
    <s v="Houston"/>
    <n v="2017"/>
  </r>
  <r>
    <s v="US-2017-118038"/>
    <d v="2017-12-09T00:00:00"/>
    <s v="KB-16600"/>
    <s v="OFF-ST-10000615"/>
    <n v="27.24"/>
    <n v="3"/>
    <n v="0.2"/>
    <n v="2.7240000000000002"/>
    <x v="1"/>
    <x v="4"/>
    <s v="SimpliFile Personal File, Black Granite, 15w x 6-15/16d x 11-1/4h"/>
    <x v="2"/>
    <s v="Texas"/>
    <s v="Houston"/>
    <n v="2017"/>
  </r>
  <r>
    <s v="US-2014-147606"/>
    <d v="2014-11-26T00:00:00"/>
    <s v="JE-15745"/>
    <s v="FUR-FU-10003194"/>
    <n v="19.3"/>
    <n v="5"/>
    <n v="0.6"/>
    <n v="-14.475"/>
    <x v="0"/>
    <x v="5"/>
    <s v="Eldon Expressions Desk Accessory, Wood Pencil Holder, Oak"/>
    <x v="2"/>
    <s v="Texas"/>
    <s v="Houston"/>
    <n v="2014"/>
  </r>
  <r>
    <s v="CA-2016-127208"/>
    <d v="2016-06-12T00:00:00"/>
    <s v="SC-20770"/>
    <s v="OFF-AP-10002118"/>
    <n v="208.16"/>
    <n v="1"/>
    <n v="0"/>
    <n v="56.203200000000002"/>
    <x v="1"/>
    <x v="9"/>
    <s v="1.7 Cubic Foot Compact &quot;Cube&quot; Office Refrigerators"/>
    <x v="0"/>
    <s v="Alabama"/>
    <s v="Decatur"/>
    <n v="2016"/>
  </r>
  <r>
    <s v="CA-2016-127208"/>
    <d v="2016-06-12T00:00:00"/>
    <s v="SC-20770"/>
    <s v="OFF-BI-10002309"/>
    <n v="16.739999999999998"/>
    <n v="3"/>
    <n v="0"/>
    <n v="8.0351999999999997"/>
    <x v="1"/>
    <x v="8"/>
    <s v="Avery Heavy-Duty EZD  Binder With Locking Rings"/>
    <x v="0"/>
    <s v="Alabama"/>
    <s v="Decatur"/>
    <n v="2016"/>
  </r>
  <r>
    <s v="CA-2014-139451"/>
    <d v="2014-10-12T00:00:00"/>
    <s v="DN-13690"/>
    <s v="OFF-AR-10002053"/>
    <n v="14.9"/>
    <n v="5"/>
    <n v="0"/>
    <n v="4.1719999999999997"/>
    <x v="1"/>
    <x v="6"/>
    <s v="Premium Writing Pencils, Soft, #2 by Central Association for the Blind"/>
    <x v="1"/>
    <s v="California"/>
    <s v="San Francisco"/>
    <n v="2014"/>
  </r>
  <r>
    <s v="CA-2014-139451"/>
    <d v="2014-10-12T00:00:00"/>
    <s v="DN-13690"/>
    <s v="OFF-ST-10002370"/>
    <n v="21.39"/>
    <n v="1"/>
    <n v="0"/>
    <n v="6.2031000000000001"/>
    <x v="1"/>
    <x v="4"/>
    <s v="Sortfiler Multipurpose Personal File Organizer, Black"/>
    <x v="1"/>
    <s v="California"/>
    <s v="San Francisco"/>
    <n v="2014"/>
  </r>
  <r>
    <s v="CA-2015-149734"/>
    <d v="2015-09-03T00:00:00"/>
    <s v="JC-16105"/>
    <s v="OFF-EN-10000927"/>
    <n v="200.98400000000001"/>
    <n v="7"/>
    <n v="0.2"/>
    <n v="62.807499999999997"/>
    <x v="1"/>
    <x v="12"/>
    <s v="Jet-Pak Recycled Peel 'N' Seal Padded Mailers"/>
    <x v="0"/>
    <s v="North Carolina"/>
    <s v="Durham"/>
    <n v="2015"/>
  </r>
  <r>
    <s v="US-2017-119662"/>
    <d v="2017-11-13T00:00:00"/>
    <s v="CS-12400"/>
    <s v="OFF-ST-10003656"/>
    <n v="230.376"/>
    <n v="3"/>
    <n v="0.2"/>
    <n v="-48.954900000000002"/>
    <x v="1"/>
    <x v="4"/>
    <s v="Safco Industrial Wire Shelving"/>
    <x v="2"/>
    <s v="Illinois"/>
    <s v="Chicago"/>
    <n v="2017"/>
  </r>
  <r>
    <s v="CA-2017-140088"/>
    <d v="2017-05-28T00:00:00"/>
    <s v="PO-18865"/>
    <s v="FUR-CH-10000863"/>
    <n v="301.95999999999998"/>
    <n v="2"/>
    <n v="0"/>
    <n v="33.215600000000002"/>
    <x v="0"/>
    <x v="1"/>
    <s v="Novimex Swivel Fabric Task Chair"/>
    <x v="0"/>
    <s v="South Carolina"/>
    <s v="Columbia"/>
    <n v="2017"/>
  </r>
  <r>
    <s v="CA-2017-155558"/>
    <d v="2017-10-26T00:00:00"/>
    <s v="PG-18895"/>
    <s v="TEC-AC-10001998"/>
    <n v="19.989999999999998"/>
    <n v="1"/>
    <n v="0"/>
    <n v="6.7965999999999998"/>
    <x v="2"/>
    <x v="11"/>
    <s v="Logitech LS21 Speaker System - PC Multimedia - 2.1-CH - Wired"/>
    <x v="2"/>
    <s v="Minnesota"/>
    <s v="Rochester"/>
    <n v="2017"/>
  </r>
  <r>
    <s v="CA-2017-155558"/>
    <d v="2017-10-26T00:00:00"/>
    <s v="PG-18895"/>
    <s v="OFF-LA-10000134"/>
    <n v="6.16"/>
    <n v="2"/>
    <n v="0"/>
    <n v="2.9567999999999999"/>
    <x v="1"/>
    <x v="2"/>
    <s v="Avery 511"/>
    <x v="2"/>
    <s v="Minnesota"/>
    <s v="Rochester"/>
    <n v="2017"/>
  </r>
  <r>
    <s v="CA-2016-159695"/>
    <d v="2016-04-05T00:00:00"/>
    <s v="GM-14455"/>
    <s v="OFF-ST-10003442"/>
    <n v="158.36799999999999"/>
    <n v="7"/>
    <n v="0.2"/>
    <n v="13.857200000000001"/>
    <x v="1"/>
    <x v="4"/>
    <s v="Eldon Portable Mobile Manager"/>
    <x v="2"/>
    <s v="Texas"/>
    <s v="Houston"/>
    <n v="2016"/>
  </r>
  <r>
    <s v="CA-2016-109806"/>
    <d v="2016-09-17T00:00:00"/>
    <s v="JS-15685"/>
    <s v="OFF-AR-10004930"/>
    <n v="20.100000000000001"/>
    <n v="3"/>
    <n v="0"/>
    <n v="6.633"/>
    <x v="1"/>
    <x v="6"/>
    <s v="Turquoise Lead Holder with Pocket Clip"/>
    <x v="1"/>
    <s v="California"/>
    <s v="Los Angeles"/>
    <n v="2016"/>
  </r>
  <r>
    <s v="CA-2016-109806"/>
    <d v="2016-09-17T00:00:00"/>
    <s v="JS-15685"/>
    <s v="TEC-PH-10004093"/>
    <n v="73.584000000000003"/>
    <n v="2"/>
    <n v="0.2"/>
    <n v="8.2782"/>
    <x v="2"/>
    <x v="7"/>
    <s v="Panasonic Kx-TS550"/>
    <x v="1"/>
    <s v="California"/>
    <s v="Los Angeles"/>
    <n v="2016"/>
  </r>
  <r>
    <s v="CA-2016-109806"/>
    <d v="2016-09-17T00:00:00"/>
    <s v="JS-15685"/>
    <s v="OFF-PA-10000304"/>
    <n v="6.48"/>
    <n v="1"/>
    <n v="0"/>
    <n v="3.1103999999999998"/>
    <x v="1"/>
    <x v="10"/>
    <s v="Xerox 1995"/>
    <x v="1"/>
    <s v="California"/>
    <s v="Los Angeles"/>
    <n v="2016"/>
  </r>
  <r>
    <s v="CA-2015-149587"/>
    <d v="2015-01-31T00:00:00"/>
    <s v="KB-16315"/>
    <s v="OFF-PA-10003177"/>
    <n v="12.96"/>
    <n v="2"/>
    <n v="0"/>
    <n v="6.2207999999999997"/>
    <x v="1"/>
    <x v="10"/>
    <s v="Xerox 1999"/>
    <x v="2"/>
    <s v="Minnesota"/>
    <s v="Minneapolis"/>
    <n v="2015"/>
  </r>
  <r>
    <s v="CA-2015-149587"/>
    <d v="2015-01-31T00:00:00"/>
    <s v="KB-16315"/>
    <s v="FUR-FU-10003799"/>
    <n v="53.34"/>
    <n v="3"/>
    <n v="0"/>
    <n v="16.535399999999999"/>
    <x v="0"/>
    <x v="5"/>
    <s v="Seth Thomas 13 1/2&quot; Wall Clock"/>
    <x v="2"/>
    <s v="Minnesota"/>
    <s v="Minneapolis"/>
    <n v="2015"/>
  </r>
  <r>
    <s v="CA-2015-149587"/>
    <d v="2015-01-31T00:00:00"/>
    <s v="KB-16315"/>
    <s v="OFF-BI-10002852"/>
    <n v="32.96"/>
    <n v="2"/>
    <n v="0"/>
    <n v="16.150400000000001"/>
    <x v="1"/>
    <x v="8"/>
    <s v="Ibico Standard Transparent Covers"/>
    <x v="2"/>
    <s v="Minnesota"/>
    <s v="Minneapolis"/>
    <n v="2015"/>
  </r>
  <r>
    <s v="US-2017-109484"/>
    <d v="2017-11-06T00:00:00"/>
    <s v="RB-19705"/>
    <s v="OFF-BI-10004738"/>
    <n v="5.6820000000000004"/>
    <n v="1"/>
    <n v="0.7"/>
    <n v="-3.7879999999999998"/>
    <x v="1"/>
    <x v="8"/>
    <s v="Flexible Leather- Look Classic Collection Ring Binder"/>
    <x v="1"/>
    <s v="Oregon"/>
    <s v="Portland"/>
    <n v="2017"/>
  </r>
  <r>
    <s v="CA-2017-161018"/>
    <d v="2017-11-09T00:00:00"/>
    <s v="PN-18775"/>
    <s v="FUR-FU-10000629"/>
    <n v="96.53"/>
    <n v="7"/>
    <n v="0"/>
    <n v="40.5426"/>
    <x v="0"/>
    <x v="5"/>
    <s v="9-3/4 Diameter Round Wall Clock"/>
    <x v="3"/>
    <s v="New York"/>
    <s v="New York City"/>
    <n v="2017"/>
  </r>
  <r>
    <s v="CA-2017-157833"/>
    <d v="2017-06-17T00:00:00"/>
    <s v="KD-16345"/>
    <s v="OFF-BI-10001721"/>
    <n v="51.311999999999998"/>
    <n v="3"/>
    <n v="0.2"/>
    <n v="17.959199999999999"/>
    <x v="1"/>
    <x v="8"/>
    <s v="Trimflex Flexible Post Binders"/>
    <x v="1"/>
    <s v="California"/>
    <s v="San Francisco"/>
    <n v="2017"/>
  </r>
  <r>
    <s v="CA-2016-149223"/>
    <d v="2016-09-06T00:00:00"/>
    <s v="ER-13855"/>
    <s v="OFF-AP-10000358"/>
    <n v="77.88"/>
    <n v="6"/>
    <n v="0"/>
    <n v="22.5852"/>
    <x v="1"/>
    <x v="9"/>
    <s v="Fellowes Basic Home/Office Series Surge Protectors"/>
    <x v="2"/>
    <s v="Minnesota"/>
    <s v="Saint Paul"/>
    <n v="2016"/>
  </r>
  <r>
    <s v="CA-2016-158568"/>
    <d v="2016-08-29T00:00:00"/>
    <s v="RB-19465"/>
    <s v="OFF-PA-10003256"/>
    <n v="64.623999999999995"/>
    <n v="7"/>
    <n v="0.2"/>
    <n v="22.618400000000001"/>
    <x v="1"/>
    <x v="10"/>
    <s v="Avery Personal Creations Heavyweight Cards"/>
    <x v="2"/>
    <s v="Illinois"/>
    <s v="Chicago"/>
    <n v="2016"/>
  </r>
  <r>
    <s v="CA-2016-158568"/>
    <d v="2016-08-29T00:00:00"/>
    <s v="RB-19465"/>
    <s v="TEC-AC-10001767"/>
    <n v="95.975999999999999"/>
    <n v="3"/>
    <n v="0.2"/>
    <n v="-10.7973"/>
    <x v="2"/>
    <x v="11"/>
    <s v="SanDisk Ultra 64 GB MicroSDHC Class 10 Memory Card"/>
    <x v="2"/>
    <s v="Illinois"/>
    <s v="Chicago"/>
    <n v="2016"/>
  </r>
  <r>
    <s v="CA-2016-158568"/>
    <d v="2016-08-29T00:00:00"/>
    <s v="RB-19465"/>
    <s v="OFF-BI-10002609"/>
    <n v="1.788"/>
    <n v="3"/>
    <n v="0.8"/>
    <n v="-3.0396000000000001"/>
    <x v="1"/>
    <x v="8"/>
    <s v="Avery Hidden Tab Dividers for Binding Systems"/>
    <x v="2"/>
    <s v="Illinois"/>
    <s v="Chicago"/>
    <n v="2016"/>
  </r>
  <r>
    <s v="CA-2016-129903"/>
    <d v="2016-12-01T00:00:00"/>
    <s v="GZ-14470"/>
    <s v="OFF-PA-10004040"/>
    <n v="23.92"/>
    <n v="4"/>
    <n v="0"/>
    <n v="11.720800000000001"/>
    <x v="1"/>
    <x v="10"/>
    <s v="Universal Premium White Copier/Laser Paper (20Lb. and 87 Bright)"/>
    <x v="2"/>
    <s v="Minnesota"/>
    <s v="Rochester"/>
    <n v="2016"/>
  </r>
  <r>
    <s v="US-2015-156867"/>
    <d v="2015-11-13T00:00:00"/>
    <s v="LC-16870"/>
    <s v="TEC-AC-10001552"/>
    <n v="238.89599999999999"/>
    <n v="6"/>
    <n v="0.2"/>
    <n v="-26.875800000000002"/>
    <x v="2"/>
    <x v="11"/>
    <s v="Logitech K350 2.4Ghz Wireless Keyboard"/>
    <x v="1"/>
    <s v="Colorado"/>
    <s v="Aurora"/>
    <n v="2015"/>
  </r>
  <r>
    <s v="US-2015-156867"/>
    <d v="2015-11-13T00:00:00"/>
    <s v="LC-16870"/>
    <s v="FUR-FU-10004006"/>
    <n v="102.36"/>
    <n v="3"/>
    <n v="0.2"/>
    <n v="-3.8384999999999998"/>
    <x v="0"/>
    <x v="5"/>
    <s v="Deflect-o DuraMat Lighweight, Studded, Beveled Mat for Low Pile Carpeting"/>
    <x v="1"/>
    <s v="Colorado"/>
    <s v="Aurora"/>
    <n v="2015"/>
  </r>
  <r>
    <s v="US-2015-156867"/>
    <d v="2015-11-13T00:00:00"/>
    <s v="LC-16870"/>
    <s v="OFF-BI-10002794"/>
    <n v="36.881999999999998"/>
    <n v="3"/>
    <n v="0.7"/>
    <n v="-25.817399999999999"/>
    <x v="1"/>
    <x v="8"/>
    <s v="Avery Trapezoid Ring Binder, 3&quot; Capacity, Black, 1040 sheets"/>
    <x v="1"/>
    <s v="Colorado"/>
    <s v="Aurora"/>
    <n v="2015"/>
  </r>
  <r>
    <s v="CA-2017-119004"/>
    <d v="2017-11-23T00:00:00"/>
    <s v="JM-15250"/>
    <s v="TEC-AC-10003499"/>
    <n v="74.111999999999995"/>
    <n v="8"/>
    <n v="0.2"/>
    <n v="17.601600000000001"/>
    <x v="2"/>
    <x v="11"/>
    <s v="Memorex Mini Travel Drive 8 GB USB 2.0 Flash Drive"/>
    <x v="0"/>
    <s v="North Carolina"/>
    <s v="Charlotte"/>
    <n v="2017"/>
  </r>
  <r>
    <s v="CA-2017-119004"/>
    <d v="2017-11-23T00:00:00"/>
    <s v="JM-15250"/>
    <s v="TEC-PH-10002844"/>
    <n v="27.992000000000001"/>
    <n v="1"/>
    <n v="0.2"/>
    <n v="2.0994000000000002"/>
    <x v="2"/>
    <x v="7"/>
    <s v="Speck Products Candyshell Flip Case"/>
    <x v="0"/>
    <s v="North Carolina"/>
    <s v="Charlotte"/>
    <n v="2017"/>
  </r>
  <r>
    <s v="CA-2017-119004"/>
    <d v="2017-11-23T00:00:00"/>
    <s v="JM-15250"/>
    <s v="OFF-AR-10000390"/>
    <n v="3.3039999999999998"/>
    <n v="1"/>
    <n v="0.2"/>
    <n v="1.0738000000000001"/>
    <x v="1"/>
    <x v="6"/>
    <s v="Newell Chalk Holder"/>
    <x v="0"/>
    <s v="North Carolina"/>
    <s v="Charlotte"/>
    <n v="2017"/>
  </r>
  <r>
    <s v="CA-2015-129476"/>
    <d v="2015-10-15T00:00:00"/>
    <s v="PA-19060"/>
    <s v="TEC-AC-10000844"/>
    <n v="339.96"/>
    <n v="5"/>
    <n v="0.2"/>
    <n v="67.992000000000004"/>
    <x v="2"/>
    <x v="11"/>
    <s v="Logitech Gaming G510s - Keyboard"/>
    <x v="2"/>
    <s v="Illinois"/>
    <s v="Orland Park"/>
    <n v="2015"/>
  </r>
  <r>
    <s v="CA-2017-146780"/>
    <d v="2017-12-25T00:00:00"/>
    <s v="CV-12805"/>
    <s v="FUR-FU-10001934"/>
    <n v="41.96"/>
    <n v="2"/>
    <n v="0"/>
    <n v="10.909599999999999"/>
    <x v="0"/>
    <x v="5"/>
    <s v="Magnifier Swing Arm Lamp"/>
    <x v="3"/>
    <s v="New York"/>
    <s v="New York City"/>
    <n v="2017"/>
  </r>
  <r>
    <s v="CA-2016-128867"/>
    <d v="2016-11-03T00:00:00"/>
    <s v="CL-12565"/>
    <s v="OFF-AR-10000380"/>
    <n v="75.959999999999994"/>
    <n v="2"/>
    <n v="0"/>
    <n v="22.788"/>
    <x v="1"/>
    <x v="6"/>
    <s v="Hunt PowerHouse Electric Pencil Sharpener, Blue"/>
    <x v="2"/>
    <s v="Iowa"/>
    <s v="Urbandale"/>
    <n v="2016"/>
  </r>
  <r>
    <s v="CA-2016-128867"/>
    <d v="2016-11-03T00:00:00"/>
    <s v="CL-12565"/>
    <s v="OFF-BI-10003981"/>
    <n v="27.24"/>
    <n v="6"/>
    <n v="0"/>
    <n v="13.3476"/>
    <x v="1"/>
    <x v="8"/>
    <s v="Avery Durable Plastic 1&quot; Binders"/>
    <x v="2"/>
    <s v="Iowa"/>
    <s v="Urbandale"/>
    <n v="2016"/>
  </r>
  <r>
    <s v="CA-2014-115259"/>
    <d v="2014-08-25T00:00:00"/>
    <s v="RC-19960"/>
    <s v="OFF-FA-10000621"/>
    <n v="40.095999999999997"/>
    <n v="14"/>
    <n v="0.2"/>
    <n v="14.534800000000001"/>
    <x v="1"/>
    <x v="13"/>
    <s v="OIC Colored Binder Clips, Assorted Sizes"/>
    <x v="3"/>
    <s v="Ohio"/>
    <s v="Columbus"/>
    <n v="2014"/>
  </r>
  <r>
    <s v="CA-2014-115259"/>
    <d v="2014-08-25T00:00:00"/>
    <s v="RC-19960"/>
    <s v="OFF-EN-10002600"/>
    <n v="4.72"/>
    <n v="2"/>
    <n v="0.2"/>
    <n v="1.6519999999999999"/>
    <x v="1"/>
    <x v="12"/>
    <s v="Redi-Strip #10 Envelopes, 4 1/8 x 9 1/2"/>
    <x v="3"/>
    <s v="Ohio"/>
    <s v="Columbus"/>
    <n v="2014"/>
  </r>
  <r>
    <s v="CA-2014-115259"/>
    <d v="2014-08-25T00:00:00"/>
    <s v="RC-19960"/>
    <s v="OFF-PA-10004965"/>
    <n v="23.975999999999999"/>
    <n v="3"/>
    <n v="0.2"/>
    <n v="7.4924999999999997"/>
    <x v="1"/>
    <x v="10"/>
    <s v="Xerox 1921"/>
    <x v="3"/>
    <s v="Ohio"/>
    <s v="Columbus"/>
    <n v="2014"/>
  </r>
  <r>
    <s v="CA-2014-115259"/>
    <d v="2014-08-25T00:00:00"/>
    <s v="RC-19960"/>
    <s v="OFF-EN-10002504"/>
    <n v="130.464"/>
    <n v="6"/>
    <n v="0.2"/>
    <n v="44.031599999999997"/>
    <x v="1"/>
    <x v="12"/>
    <s v="Tyvek  Top-Opening Peel &amp; Seel Envelopes, Plain White"/>
    <x v="3"/>
    <s v="Ohio"/>
    <s v="Columbus"/>
    <n v="2014"/>
  </r>
  <r>
    <s v="CA-2015-110457"/>
    <d v="2015-03-02T00:00:00"/>
    <s v="DK-13090"/>
    <s v="FUR-TA-10001768"/>
    <n v="787.53"/>
    <n v="3"/>
    <n v="0"/>
    <n v="165.38130000000001"/>
    <x v="0"/>
    <x v="3"/>
    <s v="Hon Racetrack Conference Tables"/>
    <x v="1"/>
    <s v="Washington"/>
    <s v="Seattle"/>
    <n v="2015"/>
  </r>
  <r>
    <s v="US-2015-136476"/>
    <d v="2015-04-05T00:00:00"/>
    <s v="GG-14650"/>
    <s v="OFF-BI-10003650"/>
    <n v="157.79400000000001"/>
    <n v="1"/>
    <n v="0.7"/>
    <n v="-115.71559999999999"/>
    <x v="1"/>
    <x v="8"/>
    <s v="GBC DocuBind 300 Electric Binding Machine"/>
    <x v="0"/>
    <s v="Tennessee"/>
    <s v="Bristol"/>
    <n v="2015"/>
  </r>
  <r>
    <s v="CA-2016-103730"/>
    <d v="2016-06-12T00:00:00"/>
    <s v="SC-20725"/>
    <s v="FUR-FU-10002157"/>
    <n v="47.04"/>
    <n v="3"/>
    <n v="0"/>
    <n v="18.345600000000001"/>
    <x v="0"/>
    <x v="5"/>
    <s v="Artistic Insta-Plaque"/>
    <x v="3"/>
    <s v="Delaware"/>
    <s v="Wilmington"/>
    <n v="2016"/>
  </r>
  <r>
    <s v="CA-2016-103730"/>
    <d v="2016-06-12T00:00:00"/>
    <s v="SC-20725"/>
    <s v="OFF-BI-10003910"/>
    <n v="30.84"/>
    <n v="4"/>
    <n v="0"/>
    <n v="13.878"/>
    <x v="1"/>
    <x v="8"/>
    <s v="DXL Angle-View Binders with Locking Rings by Samsill"/>
    <x v="3"/>
    <s v="Delaware"/>
    <s v="Wilmington"/>
    <n v="2016"/>
  </r>
  <r>
    <s v="CA-2016-103730"/>
    <d v="2016-06-12T00:00:00"/>
    <s v="SC-20725"/>
    <s v="OFF-ST-10000777"/>
    <n v="226.56"/>
    <n v="6"/>
    <n v="0"/>
    <n v="63.436799999999998"/>
    <x v="1"/>
    <x v="4"/>
    <s v="Companion Letter/Legal File, Black"/>
    <x v="3"/>
    <s v="Delaware"/>
    <s v="Wilmington"/>
    <n v="2016"/>
  </r>
  <r>
    <s v="CA-2016-103730"/>
    <d v="2016-06-12T00:00:00"/>
    <s v="SC-20725"/>
    <s v="OFF-EN-10002500"/>
    <n v="115.02"/>
    <n v="9"/>
    <n v="0"/>
    <n v="51.759"/>
    <x v="1"/>
    <x v="12"/>
    <s v="Globe Weis Peel &amp; Seel First Class Envelopes"/>
    <x v="3"/>
    <s v="Delaware"/>
    <s v="Wilmington"/>
    <n v="2016"/>
  </r>
  <r>
    <s v="CA-2016-103730"/>
    <d v="2016-06-12T00:00:00"/>
    <s v="SC-20725"/>
    <s v="TEC-PH-10003875"/>
    <n v="68.040000000000006"/>
    <n v="7"/>
    <n v="0"/>
    <n v="19.7316"/>
    <x v="2"/>
    <x v="7"/>
    <s v="KLD Oscar II Style Snap-on Ultra Thin Side Flip Synthetic Leather Cover Case for HTC One HTC M7"/>
    <x v="3"/>
    <s v="Delaware"/>
    <s v="Wilmington"/>
    <n v="2016"/>
  </r>
  <r>
    <s v="US-2014-152030"/>
    <d v="2014-12-26T00:00:00"/>
    <s v="AD-10180"/>
    <s v="FUR-CH-10004063"/>
    <n v="600.55799999999999"/>
    <n v="3"/>
    <n v="0.3"/>
    <n v="-8.5793999999999997"/>
    <x v="0"/>
    <x v="1"/>
    <s v="Global Deluxe High-Back Manager's Chair"/>
    <x v="2"/>
    <s v="Texas"/>
    <s v="Houston"/>
    <n v="2014"/>
  </r>
  <r>
    <s v="US-2014-134614"/>
    <d v="2014-09-20T00:00:00"/>
    <s v="PF-19165"/>
    <s v="FUR-TA-10004534"/>
    <n v="617.70000000000005"/>
    <n v="6"/>
    <n v="0.5"/>
    <n v="-407.68200000000002"/>
    <x v="0"/>
    <x v="3"/>
    <s v="Bevis 44 x 96 Conference Tables"/>
    <x v="2"/>
    <s v="Illinois"/>
    <s v="Bloomington"/>
    <n v="2014"/>
  </r>
  <r>
    <s v="US-2017-107272"/>
    <d v="2017-11-05T00:00:00"/>
    <s v="TS-21610"/>
    <s v="OFF-BI-10003274"/>
    <n v="2.3879999999999999"/>
    <n v="2"/>
    <n v="0.7"/>
    <n v="-1.8308"/>
    <x v="1"/>
    <x v="8"/>
    <s v="Avery Durable Slant Ring Binders, No Labels"/>
    <x v="1"/>
    <s v="Arizona"/>
    <s v="Phoenix"/>
    <n v="2017"/>
  </r>
  <r>
    <s v="US-2017-107272"/>
    <d v="2017-11-05T00:00:00"/>
    <s v="TS-21610"/>
    <s v="OFF-ST-10002974"/>
    <n v="243.99199999999999"/>
    <n v="7"/>
    <n v="0.2"/>
    <n v="30.498999999999999"/>
    <x v="1"/>
    <x v="4"/>
    <s v="Trav-L-File Heavy-Duty Shuttle II, Black"/>
    <x v="1"/>
    <s v="Arizona"/>
    <s v="Phoenix"/>
    <n v="2017"/>
  </r>
  <r>
    <s v="US-2016-125969"/>
    <d v="2016-11-06T00:00:00"/>
    <s v="LS-16975"/>
    <s v="FUR-CH-10001146"/>
    <n v="81.424000000000007"/>
    <n v="2"/>
    <n v="0.2"/>
    <n v="-9.1601999999999997"/>
    <x v="0"/>
    <x v="1"/>
    <s v="Global Value Mid-Back Manager's Chair, Gray"/>
    <x v="1"/>
    <s v="California"/>
    <s v="Los Angeles"/>
    <n v="2016"/>
  </r>
  <r>
    <s v="US-2016-125969"/>
    <d v="2016-11-06T00:00:00"/>
    <s v="LS-16975"/>
    <s v="FUR-FU-10003773"/>
    <n v="238.56"/>
    <n v="3"/>
    <n v="0"/>
    <n v="26.241599999999998"/>
    <x v="0"/>
    <x v="5"/>
    <s v="Eldon Cleatmat Plus Chair Mats for High Pile Carpets"/>
    <x v="1"/>
    <s v="California"/>
    <s v="Los Angeles"/>
    <n v="2016"/>
  </r>
  <r>
    <s v="US-2017-164147"/>
    <d v="2017-02-02T00:00:00"/>
    <s v="DW-13585"/>
    <s v="TEC-PH-10002293"/>
    <n v="59.97"/>
    <n v="5"/>
    <n v="0.4"/>
    <n v="-11.994"/>
    <x v="2"/>
    <x v="7"/>
    <s v="Anker 36W 4-Port USB Wall Charger Travel Power Adapter for iPhone 5s 5c 5"/>
    <x v="3"/>
    <s v="Ohio"/>
    <s v="Columbus"/>
    <n v="2017"/>
  </r>
  <r>
    <s v="US-2017-164147"/>
    <d v="2017-02-02T00:00:00"/>
    <s v="DW-13585"/>
    <s v="OFF-PA-10002377"/>
    <n v="78.304000000000002"/>
    <n v="2"/>
    <n v="0.2"/>
    <n v="29.364000000000001"/>
    <x v="1"/>
    <x v="10"/>
    <s v="Xerox 1916"/>
    <x v="3"/>
    <s v="Ohio"/>
    <s v="Columbus"/>
    <n v="2017"/>
  </r>
  <r>
    <s v="US-2017-164147"/>
    <d v="2017-02-02T00:00:00"/>
    <s v="DW-13585"/>
    <s v="OFF-FA-10002780"/>
    <n v="21.456"/>
    <n v="9"/>
    <n v="0.2"/>
    <n v="6.9732000000000003"/>
    <x v="1"/>
    <x v="13"/>
    <s v="Staples"/>
    <x v="3"/>
    <s v="Ohio"/>
    <s v="Columbus"/>
    <n v="2017"/>
  </r>
  <r>
    <s v="CA-2016-145583"/>
    <d v="2016-10-13T00:00:00"/>
    <s v="LC-16885"/>
    <s v="OFF-PA-10001804"/>
    <n v="20.04"/>
    <n v="3"/>
    <n v="0"/>
    <n v="9.6191999999999993"/>
    <x v="1"/>
    <x v="10"/>
    <s v="Xerox 195"/>
    <x v="1"/>
    <s v="California"/>
    <s v="Roseville"/>
    <n v="2016"/>
  </r>
  <r>
    <s v="CA-2016-145583"/>
    <d v="2016-10-13T00:00:00"/>
    <s v="LC-16885"/>
    <s v="OFF-PA-10001736"/>
    <n v="35.44"/>
    <n v="1"/>
    <n v="0"/>
    <n v="16.6568"/>
    <x v="1"/>
    <x v="10"/>
    <s v="Xerox 1880"/>
    <x v="1"/>
    <s v="California"/>
    <s v="Roseville"/>
    <n v="2016"/>
  </r>
  <r>
    <s v="CA-2016-145583"/>
    <d v="2016-10-13T00:00:00"/>
    <s v="LC-16885"/>
    <s v="OFF-AR-10001149"/>
    <n v="11.52"/>
    <n v="4"/>
    <n v="0"/>
    <n v="3.456"/>
    <x v="1"/>
    <x v="6"/>
    <s v="Sanford Colorific Colored Pencils, 12/Box"/>
    <x v="1"/>
    <s v="California"/>
    <s v="Roseville"/>
    <n v="2016"/>
  </r>
  <r>
    <s v="CA-2016-145583"/>
    <d v="2016-10-13T00:00:00"/>
    <s v="LC-16885"/>
    <s v="OFF-FA-10002988"/>
    <n v="4.0199999999999996"/>
    <n v="2"/>
    <n v="0"/>
    <n v="1.9698"/>
    <x v="1"/>
    <x v="13"/>
    <s v="Ideal Clamps"/>
    <x v="1"/>
    <s v="California"/>
    <s v="Roseville"/>
    <n v="2016"/>
  </r>
  <r>
    <s v="CA-2016-145583"/>
    <d v="2016-10-13T00:00:00"/>
    <s v="LC-16885"/>
    <s v="OFF-BI-10004781"/>
    <n v="76.176000000000002"/>
    <n v="3"/>
    <n v="0.2"/>
    <n v="26.6616"/>
    <x v="1"/>
    <x v="8"/>
    <s v="GBC Wire Binding Strips"/>
    <x v="1"/>
    <s v="California"/>
    <s v="Roseville"/>
    <n v="2016"/>
  </r>
  <r>
    <s v="CA-2016-145583"/>
    <d v="2016-10-13T00:00:00"/>
    <s v="LC-16885"/>
    <s v="OFF-SU-10001218"/>
    <n v="65.88"/>
    <n v="6"/>
    <n v="0"/>
    <n v="18.446400000000001"/>
    <x v="1"/>
    <x v="14"/>
    <s v="Fiskars Softgrip Scissors"/>
    <x v="1"/>
    <s v="California"/>
    <s v="Roseville"/>
    <n v="2016"/>
  </r>
  <r>
    <s v="CA-2016-145583"/>
    <d v="2016-10-13T00:00:00"/>
    <s v="LC-16885"/>
    <s v="FUR-FU-10001706"/>
    <n v="43.12"/>
    <n v="14"/>
    <n v="0"/>
    <n v="20.697600000000001"/>
    <x v="0"/>
    <x v="5"/>
    <s v="Longer-Life Soft White Bulbs"/>
    <x v="1"/>
    <s v="California"/>
    <s v="Roseville"/>
    <n v="2016"/>
  </r>
  <r>
    <s v="CA-2016-110366"/>
    <d v="2016-09-05T00:00:00"/>
    <s v="JD-15895"/>
    <s v="FUR-FU-10004848"/>
    <n v="82.8"/>
    <n v="2"/>
    <n v="0.2"/>
    <n v="10.35"/>
    <x v="0"/>
    <x v="5"/>
    <s v="Howard Miller 13-3/4&quot; Diameter Brushed Chrome Round Wall Clock"/>
    <x v="3"/>
    <s v="Pennsylvania"/>
    <s v="Philadelphia"/>
    <n v="2016"/>
  </r>
  <r>
    <s v="CA-2017-106180"/>
    <d v="2017-09-18T00:00:00"/>
    <s v="SH-19975"/>
    <s v="OFF-AR-10000940"/>
    <n v="8.82"/>
    <n v="3"/>
    <n v="0"/>
    <n v="2.3814000000000002"/>
    <x v="1"/>
    <x v="6"/>
    <s v="Newell 343"/>
    <x v="1"/>
    <s v="California"/>
    <s v="San Francisco"/>
    <n v="2017"/>
  </r>
  <r>
    <s v="CA-2017-106180"/>
    <d v="2017-09-18T00:00:00"/>
    <s v="SH-19975"/>
    <s v="OFF-EN-10004030"/>
    <n v="10.86"/>
    <n v="3"/>
    <n v="0"/>
    <n v="5.1041999999999996"/>
    <x v="1"/>
    <x v="12"/>
    <s v="Convenience Packs of Business Envelopes"/>
    <x v="1"/>
    <s v="California"/>
    <s v="San Francisco"/>
    <n v="2017"/>
  </r>
  <r>
    <s v="CA-2017-106180"/>
    <d v="2017-09-18T00:00:00"/>
    <s v="SH-19975"/>
    <s v="OFF-PA-10004327"/>
    <n v="143.69999999999999"/>
    <n v="3"/>
    <n v="0"/>
    <n v="68.975999999999999"/>
    <x v="1"/>
    <x v="10"/>
    <s v="Xerox 1911"/>
    <x v="1"/>
    <s v="California"/>
    <s v="San Francisco"/>
    <n v="2017"/>
  </r>
  <r>
    <s v="CA-2017-155376"/>
    <d v="2017-12-22T00:00:00"/>
    <s v="SG-20080"/>
    <s v="OFF-AP-10001058"/>
    <n v="839.43"/>
    <n v="3"/>
    <n v="0"/>
    <n v="218.2518"/>
    <x v="1"/>
    <x v="9"/>
    <s v="Sanyo 2.5 Cubic Foot Mid-Size Office Refrigerators"/>
    <x v="2"/>
    <s v="Missouri"/>
    <s v="Independence"/>
    <n v="2017"/>
  </r>
  <r>
    <s v="CA-2015-110744"/>
    <d v="2015-09-07T00:00:00"/>
    <s v="HA-14920"/>
    <s v="OFF-ST-10003656"/>
    <n v="671.93"/>
    <n v="7"/>
    <n v="0"/>
    <n v="20.157900000000001"/>
    <x v="1"/>
    <x v="4"/>
    <s v="Safco Industrial Wire Shelving"/>
    <x v="1"/>
    <s v="California"/>
    <s v="Pasadena"/>
    <n v="2015"/>
  </r>
  <r>
    <s v="CA-2014-110072"/>
    <d v="2014-10-22T00:00:00"/>
    <s v="MG-17680"/>
    <s v="FUR-FU-10000521"/>
    <n v="93.888000000000005"/>
    <n v="4"/>
    <n v="0.2"/>
    <n v="12.909599999999999"/>
    <x v="0"/>
    <x v="5"/>
    <s v="Seth Thomas 14&quot; Putty-Colored Wall Clock"/>
    <x v="3"/>
    <s v="Ohio"/>
    <s v="Newark"/>
    <n v="2014"/>
  </r>
  <r>
    <s v="CA-2016-114489"/>
    <d v="2016-12-05T00:00:00"/>
    <s v="JE-16165"/>
    <s v="TEC-PH-10000215"/>
    <n v="384.45"/>
    <n v="11"/>
    <n v="0"/>
    <n v="103.8015"/>
    <x v="2"/>
    <x v="7"/>
    <s v="Plantronics Cordless Phone Headset with In-line Volume - M214C"/>
    <x v="2"/>
    <s v="Wisconsin"/>
    <s v="Franklin"/>
    <n v="2016"/>
  </r>
  <r>
    <s v="CA-2016-114489"/>
    <d v="2016-12-05T00:00:00"/>
    <s v="JE-16165"/>
    <s v="TEC-PH-10001448"/>
    <n v="149.97"/>
    <n v="3"/>
    <n v="0"/>
    <n v="5.9988000000000001"/>
    <x v="2"/>
    <x v="7"/>
    <s v="Anker Astro 15000mAh USB Portable Charger"/>
    <x v="2"/>
    <s v="Wisconsin"/>
    <s v="Franklin"/>
    <n v="2016"/>
  </r>
  <r>
    <s v="CA-2016-114489"/>
    <d v="2016-12-05T00:00:00"/>
    <s v="JE-16165"/>
    <s v="FUR-CH-10000454"/>
    <n v="1951.84"/>
    <n v="8"/>
    <n v="0"/>
    <n v="585.55200000000002"/>
    <x v="0"/>
    <x v="1"/>
    <s v="Hon Deluxe Fabric Upholstered Stacking Chairs, Rounded Back"/>
    <x v="2"/>
    <s v="Wisconsin"/>
    <s v="Franklin"/>
    <n v="2016"/>
  </r>
  <r>
    <s v="CA-2016-114489"/>
    <d v="2016-12-05T00:00:00"/>
    <s v="JE-16165"/>
    <s v="OFF-BI-10002735"/>
    <n v="171.55"/>
    <n v="5"/>
    <n v="0"/>
    <n v="80.628500000000003"/>
    <x v="1"/>
    <x v="8"/>
    <s v="GBC Prestige Therm-A-Bind Covers"/>
    <x v="2"/>
    <s v="Wisconsin"/>
    <s v="Franklin"/>
    <n v="2016"/>
  </r>
  <r>
    <s v="CA-2016-158834"/>
    <d v="2016-03-13T00:00:00"/>
    <s v="TW-21025"/>
    <s v="OFF-AP-10000326"/>
    <n v="157.91999999999999"/>
    <n v="5"/>
    <n v="0.2"/>
    <n v="17.765999999999998"/>
    <x v="1"/>
    <x v="9"/>
    <s v="Belkin 7 Outlet SurgeMaster Surge Protector with Phone Protection"/>
    <x v="1"/>
    <s v="Arizona"/>
    <s v="Scottsdale"/>
    <n v="2016"/>
  </r>
  <r>
    <s v="CA-2016-158834"/>
    <d v="2016-03-13T00:00:00"/>
    <s v="TW-21025"/>
    <s v="TEC-PH-10001254"/>
    <n v="203.184"/>
    <n v="2"/>
    <n v="0.2"/>
    <n v="15.238799999999999"/>
    <x v="2"/>
    <x v="7"/>
    <s v="Jabra BIZ 2300 Duo QD Duo Corded Headset"/>
    <x v="1"/>
    <s v="Arizona"/>
    <s v="Scottsdale"/>
    <n v="2016"/>
  </r>
  <r>
    <s v="CA-2015-124919"/>
    <d v="2015-05-31T00:00:00"/>
    <s v="SP-20650"/>
    <s v="OFF-PA-10001950"/>
    <n v="58.38"/>
    <n v="7"/>
    <n v="0"/>
    <n v="26.271000000000001"/>
    <x v="1"/>
    <x v="10"/>
    <s v="Southworth 25% Cotton Antique Laid Paper &amp; Envelopes"/>
    <x v="1"/>
    <s v="California"/>
    <s v="San Jose"/>
    <n v="2015"/>
  </r>
  <r>
    <s v="CA-2015-124919"/>
    <d v="2015-05-31T00:00:00"/>
    <s v="SP-20650"/>
    <s v="OFF-PA-10002254"/>
    <n v="105.52"/>
    <n v="4"/>
    <n v="0"/>
    <n v="48.539200000000001"/>
    <x v="1"/>
    <x v="10"/>
    <s v="Xerox 1883"/>
    <x v="1"/>
    <s v="California"/>
    <s v="San Jose"/>
    <n v="2015"/>
  </r>
  <r>
    <s v="CA-2015-124919"/>
    <d v="2015-05-31T00:00:00"/>
    <s v="SP-20650"/>
    <s v="OFF-ST-10001590"/>
    <n v="80.88"/>
    <n v="6"/>
    <n v="0"/>
    <n v="21.0288"/>
    <x v="1"/>
    <x v="4"/>
    <s v="Tenex Personal Project File with Scoop Front Design, Black"/>
    <x v="1"/>
    <s v="California"/>
    <s v="San Jose"/>
    <n v="2015"/>
  </r>
  <r>
    <s v="CA-2015-118948"/>
    <d v="2015-05-28T00:00:00"/>
    <s v="NK-18490"/>
    <s v="OFF-AR-10001547"/>
    <n v="6.63"/>
    <n v="3"/>
    <n v="0"/>
    <n v="1.7901"/>
    <x v="1"/>
    <x v="6"/>
    <s v="Newell 311"/>
    <x v="1"/>
    <s v="Washington"/>
    <s v="Seattle"/>
    <n v="2015"/>
  </r>
  <r>
    <s v="CA-2014-104269"/>
    <d v="2014-03-01T00:00:00"/>
    <s v="DB-13060"/>
    <s v="FUR-CH-10004063"/>
    <n v="457.56799999999998"/>
    <n v="2"/>
    <n v="0.2"/>
    <n v="51.476399999999998"/>
    <x v="0"/>
    <x v="1"/>
    <s v="Global Deluxe High-Back Manager's Chair"/>
    <x v="1"/>
    <s v="Washington"/>
    <s v="Seattle"/>
    <n v="2014"/>
  </r>
  <r>
    <s v="CA-2016-114104"/>
    <d v="2016-11-20T00:00:00"/>
    <s v="NP-18670"/>
    <s v="OFF-LA-10002475"/>
    <n v="14.62"/>
    <n v="2"/>
    <n v="0"/>
    <n v="6.8714000000000004"/>
    <x v="1"/>
    <x v="2"/>
    <s v="Avery 519"/>
    <x v="2"/>
    <s v="Oklahoma"/>
    <s v="Edmond"/>
    <n v="2016"/>
  </r>
  <r>
    <s v="CA-2016-114104"/>
    <d v="2016-11-20T00:00:00"/>
    <s v="NP-18670"/>
    <s v="TEC-PH-10004536"/>
    <n v="944.93"/>
    <n v="7"/>
    <n v="0"/>
    <n v="236.23249999999999"/>
    <x v="2"/>
    <x v="7"/>
    <s v="Avaya 5420 Digital phone"/>
    <x v="2"/>
    <s v="Oklahoma"/>
    <s v="Edmond"/>
    <n v="2016"/>
  </r>
  <r>
    <s v="CA-2016-162733"/>
    <d v="2016-05-11T00:00:00"/>
    <s v="TT-21070"/>
    <s v="OFF-PA-10002751"/>
    <n v="5.98"/>
    <n v="1"/>
    <n v="0"/>
    <n v="2.6909999999999998"/>
    <x v="1"/>
    <x v="10"/>
    <s v="Xerox 1920"/>
    <x v="1"/>
    <s v="California"/>
    <s v="Los Angeles"/>
    <n v="2016"/>
  </r>
  <r>
    <s v="CA-2015-119697"/>
    <d v="2015-12-28T00:00:00"/>
    <s v="EM-13960"/>
    <s v="TEC-AC-10003657"/>
    <n v="54.384"/>
    <n v="2"/>
    <n v="0.2"/>
    <n v="1.3595999999999999"/>
    <x v="2"/>
    <x v="11"/>
    <s v="Lenovo 17-Key USB Numeric Keypad"/>
    <x v="3"/>
    <s v="Pennsylvania"/>
    <s v="Philadelphia"/>
    <n v="2015"/>
  </r>
  <r>
    <s v="CA-2016-154508"/>
    <d v="2016-11-16T00:00:00"/>
    <s v="RD-19900"/>
    <s v="OFF-EN-10001990"/>
    <n v="28.4"/>
    <n v="5"/>
    <n v="0"/>
    <n v="13.348000000000001"/>
    <x v="1"/>
    <x v="12"/>
    <s v="Staple envelope"/>
    <x v="1"/>
    <s v="New Mexico"/>
    <s v="Carlsbad"/>
    <n v="2016"/>
  </r>
  <r>
    <s v="CA-2016-113817"/>
    <d v="2016-11-07T00:00:00"/>
    <s v="MJ-17740"/>
    <s v="OFF-BI-10004002"/>
    <n v="27.68"/>
    <n v="2"/>
    <n v="0.2"/>
    <n v="9.6880000000000006"/>
    <x v="1"/>
    <x v="8"/>
    <s v="Wilson Jones International Size A4 Ring Binders"/>
    <x v="1"/>
    <s v="Washington"/>
    <s v="Seattle"/>
    <n v="2016"/>
  </r>
  <r>
    <s v="CA-2014-139892"/>
    <d v="2014-09-08T00:00:00"/>
    <s v="BM-11140"/>
    <s v="OFF-AR-10004441"/>
    <n v="9.9359999999999999"/>
    <n v="3"/>
    <n v="0.2"/>
    <n v="2.7324000000000002"/>
    <x v="1"/>
    <x v="6"/>
    <s v="BIC Brite Liner Highlighters"/>
    <x v="2"/>
    <s v="Texas"/>
    <s v="San Antonio"/>
    <n v="2014"/>
  </r>
  <r>
    <s v="CA-2014-139892"/>
    <d v="2014-09-08T00:00:00"/>
    <s v="BM-11140"/>
    <s v="TEC-MA-10000822"/>
    <n v="8159.9520000000002"/>
    <n v="8"/>
    <n v="0.4"/>
    <n v="-1359.992"/>
    <x v="2"/>
    <x v="15"/>
    <s v="Lexmark MX611dhe Monochrome Laser Printer"/>
    <x v="2"/>
    <s v="Texas"/>
    <s v="San Antonio"/>
    <n v="2014"/>
  </r>
  <r>
    <s v="CA-2014-139892"/>
    <d v="2014-09-08T00:00:00"/>
    <s v="BM-11140"/>
    <s v="OFF-ST-10000991"/>
    <n v="275.928"/>
    <n v="3"/>
    <n v="0.2"/>
    <n v="-58.634700000000002"/>
    <x v="1"/>
    <x v="4"/>
    <s v="Space Solutions HD Industrial Steel Shelving."/>
    <x v="2"/>
    <s v="Texas"/>
    <s v="San Antonio"/>
    <n v="2014"/>
  </r>
  <r>
    <s v="CA-2014-139892"/>
    <d v="2014-09-08T00:00:00"/>
    <s v="BM-11140"/>
    <s v="FUR-CH-10004287"/>
    <n v="1740.06"/>
    <n v="9"/>
    <n v="0.3"/>
    <n v="-24.858000000000001"/>
    <x v="0"/>
    <x v="1"/>
    <s v="SAFCO Arco Folding Chair"/>
    <x v="2"/>
    <s v="Texas"/>
    <s v="San Antonio"/>
    <n v="2014"/>
  </r>
  <r>
    <s v="CA-2014-139892"/>
    <d v="2014-09-08T00:00:00"/>
    <s v="BM-11140"/>
    <s v="OFF-AR-10002656"/>
    <n v="32.064"/>
    <n v="6"/>
    <n v="0.2"/>
    <n v="6.8136000000000001"/>
    <x v="1"/>
    <x v="6"/>
    <s v="Sanford Liquid Accent Highlighters"/>
    <x v="2"/>
    <s v="Texas"/>
    <s v="San Antonio"/>
    <n v="2014"/>
  </r>
  <r>
    <s v="CA-2014-139892"/>
    <d v="2014-09-08T00:00:00"/>
    <s v="BM-11140"/>
    <s v="OFF-AP-10002518"/>
    <n v="177.98"/>
    <n v="5"/>
    <n v="0.8"/>
    <n v="-453.84899999999999"/>
    <x v="1"/>
    <x v="9"/>
    <s v="Kensington 7 Outlet MasterPiece Power Center"/>
    <x v="2"/>
    <s v="Texas"/>
    <s v="San Antonio"/>
    <n v="2014"/>
  </r>
  <r>
    <s v="CA-2014-139892"/>
    <d v="2014-09-08T00:00:00"/>
    <s v="BM-11140"/>
    <s v="TEC-PH-10003931"/>
    <n v="143.976"/>
    <n v="3"/>
    <n v="0.2"/>
    <n v="8.9984999999999999"/>
    <x v="2"/>
    <x v="7"/>
    <s v="JBL Micro Wireless Portable Bluetooth Speaker"/>
    <x v="2"/>
    <s v="Texas"/>
    <s v="San Antonio"/>
    <n v="2014"/>
  </r>
  <r>
    <s v="CA-2014-118962"/>
    <d v="2014-08-05T00:00:00"/>
    <s v="CS-12130"/>
    <s v="OFF-PA-10000659"/>
    <n v="20.94"/>
    <n v="3"/>
    <n v="0"/>
    <n v="9.8417999999999992"/>
    <x v="1"/>
    <x v="10"/>
    <s v="Adams Phone Message Book, Professional, 400 Message Capacity, 5 3/6 x 11"/>
    <x v="1"/>
    <s v="California"/>
    <s v="Los Angeles"/>
    <n v="2014"/>
  </r>
  <r>
    <s v="CA-2014-118962"/>
    <d v="2014-08-05T00:00:00"/>
    <s v="CS-12130"/>
    <s v="OFF-PA-10001144"/>
    <n v="110.96"/>
    <n v="2"/>
    <n v="0"/>
    <n v="53.260800000000003"/>
    <x v="1"/>
    <x v="10"/>
    <s v="Xerox 1913"/>
    <x v="1"/>
    <s v="California"/>
    <s v="Los Angeles"/>
    <n v="2014"/>
  </r>
  <r>
    <s v="CA-2014-118962"/>
    <d v="2014-08-05T00:00:00"/>
    <s v="CS-12130"/>
    <s v="FUR-CH-10003817"/>
    <n v="340.14400000000001"/>
    <n v="7"/>
    <n v="0.2"/>
    <n v="21.259"/>
    <x v="0"/>
    <x v="1"/>
    <s v="Global Value Steno Chair, Gray"/>
    <x v="1"/>
    <s v="California"/>
    <s v="Los Angeles"/>
    <n v="2014"/>
  </r>
  <r>
    <s v="US-2014-100853"/>
    <d v="2014-09-14T00:00:00"/>
    <s v="JB-15400"/>
    <s v="OFF-AP-10000891"/>
    <n v="52.448"/>
    <n v="2"/>
    <n v="0.8"/>
    <n v="-131.12"/>
    <x v="1"/>
    <x v="9"/>
    <s v="Kensington 7 Outlet MasterPiece HOMEOFFICE Power Control Center"/>
    <x v="2"/>
    <s v="Illinois"/>
    <s v="Chicago"/>
    <n v="2014"/>
  </r>
  <r>
    <s v="US-2014-100853"/>
    <d v="2014-09-14T00:00:00"/>
    <s v="JB-15400"/>
    <s v="OFF-LA-10003148"/>
    <n v="20.16"/>
    <n v="4"/>
    <n v="0.2"/>
    <n v="6.5519999999999996"/>
    <x v="1"/>
    <x v="2"/>
    <s v="Avery 51"/>
    <x v="2"/>
    <s v="Illinois"/>
    <s v="Chicago"/>
    <n v="2014"/>
  </r>
  <r>
    <s v="US-2017-152366"/>
    <d v="2017-04-21T00:00:00"/>
    <s v="SJ-20500"/>
    <s v="OFF-AP-10002684"/>
    <n v="97.263999999999996"/>
    <n v="4"/>
    <n v="0.8"/>
    <n v="-243.16"/>
    <x v="1"/>
    <x v="9"/>
    <s v="Acco 7-Outlet Masterpiece Power Center, Wihtout Fax/Phone Line Protection"/>
    <x v="2"/>
    <s v="Texas"/>
    <s v="Houston"/>
    <n v="2017"/>
  </r>
  <r>
    <s v="US-2015-101511"/>
    <d v="2015-11-21T00:00:00"/>
    <s v="JE-15745"/>
    <s v="FUR-CH-10004698"/>
    <n v="396.80200000000002"/>
    <n v="7"/>
    <n v="0.3"/>
    <n v="-11.337199999999999"/>
    <x v="0"/>
    <x v="1"/>
    <s v="Padded Folding Chairs, Black, 4/Carton"/>
    <x v="3"/>
    <s v="Ohio"/>
    <s v="Newark"/>
    <n v="2015"/>
  </r>
  <r>
    <s v="US-2015-101511"/>
    <d v="2015-11-21T00:00:00"/>
    <s v="JE-15745"/>
    <s v="OFF-SU-10002189"/>
    <n v="15.88"/>
    <n v="5"/>
    <n v="0.2"/>
    <n v="-3.7715000000000001"/>
    <x v="1"/>
    <x v="14"/>
    <s v="Acme Rosewood Handle Letter Opener"/>
    <x v="3"/>
    <s v="Ohio"/>
    <s v="Newark"/>
    <n v="2015"/>
  </r>
  <r>
    <s v="CA-2015-137225"/>
    <d v="2015-12-15T00:00:00"/>
    <s v="JK-15640"/>
    <s v="OFF-AR-10001940"/>
    <n v="3.28"/>
    <n v="1"/>
    <n v="0"/>
    <n v="1.4104000000000001"/>
    <x v="1"/>
    <x v="6"/>
    <s v="Sanford Colorific Eraseable Coloring Pencils, 12 Count"/>
    <x v="3"/>
    <s v="New York"/>
    <s v="New York City"/>
    <n v="2015"/>
  </r>
  <r>
    <s v="CA-2014-166191"/>
    <d v="2014-12-05T00:00:00"/>
    <s v="DK-13150"/>
    <s v="OFF-ST-10003455"/>
    <n v="24.815999999999999"/>
    <n v="2"/>
    <n v="0.2"/>
    <n v="1.8612"/>
    <x v="1"/>
    <x v="4"/>
    <s v="Tenex File Box, Personal Filing Tote with Lid, Black"/>
    <x v="2"/>
    <s v="Illinois"/>
    <s v="Decatur"/>
    <n v="2014"/>
  </r>
  <r>
    <s v="CA-2014-166191"/>
    <d v="2014-12-05T00:00:00"/>
    <s v="DK-13150"/>
    <s v="TEC-AC-10004659"/>
    <n v="408.74400000000003"/>
    <n v="7"/>
    <n v="0.2"/>
    <n v="76.639499999999998"/>
    <x v="2"/>
    <x v="11"/>
    <s v="Imation Secure+ Hardware Encrypted USB 2.0 Flash Drive; 16GB"/>
    <x v="2"/>
    <s v="Illinois"/>
    <s v="Decatur"/>
    <n v="2014"/>
  </r>
  <r>
    <s v="CA-2014-158274"/>
    <d v="2014-11-19T00:00:00"/>
    <s v="RM-19675"/>
    <s v="TEC-PH-10003273"/>
    <n v="503.96"/>
    <n v="4"/>
    <n v="0"/>
    <n v="131.02959999999999"/>
    <x v="2"/>
    <x v="7"/>
    <s v="AT&amp;T TR1909W"/>
    <x v="0"/>
    <s v="Louisiana"/>
    <s v="Monroe"/>
    <n v="2014"/>
  </r>
  <r>
    <s v="CA-2014-158274"/>
    <d v="2014-11-19T00:00:00"/>
    <s v="RM-19675"/>
    <s v="TEC-PH-10004896"/>
    <n v="149.94999999999999"/>
    <n v="5"/>
    <n v="0"/>
    <n v="41.985999999999997"/>
    <x v="2"/>
    <x v="7"/>
    <s v="Nokia Lumia 521 (T-Mobile)"/>
    <x v="0"/>
    <s v="Louisiana"/>
    <s v="Monroe"/>
    <n v="2014"/>
  </r>
  <r>
    <s v="CA-2014-158274"/>
    <d v="2014-11-19T00:00:00"/>
    <s v="RM-19675"/>
    <s v="TEC-AC-10002345"/>
    <n v="29"/>
    <n v="2"/>
    <n v="0"/>
    <n v="7.25"/>
    <x v="2"/>
    <x v="11"/>
    <s v="HP Standard 104 key PS/2 Keyboard"/>
    <x v="0"/>
    <s v="Louisiana"/>
    <s v="Monroe"/>
    <n v="2014"/>
  </r>
  <r>
    <s v="CA-2016-105018"/>
    <d v="2016-11-28T00:00:00"/>
    <s v="SK-19990"/>
    <s v="OFF-BI-10001890"/>
    <n v="7.16"/>
    <n v="2"/>
    <n v="0"/>
    <n v="3.4367999999999999"/>
    <x v="1"/>
    <x v="8"/>
    <s v="Avery Poly Binder Pockets"/>
    <x v="3"/>
    <s v="Connecticut"/>
    <s v="Fairfield"/>
    <n v="2016"/>
  </r>
  <r>
    <s v="CA-2014-123260"/>
    <d v="2014-08-26T00:00:00"/>
    <s v="FM-14290"/>
    <s v="TEC-AC-10002323"/>
    <n v="176.8"/>
    <n v="8"/>
    <n v="0"/>
    <n v="22.984000000000002"/>
    <x v="2"/>
    <x v="11"/>
    <s v="SanDisk Ultra 32 GB MicroSDHC Class 10 Memory Card"/>
    <x v="1"/>
    <s v="California"/>
    <s v="Los Angeles"/>
    <n v="2014"/>
  </r>
  <r>
    <s v="CA-2016-157000"/>
    <d v="2016-07-16T00:00:00"/>
    <s v="AM-10360"/>
    <s v="OFF-ST-10001328"/>
    <n v="37.223999999999997"/>
    <n v="3"/>
    <n v="0.2"/>
    <n v="3.7223999999999999"/>
    <x v="1"/>
    <x v="4"/>
    <s v="Personal Filing Tote with Lid, Black/Gray"/>
    <x v="2"/>
    <s v="Texas"/>
    <s v="Grand Prairie"/>
    <n v="2016"/>
  </r>
  <r>
    <s v="CA-2016-157000"/>
    <d v="2016-07-16T00:00:00"/>
    <s v="AM-10360"/>
    <s v="OFF-PA-10001950"/>
    <n v="20.015999999999998"/>
    <n v="3"/>
    <n v="0.2"/>
    <n v="6.2549999999999999"/>
    <x v="1"/>
    <x v="10"/>
    <s v="Southworth 25% Cotton Antique Laid Paper &amp; Envelopes"/>
    <x v="2"/>
    <s v="Texas"/>
    <s v="Grand Prairie"/>
    <n v="2016"/>
  </r>
  <r>
    <s v="CA-2015-102281"/>
    <d v="2015-10-12T00:00:00"/>
    <s v="MP-17470"/>
    <s v="FUR-BO-10002613"/>
    <n v="899.13599999999997"/>
    <n v="4"/>
    <n v="0.2"/>
    <n v="112.392"/>
    <x v="0"/>
    <x v="0"/>
    <s v="Atlantic Metals Mobile 4-Shelf Bookcases, Custom Colors"/>
    <x v="3"/>
    <s v="New York"/>
    <s v="New York City"/>
    <n v="2015"/>
  </r>
  <r>
    <s v="CA-2015-102281"/>
    <d v="2015-10-12T00:00:00"/>
    <s v="MP-17470"/>
    <s v="TEC-PH-10001552"/>
    <n v="71.760000000000005"/>
    <n v="6"/>
    <n v="0"/>
    <n v="20.0928"/>
    <x v="2"/>
    <x v="7"/>
    <s v="I Need's 3d Hello Kitty Hybrid Silicone Case Cover for HTC One X 4g with 3d Hello Kitty Stylus Pen Green/pink"/>
    <x v="3"/>
    <s v="New York"/>
    <s v="New York City"/>
    <n v="2015"/>
  </r>
  <r>
    <s v="CA-2015-102281"/>
    <d v="2015-10-12T00:00:00"/>
    <s v="MP-17470"/>
    <s v="OFF-PA-10000061"/>
    <n v="51.84"/>
    <n v="8"/>
    <n v="0"/>
    <n v="24.883199999999999"/>
    <x v="1"/>
    <x v="10"/>
    <s v="Xerox 205"/>
    <x v="3"/>
    <s v="New York"/>
    <s v="New York City"/>
    <n v="2015"/>
  </r>
  <r>
    <s v="CA-2015-102281"/>
    <d v="2015-10-12T00:00:00"/>
    <s v="MP-17470"/>
    <s v="FUR-BO-10002545"/>
    <n v="626.35199999999998"/>
    <n v="3"/>
    <n v="0.2"/>
    <n v="46.976399999999998"/>
    <x v="0"/>
    <x v="0"/>
    <s v="Atlantic Metals Mobile 3-Shelf Bookcases, Custom Colors"/>
    <x v="3"/>
    <s v="New York"/>
    <s v="New York City"/>
    <n v="2015"/>
  </r>
  <r>
    <s v="CA-2015-102281"/>
    <d v="2015-10-12T00:00:00"/>
    <s v="MP-17470"/>
    <s v="OFF-AR-10003514"/>
    <n v="19.899999999999999"/>
    <n v="5"/>
    <n v="0"/>
    <n v="6.5670000000000002"/>
    <x v="1"/>
    <x v="6"/>
    <s v="4009 Highlighters by Sanford"/>
    <x v="3"/>
    <s v="New York"/>
    <s v="New York City"/>
    <n v="2015"/>
  </r>
  <r>
    <s v="CA-2015-131457"/>
    <d v="2015-10-31T00:00:00"/>
    <s v="MZ-17515"/>
    <s v="OFF-EN-10001509"/>
    <n v="14.28"/>
    <n v="7"/>
    <n v="0"/>
    <n v="6.7115999999999998"/>
    <x v="1"/>
    <x v="12"/>
    <s v="Poly String Tie Envelopes"/>
    <x v="1"/>
    <s v="California"/>
    <s v="Redlands"/>
    <n v="2015"/>
  </r>
  <r>
    <s v="CA-2014-140004"/>
    <d v="2014-03-21T00:00:00"/>
    <s v="CB-12025"/>
    <s v="OFF-AR-10004685"/>
    <n v="7.4080000000000004"/>
    <n v="2"/>
    <n v="0.2"/>
    <n v="1.2038"/>
    <x v="1"/>
    <x v="6"/>
    <s v="Binney &amp; Smith Crayola Metallic Colored Pencils, 8-Color Set"/>
    <x v="3"/>
    <s v="Ohio"/>
    <s v="Hamilton"/>
    <n v="2014"/>
  </r>
  <r>
    <s v="CA-2014-140004"/>
    <d v="2014-03-21T00:00:00"/>
    <s v="CB-12025"/>
    <s v="OFF-AR-10004027"/>
    <n v="6.048"/>
    <n v="3"/>
    <n v="0.2"/>
    <n v="1.5875999999999999"/>
    <x v="1"/>
    <x v="6"/>
    <s v="Binney &amp; Smith inkTank Erasable Desk Highlighter, Chisel Tip, Yellow, 12/Box"/>
    <x v="3"/>
    <s v="Ohio"/>
    <s v="Hamilton"/>
    <n v="2014"/>
  </r>
  <r>
    <s v="CA-2017-107720"/>
    <d v="2017-11-06T00:00:00"/>
    <s v="VM-21685"/>
    <s v="OFF-ST-10001414"/>
    <n v="46.26"/>
    <n v="3"/>
    <n v="0"/>
    <n v="12.0276"/>
    <x v="1"/>
    <x v="4"/>
    <s v="Decoflex Hanging Personal Folder File"/>
    <x v="3"/>
    <s v="New Jersey"/>
    <s v="Westfield"/>
    <n v="2017"/>
  </r>
  <r>
    <s v="US-2017-124303"/>
    <d v="2017-07-06T00:00:00"/>
    <s v="FH-14365"/>
    <s v="OFF-BI-10000343"/>
    <n v="2.9460000000000002"/>
    <n v="2"/>
    <n v="0.7"/>
    <n v="-2.2585999999999999"/>
    <x v="1"/>
    <x v="8"/>
    <s v="Pressboard Covers with Storage Hooks, 9 1/2&quot; x 11&quot;, Light Blue"/>
    <x v="3"/>
    <s v="Pennsylvania"/>
    <s v="Philadelphia"/>
    <n v="2017"/>
  </r>
  <r>
    <s v="US-2017-124303"/>
    <d v="2017-07-06T00:00:00"/>
    <s v="FH-14365"/>
    <s v="OFF-PA-10002749"/>
    <n v="16.056000000000001"/>
    <n v="3"/>
    <n v="0.2"/>
    <n v="5.8202999999999996"/>
    <x v="1"/>
    <x v="10"/>
    <s v="Wirebound Message Books, 5-1/2 x 4 Forms, 2 or 4 Forms per Page"/>
    <x v="3"/>
    <s v="Pennsylvania"/>
    <s v="Philadelphia"/>
    <n v="2017"/>
  </r>
  <r>
    <s v="CA-2017-105074"/>
    <d v="2017-06-24T00:00:00"/>
    <s v="MB-17305"/>
    <s v="OFF-PA-10002666"/>
    <n v="21.744"/>
    <n v="3"/>
    <n v="0.2"/>
    <n v="6.7949999999999999"/>
    <x v="1"/>
    <x v="10"/>
    <s v="Southworth 25% Cotton Linen-Finish Paper &amp; Envelopes"/>
    <x v="3"/>
    <s v="Ohio"/>
    <s v="Akron"/>
    <n v="2017"/>
  </r>
  <r>
    <s v="CA-2014-133690"/>
    <d v="2014-08-03T00:00:00"/>
    <s v="BS-11755"/>
    <s v="FUR-TA-10004289"/>
    <n v="218.75"/>
    <n v="2"/>
    <n v="0.5"/>
    <n v="-161.875"/>
    <x v="0"/>
    <x v="3"/>
    <s v="BoxOffice By Design Rectangular and Half-Moon Meeting Room Tables"/>
    <x v="1"/>
    <s v="Colorado"/>
    <s v="Denver"/>
    <n v="2014"/>
  </r>
  <r>
    <s v="CA-2014-133690"/>
    <d v="2014-08-03T00:00:00"/>
    <s v="BS-11755"/>
    <s v="OFF-AP-10003622"/>
    <n v="2.6"/>
    <n v="1"/>
    <n v="0.2"/>
    <n v="0.29249999999999998"/>
    <x v="1"/>
    <x v="9"/>
    <s v="Bravo II Megaboss 12-Amp Hard Body Upright, Replacement Belts, 2 Belts per Pack"/>
    <x v="1"/>
    <s v="Colorado"/>
    <s v="Denver"/>
    <n v="2014"/>
  </r>
  <r>
    <s v="US-2017-116701"/>
    <d v="2017-12-17T00:00:00"/>
    <s v="LC-17140"/>
    <s v="OFF-AP-10003217"/>
    <n v="66.284000000000006"/>
    <n v="2"/>
    <n v="0.8"/>
    <n v="-178.96680000000001"/>
    <x v="1"/>
    <x v="9"/>
    <s v="Eureka Sanitaire  Commercial Upright"/>
    <x v="2"/>
    <s v="Texas"/>
    <s v="Dallas"/>
    <n v="2017"/>
  </r>
  <r>
    <s v="CA-2017-126382"/>
    <d v="2017-06-03T00:00:00"/>
    <s v="HK-14890"/>
    <s v="FUR-FU-10002960"/>
    <n v="35.167999999999999"/>
    <n v="7"/>
    <n v="0.2"/>
    <n v="9.6712000000000007"/>
    <x v="0"/>
    <x v="5"/>
    <s v="Eldon 200 Class Desk Accessories, Burgundy"/>
    <x v="0"/>
    <s v="Tennessee"/>
    <s v="Franklin"/>
    <n v="2017"/>
  </r>
  <r>
    <s v="CA-2017-108329"/>
    <d v="2017-12-09T00:00:00"/>
    <s v="LE-16810"/>
    <s v="TEC-PH-10001918"/>
    <n v="444.76799999999997"/>
    <n v="4"/>
    <n v="0.2"/>
    <n v="44.476799999999997"/>
    <x v="2"/>
    <x v="7"/>
    <s v="Nortel Business Series Terminal T7208 Digital phone"/>
    <x v="1"/>
    <s v="California"/>
    <s v="Whittier"/>
    <n v="2017"/>
  </r>
  <r>
    <s v="CA-2017-135860"/>
    <d v="2017-12-01T00:00:00"/>
    <s v="JH-15985"/>
    <s v="OFF-ST-10000642"/>
    <n v="83.92"/>
    <n v="4"/>
    <n v="0"/>
    <n v="5.8743999999999996"/>
    <x v="1"/>
    <x v="4"/>
    <s v="Tennsco Lockers, Gray"/>
    <x v="2"/>
    <s v="Michigan"/>
    <s v="Saginaw"/>
    <n v="2017"/>
  </r>
  <r>
    <s v="CA-2017-135860"/>
    <d v="2017-12-01T00:00:00"/>
    <s v="JH-15985"/>
    <s v="TEC-PH-10001700"/>
    <n v="131.97999999999999"/>
    <n v="2"/>
    <n v="0"/>
    <n v="35.634599999999999"/>
    <x v="2"/>
    <x v="7"/>
    <s v="Panasonic KX-TG6844B Expandable Digital Cordless Telephone"/>
    <x v="2"/>
    <s v="Michigan"/>
    <s v="Saginaw"/>
    <n v="2017"/>
  </r>
  <r>
    <s v="CA-2017-135860"/>
    <d v="2017-12-01T00:00:00"/>
    <s v="JH-15985"/>
    <s v="OFF-BI-10003274"/>
    <n v="15.92"/>
    <n v="4"/>
    <n v="0"/>
    <n v="7.4824000000000002"/>
    <x v="1"/>
    <x v="8"/>
    <s v="Avery Durable Slant Ring Binders, No Labels"/>
    <x v="2"/>
    <s v="Michigan"/>
    <s v="Saginaw"/>
    <n v="2017"/>
  </r>
  <r>
    <s v="CA-2017-135860"/>
    <d v="2017-12-01T00:00:00"/>
    <s v="JH-15985"/>
    <s v="OFF-FA-10000134"/>
    <n v="52.29"/>
    <n v="9"/>
    <n v="0"/>
    <n v="16.209900000000001"/>
    <x v="1"/>
    <x v="13"/>
    <s v="Advantus Push Pins, Aluminum Head"/>
    <x v="2"/>
    <s v="Michigan"/>
    <s v="Saginaw"/>
    <n v="2017"/>
  </r>
  <r>
    <s v="CA-2017-135860"/>
    <d v="2017-12-01T00:00:00"/>
    <s v="JH-15985"/>
    <s v="OFF-ST-10001522"/>
    <n v="91.99"/>
    <n v="1"/>
    <n v="0"/>
    <n v="3.6796000000000002"/>
    <x v="1"/>
    <x v="4"/>
    <s v="Gould Plastics 18-Pocket Panel Bin, 34w x 5-1/4d x 20-1/2h"/>
    <x v="2"/>
    <s v="Michigan"/>
    <s v="Saginaw"/>
    <n v="2017"/>
  </r>
  <r>
    <s v="CA-2015-101007"/>
    <d v="2015-02-09T00:00:00"/>
    <s v="MS-17980"/>
    <s v="TEC-AC-10001266"/>
    <n v="20.8"/>
    <n v="2"/>
    <n v="0.2"/>
    <n v="6.5"/>
    <x v="2"/>
    <x v="11"/>
    <s v="Memorex Micro Travel Drive 8 GB"/>
    <x v="2"/>
    <s v="Texas"/>
    <s v="Dallas"/>
    <n v="2015"/>
  </r>
  <r>
    <s v="CA-2015-146262"/>
    <d v="2015-01-02T00:00:00"/>
    <s v="VW-21775"/>
    <s v="OFF-LA-10004544"/>
    <n v="23.68"/>
    <n v="2"/>
    <n v="0.2"/>
    <n v="8.8800000000000008"/>
    <x v="1"/>
    <x v="2"/>
    <s v="Avery 505"/>
    <x v="3"/>
    <s v="Ohio"/>
    <s v="Medina"/>
    <n v="2015"/>
  </r>
  <r>
    <s v="CA-2015-146262"/>
    <d v="2015-01-02T00:00:00"/>
    <s v="VW-21775"/>
    <s v="FUR-BO-10004695"/>
    <n v="452.45"/>
    <n v="5"/>
    <n v="0.5"/>
    <n v="-244.32300000000001"/>
    <x v="0"/>
    <x v="0"/>
    <s v="O'Sullivan 2-Door Barrister Bookcase in Odessa Pine"/>
    <x v="3"/>
    <s v="Ohio"/>
    <s v="Medina"/>
    <n v="2015"/>
  </r>
  <r>
    <s v="CA-2015-146262"/>
    <d v="2015-01-02T00:00:00"/>
    <s v="VW-21775"/>
    <s v="TEC-PH-10002844"/>
    <n v="62.981999999999999"/>
    <n v="3"/>
    <n v="0.4"/>
    <n v="-14.6958"/>
    <x v="2"/>
    <x v="7"/>
    <s v="Speck Products Candyshell Flip Case"/>
    <x v="3"/>
    <s v="Ohio"/>
    <s v="Medina"/>
    <n v="2015"/>
  </r>
  <r>
    <s v="CA-2015-146262"/>
    <d v="2015-01-02T00:00:00"/>
    <s v="VW-21775"/>
    <s v="TEC-MA-10000864"/>
    <n v="1188"/>
    <n v="9"/>
    <n v="0.7"/>
    <n v="-950.4"/>
    <x v="2"/>
    <x v="15"/>
    <s v="Cisco 9971 IP Video Phone Charcoal"/>
    <x v="3"/>
    <s v="Ohio"/>
    <s v="Medina"/>
    <n v="2015"/>
  </r>
  <r>
    <s v="CA-2015-146262"/>
    <d v="2015-01-02T00:00:00"/>
    <s v="VW-21775"/>
    <s v="TEC-AC-10000109"/>
    <n v="89.584000000000003"/>
    <n v="2"/>
    <n v="0.2"/>
    <n v="4.4791999999999996"/>
    <x v="2"/>
    <x v="11"/>
    <s v="Sony Micro Vault Click 16 GB USB 2.0 Flash Drive"/>
    <x v="3"/>
    <s v="Ohio"/>
    <s v="Medina"/>
    <n v="2015"/>
  </r>
  <r>
    <s v="CA-2016-130162"/>
    <d v="2016-10-28T00:00:00"/>
    <s v="JH-15910"/>
    <s v="OFF-ST-10001328"/>
    <n v="93.06"/>
    <n v="6"/>
    <n v="0"/>
    <n v="26.056799999999999"/>
    <x v="1"/>
    <x v="4"/>
    <s v="Personal Filing Tote with Lid, Black/Gray"/>
    <x v="1"/>
    <s v="California"/>
    <s v="Los Angeles"/>
    <n v="2016"/>
  </r>
  <r>
    <s v="CA-2016-130162"/>
    <d v="2016-10-28T00:00:00"/>
    <s v="JH-15910"/>
    <s v="TEC-PH-10002563"/>
    <n v="302.37599999999998"/>
    <n v="3"/>
    <n v="0.2"/>
    <n v="22.6782"/>
    <x v="2"/>
    <x v="7"/>
    <s v="Adtran 1202752G1"/>
    <x v="1"/>
    <s v="California"/>
    <s v="Los Angeles"/>
    <n v="2016"/>
  </r>
  <r>
    <s v="CA-2015-169397"/>
    <d v="2015-12-24T00:00:00"/>
    <s v="JB-15925"/>
    <s v="OFF-FA-10000585"/>
    <n v="5.5839999999999996"/>
    <n v="2"/>
    <n v="0.2"/>
    <n v="1.8148"/>
    <x v="1"/>
    <x v="13"/>
    <s v="OIC Bulk Pack Metal Binder Clips"/>
    <x v="3"/>
    <s v="Ohio"/>
    <s v="Dublin"/>
    <n v="2015"/>
  </r>
  <r>
    <s v="CA-2015-169397"/>
    <d v="2015-12-24T00:00:00"/>
    <s v="JB-15925"/>
    <s v="OFF-PA-10004000"/>
    <n v="22.704000000000001"/>
    <n v="6"/>
    <n v="0.2"/>
    <n v="8.2302"/>
    <x v="1"/>
    <x v="10"/>
    <s v="While You Were Out Pads, 50 per Pad, 4 x 5 1/4, Green Cycle"/>
    <x v="3"/>
    <s v="Ohio"/>
    <s v="Dublin"/>
    <n v="2015"/>
  </r>
  <r>
    <s v="CA-2015-169397"/>
    <d v="2015-12-24T00:00:00"/>
    <s v="JB-15925"/>
    <s v="OFF-BI-10002852"/>
    <n v="19.776"/>
    <n v="4"/>
    <n v="0.7"/>
    <n v="-13.8432"/>
    <x v="1"/>
    <x v="8"/>
    <s v="Ibico Standard Transparent Covers"/>
    <x v="3"/>
    <s v="Ohio"/>
    <s v="Dublin"/>
    <n v="2015"/>
  </r>
  <r>
    <s v="CA-2015-169397"/>
    <d v="2015-12-24T00:00:00"/>
    <s v="JB-15925"/>
    <s v="FUR-FU-10000087"/>
    <n v="72.703999999999994"/>
    <n v="4"/>
    <n v="0.2"/>
    <n v="19.084800000000001"/>
    <x v="0"/>
    <x v="5"/>
    <s v="Executive Impressions 14&quot; Two-Color Numerals Wall Clock"/>
    <x v="3"/>
    <s v="Ohio"/>
    <s v="Dublin"/>
    <n v="2015"/>
  </r>
  <r>
    <s v="CA-2015-169397"/>
    <d v="2015-12-24T00:00:00"/>
    <s v="JB-15925"/>
    <s v="TEC-MA-10001148"/>
    <n v="479.988"/>
    <n v="4"/>
    <n v="0.7"/>
    <n v="-383.99040000000002"/>
    <x v="2"/>
    <x v="15"/>
    <s v="Swingline SM12-08 MicroCut Jam Free Shredder"/>
    <x v="3"/>
    <s v="Ohio"/>
    <s v="Dublin"/>
    <n v="2015"/>
  </r>
  <r>
    <s v="CA-2015-169397"/>
    <d v="2015-12-24T00:00:00"/>
    <s v="JB-15925"/>
    <s v="OFF-AR-10001958"/>
    <n v="27.167999999999999"/>
    <n v="2"/>
    <n v="0.2"/>
    <n v="2.7168000000000001"/>
    <x v="1"/>
    <x v="6"/>
    <s v="Stanley Bostitch Contemporary Electric Pencil Sharpeners"/>
    <x v="3"/>
    <s v="Ohio"/>
    <s v="Dublin"/>
    <n v="2015"/>
  </r>
  <r>
    <s v="CA-2015-163055"/>
    <d v="2015-08-09T00:00:00"/>
    <s v="DS-13180"/>
    <s v="OFF-AR-10001026"/>
    <n v="2.2000000000000002"/>
    <n v="1"/>
    <n v="0"/>
    <n v="0.96799999999999997"/>
    <x v="1"/>
    <x v="6"/>
    <s v="Sanford Uni-Blazer View Highlighters, Chisel Tip, Yellow"/>
    <x v="2"/>
    <s v="Michigan"/>
    <s v="Detroit"/>
    <n v="2015"/>
  </r>
  <r>
    <s v="CA-2015-163055"/>
    <d v="2015-08-09T00:00:00"/>
    <s v="DS-13180"/>
    <s v="FUR-TA-10003748"/>
    <n v="622.45000000000005"/>
    <n v="5"/>
    <n v="0"/>
    <n v="136.93899999999999"/>
    <x v="0"/>
    <x v="3"/>
    <s v="Bevis 36 x 72 Conference Tables"/>
    <x v="2"/>
    <s v="Michigan"/>
    <s v="Detroit"/>
    <n v="2015"/>
  </r>
  <r>
    <s v="CA-2015-163055"/>
    <d v="2015-08-09T00:00:00"/>
    <s v="DS-13180"/>
    <s v="OFF-ST-10002485"/>
    <n v="21.98"/>
    <n v="1"/>
    <n v="0"/>
    <n v="0.2198"/>
    <x v="1"/>
    <x v="4"/>
    <s v="Rogers Deluxe File Chest"/>
    <x v="2"/>
    <s v="Michigan"/>
    <s v="Detroit"/>
    <n v="2015"/>
  </r>
  <r>
    <s v="US-2015-145436"/>
    <d v="2015-02-28T00:00:00"/>
    <s v="VD-21670"/>
    <s v="FUR-CH-10004860"/>
    <n v="161.56800000000001"/>
    <n v="2"/>
    <n v="0.2"/>
    <n v="-28.2744"/>
    <x v="0"/>
    <x v="1"/>
    <s v="Global Low Back Tilter Chair"/>
    <x v="0"/>
    <s v="Tennessee"/>
    <s v="Columbia"/>
    <n v="2015"/>
  </r>
  <r>
    <s v="US-2015-145436"/>
    <d v="2015-02-28T00:00:00"/>
    <s v="VD-21670"/>
    <s v="FUR-CH-10004477"/>
    <n v="389.69600000000003"/>
    <n v="8"/>
    <n v="0.2"/>
    <n v="43.840800000000002"/>
    <x v="0"/>
    <x v="1"/>
    <s v="Global Push Button Manager's Chair, Indigo"/>
    <x v="0"/>
    <s v="Tennessee"/>
    <s v="Columbia"/>
    <n v="2015"/>
  </r>
  <r>
    <s v="US-2014-156216"/>
    <d v="2014-09-13T00:00:00"/>
    <s v="EA-14035"/>
    <s v="OFF-BI-10001679"/>
    <n v="18.648"/>
    <n v="7"/>
    <n v="0.7"/>
    <n v="-12.432"/>
    <x v="1"/>
    <x v="8"/>
    <s v="GBC Instant Index System for Binding Systems"/>
    <x v="0"/>
    <s v="North Carolina"/>
    <s v="Charlotte"/>
    <n v="2014"/>
  </r>
  <r>
    <s v="US-2017-100930"/>
    <d v="2017-04-07T00:00:00"/>
    <s v="CS-12400"/>
    <s v="FUR-TA-10001705"/>
    <n v="233.86"/>
    <n v="2"/>
    <n v="0.45"/>
    <n v="-102.048"/>
    <x v="0"/>
    <x v="3"/>
    <s v="Bush Advantage Collection Round Conference Table"/>
    <x v="0"/>
    <s v="Florida"/>
    <s v="Tampa"/>
    <n v="2017"/>
  </r>
  <r>
    <s v="US-2017-100930"/>
    <d v="2017-04-07T00:00:00"/>
    <s v="CS-12400"/>
    <s v="FUR-TA-10003473"/>
    <n v="620.61450000000002"/>
    <n v="3"/>
    <n v="0.45"/>
    <n v="-248.2458"/>
    <x v="0"/>
    <x v="3"/>
    <s v="Bretford Rectangular Conference Table Tops"/>
    <x v="0"/>
    <s v="Florida"/>
    <s v="Tampa"/>
    <n v="2017"/>
  </r>
  <r>
    <s v="US-2017-100930"/>
    <d v="2017-04-07T00:00:00"/>
    <s v="CS-12400"/>
    <s v="OFF-BI-10001679"/>
    <n v="5.3280000000000003"/>
    <n v="2"/>
    <n v="0.7"/>
    <n v="-3.552"/>
    <x v="1"/>
    <x v="8"/>
    <s v="GBC Instant Index System for Binding Systems"/>
    <x v="0"/>
    <s v="Florida"/>
    <s v="Tampa"/>
    <n v="2017"/>
  </r>
  <r>
    <s v="US-2017-100930"/>
    <d v="2017-04-07T00:00:00"/>
    <s v="CS-12400"/>
    <s v="FUR-FU-10004017"/>
    <n v="258.072"/>
    <n v="3"/>
    <n v="0.2"/>
    <n v="0"/>
    <x v="0"/>
    <x v="5"/>
    <s v="Tenex Contemporary Contur Chairmats for Low and Medium Pile Carpet, Computer, 39&quot; x 49&quot;"/>
    <x v="0"/>
    <s v="Florida"/>
    <s v="Tampa"/>
    <n v="2017"/>
  </r>
  <r>
    <s v="US-2017-100930"/>
    <d v="2017-04-07T00:00:00"/>
    <s v="CS-12400"/>
    <s v="TEC-AC-10003832"/>
    <n v="617.976"/>
    <n v="3"/>
    <n v="0.2"/>
    <n v="-7.7247000000000003"/>
    <x v="2"/>
    <x v="11"/>
    <s v="Logitech P710e Mobile Speakerphone"/>
    <x v="0"/>
    <s v="Florida"/>
    <s v="Tampa"/>
    <n v="2017"/>
  </r>
  <r>
    <s v="CA-2017-160514"/>
    <d v="2017-11-12T00:00:00"/>
    <s v="DB-13120"/>
    <s v="OFF-PA-10002479"/>
    <n v="10.56"/>
    <n v="2"/>
    <n v="0"/>
    <n v="4.7519999999999998"/>
    <x v="1"/>
    <x v="10"/>
    <s v="Xerox 4200 Series MultiUse Premium Copy Paper (20Lb. and 84 Bright)"/>
    <x v="1"/>
    <s v="California"/>
    <s v="Santa Clara"/>
    <n v="2017"/>
  </r>
  <r>
    <s v="CA-2016-157749"/>
    <d v="2016-06-04T00:00:00"/>
    <s v="KL-16645"/>
    <s v="OFF-PA-10003349"/>
    <n v="25.92"/>
    <n v="5"/>
    <n v="0.2"/>
    <n v="9.3960000000000008"/>
    <x v="1"/>
    <x v="10"/>
    <s v="Xerox 1957"/>
    <x v="2"/>
    <s v="Illinois"/>
    <s v="Chicago"/>
    <n v="2016"/>
  </r>
  <r>
    <s v="CA-2016-157749"/>
    <d v="2016-06-04T00:00:00"/>
    <s v="KL-16645"/>
    <s v="FUR-FU-10000576"/>
    <n v="419.68"/>
    <n v="5"/>
    <n v="0.6"/>
    <n v="-356.72800000000001"/>
    <x v="0"/>
    <x v="5"/>
    <s v="Luxo Professional Fluorescent Magnifier Lamp with Clamp-Mount Base"/>
    <x v="2"/>
    <s v="Illinois"/>
    <s v="Chicago"/>
    <n v="2016"/>
  </r>
  <r>
    <s v="CA-2016-157749"/>
    <d v="2016-06-04T00:00:00"/>
    <s v="KL-16645"/>
    <s v="FUR-FU-10004351"/>
    <n v="11.688000000000001"/>
    <n v="3"/>
    <n v="0.6"/>
    <n v="-4.6752000000000002"/>
    <x v="0"/>
    <x v="5"/>
    <s v="Staple-based wall hangings"/>
    <x v="2"/>
    <s v="Illinois"/>
    <s v="Chicago"/>
    <n v="2016"/>
  </r>
  <r>
    <s v="CA-2016-157749"/>
    <d v="2016-06-04T00:00:00"/>
    <s v="KL-16645"/>
    <s v="TEC-PH-10000011"/>
    <n v="31.984000000000002"/>
    <n v="2"/>
    <n v="0.2"/>
    <n v="11.1944"/>
    <x v="2"/>
    <x v="7"/>
    <s v="PureGear Roll-On Screen Protector"/>
    <x v="2"/>
    <s v="Illinois"/>
    <s v="Chicago"/>
    <n v="2016"/>
  </r>
  <r>
    <s v="CA-2016-157749"/>
    <d v="2016-06-04T00:00:00"/>
    <s v="KL-16645"/>
    <s v="FUR-TA-10002607"/>
    <n v="177.22499999999999"/>
    <n v="5"/>
    <n v="0.5"/>
    <n v="-120.51300000000001"/>
    <x v="0"/>
    <x v="3"/>
    <s v="KI Conference Tables"/>
    <x v="2"/>
    <s v="Illinois"/>
    <s v="Chicago"/>
    <n v="2016"/>
  </r>
  <r>
    <s v="CA-2016-157749"/>
    <d v="2016-06-04T00:00:00"/>
    <s v="KL-16645"/>
    <s v="FUR-FU-10002505"/>
    <n v="4.0439999999999996"/>
    <n v="3"/>
    <n v="0.6"/>
    <n v="-2.8308"/>
    <x v="0"/>
    <x v="5"/>
    <s v="Eldon 100 Class Desk Accessories"/>
    <x v="2"/>
    <s v="Illinois"/>
    <s v="Chicago"/>
    <n v="2016"/>
  </r>
  <r>
    <s v="CA-2016-157749"/>
    <d v="2016-06-04T00:00:00"/>
    <s v="KL-16645"/>
    <s v="OFF-AR-10004685"/>
    <n v="7.4080000000000004"/>
    <n v="2"/>
    <n v="0.2"/>
    <n v="1.2038"/>
    <x v="1"/>
    <x v="6"/>
    <s v="Binney &amp; Smith Crayola Metallic Colored Pencils, 8-Color Set"/>
    <x v="2"/>
    <s v="Illinois"/>
    <s v="Chicago"/>
    <n v="2016"/>
  </r>
  <r>
    <s v="CA-2014-131926"/>
    <d v="2014-06-01T00:00:00"/>
    <s v="DW-13480"/>
    <s v="FUR-CH-10004063"/>
    <n v="2001.86"/>
    <n v="7"/>
    <n v="0"/>
    <n v="580.5394"/>
    <x v="0"/>
    <x v="1"/>
    <s v="Global Deluxe High-Back Manager's Chair"/>
    <x v="2"/>
    <s v="Minnesota"/>
    <s v="Lakeville"/>
    <n v="2014"/>
  </r>
  <r>
    <s v="CA-2014-131926"/>
    <d v="2014-06-01T00:00:00"/>
    <s v="DW-13480"/>
    <s v="OFF-ST-10002276"/>
    <n v="166.72"/>
    <n v="2"/>
    <n v="0"/>
    <n v="41.68"/>
    <x v="1"/>
    <x v="4"/>
    <s v="Safco Steel Mobile File Cart"/>
    <x v="2"/>
    <s v="Minnesota"/>
    <s v="Lakeville"/>
    <n v="2014"/>
  </r>
  <r>
    <s v="CA-2014-131926"/>
    <d v="2014-06-01T00:00:00"/>
    <s v="DW-13480"/>
    <s v="OFF-PA-10004082"/>
    <n v="47.88"/>
    <n v="6"/>
    <n v="0"/>
    <n v="23.94"/>
    <x v="1"/>
    <x v="10"/>
    <s v="Adams Telephone Message Book w/Frequently-Called Numbers Space, 400 Messages per Book"/>
    <x v="2"/>
    <s v="Minnesota"/>
    <s v="Lakeville"/>
    <n v="2014"/>
  </r>
  <r>
    <s v="CA-2014-131926"/>
    <d v="2014-06-01T00:00:00"/>
    <s v="DW-13480"/>
    <s v="OFF-AP-10002945"/>
    <n v="1503.25"/>
    <n v="5"/>
    <n v="0"/>
    <n v="496.07249999999999"/>
    <x v="1"/>
    <x v="9"/>
    <s v="Honeywell Enviracaire Portable HEPA Air Cleaner for 17' x 22' Room"/>
    <x v="2"/>
    <s v="Minnesota"/>
    <s v="Lakeville"/>
    <n v="2014"/>
  </r>
  <r>
    <s v="CA-2014-131926"/>
    <d v="2014-06-01T00:00:00"/>
    <s v="DW-13480"/>
    <s v="OFF-PA-10000061"/>
    <n v="25.92"/>
    <n v="4"/>
    <n v="0"/>
    <n v="12.441599999999999"/>
    <x v="1"/>
    <x v="10"/>
    <s v="Xerox 205"/>
    <x v="2"/>
    <s v="Minnesota"/>
    <s v="Lakeville"/>
    <n v="2014"/>
  </r>
  <r>
    <s v="CA-2016-154739"/>
    <d v="2016-12-10T00:00:00"/>
    <s v="LH-17155"/>
    <s v="FUR-CH-10002965"/>
    <n v="321.56799999999998"/>
    <n v="2"/>
    <n v="0.2"/>
    <n v="28.1372"/>
    <x v="0"/>
    <x v="1"/>
    <s v="Global Leather Highback Executive Chair with Pneumatic Height Adjustment, Black"/>
    <x v="1"/>
    <s v="California"/>
    <s v="San Francisco"/>
    <n v="2016"/>
  </r>
  <r>
    <s v="CA-2016-145625"/>
    <d v="2016-09-11T00:00:00"/>
    <s v="KC-16540"/>
    <s v="OFF-PA-10004569"/>
    <n v="7.61"/>
    <n v="1"/>
    <n v="0"/>
    <n v="3.5767000000000002"/>
    <x v="1"/>
    <x v="10"/>
    <s v="Wirebound Message Books, Two 4 1/4&quot; x 5&quot; Forms per Page"/>
    <x v="1"/>
    <s v="California"/>
    <s v="San Diego"/>
    <n v="2016"/>
  </r>
  <r>
    <s v="CA-2016-145625"/>
    <d v="2016-09-11T00:00:00"/>
    <s v="KC-16540"/>
    <s v="TEC-AC-10003832"/>
    <n v="3347.37"/>
    <n v="13"/>
    <n v="0"/>
    <n v="636.00030000000004"/>
    <x v="2"/>
    <x v="11"/>
    <s v="Logitech P710e Mobile Speakerphone"/>
    <x v="1"/>
    <s v="California"/>
    <s v="San Diego"/>
    <n v="2016"/>
  </r>
  <r>
    <s v="CA-2016-146941"/>
    <d v="2016-12-10T00:00:00"/>
    <s v="DL-13315"/>
    <s v="OFF-ST-10001228"/>
    <n v="80.58"/>
    <n v="6"/>
    <n v="0"/>
    <n v="22.5624"/>
    <x v="1"/>
    <x v="4"/>
    <s v="Fellowes Personal Hanging Folder Files, Navy"/>
    <x v="3"/>
    <s v="New York"/>
    <s v="New York City"/>
    <n v="2016"/>
  </r>
  <r>
    <s v="CA-2016-146941"/>
    <d v="2016-12-10T00:00:00"/>
    <s v="DL-13315"/>
    <s v="OFF-EN-10003296"/>
    <n v="361.92"/>
    <n v="4"/>
    <n v="0"/>
    <n v="162.864"/>
    <x v="1"/>
    <x v="12"/>
    <s v="Tyvek Side-Opening Peel &amp; Seel Expanding Envelopes"/>
    <x v="3"/>
    <s v="New York"/>
    <s v="New York City"/>
    <n v="2016"/>
  </r>
  <r>
    <s v="US-2015-159982"/>
    <d v="2015-11-28T00:00:00"/>
    <s v="DR-12880"/>
    <s v="FUR-FU-10002505"/>
    <n v="12.132"/>
    <n v="9"/>
    <n v="0.6"/>
    <n v="-8.4923999999999999"/>
    <x v="0"/>
    <x v="5"/>
    <s v="Eldon 100 Class Desk Accessories"/>
    <x v="2"/>
    <s v="Illinois"/>
    <s v="Chicago"/>
    <n v="2015"/>
  </r>
  <r>
    <s v="US-2015-159982"/>
    <d v="2015-11-28T00:00:00"/>
    <s v="DR-12880"/>
    <s v="OFF-ST-10004804"/>
    <n v="82.367999999999995"/>
    <n v="2"/>
    <n v="0.2"/>
    <n v="-19.5624"/>
    <x v="1"/>
    <x v="4"/>
    <s v="Belkin 19&quot; Vented Equipment Shelf, Black"/>
    <x v="2"/>
    <s v="Illinois"/>
    <s v="Chicago"/>
    <n v="2015"/>
  </r>
  <r>
    <s v="US-2015-159982"/>
    <d v="2015-11-28T00:00:00"/>
    <s v="DR-12880"/>
    <s v="OFF-ST-10001590"/>
    <n v="53.92"/>
    <n v="5"/>
    <n v="0.2"/>
    <n v="4.0439999999999996"/>
    <x v="1"/>
    <x v="4"/>
    <s v="Tenex Personal Project File with Scoop Front Design, Black"/>
    <x v="2"/>
    <s v="Illinois"/>
    <s v="Chicago"/>
    <n v="2015"/>
  </r>
  <r>
    <s v="US-2015-159982"/>
    <d v="2015-11-28T00:00:00"/>
    <s v="DR-12880"/>
    <s v="TEC-PH-10001580"/>
    <n v="647.904"/>
    <n v="6"/>
    <n v="0.2"/>
    <n v="56.691600000000001"/>
    <x v="2"/>
    <x v="7"/>
    <s v="Logitech Mobile Speakerphone P710e - speaker phone"/>
    <x v="2"/>
    <s v="Illinois"/>
    <s v="Chicago"/>
    <n v="2015"/>
  </r>
  <r>
    <s v="CA-2017-163139"/>
    <d v="2017-12-01T00:00:00"/>
    <s v="CC-12670"/>
    <s v="TEC-AC-10000290"/>
    <n v="20.37"/>
    <n v="3"/>
    <n v="0"/>
    <n v="6.9257999999999997"/>
    <x v="2"/>
    <x v="11"/>
    <s v="Sabrent 4-Port USB 2.0 Hub"/>
    <x v="3"/>
    <s v="New York"/>
    <s v="New York City"/>
    <n v="2017"/>
  </r>
  <r>
    <s v="CA-2017-163139"/>
    <d v="2017-12-01T00:00:00"/>
    <s v="CC-12670"/>
    <s v="OFF-ST-10002790"/>
    <n v="221.55"/>
    <n v="3"/>
    <n v="0"/>
    <n v="6.6464999999999996"/>
    <x v="1"/>
    <x v="4"/>
    <s v="Safco Industrial Shelving"/>
    <x v="3"/>
    <s v="New York"/>
    <s v="New York City"/>
    <n v="2017"/>
  </r>
  <r>
    <s v="CA-2017-163139"/>
    <d v="2017-12-01T00:00:00"/>
    <s v="CC-12670"/>
    <s v="OFF-BI-10003460"/>
    <n v="17.52"/>
    <n v="5"/>
    <n v="0.2"/>
    <n v="6.1319999999999997"/>
    <x v="1"/>
    <x v="8"/>
    <s v="Acco 3-Hole Punch"/>
    <x v="3"/>
    <s v="New York"/>
    <s v="New York City"/>
    <n v="2017"/>
  </r>
  <r>
    <s v="US-2017-155299"/>
    <d v="2017-06-08T00:00:00"/>
    <s v="Dl-13600"/>
    <s v="OFF-AP-10002203"/>
    <n v="1.6240000000000001"/>
    <n v="2"/>
    <n v="0.8"/>
    <n v="-4.4660000000000002"/>
    <x v="1"/>
    <x v="9"/>
    <s v="Eureka Disposable Bags for Sanitaire Vibra Groomer I Upright Vac"/>
    <x v="2"/>
    <s v="Texas"/>
    <s v="Pasadena"/>
    <n v="2017"/>
  </r>
  <r>
    <s v="US-2014-106992"/>
    <d v="2014-09-19T00:00:00"/>
    <s v="SB-20290"/>
    <s v="TEC-MA-10000822"/>
    <n v="3059.982"/>
    <n v="3"/>
    <n v="0.4"/>
    <n v="-509.99700000000001"/>
    <x v="2"/>
    <x v="15"/>
    <s v="Lexmark MX611dhe Monochrome Laser Printer"/>
    <x v="2"/>
    <s v="Texas"/>
    <s v="Houston"/>
    <n v="2014"/>
  </r>
  <r>
    <s v="US-2014-106992"/>
    <d v="2014-09-19T00:00:00"/>
    <s v="SB-20290"/>
    <s v="TEC-MA-10003353"/>
    <n v="2519.9580000000001"/>
    <n v="7"/>
    <n v="0.4"/>
    <n v="-251.9958"/>
    <x v="2"/>
    <x v="15"/>
    <s v="Xerox WorkCentre 6505DN Laser Multifunction Printer"/>
    <x v="2"/>
    <s v="Texas"/>
    <s v="Houston"/>
    <n v="2014"/>
  </r>
  <r>
    <s v="CA-2016-125318"/>
    <d v="2016-06-06T00:00:00"/>
    <s v="RC-19825"/>
    <s v="TEC-PH-10001433"/>
    <n v="328.22399999999999"/>
    <n v="4"/>
    <n v="0.2"/>
    <n v="28.7196"/>
    <x v="2"/>
    <x v="7"/>
    <s v="Cisco Small Business SPA 502G VoIP phone"/>
    <x v="2"/>
    <s v="Illinois"/>
    <s v="Chicago"/>
    <n v="2016"/>
  </r>
  <r>
    <s v="CA-2015-155040"/>
    <d v="2015-11-10T00:00:00"/>
    <s v="AH-10210"/>
    <s v="TEC-AC-10004469"/>
    <n v="79.900000000000006"/>
    <n v="2"/>
    <n v="0"/>
    <n v="35.155999999999999"/>
    <x v="2"/>
    <x v="11"/>
    <s v="Microsoft Sculpt Comfort Mouse"/>
    <x v="1"/>
    <s v="California"/>
    <s v="Brentwood"/>
    <n v="2015"/>
  </r>
  <r>
    <s v="CA-2017-136826"/>
    <d v="2017-06-16T00:00:00"/>
    <s v="CB-12535"/>
    <s v="OFF-AR-10003602"/>
    <n v="14.016"/>
    <n v="3"/>
    <n v="0.2"/>
    <n v="4.7304000000000004"/>
    <x v="1"/>
    <x v="6"/>
    <s v="Quartet Omega Colored Chalk, 12/Pack"/>
    <x v="0"/>
    <s v="North Carolina"/>
    <s v="Chapel Hill"/>
    <n v="2017"/>
  </r>
  <r>
    <s v="CA-2016-111010"/>
    <d v="2016-01-22T00:00:00"/>
    <s v="PG-18895"/>
    <s v="OFF-FA-10003472"/>
    <n v="7.56"/>
    <n v="6"/>
    <n v="0"/>
    <n v="0.3024"/>
    <x v="1"/>
    <x v="13"/>
    <s v="Bagged Rubber Bands"/>
    <x v="3"/>
    <s v="New Jersey"/>
    <s v="Morristown"/>
    <n v="2016"/>
  </r>
  <r>
    <s v="US-2017-145366"/>
    <d v="2017-12-09T00:00:00"/>
    <s v="CA-12310"/>
    <s v="OFF-ST-10004180"/>
    <n v="37.207999999999998"/>
    <n v="1"/>
    <n v="0.2"/>
    <n v="-7.4416000000000002"/>
    <x v="1"/>
    <x v="4"/>
    <s v="Safco Commercial Shelving"/>
    <x v="3"/>
    <s v="Ohio"/>
    <s v="Cincinnati"/>
    <n v="2017"/>
  </r>
  <r>
    <s v="US-2017-145366"/>
    <d v="2017-12-09T00:00:00"/>
    <s v="CA-12310"/>
    <s v="OFF-EN-10004386"/>
    <n v="57.576000000000001"/>
    <n v="3"/>
    <n v="0.2"/>
    <n v="21.591000000000001"/>
    <x v="1"/>
    <x v="12"/>
    <s v="Recycled Interoffice Envelopes with String and Button Closure, 10 x 13"/>
    <x v="3"/>
    <s v="Ohio"/>
    <s v="Cincinnati"/>
    <n v="2017"/>
  </r>
  <r>
    <s v="CA-2017-163979"/>
    <d v="2017-12-28T00:00:00"/>
    <s v="KH-16690"/>
    <s v="OFF-ST-10003208"/>
    <n v="725.84"/>
    <n v="4"/>
    <n v="0"/>
    <n v="210.49359999999999"/>
    <x v="1"/>
    <x v="4"/>
    <s v="Adjustable Depth Letter/Legal Cart"/>
    <x v="1"/>
    <s v="California"/>
    <s v="San Francisco"/>
    <n v="2017"/>
  </r>
  <r>
    <s v="CA-2015-155334"/>
    <d v="2015-07-30T00:00:00"/>
    <s v="HA-14920"/>
    <s v="TEC-AC-10003628"/>
    <n v="209.93"/>
    <n v="7"/>
    <n v="0"/>
    <n v="92.369200000000006"/>
    <x v="2"/>
    <x v="11"/>
    <s v="Logitech 910-002974 M325 Wireless Mouse for Web Scrolling"/>
    <x v="1"/>
    <s v="California"/>
    <s v="San Francisco"/>
    <n v="2015"/>
  </r>
  <r>
    <s v="CA-2015-155334"/>
    <d v="2015-07-30T00:00:00"/>
    <s v="HA-14920"/>
    <s v="FUR-FU-10003274"/>
    <n v="5.28"/>
    <n v="3"/>
    <n v="0"/>
    <n v="2.3231999999999999"/>
    <x v="0"/>
    <x v="5"/>
    <s v="Regeneration Desk Collection"/>
    <x v="1"/>
    <s v="California"/>
    <s v="San Francisco"/>
    <n v="2015"/>
  </r>
  <r>
    <s v="CA-2015-155334"/>
    <d v="2015-07-30T00:00:00"/>
    <s v="HA-14920"/>
    <s v="OFF-BI-10002557"/>
    <n v="10.92"/>
    <n v="3"/>
    <n v="0.2"/>
    <n v="4.0949999999999998"/>
    <x v="1"/>
    <x v="8"/>
    <s v="Presstex Flexible Ring Binders"/>
    <x v="1"/>
    <s v="California"/>
    <s v="San Francisco"/>
    <n v="2015"/>
  </r>
  <r>
    <s v="CA-2017-118136"/>
    <d v="2017-09-16T00:00:00"/>
    <s v="BB-10990"/>
    <s v="OFF-PA-10002615"/>
    <n v="8.82"/>
    <n v="2"/>
    <n v="0"/>
    <n v="4.0571999999999999"/>
    <x v="1"/>
    <x v="10"/>
    <s v="Ampad Gold Fibre Wirebound Steno Books, 6&quot; x 9&quot;, Gregg Ruled"/>
    <x v="1"/>
    <s v="California"/>
    <s v="Inglewood"/>
    <n v="2017"/>
  </r>
  <r>
    <s v="CA-2017-118136"/>
    <d v="2017-09-16T00:00:00"/>
    <s v="BB-10990"/>
    <s v="OFF-AR-10001427"/>
    <n v="5.98"/>
    <n v="1"/>
    <n v="0"/>
    <n v="1.5548"/>
    <x v="1"/>
    <x v="6"/>
    <s v="Newell 330"/>
    <x v="1"/>
    <s v="California"/>
    <s v="Inglewood"/>
    <n v="2017"/>
  </r>
  <r>
    <s v="CA-2017-132976"/>
    <d v="2017-10-13T00:00:00"/>
    <s v="AG-10495"/>
    <s v="OFF-PA-10000673"/>
    <n v="11.648"/>
    <n v="2"/>
    <n v="0.2"/>
    <n v="4.0768000000000004"/>
    <x v="1"/>
    <x v="10"/>
    <s v="Post-it Important Message Note Pad, Neon Colors, 50 Sheets/Pad"/>
    <x v="3"/>
    <s v="Pennsylvania"/>
    <s v="Philadelphia"/>
    <n v="2017"/>
  </r>
  <r>
    <s v="CA-2017-132976"/>
    <d v="2017-10-13T00:00:00"/>
    <s v="AG-10495"/>
    <s v="OFF-PA-10004470"/>
    <n v="18.175999999999998"/>
    <n v="4"/>
    <n v="0.2"/>
    <n v="5.9071999999999996"/>
    <x v="1"/>
    <x v="10"/>
    <s v="Adams Write n' Stick Phone Message Book, 11&quot; X 5 1/4&quot;, 200 Messages"/>
    <x v="3"/>
    <s v="Pennsylvania"/>
    <s v="Philadelphia"/>
    <n v="2017"/>
  </r>
  <r>
    <s v="CA-2017-132976"/>
    <d v="2017-10-13T00:00:00"/>
    <s v="AG-10495"/>
    <s v="OFF-ST-10000876"/>
    <n v="59.712000000000003"/>
    <n v="6"/>
    <n v="0.2"/>
    <n v="5.9711999999999996"/>
    <x v="1"/>
    <x v="4"/>
    <s v="Eldon Simplefile Box Office"/>
    <x v="3"/>
    <s v="Pennsylvania"/>
    <s v="Philadelphia"/>
    <n v="2017"/>
  </r>
  <r>
    <s v="CA-2017-132976"/>
    <d v="2017-10-13T00:00:00"/>
    <s v="AG-10495"/>
    <s v="OFF-LA-10002043"/>
    <n v="24.84"/>
    <n v="3"/>
    <n v="0.2"/>
    <n v="8.6940000000000008"/>
    <x v="1"/>
    <x v="2"/>
    <s v="Avery 489"/>
    <x v="3"/>
    <s v="Pennsylvania"/>
    <s v="Philadelphia"/>
    <n v="2017"/>
  </r>
  <r>
    <s v="US-2015-161991"/>
    <d v="2015-09-26T00:00:00"/>
    <s v="SC-20725"/>
    <s v="OFF-BI-10004967"/>
    <n v="2.08"/>
    <n v="5"/>
    <n v="0.8"/>
    <n v="-3.4319999999999999"/>
    <x v="1"/>
    <x v="8"/>
    <s v="Round Ring Binders"/>
    <x v="2"/>
    <s v="Texas"/>
    <s v="Houston"/>
    <n v="2015"/>
  </r>
  <r>
    <s v="US-2015-161991"/>
    <d v="2015-09-26T00:00:00"/>
    <s v="SC-20725"/>
    <s v="TEC-PH-10001760"/>
    <n v="1114.4000000000001"/>
    <n v="7"/>
    <n v="0.2"/>
    <n v="376.11"/>
    <x v="2"/>
    <x v="7"/>
    <s v="Bose SoundLink Bluetooth Speaker"/>
    <x v="2"/>
    <s v="Texas"/>
    <s v="Houston"/>
    <n v="2015"/>
  </r>
  <r>
    <s v="CA-2015-130890"/>
    <d v="2015-11-02T00:00:00"/>
    <s v="JO-15280"/>
    <s v="FUR-TA-10002903"/>
    <n v="1038.8399999999999"/>
    <n v="5"/>
    <n v="0.2"/>
    <n v="51.942"/>
    <x v="0"/>
    <x v="3"/>
    <s v="Bevis Round Bullnose 29&quot; High Table Top"/>
    <x v="1"/>
    <s v="California"/>
    <s v="Los Angeles"/>
    <n v="2015"/>
  </r>
  <r>
    <s v="CA-2015-130883"/>
    <d v="2015-09-26T00:00:00"/>
    <s v="TB-21520"/>
    <s v="OFF-PA-10000474"/>
    <n v="141.76"/>
    <n v="5"/>
    <n v="0.2"/>
    <n v="47.844000000000001"/>
    <x v="1"/>
    <x v="10"/>
    <s v="Easy-staple paper"/>
    <x v="1"/>
    <s v="Oregon"/>
    <s v="Portland"/>
    <n v="2015"/>
  </r>
  <r>
    <s v="CA-2015-130883"/>
    <d v="2015-09-26T00:00:00"/>
    <s v="TB-21520"/>
    <s v="TEC-AC-10001956"/>
    <n v="239.8"/>
    <n v="5"/>
    <n v="0.2"/>
    <n v="47.96"/>
    <x v="2"/>
    <x v="11"/>
    <s v="Microsoft Arc Touch Mouse"/>
    <x v="1"/>
    <s v="Oregon"/>
    <s v="Portland"/>
    <n v="2015"/>
  </r>
  <r>
    <s v="CA-2015-130883"/>
    <d v="2015-09-26T00:00:00"/>
    <s v="TB-21520"/>
    <s v="OFF-PA-10004100"/>
    <n v="31.103999999999999"/>
    <n v="6"/>
    <n v="0.2"/>
    <n v="10.8864"/>
    <x v="1"/>
    <x v="10"/>
    <s v="Xerox 216"/>
    <x v="1"/>
    <s v="Oregon"/>
    <s v="Portland"/>
    <n v="2015"/>
  </r>
  <r>
    <s v="CA-2016-112697"/>
    <d v="2016-12-18T00:00:00"/>
    <s v="AH-10195"/>
    <s v="OFF-BI-10000778"/>
    <n v="254.05799999999999"/>
    <n v="7"/>
    <n v="0.7"/>
    <n v="-169.37200000000001"/>
    <x v="1"/>
    <x v="8"/>
    <s v="GBC VeloBinder Electric Binding Machine"/>
    <x v="0"/>
    <s v="Florida"/>
    <s v="Tamarac"/>
    <n v="2016"/>
  </r>
  <r>
    <s v="CA-2016-112697"/>
    <d v="2016-12-18T00:00:00"/>
    <s v="AH-10195"/>
    <s v="OFF-AP-10002684"/>
    <n v="194.52799999999999"/>
    <n v="2"/>
    <n v="0.2"/>
    <n v="24.315999999999999"/>
    <x v="1"/>
    <x v="9"/>
    <s v="Acco 7-Outlet Masterpiece Power Center, Wihtout Fax/Phone Line Protection"/>
    <x v="0"/>
    <s v="Florida"/>
    <s v="Tamarac"/>
    <n v="2016"/>
  </r>
  <r>
    <s v="CA-2016-112697"/>
    <d v="2016-12-18T00:00:00"/>
    <s v="AH-10195"/>
    <s v="OFF-SU-10000646"/>
    <n v="961.48"/>
    <n v="5"/>
    <n v="0.2"/>
    <n v="-204.31450000000001"/>
    <x v="1"/>
    <x v="14"/>
    <s v="Premier Automatic Letter Opener"/>
    <x v="0"/>
    <s v="Florida"/>
    <s v="Tamarac"/>
    <n v="2016"/>
  </r>
  <r>
    <s v="CA-2016-110772"/>
    <d v="2016-11-20T00:00:00"/>
    <s v="NZ-18565"/>
    <s v="OFF-FA-10002983"/>
    <n v="19.096"/>
    <n v="7"/>
    <n v="0.2"/>
    <n v="6.6836000000000002"/>
    <x v="1"/>
    <x v="13"/>
    <s v="Advantus SlideClip Paper Clips"/>
    <x v="3"/>
    <s v="Ohio"/>
    <s v="Columbus"/>
    <n v="2016"/>
  </r>
  <r>
    <s v="CA-2016-110772"/>
    <d v="2016-11-20T00:00:00"/>
    <s v="NZ-18565"/>
    <s v="OFF-LA-10004689"/>
    <n v="18.495999999999999"/>
    <n v="8"/>
    <n v="0.2"/>
    <n v="6.2423999999999999"/>
    <x v="1"/>
    <x v="2"/>
    <s v="Avery 512"/>
    <x v="3"/>
    <s v="Ohio"/>
    <s v="Columbus"/>
    <n v="2016"/>
  </r>
  <r>
    <s v="CA-2016-110772"/>
    <d v="2016-11-20T00:00:00"/>
    <s v="NZ-18565"/>
    <s v="TEC-AC-10002001"/>
    <n v="255.98400000000001"/>
    <n v="2"/>
    <n v="0.2"/>
    <n v="54.396599999999999"/>
    <x v="2"/>
    <x v="11"/>
    <s v="Logitech Wireless Gaming Headset G930"/>
    <x v="3"/>
    <s v="Ohio"/>
    <s v="Columbus"/>
    <n v="2016"/>
  </r>
  <r>
    <s v="CA-2016-110772"/>
    <d v="2016-11-20T00:00:00"/>
    <s v="NZ-18565"/>
    <s v="FUR-BO-10004709"/>
    <n v="86.97"/>
    <n v="3"/>
    <n v="0.5"/>
    <n v="-48.703200000000002"/>
    <x v="0"/>
    <x v="0"/>
    <s v="Bush Westfield Collection Bookcases, Medium Cherry Finish"/>
    <x v="3"/>
    <s v="Ohio"/>
    <s v="Columbus"/>
    <n v="2016"/>
  </r>
  <r>
    <s v="CA-2014-111451"/>
    <d v="2014-12-26T00:00:00"/>
    <s v="KL-16555"/>
    <s v="FUR-FU-10004091"/>
    <n v="300.416"/>
    <n v="8"/>
    <n v="0.2"/>
    <n v="78.859200000000001"/>
    <x v="0"/>
    <x v="5"/>
    <s v="Howard Miller 13&quot; Diameter Goldtone Round Wall Clock"/>
    <x v="1"/>
    <s v="Colorado"/>
    <s v="Colorado Springs"/>
    <n v="2014"/>
  </r>
  <r>
    <s v="CA-2014-111451"/>
    <d v="2014-12-26T00:00:00"/>
    <s v="KL-16555"/>
    <s v="FUR-CH-10001891"/>
    <n v="230.352"/>
    <n v="3"/>
    <n v="0.2"/>
    <n v="20.155799999999999"/>
    <x v="0"/>
    <x v="1"/>
    <s v="Global Deluxe Office Fabric Chairs"/>
    <x v="1"/>
    <s v="Colorado"/>
    <s v="Colorado Springs"/>
    <n v="2014"/>
  </r>
  <r>
    <s v="CA-2014-111451"/>
    <d v="2014-12-26T00:00:00"/>
    <s v="KL-16555"/>
    <s v="FUR-FU-10002918"/>
    <n v="218.352"/>
    <n v="3"/>
    <n v="0.2"/>
    <n v="-24.564599999999999"/>
    <x v="0"/>
    <x v="5"/>
    <s v="Eldon ClusterMat Chair Mat with Cordless Antistatic Protection"/>
    <x v="1"/>
    <s v="Colorado"/>
    <s v="Colorado Springs"/>
    <n v="2014"/>
  </r>
  <r>
    <s v="CA-2014-111451"/>
    <d v="2014-12-26T00:00:00"/>
    <s v="KL-16555"/>
    <s v="OFF-BI-10004593"/>
    <n v="78.599999999999994"/>
    <n v="5"/>
    <n v="0.7"/>
    <n v="-62.88"/>
    <x v="1"/>
    <x v="8"/>
    <s v="Ibico Laser Imprintable Binding System Covers"/>
    <x v="1"/>
    <s v="Colorado"/>
    <s v="Colorado Springs"/>
    <n v="2014"/>
  </r>
  <r>
    <s v="CA-2014-111451"/>
    <d v="2014-12-26T00:00:00"/>
    <s v="KL-16555"/>
    <s v="OFF-FA-10004854"/>
    <n v="27.552"/>
    <n v="3"/>
    <n v="0.2"/>
    <n v="9.2988"/>
    <x v="1"/>
    <x v="13"/>
    <s v="Vinyl Coated Wire Paper Clips in Organizer Box, 800/Box"/>
    <x v="1"/>
    <s v="Colorado"/>
    <s v="Colorado Springs"/>
    <n v="2014"/>
  </r>
  <r>
    <s v="CA-2016-142545"/>
    <d v="2016-10-28T00:00:00"/>
    <s v="JD-15895"/>
    <s v="OFF-PA-10002105"/>
    <n v="32.4"/>
    <n v="5"/>
    <n v="0"/>
    <n v="15.552"/>
    <x v="1"/>
    <x v="10"/>
    <s v="Xerox 223"/>
    <x v="3"/>
    <s v="New Jersey"/>
    <s v="Belleville"/>
    <n v="2016"/>
  </r>
  <r>
    <s v="CA-2016-142545"/>
    <d v="2016-10-28T00:00:00"/>
    <s v="JD-15895"/>
    <s v="OFF-ST-10002756"/>
    <n v="1082.48"/>
    <n v="8"/>
    <n v="0"/>
    <n v="10.8248"/>
    <x v="1"/>
    <x v="4"/>
    <s v="Tennsco Stur-D-Stor Boltless Shelving, 5 Shelves, 24&quot; Deep, Sand"/>
    <x v="3"/>
    <s v="New Jersey"/>
    <s v="Belleville"/>
    <n v="2016"/>
  </r>
  <r>
    <s v="CA-2016-142545"/>
    <d v="2016-10-28T00:00:00"/>
    <s v="JD-15895"/>
    <s v="OFF-PA-10004243"/>
    <n v="56.91"/>
    <n v="3"/>
    <n v="0"/>
    <n v="27.316800000000001"/>
    <x v="1"/>
    <x v="10"/>
    <s v="Xerox 1939"/>
    <x v="3"/>
    <s v="New Jersey"/>
    <s v="Belleville"/>
    <n v="2016"/>
  </r>
  <r>
    <s v="CA-2016-142545"/>
    <d v="2016-10-28T00:00:00"/>
    <s v="JD-15895"/>
    <s v="FUR-FU-10001861"/>
    <n v="77.599999999999994"/>
    <n v="4"/>
    <n v="0"/>
    <n v="38.024000000000001"/>
    <x v="0"/>
    <x v="5"/>
    <s v="Floodlight Indoor Halogen Bulbs, 1 Bulb per Pack, 60 Watts"/>
    <x v="3"/>
    <s v="New Jersey"/>
    <s v="Belleville"/>
    <n v="2016"/>
  </r>
  <r>
    <s v="CA-2016-142545"/>
    <d v="2016-10-28T00:00:00"/>
    <s v="JD-15895"/>
    <s v="OFF-BI-10002706"/>
    <n v="14.28"/>
    <n v="1"/>
    <n v="0"/>
    <n v="6.5688000000000004"/>
    <x v="1"/>
    <x v="8"/>
    <s v="Avery Premier Heavy-Duty Binder with Round Locking Rings"/>
    <x v="3"/>
    <s v="New Jersey"/>
    <s v="Belleville"/>
    <n v="2016"/>
  </r>
  <r>
    <s v="US-2017-152380"/>
    <d v="2017-11-19T00:00:00"/>
    <s v="JH-15910"/>
    <s v="FUR-TA-10002533"/>
    <n v="219.07499999999999"/>
    <n v="3"/>
    <n v="0.5"/>
    <n v="-131.44499999999999"/>
    <x v="0"/>
    <x v="3"/>
    <s v="BPI Conference Tables"/>
    <x v="2"/>
    <s v="Illinois"/>
    <s v="Chicago"/>
    <n v="2017"/>
  </r>
  <r>
    <s v="CA-2015-144253"/>
    <d v="2015-05-04T00:00:00"/>
    <s v="AS-10225"/>
    <s v="FUR-FU-10002671"/>
    <n v="26.8"/>
    <n v="2"/>
    <n v="0"/>
    <n v="12.864000000000001"/>
    <x v="0"/>
    <x v="5"/>
    <s v="Electrix 20W Halogen Replacement Bulb for Zoom-In Desk Lamp"/>
    <x v="3"/>
    <s v="New York"/>
    <s v="New York City"/>
    <n v="2015"/>
  </r>
  <r>
    <s v="CA-2014-130960"/>
    <d v="2014-12-30T00:00:00"/>
    <s v="KB-16600"/>
    <s v="OFF-AR-10003651"/>
    <n v="9.84"/>
    <n v="3"/>
    <n v="0"/>
    <n v="2.8536000000000001"/>
    <x v="1"/>
    <x v="6"/>
    <s v="Newell 350"/>
    <x v="2"/>
    <s v="Michigan"/>
    <s v="Taylor"/>
    <n v="2014"/>
  </r>
  <r>
    <s v="CA-2014-111003"/>
    <d v="2014-06-01T00:00:00"/>
    <s v="CR-12625"/>
    <s v="OFF-BI-10001072"/>
    <n v="45.48"/>
    <n v="3"/>
    <n v="0"/>
    <n v="20.9208"/>
    <x v="1"/>
    <x v="8"/>
    <s v="GBC Clear Cover, 8-1/2 x 11, unpunched, 25 covers per pack"/>
    <x v="3"/>
    <s v="New Jersey"/>
    <s v="Lakewood"/>
    <n v="2014"/>
  </r>
  <r>
    <s v="CA-2014-111003"/>
    <d v="2014-06-01T00:00:00"/>
    <s v="CR-12625"/>
    <s v="OFF-AR-10002135"/>
    <n v="289.2"/>
    <n v="6"/>
    <n v="0"/>
    <n v="83.867999999999995"/>
    <x v="1"/>
    <x v="6"/>
    <s v="Boston Heavy-Duty Trimline Electric Pencil Sharpeners"/>
    <x v="3"/>
    <s v="New Jersey"/>
    <s v="Lakewood"/>
    <n v="2014"/>
  </r>
  <r>
    <s v="CA-2017-126774"/>
    <d v="2017-04-15T00:00:00"/>
    <s v="SH-20395"/>
    <s v="OFF-AR-10002804"/>
    <n v="4.8899999999999997"/>
    <n v="1"/>
    <n v="0"/>
    <n v="2.0049000000000001"/>
    <x v="1"/>
    <x v="6"/>
    <s v="Faber Castell Col-Erase Pencils"/>
    <x v="0"/>
    <s v="Virginia"/>
    <s v="Arlington"/>
    <n v="2017"/>
  </r>
  <r>
    <s v="CA-2016-142902"/>
    <d v="2016-09-12T00:00:00"/>
    <s v="BP-11185"/>
    <s v="FUR-FU-10001918"/>
    <n v="15.135999999999999"/>
    <n v="4"/>
    <n v="0.2"/>
    <n v="3.5948000000000002"/>
    <x v="0"/>
    <x v="5"/>
    <s v="C-Line Cubicle Keepers Polyproplyene Holder With Velcro Backings"/>
    <x v="1"/>
    <s v="Colorado"/>
    <s v="Arvada"/>
    <n v="2016"/>
  </r>
  <r>
    <s v="CA-2016-142902"/>
    <d v="2016-09-12T00:00:00"/>
    <s v="BP-11185"/>
    <s v="FUR-CH-10004086"/>
    <n v="466.76799999999997"/>
    <n v="2"/>
    <n v="0.2"/>
    <n v="52.511400000000002"/>
    <x v="0"/>
    <x v="1"/>
    <s v="Hon 4070 Series Pagoda Armless Upholstered Stacking Chairs"/>
    <x v="1"/>
    <s v="Colorado"/>
    <s v="Arvada"/>
    <n v="2016"/>
  </r>
  <r>
    <s v="CA-2016-142902"/>
    <d v="2016-09-12T00:00:00"/>
    <s v="BP-11185"/>
    <s v="FUR-FU-10001756"/>
    <n v="15.231999999999999"/>
    <n v="1"/>
    <n v="0.2"/>
    <n v="1.7136"/>
    <x v="0"/>
    <x v="5"/>
    <s v="Eldon Expressions Desk Accessory, Wood Photo Frame, Mahogany"/>
    <x v="1"/>
    <s v="Colorado"/>
    <s v="Arvada"/>
    <n v="2016"/>
  </r>
  <r>
    <s v="CA-2016-142902"/>
    <d v="2016-09-12T00:00:00"/>
    <s v="BP-11185"/>
    <s v="OFF-LA-10000634"/>
    <n v="6.2640000000000002"/>
    <n v="3"/>
    <n v="0.2"/>
    <n v="2.0358000000000001"/>
    <x v="1"/>
    <x v="2"/>
    <s v="Avery 509"/>
    <x v="1"/>
    <s v="Colorado"/>
    <s v="Arvada"/>
    <n v="2016"/>
  </r>
  <r>
    <s v="CA-2014-120887"/>
    <d v="2014-09-27T00:00:00"/>
    <s v="TS-21205"/>
    <s v="FUR-FU-10001588"/>
    <n v="87.54"/>
    <n v="3"/>
    <n v="0"/>
    <n v="37.642200000000003"/>
    <x v="0"/>
    <x v="5"/>
    <s v="Deflect-o SuperTray Unbreakable Stackable Tray, Letter, Black"/>
    <x v="3"/>
    <s v="New Jersey"/>
    <s v="Hackensack"/>
    <n v="2014"/>
  </r>
  <r>
    <s v="CA-2014-167850"/>
    <d v="2014-08-09T00:00:00"/>
    <s v="AG-10525"/>
    <s v="TEC-PH-10002398"/>
    <n v="178.38399999999999"/>
    <n v="2"/>
    <n v="0.2"/>
    <n v="22.297999999999998"/>
    <x v="2"/>
    <x v="7"/>
    <s v="AT&amp;T 1070 Corded Phone"/>
    <x v="0"/>
    <s v="Florida"/>
    <s v="Saint Petersburg"/>
    <n v="2014"/>
  </r>
  <r>
    <s v="CA-2014-167850"/>
    <d v="2014-08-09T00:00:00"/>
    <s v="AG-10525"/>
    <s v="OFF-PA-10001937"/>
    <n v="15.552"/>
    <n v="3"/>
    <n v="0.2"/>
    <n v="5.4432"/>
    <x v="1"/>
    <x v="10"/>
    <s v="Xerox 21"/>
    <x v="0"/>
    <s v="Florida"/>
    <s v="Saint Petersburg"/>
    <n v="2014"/>
  </r>
  <r>
    <s v="CA-2014-164259"/>
    <d v="2014-12-28T00:00:00"/>
    <s v="SP-20860"/>
    <s v="OFF-AR-10003373"/>
    <n v="99.135999999999996"/>
    <n v="4"/>
    <n v="0.2"/>
    <n v="8.6744000000000003"/>
    <x v="1"/>
    <x v="6"/>
    <s v="Boston School Pro Electric Pencil Sharpener, 1670"/>
    <x v="3"/>
    <s v="Pennsylvania"/>
    <s v="Philadelphia"/>
    <n v="2014"/>
  </r>
  <r>
    <s v="CA-2014-164973"/>
    <d v="2014-11-04T00:00:00"/>
    <s v="NM-18445"/>
    <s v="FUR-CH-10002602"/>
    <n v="135.88200000000001"/>
    <n v="1"/>
    <n v="0.1"/>
    <n v="24.1568"/>
    <x v="0"/>
    <x v="1"/>
    <s v="DMI Arturo Collection Mission-style Design Wood Chair"/>
    <x v="3"/>
    <s v="New York"/>
    <s v="New York City"/>
    <n v="2014"/>
  </r>
  <r>
    <s v="CA-2014-164973"/>
    <d v="2014-11-04T00:00:00"/>
    <s v="NM-18445"/>
    <s v="TEC-MA-10002927"/>
    <n v="3991.98"/>
    <n v="2"/>
    <n v="0"/>
    <n v="1995.99"/>
    <x v="2"/>
    <x v="15"/>
    <s v="Canon imageCLASS MF7460 Monochrome Digital Laser Multifunction Copier"/>
    <x v="3"/>
    <s v="New York"/>
    <s v="New York City"/>
    <n v="2014"/>
  </r>
  <r>
    <s v="CA-2014-164973"/>
    <d v="2014-11-04T00:00:00"/>
    <s v="NM-18445"/>
    <s v="TEC-PH-10004093"/>
    <n v="275.94"/>
    <n v="6"/>
    <n v="0"/>
    <n v="80.022599999999997"/>
    <x v="2"/>
    <x v="7"/>
    <s v="Panasonic Kx-TS550"/>
    <x v="3"/>
    <s v="New York"/>
    <s v="New York City"/>
    <n v="2014"/>
  </r>
  <r>
    <s v="CA-2014-164973"/>
    <d v="2014-11-04T00:00:00"/>
    <s v="NM-18445"/>
    <s v="TEC-AC-10000892"/>
    <n v="360"/>
    <n v="4"/>
    <n v="0"/>
    <n v="129.6"/>
    <x v="2"/>
    <x v="11"/>
    <s v="NETGEAR N750 Dual Band Wi-Fi Gigabit Router"/>
    <x v="3"/>
    <s v="New York"/>
    <s v="New York City"/>
    <n v="2014"/>
  </r>
  <r>
    <s v="CA-2014-164973"/>
    <d v="2014-11-04T00:00:00"/>
    <s v="NM-18445"/>
    <s v="OFF-ST-10002974"/>
    <n v="43.57"/>
    <n v="1"/>
    <n v="0"/>
    <n v="13.071"/>
    <x v="1"/>
    <x v="4"/>
    <s v="Trav-L-File Heavy-Duty Shuttle II, Black"/>
    <x v="3"/>
    <s v="New York"/>
    <s v="New York City"/>
    <n v="2014"/>
  </r>
  <r>
    <s v="CA-2014-156601"/>
    <d v="2014-09-19T00:00:00"/>
    <s v="FA-14230"/>
    <s v="OFF-FA-10000624"/>
    <n v="7.16"/>
    <n v="2"/>
    <n v="0"/>
    <n v="3.58"/>
    <x v="1"/>
    <x v="13"/>
    <s v="OIC Binder Clips"/>
    <x v="1"/>
    <s v="California"/>
    <s v="Long Beach"/>
    <n v="2014"/>
  </r>
  <r>
    <s v="CA-2016-162138"/>
    <d v="2016-04-23T00:00:00"/>
    <s v="GK-14620"/>
    <s v="OFF-BI-10004593"/>
    <n v="251.52"/>
    <n v="6"/>
    <n v="0.2"/>
    <n v="81.744"/>
    <x v="1"/>
    <x v="8"/>
    <s v="Ibico Laser Imprintable Binding System Covers"/>
    <x v="1"/>
    <s v="California"/>
    <s v="Hesperia"/>
    <n v="2016"/>
  </r>
  <r>
    <s v="CA-2016-162138"/>
    <d v="2016-04-23T00:00:00"/>
    <s v="GK-14620"/>
    <s v="TEC-AC-10001908"/>
    <n v="99.99"/>
    <n v="1"/>
    <n v="0"/>
    <n v="34.996499999999997"/>
    <x v="2"/>
    <x v="11"/>
    <s v="Logitech Wireless Headset h800"/>
    <x v="1"/>
    <s v="California"/>
    <s v="Hesperia"/>
    <n v="2016"/>
  </r>
  <r>
    <s v="CA-2017-153339"/>
    <d v="2017-11-03T00:00:00"/>
    <s v="DJ-13510"/>
    <s v="FUR-FU-10001967"/>
    <n v="15.992000000000001"/>
    <n v="1"/>
    <n v="0.2"/>
    <n v="0.99950000000000006"/>
    <x v="0"/>
    <x v="5"/>
    <s v="Telescoping Adjustable Floor Lamp"/>
    <x v="0"/>
    <s v="Tennessee"/>
    <s v="Murfreesboro"/>
    <n v="2017"/>
  </r>
  <r>
    <s v="US-2016-141544"/>
    <d v="2016-08-30T00:00:00"/>
    <s v="PO-18850"/>
    <s v="TEC-PH-10003645"/>
    <n v="290.89800000000002"/>
    <n v="3"/>
    <n v="0.4"/>
    <n v="-67.876199999999997"/>
    <x v="2"/>
    <x v="7"/>
    <s v="Aastra 57i VoIP phone"/>
    <x v="3"/>
    <s v="Pennsylvania"/>
    <s v="Philadelphia"/>
    <n v="2016"/>
  </r>
  <r>
    <s v="US-2016-141544"/>
    <d v="2016-08-30T00:00:00"/>
    <s v="PO-18850"/>
    <s v="OFF-ST-10000675"/>
    <n v="54.223999999999997"/>
    <n v="2"/>
    <n v="0.2"/>
    <n v="3.3889999999999998"/>
    <x v="1"/>
    <x v="4"/>
    <s v="File Shuttle II and Handi-File, Black"/>
    <x v="3"/>
    <s v="Pennsylvania"/>
    <s v="Philadelphia"/>
    <n v="2016"/>
  </r>
  <r>
    <s v="US-2016-141544"/>
    <d v="2016-08-30T00:00:00"/>
    <s v="PO-18850"/>
    <s v="FUR-CH-10003312"/>
    <n v="786.74400000000003"/>
    <n v="4"/>
    <n v="0.3"/>
    <n v="-258.5016"/>
    <x v="0"/>
    <x v="1"/>
    <s v="Hon 2090 Pillow Soft Series Mid Back Swivel/Tilt Chairs"/>
    <x v="3"/>
    <s v="Pennsylvania"/>
    <s v="Philadelphia"/>
    <n v="2016"/>
  </r>
  <r>
    <s v="US-2016-141544"/>
    <d v="2016-08-30T00:00:00"/>
    <s v="PO-18850"/>
    <s v="OFF-LA-10001074"/>
    <n v="100.24"/>
    <n v="10"/>
    <n v="0.2"/>
    <n v="33.831000000000003"/>
    <x v="1"/>
    <x v="2"/>
    <s v="Round Specialty Laser Printer Labels"/>
    <x v="3"/>
    <s v="Pennsylvania"/>
    <s v="Philadelphia"/>
    <n v="2016"/>
  </r>
  <r>
    <s v="US-2016-141544"/>
    <d v="2016-08-30T00:00:00"/>
    <s v="PO-18850"/>
    <s v="OFF-BI-10001524"/>
    <n v="37.764000000000003"/>
    <n v="6"/>
    <n v="0.7"/>
    <n v="-27.6936"/>
    <x v="1"/>
    <x v="8"/>
    <s v="GBC Premium Transparent Covers with Diagonal Lined Pattern"/>
    <x v="3"/>
    <s v="Pennsylvania"/>
    <s v="Philadelphia"/>
    <n v="2016"/>
  </r>
  <r>
    <s v="US-2016-150147"/>
    <d v="2016-04-25T00:00:00"/>
    <s v="JL-15850"/>
    <s v="TEC-PH-10004614"/>
    <n v="82.8"/>
    <n v="2"/>
    <n v="0.4"/>
    <n v="-20.7"/>
    <x v="2"/>
    <x v="7"/>
    <s v="AT&amp;T 841000 Phone"/>
    <x v="3"/>
    <s v="Pennsylvania"/>
    <s v="Philadelphia"/>
    <n v="2016"/>
  </r>
  <r>
    <s v="US-2016-150147"/>
    <d v="2016-04-25T00:00:00"/>
    <s v="JL-15850"/>
    <s v="OFF-BI-10001153"/>
    <n v="20.724"/>
    <n v="2"/>
    <n v="0.7"/>
    <n v="-13.816000000000001"/>
    <x v="1"/>
    <x v="8"/>
    <s v="Ibico Recycled Grain-Textured Covers"/>
    <x v="3"/>
    <s v="Pennsylvania"/>
    <s v="Philadelphia"/>
    <n v="2016"/>
  </r>
  <r>
    <s v="US-2016-150147"/>
    <d v="2016-04-25T00:00:00"/>
    <s v="JL-15850"/>
    <s v="OFF-BI-10001982"/>
    <n v="4.8959999999999999"/>
    <n v="3"/>
    <n v="0.7"/>
    <n v="-3.4272"/>
    <x v="1"/>
    <x v="8"/>
    <s v="Wilson Jones Custom Binder Spines &amp; Labels"/>
    <x v="3"/>
    <s v="Pennsylvania"/>
    <s v="Philadelphia"/>
    <n v="2016"/>
  </r>
  <r>
    <s v="CA-2015-137946"/>
    <d v="2015-09-01T00:00:00"/>
    <s v="DB-13615"/>
    <s v="OFF-BI-10001922"/>
    <n v="4.7519999999999998"/>
    <n v="1"/>
    <n v="0.2"/>
    <n v="1.6037999999999999"/>
    <x v="1"/>
    <x v="8"/>
    <s v="Storex Dura Pro Binders"/>
    <x v="1"/>
    <s v="California"/>
    <s v="Los Angeles"/>
    <n v="2015"/>
  </r>
  <r>
    <s v="CA-2015-137946"/>
    <d v="2015-09-01T00:00:00"/>
    <s v="DB-13615"/>
    <s v="TEC-CO-10001449"/>
    <n v="959.98400000000004"/>
    <n v="2"/>
    <n v="0.2"/>
    <n v="335.99439999999998"/>
    <x v="2"/>
    <x v="16"/>
    <s v="Hewlett Packard LaserJet 3310 Copier"/>
    <x v="1"/>
    <s v="California"/>
    <s v="Los Angeles"/>
    <n v="2015"/>
  </r>
  <r>
    <s v="CA-2015-137946"/>
    <d v="2015-09-01T00:00:00"/>
    <s v="DB-13615"/>
    <s v="OFF-BI-10004140"/>
    <n v="14.368"/>
    <n v="4"/>
    <n v="0.2"/>
    <n v="4.49"/>
    <x v="1"/>
    <x v="8"/>
    <s v="Avery Non-Stick Binders"/>
    <x v="1"/>
    <s v="California"/>
    <s v="Los Angeles"/>
    <n v="2015"/>
  </r>
  <r>
    <s v="CA-2014-129924"/>
    <d v="2014-07-12T00:00:00"/>
    <s v="AC-10420"/>
    <s v="OFF-BI-10003314"/>
    <n v="7.7119999999999997"/>
    <n v="2"/>
    <n v="0.2"/>
    <n v="2.7955999999999999"/>
    <x v="1"/>
    <x v="8"/>
    <s v="Tuff Stuff Recycled Round Ring Binders"/>
    <x v="1"/>
    <s v="California"/>
    <s v="San Francisco"/>
    <n v="2014"/>
  </r>
  <r>
    <s v="CA-2014-129924"/>
    <d v="2014-07-12T00:00:00"/>
    <s v="AC-10420"/>
    <s v="FUR-TA-10004575"/>
    <n v="698.35199999999998"/>
    <n v="3"/>
    <n v="0.2"/>
    <n v="-17.4588"/>
    <x v="0"/>
    <x v="3"/>
    <s v="Hon 5100 Series Wood Tables"/>
    <x v="1"/>
    <s v="California"/>
    <s v="San Francisco"/>
    <n v="2014"/>
  </r>
  <r>
    <s v="CA-2015-128167"/>
    <d v="2015-06-22T00:00:00"/>
    <s v="KL-16645"/>
    <s v="OFF-FA-10000490"/>
    <n v="4.96"/>
    <n v="4"/>
    <n v="0"/>
    <n v="2.3311999999999999"/>
    <x v="1"/>
    <x v="13"/>
    <s v="OIC Binder Clips, Mini, 1/4&quot; Capacity, Black"/>
    <x v="1"/>
    <s v="Utah"/>
    <s v="Layton"/>
    <n v="2015"/>
  </r>
  <r>
    <s v="CA-2014-122336"/>
    <d v="2014-04-13T00:00:00"/>
    <s v="JD-15895"/>
    <s v="OFF-AR-10000122"/>
    <n v="17.856000000000002"/>
    <n v="4"/>
    <n v="0.2"/>
    <n v="1.1160000000000001"/>
    <x v="1"/>
    <x v="6"/>
    <s v="Newell 314"/>
    <x v="3"/>
    <s v="Pennsylvania"/>
    <s v="Philadelphia"/>
    <n v="2014"/>
  </r>
  <r>
    <s v="CA-2014-122336"/>
    <d v="2014-04-13T00:00:00"/>
    <s v="JD-15895"/>
    <s v="OFF-BI-10003656"/>
    <n v="509.97"/>
    <n v="10"/>
    <n v="0.7"/>
    <n v="-407.976"/>
    <x v="1"/>
    <x v="8"/>
    <s v="Fellowes PB200 Plastic Comb Binding Machine"/>
    <x v="3"/>
    <s v="Pennsylvania"/>
    <s v="Philadelphia"/>
    <n v="2014"/>
  </r>
  <r>
    <s v="CA-2014-122336"/>
    <d v="2014-04-13T00:00:00"/>
    <s v="JD-15895"/>
    <s v="OFF-FA-10002780"/>
    <n v="30.992000000000001"/>
    <n v="13"/>
    <n v="0.2"/>
    <n v="10.0724"/>
    <x v="1"/>
    <x v="13"/>
    <s v="Staples"/>
    <x v="3"/>
    <s v="Pennsylvania"/>
    <s v="Philadelphia"/>
    <n v="2014"/>
  </r>
  <r>
    <s v="CA-2014-122336"/>
    <d v="2014-04-13T00:00:00"/>
    <s v="JD-15895"/>
    <s v="TEC-PH-10000702"/>
    <n v="71.927999999999997"/>
    <n v="12"/>
    <n v="0.4"/>
    <n v="8.3916000000000004"/>
    <x v="2"/>
    <x v="7"/>
    <s v="Square Credit Card Reader, 4 1/2&quot; x 4 1/2&quot; x 1&quot;, White"/>
    <x v="3"/>
    <s v="Pennsylvania"/>
    <s v="Philadelphia"/>
    <n v="2014"/>
  </r>
  <r>
    <s v="US-2015-120712"/>
    <d v="2015-12-20T00:00:00"/>
    <s v="CS-12130"/>
    <s v="OFF-ST-10000107"/>
    <n v="88.8"/>
    <n v="4"/>
    <n v="0.2"/>
    <n v="-2.2200000000000002"/>
    <x v="1"/>
    <x v="4"/>
    <s v="Fellowes Super Stor/Drawer"/>
    <x v="2"/>
    <s v="Texas"/>
    <s v="Austin"/>
    <n v="2015"/>
  </r>
  <r>
    <s v="CA-2017-169901"/>
    <d v="2017-06-15T00:00:00"/>
    <s v="CC-12550"/>
    <s v="TEC-PH-10002293"/>
    <n v="47.975999999999999"/>
    <n v="3"/>
    <n v="0.2"/>
    <n v="4.7976000000000001"/>
    <x v="2"/>
    <x v="7"/>
    <s v="Anker 36W 4-Port USB Wall Charger Travel Power Adapter for iPhone 5s 5c 5"/>
    <x v="1"/>
    <s v="California"/>
    <s v="San Francisco"/>
    <n v="2017"/>
  </r>
  <r>
    <s v="CA-2017-134306"/>
    <d v="2017-07-08T00:00:00"/>
    <s v="TD-20995"/>
    <s v="OFF-AR-10004027"/>
    <n v="7.56"/>
    <n v="3"/>
    <n v="0"/>
    <n v="3.0996000000000001"/>
    <x v="1"/>
    <x v="6"/>
    <s v="Binney &amp; Smith inkTank Erasable Desk Highlighter, Chisel Tip, Yellow, 12/Box"/>
    <x v="3"/>
    <s v="Massachusetts"/>
    <s v="Lowell"/>
    <n v="2017"/>
  </r>
  <r>
    <s v="CA-2017-134306"/>
    <d v="2017-07-08T00:00:00"/>
    <s v="TD-20995"/>
    <s v="OFF-PA-10000249"/>
    <n v="24.56"/>
    <n v="2"/>
    <n v="0"/>
    <n v="11.543200000000001"/>
    <x v="1"/>
    <x v="10"/>
    <s v="Easy-staple paper"/>
    <x v="3"/>
    <s v="Massachusetts"/>
    <s v="Lowell"/>
    <n v="2017"/>
  </r>
  <r>
    <s v="CA-2017-134306"/>
    <d v="2017-07-08T00:00:00"/>
    <s v="TD-20995"/>
    <s v="OFF-AR-10001374"/>
    <n v="12.96"/>
    <n v="2"/>
    <n v="0"/>
    <n v="4.1471999999999998"/>
    <x v="1"/>
    <x v="6"/>
    <s v="BIC Brite Liner Highlighters, Chisel Tip"/>
    <x v="3"/>
    <s v="Massachusetts"/>
    <s v="Lowell"/>
    <n v="2017"/>
  </r>
  <r>
    <s v="CA-2016-129714"/>
    <d v="2016-09-01T00:00:00"/>
    <s v="AB-10060"/>
    <s v="TEC-AC-10000290"/>
    <n v="6.79"/>
    <n v="1"/>
    <n v="0"/>
    <n v="2.3086000000000002"/>
    <x v="2"/>
    <x v="11"/>
    <s v="Sabrent 4-Port USB 2.0 Hub"/>
    <x v="3"/>
    <s v="New York"/>
    <s v="New York City"/>
    <n v="2016"/>
  </r>
  <r>
    <s v="CA-2016-129714"/>
    <d v="2016-09-01T00:00:00"/>
    <s v="AB-10060"/>
    <s v="OFF-PA-10001970"/>
    <n v="24.56"/>
    <n v="2"/>
    <n v="0"/>
    <n v="11.543200000000001"/>
    <x v="1"/>
    <x v="10"/>
    <s v="Xerox 1881"/>
    <x v="3"/>
    <s v="New York"/>
    <s v="New York City"/>
    <n v="2016"/>
  </r>
  <r>
    <s v="CA-2016-129714"/>
    <d v="2016-09-01T00:00:00"/>
    <s v="AB-10060"/>
    <s v="OFF-BI-10002160"/>
    <n v="3.048"/>
    <n v="1"/>
    <n v="0.2"/>
    <n v="1.0668"/>
    <x v="1"/>
    <x v="8"/>
    <s v="Acco Hanging Data Binders"/>
    <x v="3"/>
    <s v="New York"/>
    <s v="New York City"/>
    <n v="2016"/>
  </r>
  <r>
    <s v="CA-2016-129714"/>
    <d v="2016-09-01T00:00:00"/>
    <s v="AB-10060"/>
    <s v="OFF-PA-10001970"/>
    <n v="49.12"/>
    <n v="4"/>
    <n v="0"/>
    <n v="23.086400000000001"/>
    <x v="1"/>
    <x v="10"/>
    <s v="Xerox 1881"/>
    <x v="3"/>
    <s v="New York"/>
    <s v="New York City"/>
    <n v="2016"/>
  </r>
  <r>
    <s v="CA-2016-129714"/>
    <d v="2016-09-01T00:00:00"/>
    <s v="AB-10060"/>
    <s v="OFF-BI-10004995"/>
    <n v="4355.1679999999997"/>
    <n v="4"/>
    <n v="0.2"/>
    <n v="1415.4295999999999"/>
    <x v="1"/>
    <x v="8"/>
    <s v="GBC DocuBind P400 Electric Binding System"/>
    <x v="3"/>
    <s v="New York"/>
    <s v="New York City"/>
    <n v="2016"/>
  </r>
  <r>
    <s v="CA-2016-138520"/>
    <d v="2016-04-08T00:00:00"/>
    <s v="JL-15505"/>
    <s v="FUR-BO-10002268"/>
    <n v="388.70400000000001"/>
    <n v="6"/>
    <n v="0.2"/>
    <n v="-4.8587999999999996"/>
    <x v="0"/>
    <x v="0"/>
    <s v="Sauder Barrister Bookcases"/>
    <x v="3"/>
    <s v="New York"/>
    <s v="New York City"/>
    <n v="2016"/>
  </r>
  <r>
    <s v="CA-2016-138520"/>
    <d v="2016-04-08T00:00:00"/>
    <s v="JL-15505"/>
    <s v="OFF-EN-10001137"/>
    <n v="8.26"/>
    <n v="2"/>
    <n v="0"/>
    <n v="3.7995999999999999"/>
    <x v="1"/>
    <x v="12"/>
    <s v="#10 Gummed Flap White Envelopes, 100/Box"/>
    <x v="3"/>
    <s v="New York"/>
    <s v="New York City"/>
    <n v="2016"/>
  </r>
  <r>
    <s v="CA-2016-138520"/>
    <d v="2016-04-08T00:00:00"/>
    <s v="JL-15505"/>
    <s v="OFF-AR-10002399"/>
    <n v="17.04"/>
    <n v="4"/>
    <n v="0"/>
    <n v="6.9863999999999997"/>
    <x v="1"/>
    <x v="6"/>
    <s v="Dixon Prang Watercolor Pencils, 10-Color Set with Brush"/>
    <x v="3"/>
    <s v="New York"/>
    <s v="New York City"/>
    <n v="2016"/>
  </r>
  <r>
    <s v="CA-2016-138520"/>
    <d v="2016-04-08T00:00:00"/>
    <s v="JL-15505"/>
    <s v="OFF-PA-10002713"/>
    <n v="34.4"/>
    <n v="5"/>
    <n v="0"/>
    <n v="15.824"/>
    <x v="1"/>
    <x v="10"/>
    <s v="Adams Phone Message Book, 200 Message Capacity, 8 1/16 x 11"/>
    <x v="3"/>
    <s v="New York"/>
    <s v="New York City"/>
    <n v="2016"/>
  </r>
  <r>
    <s v="CA-2016-130001"/>
    <d v="2016-04-23T00:00:00"/>
    <s v="HK-14890"/>
    <s v="OFF-PA-10002666"/>
    <n v="36.24"/>
    <n v="5"/>
    <n v="0.2"/>
    <n v="11.324999999999999"/>
    <x v="1"/>
    <x v="10"/>
    <s v="Southworth 25% Cotton Linen-Finish Paper &amp; Envelopes"/>
    <x v="0"/>
    <s v="North Carolina"/>
    <s v="Charlotte"/>
    <n v="2016"/>
  </r>
  <r>
    <s v="CA-2017-155698"/>
    <d v="2017-03-08T00:00:00"/>
    <s v="VB-21745"/>
    <s v="OFF-AP-10001124"/>
    <n v="647.84"/>
    <n v="8"/>
    <n v="0"/>
    <n v="168.4384"/>
    <x v="1"/>
    <x v="9"/>
    <s v="Belkin 8 Outlet SurgeMaster II Gold Surge Protector with Phone Protection"/>
    <x v="0"/>
    <s v="Georgia"/>
    <s v="Columbus"/>
    <n v="2017"/>
  </r>
  <r>
    <s v="CA-2017-155698"/>
    <d v="2017-03-08T00:00:00"/>
    <s v="VB-21745"/>
    <s v="OFF-LA-10001158"/>
    <n v="20.7"/>
    <n v="2"/>
    <n v="0"/>
    <n v="9.9359999999999999"/>
    <x v="1"/>
    <x v="2"/>
    <s v="Avery Address/Shipping Labels for Typewriters, 4&quot; x 2&quot;"/>
    <x v="0"/>
    <s v="Georgia"/>
    <s v="Columbus"/>
    <n v="2017"/>
  </r>
  <r>
    <s v="CA-2017-144904"/>
    <d v="2017-09-25T00:00:00"/>
    <s v="KW-16435"/>
    <s v="OFF-LA-10001158"/>
    <n v="20.7"/>
    <n v="2"/>
    <n v="0"/>
    <n v="9.9359999999999999"/>
    <x v="1"/>
    <x v="2"/>
    <s v="Avery Address/Shipping Labels for Typewriters, 4&quot; x 2&quot;"/>
    <x v="3"/>
    <s v="New York"/>
    <s v="New York City"/>
    <n v="2017"/>
  </r>
  <r>
    <s v="CA-2017-144904"/>
    <d v="2017-09-25T00:00:00"/>
    <s v="KW-16435"/>
    <s v="FUR-CH-10000785"/>
    <n v="488.64600000000002"/>
    <n v="3"/>
    <n v="0.1"/>
    <n v="86.870400000000004"/>
    <x v="0"/>
    <x v="1"/>
    <s v="Global Ergonomic Managers Chair"/>
    <x v="3"/>
    <s v="New York"/>
    <s v="New York City"/>
    <n v="2017"/>
  </r>
  <r>
    <s v="CA-2017-144904"/>
    <d v="2017-09-25T00:00:00"/>
    <s v="KW-16435"/>
    <s v="OFF-AR-10003732"/>
    <n v="5.56"/>
    <n v="2"/>
    <n v="0"/>
    <n v="1.4456"/>
    <x v="1"/>
    <x v="6"/>
    <s v="Newell 333"/>
    <x v="3"/>
    <s v="New York"/>
    <s v="New York City"/>
    <n v="2017"/>
  </r>
  <r>
    <s v="CA-2017-144904"/>
    <d v="2017-09-25T00:00:00"/>
    <s v="KW-16435"/>
    <s v="FUR-FU-10000023"/>
    <n v="47.12"/>
    <n v="8"/>
    <n v="0"/>
    <n v="20.732800000000001"/>
    <x v="0"/>
    <x v="5"/>
    <s v="Eldon Wave Desk Accessories"/>
    <x v="3"/>
    <s v="New York"/>
    <s v="New York City"/>
    <n v="2017"/>
  </r>
  <r>
    <s v="CA-2014-123344"/>
    <d v="2014-09-24T00:00:00"/>
    <s v="JD-16060"/>
    <s v="OFF-ST-10001713"/>
    <n v="211.96"/>
    <n v="4"/>
    <n v="0"/>
    <n v="8.4784000000000006"/>
    <x v="1"/>
    <x v="4"/>
    <s v="Gould Plastics 9-Pocket Panel Bin, 18-3/8w x 5-1/4d x 20-1/2h, Black"/>
    <x v="1"/>
    <s v="California"/>
    <s v="San Francisco"/>
    <n v="2014"/>
  </r>
  <r>
    <s v="CA-2016-155516"/>
    <d v="2016-10-21T00:00:00"/>
    <s v="MK-17905"/>
    <s v="OFF-BI-10002412"/>
    <n v="23.2"/>
    <n v="4"/>
    <n v="0"/>
    <n v="10.44"/>
    <x v="1"/>
    <x v="8"/>
    <s v="Wilson Jones Snap Scratch Pad Binder Tool for Ring Binders"/>
    <x v="3"/>
    <s v="Connecticut"/>
    <s v="Manchester"/>
    <n v="2016"/>
  </r>
  <r>
    <s v="CA-2016-155516"/>
    <d v="2016-10-21T00:00:00"/>
    <s v="MK-17905"/>
    <s v="OFF-SU-10001225"/>
    <n v="7.36"/>
    <n v="2"/>
    <n v="0"/>
    <n v="0.1472"/>
    <x v="1"/>
    <x v="14"/>
    <s v="Staple remover"/>
    <x v="3"/>
    <s v="Connecticut"/>
    <s v="Manchester"/>
    <n v="2016"/>
  </r>
  <r>
    <s v="CA-2016-155516"/>
    <d v="2016-10-21T00:00:00"/>
    <s v="MK-17905"/>
    <s v="OFF-ST-10002406"/>
    <n v="104.79"/>
    <n v="7"/>
    <n v="0"/>
    <n v="29.341200000000001"/>
    <x v="1"/>
    <x v="4"/>
    <s v="Pizazz Global Quick File"/>
    <x v="3"/>
    <s v="Connecticut"/>
    <s v="Manchester"/>
    <n v="2016"/>
  </r>
  <r>
    <s v="CA-2016-155516"/>
    <d v="2016-10-21T00:00:00"/>
    <s v="MK-17905"/>
    <s v="FUR-BO-10002545"/>
    <n v="1043.92"/>
    <n v="4"/>
    <n v="0"/>
    <n v="271.41919999999999"/>
    <x v="0"/>
    <x v="0"/>
    <s v="Atlantic Metals Mobile 3-Shelf Bookcases, Custom Colors"/>
    <x v="3"/>
    <s v="Connecticut"/>
    <s v="Manchester"/>
    <n v="2016"/>
  </r>
  <r>
    <s v="CA-2017-104745"/>
    <d v="2017-05-29T00:00:00"/>
    <s v="GT-14755"/>
    <s v="OFF-PA-10002036"/>
    <n v="25.92"/>
    <n v="5"/>
    <n v="0.2"/>
    <n v="9.3960000000000008"/>
    <x v="1"/>
    <x v="10"/>
    <s v="Xerox 1930"/>
    <x v="2"/>
    <s v="Texas"/>
    <s v="Harlingen"/>
    <n v="2017"/>
  </r>
  <r>
    <s v="CA-2017-104745"/>
    <d v="2017-05-29T00:00:00"/>
    <s v="GT-14755"/>
    <s v="OFF-ST-10002205"/>
    <n v="53.423999999999999"/>
    <n v="3"/>
    <n v="0.2"/>
    <n v="4.6745999999999999"/>
    <x v="1"/>
    <x v="4"/>
    <s v="File Shuttle I and Handi-File"/>
    <x v="2"/>
    <s v="Texas"/>
    <s v="Harlingen"/>
    <n v="2017"/>
  </r>
  <r>
    <s v="US-2014-119137"/>
    <d v="2014-07-23T00:00:00"/>
    <s v="AG-10900"/>
    <s v="OFF-BI-10001982"/>
    <n v="8.16"/>
    <n v="5"/>
    <n v="0.7"/>
    <n v="-5.7119999999999997"/>
    <x v="1"/>
    <x v="8"/>
    <s v="Wilson Jones Custom Binder Spines &amp; Labels"/>
    <x v="1"/>
    <s v="Arizona"/>
    <s v="Tucson"/>
    <n v="2014"/>
  </r>
  <r>
    <s v="US-2014-119137"/>
    <d v="2014-07-23T00:00:00"/>
    <s v="AG-10900"/>
    <s v="TEC-AC-10003911"/>
    <n v="1023.936"/>
    <n v="8"/>
    <n v="0.2"/>
    <n v="179.18879999999999"/>
    <x v="2"/>
    <x v="11"/>
    <s v="NETGEAR AC1750 Dual Band Gigabit Smart WiFi Router"/>
    <x v="1"/>
    <s v="Arizona"/>
    <s v="Tucson"/>
    <n v="2014"/>
  </r>
  <r>
    <s v="US-2014-119137"/>
    <d v="2014-07-23T00:00:00"/>
    <s v="AG-10900"/>
    <s v="OFF-AR-10000658"/>
    <n v="9.24"/>
    <n v="1"/>
    <n v="0.2"/>
    <n v="0.92400000000000004"/>
    <x v="1"/>
    <x v="6"/>
    <s v="Newell 324"/>
    <x v="1"/>
    <s v="Arizona"/>
    <s v="Tucson"/>
    <n v="2014"/>
  </r>
  <r>
    <s v="US-2014-119137"/>
    <d v="2014-07-23T00:00:00"/>
    <s v="AG-10900"/>
    <s v="TEC-AC-10002076"/>
    <n v="479.04"/>
    <n v="10"/>
    <n v="0.2"/>
    <n v="-29.94"/>
    <x v="2"/>
    <x v="11"/>
    <s v="Microsoft Natural Keyboard Elite"/>
    <x v="1"/>
    <s v="Arizona"/>
    <s v="Tucson"/>
    <n v="2014"/>
  </r>
  <r>
    <s v="US-2016-134656"/>
    <d v="2016-09-28T00:00:00"/>
    <s v="MM-18280"/>
    <s v="OFF-PA-10003039"/>
    <n v="99.135999999999996"/>
    <n v="4"/>
    <n v="0.2"/>
    <n v="30.98"/>
    <x v="1"/>
    <x v="10"/>
    <s v="Xerox 1960"/>
    <x v="2"/>
    <s v="Illinois"/>
    <s v="Quincy"/>
    <n v="2016"/>
  </r>
  <r>
    <s v="US-2017-134481"/>
    <d v="2017-08-27T00:00:00"/>
    <s v="AR-10405"/>
    <s v="FUR-TA-10004915"/>
    <n v="1488.424"/>
    <n v="7"/>
    <n v="0.3"/>
    <n v="-297.6848"/>
    <x v="0"/>
    <x v="3"/>
    <s v="Office Impressions End Table, 20-1/2&quot;H x 24&quot;W x 20&quot;D"/>
    <x v="3"/>
    <s v="Massachusetts"/>
    <s v="Franklin"/>
    <n v="2017"/>
  </r>
  <r>
    <s v="CA-2015-130792"/>
    <d v="2015-04-28T00:00:00"/>
    <s v="RA-19915"/>
    <s v="OFF-AP-10000696"/>
    <n v="8.6519999999999992"/>
    <n v="3"/>
    <n v="0.8"/>
    <n v="-20.3322"/>
    <x v="1"/>
    <x v="9"/>
    <s v="Holmes Odor Grabber"/>
    <x v="2"/>
    <s v="Texas"/>
    <s v="Houston"/>
    <n v="2015"/>
  </r>
  <r>
    <s v="CA-2015-130792"/>
    <d v="2015-04-28T00:00:00"/>
    <s v="RA-19915"/>
    <s v="OFF-ST-10003327"/>
    <n v="23.832000000000001"/>
    <n v="3"/>
    <n v="0.2"/>
    <n v="2.6810999999999998"/>
    <x v="1"/>
    <x v="4"/>
    <s v="Akro-Mils 12-Gallon Tote"/>
    <x v="2"/>
    <s v="Texas"/>
    <s v="Houston"/>
    <n v="2015"/>
  </r>
  <r>
    <s v="CA-2015-130792"/>
    <d v="2015-04-28T00:00:00"/>
    <s v="RA-19915"/>
    <s v="OFF-BI-10000309"/>
    <n v="12.176"/>
    <n v="4"/>
    <n v="0.8"/>
    <n v="-18.872800000000002"/>
    <x v="1"/>
    <x v="8"/>
    <s v="GBC Twin Loop Wire Binding Elements, 9/16&quot; Spine, Black"/>
    <x v="2"/>
    <s v="Texas"/>
    <s v="Houston"/>
    <n v="2015"/>
  </r>
  <r>
    <s v="CA-2016-134775"/>
    <d v="2016-10-28T00:00:00"/>
    <s v="AS-10285"/>
    <s v="OFF-PA-10004734"/>
    <n v="50.96"/>
    <n v="7"/>
    <n v="0"/>
    <n v="25.48"/>
    <x v="1"/>
    <x v="10"/>
    <s v="Southworth Structures Collection"/>
    <x v="1"/>
    <s v="California"/>
    <s v="San Francisco"/>
    <n v="2016"/>
  </r>
  <r>
    <s v="CA-2016-134775"/>
    <d v="2016-10-28T00:00:00"/>
    <s v="AS-10285"/>
    <s v="OFF-BI-10002225"/>
    <n v="49.536000000000001"/>
    <n v="3"/>
    <n v="0.2"/>
    <n v="17.337599999999998"/>
    <x v="1"/>
    <x v="8"/>
    <s v="Square Ring Data Binders, Rigid 75 Pt. Covers, 11&quot; x 14-7/8&quot;"/>
    <x v="1"/>
    <s v="California"/>
    <s v="San Francisco"/>
    <n v="2016"/>
  </r>
  <r>
    <s v="CA-2015-125395"/>
    <d v="2015-06-26T00:00:00"/>
    <s v="LA-16780"/>
    <s v="TEC-AC-10004708"/>
    <n v="41.9"/>
    <n v="2"/>
    <n v="0"/>
    <n v="8.7989999999999995"/>
    <x v="2"/>
    <x v="11"/>
    <s v="Sony 32GB Class 10 Micro SDHC R40 Memory Card"/>
    <x v="2"/>
    <s v="Michigan"/>
    <s v="Taylor"/>
    <n v="2015"/>
  </r>
  <r>
    <s v="US-2015-168935"/>
    <d v="2015-11-27T00:00:00"/>
    <s v="DO-13435"/>
    <s v="FUR-TA-10000617"/>
    <n v="375.45749999999998"/>
    <n v="3"/>
    <n v="0.45"/>
    <n v="-157.0095"/>
    <x v="0"/>
    <x v="3"/>
    <s v="Hon Practical Foundations 30 x 60 Training Table, Light Gray/Charcoal"/>
    <x v="0"/>
    <s v="Florida"/>
    <s v="Pembroke Pines"/>
    <n v="2015"/>
  </r>
  <r>
    <s v="US-2015-168935"/>
    <d v="2015-11-27T00:00:00"/>
    <s v="DO-13435"/>
    <s v="TEC-AC-10002335"/>
    <n v="83.975999999999999"/>
    <n v="3"/>
    <n v="0.2"/>
    <n v="-1.0497000000000001"/>
    <x v="2"/>
    <x v="11"/>
    <s v="Logitech Media Keyboard K200"/>
    <x v="0"/>
    <s v="Florida"/>
    <s v="Pembroke Pines"/>
    <n v="2015"/>
  </r>
  <r>
    <s v="CA-2015-122756"/>
    <d v="2015-12-03T00:00:00"/>
    <s v="DK-13225"/>
    <s v="TEC-MA-10001681"/>
    <n v="482.34"/>
    <n v="4"/>
    <n v="0.7"/>
    <n v="-337.63799999999998"/>
    <x v="2"/>
    <x v="15"/>
    <s v="Lexmark MarkNet N8150 Wireless Print Server"/>
    <x v="3"/>
    <s v="Pennsylvania"/>
    <s v="Philadelphia"/>
    <n v="2015"/>
  </r>
  <r>
    <s v="CA-2015-122756"/>
    <d v="2015-12-03T00:00:00"/>
    <s v="DK-13225"/>
    <s v="FUR-FU-10001935"/>
    <n v="2.96"/>
    <n v="1"/>
    <n v="0.2"/>
    <n v="0.77700000000000002"/>
    <x v="0"/>
    <x v="5"/>
    <s v="3M Hangers With Command Adhesive"/>
    <x v="3"/>
    <s v="Pennsylvania"/>
    <s v="Philadelphia"/>
    <n v="2015"/>
  </r>
  <r>
    <s v="CA-2014-115973"/>
    <d v="2014-11-24T00:00:00"/>
    <s v="NG-18430"/>
    <s v="OFF-AR-10004757"/>
    <n v="2.6240000000000001"/>
    <n v="1"/>
    <n v="0.2"/>
    <n v="0.4264"/>
    <x v="1"/>
    <x v="6"/>
    <s v="Crayola Colored Pencils"/>
    <x v="3"/>
    <s v="Ohio"/>
    <s v="Cincinnati"/>
    <n v="2014"/>
  </r>
  <r>
    <s v="CA-2017-101798"/>
    <d v="2017-12-11T00:00:00"/>
    <s v="MV-18190"/>
    <s v="OFF-BI-10000050"/>
    <n v="23.36"/>
    <n v="4"/>
    <n v="0.2"/>
    <n v="7.8840000000000003"/>
    <x v="1"/>
    <x v="8"/>
    <s v="Angle-D Binders with Locking Rings, Label Holders"/>
    <x v="3"/>
    <s v="New York"/>
    <s v="New York City"/>
    <n v="2017"/>
  </r>
  <r>
    <s v="CA-2017-101798"/>
    <d v="2017-12-11T00:00:00"/>
    <s v="MV-18190"/>
    <s v="TEC-AC-10001998"/>
    <n v="39.979999999999997"/>
    <n v="2"/>
    <n v="0"/>
    <n v="13.5932"/>
    <x v="2"/>
    <x v="11"/>
    <s v="Logitech LS21 Speaker System - PC Multimedia - 2.1-CH - Wired"/>
    <x v="3"/>
    <s v="New York"/>
    <s v="New York City"/>
    <n v="2017"/>
  </r>
  <r>
    <s v="US-2014-135972"/>
    <d v="2014-09-21T00:00:00"/>
    <s v="JG-15115"/>
    <s v="TEC-PH-10003012"/>
    <n v="246.38399999999999"/>
    <n v="2"/>
    <n v="0.2"/>
    <n v="27.7182"/>
    <x v="2"/>
    <x v="7"/>
    <s v="Nortel Meridian M3904 Professional Digital phone"/>
    <x v="1"/>
    <s v="Washington"/>
    <s v="Des Moines"/>
    <n v="2014"/>
  </r>
  <r>
    <s v="US-2014-135972"/>
    <d v="2014-09-21T00:00:00"/>
    <s v="JG-15115"/>
    <s v="TEC-CO-10002313"/>
    <n v="1799.97"/>
    <n v="3"/>
    <n v="0"/>
    <n v="701.98829999999998"/>
    <x v="2"/>
    <x v="16"/>
    <s v="Canon PC1080F Personal Copier"/>
    <x v="1"/>
    <s v="Washington"/>
    <s v="Des Moines"/>
    <n v="2014"/>
  </r>
  <r>
    <s v="US-2014-134971"/>
    <d v="2014-06-07T00:00:00"/>
    <s v="BP-11095"/>
    <s v="OFF-BI-10003982"/>
    <n v="12.462"/>
    <n v="3"/>
    <n v="0.8"/>
    <n v="-20.5623"/>
    <x v="1"/>
    <x v="8"/>
    <s v="Wilson Jones Century Plastic Molded Ring Binders"/>
    <x v="2"/>
    <s v="Illinois"/>
    <s v="Peoria"/>
    <n v="2014"/>
  </r>
  <r>
    <s v="CA-2017-102946"/>
    <d v="2017-06-30T00:00:00"/>
    <s v="VP-21730"/>
    <s v="OFF-BI-10004492"/>
    <n v="75.792000000000002"/>
    <n v="3"/>
    <n v="0.2"/>
    <n v="25.579799999999999"/>
    <x v="1"/>
    <x v="8"/>
    <s v="Tuf-Vin Binders"/>
    <x v="1"/>
    <s v="Nevada"/>
    <s v="Las Vegas"/>
    <n v="2017"/>
  </r>
  <r>
    <s v="CA-2017-165603"/>
    <d v="2017-10-17T00:00:00"/>
    <s v="SS-20140"/>
    <s v="OFF-ST-10000798"/>
    <n v="49.96"/>
    <n v="2"/>
    <n v="0"/>
    <n v="9.4923999999999999"/>
    <x v="1"/>
    <x v="4"/>
    <s v="2300 Heavy-Duty Transfer File Systems by Perma"/>
    <x v="3"/>
    <s v="Rhode Island"/>
    <s v="Warwick"/>
    <n v="2017"/>
  </r>
  <r>
    <s v="CA-2017-165603"/>
    <d v="2017-10-17T00:00:00"/>
    <s v="SS-20140"/>
    <s v="OFF-PA-10002552"/>
    <n v="12.96"/>
    <n v="2"/>
    <n v="0"/>
    <n v="6.2207999999999997"/>
    <x v="1"/>
    <x v="10"/>
    <s v="Xerox 1958"/>
    <x v="3"/>
    <s v="Rhode Island"/>
    <s v="Warwick"/>
    <n v="2017"/>
  </r>
  <r>
    <s v="CA-2015-122259"/>
    <d v="2015-10-31T00:00:00"/>
    <s v="HP-14815"/>
    <s v="OFF-SU-10002573"/>
    <n v="70.12"/>
    <n v="4"/>
    <n v="0"/>
    <n v="21.036000000000001"/>
    <x v="1"/>
    <x v="14"/>
    <s v="Acme 10&quot; Easy Grip Assistive Scissors"/>
    <x v="2"/>
    <s v="Michigan"/>
    <s v="Jackson"/>
    <n v="2015"/>
  </r>
  <r>
    <s v="CA-2016-108987"/>
    <d v="2016-09-08T00:00:00"/>
    <s v="AG-10675"/>
    <s v="OFF-ST-10001580"/>
    <n v="35.951999999999998"/>
    <n v="3"/>
    <n v="0.2"/>
    <n v="3.5952000000000002"/>
    <x v="1"/>
    <x v="4"/>
    <s v="Super Decoflex Portable Personal File"/>
    <x v="2"/>
    <s v="Texas"/>
    <s v="Houston"/>
    <n v="2016"/>
  </r>
  <r>
    <s v="CA-2016-108987"/>
    <d v="2016-09-08T00:00:00"/>
    <s v="AG-10675"/>
    <s v="FUR-BO-10004834"/>
    <n v="2396.2656000000002"/>
    <n v="4"/>
    <n v="0.32"/>
    <n v="-317.15280000000001"/>
    <x v="0"/>
    <x v="0"/>
    <s v="Riverside Palais Royal Lawyers Bookcase, Royale Cherry Finish"/>
    <x v="2"/>
    <s v="Texas"/>
    <s v="Houston"/>
    <n v="2016"/>
  </r>
  <r>
    <s v="CA-2016-108987"/>
    <d v="2016-09-08T00:00:00"/>
    <s v="AG-10675"/>
    <s v="OFF-ST-10000934"/>
    <n v="131.136"/>
    <n v="4"/>
    <n v="0.2"/>
    <n v="-32.783999999999999"/>
    <x v="1"/>
    <x v="4"/>
    <s v="Contico 72&quot;H Heavy-Duty Storage System"/>
    <x v="2"/>
    <s v="Texas"/>
    <s v="Houston"/>
    <n v="2016"/>
  </r>
  <r>
    <s v="CA-2016-108987"/>
    <d v="2016-09-08T00:00:00"/>
    <s v="AG-10675"/>
    <s v="TEC-AC-10000158"/>
    <n v="57.584000000000003"/>
    <n v="2"/>
    <n v="0.2"/>
    <n v="0.7198"/>
    <x v="2"/>
    <x v="11"/>
    <s v="Sony 64GB Class 10 Micro SDHC R40 Memory Card"/>
    <x v="2"/>
    <s v="Texas"/>
    <s v="Houston"/>
    <n v="2016"/>
  </r>
  <r>
    <s v="CA-2014-113166"/>
    <d v="2014-12-24T00:00:00"/>
    <s v="LF-17185"/>
    <s v="OFF-PA-10001947"/>
    <n v="9.5679999999999996"/>
    <n v="2"/>
    <n v="0.2"/>
    <n v="3.4683999999999999"/>
    <x v="1"/>
    <x v="10"/>
    <s v="Xerox 1974"/>
    <x v="0"/>
    <s v="Florida"/>
    <s v="Miami"/>
    <n v="2014"/>
  </r>
  <r>
    <s v="CA-2014-155208"/>
    <d v="2014-04-16T00:00:00"/>
    <s v="SP-20650"/>
    <s v="OFF-AR-10003478"/>
    <n v="39.072000000000003"/>
    <n v="6"/>
    <n v="0.2"/>
    <n v="9.7680000000000007"/>
    <x v="1"/>
    <x v="6"/>
    <s v="Avery Hi-Liter EverBold Pen Style Fluorescent Highlighters, 4/Pack"/>
    <x v="0"/>
    <s v="North Carolina"/>
    <s v="Wilmington"/>
    <n v="2014"/>
  </r>
  <r>
    <s v="CA-2017-117933"/>
    <d v="2017-12-24T00:00:00"/>
    <s v="RF-19840"/>
    <s v="OFF-AP-10004249"/>
    <n v="35.909999999999997"/>
    <n v="3"/>
    <n v="0"/>
    <n v="9.6957000000000004"/>
    <x v="1"/>
    <x v="9"/>
    <s v="Staple holder"/>
    <x v="3"/>
    <s v="New York"/>
    <s v="New York City"/>
    <n v="2017"/>
  </r>
  <r>
    <s v="CA-2017-117457"/>
    <d v="2017-12-08T00:00:00"/>
    <s v="KH-16510"/>
    <s v="TEC-AC-10000158"/>
    <n v="179.95"/>
    <n v="5"/>
    <n v="0"/>
    <n v="37.789499999999997"/>
    <x v="2"/>
    <x v="11"/>
    <s v="Sony 64GB Class 10 Micro SDHC R40 Memory Card"/>
    <x v="1"/>
    <s v="California"/>
    <s v="San Francisco"/>
    <n v="2017"/>
  </r>
  <r>
    <s v="CA-2017-117457"/>
    <d v="2017-12-08T00:00:00"/>
    <s v="KH-16510"/>
    <s v="TEC-CO-10004115"/>
    <n v="1199.9760000000001"/>
    <n v="3"/>
    <n v="0.2"/>
    <n v="434.99130000000002"/>
    <x v="2"/>
    <x v="16"/>
    <s v="Sharp AL-1530CS Digital Copier"/>
    <x v="1"/>
    <s v="California"/>
    <s v="San Francisco"/>
    <n v="2017"/>
  </r>
  <r>
    <s v="CA-2017-117457"/>
    <d v="2017-12-08T00:00:00"/>
    <s v="KH-16510"/>
    <s v="OFF-PA-10003724"/>
    <n v="27.15"/>
    <n v="5"/>
    <n v="0"/>
    <n v="13.3035"/>
    <x v="1"/>
    <x v="10"/>
    <s v="Wirebound Message Book, 4 per Page"/>
    <x v="1"/>
    <s v="California"/>
    <s v="San Francisco"/>
    <n v="2017"/>
  </r>
  <r>
    <s v="CA-2017-117457"/>
    <d v="2017-12-08T00:00:00"/>
    <s v="KH-16510"/>
    <s v="FUR-TA-10002041"/>
    <n v="1004.024"/>
    <n v="7"/>
    <n v="0.2"/>
    <n v="-112.95269999999999"/>
    <x v="0"/>
    <x v="3"/>
    <s v="Bevis Round Conference Table Top, X-Base"/>
    <x v="1"/>
    <s v="California"/>
    <s v="San Francisco"/>
    <n v="2017"/>
  </r>
  <r>
    <s v="CA-2017-117457"/>
    <d v="2017-12-08T00:00:00"/>
    <s v="KH-16510"/>
    <s v="OFF-PA-10002893"/>
    <n v="9.68"/>
    <n v="1"/>
    <n v="0"/>
    <n v="4.6463999999999999"/>
    <x v="1"/>
    <x v="10"/>
    <s v="Wirebound Service Call Books, 5 1/2&quot; x 4&quot;"/>
    <x v="1"/>
    <s v="California"/>
    <s v="San Francisco"/>
    <n v="2017"/>
  </r>
  <r>
    <s v="CA-2017-117457"/>
    <d v="2017-12-08T00:00:00"/>
    <s v="KH-16510"/>
    <s v="OFF-LA-10003766"/>
    <n v="28.35"/>
    <n v="9"/>
    <n v="0"/>
    <n v="13.608000000000001"/>
    <x v="1"/>
    <x v="2"/>
    <s v="Self-Adhesive Removable Labels"/>
    <x v="1"/>
    <s v="California"/>
    <s v="San Francisco"/>
    <n v="2017"/>
  </r>
  <r>
    <s v="CA-2017-117457"/>
    <d v="2017-12-08T00:00:00"/>
    <s v="KH-16510"/>
    <s v="OFF-PA-10001970"/>
    <n v="55.98"/>
    <n v="1"/>
    <n v="0"/>
    <n v="27.430199999999999"/>
    <x v="1"/>
    <x v="10"/>
    <s v="Xerox 1881"/>
    <x v="1"/>
    <s v="California"/>
    <s v="San Francisco"/>
    <n v="2017"/>
  </r>
  <r>
    <s v="CA-2017-117457"/>
    <d v="2017-12-08T00:00:00"/>
    <s v="KH-16510"/>
    <s v="FUR-BO-10001972"/>
    <n v="1336.829"/>
    <n v="13"/>
    <n v="0.15"/>
    <n v="31.454799999999999"/>
    <x v="0"/>
    <x v="0"/>
    <s v="O'Sullivan 4-Shelf Bookcase in Odessa Pine"/>
    <x v="1"/>
    <s v="California"/>
    <s v="San Francisco"/>
    <n v="2017"/>
  </r>
  <r>
    <s v="CA-2017-117457"/>
    <d v="2017-12-08T00:00:00"/>
    <s v="KH-16510"/>
    <s v="FUR-CH-10003956"/>
    <n v="113.568"/>
    <n v="2"/>
    <n v="0.2"/>
    <n v="-18.454799999999999"/>
    <x v="0"/>
    <x v="1"/>
    <s v="Novimex High-Tech Fabric Mesh Task Chair"/>
    <x v="1"/>
    <s v="California"/>
    <s v="San Francisco"/>
    <n v="2017"/>
  </r>
  <r>
    <s v="CA-2017-142636"/>
    <d v="2017-11-03T00:00:00"/>
    <s v="KC-16675"/>
    <s v="OFF-PA-10000157"/>
    <n v="139.86000000000001"/>
    <n v="7"/>
    <n v="0"/>
    <n v="65.734200000000001"/>
    <x v="1"/>
    <x v="10"/>
    <s v="Xerox 191"/>
    <x v="1"/>
    <s v="Washington"/>
    <s v="Seattle"/>
    <n v="2017"/>
  </r>
  <r>
    <s v="CA-2017-142636"/>
    <d v="2017-11-03T00:00:00"/>
    <s v="KC-16675"/>
    <s v="FUR-CH-10001891"/>
    <n v="307.13600000000002"/>
    <n v="4"/>
    <n v="0.2"/>
    <n v="26.874400000000001"/>
    <x v="0"/>
    <x v="1"/>
    <s v="Global Deluxe Office Fabric Chairs"/>
    <x v="1"/>
    <s v="Washington"/>
    <s v="Seattle"/>
    <n v="2017"/>
  </r>
  <r>
    <s v="CA-2017-122105"/>
    <d v="2017-06-24T00:00:00"/>
    <s v="CJ-12010"/>
    <s v="OFF-AR-10004344"/>
    <n v="95.92"/>
    <n v="8"/>
    <n v="0"/>
    <n v="25.898399999999999"/>
    <x v="1"/>
    <x v="6"/>
    <s v="Bulldog Vacuum Base Pencil Sharpener"/>
    <x v="1"/>
    <s v="California"/>
    <s v="Huntington Beach"/>
    <n v="2017"/>
  </r>
  <r>
    <s v="CA-2016-148796"/>
    <d v="2016-04-14T00:00:00"/>
    <s v="PB-19150"/>
    <s v="FUR-CH-10004886"/>
    <n v="383.8"/>
    <n v="5"/>
    <n v="0.2"/>
    <n v="38.380000000000003"/>
    <x v="0"/>
    <x v="1"/>
    <s v="Bevis Steel Folding Chairs"/>
    <x v="1"/>
    <s v="California"/>
    <s v="Los Angeles"/>
    <n v="2016"/>
  </r>
  <r>
    <s v="CA-2017-154816"/>
    <d v="2017-11-06T00:00:00"/>
    <s v="VB-21745"/>
    <s v="OFF-PA-10003845"/>
    <n v="5.78"/>
    <n v="1"/>
    <n v="0"/>
    <n v="2.8321999999999998"/>
    <x v="1"/>
    <x v="10"/>
    <s v="Xerox 1987"/>
    <x v="0"/>
    <s v="Kentucky"/>
    <s v="Richmond"/>
    <n v="2017"/>
  </r>
  <r>
    <s v="CA-2017-110478"/>
    <d v="2017-03-04T00:00:00"/>
    <s v="SP-20860"/>
    <s v="OFF-AR-10001573"/>
    <n v="9.32"/>
    <n v="4"/>
    <n v="0"/>
    <n v="2.7027999999999999"/>
    <x v="1"/>
    <x v="6"/>
    <s v="American Pencil"/>
    <x v="1"/>
    <s v="California"/>
    <s v="Los Angeles"/>
    <n v="2017"/>
  </r>
  <r>
    <s v="CA-2017-110478"/>
    <d v="2017-03-04T00:00:00"/>
    <s v="SP-20860"/>
    <s v="OFF-EN-10000483"/>
    <n v="15.25"/>
    <n v="1"/>
    <n v="0"/>
    <n v="7.0149999999999997"/>
    <x v="1"/>
    <x v="12"/>
    <s v="White Envelopes, White Envelopes with Clear Poly Window"/>
    <x v="1"/>
    <s v="California"/>
    <s v="Los Angeles"/>
    <n v="2017"/>
  </r>
  <r>
    <s v="CA-2014-142048"/>
    <d v="2014-06-22T00:00:00"/>
    <s v="JE-15745"/>
    <s v="TEC-AC-10004114"/>
    <n v="196.75200000000001"/>
    <n v="6"/>
    <n v="0.2"/>
    <n v="56.566200000000002"/>
    <x v="2"/>
    <x v="11"/>
    <s v="KeyTronic 6101 Series - Keyboard - Black"/>
    <x v="1"/>
    <s v="Colorado"/>
    <s v="Louisville"/>
    <n v="2014"/>
  </r>
  <r>
    <s v="CA-2017-125388"/>
    <d v="2017-10-19T00:00:00"/>
    <s v="MP-17965"/>
    <s v="FUR-FU-10004712"/>
    <n v="56.56"/>
    <n v="4"/>
    <n v="0"/>
    <n v="14.7056"/>
    <x v="0"/>
    <x v="5"/>
    <s v="Westinghouse Mesh Shade Clip-On Gooseneck Lamp, Black"/>
    <x v="3"/>
    <s v="Massachusetts"/>
    <s v="Lawrence"/>
    <n v="2017"/>
  </r>
  <r>
    <s v="CA-2017-125388"/>
    <d v="2017-10-19T00:00:00"/>
    <s v="MP-17965"/>
    <s v="OFF-ST-10000918"/>
    <n v="32.700000000000003"/>
    <n v="3"/>
    <n v="0"/>
    <n v="8.5020000000000007"/>
    <x v="1"/>
    <x v="4"/>
    <s v="Crate-A-Files"/>
    <x v="3"/>
    <s v="Massachusetts"/>
    <s v="Lawrence"/>
    <n v="2017"/>
  </r>
  <r>
    <s v="CA-2017-155705"/>
    <d v="2017-08-21T00:00:00"/>
    <s v="NF-18385"/>
    <s v="FUR-CH-10000015"/>
    <n v="866.4"/>
    <n v="4"/>
    <n v="0"/>
    <n v="225.26400000000001"/>
    <x v="0"/>
    <x v="1"/>
    <s v="Hon Multipurpose Stacking Arm Chairs"/>
    <x v="0"/>
    <s v="Mississippi"/>
    <s v="Jackson"/>
    <n v="2017"/>
  </r>
  <r>
    <s v="CA-2017-149160"/>
    <d v="2017-11-23T00:00:00"/>
    <s v="JM-15265"/>
    <s v="FUR-FU-10003347"/>
    <n v="28.4"/>
    <n v="2"/>
    <n v="0"/>
    <n v="11.076000000000001"/>
    <x v="0"/>
    <x v="5"/>
    <s v="Coloredge Poster Frame"/>
    <x v="2"/>
    <s v="Michigan"/>
    <s v="Canton"/>
    <n v="2017"/>
  </r>
  <r>
    <s v="CA-2017-149160"/>
    <d v="2017-11-23T00:00:00"/>
    <s v="JM-15265"/>
    <s v="OFF-BI-10001543"/>
    <n v="287.92"/>
    <n v="8"/>
    <n v="0"/>
    <n v="138.20160000000001"/>
    <x v="1"/>
    <x v="8"/>
    <s v="GBC VeloBinder Manual Binding System"/>
    <x v="2"/>
    <s v="Michigan"/>
    <s v="Canton"/>
    <n v="2017"/>
  </r>
  <r>
    <s v="CA-2014-101476"/>
    <d v="2014-09-12T00:00:00"/>
    <s v="SD-20485"/>
    <s v="TEC-MA-10000029"/>
    <n v="69.989999999999995"/>
    <n v="1"/>
    <n v="0"/>
    <n v="30.095700000000001"/>
    <x v="2"/>
    <x v="15"/>
    <s v="Epson WorkForce WF-2530 All-in-One Printer, Copier Scanner"/>
    <x v="3"/>
    <s v="New York"/>
    <s v="New Rochelle"/>
    <n v="2014"/>
  </r>
  <r>
    <s v="CA-2017-152275"/>
    <d v="2017-10-01T00:00:00"/>
    <s v="KH-16630"/>
    <s v="OFF-AR-10000369"/>
    <n v="6.6719999999999997"/>
    <n v="6"/>
    <n v="0.2"/>
    <n v="0.50039999999999996"/>
    <x v="1"/>
    <x v="6"/>
    <s v="Design Ebony Sketching Pencil"/>
    <x v="2"/>
    <s v="Texas"/>
    <s v="San Antonio"/>
    <n v="2017"/>
  </r>
  <r>
    <s v="US-2016-123750"/>
    <d v="2016-04-15T00:00:00"/>
    <s v="RB-19795"/>
    <s v="OFF-BI-10004584"/>
    <n v="189.58799999999999"/>
    <n v="2"/>
    <n v="0.7"/>
    <n v="-145.35079999999999"/>
    <x v="1"/>
    <x v="8"/>
    <s v="GBC ProClick 150 Presentation Binding System"/>
    <x v="0"/>
    <s v="North Carolina"/>
    <s v="Gastonia"/>
    <n v="2016"/>
  </r>
  <r>
    <s v="US-2016-123750"/>
    <d v="2016-04-15T00:00:00"/>
    <s v="RB-19795"/>
    <s v="TEC-AC-10004659"/>
    <n v="408.74400000000003"/>
    <n v="7"/>
    <n v="0.2"/>
    <n v="76.639499999999998"/>
    <x v="2"/>
    <x v="11"/>
    <s v="Imation Secure+ Hardware Encrypted USB 2.0 Flash Drive; 16GB"/>
    <x v="0"/>
    <s v="North Carolina"/>
    <s v="Gastonia"/>
    <n v="2016"/>
  </r>
  <r>
    <s v="US-2016-123750"/>
    <d v="2016-04-15T00:00:00"/>
    <s v="RB-19795"/>
    <s v="TEC-AC-10004659"/>
    <n v="291.95999999999998"/>
    <n v="5"/>
    <n v="0.2"/>
    <n v="54.7425"/>
    <x v="2"/>
    <x v="11"/>
    <s v="Imation Secure+ Hardware Encrypted USB 2.0 Flash Drive; 16GB"/>
    <x v="0"/>
    <s v="North Carolina"/>
    <s v="Gastonia"/>
    <n v="2016"/>
  </r>
  <r>
    <s v="US-2016-123750"/>
    <d v="2016-04-15T00:00:00"/>
    <s v="RB-19795"/>
    <s v="OFF-ST-10000617"/>
    <n v="4.7679999999999998"/>
    <n v="2"/>
    <n v="0.2"/>
    <n v="-0.77480000000000004"/>
    <x v="1"/>
    <x v="4"/>
    <s v="Woodgrain Magazine Files by Perma"/>
    <x v="0"/>
    <s v="North Carolina"/>
    <s v="Gastonia"/>
    <n v="2016"/>
  </r>
  <r>
    <s v="CA-2016-127369"/>
    <d v="2016-06-06T00:00:00"/>
    <s v="DB-13060"/>
    <s v="OFF-ST-10003306"/>
    <n v="714.3"/>
    <n v="5"/>
    <n v="0"/>
    <n v="207.14699999999999"/>
    <x v="1"/>
    <x v="4"/>
    <s v="Letter Size Cart"/>
    <x v="3"/>
    <s v="Massachusetts"/>
    <s v="Lowell"/>
    <n v="2016"/>
  </r>
  <r>
    <s v="US-2014-150574"/>
    <d v="2014-12-19T00:00:00"/>
    <s v="MK-18160"/>
    <s v="OFF-BI-10000773"/>
    <n v="4.8120000000000003"/>
    <n v="2"/>
    <n v="0.7"/>
    <n v="-3.6892"/>
    <x v="1"/>
    <x v="8"/>
    <s v="Insertable Tab Post Binder Dividers"/>
    <x v="0"/>
    <s v="Florida"/>
    <s v="Jacksonville"/>
    <n v="2014"/>
  </r>
  <r>
    <s v="US-2014-150574"/>
    <d v="2014-12-19T00:00:00"/>
    <s v="MK-18160"/>
    <s v="TEC-AC-10002600"/>
    <n v="247.8"/>
    <n v="5"/>
    <n v="0.2"/>
    <n v="-18.585000000000001"/>
    <x v="2"/>
    <x v="11"/>
    <s v="Belkin QODE FastFit Bluetooth Keyboard"/>
    <x v="0"/>
    <s v="Florida"/>
    <s v="Jacksonville"/>
    <n v="2014"/>
  </r>
  <r>
    <s v="CA-2016-147375"/>
    <d v="2016-06-12T00:00:00"/>
    <s v="PO-19180"/>
    <s v="TEC-MA-10002937"/>
    <n v="1007.979"/>
    <n v="3"/>
    <n v="0.3"/>
    <n v="43.199100000000001"/>
    <x v="2"/>
    <x v="15"/>
    <s v="Canon Color ImageCLASS MF8580Cdw Wireless Laser All-In-One Printer, Copier, Scanner"/>
    <x v="2"/>
    <s v="Illinois"/>
    <s v="Chicago"/>
    <n v="2016"/>
  </r>
  <r>
    <s v="CA-2016-147375"/>
    <d v="2016-06-12T00:00:00"/>
    <s v="PO-19180"/>
    <s v="OFF-PA-10001970"/>
    <n v="313.488"/>
    <n v="7"/>
    <n v="0.2"/>
    <n v="113.63939999999999"/>
    <x v="1"/>
    <x v="10"/>
    <s v="Xerox 1881"/>
    <x v="2"/>
    <s v="Illinois"/>
    <s v="Chicago"/>
    <n v="2016"/>
  </r>
  <r>
    <s v="CA-2017-130043"/>
    <d v="2017-09-15T00:00:00"/>
    <s v="BB-11545"/>
    <s v="OFF-PA-10002230"/>
    <n v="31.872"/>
    <n v="8"/>
    <n v="0.2"/>
    <n v="11.553599999999999"/>
    <x v="1"/>
    <x v="10"/>
    <s v="Xerox 1897"/>
    <x v="2"/>
    <s v="Texas"/>
    <s v="Houston"/>
    <n v="2017"/>
  </r>
  <r>
    <s v="CA-2017-157252"/>
    <d v="2017-01-20T00:00:00"/>
    <s v="CV-12805"/>
    <s v="FUR-CH-10003396"/>
    <n v="207.846"/>
    <n v="3"/>
    <n v="0.1"/>
    <n v="2.3094000000000001"/>
    <x v="0"/>
    <x v="1"/>
    <s v="Global Deluxe Steno Chair"/>
    <x v="3"/>
    <s v="New York"/>
    <s v="New York City"/>
    <n v="2017"/>
  </r>
  <r>
    <s v="CA-2016-115756"/>
    <d v="2016-09-05T00:00:00"/>
    <s v="PK-19075"/>
    <s v="FUR-FU-10000246"/>
    <n v="12.22"/>
    <n v="1"/>
    <n v="0"/>
    <n v="3.6659999999999999"/>
    <x v="0"/>
    <x v="5"/>
    <s v="Aluminum Document Frame"/>
    <x v="2"/>
    <s v="Michigan"/>
    <s v="Detroit"/>
    <n v="2016"/>
  </r>
  <r>
    <s v="CA-2016-115756"/>
    <d v="2016-09-05T00:00:00"/>
    <s v="PK-19075"/>
    <s v="OFF-ST-10000060"/>
    <n v="194.94"/>
    <n v="3"/>
    <n v="0"/>
    <n v="23.392800000000001"/>
    <x v="1"/>
    <x v="4"/>
    <s v="Fellowes Bankers Box Staxonsteel Drawer File/Stacking System"/>
    <x v="2"/>
    <s v="Michigan"/>
    <s v="Detroit"/>
    <n v="2016"/>
  </r>
  <r>
    <s v="CA-2016-115756"/>
    <d v="2016-09-05T00:00:00"/>
    <s v="PK-19075"/>
    <s v="OFF-ST-10003058"/>
    <n v="70.95"/>
    <n v="3"/>
    <n v="0"/>
    <n v="20.575500000000002"/>
    <x v="1"/>
    <x v="4"/>
    <s v="Eldon Mobile Mega Data Cart  Mega Stackable  Add-On Trays"/>
    <x v="2"/>
    <s v="Michigan"/>
    <s v="Detroit"/>
    <n v="2016"/>
  </r>
  <r>
    <s v="CA-2016-115756"/>
    <d v="2016-09-05T00:00:00"/>
    <s v="PK-19075"/>
    <s v="OFF-PA-10002222"/>
    <n v="91.36"/>
    <n v="4"/>
    <n v="0"/>
    <n v="42.025599999999997"/>
    <x v="1"/>
    <x v="10"/>
    <s v="Xerox Color Copier Paper, 11&quot; x 17&quot;, Ream"/>
    <x v="2"/>
    <s v="Michigan"/>
    <s v="Detroit"/>
    <n v="2016"/>
  </r>
  <r>
    <s v="CA-2016-115756"/>
    <d v="2016-09-05T00:00:00"/>
    <s v="PK-19075"/>
    <s v="FUR-CH-10002372"/>
    <n v="242.94"/>
    <n v="3"/>
    <n v="0"/>
    <n v="29.152799999999999"/>
    <x v="0"/>
    <x v="1"/>
    <s v="Office Star - Ergonomically Designed Knee Chair"/>
    <x v="2"/>
    <s v="Michigan"/>
    <s v="Detroit"/>
    <n v="2016"/>
  </r>
  <r>
    <s v="CA-2016-115756"/>
    <d v="2016-09-05T00:00:00"/>
    <s v="PK-19075"/>
    <s v="OFF-LA-10001317"/>
    <n v="22.05"/>
    <n v="7"/>
    <n v="0"/>
    <n v="10.584"/>
    <x v="1"/>
    <x v="2"/>
    <s v="Avery 520"/>
    <x v="2"/>
    <s v="Michigan"/>
    <s v="Detroit"/>
    <n v="2016"/>
  </r>
  <r>
    <s v="CA-2017-154214"/>
    <d v="2017-03-20T00:00:00"/>
    <s v="TB-21595"/>
    <s v="FUR-FU-10000206"/>
    <n v="2.91"/>
    <n v="1"/>
    <n v="0"/>
    <n v="1.3676999999999999"/>
    <x v="0"/>
    <x v="5"/>
    <s v="GE General Purpose, Extra Long Life, Showcase &amp; Floodlight Incandescent Bulbs"/>
    <x v="2"/>
    <s v="Indiana"/>
    <s v="Columbus"/>
    <n v="2017"/>
  </r>
  <r>
    <s v="CA-2016-166674"/>
    <d v="2016-04-01T00:00:00"/>
    <s v="RB-19360"/>
    <s v="OFF-AR-10000588"/>
    <n v="59.52"/>
    <n v="3"/>
    <n v="0"/>
    <n v="15.475199999999999"/>
    <x v="1"/>
    <x v="6"/>
    <s v="Newell 345"/>
    <x v="3"/>
    <s v="New York"/>
    <s v="Auburn"/>
    <n v="2016"/>
  </r>
  <r>
    <s v="CA-2016-166674"/>
    <d v="2016-04-01T00:00:00"/>
    <s v="RB-19360"/>
    <s v="OFF-ST-10001469"/>
    <n v="161.94"/>
    <n v="3"/>
    <n v="0"/>
    <n v="9.7164000000000001"/>
    <x v="1"/>
    <x v="4"/>
    <s v="Fellowes Bankers Box Recycled Super Stor/Drawer"/>
    <x v="3"/>
    <s v="New York"/>
    <s v="Auburn"/>
    <n v="2016"/>
  </r>
  <r>
    <s v="CA-2016-166674"/>
    <d v="2016-04-01T00:00:00"/>
    <s v="RB-19360"/>
    <s v="OFF-AR-10001953"/>
    <n v="263.88"/>
    <n v="6"/>
    <n v="0"/>
    <n v="71.247600000000006"/>
    <x v="1"/>
    <x v="6"/>
    <s v="Boston 1645 Deluxe Heavier-Duty Electric Pencil Sharpener"/>
    <x v="3"/>
    <s v="New York"/>
    <s v="Auburn"/>
    <n v="2016"/>
  </r>
  <r>
    <s v="CA-2016-166674"/>
    <d v="2016-04-01T00:00:00"/>
    <s v="RB-19360"/>
    <s v="OFF-AR-10003156"/>
    <n v="30.48"/>
    <n v="3"/>
    <n v="0"/>
    <n v="7.9248000000000003"/>
    <x v="1"/>
    <x v="6"/>
    <s v="50 Colored Long Pencils"/>
    <x v="3"/>
    <s v="New York"/>
    <s v="Auburn"/>
    <n v="2016"/>
  </r>
  <r>
    <s v="CA-2016-166674"/>
    <d v="2016-04-01T00:00:00"/>
    <s v="RB-19360"/>
    <s v="OFF-AR-10004974"/>
    <n v="9.84"/>
    <n v="3"/>
    <n v="0"/>
    <n v="2.8536000000000001"/>
    <x v="1"/>
    <x v="6"/>
    <s v="Newell 342"/>
    <x v="3"/>
    <s v="New York"/>
    <s v="Auburn"/>
    <n v="2016"/>
  </r>
  <r>
    <s v="CA-2016-166674"/>
    <d v="2016-04-01T00:00:00"/>
    <s v="RB-19360"/>
    <s v="TEC-PH-10002365"/>
    <n v="35.119999999999997"/>
    <n v="4"/>
    <n v="0"/>
    <n v="9.1311999999999998"/>
    <x v="2"/>
    <x v="7"/>
    <s v="Belkin Grip Candy Sheer Case / Cover for iPhone 5 and 5S"/>
    <x v="3"/>
    <s v="New York"/>
    <s v="Auburn"/>
    <n v="2016"/>
  </r>
  <r>
    <s v="CA-2017-147277"/>
    <d v="2017-10-20T00:00:00"/>
    <s v="EB-13705"/>
    <s v="FUR-TA-10001539"/>
    <n v="284.36399999999998"/>
    <n v="2"/>
    <n v="0.4"/>
    <n v="-75.830399999999997"/>
    <x v="0"/>
    <x v="3"/>
    <s v="Chromcraft Rectangular Conference Tables"/>
    <x v="3"/>
    <s v="Ohio"/>
    <s v="Akron"/>
    <n v="2017"/>
  </r>
  <r>
    <s v="CA-2017-147277"/>
    <d v="2017-10-20T00:00:00"/>
    <s v="EB-13705"/>
    <s v="OFF-ST-10000142"/>
    <n v="665.40800000000002"/>
    <n v="2"/>
    <n v="0.2"/>
    <n v="66.540800000000004"/>
    <x v="1"/>
    <x v="4"/>
    <s v="Deluxe Rollaway Locking File with Drawer"/>
    <x v="3"/>
    <s v="Ohio"/>
    <s v="Akron"/>
    <n v="2017"/>
  </r>
  <r>
    <s v="CA-2016-100153"/>
    <d v="2016-12-13T00:00:00"/>
    <s v="KH-16630"/>
    <s v="TEC-AC-10001772"/>
    <n v="63.88"/>
    <n v="4"/>
    <n v="0"/>
    <n v="24.9132"/>
    <x v="2"/>
    <x v="11"/>
    <s v="Memorex Mini Travel Drive 16 GB USB 2.0 Flash Drive"/>
    <x v="2"/>
    <s v="Oklahoma"/>
    <s v="Norman"/>
    <n v="2016"/>
  </r>
  <r>
    <s v="US-2014-110674"/>
    <d v="2014-02-12T00:00:00"/>
    <s v="SC-20095"/>
    <s v="FUR-CH-10000225"/>
    <n v="129.56800000000001"/>
    <n v="2"/>
    <n v="0.2"/>
    <n v="-24.294"/>
    <x v="0"/>
    <x v="1"/>
    <s v="Global Geo Office Task Chair, Gray"/>
    <x v="1"/>
    <s v="California"/>
    <s v="Concord"/>
    <n v="2014"/>
  </r>
  <r>
    <s v="US-2016-157945"/>
    <d v="2016-09-26T00:00:00"/>
    <s v="NF-18385"/>
    <s v="FUR-CH-10002331"/>
    <n v="747.55799999999999"/>
    <n v="3"/>
    <n v="0.3"/>
    <n v="-96.114599999999996"/>
    <x v="0"/>
    <x v="1"/>
    <s v="Hon 4700 Series Mobuis Mid-Back Task Chairs with Adjustable Arms"/>
    <x v="2"/>
    <s v="Illinois"/>
    <s v="Decatur"/>
    <n v="2016"/>
  </r>
  <r>
    <s v="US-2016-157945"/>
    <d v="2016-09-26T00:00:00"/>
    <s v="NF-18385"/>
    <s v="OFF-EN-10001415"/>
    <n v="8.9280000000000008"/>
    <n v="2"/>
    <n v="0.2"/>
    <n v="3.3479999999999999"/>
    <x v="1"/>
    <x v="12"/>
    <s v="Staple envelope"/>
    <x v="2"/>
    <s v="Illinois"/>
    <s v="Decatur"/>
    <n v="2016"/>
  </r>
  <r>
    <s v="CA-2015-109638"/>
    <d v="2015-12-15T00:00:00"/>
    <s v="JH-15985"/>
    <s v="OFF-AP-10002472"/>
    <n v="103.92"/>
    <n v="4"/>
    <n v="0"/>
    <n v="36.372"/>
    <x v="1"/>
    <x v="9"/>
    <s v="3M Office Air Cleaner"/>
    <x v="1"/>
    <s v="Washington"/>
    <s v="Seattle"/>
    <n v="2015"/>
  </r>
  <r>
    <s v="CA-2015-109638"/>
    <d v="2015-12-15T00:00:00"/>
    <s v="JH-15985"/>
    <s v="TEC-AC-10004571"/>
    <n v="899.91"/>
    <n v="9"/>
    <n v="0"/>
    <n v="377.9622"/>
    <x v="2"/>
    <x v="11"/>
    <s v="Logitech G700s Rechargeable Gaming Mouse"/>
    <x v="1"/>
    <s v="Washington"/>
    <s v="Seattle"/>
    <n v="2015"/>
  </r>
  <r>
    <s v="CA-2015-109638"/>
    <d v="2015-12-15T00:00:00"/>
    <s v="JH-15985"/>
    <s v="OFF-BI-10001098"/>
    <n v="51.311999999999998"/>
    <n v="3"/>
    <n v="0.2"/>
    <n v="18.6006"/>
    <x v="1"/>
    <x v="8"/>
    <s v="Acco D-Ring Binder w/DublLock"/>
    <x v="1"/>
    <s v="Washington"/>
    <s v="Seattle"/>
    <n v="2015"/>
  </r>
  <r>
    <s v="CA-2016-109869"/>
    <d v="2016-04-22T00:00:00"/>
    <s v="TN-21040"/>
    <s v="FUR-FU-10000023"/>
    <n v="23.56"/>
    <n v="5"/>
    <n v="0.2"/>
    <n v="7.0679999999999996"/>
    <x v="0"/>
    <x v="5"/>
    <s v="Eldon Wave Desk Accessories"/>
    <x v="1"/>
    <s v="Arizona"/>
    <s v="Phoenix"/>
    <n v="2016"/>
  </r>
  <r>
    <s v="CA-2016-109869"/>
    <d v="2016-04-22T00:00:00"/>
    <s v="TN-21040"/>
    <s v="FUR-TA-10001889"/>
    <n v="1272.6300000000001"/>
    <n v="6"/>
    <n v="0.5"/>
    <n v="-814.48320000000001"/>
    <x v="0"/>
    <x v="3"/>
    <s v="Bush Advantage Collection Racetrack Conference Table"/>
    <x v="1"/>
    <s v="Arizona"/>
    <s v="Phoenix"/>
    <n v="2016"/>
  </r>
  <r>
    <s v="CA-2016-109869"/>
    <d v="2016-04-22T00:00:00"/>
    <s v="TN-21040"/>
    <s v="OFF-BI-10000315"/>
    <n v="28.484999999999999"/>
    <n v="5"/>
    <n v="0.7"/>
    <n v="-20.888999999999999"/>
    <x v="1"/>
    <x v="8"/>
    <s v="Poly Designer Cover &amp; Back"/>
    <x v="1"/>
    <s v="Arizona"/>
    <s v="Phoenix"/>
    <n v="2016"/>
  </r>
  <r>
    <s v="CA-2016-109869"/>
    <d v="2016-04-22T00:00:00"/>
    <s v="TN-21040"/>
    <s v="OFF-SU-10003505"/>
    <n v="185.376"/>
    <n v="2"/>
    <n v="0.2"/>
    <n v="-34.758000000000003"/>
    <x v="1"/>
    <x v="14"/>
    <s v="Premier Electric Letter Opener"/>
    <x v="1"/>
    <s v="Arizona"/>
    <s v="Phoenix"/>
    <n v="2016"/>
  </r>
  <r>
    <s v="CA-2016-109869"/>
    <d v="2016-04-22T00:00:00"/>
    <s v="TN-21040"/>
    <s v="OFF-AP-10002578"/>
    <n v="78.272000000000006"/>
    <n v="2"/>
    <n v="0.2"/>
    <n v="5.8704000000000001"/>
    <x v="1"/>
    <x v="9"/>
    <s v="Fellowes Premier Superior Surge Suppressor, 10-Outlet, With Phone and Remote"/>
    <x v="1"/>
    <s v="Arizona"/>
    <s v="Phoenix"/>
    <n v="2016"/>
  </r>
  <r>
    <s v="US-2015-101399"/>
    <d v="2015-01-17T00:00:00"/>
    <s v="JS-15940"/>
    <s v="FUR-FU-10002918"/>
    <n v="254.744"/>
    <n v="7"/>
    <n v="0.6"/>
    <n v="-312.06139999999999"/>
    <x v="0"/>
    <x v="5"/>
    <s v="Eldon ClusterMat Chair Mat with Cordless Antistatic Protection"/>
    <x v="2"/>
    <s v="Illinois"/>
    <s v="Park Ridge"/>
    <n v="2015"/>
  </r>
  <r>
    <s v="CA-2017-154907"/>
    <d v="2017-03-31T00:00:00"/>
    <s v="DS-13180"/>
    <s v="FUR-BO-10002824"/>
    <n v="205.33279999999999"/>
    <n v="2"/>
    <n v="0.32"/>
    <n v="-36.235199999999999"/>
    <x v="0"/>
    <x v="0"/>
    <s v="Bush Mission Pointe Library"/>
    <x v="2"/>
    <s v="Texas"/>
    <s v="Amarillo"/>
    <n v="2017"/>
  </r>
  <r>
    <s v="US-2016-100419"/>
    <d v="2016-12-16T00:00:00"/>
    <s v="CC-12670"/>
    <s v="OFF-BI-10002194"/>
    <n v="4.7880000000000003"/>
    <n v="3"/>
    <n v="0.8"/>
    <n v="-7.9001999999999999"/>
    <x v="1"/>
    <x v="8"/>
    <s v="Cardinal Hold-It CD Pocket"/>
    <x v="2"/>
    <s v="Illinois"/>
    <s v="Chicago"/>
    <n v="2016"/>
  </r>
  <r>
    <s v="CA-2015-154144"/>
    <d v="2015-12-20T00:00:00"/>
    <s v="MH-17785"/>
    <s v="OFF-PA-10004071"/>
    <n v="55.48"/>
    <n v="1"/>
    <n v="0"/>
    <n v="26.630400000000002"/>
    <x v="1"/>
    <x v="10"/>
    <s v="Eaton Premium Continuous-Feed Paper, 25% Cotton, Letter Size, White, 1000 Shts/Box"/>
    <x v="3"/>
    <s v="New York"/>
    <s v="Lindenhurst"/>
    <n v="2015"/>
  </r>
  <r>
    <s v="CA-2014-144666"/>
    <d v="2014-11-09T00:00:00"/>
    <s v="JP-15520"/>
    <s v="OFF-ST-10002743"/>
    <n v="340.92"/>
    <n v="3"/>
    <n v="0"/>
    <n v="3.4091999999999998"/>
    <x v="1"/>
    <x v="4"/>
    <s v="SAFCO Boltless Steel Shelving"/>
    <x v="1"/>
    <s v="California"/>
    <s v="San Francisco"/>
    <n v="2014"/>
  </r>
  <r>
    <s v="CA-2014-144666"/>
    <d v="2014-11-09T00:00:00"/>
    <s v="JP-15520"/>
    <s v="FUR-BO-10001601"/>
    <n v="222.666"/>
    <n v="2"/>
    <n v="0.15"/>
    <n v="10.478400000000001"/>
    <x v="0"/>
    <x v="0"/>
    <s v="Sauder Mission Library with Doors, Fruitwood Finish"/>
    <x v="1"/>
    <s v="California"/>
    <s v="San Francisco"/>
    <n v="2014"/>
  </r>
  <r>
    <s v="CA-2014-144666"/>
    <d v="2014-11-09T00:00:00"/>
    <s v="JP-15520"/>
    <s v="TEC-PH-10002680"/>
    <n v="703.96799999999996"/>
    <n v="4"/>
    <n v="0.2"/>
    <n v="87.995999999999995"/>
    <x v="2"/>
    <x v="7"/>
    <s v="Samsung Galaxy Note 3"/>
    <x v="1"/>
    <s v="California"/>
    <s v="San Francisco"/>
    <n v="2014"/>
  </r>
  <r>
    <s v="CA-2014-144666"/>
    <d v="2014-11-09T00:00:00"/>
    <s v="JP-15520"/>
    <s v="OFF-ST-10001321"/>
    <n v="92.52"/>
    <n v="6"/>
    <n v="0"/>
    <n v="24.980399999999999"/>
    <x v="1"/>
    <x v="4"/>
    <s v="Decoflex Hanging Personal Folder File, Blue"/>
    <x v="1"/>
    <s v="California"/>
    <s v="San Francisco"/>
    <n v="2014"/>
  </r>
  <r>
    <s v="CA-2014-144666"/>
    <d v="2014-11-09T00:00:00"/>
    <s v="JP-15520"/>
    <s v="OFF-PA-10001509"/>
    <n v="62.65"/>
    <n v="7"/>
    <n v="0"/>
    <n v="28.818999999999999"/>
    <x v="1"/>
    <x v="10"/>
    <s v="Recycled Desk Saver Line &quot;While You Were Out&quot; Book, 5 1/2&quot; X 4&quot;"/>
    <x v="1"/>
    <s v="California"/>
    <s v="San Francisco"/>
    <n v="2014"/>
  </r>
  <r>
    <s v="CA-2014-144666"/>
    <d v="2014-11-09T00:00:00"/>
    <s v="JP-15520"/>
    <s v="OFF-PA-10003465"/>
    <n v="94.85"/>
    <n v="5"/>
    <n v="0"/>
    <n v="45.527999999999999"/>
    <x v="1"/>
    <x v="10"/>
    <s v="Xerox 1912"/>
    <x v="1"/>
    <s v="California"/>
    <s v="San Francisco"/>
    <n v="2014"/>
  </r>
  <r>
    <s v="CA-2016-103891"/>
    <d v="2016-07-12T00:00:00"/>
    <s v="KH-16690"/>
    <s v="TEC-PH-10000149"/>
    <n v="95.76"/>
    <n v="6"/>
    <n v="0.2"/>
    <n v="7.1820000000000004"/>
    <x v="2"/>
    <x v="7"/>
    <s v="Cisco SPA525G2 IP Phone - Wireless"/>
    <x v="1"/>
    <s v="California"/>
    <s v="Los Angeles"/>
    <n v="2016"/>
  </r>
  <r>
    <s v="CA-2016-152632"/>
    <d v="2016-10-27T00:00:00"/>
    <s v="JE-15475"/>
    <s v="FUR-FU-10002671"/>
    <n v="40.200000000000003"/>
    <n v="3"/>
    <n v="0"/>
    <n v="19.295999999999999"/>
    <x v="0"/>
    <x v="5"/>
    <s v="Electrix 20W Halogen Replacement Bulb for Zoom-In Desk Lamp"/>
    <x v="3"/>
    <s v="New York"/>
    <s v="Troy"/>
    <n v="2016"/>
  </r>
  <r>
    <s v="CA-2016-100790"/>
    <d v="2016-06-26T00:00:00"/>
    <s v="JG-15805"/>
    <s v="OFF-AR-10003045"/>
    <n v="14.7"/>
    <n v="5"/>
    <n v="0"/>
    <n v="6.6150000000000002"/>
    <x v="1"/>
    <x v="6"/>
    <s v="Prang Colored Pencils"/>
    <x v="3"/>
    <s v="New York"/>
    <s v="New York City"/>
    <n v="2016"/>
  </r>
  <r>
    <s v="CA-2016-100790"/>
    <d v="2016-06-26T00:00:00"/>
    <s v="JG-15805"/>
    <s v="OFF-ST-10000689"/>
    <n v="704.25"/>
    <n v="5"/>
    <n v="0"/>
    <n v="84.51"/>
    <x v="1"/>
    <x v="4"/>
    <s v="Fellowes Strictly Business Drawer File, Letter/Legal Size"/>
    <x v="3"/>
    <s v="New York"/>
    <s v="New York City"/>
    <n v="2016"/>
  </r>
  <r>
    <s v="CA-2014-134677"/>
    <d v="2014-10-06T00:00:00"/>
    <s v="XP-21865"/>
    <s v="TEC-AC-10001445"/>
    <n v="9.09"/>
    <n v="3"/>
    <n v="0"/>
    <n v="1.9089"/>
    <x v="2"/>
    <x v="11"/>
    <s v="Imation USB 2.0 Swivel Flash Drive USB flash drive - 4 GB - Pink"/>
    <x v="1"/>
    <s v="California"/>
    <s v="San Diego"/>
    <n v="2014"/>
  </r>
  <r>
    <s v="CA-2014-127691"/>
    <d v="2014-07-22T00:00:00"/>
    <s v="EM-14065"/>
    <s v="OFF-AR-10002053"/>
    <n v="5.96"/>
    <n v="2"/>
    <n v="0"/>
    <n v="1.6688000000000001"/>
    <x v="1"/>
    <x v="6"/>
    <s v="Premium Writing Pencils, Soft, #2 by Central Association for the Blind"/>
    <x v="3"/>
    <s v="New York"/>
    <s v="New York City"/>
    <n v="2014"/>
  </r>
  <r>
    <s v="CA-2014-127691"/>
    <d v="2014-07-22T00:00:00"/>
    <s v="EM-14065"/>
    <s v="TEC-AC-10002567"/>
    <n v="159.97999999999999"/>
    <n v="2"/>
    <n v="0"/>
    <n v="57.592799999999997"/>
    <x v="2"/>
    <x v="11"/>
    <s v="Logitech G602 Wireless Gaming Mouse"/>
    <x v="3"/>
    <s v="New York"/>
    <s v="New York City"/>
    <n v="2014"/>
  </r>
  <r>
    <s v="CA-2017-140963"/>
    <d v="2017-06-10T00:00:00"/>
    <s v="MT-18070"/>
    <s v="OFF-LA-10003923"/>
    <n v="29.6"/>
    <n v="2"/>
    <n v="0"/>
    <n v="14.8"/>
    <x v="1"/>
    <x v="2"/>
    <s v="Alphabetical Labels for Top Tab Filing"/>
    <x v="1"/>
    <s v="California"/>
    <s v="Los Angeles"/>
    <n v="2017"/>
  </r>
  <r>
    <s v="CA-2017-140963"/>
    <d v="2017-06-10T00:00:00"/>
    <s v="MT-18070"/>
    <s v="FUR-BO-10001337"/>
    <n v="514.16499999999996"/>
    <n v="5"/>
    <n v="0.15"/>
    <n v="-30.245000000000001"/>
    <x v="0"/>
    <x v="0"/>
    <s v="O'Sullivan Living Dimensions 2-Shelf Bookcases"/>
    <x v="1"/>
    <s v="California"/>
    <s v="Los Angeles"/>
    <n v="2017"/>
  </r>
  <r>
    <s v="CA-2017-140963"/>
    <d v="2017-06-10T00:00:00"/>
    <s v="MT-18070"/>
    <s v="TEC-PH-10001924"/>
    <n v="279.95999999999998"/>
    <n v="5"/>
    <n v="0.2"/>
    <n v="17.497499999999999"/>
    <x v="2"/>
    <x v="7"/>
    <s v="iHome FM Clock Radio with Lightning Dock"/>
    <x v="1"/>
    <s v="California"/>
    <s v="Los Angeles"/>
    <n v="2017"/>
  </r>
  <r>
    <s v="CA-2014-154627"/>
    <d v="2014-10-29T00:00:00"/>
    <s v="SA-20830"/>
    <s v="TEC-PH-10001363"/>
    <n v="2735.9520000000002"/>
    <n v="6"/>
    <n v="0.2"/>
    <n v="341.99400000000003"/>
    <x v="2"/>
    <x v="7"/>
    <s v="Apple iPhone 5S"/>
    <x v="2"/>
    <s v="Illinois"/>
    <s v="Chicago"/>
    <n v="2014"/>
  </r>
  <r>
    <s v="CA-2014-133753"/>
    <d v="2014-06-09T00:00:00"/>
    <s v="CW-11905"/>
    <s v="TEC-PH-10000376"/>
    <n v="7.992"/>
    <n v="1"/>
    <n v="0.2"/>
    <n v="0.59940000000000004"/>
    <x v="2"/>
    <x v="7"/>
    <s v="Square Credit Card Reader"/>
    <x v="2"/>
    <s v="Texas"/>
    <s v="Huntsville"/>
    <n v="2014"/>
  </r>
  <r>
    <s v="CA-2014-133753"/>
    <d v="2014-06-09T00:00:00"/>
    <s v="CW-11905"/>
    <s v="TEC-AC-10000303"/>
    <n v="63.984000000000002"/>
    <n v="2"/>
    <n v="0.2"/>
    <n v="10.397399999999999"/>
    <x v="2"/>
    <x v="11"/>
    <s v="Logitech M510 Wireless Mouse"/>
    <x v="2"/>
    <s v="Texas"/>
    <s v="Huntsville"/>
    <n v="2014"/>
  </r>
  <r>
    <s v="CA-2014-133753"/>
    <d v="2014-06-09T00:00:00"/>
    <s v="CW-11905"/>
    <s v="OFF-AR-10001953"/>
    <n v="70.367999999999995"/>
    <n v="2"/>
    <n v="0.2"/>
    <n v="6.1571999999999996"/>
    <x v="1"/>
    <x v="6"/>
    <s v="Boston 1645 Deluxe Heavier-Duty Electric Pencil Sharpener"/>
    <x v="2"/>
    <s v="Texas"/>
    <s v="Huntsville"/>
    <n v="2014"/>
  </r>
  <r>
    <s v="CA-2014-113362"/>
    <d v="2014-09-14T00:00:00"/>
    <s v="AJ-10960"/>
    <s v="OFF-ST-10001809"/>
    <n v="449.15"/>
    <n v="5"/>
    <n v="0"/>
    <n v="8.9830000000000005"/>
    <x v="1"/>
    <x v="4"/>
    <s v="Fellowes Officeware Wire Shelving"/>
    <x v="3"/>
    <s v="New York"/>
    <s v="Rochester"/>
    <n v="2014"/>
  </r>
  <r>
    <s v="CA-2014-113362"/>
    <d v="2014-09-14T00:00:00"/>
    <s v="AJ-10960"/>
    <s v="OFF-EN-10003845"/>
    <n v="11.07"/>
    <n v="3"/>
    <n v="0"/>
    <n v="5.0922000000000001"/>
    <x v="1"/>
    <x v="12"/>
    <s v="Colored Envelopes"/>
    <x v="3"/>
    <s v="New York"/>
    <s v="Rochester"/>
    <n v="2014"/>
  </r>
  <r>
    <s v="CA-2016-169166"/>
    <d v="2016-05-09T00:00:00"/>
    <s v="SS-20590"/>
    <s v="TEC-AC-10000991"/>
    <n v="93.98"/>
    <n v="2"/>
    <n v="0"/>
    <n v="13.1572"/>
    <x v="2"/>
    <x v="11"/>
    <s v="Sony Micro Vault Click 8 GB USB 2.0 Flash Drive"/>
    <x v="1"/>
    <s v="Washington"/>
    <s v="Seattle"/>
    <n v="2016"/>
  </r>
  <r>
    <s v="US-2016-120929"/>
    <d v="2016-03-18T00:00:00"/>
    <s v="RO-19780"/>
    <s v="FUR-TA-10001857"/>
    <n v="189.88200000000001"/>
    <n v="3"/>
    <n v="0.4"/>
    <n v="-94.941000000000003"/>
    <x v="0"/>
    <x v="3"/>
    <s v="Balt Solid Wood Rectangular Table"/>
    <x v="0"/>
    <s v="Tennessee"/>
    <s v="Memphis"/>
    <n v="2016"/>
  </r>
  <r>
    <s v="CA-2015-134782"/>
    <d v="2015-12-27T00:00:00"/>
    <s v="MD-17350"/>
    <s v="OFF-EN-10001434"/>
    <n v="105.42"/>
    <n v="2"/>
    <n v="0"/>
    <n v="51.655799999999999"/>
    <x v="1"/>
    <x v="12"/>
    <s v="Strathmore #10 Envelopes, Ultimate White"/>
    <x v="0"/>
    <s v="Arkansas"/>
    <s v="Fayetteville"/>
    <n v="2015"/>
  </r>
  <r>
    <s v="CA-2016-126158"/>
    <d v="2016-07-25T00:00:00"/>
    <s v="SC-20095"/>
    <s v="OFF-BI-10002498"/>
    <n v="119.616"/>
    <n v="8"/>
    <n v="0.2"/>
    <n v="40.370399999999997"/>
    <x v="1"/>
    <x v="8"/>
    <s v="Clear Mylar Reinforcing Strips"/>
    <x v="1"/>
    <s v="California"/>
    <s v="Costa Mesa"/>
    <n v="2016"/>
  </r>
  <r>
    <s v="CA-2016-126158"/>
    <d v="2016-07-25T00:00:00"/>
    <s v="SC-20095"/>
    <s v="FUR-FU-10004864"/>
    <n v="255.76"/>
    <n v="4"/>
    <n v="0"/>
    <n v="81.843199999999996"/>
    <x v="0"/>
    <x v="5"/>
    <s v="Howard Miller 14-1/2&quot; Diameter Chrome Round Wall Clock"/>
    <x v="1"/>
    <s v="California"/>
    <s v="Costa Mesa"/>
    <n v="2016"/>
  </r>
  <r>
    <s v="CA-2016-126158"/>
    <d v="2016-07-25T00:00:00"/>
    <s v="SC-20095"/>
    <s v="FUR-CH-10002602"/>
    <n v="241.56800000000001"/>
    <n v="2"/>
    <n v="0.2"/>
    <n v="18.117599999999999"/>
    <x v="0"/>
    <x v="1"/>
    <s v="DMI Arturo Collection Mission-style Design Wood Chair"/>
    <x v="1"/>
    <s v="California"/>
    <s v="Costa Mesa"/>
    <n v="2016"/>
  </r>
  <r>
    <s v="CA-2016-126158"/>
    <d v="2016-07-25T00:00:00"/>
    <s v="SC-20095"/>
    <s v="FUR-FU-10000073"/>
    <n v="69.3"/>
    <n v="9"/>
    <n v="0"/>
    <n v="22.869"/>
    <x v="0"/>
    <x v="5"/>
    <s v="Deflect-O Glasstique Clear Desk Accessories"/>
    <x v="1"/>
    <s v="California"/>
    <s v="Costa Mesa"/>
    <n v="2016"/>
  </r>
  <r>
    <s v="US-2016-105578"/>
    <d v="2016-05-30T00:00:00"/>
    <s v="MY-17380"/>
    <s v="OFF-BI-10001670"/>
    <n v="22.62"/>
    <n v="2"/>
    <n v="0.7"/>
    <n v="-15.08"/>
    <x v="1"/>
    <x v="8"/>
    <s v="Vinyl Sectional Post Binders"/>
    <x v="1"/>
    <s v="Colorado"/>
    <s v="Parker"/>
    <n v="2016"/>
  </r>
  <r>
    <s v="US-2016-105578"/>
    <d v="2016-05-30T00:00:00"/>
    <s v="MY-17380"/>
    <s v="OFF-BI-10001658"/>
    <n v="14.952"/>
    <n v="2"/>
    <n v="0.7"/>
    <n v="-11.961600000000001"/>
    <x v="1"/>
    <x v="8"/>
    <s v="GBC Standard Therm-A-Bind Covers"/>
    <x v="1"/>
    <s v="Colorado"/>
    <s v="Parker"/>
    <n v="2016"/>
  </r>
  <r>
    <s v="US-2016-105578"/>
    <d v="2016-05-30T00:00:00"/>
    <s v="MY-17380"/>
    <s v="FUR-CH-10001215"/>
    <n v="801.56799999999998"/>
    <n v="2"/>
    <n v="0.2"/>
    <n v="50.097999999999999"/>
    <x v="0"/>
    <x v="1"/>
    <s v="Global Troy Executive Leather Low-Back Tilter"/>
    <x v="1"/>
    <s v="Colorado"/>
    <s v="Parker"/>
    <n v="2016"/>
  </r>
  <r>
    <s v="US-2016-105578"/>
    <d v="2016-05-30T00:00:00"/>
    <s v="MY-17380"/>
    <s v="OFF-BI-10000831"/>
    <n v="2.3759999999999999"/>
    <n v="3"/>
    <n v="0.7"/>
    <n v="-1.9008"/>
    <x v="1"/>
    <x v="8"/>
    <s v="Storex Flexible Poly Binders with Double Pockets"/>
    <x v="1"/>
    <s v="Colorado"/>
    <s v="Parker"/>
    <n v="2016"/>
  </r>
  <r>
    <s v="US-2016-105578"/>
    <d v="2016-05-30T00:00:00"/>
    <s v="MY-17380"/>
    <s v="OFF-PA-10000357"/>
    <n v="32.792000000000002"/>
    <n v="1"/>
    <n v="0.2"/>
    <n v="11.8871"/>
    <x v="1"/>
    <x v="10"/>
    <s v="White Dual Perf Computer Printout Paper, 2700 Sheets, 1 Part, Heavyweight, 20 lbs., 14 7/8 x 11"/>
    <x v="1"/>
    <s v="Colorado"/>
    <s v="Parker"/>
    <n v="2016"/>
  </r>
  <r>
    <s v="CA-2017-134978"/>
    <d v="2017-11-12T00:00:00"/>
    <s v="EB-13705"/>
    <s v="OFF-BI-10003274"/>
    <n v="15.92"/>
    <n v="5"/>
    <n v="0.2"/>
    <n v="5.3730000000000002"/>
    <x v="1"/>
    <x v="8"/>
    <s v="Avery Durable Slant Ring Binders, No Labels"/>
    <x v="3"/>
    <s v="New York"/>
    <s v="New York City"/>
    <n v="2017"/>
  </r>
  <r>
    <s v="CA-2015-145352"/>
    <d v="2015-03-16T00:00:00"/>
    <s v="CM-12385"/>
    <s v="OFF-AR-10001662"/>
    <n v="2.74"/>
    <n v="1"/>
    <n v="0"/>
    <n v="0.73980000000000001"/>
    <x v="1"/>
    <x v="6"/>
    <s v="Rogers Handheld Barrel Pencil Sharpener"/>
    <x v="0"/>
    <s v="Georgia"/>
    <s v="Atlanta"/>
    <n v="2015"/>
  </r>
  <r>
    <s v="CA-2015-145352"/>
    <d v="2015-03-16T00:00:00"/>
    <s v="CM-12385"/>
    <s v="OFF-AR-10003856"/>
    <n v="8.34"/>
    <n v="3"/>
    <n v="0"/>
    <n v="2.1684000000000001"/>
    <x v="1"/>
    <x v="6"/>
    <s v="Newell 344"/>
    <x v="0"/>
    <s v="Georgia"/>
    <s v="Atlanta"/>
    <n v="2015"/>
  </r>
  <r>
    <s v="CA-2015-145352"/>
    <d v="2015-03-16T00:00:00"/>
    <s v="CM-12385"/>
    <s v="OFF-ST-10001228"/>
    <n v="46.74"/>
    <n v="3"/>
    <n v="0"/>
    <n v="11.685"/>
    <x v="1"/>
    <x v="4"/>
    <s v="Fellowes Personal Hanging Folder Files, Navy"/>
    <x v="0"/>
    <s v="Georgia"/>
    <s v="Atlanta"/>
    <n v="2015"/>
  </r>
  <r>
    <s v="CA-2015-145352"/>
    <d v="2015-03-16T00:00:00"/>
    <s v="CM-12385"/>
    <s v="OFF-BI-10003527"/>
    <n v="6354.95"/>
    <n v="5"/>
    <n v="0"/>
    <n v="3177.4749999999999"/>
    <x v="1"/>
    <x v="8"/>
    <s v="Fellowes PB500 Electric Punch Plastic Comb Binding Machine with Manual Bind"/>
    <x v="0"/>
    <s v="Georgia"/>
    <s v="Atlanta"/>
    <n v="2015"/>
  </r>
  <r>
    <s v="CA-2017-135307"/>
    <d v="2017-11-26T00:00:00"/>
    <s v="LS-17245"/>
    <s v="FUR-FU-10001290"/>
    <n v="126.3"/>
    <n v="3"/>
    <n v="0"/>
    <n v="40.415999999999997"/>
    <x v="0"/>
    <x v="5"/>
    <s v="Executive Impressions Supervisor Wall Clock"/>
    <x v="2"/>
    <s v="Missouri"/>
    <s v="Gladstone"/>
    <n v="2017"/>
  </r>
  <r>
    <s v="CA-2017-135307"/>
    <d v="2017-11-26T00:00:00"/>
    <s v="LS-17245"/>
    <s v="TEC-AC-10002399"/>
    <n v="38.04"/>
    <n v="2"/>
    <n v="0"/>
    <n v="12.172800000000001"/>
    <x v="2"/>
    <x v="11"/>
    <s v="SanDisk Cruzer 32 GB USB Flash Drive"/>
    <x v="2"/>
    <s v="Missouri"/>
    <s v="Gladstone"/>
    <n v="2017"/>
  </r>
  <r>
    <s v="CA-2016-106341"/>
    <d v="2016-10-20T00:00:00"/>
    <s v="LF-17185"/>
    <s v="OFF-AR-10002053"/>
    <n v="7.1520000000000001"/>
    <n v="3"/>
    <n v="0.2"/>
    <n v="0.71519999999999995"/>
    <x v="1"/>
    <x v="6"/>
    <s v="Premium Writing Pencils, Soft, #2 by Central Association for the Blind"/>
    <x v="3"/>
    <s v="Ohio"/>
    <s v="Newark"/>
    <n v="2016"/>
  </r>
  <r>
    <s v="CA-2017-163405"/>
    <d v="2017-12-21T00:00:00"/>
    <s v="BN-11515"/>
    <s v="OFF-AR-10003811"/>
    <n v="6.63"/>
    <n v="3"/>
    <n v="0"/>
    <n v="1.7901"/>
    <x v="1"/>
    <x v="6"/>
    <s v="Newell 327"/>
    <x v="1"/>
    <s v="California"/>
    <s v="Los Angeles"/>
    <n v="2017"/>
  </r>
  <r>
    <s v="CA-2017-163405"/>
    <d v="2017-12-21T00:00:00"/>
    <s v="BN-11515"/>
    <s v="OFF-AR-10001246"/>
    <n v="5.88"/>
    <n v="2"/>
    <n v="0"/>
    <n v="1.7052"/>
    <x v="1"/>
    <x v="6"/>
    <s v="Newell 317"/>
    <x v="1"/>
    <s v="California"/>
    <s v="Los Angeles"/>
    <n v="2017"/>
  </r>
  <r>
    <s v="CA-2017-127432"/>
    <d v="2017-01-22T00:00:00"/>
    <s v="AD-10180"/>
    <s v="TEC-CO-10003236"/>
    <n v="2999.95"/>
    <n v="5"/>
    <n v="0"/>
    <n v="1379.9770000000001"/>
    <x v="2"/>
    <x v="16"/>
    <s v="Canon Image Class D660 Copier"/>
    <x v="1"/>
    <s v="Montana"/>
    <s v="Great Falls"/>
    <n v="2017"/>
  </r>
  <r>
    <s v="CA-2017-127432"/>
    <d v="2017-01-22T00:00:00"/>
    <s v="AD-10180"/>
    <s v="OFF-ST-10004507"/>
    <n v="51.45"/>
    <n v="3"/>
    <n v="0"/>
    <n v="13.891500000000001"/>
    <x v="1"/>
    <x v="4"/>
    <s v="Advantus Rolling Storage Box"/>
    <x v="1"/>
    <s v="Montana"/>
    <s v="Great Falls"/>
    <n v="2017"/>
  </r>
  <r>
    <s v="CA-2017-127432"/>
    <d v="2017-01-22T00:00:00"/>
    <s v="AD-10180"/>
    <s v="OFF-PA-10001667"/>
    <n v="11.96"/>
    <n v="2"/>
    <n v="0"/>
    <n v="5.3819999999999997"/>
    <x v="1"/>
    <x v="10"/>
    <s v="Great White Multi-Use Recycled Paper (20Lb. and 84 Bright)"/>
    <x v="1"/>
    <s v="Montana"/>
    <s v="Great Falls"/>
    <n v="2017"/>
  </r>
  <r>
    <s v="CA-2017-127432"/>
    <d v="2017-01-22T00:00:00"/>
    <s v="AD-10180"/>
    <s v="OFF-ST-10004459"/>
    <n v="1126.02"/>
    <n v="3"/>
    <n v="0"/>
    <n v="56.301000000000002"/>
    <x v="1"/>
    <x v="4"/>
    <s v="Tennsco Single-Tier Lockers"/>
    <x v="1"/>
    <s v="Montana"/>
    <s v="Great Falls"/>
    <n v="2017"/>
  </r>
  <r>
    <s v="CA-2015-157812"/>
    <d v="2015-03-22T00:00:00"/>
    <s v="DB-13210"/>
    <s v="TEC-AC-10000171"/>
    <n v="18.391999999999999"/>
    <n v="1"/>
    <n v="0.2"/>
    <n v="5.2877000000000001"/>
    <x v="2"/>
    <x v="11"/>
    <s v="Verbatim 25 GB 6x Blu-ray Single Layer Recordable Disc, 25/Pack"/>
    <x v="2"/>
    <s v="Texas"/>
    <s v="Houston"/>
    <n v="2015"/>
  </r>
  <r>
    <s v="CA-2015-157812"/>
    <d v="2015-03-22T00:00:00"/>
    <s v="DB-13210"/>
    <s v="OFF-ST-10000736"/>
    <n v="129.56800000000001"/>
    <n v="2"/>
    <n v="0.2"/>
    <n v="-25.913599999999999"/>
    <x v="1"/>
    <x v="4"/>
    <s v="Carina Double Wide Media Storage Towers in Natural &amp; Black"/>
    <x v="2"/>
    <s v="Texas"/>
    <s v="Houston"/>
    <n v="2015"/>
  </r>
  <r>
    <s v="CA-2015-157812"/>
    <d v="2015-03-22T00:00:00"/>
    <s v="DB-13210"/>
    <s v="OFF-BI-10000285"/>
    <n v="14.112"/>
    <n v="9"/>
    <n v="0.8"/>
    <n v="-21.167999999999999"/>
    <x v="1"/>
    <x v="8"/>
    <s v="XtraLife ClearVue Slant-D Ring Binders by Cardinal"/>
    <x v="2"/>
    <s v="Texas"/>
    <s v="Houston"/>
    <n v="2015"/>
  </r>
  <r>
    <s v="CA-2017-145142"/>
    <d v="2017-01-23T00:00:00"/>
    <s v="MC-17605"/>
    <s v="FUR-TA-10001857"/>
    <n v="210.98"/>
    <n v="2"/>
    <n v="0"/>
    <n v="21.097999999999999"/>
    <x v="0"/>
    <x v="3"/>
    <s v="Balt Solid Wood Rectangular Table"/>
    <x v="2"/>
    <s v="Michigan"/>
    <s v="Detroit"/>
    <n v="2017"/>
  </r>
  <r>
    <s v="US-2016-139486"/>
    <d v="2016-05-21T00:00:00"/>
    <s v="LH-17155"/>
    <s v="TEC-PH-10003555"/>
    <n v="55.176000000000002"/>
    <n v="3"/>
    <n v="0.2"/>
    <n v="-12.4146"/>
    <x v="2"/>
    <x v="7"/>
    <s v="Motorola HK250 Universal Bluetooth Headset"/>
    <x v="1"/>
    <s v="California"/>
    <s v="Los Angeles"/>
    <n v="2016"/>
  </r>
  <r>
    <s v="US-2016-139486"/>
    <d v="2016-05-21T00:00:00"/>
    <s v="LH-17155"/>
    <s v="TEC-AC-10003832"/>
    <n v="66.260000000000005"/>
    <n v="2"/>
    <n v="0"/>
    <n v="27.166599999999999"/>
    <x v="2"/>
    <x v="11"/>
    <s v="Logitech P710e Mobile Speakerphone"/>
    <x v="1"/>
    <s v="California"/>
    <s v="Los Angeles"/>
    <n v="2016"/>
  </r>
  <r>
    <s v="CA-2015-158792"/>
    <d v="2015-12-26T00:00:00"/>
    <s v="BD-11605"/>
    <s v="OFF-FA-10002815"/>
    <n v="22.2"/>
    <n v="5"/>
    <n v="0"/>
    <n v="10.433999999999999"/>
    <x v="1"/>
    <x v="13"/>
    <s v="Staples"/>
    <x v="3"/>
    <s v="Massachusetts"/>
    <s v="Lawrence"/>
    <n v="2015"/>
  </r>
  <r>
    <s v="CA-2017-113558"/>
    <d v="2017-10-21T00:00:00"/>
    <s v="PH-18790"/>
    <s v="FUR-CH-10003379"/>
    <n v="683.952"/>
    <n v="3"/>
    <n v="0.2"/>
    <n v="42.747"/>
    <x v="0"/>
    <x v="1"/>
    <s v="Global Commerce Series High-Back Swivel/Tilt Chairs"/>
    <x v="0"/>
    <s v="Florida"/>
    <s v="Lakeland"/>
    <n v="2017"/>
  </r>
  <r>
    <s v="CA-2017-113558"/>
    <d v="2017-10-21T00:00:00"/>
    <s v="PH-18790"/>
    <s v="FUR-FU-10001756"/>
    <n v="45.695999999999998"/>
    <n v="3"/>
    <n v="0.2"/>
    <n v="5.1407999999999996"/>
    <x v="0"/>
    <x v="5"/>
    <s v="Eldon Expressions Desk Accessory, Wood Photo Frame, Mahogany"/>
    <x v="0"/>
    <s v="Florida"/>
    <s v="Lakeland"/>
    <n v="2017"/>
  </r>
  <r>
    <s v="US-2015-138303"/>
    <d v="2015-09-03T00:00:00"/>
    <s v="MG-18145"/>
    <s v="OFF-ST-10004963"/>
    <n v="36.335999999999999"/>
    <n v="3"/>
    <n v="0.2"/>
    <n v="-7.2671999999999999"/>
    <x v="1"/>
    <x v="4"/>
    <s v="Eldon Gobal File Keepers"/>
    <x v="3"/>
    <s v="Pennsylvania"/>
    <s v="Philadelphia"/>
    <n v="2015"/>
  </r>
  <r>
    <s v="US-2015-138303"/>
    <d v="2015-09-03T00:00:00"/>
    <s v="MG-18145"/>
    <s v="OFF-SU-10002881"/>
    <n v="666.24800000000005"/>
    <n v="1"/>
    <n v="0.2"/>
    <n v="-149.9058"/>
    <x v="1"/>
    <x v="14"/>
    <s v="Martin Yale Chadless Opener Electric Letter Opener"/>
    <x v="3"/>
    <s v="Pennsylvania"/>
    <s v="Philadelphia"/>
    <n v="2015"/>
  </r>
  <r>
    <s v="US-2015-138303"/>
    <d v="2015-09-03T00:00:00"/>
    <s v="MG-18145"/>
    <s v="OFF-EN-10001335"/>
    <n v="52.512"/>
    <n v="6"/>
    <n v="0.2"/>
    <n v="19.692"/>
    <x v="1"/>
    <x v="12"/>
    <s v="White Business Envelopes with Contemporary Seam, Recycled White Business Envelopes"/>
    <x v="3"/>
    <s v="Pennsylvania"/>
    <s v="Philadelphia"/>
    <n v="2015"/>
  </r>
  <r>
    <s v="CA-2015-102848"/>
    <d v="2015-11-07T00:00:00"/>
    <s v="KB-16240"/>
    <s v="FUR-CH-10000595"/>
    <n v="190.72"/>
    <n v="1"/>
    <n v="0.2"/>
    <n v="11.92"/>
    <x v="0"/>
    <x v="1"/>
    <s v="Safco Contoured Stacking Chairs"/>
    <x v="1"/>
    <s v="California"/>
    <s v="Los Angeles"/>
    <n v="2015"/>
  </r>
  <r>
    <s v="US-2017-129441"/>
    <d v="2017-09-07T00:00:00"/>
    <s v="JC-15340"/>
    <s v="FUR-FU-10000448"/>
    <n v="47.94"/>
    <n v="3"/>
    <n v="0"/>
    <n v="2.3969999999999998"/>
    <x v="0"/>
    <x v="5"/>
    <s v="Tenex Chairmats For Use With Carpeted Floors"/>
    <x v="1"/>
    <s v="California"/>
    <s v="Los Angeles"/>
    <n v="2017"/>
  </r>
  <r>
    <s v="CA-2016-168753"/>
    <d v="2016-05-29T00:00:00"/>
    <s v="RL-19615"/>
    <s v="TEC-PH-10000984"/>
    <n v="979.95"/>
    <n v="5"/>
    <n v="0"/>
    <n v="274.38600000000002"/>
    <x v="2"/>
    <x v="7"/>
    <s v="Panasonic KX-TG9471B"/>
    <x v="0"/>
    <s v="Alabama"/>
    <s v="Montgomery"/>
    <n v="2016"/>
  </r>
  <r>
    <s v="CA-2016-168753"/>
    <d v="2016-05-29T00:00:00"/>
    <s v="RL-19615"/>
    <s v="OFF-BI-10002557"/>
    <n v="22.75"/>
    <n v="5"/>
    <n v="0"/>
    <n v="11.375"/>
    <x v="1"/>
    <x v="8"/>
    <s v="Presstex Flexible Ring Binders"/>
    <x v="0"/>
    <s v="Alabama"/>
    <s v="Montgomery"/>
    <n v="2016"/>
  </r>
  <r>
    <s v="CA-2016-126613"/>
    <d v="2016-07-10T00:00:00"/>
    <s v="AA-10375"/>
    <s v="OFF-ST-10001325"/>
    <n v="16.768000000000001"/>
    <n v="2"/>
    <n v="0.2"/>
    <n v="1.4672000000000001"/>
    <x v="1"/>
    <x v="4"/>
    <s v="Sterilite Officeware Hinged File Box"/>
    <x v="1"/>
    <s v="Arizona"/>
    <s v="Mesa"/>
    <n v="2016"/>
  </r>
  <r>
    <s v="US-2017-122637"/>
    <d v="2017-09-03T00:00:00"/>
    <s v="EP-13915"/>
    <s v="OFF-BI-10002429"/>
    <n v="42.616"/>
    <n v="7"/>
    <n v="0.8"/>
    <n v="-68.185599999999994"/>
    <x v="1"/>
    <x v="8"/>
    <s v="Premier Elliptical Ring Binder, Black"/>
    <x v="2"/>
    <s v="Illinois"/>
    <s v="Chicago"/>
    <n v="2017"/>
  </r>
  <r>
    <s v="CA-2015-147851"/>
    <d v="2015-12-03T00:00:00"/>
    <s v="MP-17470"/>
    <s v="OFF-BI-10004528"/>
    <n v="10.752000000000001"/>
    <n v="4"/>
    <n v="0.2"/>
    <n v="3.36"/>
    <x v="1"/>
    <x v="8"/>
    <s v="Cardinal Poly Pocket Divider Pockets for Ring Binders"/>
    <x v="3"/>
    <s v="New York"/>
    <s v="New York City"/>
    <n v="2015"/>
  </r>
  <r>
    <s v="CA-2015-134894"/>
    <d v="2015-12-07T00:00:00"/>
    <s v="DK-12985"/>
    <s v="OFF-AP-10001271"/>
    <n v="152.94"/>
    <n v="3"/>
    <n v="0"/>
    <n v="41.293799999999997"/>
    <x v="1"/>
    <x v="9"/>
    <s v="Eureka The Boss Cordless Rechargeable Stick Vac"/>
    <x v="0"/>
    <s v="Kentucky"/>
    <s v="Henderson"/>
    <n v="2015"/>
  </r>
  <r>
    <s v="CA-2015-134894"/>
    <d v="2015-12-07T00:00:00"/>
    <s v="DK-12985"/>
    <s v="FUR-CH-10002647"/>
    <n v="283.92"/>
    <n v="4"/>
    <n v="0"/>
    <n v="70.98"/>
    <x v="0"/>
    <x v="1"/>
    <s v="Situations Contoured Folding Chairs, 4/Set"/>
    <x v="0"/>
    <s v="Kentucky"/>
    <s v="Henderson"/>
    <n v="2015"/>
  </r>
  <r>
    <s v="CA-2014-140795"/>
    <d v="2014-02-01T00:00:00"/>
    <s v="BD-11500"/>
    <s v="TEC-AC-10001432"/>
    <n v="468.9"/>
    <n v="6"/>
    <n v="0"/>
    <n v="206.316"/>
    <x v="2"/>
    <x v="11"/>
    <s v="Enermax Aurora Lite Keyboard"/>
    <x v="2"/>
    <s v="Wisconsin"/>
    <s v="Green Bay"/>
    <n v="2014"/>
  </r>
  <r>
    <s v="CA-2016-136924"/>
    <d v="2016-07-14T00:00:00"/>
    <s v="ES-14080"/>
    <s v="TEC-PH-10002262"/>
    <n v="380.86399999999998"/>
    <n v="8"/>
    <n v="0.2"/>
    <n v="38.086399999999998"/>
    <x v="2"/>
    <x v="7"/>
    <s v="LG Electronics Tone+ HBS-730 Bluetooth Headset"/>
    <x v="1"/>
    <s v="Arizona"/>
    <s v="Tucson"/>
    <n v="2016"/>
  </r>
  <r>
    <s v="US-2015-120161"/>
    <d v="2015-12-18T00:00:00"/>
    <s v="LM-17065"/>
    <s v="OFF-ST-10001809"/>
    <n v="646.77599999999995"/>
    <n v="9"/>
    <n v="0.2"/>
    <n v="-145.52459999999999"/>
    <x v="1"/>
    <x v="4"/>
    <s v="Fellowes Officeware Wire Shelving"/>
    <x v="3"/>
    <s v="Ohio"/>
    <s v="Springfield"/>
    <n v="2015"/>
  </r>
  <r>
    <s v="CA-2014-103849"/>
    <d v="2014-05-11T00:00:00"/>
    <s v="PG-18895"/>
    <s v="TEC-AC-10001465"/>
    <n v="58.112000000000002"/>
    <n v="2"/>
    <n v="0.2"/>
    <n v="7.2640000000000002"/>
    <x v="2"/>
    <x v="11"/>
    <s v="SanDisk Cruzer 64 GB USB Flash Drive"/>
    <x v="2"/>
    <s v="Texas"/>
    <s v="Fort Worth"/>
    <n v="2014"/>
  </r>
  <r>
    <s v="CA-2014-103849"/>
    <d v="2014-05-11T00:00:00"/>
    <s v="PG-18895"/>
    <s v="TEC-PH-10002597"/>
    <n v="100.792"/>
    <n v="1"/>
    <n v="0.2"/>
    <n v="6.2995000000000001"/>
    <x v="2"/>
    <x v="7"/>
    <s v="Xblue XB-1670-86 X16 Small Office Telephone - Titanium"/>
    <x v="2"/>
    <s v="Texas"/>
    <s v="Fort Worth"/>
    <n v="2014"/>
  </r>
  <r>
    <s v="CA-2014-103849"/>
    <d v="2014-05-11T00:00:00"/>
    <s v="PG-18895"/>
    <s v="FUR-FU-10000723"/>
    <n v="66.111999999999995"/>
    <n v="4"/>
    <n v="0.6"/>
    <n v="-84.2928"/>
    <x v="0"/>
    <x v="5"/>
    <s v="Deflect-o EconoMat Studded, No Bevel Mat for Low Pile Carpeting"/>
    <x v="2"/>
    <s v="Texas"/>
    <s v="Fort Worth"/>
    <n v="2014"/>
  </r>
  <r>
    <s v="CA-2017-162929"/>
    <d v="2017-11-19T00:00:00"/>
    <s v="AS-10135"/>
    <s v="OFF-BI-10000404"/>
    <n v="41.28"/>
    <n v="6"/>
    <n v="0.2"/>
    <n v="13.932"/>
    <x v="1"/>
    <x v="8"/>
    <s v="Avery Printable Repositionable Plastic Tabs"/>
    <x v="3"/>
    <s v="New York"/>
    <s v="New York City"/>
    <n v="2017"/>
  </r>
  <r>
    <s v="CA-2017-162929"/>
    <d v="2017-11-19T00:00:00"/>
    <s v="AS-10135"/>
    <s v="OFF-PA-10002986"/>
    <n v="13.36"/>
    <n v="2"/>
    <n v="0"/>
    <n v="6.4127999999999998"/>
    <x v="1"/>
    <x v="10"/>
    <s v="Xerox 1898"/>
    <x v="3"/>
    <s v="New York"/>
    <s v="New York City"/>
    <n v="2017"/>
  </r>
  <r>
    <s v="CA-2015-113173"/>
    <d v="2015-11-15T00:00:00"/>
    <s v="DK-13225"/>
    <s v="OFF-ST-10000604"/>
    <n v="250.27199999999999"/>
    <n v="9"/>
    <n v="0.2"/>
    <n v="15.641999999999999"/>
    <x v="1"/>
    <x v="4"/>
    <s v="Home/Office Personal File Carts"/>
    <x v="2"/>
    <s v="Illinois"/>
    <s v="Chicago"/>
    <n v="2015"/>
  </r>
  <r>
    <s v="CA-2015-113173"/>
    <d v="2015-11-15T00:00:00"/>
    <s v="DK-13225"/>
    <s v="OFF-BI-10004738"/>
    <n v="11.364000000000001"/>
    <n v="3"/>
    <n v="0.8"/>
    <n v="-17.045999999999999"/>
    <x v="1"/>
    <x v="8"/>
    <s v="Flexible Leather- Look Classic Collection Ring Binder"/>
    <x v="2"/>
    <s v="Illinois"/>
    <s v="Chicago"/>
    <n v="2015"/>
  </r>
  <r>
    <s v="CA-2015-113173"/>
    <d v="2015-11-15T00:00:00"/>
    <s v="DK-13225"/>
    <s v="OFF-SU-10001935"/>
    <n v="8.7200000000000006"/>
    <n v="5"/>
    <n v="0.2"/>
    <n v="-1.744"/>
    <x v="1"/>
    <x v="14"/>
    <s v="Staple remover"/>
    <x v="2"/>
    <s v="Illinois"/>
    <s v="Chicago"/>
    <n v="2015"/>
  </r>
  <r>
    <s v="CA-2016-136406"/>
    <d v="2016-04-15T00:00:00"/>
    <s v="BD-11320"/>
    <s v="FUR-CH-10002024"/>
    <n v="1121.568"/>
    <n v="2"/>
    <n v="0.2"/>
    <n v="0"/>
    <x v="0"/>
    <x v="1"/>
    <s v="HON 5400 Series Task Chairs for Big and Tall"/>
    <x v="1"/>
    <s v="California"/>
    <s v="San Francisco"/>
    <n v="2016"/>
  </r>
  <r>
    <s v="CA-2017-112774"/>
    <d v="2017-09-11T00:00:00"/>
    <s v="RC-19960"/>
    <s v="FUR-FU-10003039"/>
    <n v="34.503999999999998"/>
    <n v="1"/>
    <n v="0.2"/>
    <n v="6.0381999999999998"/>
    <x v="0"/>
    <x v="5"/>
    <s v="Howard Miller 11-1/2&quot; Diameter Grantwood Wall Clock"/>
    <x v="0"/>
    <s v="Florida"/>
    <s v="Jacksonville"/>
    <n v="2017"/>
  </r>
  <r>
    <s v="CA-2017-101945"/>
    <d v="2017-11-24T00:00:00"/>
    <s v="GT-14710"/>
    <s v="OFF-FA-10004248"/>
    <n v="10.824"/>
    <n v="3"/>
    <n v="0.2"/>
    <n v="2.5707"/>
    <x v="1"/>
    <x v="13"/>
    <s v="Advantus T-Pin Paper Clips"/>
    <x v="2"/>
    <s v="Texas"/>
    <s v="Houston"/>
    <n v="2017"/>
  </r>
  <r>
    <s v="CA-2017-100650"/>
    <d v="2017-06-29T00:00:00"/>
    <s v="DK-13225"/>
    <s v="OFF-ST-10001780"/>
    <n v="1295.78"/>
    <n v="2"/>
    <n v="0"/>
    <n v="310.98719999999997"/>
    <x v="1"/>
    <x v="4"/>
    <s v="Tennsco 16-Compartment Lockers with Coat Rack"/>
    <x v="1"/>
    <s v="California"/>
    <s v="Anaheim"/>
    <n v="2017"/>
  </r>
  <r>
    <s v="CA-2014-155852"/>
    <d v="2014-03-03T00:00:00"/>
    <s v="AJ-10945"/>
    <s v="OFF-AR-10003560"/>
    <n v="19.456"/>
    <n v="4"/>
    <n v="0.2"/>
    <n v="3.4047999999999998"/>
    <x v="1"/>
    <x v="6"/>
    <s v="Zebra Zazzle Fluorescent Highlighters"/>
    <x v="0"/>
    <s v="North Carolina"/>
    <s v="Wilmington"/>
    <n v="2014"/>
  </r>
  <r>
    <s v="CA-2016-113243"/>
    <d v="2016-06-10T00:00:00"/>
    <s v="OT-18730"/>
    <s v="OFF-LA-10001297"/>
    <n v="20.7"/>
    <n v="2"/>
    <n v="0"/>
    <n v="9.9359999999999999"/>
    <x v="1"/>
    <x v="2"/>
    <s v="Avery 473"/>
    <x v="1"/>
    <s v="California"/>
    <s v="Los Angeles"/>
    <n v="2016"/>
  </r>
  <r>
    <s v="CA-2016-113243"/>
    <d v="2016-06-10T00:00:00"/>
    <s v="OT-18730"/>
    <s v="FUR-TA-10004256"/>
    <n v="1335.68"/>
    <n v="4"/>
    <n v="0.2"/>
    <n v="-217.048"/>
    <x v="0"/>
    <x v="3"/>
    <s v="Bretford Just In Time Height-Adjustable Multi-Task Work Tables"/>
    <x v="1"/>
    <s v="California"/>
    <s v="Los Angeles"/>
    <n v="2016"/>
  </r>
  <r>
    <s v="CA-2016-113243"/>
    <d v="2016-06-10T00:00:00"/>
    <s v="OT-18730"/>
    <s v="OFF-PA-10003441"/>
    <n v="32.4"/>
    <n v="5"/>
    <n v="0"/>
    <n v="15.552"/>
    <x v="1"/>
    <x v="10"/>
    <s v="Xerox 226"/>
    <x v="1"/>
    <s v="California"/>
    <s v="Los Angeles"/>
    <n v="2016"/>
  </r>
  <r>
    <s v="CA-2017-118731"/>
    <d v="2017-11-20T00:00:00"/>
    <s v="LP-17080"/>
    <s v="FUR-FU-10003347"/>
    <n v="42.6"/>
    <n v="3"/>
    <n v="0"/>
    <n v="16.614000000000001"/>
    <x v="0"/>
    <x v="5"/>
    <s v="Coloredge Poster Frame"/>
    <x v="1"/>
    <s v="California"/>
    <s v="San Francisco"/>
    <n v="2017"/>
  </r>
  <r>
    <s v="CA-2017-118731"/>
    <d v="2017-11-20T00:00:00"/>
    <s v="LP-17080"/>
    <s v="OFF-BI-10000069"/>
    <n v="84.055999999999997"/>
    <n v="7"/>
    <n v="0.2"/>
    <n v="27.318200000000001"/>
    <x v="1"/>
    <x v="8"/>
    <s v="GBC Prepunched Paper, 19-Hole, for Binding Systems, 24-lb"/>
    <x v="1"/>
    <s v="California"/>
    <s v="San Francisco"/>
    <n v="2017"/>
  </r>
  <r>
    <s v="CA-2014-145576"/>
    <d v="2014-09-14T00:00:00"/>
    <s v="CA-12775"/>
    <s v="OFF-AP-10003914"/>
    <n v="13"/>
    <n v="5"/>
    <n v="0.2"/>
    <n v="1.3"/>
    <x v="1"/>
    <x v="9"/>
    <s v="Sanitaire Vibra Groomer IR Commercial Upright Vacuum, Replacement Belts"/>
    <x v="0"/>
    <s v="Florida"/>
    <s v="Tampa"/>
    <n v="2014"/>
  </r>
  <r>
    <s v="CA-2014-145576"/>
    <d v="2014-09-14T00:00:00"/>
    <s v="CA-12775"/>
    <s v="FUR-FU-10004020"/>
    <n v="13.128"/>
    <n v="3"/>
    <n v="0.2"/>
    <n v="3.7743000000000002"/>
    <x v="0"/>
    <x v="5"/>
    <s v="Advantus Panel Wall Acrylic Frame"/>
    <x v="0"/>
    <s v="Florida"/>
    <s v="Tampa"/>
    <n v="2014"/>
  </r>
  <r>
    <s v="CA-2015-130736"/>
    <d v="2015-12-07T00:00:00"/>
    <s v="JF-15490"/>
    <s v="OFF-FA-10003467"/>
    <n v="3.96"/>
    <n v="2"/>
    <n v="0"/>
    <n v="0"/>
    <x v="1"/>
    <x v="13"/>
    <s v="Alliance Big Bands Rubber Bands, 12/Pack"/>
    <x v="1"/>
    <s v="Washington"/>
    <s v="Seattle"/>
    <n v="2015"/>
  </r>
  <r>
    <s v="CA-2015-130736"/>
    <d v="2015-12-07T00:00:00"/>
    <s v="JF-15490"/>
    <s v="OFF-LA-10000634"/>
    <n v="2.61"/>
    <n v="1"/>
    <n v="0"/>
    <n v="1.2005999999999999"/>
    <x v="1"/>
    <x v="2"/>
    <s v="Avery 509"/>
    <x v="1"/>
    <s v="Washington"/>
    <s v="Seattle"/>
    <n v="2015"/>
  </r>
  <r>
    <s v="CA-2017-137099"/>
    <d v="2017-12-07T00:00:00"/>
    <s v="FP-14320"/>
    <s v="TEC-PH-10002496"/>
    <n v="374.37599999999998"/>
    <n v="3"/>
    <n v="0.2"/>
    <n v="46.796999999999997"/>
    <x v="2"/>
    <x v="7"/>
    <s v="Cisco SPA301"/>
    <x v="1"/>
    <s v="California"/>
    <s v="Los Angeles"/>
    <n v="2017"/>
  </r>
  <r>
    <s v="CA-2017-156951"/>
    <d v="2017-10-01T00:00:00"/>
    <s v="EB-13840"/>
    <s v="OFF-PA-10004530"/>
    <n v="91.84"/>
    <n v="8"/>
    <n v="0"/>
    <n v="45.001600000000003"/>
    <x v="1"/>
    <x v="10"/>
    <s v="Personal Creations Ink Jet Cards and Labels"/>
    <x v="1"/>
    <s v="Washington"/>
    <s v="Seattle"/>
    <n v="2017"/>
  </r>
  <r>
    <s v="CA-2017-156951"/>
    <d v="2017-10-01T00:00:00"/>
    <s v="EB-13840"/>
    <s v="OFF-BI-10001107"/>
    <n v="81.087999999999994"/>
    <n v="7"/>
    <n v="0.2"/>
    <n v="27.3672"/>
    <x v="1"/>
    <x v="8"/>
    <s v="GBC White Gloss Covers, Plain Front"/>
    <x v="1"/>
    <s v="Washington"/>
    <s v="Seattle"/>
    <n v="2017"/>
  </r>
  <r>
    <s v="CA-2017-156951"/>
    <d v="2017-10-01T00:00:00"/>
    <s v="EB-13840"/>
    <s v="OFF-PA-10004451"/>
    <n v="19.440000000000001"/>
    <n v="3"/>
    <n v="0"/>
    <n v="9.3312000000000008"/>
    <x v="1"/>
    <x v="10"/>
    <s v="Xerox 222"/>
    <x v="1"/>
    <s v="Washington"/>
    <s v="Seattle"/>
    <n v="2017"/>
  </r>
  <r>
    <s v="CA-2017-156951"/>
    <d v="2017-10-01T00:00:00"/>
    <s v="EB-13840"/>
    <s v="FUR-CH-10004997"/>
    <n v="451.15199999999999"/>
    <n v="3"/>
    <n v="0.2"/>
    <n v="0"/>
    <x v="0"/>
    <x v="1"/>
    <s v="Hon Every-Day Series Multi-Task Chairs"/>
    <x v="1"/>
    <s v="Washington"/>
    <s v="Seattle"/>
    <n v="2017"/>
  </r>
  <r>
    <s v="CA-2017-164826"/>
    <d v="2017-12-28T00:00:00"/>
    <s v="JF-15415"/>
    <s v="OFF-LA-10001297"/>
    <n v="72.45"/>
    <n v="7"/>
    <n v="0"/>
    <n v="34.776000000000003"/>
    <x v="1"/>
    <x v="2"/>
    <s v="Avery 473"/>
    <x v="3"/>
    <s v="New York"/>
    <s v="New York City"/>
    <n v="2017"/>
  </r>
  <r>
    <s v="CA-2017-164826"/>
    <d v="2017-12-28T00:00:00"/>
    <s v="JF-15415"/>
    <s v="OFF-FA-10000585"/>
    <n v="13.96"/>
    <n v="4"/>
    <n v="0"/>
    <n v="6.4215999999999998"/>
    <x v="1"/>
    <x v="13"/>
    <s v="OIC Bulk Pack Metal Binder Clips"/>
    <x v="3"/>
    <s v="New York"/>
    <s v="New York City"/>
    <n v="2017"/>
  </r>
  <r>
    <s v="CA-2017-164826"/>
    <d v="2017-12-28T00:00:00"/>
    <s v="JF-15415"/>
    <s v="OFF-BI-10001922"/>
    <n v="33.264000000000003"/>
    <n v="7"/>
    <n v="0.2"/>
    <n v="11.226599999999999"/>
    <x v="1"/>
    <x v="8"/>
    <s v="Storex Dura Pro Binders"/>
    <x v="3"/>
    <s v="New York"/>
    <s v="New York City"/>
    <n v="2017"/>
  </r>
  <r>
    <s v="CA-2017-164826"/>
    <d v="2017-12-28T00:00:00"/>
    <s v="JF-15415"/>
    <s v="TEC-PH-10000347"/>
    <n v="14.85"/>
    <n v="3"/>
    <n v="0"/>
    <n v="4.0095000000000001"/>
    <x v="2"/>
    <x v="7"/>
    <s v="Cush Cases Heavy Duty Rugged Cover Case for Samsung Galaxy S5 - Purple"/>
    <x v="3"/>
    <s v="New York"/>
    <s v="New York City"/>
    <n v="2017"/>
  </r>
  <r>
    <s v="CA-2016-127250"/>
    <d v="2016-11-03T00:00:00"/>
    <s v="SF-20200"/>
    <s v="OFF-AR-10003394"/>
    <n v="8.82"/>
    <n v="3"/>
    <n v="0"/>
    <n v="2.3814000000000002"/>
    <x v="1"/>
    <x v="6"/>
    <s v="Newell 332"/>
    <x v="1"/>
    <s v="Washington"/>
    <s v="Marysville"/>
    <n v="2016"/>
  </r>
  <r>
    <s v="CA-2015-149713"/>
    <d v="2015-09-18T00:00:00"/>
    <s v="TG-21640"/>
    <s v="OFF-PA-10004530"/>
    <n v="160.72"/>
    <n v="14"/>
    <n v="0"/>
    <n v="78.752799999999993"/>
    <x v="1"/>
    <x v="10"/>
    <s v="Personal Creations Ink Jet Cards and Labels"/>
    <x v="1"/>
    <s v="California"/>
    <s v="Long Beach"/>
    <n v="2015"/>
  </r>
  <r>
    <s v="CA-2015-149713"/>
    <d v="2015-09-18T00:00:00"/>
    <s v="TG-21640"/>
    <s v="OFF-PA-10001450"/>
    <n v="19.920000000000002"/>
    <n v="4"/>
    <n v="0"/>
    <n v="9.7607999999999997"/>
    <x v="1"/>
    <x v="10"/>
    <s v="Rediform S.O.S. Phone Message Books"/>
    <x v="1"/>
    <s v="California"/>
    <s v="Long Beach"/>
    <n v="2015"/>
  </r>
  <r>
    <s v="CA-2015-149713"/>
    <d v="2015-09-18T00:00:00"/>
    <s v="TG-21640"/>
    <s v="OFF-SU-10001574"/>
    <n v="7.3"/>
    <n v="2"/>
    <n v="0"/>
    <n v="2.19"/>
    <x v="1"/>
    <x v="14"/>
    <s v="Acme Value Line Scissors"/>
    <x v="1"/>
    <s v="California"/>
    <s v="Long Beach"/>
    <n v="2015"/>
  </r>
  <r>
    <s v="CA-2017-118640"/>
    <d v="2017-07-20T00:00:00"/>
    <s v="CS-11950"/>
    <s v="OFF-ST-10002974"/>
    <n v="69.712000000000003"/>
    <n v="2"/>
    <n v="0.2"/>
    <n v="8.7140000000000004"/>
    <x v="1"/>
    <x v="4"/>
    <s v="Trav-L-File Heavy-Duty Shuttle II, Black"/>
    <x v="2"/>
    <s v="Illinois"/>
    <s v="Chicago"/>
    <n v="2017"/>
  </r>
  <r>
    <s v="CA-2017-118640"/>
    <d v="2017-07-20T00:00:00"/>
    <s v="CS-11950"/>
    <s v="FUR-FU-10001475"/>
    <n v="8.7919999999999998"/>
    <n v="1"/>
    <n v="0.6"/>
    <n v="-5.7148000000000003"/>
    <x v="0"/>
    <x v="5"/>
    <s v="Contract Clock, 14&quot;, Brown"/>
    <x v="2"/>
    <s v="Illinois"/>
    <s v="Chicago"/>
    <n v="2017"/>
  </r>
  <r>
    <s v="CA-2015-132906"/>
    <d v="2015-09-10T00:00:00"/>
    <s v="CC-12145"/>
    <s v="OFF-SU-10004498"/>
    <n v="51.52"/>
    <n v="4"/>
    <n v="0"/>
    <n v="1.5456000000000001"/>
    <x v="1"/>
    <x v="14"/>
    <s v="Martin-Yale Premier Letter Opener"/>
    <x v="1"/>
    <s v="California"/>
    <s v="Los Angeles"/>
    <n v="2015"/>
  </r>
  <r>
    <s v="CA-2017-145233"/>
    <d v="2017-12-01T00:00:00"/>
    <s v="DV-13465"/>
    <s v="TEC-PH-10004977"/>
    <n v="470.37599999999998"/>
    <n v="3"/>
    <n v="0.2"/>
    <n v="52.917299999999997"/>
    <x v="2"/>
    <x v="7"/>
    <s v="GE 30524EE4"/>
    <x v="1"/>
    <s v="Colorado"/>
    <s v="Denver"/>
    <n v="2017"/>
  </r>
  <r>
    <s v="CA-2017-145233"/>
    <d v="2017-12-01T00:00:00"/>
    <s v="DV-13465"/>
    <s v="TEC-PH-10000586"/>
    <n v="105.584"/>
    <n v="2"/>
    <n v="0.2"/>
    <n v="9.2385999999999999"/>
    <x v="2"/>
    <x v="7"/>
    <s v="AT&amp;T SB67148 SynJ"/>
    <x v="1"/>
    <s v="Colorado"/>
    <s v="Denver"/>
    <n v="2017"/>
  </r>
  <r>
    <s v="CA-2017-145233"/>
    <d v="2017-12-01T00:00:00"/>
    <s v="DV-13465"/>
    <s v="OFF-AP-10000358"/>
    <n v="31.152000000000001"/>
    <n v="3"/>
    <n v="0.2"/>
    <n v="3.5045999999999999"/>
    <x v="1"/>
    <x v="9"/>
    <s v="Fellowes Basic Home/Office Series Surge Protectors"/>
    <x v="1"/>
    <s v="Colorado"/>
    <s v="Denver"/>
    <n v="2017"/>
  </r>
  <r>
    <s v="CA-2017-145233"/>
    <d v="2017-12-01T00:00:00"/>
    <s v="DV-13465"/>
    <s v="OFF-BI-10002764"/>
    <n v="6.7830000000000004"/>
    <n v="7"/>
    <n v="0.7"/>
    <n v="-4.7481"/>
    <x v="1"/>
    <x v="8"/>
    <s v="Recycled Pressboard Report Cover with Reinforced Top Hinge"/>
    <x v="1"/>
    <s v="Colorado"/>
    <s v="Denver"/>
    <n v="2017"/>
  </r>
  <r>
    <s v="CA-2017-145233"/>
    <d v="2017-12-01T00:00:00"/>
    <s v="DV-13465"/>
    <s v="TEC-PH-10001254"/>
    <n v="406.36799999999999"/>
    <n v="4"/>
    <n v="0.2"/>
    <n v="30.477599999999999"/>
    <x v="2"/>
    <x v="7"/>
    <s v="Jabra BIZ 2300 Duo QD Duo Corded Headset"/>
    <x v="1"/>
    <s v="Colorado"/>
    <s v="Denver"/>
    <n v="2017"/>
  </r>
  <r>
    <s v="CA-2015-128139"/>
    <d v="2015-07-03T00:00:00"/>
    <s v="BD-11725"/>
    <s v="FUR-CH-10003956"/>
    <n v="70.98"/>
    <n v="1"/>
    <n v="0"/>
    <n v="4.9686000000000003"/>
    <x v="0"/>
    <x v="1"/>
    <s v="Novimex High-Tech Fabric Mesh Task Chair"/>
    <x v="0"/>
    <s v="Kentucky"/>
    <s v="Richmond"/>
    <n v="2015"/>
  </r>
  <r>
    <s v="CA-2015-128139"/>
    <d v="2015-07-03T00:00:00"/>
    <s v="BD-11725"/>
    <s v="OFF-LA-10003930"/>
    <n v="294.93"/>
    <n v="3"/>
    <n v="0"/>
    <n v="144.51570000000001"/>
    <x v="1"/>
    <x v="2"/>
    <s v="Dot Matrix Printer Tape Reel Labels, White, 5000/Box"/>
    <x v="0"/>
    <s v="Kentucky"/>
    <s v="Richmond"/>
    <n v="2015"/>
  </r>
  <r>
    <s v="US-2016-156986"/>
    <d v="2016-03-20T00:00:00"/>
    <s v="ZC-21910"/>
    <s v="TEC-PH-10003800"/>
    <n v="84.784000000000006"/>
    <n v="2"/>
    <n v="0.2"/>
    <n v="-20.136199999999999"/>
    <x v="2"/>
    <x v="7"/>
    <s v="i.Sound Portable Power - 8000 mAh"/>
    <x v="1"/>
    <s v="Oregon"/>
    <s v="Salem"/>
    <n v="2016"/>
  </r>
  <r>
    <s v="US-2016-156986"/>
    <d v="2016-03-20T00:00:00"/>
    <s v="ZC-21910"/>
    <s v="OFF-PA-10002005"/>
    <n v="20.736000000000001"/>
    <n v="4"/>
    <n v="0.2"/>
    <n v="7.2576000000000001"/>
    <x v="1"/>
    <x v="10"/>
    <s v="Xerox 225"/>
    <x v="1"/>
    <s v="Oregon"/>
    <s v="Salem"/>
    <n v="2016"/>
  </r>
  <r>
    <s v="US-2016-156986"/>
    <d v="2016-03-20T00:00:00"/>
    <s v="ZC-21910"/>
    <s v="OFF-BI-10002498"/>
    <n v="16.821000000000002"/>
    <n v="3"/>
    <n v="0.7"/>
    <n v="-12.896100000000001"/>
    <x v="1"/>
    <x v="8"/>
    <s v="Clear Mylar Reinforcing Strips"/>
    <x v="1"/>
    <s v="Oregon"/>
    <s v="Salem"/>
    <n v="2016"/>
  </r>
  <r>
    <s v="US-2016-156986"/>
    <d v="2016-03-20T00:00:00"/>
    <s v="ZC-21910"/>
    <s v="OFF-PA-10004101"/>
    <n v="10.368"/>
    <n v="2"/>
    <n v="0.2"/>
    <n v="3.6288"/>
    <x v="1"/>
    <x v="10"/>
    <s v="Xerox 1894"/>
    <x v="1"/>
    <s v="Oregon"/>
    <s v="Salem"/>
    <n v="2016"/>
  </r>
  <r>
    <s v="CA-2014-135405"/>
    <d v="2014-01-09T00:00:00"/>
    <s v="MS-17830"/>
    <s v="OFF-AR-10004078"/>
    <n v="9.3439999999999994"/>
    <n v="2"/>
    <n v="0.2"/>
    <n v="1.1679999999999999"/>
    <x v="1"/>
    <x v="6"/>
    <s v="Newell 312"/>
    <x v="2"/>
    <s v="Texas"/>
    <s v="Laredo"/>
    <n v="2014"/>
  </r>
  <r>
    <s v="CA-2014-135405"/>
    <d v="2014-01-09T00:00:00"/>
    <s v="MS-17830"/>
    <s v="TEC-AC-10001266"/>
    <n v="31.2"/>
    <n v="3"/>
    <n v="0.2"/>
    <n v="9.75"/>
    <x v="2"/>
    <x v="11"/>
    <s v="Memorex Micro Travel Drive 8 GB"/>
    <x v="2"/>
    <s v="Texas"/>
    <s v="Laredo"/>
    <n v="2014"/>
  </r>
  <r>
    <s v="CA-2014-131450"/>
    <d v="2014-08-08T00:00:00"/>
    <s v="LR-16915"/>
    <s v="OFF-AP-10004708"/>
    <n v="76.12"/>
    <n v="2"/>
    <n v="0"/>
    <n v="22.0748"/>
    <x v="1"/>
    <x v="9"/>
    <s v="Fellowes Superior 10 Outlet Split Surge Protector"/>
    <x v="1"/>
    <s v="California"/>
    <s v="San Diego"/>
    <n v="2014"/>
  </r>
  <r>
    <s v="CA-2014-131450"/>
    <d v="2014-08-08T00:00:00"/>
    <s v="LR-16915"/>
    <s v="TEC-CO-10004115"/>
    <n v="1199.9760000000001"/>
    <n v="3"/>
    <n v="0.2"/>
    <n v="434.99130000000002"/>
    <x v="2"/>
    <x v="16"/>
    <s v="Sharp AL-1530CS Digital Copier"/>
    <x v="1"/>
    <s v="California"/>
    <s v="San Diego"/>
    <n v="2014"/>
  </r>
  <r>
    <s v="CA-2014-131450"/>
    <d v="2014-08-08T00:00:00"/>
    <s v="LR-16915"/>
    <s v="TEC-PH-10002398"/>
    <n v="445.96"/>
    <n v="5"/>
    <n v="0.2"/>
    <n v="55.744999999999997"/>
    <x v="2"/>
    <x v="7"/>
    <s v="AT&amp;T 1070 Corded Phone"/>
    <x v="1"/>
    <s v="California"/>
    <s v="San Diego"/>
    <n v="2014"/>
  </r>
  <r>
    <s v="CA-2014-131450"/>
    <d v="2014-08-08T00:00:00"/>
    <s v="LR-16915"/>
    <s v="FUR-FU-10001979"/>
    <n v="327.76"/>
    <n v="8"/>
    <n v="0"/>
    <n v="91.772800000000004"/>
    <x v="0"/>
    <x v="5"/>
    <s v="Dana Halogen Swing-Arm Architect Lamp"/>
    <x v="1"/>
    <s v="California"/>
    <s v="San Diego"/>
    <n v="2014"/>
  </r>
  <r>
    <s v="CA-2016-120180"/>
    <d v="2016-07-14T00:00:00"/>
    <s v="TP-21130"/>
    <s v="OFF-SU-10004115"/>
    <n v="11.632"/>
    <n v="2"/>
    <n v="0.2"/>
    <n v="1.0178"/>
    <x v="1"/>
    <x v="14"/>
    <s v="Acme Stainless Steel Office Snips"/>
    <x v="3"/>
    <s v="Pennsylvania"/>
    <s v="Philadelphia"/>
    <n v="2016"/>
  </r>
  <r>
    <s v="US-2016-100720"/>
    <d v="2016-07-16T00:00:00"/>
    <s v="CK-12205"/>
    <s v="TEC-PH-10001425"/>
    <n v="143.982"/>
    <n v="3"/>
    <n v="0.4"/>
    <n v="-28.796399999999998"/>
    <x v="2"/>
    <x v="7"/>
    <s v="Mophie Juice Pack Helium for iPhone"/>
    <x v="3"/>
    <s v="Pennsylvania"/>
    <s v="Philadelphia"/>
    <n v="2016"/>
  </r>
  <r>
    <s v="US-2016-100720"/>
    <d v="2016-07-16T00:00:00"/>
    <s v="CK-12205"/>
    <s v="TEC-PH-10003963"/>
    <n v="494.37599999999998"/>
    <n v="4"/>
    <n v="0.4"/>
    <n v="-115.3544"/>
    <x v="2"/>
    <x v="7"/>
    <s v="GE 2-Jack Phone Line Splitter"/>
    <x v="3"/>
    <s v="Pennsylvania"/>
    <s v="Philadelphia"/>
    <n v="2016"/>
  </r>
  <r>
    <s v="US-2016-100720"/>
    <d v="2016-07-16T00:00:00"/>
    <s v="CK-12205"/>
    <s v="OFF-SU-10001574"/>
    <n v="5.84"/>
    <n v="2"/>
    <n v="0.2"/>
    <n v="0.73"/>
    <x v="1"/>
    <x v="14"/>
    <s v="Acme Value Line Scissors"/>
    <x v="3"/>
    <s v="Pennsylvania"/>
    <s v="Philadelphia"/>
    <n v="2016"/>
  </r>
  <r>
    <s v="CA-2014-149958"/>
    <d v="2014-03-15T00:00:00"/>
    <s v="AS-10240"/>
    <s v="OFF-ST-10001490"/>
    <n v="142.77600000000001"/>
    <n v="1"/>
    <n v="0.2"/>
    <n v="17.847000000000001"/>
    <x v="1"/>
    <x v="4"/>
    <s v="Hot File 7-Pocket, Floor Stand"/>
    <x v="0"/>
    <s v="Florida"/>
    <s v="Tampa"/>
    <n v="2014"/>
  </r>
  <r>
    <s v="CA-2014-149958"/>
    <d v="2014-03-15T00:00:00"/>
    <s v="AS-10240"/>
    <s v="FUR-FU-10001756"/>
    <n v="45.695999999999998"/>
    <n v="3"/>
    <n v="0.2"/>
    <n v="5.1407999999999996"/>
    <x v="0"/>
    <x v="5"/>
    <s v="Eldon Expressions Desk Accessory, Wood Photo Frame, Mahogany"/>
    <x v="0"/>
    <s v="Florida"/>
    <s v="Tampa"/>
    <n v="2014"/>
  </r>
  <r>
    <s v="CA-2014-149958"/>
    <d v="2014-03-15T00:00:00"/>
    <s v="AS-10240"/>
    <s v="OFF-BI-10000773"/>
    <n v="7.218"/>
    <n v="3"/>
    <n v="0.7"/>
    <n v="-5.5338000000000003"/>
    <x v="1"/>
    <x v="8"/>
    <s v="Insertable Tab Post Binder Dividers"/>
    <x v="0"/>
    <s v="Florida"/>
    <s v="Tampa"/>
    <n v="2014"/>
  </r>
  <r>
    <s v="CA-2014-149958"/>
    <d v="2014-03-15T00:00:00"/>
    <s v="AS-10240"/>
    <s v="OFF-BI-10001543"/>
    <n v="43.188000000000002"/>
    <n v="4"/>
    <n v="0.7"/>
    <n v="-31.671199999999999"/>
    <x v="1"/>
    <x v="8"/>
    <s v="GBC VeloBinder Manual Binding System"/>
    <x v="0"/>
    <s v="Florida"/>
    <s v="Tampa"/>
    <n v="2014"/>
  </r>
  <r>
    <s v="CA-2014-149958"/>
    <d v="2014-03-15T00:00:00"/>
    <s v="AS-10240"/>
    <s v="OFF-PA-10002120"/>
    <n v="131.904"/>
    <n v="3"/>
    <n v="0.2"/>
    <n v="47.815199999999997"/>
    <x v="1"/>
    <x v="10"/>
    <s v="Xerox 1889"/>
    <x v="0"/>
    <s v="Florida"/>
    <s v="Tampa"/>
    <n v="2014"/>
  </r>
  <r>
    <s v="US-2014-105767"/>
    <d v="2014-05-23T00:00:00"/>
    <s v="AR-10510"/>
    <s v="OFF-BI-10000848"/>
    <n v="3.282"/>
    <n v="2"/>
    <n v="0.7"/>
    <n v="-2.6255999999999999"/>
    <x v="1"/>
    <x v="8"/>
    <s v="Angle-D Ring Binders"/>
    <x v="3"/>
    <s v="Pennsylvania"/>
    <s v="Philadelphia"/>
    <n v="2014"/>
  </r>
  <r>
    <s v="US-2014-105767"/>
    <d v="2014-05-23T00:00:00"/>
    <s v="AR-10510"/>
    <s v="OFF-AR-10001246"/>
    <n v="21.167999999999999"/>
    <n v="9"/>
    <n v="0.2"/>
    <n v="2.3814000000000002"/>
    <x v="1"/>
    <x v="6"/>
    <s v="Newell 317"/>
    <x v="3"/>
    <s v="Pennsylvania"/>
    <s v="Philadelphia"/>
    <n v="2014"/>
  </r>
  <r>
    <s v="US-2014-105767"/>
    <d v="2014-05-23T00:00:00"/>
    <s v="AR-10510"/>
    <s v="TEC-PH-10003092"/>
    <n v="55.188000000000002"/>
    <n v="2"/>
    <n v="0.4"/>
    <n v="-10.117800000000001"/>
    <x v="2"/>
    <x v="7"/>
    <s v="Motorola L804"/>
    <x v="3"/>
    <s v="Pennsylvania"/>
    <s v="Philadelphia"/>
    <n v="2014"/>
  </r>
  <r>
    <s v="CA-2016-161816"/>
    <d v="2016-04-28T00:00:00"/>
    <s v="NB-18655"/>
    <s v="TEC-PH-10003012"/>
    <n v="369.57600000000002"/>
    <n v="3"/>
    <n v="0.2"/>
    <n v="41.577300000000001"/>
    <x v="2"/>
    <x v="7"/>
    <s v="Nortel Meridian M3904 Professional Digital phone"/>
    <x v="2"/>
    <s v="Texas"/>
    <s v="Dallas"/>
    <n v="2016"/>
  </r>
  <r>
    <s v="CA-2016-161816"/>
    <d v="2016-04-28T00:00:00"/>
    <s v="NB-18655"/>
    <s v="OFF-LA-10004345"/>
    <n v="15.712"/>
    <n v="4"/>
    <n v="0.2"/>
    <n v="5.6955999999999998"/>
    <x v="1"/>
    <x v="2"/>
    <s v="Avery 493"/>
    <x v="2"/>
    <s v="Texas"/>
    <s v="Dallas"/>
    <n v="2016"/>
  </r>
  <r>
    <s v="CA-2016-121223"/>
    <d v="2016-09-11T00:00:00"/>
    <s v="GD-14590"/>
    <s v="OFF-PA-10001204"/>
    <n v="8.4480000000000004"/>
    <n v="2"/>
    <n v="0.2"/>
    <n v="2.64"/>
    <x v="1"/>
    <x v="10"/>
    <s v="Xerox 1972"/>
    <x v="3"/>
    <s v="Pennsylvania"/>
    <s v="Philadelphia"/>
    <n v="2016"/>
  </r>
  <r>
    <s v="CA-2016-121223"/>
    <d v="2016-09-11T00:00:00"/>
    <s v="GD-14590"/>
    <s v="TEC-PH-10004667"/>
    <n v="728.94600000000003"/>
    <n v="9"/>
    <n v="0.4"/>
    <n v="-157.9383"/>
    <x v="2"/>
    <x v="7"/>
    <s v="Cisco 8x8 Inc. 6753i IP Business Phone System"/>
    <x v="3"/>
    <s v="Pennsylvania"/>
    <s v="Philadelphia"/>
    <n v="2016"/>
  </r>
  <r>
    <s v="CA-2017-138611"/>
    <d v="2017-11-14T00:00:00"/>
    <s v="CK-12595"/>
    <s v="TEC-PH-10000011"/>
    <n v="119.94"/>
    <n v="10"/>
    <n v="0.4"/>
    <n v="15.992000000000001"/>
    <x v="2"/>
    <x v="7"/>
    <s v="PureGear Roll-On Screen Protector"/>
    <x v="3"/>
    <s v="Ohio"/>
    <s v="Grove City"/>
    <n v="2017"/>
  </r>
  <r>
    <s v="CA-2017-138611"/>
    <d v="2017-11-14T00:00:00"/>
    <s v="CK-12595"/>
    <s v="OFF-BI-10002949"/>
    <n v="3.6480000000000001"/>
    <n v="2"/>
    <n v="0.7"/>
    <n v="-2.7968000000000002"/>
    <x v="1"/>
    <x v="8"/>
    <s v="Prestige Round Ring Binders"/>
    <x v="3"/>
    <s v="Ohio"/>
    <s v="Grove City"/>
    <n v="2017"/>
  </r>
  <r>
    <s v="CA-2017-117947"/>
    <d v="2017-08-18T00:00:00"/>
    <s v="NG-18355"/>
    <s v="FUR-FU-10003849"/>
    <n v="40.479999999999997"/>
    <n v="2"/>
    <n v="0"/>
    <n v="15.7872"/>
    <x v="0"/>
    <x v="5"/>
    <s v="DAX Metal Frame, Desktop, Stepped-Edge"/>
    <x v="3"/>
    <s v="New York"/>
    <s v="New York City"/>
    <n v="2017"/>
  </r>
  <r>
    <s v="CA-2017-117947"/>
    <d v="2017-08-18T00:00:00"/>
    <s v="NG-18355"/>
    <s v="FUR-FU-10000010"/>
    <n v="9.94"/>
    <n v="2"/>
    <n v="0"/>
    <n v="3.0813999999999999"/>
    <x v="0"/>
    <x v="5"/>
    <s v="DAX Value U-Channel Document Frames, Easel Back"/>
    <x v="3"/>
    <s v="New York"/>
    <s v="New York City"/>
    <n v="2017"/>
  </r>
  <r>
    <s v="CA-2017-117947"/>
    <d v="2017-08-18T00:00:00"/>
    <s v="NG-18355"/>
    <s v="OFF-BI-10002824"/>
    <n v="107.42400000000001"/>
    <n v="9"/>
    <n v="0.2"/>
    <n v="33.57"/>
    <x v="1"/>
    <x v="8"/>
    <s v="Recycled Easel Ring Binders"/>
    <x v="3"/>
    <s v="New York"/>
    <s v="New York City"/>
    <n v="2017"/>
  </r>
  <r>
    <s v="CA-2017-117947"/>
    <d v="2017-08-18T00:00:00"/>
    <s v="NG-18355"/>
    <s v="TEC-PH-10002538"/>
    <n v="37.909999999999997"/>
    <n v="1"/>
    <n v="0"/>
    <n v="10.9939"/>
    <x v="2"/>
    <x v="7"/>
    <s v="Grandstream GXP1160 VoIP phone"/>
    <x v="3"/>
    <s v="New York"/>
    <s v="New York City"/>
    <n v="2017"/>
  </r>
  <r>
    <s v="CA-2017-117947"/>
    <d v="2017-08-18T00:00:00"/>
    <s v="NG-18355"/>
    <s v="FUR-FU-10000521"/>
    <n v="88.02"/>
    <n v="3"/>
    <n v="0"/>
    <n v="27.286200000000001"/>
    <x v="0"/>
    <x v="5"/>
    <s v="Seth Thomas 14&quot; Putty-Colored Wall Clock"/>
    <x v="3"/>
    <s v="New York"/>
    <s v="New York City"/>
    <n v="2017"/>
  </r>
  <r>
    <s v="US-2014-111171"/>
    <d v="2014-12-26T00:00:00"/>
    <s v="CA-12265"/>
    <s v="OFF-BI-10002103"/>
    <n v="8.69"/>
    <n v="5"/>
    <n v="0.8"/>
    <n v="-14.773"/>
    <x v="1"/>
    <x v="8"/>
    <s v="Cardinal Slant-D Ring Binder, Heavy Gauge Vinyl"/>
    <x v="2"/>
    <s v="Illinois"/>
    <s v="Chicago"/>
    <n v="2014"/>
  </r>
  <r>
    <s v="CA-2015-138009"/>
    <d v="2015-11-29T00:00:00"/>
    <s v="SF-20965"/>
    <s v="FUR-CH-10004853"/>
    <n v="301.95999999999998"/>
    <n v="2"/>
    <n v="0"/>
    <n v="87.568399999999997"/>
    <x v="0"/>
    <x v="1"/>
    <s v="Global Manager's Adjustable Task Chair, Storm"/>
    <x v="2"/>
    <s v="Michigan"/>
    <s v="Dearborn"/>
    <n v="2015"/>
  </r>
  <r>
    <s v="CA-2015-138009"/>
    <d v="2015-11-29T00:00:00"/>
    <s v="SF-20965"/>
    <s v="OFF-AP-10000179"/>
    <n v="555.21"/>
    <n v="5"/>
    <n v="0.1"/>
    <n v="178.90100000000001"/>
    <x v="1"/>
    <x v="9"/>
    <s v="Honeywell Enviracaire Portable HEPA Air Cleaner for up to 10 x 16 Room"/>
    <x v="2"/>
    <s v="Michigan"/>
    <s v="Dearborn"/>
    <n v="2015"/>
  </r>
  <r>
    <s v="CA-2015-138009"/>
    <d v="2015-11-29T00:00:00"/>
    <s v="SF-20965"/>
    <s v="OFF-ST-10001272"/>
    <n v="523.48"/>
    <n v="4"/>
    <n v="0"/>
    <n v="130.87"/>
    <x v="1"/>
    <x v="4"/>
    <s v="Mini 13-1/2 Capacity Data Binder Rack, Pearl"/>
    <x v="2"/>
    <s v="Michigan"/>
    <s v="Dearborn"/>
    <n v="2015"/>
  </r>
  <r>
    <s v="CA-2015-138009"/>
    <d v="2015-11-29T00:00:00"/>
    <s v="SF-20965"/>
    <s v="OFF-AR-10004042"/>
    <n v="161.82"/>
    <n v="9"/>
    <n v="0"/>
    <n v="46.927799999999998"/>
    <x v="1"/>
    <x v="6"/>
    <s v="BOSTON Model 1800 Electric Pencil Sharpeners, Putty/Woodgrain"/>
    <x v="2"/>
    <s v="Michigan"/>
    <s v="Dearborn"/>
    <n v="2015"/>
  </r>
  <r>
    <s v="CA-2017-163020"/>
    <d v="2017-09-15T00:00:00"/>
    <s v="MO-17800"/>
    <s v="FUR-FU-10000221"/>
    <n v="35.56"/>
    <n v="7"/>
    <n v="0"/>
    <n v="12.090400000000001"/>
    <x v="0"/>
    <x v="5"/>
    <s v="Master Caster Door Stop, Brown"/>
    <x v="3"/>
    <s v="New York"/>
    <s v="New York City"/>
    <n v="2017"/>
  </r>
  <r>
    <s v="CA-2017-153787"/>
    <d v="2017-05-19T00:00:00"/>
    <s v="AT-10735"/>
    <s v="OFF-AP-10001563"/>
    <n v="97.16"/>
    <n v="2"/>
    <n v="0"/>
    <n v="28.176400000000001"/>
    <x v="1"/>
    <x v="9"/>
    <s v="Belkin Premiere Surge Master II 8-outlet surge protector"/>
    <x v="1"/>
    <s v="Washington"/>
    <s v="Seattle"/>
    <n v="2017"/>
  </r>
  <r>
    <s v="CA-2017-133431"/>
    <d v="2017-12-17T00:00:00"/>
    <s v="LC-17140"/>
    <s v="OFF-BI-10000605"/>
    <n v="15.24"/>
    <n v="5"/>
    <n v="0.2"/>
    <n v="5.1435000000000004"/>
    <x v="1"/>
    <x v="8"/>
    <s v="Acco Pressboard Covers with Storage Hooks, 9 1/2&quot; x 11&quot;, Executive Red"/>
    <x v="1"/>
    <s v="California"/>
    <s v="San Francisco"/>
    <n v="2017"/>
  </r>
  <r>
    <s v="CA-2017-133431"/>
    <d v="2017-12-17T00:00:00"/>
    <s v="LC-17140"/>
    <s v="OFF-PA-10002615"/>
    <n v="13.23"/>
    <n v="3"/>
    <n v="0"/>
    <n v="6.0857999999999999"/>
    <x v="1"/>
    <x v="10"/>
    <s v="Ampad Gold Fibre Wirebound Steno Books, 6&quot; x 9&quot;, Gregg Ruled"/>
    <x v="1"/>
    <s v="California"/>
    <s v="San Francisco"/>
    <n v="2017"/>
  </r>
  <r>
    <s v="US-2016-135720"/>
    <d v="2016-12-11T00:00:00"/>
    <s v="FM-14380"/>
    <s v="OFF-ST-10001963"/>
    <n v="243.38399999999999"/>
    <n v="3"/>
    <n v="0.2"/>
    <n v="-51.719099999999997"/>
    <x v="1"/>
    <x v="4"/>
    <s v="Tennsco Regal Shelving Units"/>
    <x v="1"/>
    <s v="Colorado"/>
    <s v="Aurora"/>
    <n v="2016"/>
  </r>
  <r>
    <s v="US-2016-135720"/>
    <d v="2016-12-11T00:00:00"/>
    <s v="FM-14380"/>
    <s v="TEC-AC-10001267"/>
    <n v="119.8"/>
    <n v="5"/>
    <n v="0.2"/>
    <n v="29.95"/>
    <x v="2"/>
    <x v="11"/>
    <s v="Imation 32GB Pocket Pro USB 3.0 Flash Drive - 32 GB - Black - 1 P ..."/>
    <x v="1"/>
    <s v="Colorado"/>
    <s v="Aurora"/>
    <n v="2016"/>
  </r>
  <r>
    <s v="US-2016-135720"/>
    <d v="2016-12-11T00:00:00"/>
    <s v="FM-14380"/>
    <s v="TEC-PH-10002103"/>
    <n v="300.76799999999997"/>
    <n v="4"/>
    <n v="0.2"/>
    <n v="30.076799999999999"/>
    <x v="2"/>
    <x v="7"/>
    <s v="Jabra SPEAK 410"/>
    <x v="1"/>
    <s v="Colorado"/>
    <s v="Aurora"/>
    <n v="2016"/>
  </r>
  <r>
    <s v="CA-2017-144694"/>
    <d v="2017-09-24T00:00:00"/>
    <s v="BD-11605"/>
    <s v="TEC-AC-10002857"/>
    <n v="17.88"/>
    <n v="3"/>
    <n v="0.2"/>
    <n v="2.4584999999999999"/>
    <x v="2"/>
    <x v="11"/>
    <s v="Verbatim 25 GB 6x Blu-ray Single Layer Recordable Disc, 1/Pack"/>
    <x v="0"/>
    <s v="Florida"/>
    <s v="Miami"/>
    <n v="2017"/>
  </r>
  <r>
    <s v="CA-2017-144694"/>
    <d v="2017-09-24T00:00:00"/>
    <s v="BD-11605"/>
    <s v="OFF-LA-10003930"/>
    <n v="235.94399999999999"/>
    <n v="3"/>
    <n v="0.2"/>
    <n v="85.529700000000005"/>
    <x v="1"/>
    <x v="2"/>
    <s v="Dot Matrix Printer Tape Reel Labels, White, 5000/Box"/>
    <x v="0"/>
    <s v="Florida"/>
    <s v="Miami"/>
    <n v="2017"/>
  </r>
  <r>
    <s v="CA-2015-168004"/>
    <d v="2015-10-04T00:00:00"/>
    <s v="DJ-13420"/>
    <s v="FUR-CH-10001482"/>
    <n v="392.94"/>
    <n v="3"/>
    <n v="0"/>
    <n v="43.223399999999998"/>
    <x v="0"/>
    <x v="1"/>
    <s v="Office Star - Mesh Screen back chair with Vinyl seat"/>
    <x v="0"/>
    <s v="Georgia"/>
    <s v="Warner Robins"/>
    <n v="2015"/>
  </r>
  <r>
    <s v="US-2016-123470"/>
    <d v="2016-08-15T00:00:00"/>
    <s v="ME-17725"/>
    <s v="OFF-BI-10001989"/>
    <n v="18.882000000000001"/>
    <n v="3"/>
    <n v="0.7"/>
    <n v="-13.8468"/>
    <x v="1"/>
    <x v="8"/>
    <s v="Premium Transparent Presentation Covers by GBC"/>
    <x v="1"/>
    <s v="Colorado"/>
    <s v="Aurora"/>
    <n v="2016"/>
  </r>
  <r>
    <s v="US-2016-123470"/>
    <d v="2016-08-15T00:00:00"/>
    <s v="ME-17725"/>
    <s v="OFF-AP-10003287"/>
    <n v="122.328"/>
    <n v="3"/>
    <n v="0.2"/>
    <n v="12.232799999999999"/>
    <x v="1"/>
    <x v="9"/>
    <s v="Tripp Lite TLP810NET Broadband Surge for Modem/Fax"/>
    <x v="1"/>
    <s v="Colorado"/>
    <s v="Aurora"/>
    <n v="2016"/>
  </r>
  <r>
    <s v="CA-2016-115917"/>
    <d v="2016-05-20T00:00:00"/>
    <s v="RB-19465"/>
    <s v="FUR-FU-10000576"/>
    <n v="1049.2"/>
    <n v="5"/>
    <n v="0"/>
    <n v="272.79199999999997"/>
    <x v="0"/>
    <x v="5"/>
    <s v="Luxo Professional Fluorescent Magnifier Lamp with Clamp-Mount Base"/>
    <x v="1"/>
    <s v="California"/>
    <s v="Vallejo"/>
    <n v="2016"/>
  </r>
  <r>
    <s v="CA-2016-115917"/>
    <d v="2016-05-20T00:00:00"/>
    <s v="RB-19465"/>
    <s v="OFF-BI-10004728"/>
    <n v="15.423999999999999"/>
    <n v="4"/>
    <n v="0.2"/>
    <n v="5.0128000000000004"/>
    <x v="1"/>
    <x v="8"/>
    <s v="Wilson Jones Turn Tabs Binder Tool for Ring Binders"/>
    <x v="1"/>
    <s v="California"/>
    <s v="Vallejo"/>
    <n v="2016"/>
  </r>
  <r>
    <s v="CA-2016-147067"/>
    <d v="2016-12-18T00:00:00"/>
    <s v="JD-16150"/>
    <s v="FUR-FU-10000732"/>
    <n v="18.84"/>
    <n v="3"/>
    <n v="0"/>
    <n v="6.0288000000000004"/>
    <x v="0"/>
    <x v="5"/>
    <s v="Eldon 200 Class Desk Accessories"/>
    <x v="2"/>
    <s v="Minnesota"/>
    <s v="Minneapolis"/>
    <n v="2016"/>
  </r>
  <r>
    <s v="CA-2017-167913"/>
    <d v="2017-07-30T00:00:00"/>
    <s v="JL-15835"/>
    <s v="OFF-ST-10000585"/>
    <n v="330.4"/>
    <n v="2"/>
    <n v="0"/>
    <n v="85.903999999999996"/>
    <x v="1"/>
    <x v="4"/>
    <s v="Economy Rollaway Files"/>
    <x v="1"/>
    <s v="California"/>
    <s v="Mission Viejo"/>
    <n v="2017"/>
  </r>
  <r>
    <s v="CA-2017-167913"/>
    <d v="2017-07-30T00:00:00"/>
    <s v="JL-15835"/>
    <s v="OFF-LA-10002787"/>
    <n v="26.25"/>
    <n v="7"/>
    <n v="0"/>
    <n v="12.6"/>
    <x v="1"/>
    <x v="2"/>
    <s v="Avery 480"/>
    <x v="1"/>
    <s v="California"/>
    <s v="Mission Viejo"/>
    <n v="2017"/>
  </r>
  <r>
    <s v="CA-2017-106103"/>
    <d v="2017-06-10T00:00:00"/>
    <s v="SC-20305"/>
    <s v="TEC-AC-10003832"/>
    <n v="132.52000000000001"/>
    <n v="4"/>
    <n v="0"/>
    <n v="54.333199999999998"/>
    <x v="2"/>
    <x v="11"/>
    <s v="Logitech P710e Mobile Speakerphone"/>
    <x v="2"/>
    <s v="Michigan"/>
    <s v="Rochester Hills"/>
    <n v="2017"/>
  </r>
  <r>
    <s v="US-2017-127719"/>
    <d v="2017-07-21T00:00:00"/>
    <s v="TW-21025"/>
    <s v="OFF-PA-10001934"/>
    <n v="6.48"/>
    <n v="1"/>
    <n v="0"/>
    <n v="3.1751999999999998"/>
    <x v="1"/>
    <x v="10"/>
    <s v="Xerox 1993"/>
    <x v="3"/>
    <s v="New Jersey"/>
    <s v="Plainfield"/>
    <n v="2017"/>
  </r>
  <r>
    <s v="CA-2017-126221"/>
    <d v="2017-12-30T00:00:00"/>
    <s v="CC-12430"/>
    <s v="OFF-AP-10002457"/>
    <n v="209.3"/>
    <n v="2"/>
    <n v="0"/>
    <n v="56.511000000000003"/>
    <x v="1"/>
    <x v="9"/>
    <s v="Eureka The Boss Plus 12-Amp Hard Box Upright Vacuum, Red"/>
    <x v="2"/>
    <s v="Indiana"/>
    <s v="Columbus"/>
    <n v="2017"/>
  </r>
  <r>
    <s v="CA-2016-103947"/>
    <d v="2016-04-01T00:00:00"/>
    <s v="BB-10990"/>
    <s v="OFF-FA-10003112"/>
    <n v="31.56"/>
    <n v="5"/>
    <n v="0.2"/>
    <n v="9.8625000000000007"/>
    <x v="1"/>
    <x v="13"/>
    <s v="Staples"/>
    <x v="1"/>
    <s v="Arizona"/>
    <s v="Sierra Vista"/>
    <n v="2016"/>
  </r>
  <r>
    <s v="CA-2016-103947"/>
    <d v="2016-04-01T00:00:00"/>
    <s v="BB-10990"/>
    <s v="OFF-AP-10002350"/>
    <n v="30.143999999999998"/>
    <n v="2"/>
    <n v="0.2"/>
    <n v="3.0144000000000002"/>
    <x v="1"/>
    <x v="9"/>
    <s v="Belkin F9H710-06 7 Outlet SurgeMaster Surge Protector"/>
    <x v="1"/>
    <s v="Arizona"/>
    <s v="Sierra Vista"/>
    <n v="2016"/>
  </r>
  <r>
    <s v="CA-2016-160745"/>
    <d v="2016-12-11T00:00:00"/>
    <s v="AR-10825"/>
    <s v="FUR-FU-10001935"/>
    <n v="14.8"/>
    <n v="4"/>
    <n v="0"/>
    <n v="6.0679999999999996"/>
    <x v="0"/>
    <x v="5"/>
    <s v="3M Hangers With Command Adhesive"/>
    <x v="1"/>
    <s v="Washington"/>
    <s v="Vancouver"/>
    <n v="2016"/>
  </r>
  <r>
    <s v="CA-2016-160745"/>
    <d v="2016-12-11T00:00:00"/>
    <s v="AR-10825"/>
    <s v="TEC-PH-10003273"/>
    <n v="302.37599999999998"/>
    <n v="3"/>
    <n v="0.2"/>
    <n v="22.6782"/>
    <x v="2"/>
    <x v="7"/>
    <s v="AT&amp;T TR1909W"/>
    <x v="1"/>
    <s v="Washington"/>
    <s v="Vancouver"/>
    <n v="2016"/>
  </r>
  <r>
    <s v="CA-2016-160745"/>
    <d v="2016-12-11T00:00:00"/>
    <s v="AR-10825"/>
    <s v="TEC-AC-10001142"/>
    <n v="316"/>
    <n v="4"/>
    <n v="0"/>
    <n v="31.6"/>
    <x v="2"/>
    <x v="11"/>
    <s v="First Data FD10 PIN Pad"/>
    <x v="1"/>
    <s v="Washington"/>
    <s v="Vancouver"/>
    <n v="2016"/>
  </r>
  <r>
    <s v="CA-2016-132661"/>
    <d v="2016-10-23T00:00:00"/>
    <s v="SR-20740"/>
    <s v="OFF-PA-10000482"/>
    <n v="379.4"/>
    <n v="10"/>
    <n v="0"/>
    <n v="178.31800000000001"/>
    <x v="1"/>
    <x v="10"/>
    <s v="Snap-A-Way Black Print Carbonless Ruled Speed Letter, Triplicate"/>
    <x v="3"/>
    <s v="New York"/>
    <s v="New York City"/>
    <n v="2016"/>
  </r>
  <r>
    <s v="CA-2017-140844"/>
    <d v="2017-06-19T00:00:00"/>
    <s v="AR-10405"/>
    <s v="OFF-PA-10003892"/>
    <n v="97.82"/>
    <n v="2"/>
    <n v="0"/>
    <n v="45.9754"/>
    <x v="1"/>
    <x v="10"/>
    <s v="Xerox 1943"/>
    <x v="3"/>
    <s v="New York"/>
    <s v="New York City"/>
    <n v="2017"/>
  </r>
  <r>
    <s v="CA-2017-140844"/>
    <d v="2017-06-19T00:00:00"/>
    <s v="AR-10405"/>
    <s v="TEC-AC-10001101"/>
    <n v="103.12"/>
    <n v="8"/>
    <n v="0"/>
    <n v="10.311999999999999"/>
    <x v="2"/>
    <x v="11"/>
    <s v="Sony 16GB Class 10 Micro SDHC R40 Memory Card"/>
    <x v="3"/>
    <s v="New York"/>
    <s v="New York City"/>
    <n v="2017"/>
  </r>
  <r>
    <s v="CA-2016-137239"/>
    <d v="2016-08-22T00:00:00"/>
    <s v="CR-12730"/>
    <s v="OFF-AP-10002439"/>
    <n v="113.55200000000001"/>
    <n v="2"/>
    <n v="0.2"/>
    <n v="8.5164000000000009"/>
    <x v="1"/>
    <x v="9"/>
    <s v="Tripp Lite Isotel 8 Ultra 8 Outlet Metal Surge"/>
    <x v="3"/>
    <s v="Ohio"/>
    <s v="Columbus"/>
    <n v="2016"/>
  </r>
  <r>
    <s v="CA-2016-137239"/>
    <d v="2016-08-22T00:00:00"/>
    <s v="CR-12730"/>
    <s v="OFF-BI-10002827"/>
    <n v="3.3180000000000001"/>
    <n v="2"/>
    <n v="0.7"/>
    <n v="-2.6543999999999999"/>
    <x v="1"/>
    <x v="8"/>
    <s v="Avery Durable Poly Binders"/>
    <x v="3"/>
    <s v="Ohio"/>
    <s v="Columbus"/>
    <n v="2016"/>
  </r>
  <r>
    <s v="CA-2016-137239"/>
    <d v="2016-08-22T00:00:00"/>
    <s v="CR-12730"/>
    <s v="OFF-EN-10002230"/>
    <n v="134.28800000000001"/>
    <n v="2"/>
    <n v="0.2"/>
    <n v="45.322200000000002"/>
    <x v="1"/>
    <x v="12"/>
    <s v="Airmail Envelopes"/>
    <x v="3"/>
    <s v="Ohio"/>
    <s v="Columbus"/>
    <n v="2016"/>
  </r>
  <r>
    <s v="US-2016-156097"/>
    <d v="2016-09-19T00:00:00"/>
    <s v="EH-14125"/>
    <s v="FUR-CH-10001215"/>
    <n v="701.37199999999996"/>
    <n v="2"/>
    <n v="0.3"/>
    <n v="-50.097999999999999"/>
    <x v="0"/>
    <x v="1"/>
    <s v="Global Troy Executive Leather Low-Back Tilter"/>
    <x v="2"/>
    <s v="Illinois"/>
    <s v="Aurora"/>
    <n v="2016"/>
  </r>
  <r>
    <s v="US-2016-156097"/>
    <d v="2016-09-19T00:00:00"/>
    <s v="EH-14125"/>
    <s v="OFF-BI-10004654"/>
    <n v="2.3079999999999998"/>
    <n v="2"/>
    <n v="0.8"/>
    <n v="-3.4620000000000002"/>
    <x v="1"/>
    <x v="8"/>
    <s v="Avery Binding System Hidden Tab Executive Style Index Sets"/>
    <x v="2"/>
    <s v="Illinois"/>
    <s v="Aurora"/>
    <n v="2016"/>
  </r>
  <r>
    <s v="CA-2015-146563"/>
    <d v="2015-08-24T00:00:00"/>
    <s v="CB-12025"/>
    <s v="OFF-ST-10001490"/>
    <n v="999.43200000000002"/>
    <n v="7"/>
    <n v="0.2"/>
    <n v="124.929"/>
    <x v="1"/>
    <x v="4"/>
    <s v="Hot File 7-Pocket, Floor Stand"/>
    <x v="2"/>
    <s v="Texas"/>
    <s v="Arlington"/>
    <n v="2015"/>
  </r>
  <r>
    <s v="CA-2015-146563"/>
    <d v="2015-08-24T00:00:00"/>
    <s v="CB-12025"/>
    <s v="OFF-ST-10001511"/>
    <n v="724.08"/>
    <n v="14"/>
    <n v="0.2"/>
    <n v="-135.76499999999999"/>
    <x v="1"/>
    <x v="4"/>
    <s v="Space Solutions Commercial Steel Shelving"/>
    <x v="2"/>
    <s v="Texas"/>
    <s v="Arlington"/>
    <n v="2015"/>
  </r>
  <r>
    <s v="CA-2015-146563"/>
    <d v="2015-08-24T00:00:00"/>
    <s v="CB-12025"/>
    <s v="FUR-TA-10001768"/>
    <n v="918.78499999999997"/>
    <n v="5"/>
    <n v="0.3"/>
    <n v="-118.12949999999999"/>
    <x v="0"/>
    <x v="3"/>
    <s v="Hon Racetrack Conference Tables"/>
    <x v="2"/>
    <s v="Texas"/>
    <s v="Arlington"/>
    <n v="2015"/>
  </r>
  <r>
    <s v="CA-2015-146563"/>
    <d v="2015-08-24T00:00:00"/>
    <s v="CB-12025"/>
    <s v="OFF-BI-10003981"/>
    <n v="2.7240000000000002"/>
    <n v="3"/>
    <n v="0.8"/>
    <n v="-4.2222"/>
    <x v="1"/>
    <x v="8"/>
    <s v="Avery Durable Plastic 1&quot; Binders"/>
    <x v="2"/>
    <s v="Texas"/>
    <s v="Arlington"/>
    <n v="2015"/>
  </r>
  <r>
    <s v="CA-2016-123666"/>
    <d v="2016-03-26T00:00:00"/>
    <s v="SP-20545"/>
    <s v="OFF-ST-10001522"/>
    <n v="459.95"/>
    <n v="5"/>
    <n v="0"/>
    <n v="18.398"/>
    <x v="1"/>
    <x v="4"/>
    <s v="Gould Plastics 18-Pocket Panel Bin, 34w x 5-1/4d x 20-1/2h"/>
    <x v="3"/>
    <s v="New York"/>
    <s v="New York City"/>
    <n v="2016"/>
  </r>
  <r>
    <s v="CA-2016-143308"/>
    <d v="2016-11-04T00:00:00"/>
    <s v="RC-19825"/>
    <s v="OFF-FA-10000621"/>
    <n v="10.74"/>
    <n v="3"/>
    <n v="0"/>
    <n v="5.2625999999999999"/>
    <x v="1"/>
    <x v="13"/>
    <s v="OIC Colored Binder Clips, Assorted Sizes"/>
    <x v="0"/>
    <s v="Kentucky"/>
    <s v="Louisville"/>
    <n v="2016"/>
  </r>
  <r>
    <s v="CA-2017-132682"/>
    <d v="2017-06-08T00:00:00"/>
    <s v="TH-21235"/>
    <s v="OFF-SU-10004231"/>
    <n v="23.76"/>
    <n v="3"/>
    <n v="0.2"/>
    <n v="2.0790000000000002"/>
    <x v="1"/>
    <x v="14"/>
    <s v="Acme Tagit Stainless Steel Antibacterial Scissors"/>
    <x v="2"/>
    <s v="Texas"/>
    <s v="Dallas"/>
    <n v="2017"/>
  </r>
  <r>
    <s v="CA-2017-132682"/>
    <d v="2017-06-08T00:00:00"/>
    <s v="TH-21235"/>
    <s v="OFF-PA-10000474"/>
    <n v="85.055999999999997"/>
    <n v="3"/>
    <n v="0.2"/>
    <n v="28.706399999999999"/>
    <x v="1"/>
    <x v="10"/>
    <s v="Easy-staple paper"/>
    <x v="2"/>
    <s v="Texas"/>
    <s v="Dallas"/>
    <n v="2017"/>
  </r>
  <r>
    <s v="CA-2017-132682"/>
    <d v="2017-06-08T00:00:00"/>
    <s v="TH-21235"/>
    <s v="TEC-PH-10004042"/>
    <n v="381.57600000000002"/>
    <n v="3"/>
    <n v="0.2"/>
    <n v="28.618200000000002"/>
    <x v="2"/>
    <x v="7"/>
    <s v="ClearOne Communications CHAT 70 OC Speaker Phone"/>
    <x v="2"/>
    <s v="Texas"/>
    <s v="Dallas"/>
    <n v="2017"/>
  </r>
  <r>
    <s v="CA-2014-156314"/>
    <d v="2014-12-24T00:00:00"/>
    <s v="RP-19390"/>
    <s v="FUR-FU-10003096"/>
    <n v="30.36"/>
    <n v="5"/>
    <n v="0.2"/>
    <n v="8.7285000000000004"/>
    <x v="0"/>
    <x v="5"/>
    <s v="Master Giant Foot Doorstop, Safety Yellow"/>
    <x v="3"/>
    <s v="Ohio"/>
    <s v="Cleveland"/>
    <n v="2014"/>
  </r>
  <r>
    <s v="US-2017-106663"/>
    <d v="2017-06-09T00:00:00"/>
    <s v="MO-17800"/>
    <s v="FUR-FU-10002759"/>
    <n v="23.975999999999999"/>
    <n v="3"/>
    <n v="0.6"/>
    <n v="-14.3856"/>
    <x v="0"/>
    <x v="5"/>
    <s v="12-1/2 Diameter Round Wall Clock"/>
    <x v="2"/>
    <s v="Illinois"/>
    <s v="Chicago"/>
    <n v="2017"/>
  </r>
  <r>
    <s v="US-2017-106663"/>
    <d v="2017-06-09T00:00:00"/>
    <s v="MO-17800"/>
    <s v="FUR-TA-10000688"/>
    <n v="108.925"/>
    <n v="1"/>
    <n v="0.5"/>
    <n v="-71.890500000000003"/>
    <x v="0"/>
    <x v="3"/>
    <s v="Chromcraft Bull-Nose Wood Round Conference Table Top, Wood Base"/>
    <x v="2"/>
    <s v="Illinois"/>
    <s v="Chicago"/>
    <n v="2017"/>
  </r>
  <r>
    <s v="US-2017-106663"/>
    <d v="2017-06-09T00:00:00"/>
    <s v="MO-17800"/>
    <s v="OFF-PA-10002377"/>
    <n v="36.351999999999997"/>
    <n v="8"/>
    <n v="0.2"/>
    <n v="11.36"/>
    <x v="1"/>
    <x v="10"/>
    <s v="Xerox 1916"/>
    <x v="2"/>
    <s v="Illinois"/>
    <s v="Chicago"/>
    <n v="2017"/>
  </r>
  <r>
    <s v="CA-2017-111178"/>
    <d v="2017-06-15T00:00:00"/>
    <s v="TD-20995"/>
    <s v="OFF-AR-10001954"/>
    <n v="19.559999999999999"/>
    <n v="5"/>
    <n v="0.2"/>
    <n v="1.7115"/>
    <x v="1"/>
    <x v="6"/>
    <s v="Newell 331"/>
    <x v="2"/>
    <s v="Illinois"/>
    <s v="Quincy"/>
    <n v="2017"/>
  </r>
  <r>
    <s v="CA-2017-130351"/>
    <d v="2017-12-05T00:00:00"/>
    <s v="RB-19570"/>
    <s v="OFF-AP-10004532"/>
    <n v="61.44"/>
    <n v="3"/>
    <n v="0"/>
    <n v="16.588799999999999"/>
    <x v="1"/>
    <x v="9"/>
    <s v="Kensington 6 Outlet Guardian Standard Surge Protector"/>
    <x v="2"/>
    <s v="Indiana"/>
    <s v="Columbus"/>
    <n v="2017"/>
  </r>
  <r>
    <s v="CA-2017-130351"/>
    <d v="2017-12-05T00:00:00"/>
    <s v="RB-19570"/>
    <s v="OFF-PA-10002137"/>
    <n v="38.9"/>
    <n v="5"/>
    <n v="0"/>
    <n v="17.504999999999999"/>
    <x v="1"/>
    <x v="10"/>
    <s v="Southworth 100% Résumé Paper, 24lb."/>
    <x v="2"/>
    <s v="Indiana"/>
    <s v="Columbus"/>
    <n v="2017"/>
  </r>
  <r>
    <s v="CA-2017-130351"/>
    <d v="2017-12-05T00:00:00"/>
    <s v="RB-19570"/>
    <s v="TEC-AC-10003832"/>
    <n v="99.39"/>
    <n v="3"/>
    <n v="0"/>
    <n v="40.749899999999997"/>
    <x v="2"/>
    <x v="11"/>
    <s v="Logitech P710e Mobile Speakerphone"/>
    <x v="2"/>
    <s v="Indiana"/>
    <s v="Columbus"/>
    <n v="2017"/>
  </r>
  <r>
    <s v="US-2017-119438"/>
    <d v="2017-03-18T00:00:00"/>
    <s v="CD-11980"/>
    <s v="OFF-AP-10000804"/>
    <n v="2.6880000000000002"/>
    <n v="3"/>
    <n v="0.8"/>
    <n v="-7.3920000000000003"/>
    <x v="1"/>
    <x v="9"/>
    <s v="Hoover Portapower Portable Vacuum"/>
    <x v="2"/>
    <s v="Texas"/>
    <s v="Tyler"/>
    <n v="2017"/>
  </r>
  <r>
    <s v="US-2017-119438"/>
    <d v="2017-03-18T00:00:00"/>
    <s v="CD-11980"/>
    <s v="TEC-AC-10003614"/>
    <n v="27.815999999999999"/>
    <n v="3"/>
    <n v="0.2"/>
    <n v="4.5201000000000002"/>
    <x v="2"/>
    <x v="11"/>
    <s v="Verbatim 25 GB 6x Blu-ray Single Layer Recordable Disc, 10/Pack"/>
    <x v="2"/>
    <s v="Texas"/>
    <s v="Tyler"/>
    <n v="2017"/>
  </r>
  <r>
    <s v="US-2017-119438"/>
    <d v="2017-03-18T00:00:00"/>
    <s v="CD-11980"/>
    <s v="FUR-FU-10003553"/>
    <n v="82.524000000000001"/>
    <n v="3"/>
    <n v="0.6"/>
    <n v="-41.262"/>
    <x v="0"/>
    <x v="5"/>
    <s v="Howard Miller 13-1/2&quot; Diameter Rosebrook Wall Clock"/>
    <x v="2"/>
    <s v="Texas"/>
    <s v="Tyler"/>
    <n v="2017"/>
  </r>
  <r>
    <s v="US-2017-119438"/>
    <d v="2017-03-18T00:00:00"/>
    <s v="CD-11980"/>
    <s v="OFF-BI-10004632"/>
    <n v="182.994"/>
    <n v="3"/>
    <n v="0.8"/>
    <n v="-320.23950000000002"/>
    <x v="1"/>
    <x v="8"/>
    <s v="Ibico Hi-Tech Manual Binding System"/>
    <x v="2"/>
    <s v="Texas"/>
    <s v="Tyler"/>
    <n v="2017"/>
  </r>
  <r>
    <s v="CA-2016-164511"/>
    <d v="2016-11-19T00:00:00"/>
    <s v="DJ-13630"/>
    <s v="OFF-BI-10003305"/>
    <n v="14.352"/>
    <n v="3"/>
    <n v="0.2"/>
    <n v="4.6643999999999997"/>
    <x v="1"/>
    <x v="8"/>
    <s v="Avery Hanging File Binders"/>
    <x v="3"/>
    <s v="New York"/>
    <s v="New York City"/>
    <n v="2016"/>
  </r>
  <r>
    <s v="CA-2016-164511"/>
    <d v="2016-11-19T00:00:00"/>
    <s v="DJ-13630"/>
    <s v="OFF-ST-10002583"/>
    <n v="64.959999999999994"/>
    <n v="2"/>
    <n v="0"/>
    <n v="2.5983999999999998"/>
    <x v="1"/>
    <x v="4"/>
    <s v="Fellowes Neat Ideas Storage Cubes"/>
    <x v="3"/>
    <s v="New York"/>
    <s v="New York City"/>
    <n v="2016"/>
  </r>
  <r>
    <s v="CA-2016-164511"/>
    <d v="2016-11-19T00:00:00"/>
    <s v="DJ-13630"/>
    <s v="OFF-ST-10004507"/>
    <n v="68.599999999999994"/>
    <n v="4"/>
    <n v="0"/>
    <n v="18.521999999999998"/>
    <x v="1"/>
    <x v="4"/>
    <s v="Advantus Rolling Storage Box"/>
    <x v="3"/>
    <s v="New York"/>
    <s v="New York City"/>
    <n v="2016"/>
  </r>
  <r>
    <s v="US-2017-168116"/>
    <d v="2017-11-04T00:00:00"/>
    <s v="GT-14635"/>
    <s v="TEC-MA-10004125"/>
    <n v="7999.98"/>
    <n v="4"/>
    <n v="0.5"/>
    <n v="-3839.9904000000001"/>
    <x v="2"/>
    <x v="15"/>
    <s v="Cubify CubeX 3D Printer Triple Head Print"/>
    <x v="0"/>
    <s v="North Carolina"/>
    <s v="Burlington"/>
    <n v="2017"/>
  </r>
  <r>
    <s v="US-2017-168116"/>
    <d v="2017-11-04T00:00:00"/>
    <s v="GT-14635"/>
    <s v="OFF-AP-10002457"/>
    <n v="167.44"/>
    <n v="2"/>
    <n v="0.2"/>
    <n v="14.651"/>
    <x v="1"/>
    <x v="9"/>
    <s v="Eureka The Boss Plus 12-Amp Hard Box Upright Vacuum, Red"/>
    <x v="0"/>
    <s v="North Carolina"/>
    <s v="Burlington"/>
    <n v="2017"/>
  </r>
  <r>
    <s v="CA-2014-157784"/>
    <d v="2014-07-05T00:00:00"/>
    <s v="MC-17845"/>
    <s v="TEC-AC-10003911"/>
    <n v="479.97"/>
    <n v="3"/>
    <n v="0"/>
    <n v="163.18979999999999"/>
    <x v="2"/>
    <x v="11"/>
    <s v="NETGEAR AC1750 Dual Band Gigabit Smart WiFi Router"/>
    <x v="0"/>
    <s v="Mississippi"/>
    <s v="Jackson"/>
    <n v="2014"/>
  </r>
  <r>
    <s v="CA-2014-157784"/>
    <d v="2014-07-05T00:00:00"/>
    <s v="MC-17845"/>
    <s v="OFF-LA-10001934"/>
    <n v="14.62"/>
    <n v="2"/>
    <n v="0"/>
    <n v="6.8714000000000004"/>
    <x v="1"/>
    <x v="2"/>
    <s v="Avery 516"/>
    <x v="0"/>
    <s v="Mississippi"/>
    <s v="Jackson"/>
    <n v="2014"/>
  </r>
  <r>
    <s v="CA-2014-157784"/>
    <d v="2014-07-05T00:00:00"/>
    <s v="MC-17845"/>
    <s v="OFF-PA-10000304"/>
    <n v="19.440000000000001"/>
    <n v="3"/>
    <n v="0"/>
    <n v="9.3312000000000008"/>
    <x v="1"/>
    <x v="10"/>
    <s v="Xerox 1995"/>
    <x v="0"/>
    <s v="Mississippi"/>
    <s v="Jackson"/>
    <n v="2014"/>
  </r>
  <r>
    <s v="CA-2017-161480"/>
    <d v="2017-12-25T00:00:00"/>
    <s v="RA-19285"/>
    <s v="FUR-BO-10004015"/>
    <n v="191.98400000000001"/>
    <n v="2"/>
    <n v="0.2"/>
    <n v="4.7995999999999999"/>
    <x v="0"/>
    <x v="0"/>
    <s v="Bush Andora Bookcase, Maple/Graphite Gray Finish"/>
    <x v="3"/>
    <s v="New York"/>
    <s v="New York City"/>
    <n v="2017"/>
  </r>
  <r>
    <s v="US-2014-117135"/>
    <d v="2014-06-21T00:00:00"/>
    <s v="NP-18325"/>
    <s v="FUR-FU-10004071"/>
    <n v="104.01"/>
    <n v="1"/>
    <n v="0"/>
    <n v="14.561400000000001"/>
    <x v="0"/>
    <x v="5"/>
    <s v="Luxo Professional Magnifying Clamp-On Fluorescent Lamps"/>
    <x v="0"/>
    <s v="Virginia"/>
    <s v="Waynesboro"/>
    <n v="2014"/>
  </r>
  <r>
    <s v="US-2014-117135"/>
    <d v="2014-06-21T00:00:00"/>
    <s v="NP-18325"/>
    <s v="TEC-PH-10002033"/>
    <n v="284.82"/>
    <n v="1"/>
    <n v="0"/>
    <n v="74.053200000000004"/>
    <x v="2"/>
    <x v="7"/>
    <s v="Konftel 250 Conference phone - Charcoal black"/>
    <x v="0"/>
    <s v="Virginia"/>
    <s v="Waynesboro"/>
    <n v="2014"/>
  </r>
  <r>
    <s v="US-2014-117135"/>
    <d v="2014-06-21T00:00:00"/>
    <s v="NP-18325"/>
    <s v="OFF-ST-10002444"/>
    <n v="36.840000000000003"/>
    <n v="3"/>
    <n v="0"/>
    <n v="10.315200000000001"/>
    <x v="1"/>
    <x v="4"/>
    <s v="Recycled Eldon Regeneration Jumbo File"/>
    <x v="0"/>
    <s v="Virginia"/>
    <s v="Waynesboro"/>
    <n v="2014"/>
  </r>
  <r>
    <s v="CA-2015-131534"/>
    <d v="2015-03-28T00:00:00"/>
    <s v="AB-10165"/>
    <s v="TEC-AC-10002253"/>
    <n v="166.24"/>
    <n v="1"/>
    <n v="0"/>
    <n v="24.936"/>
    <x v="2"/>
    <x v="11"/>
    <s v="Imation Bio 8GB USB Flash Drive Imation Corp"/>
    <x v="1"/>
    <s v="California"/>
    <s v="Los Angeles"/>
    <n v="2015"/>
  </r>
  <r>
    <s v="CA-2015-131534"/>
    <d v="2015-03-28T00:00:00"/>
    <s v="AB-10165"/>
    <s v="OFF-PA-10000743"/>
    <n v="33.4"/>
    <n v="5"/>
    <n v="0"/>
    <n v="16.032"/>
    <x v="1"/>
    <x v="10"/>
    <s v="Xerox 1977"/>
    <x v="1"/>
    <s v="California"/>
    <s v="Los Angeles"/>
    <n v="2015"/>
  </r>
  <r>
    <s v="CA-2015-119291"/>
    <d v="2015-05-14T00:00:00"/>
    <s v="JO-15550"/>
    <s v="OFF-AR-10003373"/>
    <n v="198.27199999999999"/>
    <n v="8"/>
    <n v="0.2"/>
    <n v="17.348800000000001"/>
    <x v="1"/>
    <x v="6"/>
    <s v="Boston School Pro Electric Pencil Sharpener, 1670"/>
    <x v="3"/>
    <s v="Pennsylvania"/>
    <s v="Chester"/>
    <n v="2015"/>
  </r>
  <r>
    <s v="CA-2015-119291"/>
    <d v="2015-05-14T00:00:00"/>
    <s v="JO-15550"/>
    <s v="OFF-LA-10002312"/>
    <n v="47.36"/>
    <n v="4"/>
    <n v="0.2"/>
    <n v="17.760000000000002"/>
    <x v="1"/>
    <x v="2"/>
    <s v="Avery 490"/>
    <x v="3"/>
    <s v="Pennsylvania"/>
    <s v="Chester"/>
    <n v="2015"/>
  </r>
  <r>
    <s v="CA-2015-119291"/>
    <d v="2015-05-14T00:00:00"/>
    <s v="JO-15550"/>
    <s v="OFF-EN-10000927"/>
    <n v="200.98400000000001"/>
    <n v="7"/>
    <n v="0.2"/>
    <n v="62.807499999999997"/>
    <x v="1"/>
    <x v="12"/>
    <s v="Jet-Pak Recycled Peel 'N' Seal Padded Mailers"/>
    <x v="3"/>
    <s v="Pennsylvania"/>
    <s v="Chester"/>
    <n v="2015"/>
  </r>
  <r>
    <s v="CA-2015-119291"/>
    <d v="2015-05-14T00:00:00"/>
    <s v="JO-15550"/>
    <s v="OFF-LA-10003510"/>
    <n v="97.695999999999998"/>
    <n v="4"/>
    <n v="0.2"/>
    <n v="31.751200000000001"/>
    <x v="1"/>
    <x v="2"/>
    <s v="Avery 4027 File Folder Labels for Dot Matrix Printers, 5000 Labels per Box, White"/>
    <x v="3"/>
    <s v="Pennsylvania"/>
    <s v="Chester"/>
    <n v="2015"/>
  </r>
  <r>
    <s v="CA-2015-119291"/>
    <d v="2015-05-14T00:00:00"/>
    <s v="JO-15550"/>
    <s v="OFF-AR-10001118"/>
    <n v="2.6960000000000002"/>
    <n v="1"/>
    <n v="0.2"/>
    <n v="0.80879999999999996"/>
    <x v="1"/>
    <x v="6"/>
    <s v="Binney &amp; Smith Crayola Metallic Crayons, 16-Color Pack"/>
    <x v="3"/>
    <s v="Pennsylvania"/>
    <s v="Chester"/>
    <n v="2015"/>
  </r>
  <r>
    <s v="CA-2015-119291"/>
    <d v="2015-05-14T00:00:00"/>
    <s v="JO-15550"/>
    <s v="OFF-BI-10001575"/>
    <n v="18.588000000000001"/>
    <n v="2"/>
    <n v="0.7"/>
    <n v="-13.6312"/>
    <x v="1"/>
    <x v="8"/>
    <s v="GBC Linen Binding Covers"/>
    <x v="3"/>
    <s v="Pennsylvania"/>
    <s v="Chester"/>
    <n v="2015"/>
  </r>
  <r>
    <s v="CA-2015-119291"/>
    <d v="2015-05-14T00:00:00"/>
    <s v="JO-15550"/>
    <s v="OFF-BI-10001982"/>
    <n v="4.8959999999999999"/>
    <n v="3"/>
    <n v="0.7"/>
    <n v="-3.4272"/>
    <x v="1"/>
    <x v="8"/>
    <s v="Wilson Jones Custom Binder Spines &amp; Labels"/>
    <x v="3"/>
    <s v="Pennsylvania"/>
    <s v="Chester"/>
    <n v="2015"/>
  </r>
  <r>
    <s v="CA-2017-114552"/>
    <d v="2017-09-02T00:00:00"/>
    <s v="Dl-13600"/>
    <s v="FUR-FU-10002960"/>
    <n v="15.071999999999999"/>
    <n v="3"/>
    <n v="0.2"/>
    <n v="4.1448"/>
    <x v="0"/>
    <x v="5"/>
    <s v="Eldon 200 Class Desk Accessories, Burgundy"/>
    <x v="3"/>
    <s v="Ohio"/>
    <s v="Cleveland"/>
    <n v="2017"/>
  </r>
  <r>
    <s v="CA-2016-163755"/>
    <d v="2016-11-04T00:00:00"/>
    <s v="AS-10285"/>
    <s v="FUR-FU-10003394"/>
    <n v="209.88"/>
    <n v="3"/>
    <n v="0"/>
    <n v="35.679600000000001"/>
    <x v="0"/>
    <x v="5"/>
    <s v="Tenex &quot;The Solids&quot; Textured Chair Mats"/>
    <x v="1"/>
    <s v="Washington"/>
    <s v="Seattle"/>
    <n v="2016"/>
  </r>
  <r>
    <s v="CA-2015-142027"/>
    <d v="2015-04-09T00:00:00"/>
    <s v="JK-15370"/>
    <s v="FUR-TA-10002774"/>
    <n v="369.91199999999998"/>
    <n v="3"/>
    <n v="0.2"/>
    <n v="-13.871700000000001"/>
    <x v="0"/>
    <x v="3"/>
    <s v="Laminate Occasional Tables"/>
    <x v="1"/>
    <s v="California"/>
    <s v="Long Beach"/>
    <n v="2015"/>
  </r>
  <r>
    <s v="CA-2014-138527"/>
    <d v="2014-09-12T00:00:00"/>
    <s v="BN-11470"/>
    <s v="OFF-PA-10001800"/>
    <n v="10.368"/>
    <n v="2"/>
    <n v="0.2"/>
    <n v="3.6288"/>
    <x v="1"/>
    <x v="10"/>
    <s v="Xerox 220"/>
    <x v="0"/>
    <s v="North Carolina"/>
    <s v="Cary"/>
    <n v="2014"/>
  </r>
  <r>
    <s v="CA-2014-138527"/>
    <d v="2014-09-12T00:00:00"/>
    <s v="BN-11470"/>
    <s v="OFF-AP-10001469"/>
    <n v="166.84"/>
    <n v="5"/>
    <n v="0.2"/>
    <n v="18.769500000000001"/>
    <x v="1"/>
    <x v="9"/>
    <s v="Fellowes 8 Outlet Superior Workstation Surge Protector"/>
    <x v="0"/>
    <s v="North Carolina"/>
    <s v="Cary"/>
    <n v="2014"/>
  </r>
  <r>
    <s v="CA-2014-138527"/>
    <d v="2014-09-12T00:00:00"/>
    <s v="BN-11470"/>
    <s v="TEC-AC-10002399"/>
    <n v="15.215999999999999"/>
    <n v="1"/>
    <n v="0.2"/>
    <n v="2.2824"/>
    <x v="2"/>
    <x v="11"/>
    <s v="SanDisk Cruzer 32 GB USB Flash Drive"/>
    <x v="0"/>
    <s v="North Carolina"/>
    <s v="Cary"/>
    <n v="2014"/>
  </r>
  <r>
    <s v="CA-2014-112158"/>
    <d v="2014-12-02T00:00:00"/>
    <s v="DP-13165"/>
    <s v="TEC-AC-10003628"/>
    <n v="119.96"/>
    <n v="4"/>
    <n v="0"/>
    <n v="52.782400000000003"/>
    <x v="2"/>
    <x v="11"/>
    <s v="Logitech 910-002974 M325 Wireless Mouse for Web Scrolling"/>
    <x v="3"/>
    <s v="New York"/>
    <s v="New York City"/>
    <n v="2014"/>
  </r>
  <r>
    <s v="CA-2014-112158"/>
    <d v="2014-12-02T00:00:00"/>
    <s v="DP-13165"/>
    <s v="FUR-BO-10003272"/>
    <n v="883.92"/>
    <n v="5"/>
    <n v="0.2"/>
    <n v="-110.49"/>
    <x v="0"/>
    <x v="0"/>
    <s v="O'Sullivan Living Dimensions 5-Shelf Bookcases"/>
    <x v="3"/>
    <s v="New York"/>
    <s v="New York City"/>
    <n v="2014"/>
  </r>
  <r>
    <s v="CA-2014-112158"/>
    <d v="2014-12-02T00:00:00"/>
    <s v="DP-13165"/>
    <s v="OFF-BI-10000050"/>
    <n v="46.72"/>
    <n v="8"/>
    <n v="0.2"/>
    <n v="15.768000000000001"/>
    <x v="1"/>
    <x v="8"/>
    <s v="Angle-D Binders with Locking Rings, Label Holders"/>
    <x v="3"/>
    <s v="New York"/>
    <s v="New York City"/>
    <n v="2014"/>
  </r>
  <r>
    <s v="CA-2014-113887"/>
    <d v="2014-04-05T00:00:00"/>
    <s v="TH-21550"/>
    <s v="OFF-PA-10004071"/>
    <n v="55.48"/>
    <n v="1"/>
    <n v="0"/>
    <n v="26.630400000000002"/>
    <x v="1"/>
    <x v="10"/>
    <s v="Eaton Premium Continuous-Feed Paper, 25% Cotton, Letter Size, White, 1000 Shts/Box"/>
    <x v="3"/>
    <s v="New York"/>
    <s v="New York City"/>
    <n v="2014"/>
  </r>
  <r>
    <s v="CA-2017-146136"/>
    <d v="2017-09-03T00:00:00"/>
    <s v="AP-10915"/>
    <s v="OFF-EN-10001219"/>
    <n v="24.448"/>
    <n v="4"/>
    <n v="0.2"/>
    <n v="8.8623999999999992"/>
    <x v="1"/>
    <x v="12"/>
    <s v="#10- 4 1/8&quot; x 9 1/2&quot; Security-Tint Envelopes"/>
    <x v="0"/>
    <s v="Florida"/>
    <s v="Palm Coast"/>
    <n v="2017"/>
  </r>
  <r>
    <s v="US-2017-100048"/>
    <d v="2017-05-19T00:00:00"/>
    <s v="RS-19765"/>
    <s v="OFF-AP-10001154"/>
    <n v="281.33999999999997"/>
    <n v="6"/>
    <n v="0"/>
    <n v="109.7226"/>
    <x v="1"/>
    <x v="9"/>
    <s v="Bionaire Personal Warm Mist Humidifier/Vaporizer"/>
    <x v="3"/>
    <s v="New York"/>
    <s v="Mount Vernon"/>
    <n v="2017"/>
  </r>
  <r>
    <s v="US-2017-100048"/>
    <d v="2017-05-19T00:00:00"/>
    <s v="RS-19765"/>
    <s v="TEC-PH-10003012"/>
    <n v="307.98"/>
    <n v="2"/>
    <n v="0"/>
    <n v="89.3142"/>
    <x v="2"/>
    <x v="7"/>
    <s v="Nortel Meridian M3904 Professional Digital phone"/>
    <x v="3"/>
    <s v="New York"/>
    <s v="Mount Vernon"/>
    <n v="2017"/>
  </r>
  <r>
    <s v="US-2017-100048"/>
    <d v="2017-05-19T00:00:00"/>
    <s v="RS-19765"/>
    <s v="TEC-AC-10001606"/>
    <n v="299.97000000000003"/>
    <n v="3"/>
    <n v="0"/>
    <n v="113.98860000000001"/>
    <x v="2"/>
    <x v="11"/>
    <s v="Logitech Wireless Performance Mouse MX for PC and Mac"/>
    <x v="3"/>
    <s v="New York"/>
    <s v="Mount Vernon"/>
    <n v="2017"/>
  </r>
  <r>
    <s v="CA-2014-153150"/>
    <d v="2014-07-01T00:00:00"/>
    <s v="Dl-13600"/>
    <s v="OFF-BI-10003355"/>
    <n v="19.920000000000002"/>
    <n v="5"/>
    <n v="0.2"/>
    <n v="6.9720000000000004"/>
    <x v="1"/>
    <x v="8"/>
    <s v="Cardinal Holdit Business Card Pockets"/>
    <x v="1"/>
    <s v="Washington"/>
    <s v="Seattle"/>
    <n v="2014"/>
  </r>
  <r>
    <s v="CA-2014-130092"/>
    <d v="2014-01-11T00:00:00"/>
    <s v="SV-20365"/>
    <s v="FUR-FU-10000010"/>
    <n v="9.94"/>
    <n v="2"/>
    <n v="0"/>
    <n v="3.0813999999999999"/>
    <x v="0"/>
    <x v="5"/>
    <s v="DAX Value U-Channel Document Frames, Easel Back"/>
    <x v="3"/>
    <s v="Delaware"/>
    <s v="Dover"/>
    <n v="2014"/>
  </r>
  <r>
    <s v="CA-2017-108910"/>
    <d v="2017-09-24T00:00:00"/>
    <s v="KC-16540"/>
    <s v="FUR-FU-10002253"/>
    <n v="103.056"/>
    <n v="3"/>
    <n v="0.2"/>
    <n v="24.4758"/>
    <x v="0"/>
    <x v="5"/>
    <s v="Howard Miller 13&quot; Diameter Pewter Finish Round Wall Clock"/>
    <x v="3"/>
    <s v="Ohio"/>
    <s v="Newark"/>
    <n v="2017"/>
  </r>
  <r>
    <s v="CA-2014-104472"/>
    <d v="2014-06-02T00:00:00"/>
    <s v="CK-12325"/>
    <s v="OFF-BI-10001658"/>
    <n v="59.808"/>
    <n v="3"/>
    <n v="0.2"/>
    <n v="19.4376"/>
    <x v="1"/>
    <x v="8"/>
    <s v="GBC Standard Therm-A-Bind Covers"/>
    <x v="1"/>
    <s v="Utah"/>
    <s v="Orem"/>
    <n v="2014"/>
  </r>
  <r>
    <s v="CA-2014-104472"/>
    <d v="2014-06-02T00:00:00"/>
    <s v="CK-12325"/>
    <s v="FUR-FU-10000246"/>
    <n v="73.319999999999993"/>
    <n v="6"/>
    <n v="0"/>
    <n v="21.995999999999999"/>
    <x v="0"/>
    <x v="5"/>
    <s v="Aluminum Document Frame"/>
    <x v="1"/>
    <s v="Utah"/>
    <s v="Orem"/>
    <n v="2014"/>
  </r>
  <r>
    <s v="CA-2016-112942"/>
    <d v="2016-02-13T00:00:00"/>
    <s v="RD-19810"/>
    <s v="OFF-PA-10004092"/>
    <n v="146.82"/>
    <n v="3"/>
    <n v="0"/>
    <n v="73.41"/>
    <x v="1"/>
    <x v="10"/>
    <s v="Tops Green Bar Computer Printout Paper"/>
    <x v="1"/>
    <s v="California"/>
    <s v="Los Angeles"/>
    <n v="2016"/>
  </r>
  <r>
    <s v="CA-2016-142335"/>
    <d v="2016-12-15T00:00:00"/>
    <s v="MP-17965"/>
    <s v="FUR-TA-10000198"/>
    <n v="1652.94"/>
    <n v="3"/>
    <n v="0"/>
    <n v="231.41159999999999"/>
    <x v="0"/>
    <x v="3"/>
    <s v="Chromcraft Bull-Nose Wood Oval Conference Tables &amp; Bases"/>
    <x v="2"/>
    <s v="Michigan"/>
    <s v="Detroit"/>
    <n v="2016"/>
  </r>
  <r>
    <s v="CA-2016-142335"/>
    <d v="2016-12-15T00:00:00"/>
    <s v="MP-17965"/>
    <s v="OFF-ST-10000036"/>
    <n v="296.37"/>
    <n v="3"/>
    <n v="0"/>
    <n v="80.019900000000007"/>
    <x v="1"/>
    <x v="4"/>
    <s v="Recycled Data-Pak for Archival Bound Computer Printouts, 12-1/2 x 12-1/2 x 16"/>
    <x v="2"/>
    <s v="Michigan"/>
    <s v="Detroit"/>
    <n v="2016"/>
  </r>
  <r>
    <s v="CA-2014-117429"/>
    <d v="2014-10-07T00:00:00"/>
    <s v="MR-17545"/>
    <s v="FUR-FU-10000222"/>
    <n v="129.91999999999999"/>
    <n v="5"/>
    <n v="0.2"/>
    <n v="21.111999999999998"/>
    <x v="0"/>
    <x v="5"/>
    <s v="Seth Thomas 16&quot; Steel Case Clock"/>
    <x v="3"/>
    <s v="Pennsylvania"/>
    <s v="Philadelphia"/>
    <n v="2014"/>
  </r>
  <r>
    <s v="CA-2016-114713"/>
    <d v="2016-07-07T00:00:00"/>
    <s v="SC-20695"/>
    <s v="OFF-SU-10004664"/>
    <n v="45.584000000000003"/>
    <n v="7"/>
    <n v="0.2"/>
    <n v="5.1281999999999996"/>
    <x v="1"/>
    <x v="14"/>
    <s v="Acme Softgrip Scissors"/>
    <x v="0"/>
    <s v="Florida"/>
    <s v="Hialeah"/>
    <n v="2016"/>
  </r>
  <r>
    <s v="CA-2017-144113"/>
    <d v="2017-09-16T00:00:00"/>
    <s v="JF-15355"/>
    <s v="OFF-EN-10001141"/>
    <n v="17.568000000000001"/>
    <n v="2"/>
    <n v="0.2"/>
    <n v="6.3684000000000003"/>
    <x v="1"/>
    <x v="12"/>
    <s v="Manila Recycled Extra-Heavyweight Clasp Envelopes, 6&quot; x 9&quot;"/>
    <x v="2"/>
    <s v="Texas"/>
    <s v="Austin"/>
    <n v="2017"/>
  </r>
  <r>
    <s v="CA-2017-144113"/>
    <d v="2017-09-16T00:00:00"/>
    <s v="JF-15355"/>
    <s v="TEC-PH-10002170"/>
    <n v="55.991999999999997"/>
    <n v="1"/>
    <n v="0.2"/>
    <n v="5.5991999999999997"/>
    <x v="2"/>
    <x v="7"/>
    <s v="ClearSounds CSC500 Amplified Spirit Phone Corded phone"/>
    <x v="2"/>
    <s v="Texas"/>
    <s v="Austin"/>
    <n v="2017"/>
  </r>
  <r>
    <s v="US-2016-150861"/>
    <d v="2016-12-03T00:00:00"/>
    <s v="EG-13900"/>
    <s v="OFF-PA-10001954"/>
    <n v="182.72"/>
    <n v="8"/>
    <n v="0"/>
    <n v="84.051199999999994"/>
    <x v="1"/>
    <x v="10"/>
    <s v="Xerox 1964"/>
    <x v="3"/>
    <s v="New York"/>
    <s v="Oceanside"/>
    <n v="2016"/>
  </r>
  <r>
    <s v="US-2016-150861"/>
    <d v="2016-12-03T00:00:00"/>
    <s v="EG-13900"/>
    <s v="FUR-TA-10002228"/>
    <n v="400.03199999999998"/>
    <n v="2"/>
    <n v="0.4"/>
    <n v="-153.34559999999999"/>
    <x v="0"/>
    <x v="3"/>
    <s v="Bevis Traditional Conference Table Top, Plinth Base"/>
    <x v="3"/>
    <s v="New York"/>
    <s v="Oceanside"/>
    <n v="2016"/>
  </r>
  <r>
    <s v="US-2016-150861"/>
    <d v="2016-12-03T00:00:00"/>
    <s v="EG-13900"/>
    <s v="OFF-ST-10004634"/>
    <n v="33.630000000000003"/>
    <n v="3"/>
    <n v="0"/>
    <n v="10.089"/>
    <x v="1"/>
    <x v="4"/>
    <s v="Personal Folder Holder, Ebony"/>
    <x v="3"/>
    <s v="New York"/>
    <s v="Oceanside"/>
    <n v="2016"/>
  </r>
  <r>
    <s v="US-2016-150861"/>
    <d v="2016-12-03T00:00:00"/>
    <s v="EG-13900"/>
    <s v="FUR-CH-10002965"/>
    <n v="542.64599999999996"/>
    <n v="3"/>
    <n v="0.1"/>
    <n v="102.49979999999999"/>
    <x v="0"/>
    <x v="1"/>
    <s v="Global Leather Highback Executive Chair with Pneumatic Height Adjustment, Black"/>
    <x v="3"/>
    <s v="New York"/>
    <s v="Oceanside"/>
    <n v="2016"/>
  </r>
  <r>
    <s v="US-2016-150861"/>
    <d v="2016-12-03T00:00:00"/>
    <s v="EG-13900"/>
    <s v="OFF-LA-10001317"/>
    <n v="6.3"/>
    <n v="2"/>
    <n v="0"/>
    <n v="3.024"/>
    <x v="1"/>
    <x v="2"/>
    <s v="Avery 520"/>
    <x v="3"/>
    <s v="New York"/>
    <s v="Oceanside"/>
    <n v="2016"/>
  </r>
  <r>
    <s v="CA-2017-131954"/>
    <d v="2017-01-21T00:00:00"/>
    <s v="DS-13030"/>
    <s v="OFF-ST-10000736"/>
    <n v="242.94"/>
    <n v="3"/>
    <n v="0"/>
    <n v="9.7175999999999991"/>
    <x v="1"/>
    <x v="4"/>
    <s v="Carina Double Wide Media Storage Towers in Natural &amp; Black"/>
    <x v="1"/>
    <s v="Washington"/>
    <s v="Seattle"/>
    <n v="2017"/>
  </r>
  <r>
    <s v="CA-2017-131954"/>
    <d v="2017-01-21T00:00:00"/>
    <s v="DS-13030"/>
    <s v="TEC-AC-10003610"/>
    <n v="179.97"/>
    <n v="3"/>
    <n v="0"/>
    <n v="86.385599999999997"/>
    <x v="2"/>
    <x v="11"/>
    <s v="Logitech Illuminated - Keyboard"/>
    <x v="1"/>
    <s v="Washington"/>
    <s v="Seattle"/>
    <n v="2017"/>
  </r>
  <r>
    <s v="CA-2017-131954"/>
    <d v="2017-01-21T00:00:00"/>
    <s v="DS-13030"/>
    <s v="OFF-BI-10003982"/>
    <n v="99.695999999999998"/>
    <n v="6"/>
    <n v="0.2"/>
    <n v="33.647399999999998"/>
    <x v="1"/>
    <x v="8"/>
    <s v="Wilson Jones Century Plastic Molded Ring Binders"/>
    <x v="1"/>
    <s v="Washington"/>
    <s v="Seattle"/>
    <n v="2017"/>
  </r>
  <r>
    <s v="CA-2017-131954"/>
    <d v="2017-01-21T00:00:00"/>
    <s v="DS-13030"/>
    <s v="OFF-BI-10003291"/>
    <n v="27.936"/>
    <n v="4"/>
    <n v="0.2"/>
    <n v="9.4283999999999999"/>
    <x v="1"/>
    <x v="8"/>
    <s v="Wilson Jones Leather-Like Binders with DublLock Round Rings"/>
    <x v="1"/>
    <s v="Washington"/>
    <s v="Seattle"/>
    <n v="2017"/>
  </r>
  <r>
    <s v="CA-2017-131954"/>
    <d v="2017-01-21T00:00:00"/>
    <s v="DS-13030"/>
    <s v="FUR-BO-10001619"/>
    <n v="84.98"/>
    <n v="1"/>
    <n v="0"/>
    <n v="18.695599999999999"/>
    <x v="0"/>
    <x v="0"/>
    <s v="O'Sullivan Cherrywood Estates Traditional Bookcase"/>
    <x v="1"/>
    <s v="Washington"/>
    <s v="Seattle"/>
    <n v="2017"/>
  </r>
  <r>
    <s v="CA-2017-131954"/>
    <d v="2017-01-21T00:00:00"/>
    <s v="DS-13030"/>
    <s v="OFF-BI-10000138"/>
    <n v="18.72"/>
    <n v="5"/>
    <n v="0.2"/>
    <n v="6.5519999999999996"/>
    <x v="1"/>
    <x v="8"/>
    <s v="Acco Translucent Poly Ring Binders"/>
    <x v="1"/>
    <s v="Washington"/>
    <s v="Seattle"/>
    <n v="2017"/>
  </r>
  <r>
    <s v="CA-2014-132500"/>
    <d v="2014-09-08T00:00:00"/>
    <s v="GZ-14470"/>
    <s v="TEC-AC-10001383"/>
    <n v="49.98"/>
    <n v="2"/>
    <n v="0"/>
    <n v="8.4966000000000008"/>
    <x v="2"/>
    <x v="11"/>
    <s v="Logitech Wireless Touch Keyboard K400"/>
    <x v="1"/>
    <s v="California"/>
    <s v="San Francisco"/>
    <n v="2014"/>
  </r>
  <r>
    <s v="CA-2014-112326"/>
    <d v="2014-01-04T00:00:00"/>
    <s v="PO-19195"/>
    <s v="OFF-LA-10003223"/>
    <n v="11.784000000000001"/>
    <n v="3"/>
    <n v="0.2"/>
    <n v="4.2717000000000001"/>
    <x v="1"/>
    <x v="2"/>
    <s v="Avery 508"/>
    <x v="2"/>
    <s v="Illinois"/>
    <s v="Naperville"/>
    <n v="2014"/>
  </r>
  <r>
    <s v="CA-2014-112326"/>
    <d v="2014-01-04T00:00:00"/>
    <s v="PO-19195"/>
    <s v="OFF-ST-10002743"/>
    <n v="272.73599999999999"/>
    <n v="3"/>
    <n v="0.2"/>
    <n v="-64.774799999999999"/>
    <x v="1"/>
    <x v="4"/>
    <s v="SAFCO Boltless Steel Shelving"/>
    <x v="2"/>
    <s v="Illinois"/>
    <s v="Naperville"/>
    <n v="2014"/>
  </r>
  <r>
    <s v="CA-2014-112326"/>
    <d v="2014-01-04T00:00:00"/>
    <s v="PO-19195"/>
    <s v="OFF-BI-10004094"/>
    <n v="3.54"/>
    <n v="2"/>
    <n v="0.8"/>
    <n v="-5.4870000000000001"/>
    <x v="1"/>
    <x v="8"/>
    <s v="GBC Standard Plastic Binding Systems Combs"/>
    <x v="2"/>
    <s v="Illinois"/>
    <s v="Naperville"/>
    <n v="2014"/>
  </r>
  <r>
    <s v="US-2016-146710"/>
    <d v="2016-08-27T00:00:00"/>
    <s v="SS-20875"/>
    <s v="OFF-SU-10004498"/>
    <n v="51.52"/>
    <n v="5"/>
    <n v="0.2"/>
    <n v="-10.948"/>
    <x v="1"/>
    <x v="14"/>
    <s v="Martin-Yale Premier Letter Opener"/>
    <x v="2"/>
    <s v="Texas"/>
    <s v="Dallas"/>
    <n v="2016"/>
  </r>
  <r>
    <s v="US-2016-146710"/>
    <d v="2016-08-27T00:00:00"/>
    <s v="SS-20875"/>
    <s v="OFF-PA-10002615"/>
    <n v="3.528"/>
    <n v="1"/>
    <n v="0.2"/>
    <n v="1.1466000000000001"/>
    <x v="1"/>
    <x v="10"/>
    <s v="Ampad Gold Fibre Wirebound Steno Books, 6&quot; x 9&quot;, Gregg Ruled"/>
    <x v="2"/>
    <s v="Texas"/>
    <s v="Dallas"/>
    <n v="2016"/>
  </r>
  <r>
    <s v="US-2016-146710"/>
    <d v="2016-08-27T00:00:00"/>
    <s v="SS-20875"/>
    <s v="OFF-PA-10004971"/>
    <n v="4.6239999999999997"/>
    <n v="1"/>
    <n v="0.2"/>
    <n v="1.6761999999999999"/>
    <x v="1"/>
    <x v="10"/>
    <s v="Xerox 196"/>
    <x v="2"/>
    <s v="Texas"/>
    <s v="Dallas"/>
    <n v="2016"/>
  </r>
  <r>
    <s v="US-2016-146710"/>
    <d v="2016-08-27T00:00:00"/>
    <s v="SS-20875"/>
    <s v="OFF-SU-10004261"/>
    <n v="55.167999999999999"/>
    <n v="4"/>
    <n v="0.2"/>
    <n v="6.2064000000000004"/>
    <x v="1"/>
    <x v="14"/>
    <s v="Fiskars 8&quot; Scissors, 2/Pack"/>
    <x v="2"/>
    <s v="Texas"/>
    <s v="Dallas"/>
    <n v="2016"/>
  </r>
  <r>
    <s v="CA-2014-124429"/>
    <d v="2014-05-27T00:00:00"/>
    <s v="MH-17785"/>
    <s v="FUR-TA-10002607"/>
    <n v="567.12"/>
    <n v="10"/>
    <n v="0.2"/>
    <n v="-28.356000000000002"/>
    <x v="0"/>
    <x v="3"/>
    <s v="KI Conference Tables"/>
    <x v="1"/>
    <s v="California"/>
    <s v="San Diego"/>
    <n v="2014"/>
  </r>
  <r>
    <s v="CA-2014-124429"/>
    <d v="2014-05-27T00:00:00"/>
    <s v="MH-17785"/>
    <s v="OFF-ST-10001809"/>
    <n v="359.32"/>
    <n v="4"/>
    <n v="0"/>
    <n v="7.1863999999999999"/>
    <x v="1"/>
    <x v="4"/>
    <s v="Fellowes Officeware Wire Shelving"/>
    <x v="1"/>
    <s v="California"/>
    <s v="San Diego"/>
    <n v="2014"/>
  </r>
  <r>
    <s v="CA-2016-150889"/>
    <d v="2016-03-20T00:00:00"/>
    <s v="PB-19105"/>
    <s v="TEC-PH-10000004"/>
    <n v="11.992000000000001"/>
    <n v="1"/>
    <n v="0.2"/>
    <n v="0.89939999999999998"/>
    <x v="2"/>
    <x v="7"/>
    <s v="Belkin iPhone and iPad Lightning Cable"/>
    <x v="2"/>
    <s v="Illinois"/>
    <s v="Evanston"/>
    <n v="2016"/>
  </r>
  <r>
    <s v="CA-2017-126074"/>
    <d v="2017-10-02T00:00:00"/>
    <s v="RF-19735"/>
    <s v="OFF-BI-10003638"/>
    <n v="58.05"/>
    <n v="3"/>
    <n v="0"/>
    <n v="26.702999999999999"/>
    <x v="1"/>
    <x v="8"/>
    <s v="GBC Durable Plastic Covers"/>
    <x v="2"/>
    <s v="Michigan"/>
    <s v="Trenton"/>
    <n v="2017"/>
  </r>
  <r>
    <s v="CA-2017-126074"/>
    <d v="2017-10-02T00:00:00"/>
    <s v="RF-19735"/>
    <s v="FUR-FU-10003577"/>
    <n v="157.74"/>
    <n v="11"/>
    <n v="0"/>
    <n v="56.7864"/>
    <x v="0"/>
    <x v="5"/>
    <s v="Nu-Dell Leatherette Frames"/>
    <x v="2"/>
    <s v="Michigan"/>
    <s v="Trenton"/>
    <n v="2017"/>
  </r>
  <r>
    <s v="CA-2017-126074"/>
    <d v="2017-10-02T00:00:00"/>
    <s v="RF-19735"/>
    <s v="OFF-AR-10003478"/>
    <n v="56.98"/>
    <n v="7"/>
    <n v="0"/>
    <n v="22.792000000000002"/>
    <x v="1"/>
    <x v="6"/>
    <s v="Avery Hi-Liter EverBold Pen Style Fluorescent Highlighters, 4/Pack"/>
    <x v="2"/>
    <s v="Michigan"/>
    <s v="Trenton"/>
    <n v="2017"/>
  </r>
  <r>
    <s v="CA-2017-126074"/>
    <d v="2017-10-02T00:00:00"/>
    <s v="RF-19735"/>
    <s v="OFF-BI-10000546"/>
    <n v="2.88"/>
    <n v="1"/>
    <n v="0"/>
    <n v="1.4112"/>
    <x v="1"/>
    <x v="8"/>
    <s v="Avery Durable Binders"/>
    <x v="2"/>
    <s v="Michigan"/>
    <s v="Trenton"/>
    <n v="2017"/>
  </r>
  <r>
    <s v="CA-2016-110499"/>
    <d v="2016-04-07T00:00:00"/>
    <s v="YC-21895"/>
    <s v="TEC-CO-10002095"/>
    <n v="1199.9760000000001"/>
    <n v="3"/>
    <n v="0.2"/>
    <n v="374.99250000000001"/>
    <x v="2"/>
    <x v="16"/>
    <s v="Hewlett Packard 610 Color Digital Copier / Printer"/>
    <x v="1"/>
    <s v="California"/>
    <s v="San Francisco"/>
    <n v="2016"/>
  </r>
  <r>
    <s v="CA-2015-135272"/>
    <d v="2015-12-07T00:00:00"/>
    <s v="MS-17830"/>
    <s v="FUR-FU-10002759"/>
    <n v="79.92"/>
    <n v="4"/>
    <n v="0"/>
    <n v="28.7712"/>
    <x v="0"/>
    <x v="5"/>
    <s v="12-1/2 Diameter Round Wall Clock"/>
    <x v="1"/>
    <s v="California"/>
    <s v="Los Angeles"/>
    <n v="2015"/>
  </r>
  <r>
    <s v="CA-2016-140928"/>
    <d v="2016-09-18T00:00:00"/>
    <s v="NB-18655"/>
    <s v="FUR-TA-10001095"/>
    <n v="383.43799999999999"/>
    <n v="4"/>
    <n v="0.45"/>
    <n v="-167.3184"/>
    <x v="0"/>
    <x v="3"/>
    <s v="Chromcraft Round Conference Tables"/>
    <x v="0"/>
    <s v="Florida"/>
    <s v="Jacksonville"/>
    <n v="2016"/>
  </r>
  <r>
    <s v="CA-2014-106803"/>
    <d v="2014-12-29T00:00:00"/>
    <s v="DC-13285"/>
    <s v="OFF-ST-10002444"/>
    <n v="24.56"/>
    <n v="2"/>
    <n v="0"/>
    <n v="6.8768000000000002"/>
    <x v="1"/>
    <x v="4"/>
    <s v="Recycled Eldon Regeneration Jumbo File"/>
    <x v="2"/>
    <s v="Minnesota"/>
    <s v="Cottage Grove"/>
    <n v="2014"/>
  </r>
  <r>
    <s v="CA-2014-106803"/>
    <d v="2014-12-29T00:00:00"/>
    <s v="DC-13285"/>
    <s v="TEC-AC-10001267"/>
    <n v="119.8"/>
    <n v="4"/>
    <n v="0"/>
    <n v="47.92"/>
    <x v="2"/>
    <x v="11"/>
    <s v="Imation 32GB Pocket Pro USB 3.0 Flash Drive - 32 GB - Black - 1 P ..."/>
    <x v="2"/>
    <s v="Minnesota"/>
    <s v="Cottage Grove"/>
    <n v="2014"/>
  </r>
  <r>
    <s v="CA-2017-117240"/>
    <d v="2017-07-23T00:00:00"/>
    <s v="CP-12340"/>
    <s v="OFF-BI-10000848"/>
    <n v="13.128"/>
    <n v="3"/>
    <n v="0.2"/>
    <n v="4.2666000000000004"/>
    <x v="1"/>
    <x v="8"/>
    <s v="Angle-D Ring Binders"/>
    <x v="3"/>
    <s v="New York"/>
    <s v="New York City"/>
    <n v="2017"/>
  </r>
  <r>
    <s v="CA-2017-133333"/>
    <d v="2017-09-18T00:00:00"/>
    <s v="BF-11020"/>
    <s v="OFF-PA-10002377"/>
    <n v="22.72"/>
    <n v="4"/>
    <n v="0"/>
    <n v="10.224"/>
    <x v="1"/>
    <x v="10"/>
    <s v="Xerox 1916"/>
    <x v="2"/>
    <s v="Wisconsin"/>
    <s v="Green Bay"/>
    <n v="2017"/>
  </r>
  <r>
    <s v="CA-2015-112319"/>
    <d v="2015-08-31T00:00:00"/>
    <s v="AR-10510"/>
    <s v="OFF-PA-10003441"/>
    <n v="58.32"/>
    <n v="9"/>
    <n v="0"/>
    <n v="27.993600000000001"/>
    <x v="1"/>
    <x v="10"/>
    <s v="Xerox 226"/>
    <x v="1"/>
    <s v="California"/>
    <s v="Los Angeles"/>
    <n v="2015"/>
  </r>
  <r>
    <s v="CA-2017-126046"/>
    <d v="2017-11-03T00:00:00"/>
    <s v="JC-16105"/>
    <s v="OFF-LA-10004484"/>
    <n v="12.39"/>
    <n v="3"/>
    <n v="0"/>
    <n v="5.6993999999999998"/>
    <x v="1"/>
    <x v="2"/>
    <s v="Avery 476"/>
    <x v="0"/>
    <s v="Georgia"/>
    <s v="Atlanta"/>
    <n v="2017"/>
  </r>
  <r>
    <s v="CA-2015-114923"/>
    <d v="2015-02-08T00:00:00"/>
    <s v="LH-17020"/>
    <s v="TEC-PH-10003931"/>
    <n v="107.982"/>
    <n v="3"/>
    <n v="0.4"/>
    <n v="-26.9955"/>
    <x v="2"/>
    <x v="7"/>
    <s v="JBL Micro Wireless Portable Bluetooth Speaker"/>
    <x v="3"/>
    <s v="Ohio"/>
    <s v="Columbus"/>
    <n v="2015"/>
  </r>
  <r>
    <s v="CA-2014-162775"/>
    <d v="2014-01-13T00:00:00"/>
    <s v="CS-12250"/>
    <s v="OFF-EN-10001990"/>
    <n v="11.36"/>
    <n v="2"/>
    <n v="0"/>
    <n v="5.3391999999999999"/>
    <x v="1"/>
    <x v="12"/>
    <s v="Staple envelope"/>
    <x v="0"/>
    <s v="Louisiana"/>
    <s v="Bossier City"/>
    <n v="2014"/>
  </r>
  <r>
    <s v="CA-2014-162775"/>
    <d v="2014-01-13T00:00:00"/>
    <s v="CS-12250"/>
    <s v="OFF-EN-10001532"/>
    <n v="50.94"/>
    <n v="3"/>
    <n v="0"/>
    <n v="25.47"/>
    <x v="1"/>
    <x v="12"/>
    <s v="Brown Kraft Recycled Envelopes"/>
    <x v="0"/>
    <s v="Louisiana"/>
    <s v="Bossier City"/>
    <n v="2014"/>
  </r>
  <r>
    <s v="CA-2014-162775"/>
    <d v="2014-01-13T00:00:00"/>
    <s v="CS-12250"/>
    <s v="TEC-AC-10003174"/>
    <n v="646.74"/>
    <n v="6"/>
    <n v="0"/>
    <n v="258.69600000000003"/>
    <x v="2"/>
    <x v="11"/>
    <s v="Plantronics S12 Corded Telephone Headset System"/>
    <x v="0"/>
    <s v="Louisiana"/>
    <s v="Bossier City"/>
    <n v="2014"/>
  </r>
  <r>
    <s v="CA-2014-162775"/>
    <d v="2014-01-13T00:00:00"/>
    <s v="CS-12250"/>
    <s v="OFF-BI-10004187"/>
    <n v="5.64"/>
    <n v="3"/>
    <n v="0"/>
    <n v="2.7071999999999998"/>
    <x v="1"/>
    <x v="8"/>
    <s v="3-ring staple pack"/>
    <x v="0"/>
    <s v="Louisiana"/>
    <s v="Bossier City"/>
    <n v="2014"/>
  </r>
  <r>
    <s v="CA-2014-162775"/>
    <d v="2014-01-13T00:00:00"/>
    <s v="CS-12250"/>
    <s v="OFF-ST-10000025"/>
    <n v="572.58000000000004"/>
    <n v="6"/>
    <n v="0"/>
    <n v="34.354799999999997"/>
    <x v="1"/>
    <x v="4"/>
    <s v="Fellowes Stor/Drawer Steel Plus Storage Drawers"/>
    <x v="0"/>
    <s v="Louisiana"/>
    <s v="Bossier City"/>
    <n v="2014"/>
  </r>
  <r>
    <s v="CA-2014-106810"/>
    <d v="2014-05-14T00:00:00"/>
    <s v="AJ-10795"/>
    <s v="FUR-FU-10004306"/>
    <n v="310.88"/>
    <n v="2"/>
    <n v="0.2"/>
    <n v="23.315999999999999"/>
    <x v="0"/>
    <x v="5"/>
    <s v="Electrix Halogen Magnifier Lamp"/>
    <x v="0"/>
    <s v="Florida"/>
    <s v="Saint Petersburg"/>
    <n v="2014"/>
  </r>
  <r>
    <s v="CA-2016-157245"/>
    <d v="2016-05-19T00:00:00"/>
    <s v="LE-16810"/>
    <s v="FUR-CH-10003746"/>
    <n v="641.96"/>
    <n v="2"/>
    <n v="0"/>
    <n v="179.74879999999999"/>
    <x v="0"/>
    <x v="1"/>
    <s v="Hon 4070 Series Pagoda Round Back Stacking Chairs"/>
    <x v="0"/>
    <s v="Virginia"/>
    <s v="Arlington"/>
    <n v="2016"/>
  </r>
  <r>
    <s v="CA-2017-104220"/>
    <d v="2017-01-30T00:00:00"/>
    <s v="BV-11245"/>
    <s v="OFF-BI-10001036"/>
    <n v="18.28"/>
    <n v="2"/>
    <n v="0"/>
    <n v="9.14"/>
    <x v="1"/>
    <x v="8"/>
    <s v="Cardinal EasyOpen D-Ring Binders"/>
    <x v="2"/>
    <s v="Iowa"/>
    <s v="Des Moines"/>
    <n v="2017"/>
  </r>
  <r>
    <s v="CA-2017-104220"/>
    <d v="2017-01-30T00:00:00"/>
    <s v="BV-11245"/>
    <s v="TEC-PH-10004614"/>
    <n v="207"/>
    <n v="3"/>
    <n v="0"/>
    <n v="51.75"/>
    <x v="2"/>
    <x v="7"/>
    <s v="AT&amp;T 841000 Phone"/>
    <x v="2"/>
    <s v="Iowa"/>
    <s v="Des Moines"/>
    <n v="2017"/>
  </r>
  <r>
    <s v="CA-2017-104220"/>
    <d v="2017-01-30T00:00:00"/>
    <s v="BV-11245"/>
    <s v="OFF-BI-10000301"/>
    <n v="32.35"/>
    <n v="5"/>
    <n v="0"/>
    <n v="16.175000000000001"/>
    <x v="1"/>
    <x v="8"/>
    <s v="GBC Instant Report Kit"/>
    <x v="2"/>
    <s v="Iowa"/>
    <s v="Des Moines"/>
    <n v="2017"/>
  </r>
  <r>
    <s v="CA-2017-104220"/>
    <d v="2017-01-30T00:00:00"/>
    <s v="BV-11245"/>
    <s v="OFF-BI-10003910"/>
    <n v="7.71"/>
    <n v="1"/>
    <n v="0"/>
    <n v="3.4695"/>
    <x v="1"/>
    <x v="8"/>
    <s v="DXL Angle-View Binders with Locking Rings by Samsill"/>
    <x v="2"/>
    <s v="Iowa"/>
    <s v="Des Moines"/>
    <n v="2017"/>
  </r>
  <r>
    <s v="CA-2017-104220"/>
    <d v="2017-01-30T00:00:00"/>
    <s v="BV-11245"/>
    <s v="OFF-AR-10004648"/>
    <n v="40.299999999999997"/>
    <n v="2"/>
    <n v="0"/>
    <n v="10.881"/>
    <x v="1"/>
    <x v="6"/>
    <s v="Boston 19500 Mighty Mite Electric Pencil Sharpener"/>
    <x v="2"/>
    <s v="Iowa"/>
    <s v="Des Moines"/>
    <n v="2017"/>
  </r>
  <r>
    <s v="CA-2017-104220"/>
    <d v="2017-01-30T00:00:00"/>
    <s v="BV-11245"/>
    <s v="FUR-FU-10002597"/>
    <n v="34.58"/>
    <n v="7"/>
    <n v="0"/>
    <n v="14.5236"/>
    <x v="0"/>
    <x v="5"/>
    <s v="C-Line Magnetic Cubicle Keepers, Clear Polypropylene"/>
    <x v="2"/>
    <s v="Iowa"/>
    <s v="Des Moines"/>
    <n v="2017"/>
  </r>
  <r>
    <s v="CA-2014-165974"/>
    <d v="2014-06-29T00:00:00"/>
    <s v="DL-12865"/>
    <s v="OFF-AR-10003405"/>
    <n v="32.76"/>
    <n v="7"/>
    <n v="0.2"/>
    <n v="3.6855000000000002"/>
    <x v="1"/>
    <x v="6"/>
    <s v="Dixon My First Ticonderoga Pencil, #2"/>
    <x v="3"/>
    <s v="Ohio"/>
    <s v="Cincinnati"/>
    <n v="2014"/>
  </r>
  <r>
    <s v="CA-2015-144267"/>
    <d v="2015-08-21T00:00:00"/>
    <s v="NZ-18565"/>
    <s v="FUR-CH-10002335"/>
    <n v="544.00800000000004"/>
    <n v="3"/>
    <n v="0.2"/>
    <n v="40.800600000000003"/>
    <x v="0"/>
    <x v="1"/>
    <s v="Hon GuestStacker Chair"/>
    <x v="1"/>
    <s v="California"/>
    <s v="San Francisco"/>
    <n v="2015"/>
  </r>
  <r>
    <s v="CA-2015-144267"/>
    <d v="2015-08-21T00:00:00"/>
    <s v="NZ-18565"/>
    <s v="OFF-PA-10000157"/>
    <n v="59.94"/>
    <n v="3"/>
    <n v="0"/>
    <n v="28.171800000000001"/>
    <x v="1"/>
    <x v="10"/>
    <s v="Xerox 191"/>
    <x v="1"/>
    <s v="California"/>
    <s v="San Francisco"/>
    <n v="2015"/>
  </r>
  <r>
    <s v="CA-2015-144267"/>
    <d v="2015-08-21T00:00:00"/>
    <s v="NZ-18565"/>
    <s v="OFF-PA-10001947"/>
    <n v="23.92"/>
    <n v="4"/>
    <n v="0"/>
    <n v="11.720800000000001"/>
    <x v="1"/>
    <x v="10"/>
    <s v="Xerox 1974"/>
    <x v="1"/>
    <s v="California"/>
    <s v="San Francisco"/>
    <n v="2015"/>
  </r>
  <r>
    <s v="CA-2015-144267"/>
    <d v="2015-08-21T00:00:00"/>
    <s v="NZ-18565"/>
    <s v="OFF-PA-10003657"/>
    <n v="4.28"/>
    <n v="1"/>
    <n v="0"/>
    <n v="1.9259999999999999"/>
    <x v="1"/>
    <x v="10"/>
    <s v="Xerox 1927"/>
    <x v="1"/>
    <s v="California"/>
    <s v="San Francisco"/>
    <n v="2015"/>
  </r>
  <r>
    <s v="US-2015-157014"/>
    <d v="2015-10-03T00:00:00"/>
    <s v="BM-11785"/>
    <s v="OFF-BI-10001098"/>
    <n v="32.07"/>
    <n v="5"/>
    <n v="0.7"/>
    <n v="-22.449000000000002"/>
    <x v="1"/>
    <x v="8"/>
    <s v="Acco D-Ring Binder w/DublLock"/>
    <x v="3"/>
    <s v="Ohio"/>
    <s v="Columbus"/>
    <n v="2015"/>
  </r>
  <r>
    <s v="US-2015-157014"/>
    <d v="2015-10-03T00:00:00"/>
    <s v="BM-11785"/>
    <s v="TEC-AC-10002167"/>
    <n v="24"/>
    <n v="2"/>
    <n v="0.2"/>
    <n v="-2.7"/>
    <x v="2"/>
    <x v="11"/>
    <s v="Imation 8gb Micro Traveldrive Usb 2.0 Flash Drive"/>
    <x v="3"/>
    <s v="Ohio"/>
    <s v="Columbus"/>
    <n v="2015"/>
  </r>
  <r>
    <s v="US-2015-157014"/>
    <d v="2015-10-03T00:00:00"/>
    <s v="BM-11785"/>
    <s v="FUR-BO-10004409"/>
    <n v="35.49"/>
    <n v="1"/>
    <n v="0.5"/>
    <n v="-15.615600000000001"/>
    <x v="0"/>
    <x v="0"/>
    <s v="Safco Value Mate Series Steel Bookcases, Baked Enamel Finish on Steel, Gray"/>
    <x v="3"/>
    <s v="Ohio"/>
    <s v="Columbus"/>
    <n v="2015"/>
  </r>
  <r>
    <s v="US-2015-157014"/>
    <d v="2015-10-03T00:00:00"/>
    <s v="BM-11785"/>
    <s v="TEC-AC-10000057"/>
    <n v="47.984000000000002"/>
    <n v="2"/>
    <n v="0.2"/>
    <n v="0.5998"/>
    <x v="2"/>
    <x v="11"/>
    <s v="Microsoft Natural Ergonomic Keyboard 4000"/>
    <x v="3"/>
    <s v="Ohio"/>
    <s v="Columbus"/>
    <n v="2015"/>
  </r>
  <r>
    <s v="CA-2015-154921"/>
    <d v="2015-05-23T00:00:00"/>
    <s v="EA-14035"/>
    <s v="OFF-EN-10000056"/>
    <n v="186.69"/>
    <n v="3"/>
    <n v="0"/>
    <n v="87.744299999999996"/>
    <x v="1"/>
    <x v="12"/>
    <s v="Cameo Buff Policy Envelopes"/>
    <x v="0"/>
    <s v="South Carolina"/>
    <s v="Columbia"/>
    <n v="2015"/>
  </r>
  <r>
    <s v="CA-2017-129567"/>
    <d v="2017-03-17T00:00:00"/>
    <s v="CL-12565"/>
    <s v="OFF-BI-10000014"/>
    <n v="17.456"/>
    <n v="2"/>
    <n v="0.2"/>
    <n v="5.8914"/>
    <x v="1"/>
    <x v="8"/>
    <s v="Heavy-Duty E-Z-D Binders"/>
    <x v="1"/>
    <s v="California"/>
    <s v="Lancaster"/>
    <n v="2017"/>
  </r>
  <r>
    <s v="CA-2015-154620"/>
    <d v="2015-12-12T00:00:00"/>
    <s v="LT-17110"/>
    <s v="FUR-CH-10004675"/>
    <n v="348.928"/>
    <n v="2"/>
    <n v="0.2"/>
    <n v="34.892800000000001"/>
    <x v="0"/>
    <x v="1"/>
    <s v="Lifetime Advantage Folding Chairs, 4/Carton"/>
    <x v="1"/>
    <s v="California"/>
    <s v="Lancaster"/>
    <n v="2015"/>
  </r>
  <r>
    <s v="CA-2015-115938"/>
    <d v="2015-06-26T00:00:00"/>
    <s v="SA-20830"/>
    <s v="OFF-BI-10001543"/>
    <n v="143.96"/>
    <n v="4"/>
    <n v="0"/>
    <n v="69.100800000000007"/>
    <x v="1"/>
    <x v="8"/>
    <s v="GBC VeloBinder Manual Binding System"/>
    <x v="0"/>
    <s v="Virginia"/>
    <s v="Richmond"/>
    <n v="2015"/>
  </r>
  <r>
    <s v="CA-2015-115938"/>
    <d v="2015-06-26T00:00:00"/>
    <s v="SA-20830"/>
    <s v="OFF-ST-10001321"/>
    <n v="15.42"/>
    <n v="1"/>
    <n v="0"/>
    <n v="4.1634000000000002"/>
    <x v="1"/>
    <x v="4"/>
    <s v="Decoflex Hanging Personal Folder File, Blue"/>
    <x v="0"/>
    <s v="Virginia"/>
    <s v="Richmond"/>
    <n v="2015"/>
  </r>
  <r>
    <s v="CA-2015-115938"/>
    <d v="2015-06-26T00:00:00"/>
    <s v="SA-20830"/>
    <s v="OFF-BI-10001132"/>
    <n v="43.04"/>
    <n v="8"/>
    <n v="0"/>
    <n v="21.089600000000001"/>
    <x v="1"/>
    <x v="8"/>
    <s v="Acco PRESSTEX Data Binder with Storage Hooks, Dark Blue, 9 1/2&quot; X 11&quot;"/>
    <x v="0"/>
    <s v="Virginia"/>
    <s v="Richmond"/>
    <n v="2015"/>
  </r>
  <r>
    <s v="CA-2015-115938"/>
    <d v="2015-06-26T00:00:00"/>
    <s v="SA-20830"/>
    <s v="FUR-CH-10003199"/>
    <n v="332.94"/>
    <n v="3"/>
    <n v="0"/>
    <n v="79.905600000000007"/>
    <x v="0"/>
    <x v="1"/>
    <s v="Office Star - Contemporary Task Swivel Chair"/>
    <x v="0"/>
    <s v="Virginia"/>
    <s v="Richmond"/>
    <n v="2015"/>
  </r>
  <r>
    <s v="CA-2016-105256"/>
    <d v="2016-05-20T00:00:00"/>
    <s v="JK-15730"/>
    <s v="TEC-PH-10001530"/>
    <n v="1363.96"/>
    <n v="5"/>
    <n v="0.2"/>
    <n v="85.247500000000002"/>
    <x v="2"/>
    <x v="7"/>
    <s v="Cisco Unified IP Phone 7945G VoIP phone"/>
    <x v="0"/>
    <s v="North Carolina"/>
    <s v="Asheville"/>
    <n v="2016"/>
  </r>
  <r>
    <s v="CA-2014-156433"/>
    <d v="2014-09-20T00:00:00"/>
    <s v="ES-14020"/>
    <s v="OFF-LA-10001569"/>
    <n v="9.9600000000000009"/>
    <n v="2"/>
    <n v="0"/>
    <n v="4.5815999999999999"/>
    <x v="1"/>
    <x v="2"/>
    <s v="Avery 499"/>
    <x v="1"/>
    <s v="California"/>
    <s v="San Francisco"/>
    <n v="2014"/>
  </r>
  <r>
    <s v="CA-2014-156433"/>
    <d v="2014-09-20T00:00:00"/>
    <s v="ES-14020"/>
    <s v="OFF-PA-10003724"/>
    <n v="21.72"/>
    <n v="4"/>
    <n v="0"/>
    <n v="10.642799999999999"/>
    <x v="1"/>
    <x v="10"/>
    <s v="Wirebound Message Book, 4 per Page"/>
    <x v="1"/>
    <s v="California"/>
    <s v="San Francisco"/>
    <n v="2014"/>
  </r>
  <r>
    <s v="CA-2017-151428"/>
    <d v="2017-09-21T00:00:00"/>
    <s v="RH-19495"/>
    <s v="OFF-BI-10000546"/>
    <n v="20.16"/>
    <n v="7"/>
    <n v="0"/>
    <n v="9.8783999999999992"/>
    <x v="1"/>
    <x v="8"/>
    <s v="Avery Durable Binders"/>
    <x v="2"/>
    <s v="Minnesota"/>
    <s v="Rochester"/>
    <n v="2017"/>
  </r>
  <r>
    <s v="CA-2015-124653"/>
    <d v="2015-12-24T00:00:00"/>
    <s v="DB-13120"/>
    <s v="OFF-PA-10000176"/>
    <n v="132.79"/>
    <n v="7"/>
    <n v="0"/>
    <n v="63.739199999999997"/>
    <x v="1"/>
    <x v="10"/>
    <s v="Xerox 1887"/>
    <x v="3"/>
    <s v="New York"/>
    <s v="Rochester"/>
    <n v="2015"/>
  </r>
  <r>
    <s v="CA-2015-124653"/>
    <d v="2015-12-24T00:00:00"/>
    <s v="DB-13120"/>
    <s v="OFF-PA-10002365"/>
    <n v="12.96"/>
    <n v="2"/>
    <n v="0"/>
    <n v="6.2207999999999997"/>
    <x v="1"/>
    <x v="10"/>
    <s v="Xerox 1967"/>
    <x v="3"/>
    <s v="New York"/>
    <s v="Rochester"/>
    <n v="2015"/>
  </r>
  <r>
    <s v="CA-2015-124653"/>
    <d v="2015-12-24T00:00:00"/>
    <s v="DB-13120"/>
    <s v="OFF-LA-10002271"/>
    <n v="21.56"/>
    <n v="7"/>
    <n v="0"/>
    <n v="10.348800000000001"/>
    <x v="1"/>
    <x v="2"/>
    <s v="Smead Alpha-Z Color-Coded Second Alphabetical Labels and Starter Set"/>
    <x v="3"/>
    <s v="New York"/>
    <s v="Rochester"/>
    <n v="2015"/>
  </r>
  <r>
    <s v="CA-2015-101910"/>
    <d v="2015-11-27T00:00:00"/>
    <s v="CD-11920"/>
    <s v="FUR-CH-10002647"/>
    <n v="283.92"/>
    <n v="5"/>
    <n v="0.2"/>
    <n v="17.745000000000001"/>
    <x v="0"/>
    <x v="1"/>
    <s v="Situations Contoured Folding Chairs, 4/Set"/>
    <x v="1"/>
    <s v="California"/>
    <s v="Lake Elsinore"/>
    <n v="2015"/>
  </r>
  <r>
    <s v="CA-2017-105809"/>
    <d v="2017-02-20T00:00:00"/>
    <s v="HW-14935"/>
    <s v="FUR-FU-10004090"/>
    <n v="22.23"/>
    <n v="1"/>
    <n v="0"/>
    <n v="7.3358999999999996"/>
    <x v="0"/>
    <x v="5"/>
    <s v="Executive Impressions 14&quot; Contract Wall Clock"/>
    <x v="1"/>
    <s v="California"/>
    <s v="San Diego"/>
    <n v="2017"/>
  </r>
  <r>
    <s v="CA-2017-105809"/>
    <d v="2017-02-20T00:00:00"/>
    <s v="HW-14935"/>
    <s v="TEC-PH-10001580"/>
    <n v="215.96799999999999"/>
    <n v="2"/>
    <n v="0.2"/>
    <n v="18.897200000000002"/>
    <x v="2"/>
    <x v="7"/>
    <s v="Logitech Mobile Speakerphone P710e - speaker phone"/>
    <x v="1"/>
    <s v="California"/>
    <s v="San Diego"/>
    <n v="2017"/>
  </r>
  <r>
    <s v="CA-2016-136133"/>
    <d v="2016-08-18T00:00:00"/>
    <s v="HW-14935"/>
    <s v="OFF-AP-10000576"/>
    <n v="355.32"/>
    <n v="9"/>
    <n v="0"/>
    <n v="99.489599999999996"/>
    <x v="1"/>
    <x v="9"/>
    <s v="Belkin 7 Outlet SurgeMaster II"/>
    <x v="3"/>
    <s v="New York"/>
    <s v="New York City"/>
    <n v="2016"/>
  </r>
  <r>
    <s v="CA-2016-115504"/>
    <d v="2016-03-12T00:00:00"/>
    <s v="MC-18130"/>
    <s v="OFF-PA-10003953"/>
    <n v="12.96"/>
    <n v="2"/>
    <n v="0"/>
    <n v="6.2207999999999997"/>
    <x v="1"/>
    <x v="10"/>
    <s v="Xerox 218"/>
    <x v="0"/>
    <s v="Louisiana"/>
    <s v="Monroe"/>
    <n v="2016"/>
  </r>
  <r>
    <s v="CA-2017-135783"/>
    <d v="2017-04-22T00:00:00"/>
    <s v="GM-14440"/>
    <s v="FUR-FU-10000794"/>
    <n v="18.28"/>
    <n v="2"/>
    <n v="0"/>
    <n v="6.2152000000000003"/>
    <x v="0"/>
    <x v="5"/>
    <s v="Eldon Stackable Tray, Side-Load, Legal, Smoke"/>
    <x v="1"/>
    <s v="California"/>
    <s v="San Francisco"/>
    <n v="2017"/>
  </r>
  <r>
    <s v="CA-2014-134313"/>
    <d v="2014-11-01T00:00:00"/>
    <s v="RA-19915"/>
    <s v="OFF-AR-10001897"/>
    <n v="43.176000000000002"/>
    <n v="3"/>
    <n v="0.2"/>
    <n v="4.3175999999999997"/>
    <x v="1"/>
    <x v="6"/>
    <s v="Model L Table or Wall-Mount Pencil Sharpener"/>
    <x v="1"/>
    <s v="Colorado"/>
    <s v="Denver"/>
    <n v="2014"/>
  </r>
  <r>
    <s v="CA-2014-134313"/>
    <d v="2014-11-01T00:00:00"/>
    <s v="RA-19915"/>
    <s v="TEC-PH-10001795"/>
    <n v="1983.9680000000001"/>
    <n v="4"/>
    <n v="0.2"/>
    <n v="247.99600000000001"/>
    <x v="2"/>
    <x v="7"/>
    <s v="ClearOne CHATAttach 160 - speaker phone"/>
    <x v="1"/>
    <s v="Colorado"/>
    <s v="Denver"/>
    <n v="2014"/>
  </r>
  <r>
    <s v="CA-2015-140921"/>
    <d v="2015-02-03T00:00:00"/>
    <s v="AA-10375"/>
    <s v="FUR-FU-10003347"/>
    <n v="28.4"/>
    <n v="2"/>
    <n v="0"/>
    <n v="11.076000000000001"/>
    <x v="0"/>
    <x v="5"/>
    <s v="Coloredge Poster Frame"/>
    <x v="2"/>
    <s v="Nebraska"/>
    <s v="Omaha"/>
    <n v="2015"/>
  </r>
  <r>
    <s v="CA-2015-140921"/>
    <d v="2015-02-03T00:00:00"/>
    <s v="AA-10375"/>
    <s v="TEC-AC-10004901"/>
    <n v="149.97"/>
    <n v="3"/>
    <n v="0"/>
    <n v="50.989800000000002"/>
    <x v="2"/>
    <x v="11"/>
    <s v="Kensington SlimBlade Notebook Wireless Mouse with Nano Receiver "/>
    <x v="2"/>
    <s v="Nebraska"/>
    <s v="Omaha"/>
    <n v="2015"/>
  </r>
  <r>
    <s v="CA-2014-151995"/>
    <d v="2014-10-13T00:00:00"/>
    <s v="ZC-21910"/>
    <s v="OFF-AR-10003190"/>
    <n v="11.52"/>
    <n v="4"/>
    <n v="0"/>
    <n v="3.2256"/>
    <x v="1"/>
    <x v="6"/>
    <s v="Newell 32"/>
    <x v="1"/>
    <s v="Washington"/>
    <s v="Edmonds"/>
    <n v="2014"/>
  </r>
  <r>
    <s v="CA-2014-151995"/>
    <d v="2014-10-13T00:00:00"/>
    <s v="ZC-21910"/>
    <s v="FUR-TA-10002903"/>
    <n v="1298.55"/>
    <n v="5"/>
    <n v="0"/>
    <n v="311.65199999999999"/>
    <x v="0"/>
    <x v="3"/>
    <s v="Bevis Round Bullnose 29&quot; High Table Top"/>
    <x v="1"/>
    <s v="Washington"/>
    <s v="Edmonds"/>
    <n v="2014"/>
  </r>
  <r>
    <s v="CA-2014-151995"/>
    <d v="2014-10-13T00:00:00"/>
    <s v="ZC-21910"/>
    <s v="OFF-AP-10000240"/>
    <n v="213.92"/>
    <n v="4"/>
    <n v="0"/>
    <n v="62.036799999999999"/>
    <x v="1"/>
    <x v="9"/>
    <s v="Belkin F9G930V10-GRY 9 Outlet Surge"/>
    <x v="1"/>
    <s v="Washington"/>
    <s v="Edmonds"/>
    <n v="2014"/>
  </r>
  <r>
    <s v="CA-2014-151995"/>
    <d v="2014-10-13T00:00:00"/>
    <s v="ZC-21910"/>
    <s v="TEC-AC-10001101"/>
    <n v="25.78"/>
    <n v="2"/>
    <n v="0"/>
    <n v="2.5779999999999998"/>
    <x v="2"/>
    <x v="11"/>
    <s v="Sony 16GB Class 10 Micro SDHC R40 Memory Card"/>
    <x v="1"/>
    <s v="Washington"/>
    <s v="Edmonds"/>
    <n v="2014"/>
  </r>
  <r>
    <s v="CA-2017-143686"/>
    <d v="2017-05-14T00:00:00"/>
    <s v="PJ-19015"/>
    <s v="FUR-FU-10000794"/>
    <n v="18.28"/>
    <n v="2"/>
    <n v="0"/>
    <n v="6.2152000000000003"/>
    <x v="0"/>
    <x v="5"/>
    <s v="Eldon Stackable Tray, Side-Load, Legal, Smoke"/>
    <x v="1"/>
    <s v="California"/>
    <s v="Santa Ana"/>
    <n v="2017"/>
  </r>
  <r>
    <s v="CA-2017-143686"/>
    <d v="2017-05-14T00:00:00"/>
    <s v="PJ-19015"/>
    <s v="TEC-AC-10001838"/>
    <n v="1399.93"/>
    <n v="7"/>
    <n v="0"/>
    <n v="601.96990000000005"/>
    <x v="2"/>
    <x v="11"/>
    <s v="Razer Tiamat Over Ear 7.1 Surround Sound PC Gaming Headset"/>
    <x v="1"/>
    <s v="California"/>
    <s v="Santa Ana"/>
    <n v="2017"/>
  </r>
  <r>
    <s v="CA-2015-106565"/>
    <d v="2015-03-20T00:00:00"/>
    <s v="BW-11110"/>
    <s v="OFF-PA-10000061"/>
    <n v="51.84"/>
    <n v="8"/>
    <n v="0"/>
    <n v="24.883199999999999"/>
    <x v="1"/>
    <x v="10"/>
    <s v="Xerox 205"/>
    <x v="2"/>
    <s v="Wisconsin"/>
    <s v="Milwaukee"/>
    <n v="2015"/>
  </r>
  <r>
    <s v="CA-2016-149370"/>
    <d v="2016-09-15T00:00:00"/>
    <s v="DB-13210"/>
    <s v="OFF-PA-10003651"/>
    <n v="5.3440000000000003"/>
    <n v="1"/>
    <n v="0.2"/>
    <n v="1.8704000000000001"/>
    <x v="1"/>
    <x v="10"/>
    <s v="Xerox 1968"/>
    <x v="3"/>
    <s v="Pennsylvania"/>
    <s v="Philadelphia"/>
    <n v="2016"/>
  </r>
  <r>
    <s v="CA-2014-140858"/>
    <d v="2014-06-28T00:00:00"/>
    <s v="CA-12775"/>
    <s v="OFF-PA-10000304"/>
    <n v="41.472000000000001"/>
    <n v="8"/>
    <n v="0.2"/>
    <n v="14.5152"/>
    <x v="1"/>
    <x v="10"/>
    <s v="Xerox 1995"/>
    <x v="3"/>
    <s v="Pennsylvania"/>
    <s v="Philadelphia"/>
    <n v="2014"/>
  </r>
  <r>
    <s v="CA-2014-140858"/>
    <d v="2014-06-28T00:00:00"/>
    <s v="CA-12775"/>
    <s v="OFF-BI-10003094"/>
    <n v="3.1680000000000001"/>
    <n v="3"/>
    <n v="0.7"/>
    <n v="-2.4287999999999998"/>
    <x v="1"/>
    <x v="8"/>
    <s v="Self-Adhesive Ring Binder Labels"/>
    <x v="3"/>
    <s v="Pennsylvania"/>
    <s v="Philadelphia"/>
    <n v="2014"/>
  </r>
  <r>
    <s v="CA-2014-140858"/>
    <d v="2014-06-28T00:00:00"/>
    <s v="CA-12775"/>
    <s v="FUR-CH-10001394"/>
    <n v="1228.4649999999999"/>
    <n v="5"/>
    <n v="0.3"/>
    <n v="0"/>
    <x v="0"/>
    <x v="1"/>
    <s v="Global Leather Executive Chair"/>
    <x v="3"/>
    <s v="Pennsylvania"/>
    <s v="Philadelphia"/>
    <n v="2014"/>
  </r>
  <r>
    <s v="CA-2014-140858"/>
    <d v="2014-06-28T00:00:00"/>
    <s v="CA-12775"/>
    <s v="OFF-BI-10004230"/>
    <n v="31.085999999999999"/>
    <n v="3"/>
    <n v="0.7"/>
    <n v="-22.796399999999998"/>
    <x v="1"/>
    <x v="8"/>
    <s v="GBC Recycled Grain Textured Covers"/>
    <x v="3"/>
    <s v="Pennsylvania"/>
    <s v="Philadelphia"/>
    <n v="2014"/>
  </r>
  <r>
    <s v="CA-2014-140858"/>
    <d v="2014-06-28T00:00:00"/>
    <s v="CA-12775"/>
    <s v="OFF-PA-10003395"/>
    <n v="335.52"/>
    <n v="4"/>
    <n v="0.2"/>
    <n v="117.432"/>
    <x v="1"/>
    <x v="10"/>
    <s v="Xerox 1941"/>
    <x v="3"/>
    <s v="Pennsylvania"/>
    <s v="Philadelphia"/>
    <n v="2014"/>
  </r>
  <r>
    <s v="CA-2017-101434"/>
    <d v="2017-06-20T00:00:00"/>
    <s v="TR-21325"/>
    <s v="TEC-AC-10002402"/>
    <n v="239.97"/>
    <n v="3"/>
    <n v="0"/>
    <n v="71.991"/>
    <x v="2"/>
    <x v="11"/>
    <s v="Razer Kraken PRO Over Ear PC and Music Headset"/>
    <x v="3"/>
    <s v="New Jersey"/>
    <s v="Belleville"/>
    <n v="2017"/>
  </r>
  <r>
    <s v="CA-2017-101434"/>
    <d v="2017-06-20T00:00:00"/>
    <s v="TR-21325"/>
    <s v="OFF-LA-10003223"/>
    <n v="9.82"/>
    <n v="2"/>
    <n v="0"/>
    <n v="4.8117999999999999"/>
    <x v="1"/>
    <x v="2"/>
    <s v="Avery 508"/>
    <x v="3"/>
    <s v="New Jersey"/>
    <s v="Belleville"/>
    <n v="2017"/>
  </r>
  <r>
    <s v="US-2014-102071"/>
    <d v="2014-05-09T00:00:00"/>
    <s v="PG-18820"/>
    <s v="TEC-AC-10003441"/>
    <n v="67.8"/>
    <n v="4"/>
    <n v="0"/>
    <n v="4.0679999999999996"/>
    <x v="2"/>
    <x v="11"/>
    <s v="Kingston Digital DataTraveler 32GB USB 2.0"/>
    <x v="1"/>
    <s v="California"/>
    <s v="San Francisco"/>
    <n v="2014"/>
  </r>
  <r>
    <s v="US-2014-102071"/>
    <d v="2014-05-09T00:00:00"/>
    <s v="PG-18820"/>
    <s v="TEC-AC-10000109"/>
    <n v="167.97"/>
    <n v="3"/>
    <n v="0"/>
    <n v="40.312800000000003"/>
    <x v="2"/>
    <x v="11"/>
    <s v="Sony Micro Vault Click 16 GB USB 2.0 Flash Drive"/>
    <x v="1"/>
    <s v="California"/>
    <s v="San Francisco"/>
    <n v="2014"/>
  </r>
  <r>
    <s v="CA-2017-126956"/>
    <d v="2017-08-21T00:00:00"/>
    <s v="GT-14710"/>
    <s v="OFF-FA-10002280"/>
    <n v="35"/>
    <n v="7"/>
    <n v="0"/>
    <n v="16.8"/>
    <x v="1"/>
    <x v="13"/>
    <s v="Advantus Plastic Paper Clips"/>
    <x v="2"/>
    <s v="Minnesota"/>
    <s v="Lakeville"/>
    <n v="2017"/>
  </r>
  <r>
    <s v="CA-2017-126956"/>
    <d v="2017-08-21T00:00:00"/>
    <s v="GT-14710"/>
    <s v="OFF-SU-10000381"/>
    <n v="37.24"/>
    <n v="4"/>
    <n v="0"/>
    <n v="10.7996"/>
    <x v="1"/>
    <x v="14"/>
    <s v="Acme Forged Steel Scissors with Black Enamel Handles"/>
    <x v="2"/>
    <s v="Minnesota"/>
    <s v="Lakeville"/>
    <n v="2017"/>
  </r>
  <r>
    <s v="CA-2017-126956"/>
    <d v="2017-08-21T00:00:00"/>
    <s v="GT-14710"/>
    <s v="OFF-EN-10004459"/>
    <n v="15.28"/>
    <n v="2"/>
    <n v="0"/>
    <n v="7.4871999999999996"/>
    <x v="1"/>
    <x v="12"/>
    <s v="Security-Tint Envelopes"/>
    <x v="2"/>
    <s v="Minnesota"/>
    <s v="Lakeville"/>
    <n v="2017"/>
  </r>
  <r>
    <s v="CA-2017-129462"/>
    <d v="2017-06-16T00:00:00"/>
    <s v="JE-15745"/>
    <s v="FUR-CH-10000665"/>
    <n v="301.95999999999998"/>
    <n v="2"/>
    <n v="0"/>
    <n v="90.587999999999994"/>
    <x v="0"/>
    <x v="1"/>
    <s v="Global Airflow Leather Mesh Back Chair, Black"/>
    <x v="0"/>
    <s v="Kentucky"/>
    <s v="Florence"/>
    <n v="2017"/>
  </r>
  <r>
    <s v="CA-2017-129462"/>
    <d v="2017-06-16T00:00:00"/>
    <s v="JE-15745"/>
    <s v="OFF-AP-10003884"/>
    <n v="180.66"/>
    <n v="3"/>
    <n v="0"/>
    <n v="50.584800000000001"/>
    <x v="1"/>
    <x v="9"/>
    <s v="Fellowes Smart Surge Ten-Outlet Protector, Platinum"/>
    <x v="0"/>
    <s v="Kentucky"/>
    <s v="Florence"/>
    <n v="2017"/>
  </r>
  <r>
    <s v="CA-2017-129462"/>
    <d v="2017-06-16T00:00:00"/>
    <s v="JE-15745"/>
    <s v="TEC-PH-10001557"/>
    <n v="191.98"/>
    <n v="2"/>
    <n v="0"/>
    <n v="51.834600000000002"/>
    <x v="2"/>
    <x v="7"/>
    <s v="Pyle PMP37LED"/>
    <x v="0"/>
    <s v="Kentucky"/>
    <s v="Florence"/>
    <n v="2017"/>
  </r>
  <r>
    <s v="CA-2017-129462"/>
    <d v="2017-06-16T00:00:00"/>
    <s v="JE-15745"/>
    <s v="TEC-PH-10002085"/>
    <n v="65.989999999999995"/>
    <n v="1"/>
    <n v="0"/>
    <n v="17.157399999999999"/>
    <x v="2"/>
    <x v="7"/>
    <s v="Clarity 53712"/>
    <x v="0"/>
    <s v="Kentucky"/>
    <s v="Florence"/>
    <n v="2017"/>
  </r>
  <r>
    <s v="CA-2016-165316"/>
    <d v="2016-07-23T00:00:00"/>
    <s v="JB-15400"/>
    <s v="OFF-AR-10002956"/>
    <n v="35.216000000000001"/>
    <n v="2"/>
    <n v="0.2"/>
    <n v="2.6412"/>
    <x v="1"/>
    <x v="6"/>
    <s v="Boston 16801 Nautilus Battery Pencil Sharpener"/>
    <x v="0"/>
    <s v="Florida"/>
    <s v="Tampa"/>
    <n v="2016"/>
  </r>
  <r>
    <s v="CA-2016-165316"/>
    <d v="2016-07-23T00:00:00"/>
    <s v="JB-15400"/>
    <s v="OFF-AP-10003266"/>
    <n v="23.696000000000002"/>
    <n v="2"/>
    <n v="0.2"/>
    <n v="6.5164"/>
    <x v="1"/>
    <x v="9"/>
    <s v="Holmes Replacement Filter for HEPA Air Cleaner, Large Room"/>
    <x v="0"/>
    <s v="Florida"/>
    <s v="Tampa"/>
    <n v="2016"/>
  </r>
  <r>
    <s v="CA-2016-165316"/>
    <d v="2016-07-23T00:00:00"/>
    <s v="JB-15400"/>
    <s v="TEC-MA-10004002"/>
    <n v="265.47500000000002"/>
    <n v="1"/>
    <n v="0.5"/>
    <n v="-111.4995"/>
    <x v="2"/>
    <x v="15"/>
    <s v="Zebra GX420t Direct Thermal/Thermal Transfer Printer"/>
    <x v="0"/>
    <s v="Florida"/>
    <s v="Tampa"/>
    <n v="2016"/>
  </r>
  <r>
    <s v="US-2014-115987"/>
    <d v="2014-09-08T00:00:00"/>
    <s v="LH-17020"/>
    <s v="OFF-BI-10001071"/>
    <n v="51.183999999999997"/>
    <n v="4"/>
    <n v="0.8"/>
    <n v="-79.3352"/>
    <x v="1"/>
    <x v="8"/>
    <s v="GBC ProClick Punch Binding System"/>
    <x v="2"/>
    <s v="Texas"/>
    <s v="Tyler"/>
    <n v="2014"/>
  </r>
  <r>
    <s v="US-2017-156083"/>
    <d v="2017-11-04T00:00:00"/>
    <s v="JL-15175"/>
    <s v="OFF-PA-10001560"/>
    <n v="9.6639999999999997"/>
    <n v="2"/>
    <n v="0.2"/>
    <n v="3.2616000000000001"/>
    <x v="1"/>
    <x v="10"/>
    <s v="Adams Telephone Message Books, 5 1/4 x 11"/>
    <x v="0"/>
    <s v="Tennessee"/>
    <s v="Columbia"/>
    <n v="2017"/>
  </r>
  <r>
    <s v="US-2016-137547"/>
    <d v="2016-03-07T00:00:00"/>
    <s v="EB-13705"/>
    <s v="TEC-PH-10002365"/>
    <n v="21.071999999999999"/>
    <n v="3"/>
    <n v="0.2"/>
    <n v="1.5804"/>
    <x v="2"/>
    <x v="7"/>
    <s v="Belkin Grip Candy Sheer Case / Cover for iPhone 5 and 5S"/>
    <x v="2"/>
    <s v="Texas"/>
    <s v="Fort Worth"/>
    <n v="2016"/>
  </r>
  <r>
    <s v="CA-2015-100454"/>
    <d v="2015-11-20T00:00:00"/>
    <s v="BM-11650"/>
    <s v="OFF-AR-10004648"/>
    <n v="60.45"/>
    <n v="3"/>
    <n v="0"/>
    <n v="16.3215"/>
    <x v="1"/>
    <x v="6"/>
    <s v="Boston 19500 Mighty Mite Electric Pencil Sharpener"/>
    <x v="3"/>
    <s v="New York"/>
    <s v="New York City"/>
    <n v="2015"/>
  </r>
  <r>
    <s v="CA-2015-100454"/>
    <d v="2015-11-20T00:00:00"/>
    <s v="BM-11650"/>
    <s v="OFF-AR-10002578"/>
    <n v="11.52"/>
    <n v="4"/>
    <n v="0"/>
    <n v="3.3408000000000002"/>
    <x v="1"/>
    <x v="6"/>
    <s v="Newell 335"/>
    <x v="3"/>
    <s v="New York"/>
    <s v="New York City"/>
    <n v="2015"/>
  </r>
  <r>
    <s v="CA-2015-100454"/>
    <d v="2015-11-20T00:00:00"/>
    <s v="BM-11650"/>
    <s v="FUR-BO-10001519"/>
    <n v="186.048"/>
    <n v="4"/>
    <n v="0.2"/>
    <n v="9.3024000000000004"/>
    <x v="0"/>
    <x v="0"/>
    <s v="O'Sullivan 3-Shelf Heavy-Duty Bookcases"/>
    <x v="3"/>
    <s v="New York"/>
    <s v="New York City"/>
    <n v="2015"/>
  </r>
  <r>
    <s v="CA-2016-161669"/>
    <d v="2016-11-07T00:00:00"/>
    <s v="EM-14095"/>
    <s v="OFF-BI-10001294"/>
    <n v="37.44"/>
    <n v="4"/>
    <n v="0.2"/>
    <n v="11.7"/>
    <x v="1"/>
    <x v="8"/>
    <s v="Fellowes Binding Cases"/>
    <x v="1"/>
    <s v="California"/>
    <s v="Los Angeles"/>
    <n v="2016"/>
  </r>
  <r>
    <s v="CA-2016-161669"/>
    <d v="2016-11-07T00:00:00"/>
    <s v="EM-14095"/>
    <s v="OFF-BI-10001636"/>
    <n v="26.975999999999999"/>
    <n v="4"/>
    <n v="0.2"/>
    <n v="8.7672000000000008"/>
    <x v="1"/>
    <x v="8"/>
    <s v="Ibico Plastic and Wire Spiral Binding Combs"/>
    <x v="1"/>
    <s v="California"/>
    <s v="Los Angeles"/>
    <n v="2016"/>
  </r>
  <r>
    <s v="CA-2016-161669"/>
    <d v="2016-11-07T00:00:00"/>
    <s v="EM-14095"/>
    <s v="OFF-SU-10002503"/>
    <n v="11.36"/>
    <n v="2"/>
    <n v="0"/>
    <n v="3.2944"/>
    <x v="1"/>
    <x v="14"/>
    <s v="Acme Preferred Stainless Steel Scissors"/>
    <x v="1"/>
    <s v="California"/>
    <s v="Los Angeles"/>
    <n v="2016"/>
  </r>
  <r>
    <s v="CA-2016-161669"/>
    <d v="2016-11-07T00:00:00"/>
    <s v="EM-14095"/>
    <s v="OFF-LA-10004093"/>
    <n v="14.62"/>
    <n v="2"/>
    <n v="0"/>
    <n v="6.8714000000000004"/>
    <x v="1"/>
    <x v="2"/>
    <s v="Avery 486"/>
    <x v="1"/>
    <s v="California"/>
    <s v="Los Angeles"/>
    <n v="2016"/>
  </r>
  <r>
    <s v="CA-2015-114300"/>
    <d v="2015-10-13T00:00:00"/>
    <s v="AF-10885"/>
    <s v="TEC-PH-10001552"/>
    <n v="83.72"/>
    <n v="7"/>
    <n v="0"/>
    <n v="23.441600000000001"/>
    <x v="2"/>
    <x v="7"/>
    <s v="I Need's 3d Hello Kitty Hybrid Silicone Case Cover for HTC One X 4g with 3d Hello Kitty Stylus Pen Green/pink"/>
    <x v="0"/>
    <s v="Kentucky"/>
    <s v="Louisville"/>
    <n v="2015"/>
  </r>
  <r>
    <s v="CA-2015-114300"/>
    <d v="2015-10-13T00:00:00"/>
    <s v="AF-10885"/>
    <s v="FUR-CH-10001891"/>
    <n v="287.94"/>
    <n v="3"/>
    <n v="0"/>
    <n v="77.743799999999993"/>
    <x v="0"/>
    <x v="1"/>
    <s v="Global Deluxe Office Fabric Chairs"/>
    <x v="0"/>
    <s v="Kentucky"/>
    <s v="Louisville"/>
    <n v="2015"/>
  </r>
  <r>
    <s v="CA-2017-107503"/>
    <d v="2017-01-01T00:00:00"/>
    <s v="GA-14725"/>
    <s v="FUR-FU-10003878"/>
    <n v="48.896000000000001"/>
    <n v="4"/>
    <n v="0.2"/>
    <n v="8.5568000000000008"/>
    <x v="0"/>
    <x v="5"/>
    <s v="Linden 10&quot; Round Wall Clock, Black"/>
    <x v="3"/>
    <s v="Ohio"/>
    <s v="Lorain"/>
    <n v="2017"/>
  </r>
  <r>
    <s v="CA-2014-107755"/>
    <d v="2014-02-07T00:00:00"/>
    <s v="CK-12760"/>
    <s v="TEC-AC-10000710"/>
    <n v="115.36"/>
    <n v="7"/>
    <n v="0"/>
    <n v="49.604799999999997"/>
    <x v="2"/>
    <x v="11"/>
    <s v="Maxell DVD-RAM Discs"/>
    <x v="3"/>
    <s v="New Jersey"/>
    <s v="Linden"/>
    <n v="2014"/>
  </r>
  <r>
    <s v="CA-2016-152534"/>
    <d v="2016-06-20T00:00:00"/>
    <s v="DP-13105"/>
    <s v="OFF-AR-10002335"/>
    <n v="5.16"/>
    <n v="2"/>
    <n v="0"/>
    <n v="1.3415999999999999"/>
    <x v="1"/>
    <x v="6"/>
    <s v="DIXON Oriole Pencils"/>
    <x v="1"/>
    <s v="California"/>
    <s v="Salinas"/>
    <n v="2016"/>
  </r>
  <r>
    <s v="CA-2016-152534"/>
    <d v="2016-06-20T00:00:00"/>
    <s v="DP-13105"/>
    <s v="OFF-PA-10001870"/>
    <n v="38.880000000000003"/>
    <n v="6"/>
    <n v="0"/>
    <n v="18.662400000000002"/>
    <x v="1"/>
    <x v="10"/>
    <s v="Xerox 202"/>
    <x v="1"/>
    <s v="California"/>
    <s v="Salinas"/>
    <n v="2016"/>
  </r>
  <r>
    <s v="CA-2016-113747"/>
    <d v="2016-05-28T00:00:00"/>
    <s v="VD-21670"/>
    <s v="OFF-AR-10003373"/>
    <n v="185.88"/>
    <n v="6"/>
    <n v="0"/>
    <n v="50.187600000000003"/>
    <x v="1"/>
    <x v="6"/>
    <s v="Boston School Pro Electric Pencil Sharpener, 1670"/>
    <x v="0"/>
    <s v="Mississippi"/>
    <s v="Jackson"/>
    <n v="2016"/>
  </r>
  <r>
    <s v="CA-2016-123274"/>
    <d v="2016-02-19T00:00:00"/>
    <s v="GT-14710"/>
    <s v="FUR-FU-10004090"/>
    <n v="44.46"/>
    <n v="2"/>
    <n v="0"/>
    <n v="14.671799999999999"/>
    <x v="0"/>
    <x v="5"/>
    <s v="Executive Impressions 14&quot; Contract Wall Clock"/>
    <x v="3"/>
    <s v="New York"/>
    <s v="New York City"/>
    <n v="2016"/>
  </r>
  <r>
    <s v="CA-2016-123274"/>
    <d v="2016-02-19T00:00:00"/>
    <s v="GT-14710"/>
    <s v="OFF-ST-10000736"/>
    <n v="242.94"/>
    <n v="3"/>
    <n v="0"/>
    <n v="9.7175999999999991"/>
    <x v="1"/>
    <x v="4"/>
    <s v="Carina Double Wide Media Storage Towers in Natural &amp; Black"/>
    <x v="3"/>
    <s v="New York"/>
    <s v="New York City"/>
    <n v="2016"/>
  </r>
  <r>
    <s v="CA-2014-125612"/>
    <d v="2014-08-03T00:00:00"/>
    <s v="BK-11260"/>
    <s v="OFF-PA-10001019"/>
    <n v="39.96"/>
    <n v="2"/>
    <n v="0"/>
    <n v="18.781199999999998"/>
    <x v="1"/>
    <x v="10"/>
    <s v="Xerox 1884"/>
    <x v="3"/>
    <s v="New York"/>
    <s v="New York City"/>
    <n v="2014"/>
  </r>
  <r>
    <s v="CA-2014-125612"/>
    <d v="2014-08-03T00:00:00"/>
    <s v="BK-11260"/>
    <s v="OFF-SU-10002537"/>
    <n v="102.3"/>
    <n v="10"/>
    <n v="0"/>
    <n v="26.597999999999999"/>
    <x v="1"/>
    <x v="14"/>
    <s v="Acme Box Cutter Scissors"/>
    <x v="3"/>
    <s v="New York"/>
    <s v="New York City"/>
    <n v="2014"/>
  </r>
  <r>
    <s v="CA-2014-125612"/>
    <d v="2014-08-03T00:00:00"/>
    <s v="BK-11260"/>
    <s v="OFF-ST-10003221"/>
    <n v="21.36"/>
    <n v="2"/>
    <n v="0"/>
    <n v="5.7671999999999999"/>
    <x v="1"/>
    <x v="4"/>
    <s v="Staple magnet"/>
    <x v="3"/>
    <s v="New York"/>
    <s v="New York City"/>
    <n v="2014"/>
  </r>
  <r>
    <s v="CA-2017-161984"/>
    <d v="2017-04-10T00:00:00"/>
    <s v="SJ-20125"/>
    <s v="OFF-PA-10004569"/>
    <n v="7.61"/>
    <n v="1"/>
    <n v="0"/>
    <n v="3.5767000000000002"/>
    <x v="1"/>
    <x v="10"/>
    <s v="Wirebound Message Books, Two 4 1/4&quot; x 5&quot; Forms per Page"/>
    <x v="3"/>
    <s v="New Jersey"/>
    <s v="New Brunswick"/>
    <n v="2017"/>
  </r>
  <r>
    <s v="CA-2017-161984"/>
    <d v="2017-04-10T00:00:00"/>
    <s v="SJ-20125"/>
    <s v="OFF-FA-10000624"/>
    <n v="7.16"/>
    <n v="2"/>
    <n v="0"/>
    <n v="3.58"/>
    <x v="1"/>
    <x v="13"/>
    <s v="OIC Binder Clips"/>
    <x v="3"/>
    <s v="New Jersey"/>
    <s v="New Brunswick"/>
    <n v="2017"/>
  </r>
  <r>
    <s v="CA-2014-133851"/>
    <d v="2014-06-09T00:00:00"/>
    <s v="CM-12445"/>
    <s v="OFF-SU-10001225"/>
    <n v="7.36"/>
    <n v="2"/>
    <n v="0"/>
    <n v="0.1472"/>
    <x v="1"/>
    <x v="14"/>
    <s v="Staple remover"/>
    <x v="1"/>
    <s v="California"/>
    <s v="San Francisco"/>
    <n v="2014"/>
  </r>
  <r>
    <s v="CA-2014-133851"/>
    <d v="2014-06-09T00:00:00"/>
    <s v="CM-12445"/>
    <s v="OFF-AR-10003752"/>
    <n v="23.1"/>
    <n v="2"/>
    <n v="0"/>
    <n v="10.625999999999999"/>
    <x v="1"/>
    <x v="6"/>
    <s v="Deluxe Chalkboard Eraser Cleaner"/>
    <x v="1"/>
    <s v="California"/>
    <s v="San Francisco"/>
    <n v="2014"/>
  </r>
  <r>
    <s v="CA-2016-134474"/>
    <d v="2016-01-05T00:00:00"/>
    <s v="AJ-10795"/>
    <s v="TEC-AC-10001714"/>
    <n v="191.47200000000001"/>
    <n v="6"/>
    <n v="0.2"/>
    <n v="40.687800000000003"/>
    <x v="2"/>
    <x v="11"/>
    <s v="Logitech MX Performance Wireless Mouse"/>
    <x v="0"/>
    <s v="Florida"/>
    <s v="Jacksonville"/>
    <n v="2016"/>
  </r>
  <r>
    <s v="CA-2016-134474"/>
    <d v="2016-01-05T00:00:00"/>
    <s v="AJ-10795"/>
    <s v="OFF-AR-10003958"/>
    <n v="5.2480000000000002"/>
    <n v="2"/>
    <n v="0.2"/>
    <n v="0.59040000000000004"/>
    <x v="1"/>
    <x v="6"/>
    <s v="Newell 337"/>
    <x v="0"/>
    <s v="Florida"/>
    <s v="Jacksonville"/>
    <n v="2016"/>
  </r>
  <r>
    <s v="CA-2016-134474"/>
    <d v="2016-01-05T00:00:00"/>
    <s v="AJ-10795"/>
    <s v="TEC-PH-10002923"/>
    <n v="59.183999999999997"/>
    <n v="2"/>
    <n v="0.2"/>
    <n v="5.1786000000000003"/>
    <x v="2"/>
    <x v="7"/>
    <s v="Logitech B530 USB Headset - headset - Full size, Binaural"/>
    <x v="0"/>
    <s v="Florida"/>
    <s v="Jacksonville"/>
    <n v="2016"/>
  </r>
  <r>
    <s v="CA-2014-149020"/>
    <d v="2014-01-10T00:00:00"/>
    <s v="AJ-10780"/>
    <s v="OFF-LA-10004272"/>
    <n v="2.89"/>
    <n v="1"/>
    <n v="0"/>
    <n v="1.3583000000000001"/>
    <x v="1"/>
    <x v="2"/>
    <s v="Avery 482"/>
    <x v="0"/>
    <s v="Virginia"/>
    <s v="Springfield"/>
    <n v="2014"/>
  </r>
  <r>
    <s v="CA-2014-149020"/>
    <d v="2014-01-10T00:00:00"/>
    <s v="AJ-10780"/>
    <s v="FUR-FU-10000965"/>
    <n v="51.94"/>
    <n v="1"/>
    <n v="0"/>
    <n v="21.295400000000001"/>
    <x v="0"/>
    <x v="5"/>
    <s v="Howard Miller 11-1/2&quot; Diameter Ridgewood Wall Clock"/>
    <x v="0"/>
    <s v="Virginia"/>
    <s v="Springfield"/>
    <n v="2014"/>
  </r>
  <r>
    <s v="CA-2016-134362"/>
    <d v="2016-09-29T00:00:00"/>
    <s v="LS-16945"/>
    <s v="OFF-LA-10004853"/>
    <n v="15.936"/>
    <n v="4"/>
    <n v="0.2"/>
    <n v="5.1791999999999998"/>
    <x v="1"/>
    <x v="2"/>
    <s v="Avery 483"/>
    <x v="3"/>
    <s v="Pennsylvania"/>
    <s v="Philadelphia"/>
    <n v="2016"/>
  </r>
  <r>
    <s v="CA-2014-136742"/>
    <d v="2014-04-06T00:00:00"/>
    <s v="GP-14740"/>
    <s v="OFF-BI-10003719"/>
    <n v="44.91"/>
    <n v="6"/>
    <n v="0.7"/>
    <n v="-35.927999999999997"/>
    <x v="1"/>
    <x v="8"/>
    <s v="Large Capacity Hanging Post Binders"/>
    <x v="3"/>
    <s v="Pennsylvania"/>
    <s v="Lancaster"/>
    <n v="2014"/>
  </r>
  <r>
    <s v="CA-2016-158099"/>
    <d v="2016-09-03T00:00:00"/>
    <s v="PK-18910"/>
    <s v="OFF-BI-10000545"/>
    <n v="1141.47"/>
    <n v="5"/>
    <n v="0.7"/>
    <n v="-760.98"/>
    <x v="1"/>
    <x v="8"/>
    <s v="GBC Ibimaster 500 Manual ProClick Binding System"/>
    <x v="3"/>
    <s v="Pennsylvania"/>
    <s v="Philadelphia"/>
    <n v="2016"/>
  </r>
  <r>
    <s v="CA-2016-158099"/>
    <d v="2016-09-03T00:00:00"/>
    <s v="PK-18910"/>
    <s v="TEC-PH-10002496"/>
    <n v="280.78199999999998"/>
    <n v="3"/>
    <n v="0.4"/>
    <n v="-46.796999999999997"/>
    <x v="2"/>
    <x v="7"/>
    <s v="Cisco SPA301"/>
    <x v="3"/>
    <s v="Pennsylvania"/>
    <s v="Philadelphia"/>
    <n v="2016"/>
  </r>
  <r>
    <s v="CA-2015-131128"/>
    <d v="2015-10-19T00:00:00"/>
    <s v="TB-21520"/>
    <s v="OFF-PA-10003591"/>
    <n v="34.44"/>
    <n v="3"/>
    <n v="0"/>
    <n v="17.22"/>
    <x v="1"/>
    <x v="10"/>
    <s v="Southworth 100% Cotton The Best Paper"/>
    <x v="3"/>
    <s v="New Hampshire"/>
    <s v="Concord"/>
    <n v="2015"/>
  </r>
  <r>
    <s v="CA-2014-148488"/>
    <d v="2014-12-10T00:00:00"/>
    <s v="SM-20005"/>
    <s v="OFF-PA-10004470"/>
    <n v="11.36"/>
    <n v="2"/>
    <n v="0"/>
    <n v="5.2256"/>
    <x v="1"/>
    <x v="10"/>
    <s v="Adams Write n' Stick Phone Message Book, 11&quot; X 5 1/4&quot;, 200 Messages"/>
    <x v="3"/>
    <s v="New York"/>
    <s v="New York City"/>
    <n v="2014"/>
  </r>
  <r>
    <s v="CA-2014-148488"/>
    <d v="2014-12-10T00:00:00"/>
    <s v="SM-20005"/>
    <s v="OFF-BI-10000315"/>
    <n v="106.34399999999999"/>
    <n v="7"/>
    <n v="0.2"/>
    <n v="37.220399999999998"/>
    <x v="1"/>
    <x v="8"/>
    <s v="Poly Designer Cover &amp; Back"/>
    <x v="3"/>
    <s v="New York"/>
    <s v="New York City"/>
    <n v="2014"/>
  </r>
  <r>
    <s v="CA-2017-114636"/>
    <d v="2017-08-25T00:00:00"/>
    <s v="GA-14725"/>
    <s v="OFF-PA-10001790"/>
    <n v="192.16"/>
    <n v="5"/>
    <n v="0.2"/>
    <n v="67.256"/>
    <x v="1"/>
    <x v="10"/>
    <s v="Xerox 1910"/>
    <x v="0"/>
    <s v="North Carolina"/>
    <s v="Charlotte"/>
    <n v="2017"/>
  </r>
  <r>
    <s v="CA-2016-116736"/>
    <d v="2016-01-17T00:00:00"/>
    <s v="CC-12430"/>
    <s v="FUR-FU-10004017"/>
    <n v="322.58999999999997"/>
    <n v="3"/>
    <n v="0"/>
    <n v="64.518000000000001"/>
    <x v="0"/>
    <x v="5"/>
    <s v="Tenex Contemporary Contur Chairmats for Low and Medium Pile Carpet, Computer, 39&quot; x 49&quot;"/>
    <x v="3"/>
    <s v="New Hampshire"/>
    <s v="Concord"/>
    <n v="2016"/>
  </r>
  <r>
    <s v="CA-2016-116736"/>
    <d v="2016-01-17T00:00:00"/>
    <s v="CC-12430"/>
    <s v="TEC-AC-10003628"/>
    <n v="29.99"/>
    <n v="1"/>
    <n v="0"/>
    <n v="13.195600000000001"/>
    <x v="2"/>
    <x v="11"/>
    <s v="Logitech 910-002974 M325 Wireless Mouse for Web Scrolling"/>
    <x v="3"/>
    <s v="New Hampshire"/>
    <s v="Concord"/>
    <n v="2016"/>
  </r>
  <r>
    <s v="CA-2016-116736"/>
    <d v="2016-01-17T00:00:00"/>
    <s v="CC-12430"/>
    <s v="TEC-AC-10002049"/>
    <n v="371.97"/>
    <n v="3"/>
    <n v="0"/>
    <n v="66.954599999999999"/>
    <x v="2"/>
    <x v="11"/>
    <s v="Logitech G19 Programmable Gaming Keyboard"/>
    <x v="3"/>
    <s v="New Hampshire"/>
    <s v="Concord"/>
    <n v="2016"/>
  </r>
  <r>
    <s v="US-2014-158638"/>
    <d v="2014-09-17T00:00:00"/>
    <s v="AG-10765"/>
    <s v="OFF-BI-10003712"/>
    <n v="5.8920000000000003"/>
    <n v="4"/>
    <n v="0.7"/>
    <n v="-4.1243999999999996"/>
    <x v="1"/>
    <x v="8"/>
    <s v="Acco Pressboard Covers with Storage Hooks, 14 7/8&quot; x 11&quot;, Light Blue"/>
    <x v="3"/>
    <s v="Pennsylvania"/>
    <s v="Philadelphia"/>
    <n v="2014"/>
  </r>
  <r>
    <s v="CA-2017-111689"/>
    <d v="2017-11-30T00:00:00"/>
    <s v="HP-14815"/>
    <s v="OFF-BI-10003984"/>
    <n v="68.471999999999994"/>
    <n v="3"/>
    <n v="0.2"/>
    <n v="23.109300000000001"/>
    <x v="1"/>
    <x v="8"/>
    <s v="Lock-Up Easel 'Spel-Binder'"/>
    <x v="3"/>
    <s v="New York"/>
    <s v="New York City"/>
    <n v="2017"/>
  </r>
  <r>
    <s v="CA-2017-111689"/>
    <d v="2017-11-30T00:00:00"/>
    <s v="HP-14815"/>
    <s v="FUR-CH-10004287"/>
    <n v="1242.9000000000001"/>
    <n v="5"/>
    <n v="0.1"/>
    <n v="262.39"/>
    <x v="0"/>
    <x v="1"/>
    <s v="SAFCO Arco Folding Chair"/>
    <x v="3"/>
    <s v="New York"/>
    <s v="New York City"/>
    <n v="2017"/>
  </r>
  <r>
    <s v="CA-2015-129098"/>
    <d v="2015-10-09T00:00:00"/>
    <s v="DK-13090"/>
    <s v="OFF-ST-10001321"/>
    <n v="30.84"/>
    <n v="2"/>
    <n v="0"/>
    <n v="8.3268000000000004"/>
    <x v="1"/>
    <x v="4"/>
    <s v="Decoflex Hanging Personal Folder File, Blue"/>
    <x v="0"/>
    <s v="Virginia"/>
    <s v="Springfield"/>
    <n v="2015"/>
  </r>
  <r>
    <s v="US-2017-123463"/>
    <d v="2017-12-23T00:00:00"/>
    <s v="GZ-14470"/>
    <s v="OFF-AR-10001118"/>
    <n v="13.48"/>
    <n v="4"/>
    <n v="0"/>
    <n v="5.9311999999999996"/>
    <x v="1"/>
    <x v="6"/>
    <s v="Binney &amp; Smith Crayola Metallic Crayons, 16-Color Pack"/>
    <x v="1"/>
    <s v="California"/>
    <s v="San Francisco"/>
    <n v="2017"/>
  </r>
  <r>
    <s v="CA-2016-165148"/>
    <d v="2016-10-22T00:00:00"/>
    <s v="PM-19135"/>
    <s v="FUR-FU-10000732"/>
    <n v="31.4"/>
    <n v="5"/>
    <n v="0"/>
    <n v="10.048"/>
    <x v="0"/>
    <x v="5"/>
    <s v="Eldon 200 Class Desk Accessories"/>
    <x v="2"/>
    <s v="Michigan"/>
    <s v="Detroit"/>
    <n v="2016"/>
  </r>
  <r>
    <s v="CA-2014-134061"/>
    <d v="2014-04-29T00:00:00"/>
    <s v="LL-16840"/>
    <s v="FUR-FU-10001424"/>
    <n v="17.46"/>
    <n v="2"/>
    <n v="0"/>
    <n v="5.9363999999999999"/>
    <x v="0"/>
    <x v="5"/>
    <s v="Dax Clear Box Frame"/>
    <x v="3"/>
    <s v="New York"/>
    <s v="Rochester"/>
    <n v="2014"/>
  </r>
  <r>
    <s v="CA-2015-143602"/>
    <d v="2015-04-25T00:00:00"/>
    <s v="JS-15595"/>
    <s v="OFF-BI-10002071"/>
    <n v="13.944000000000001"/>
    <n v="3"/>
    <n v="0.2"/>
    <n v="4.5317999999999996"/>
    <x v="1"/>
    <x v="8"/>
    <s v="Fellowes Black Plastic Comb Bindings"/>
    <x v="1"/>
    <s v="California"/>
    <s v="Los Angeles"/>
    <n v="2015"/>
  </r>
  <r>
    <s v="CA-2017-115364"/>
    <d v="2017-06-26T00:00:00"/>
    <s v="OT-18730"/>
    <s v="OFF-ST-10002486"/>
    <n v="83.76"/>
    <n v="12"/>
    <n v="0"/>
    <n v="1.6752"/>
    <x v="1"/>
    <x v="4"/>
    <s v="Eldon Shelf Savers Cubes and Bins"/>
    <x v="1"/>
    <s v="California"/>
    <s v="San Diego"/>
    <n v="2017"/>
  </r>
  <r>
    <s v="CA-2017-150707"/>
    <d v="2017-10-14T00:00:00"/>
    <s v="EL-13735"/>
    <s v="OFF-BI-10001078"/>
    <n v="37.659999999999997"/>
    <n v="7"/>
    <n v="0"/>
    <n v="18.453399999999998"/>
    <x v="1"/>
    <x v="8"/>
    <s v="Acco PRESSTEX Data Binder with Storage Hooks, Dark Blue, 14 7/8&quot; X 11&quot;"/>
    <x v="3"/>
    <s v="Maryland"/>
    <s v="Columbia"/>
    <n v="2017"/>
  </r>
  <r>
    <s v="CA-2014-104976"/>
    <d v="2014-12-09T00:00:00"/>
    <s v="CK-12760"/>
    <s v="OFF-PA-10003845"/>
    <n v="34.68"/>
    <n v="6"/>
    <n v="0"/>
    <n v="16.993200000000002"/>
    <x v="1"/>
    <x v="10"/>
    <s v="Xerox 1987"/>
    <x v="1"/>
    <s v="California"/>
    <s v="San Francisco"/>
    <n v="2014"/>
  </r>
  <r>
    <s v="CA-2017-132934"/>
    <d v="2017-06-20T00:00:00"/>
    <s v="JE-15475"/>
    <s v="TEC-AC-10000927"/>
    <n v="149.94999999999999"/>
    <n v="5"/>
    <n v="0"/>
    <n v="14.994999999999999"/>
    <x v="2"/>
    <x v="11"/>
    <s v="Anker Ultrathin Bluetooth Wireless Keyboard Aluminum Cover with Stand "/>
    <x v="3"/>
    <s v="New York"/>
    <s v="New Rochelle"/>
    <n v="2017"/>
  </r>
  <r>
    <s v="CA-2017-132934"/>
    <d v="2017-06-20T00:00:00"/>
    <s v="JE-15475"/>
    <s v="OFF-BI-10001098"/>
    <n v="51.311999999999998"/>
    <n v="3"/>
    <n v="0.2"/>
    <n v="18.6006"/>
    <x v="1"/>
    <x v="8"/>
    <s v="Acco D-Ring Binder w/DublLock"/>
    <x v="3"/>
    <s v="New York"/>
    <s v="New Rochelle"/>
    <n v="2017"/>
  </r>
  <r>
    <s v="CA-2017-133256"/>
    <d v="2017-06-26T00:00:00"/>
    <s v="TH-21550"/>
    <s v="OFF-PA-10001622"/>
    <n v="4.54"/>
    <n v="1"/>
    <n v="0"/>
    <n v="2.0430000000000001"/>
    <x v="1"/>
    <x v="10"/>
    <s v="Ampad Poly Cover Wirebound Steno Book, 6&quot; x 9&quot; Assorted Colors, Gregg Ruled"/>
    <x v="2"/>
    <s v="Michigan"/>
    <s v="Detroit"/>
    <n v="2017"/>
  </r>
  <r>
    <s v="CA-2017-133256"/>
    <d v="2017-06-26T00:00:00"/>
    <s v="TH-21550"/>
    <s v="OFF-AR-10003158"/>
    <n v="15.92"/>
    <n v="4"/>
    <n v="0"/>
    <n v="5.4127999999999998"/>
    <x v="1"/>
    <x v="6"/>
    <s v="Fluorescent Highlighters by Dixon"/>
    <x v="2"/>
    <s v="Michigan"/>
    <s v="Detroit"/>
    <n v="2017"/>
  </r>
  <r>
    <s v="CA-2017-133256"/>
    <d v="2017-06-26T00:00:00"/>
    <s v="TH-21550"/>
    <s v="TEC-PH-10002660"/>
    <n v="543.91999999999996"/>
    <n v="8"/>
    <n v="0"/>
    <n v="135.97999999999999"/>
    <x v="2"/>
    <x v="7"/>
    <s v="Nortel Networks T7316 E Nt8 B27"/>
    <x v="2"/>
    <s v="Michigan"/>
    <s v="Detroit"/>
    <n v="2017"/>
  </r>
  <r>
    <s v="CA-2016-105494"/>
    <d v="2016-11-10T00:00:00"/>
    <s v="PC-18745"/>
    <s v="OFF-ST-10002205"/>
    <n v="155.82"/>
    <n v="7"/>
    <n v="0"/>
    <n v="42.071399999999997"/>
    <x v="1"/>
    <x v="4"/>
    <s v="File Shuttle I and Handi-File"/>
    <x v="1"/>
    <s v="California"/>
    <s v="San Francisco"/>
    <n v="2016"/>
  </r>
  <r>
    <s v="CA-2016-105494"/>
    <d v="2016-11-10T00:00:00"/>
    <s v="PC-18745"/>
    <s v="OFF-BI-10003364"/>
    <n v="70.007999999999996"/>
    <n v="3"/>
    <n v="0.2"/>
    <n v="24.502800000000001"/>
    <x v="1"/>
    <x v="8"/>
    <s v="Binding Machine Supplies"/>
    <x v="1"/>
    <s v="California"/>
    <s v="San Francisco"/>
    <n v="2016"/>
  </r>
  <r>
    <s v="CA-2016-140634"/>
    <d v="2016-10-03T00:00:00"/>
    <s v="HL-15040"/>
    <s v="OFF-EN-10001099"/>
    <n v="15.648"/>
    <n v="2"/>
    <n v="0.2"/>
    <n v="5.0856000000000003"/>
    <x v="1"/>
    <x v="12"/>
    <s v="Staple envelope"/>
    <x v="2"/>
    <s v="Texas"/>
    <s v="Houston"/>
    <n v="2016"/>
  </r>
  <r>
    <s v="CA-2014-144407"/>
    <d v="2014-09-09T00:00:00"/>
    <s v="MS-17365"/>
    <s v="OFF-LA-10003923"/>
    <n v="103.6"/>
    <n v="7"/>
    <n v="0"/>
    <n v="51.8"/>
    <x v="1"/>
    <x v="2"/>
    <s v="Alphabetical Labels for Top Tab Filing"/>
    <x v="2"/>
    <s v="Michigan"/>
    <s v="Detroit"/>
    <n v="2014"/>
  </r>
  <r>
    <s v="CA-2017-160983"/>
    <d v="2017-10-29T00:00:00"/>
    <s v="GB-14530"/>
    <s v="OFF-PA-10002250"/>
    <n v="46.96"/>
    <n v="8"/>
    <n v="0"/>
    <n v="22.540800000000001"/>
    <x v="1"/>
    <x v="10"/>
    <s v="Things To Do Today Pad"/>
    <x v="3"/>
    <s v="New York"/>
    <s v="Auburn"/>
    <n v="2017"/>
  </r>
  <r>
    <s v="US-2016-114622"/>
    <d v="2016-04-10T00:00:00"/>
    <s v="JR-16210"/>
    <s v="OFF-BI-10004716"/>
    <n v="8.9039999999999999"/>
    <n v="2"/>
    <n v="0.7"/>
    <n v="-6.5296000000000003"/>
    <x v="1"/>
    <x v="8"/>
    <s v="Wilson Jones Hanging Recycled Pressboard Data Binders"/>
    <x v="3"/>
    <s v="Ohio"/>
    <s v="Springfield"/>
    <n v="2016"/>
  </r>
  <r>
    <s v="CA-2017-150959"/>
    <d v="2017-11-11T00:00:00"/>
    <s v="TD-20995"/>
    <s v="OFF-LA-10001045"/>
    <n v="10.44"/>
    <n v="5"/>
    <n v="0.2"/>
    <n v="3.3929999999999998"/>
    <x v="1"/>
    <x v="2"/>
    <s v="Permanent Self-Adhesive File Folder Labels for Typewriters by Universal"/>
    <x v="2"/>
    <s v="Texas"/>
    <s v="Garland"/>
    <n v="2017"/>
  </r>
  <r>
    <s v="CA-2017-150959"/>
    <d v="2017-11-11T00:00:00"/>
    <s v="TD-20995"/>
    <s v="OFF-BI-10001510"/>
    <n v="18.335999999999999"/>
    <n v="4"/>
    <n v="0.8"/>
    <n v="-32.088000000000001"/>
    <x v="1"/>
    <x v="8"/>
    <s v="Deluxe Heavy-Duty Vinyl Round Ring Binder"/>
    <x v="2"/>
    <s v="Texas"/>
    <s v="Garland"/>
    <n v="2017"/>
  </r>
  <r>
    <s v="CA-2017-132353"/>
    <d v="2017-09-15T00:00:00"/>
    <s v="DB-13060"/>
    <s v="TEC-PH-10004536"/>
    <n v="323.976"/>
    <n v="3"/>
    <n v="0.2"/>
    <n v="20.2485"/>
    <x v="2"/>
    <x v="7"/>
    <s v="Avaya 5420 Digital phone"/>
    <x v="2"/>
    <s v="Illinois"/>
    <s v="Chicago"/>
    <n v="2017"/>
  </r>
  <r>
    <s v="CA-2016-130477"/>
    <d v="2016-04-08T00:00:00"/>
    <s v="LC-17140"/>
    <s v="OFF-PA-10002947"/>
    <n v="20.04"/>
    <n v="3"/>
    <n v="0"/>
    <n v="9.6191999999999993"/>
    <x v="1"/>
    <x v="10"/>
    <s v="Xerox 1923"/>
    <x v="1"/>
    <s v="California"/>
    <s v="Los Angeles"/>
    <n v="2016"/>
  </r>
  <r>
    <s v="CA-2016-130477"/>
    <d v="2016-04-08T00:00:00"/>
    <s v="LC-17140"/>
    <s v="OFF-ST-10002583"/>
    <n v="64.959999999999994"/>
    <n v="2"/>
    <n v="0"/>
    <n v="2.5983999999999998"/>
    <x v="1"/>
    <x v="4"/>
    <s v="Fellowes Neat Ideas Storage Cubes"/>
    <x v="1"/>
    <s v="California"/>
    <s v="Los Angeles"/>
    <n v="2016"/>
  </r>
  <r>
    <s v="CA-2016-130477"/>
    <d v="2016-04-08T00:00:00"/>
    <s v="LC-17140"/>
    <s v="OFF-PA-10000019"/>
    <n v="12.96"/>
    <n v="2"/>
    <n v="0"/>
    <n v="6.2207999999999997"/>
    <x v="1"/>
    <x v="10"/>
    <s v="Xerox 1931"/>
    <x v="1"/>
    <s v="California"/>
    <s v="Los Angeles"/>
    <n v="2016"/>
  </r>
  <r>
    <s v="CA-2017-143259"/>
    <d v="2017-12-30T00:00:00"/>
    <s v="PO-18865"/>
    <s v="FUR-BO-10003441"/>
    <n v="323.13600000000002"/>
    <n v="4"/>
    <n v="0.2"/>
    <n v="12.117599999999999"/>
    <x v="0"/>
    <x v="0"/>
    <s v="Bush Westfield Collection Bookcases, Fully Assembled"/>
    <x v="3"/>
    <s v="New York"/>
    <s v="New York City"/>
    <n v="2017"/>
  </r>
  <r>
    <s v="CA-2017-143259"/>
    <d v="2017-12-30T00:00:00"/>
    <s v="PO-18865"/>
    <s v="TEC-PH-10004774"/>
    <n v="90.93"/>
    <n v="7"/>
    <n v="0"/>
    <n v="2.7279"/>
    <x v="2"/>
    <x v="7"/>
    <s v="Gear Head AU3700S Headset"/>
    <x v="3"/>
    <s v="New York"/>
    <s v="New York City"/>
    <n v="2017"/>
  </r>
  <r>
    <s v="CA-2017-143259"/>
    <d v="2017-12-30T00:00:00"/>
    <s v="PO-18865"/>
    <s v="OFF-BI-10003684"/>
    <n v="52.776000000000003"/>
    <n v="3"/>
    <n v="0.2"/>
    <n v="19.791"/>
    <x v="1"/>
    <x v="8"/>
    <s v="Wilson Jones Legal Size Ring Binders"/>
    <x v="3"/>
    <s v="New York"/>
    <s v="New York City"/>
    <n v="2017"/>
  </r>
  <r>
    <s v="CA-2017-137596"/>
    <d v="2017-09-02T00:00:00"/>
    <s v="BE-11335"/>
    <s v="TEC-PH-10001494"/>
    <n v="1199.8"/>
    <n v="4"/>
    <n v="0"/>
    <n v="323.94600000000003"/>
    <x v="2"/>
    <x v="7"/>
    <s v="Polycom CX600 IP Phone VoIP phone"/>
    <x v="2"/>
    <s v="Michigan"/>
    <s v="Jackson"/>
    <n v="2017"/>
  </r>
  <r>
    <s v="CA-2017-137596"/>
    <d v="2017-09-02T00:00:00"/>
    <s v="BE-11335"/>
    <s v="TEC-AC-10004666"/>
    <n v="1928.78"/>
    <n v="7"/>
    <n v="0"/>
    <n v="829.37540000000001"/>
    <x v="2"/>
    <x v="11"/>
    <s v="Maxell iVDR EX 500GB Cartridge"/>
    <x v="2"/>
    <s v="Michigan"/>
    <s v="Jackson"/>
    <n v="2017"/>
  </r>
  <r>
    <s v="CA-2017-137596"/>
    <d v="2017-09-02T00:00:00"/>
    <s v="BE-11335"/>
    <s v="OFF-ST-10003816"/>
    <n v="352.38"/>
    <n v="2"/>
    <n v="0"/>
    <n v="81.047399999999996"/>
    <x v="1"/>
    <x v="4"/>
    <s v="Fellowes High-Stak Drawer Files"/>
    <x v="2"/>
    <s v="Michigan"/>
    <s v="Jackson"/>
    <n v="2017"/>
  </r>
  <r>
    <s v="CA-2015-133627"/>
    <d v="2015-05-31T00:00:00"/>
    <s v="SC-20050"/>
    <s v="FUR-FU-10001935"/>
    <n v="22.2"/>
    <n v="6"/>
    <n v="0"/>
    <n v="9.1020000000000003"/>
    <x v="0"/>
    <x v="5"/>
    <s v="3M Hangers With Command Adhesive"/>
    <x v="3"/>
    <s v="Connecticut"/>
    <s v="Norwich"/>
    <n v="2015"/>
  </r>
  <r>
    <s v="CA-2017-102519"/>
    <d v="2017-11-27T00:00:00"/>
    <s v="BM-11650"/>
    <s v="FUR-FU-10004091"/>
    <n v="46.94"/>
    <n v="1"/>
    <n v="0"/>
    <n v="19.2454"/>
    <x v="0"/>
    <x v="5"/>
    <s v="Howard Miller 13&quot; Diameter Goldtone Round Wall Clock"/>
    <x v="2"/>
    <s v="Wisconsin"/>
    <s v="Milwaukee"/>
    <n v="2017"/>
  </r>
  <r>
    <s v="CA-2017-102519"/>
    <d v="2017-11-27T00:00:00"/>
    <s v="BM-11650"/>
    <s v="TEC-AC-10001772"/>
    <n v="143.72999999999999"/>
    <n v="9"/>
    <n v="0"/>
    <n v="56.054699999999997"/>
    <x v="2"/>
    <x v="11"/>
    <s v="Memorex Mini Travel Drive 16 GB USB 2.0 Flash Drive"/>
    <x v="2"/>
    <s v="Wisconsin"/>
    <s v="Milwaukee"/>
    <n v="2017"/>
  </r>
  <r>
    <s v="US-2014-141215"/>
    <d v="2014-06-15T00:00:00"/>
    <s v="KL-16555"/>
    <s v="FUR-TA-10001520"/>
    <n v="99.918000000000006"/>
    <n v="2"/>
    <n v="0.3"/>
    <n v="-18.5562"/>
    <x v="0"/>
    <x v="3"/>
    <s v="Lesro Sheffield Collection Coffee Table, End Table, Center Table, Corner Table"/>
    <x v="2"/>
    <s v="Texas"/>
    <s v="San Antonio"/>
    <n v="2014"/>
  </r>
  <r>
    <s v="US-2014-141215"/>
    <d v="2014-06-15T00:00:00"/>
    <s v="KL-16555"/>
    <s v="FUR-CH-10003379"/>
    <n v="797.94399999999996"/>
    <n v="4"/>
    <n v="0.3"/>
    <n v="-56.996000000000002"/>
    <x v="0"/>
    <x v="1"/>
    <s v="Global Commerce Series High-Back Swivel/Tilt Chairs"/>
    <x v="2"/>
    <s v="Texas"/>
    <s v="San Antonio"/>
    <n v="2014"/>
  </r>
  <r>
    <s v="US-2014-141215"/>
    <d v="2014-06-15T00:00:00"/>
    <s v="KL-16555"/>
    <s v="OFF-BI-10002706"/>
    <n v="8.5679999999999996"/>
    <n v="3"/>
    <n v="0.8"/>
    <n v="-14.5656"/>
    <x v="1"/>
    <x v="8"/>
    <s v="Avery Premier Heavy-Duty Binder with Round Locking Rings"/>
    <x v="2"/>
    <s v="Texas"/>
    <s v="San Antonio"/>
    <n v="2014"/>
  </r>
  <r>
    <s v="CA-2016-165218"/>
    <d v="2016-03-05T00:00:00"/>
    <s v="RW-19630"/>
    <s v="OFF-EN-10000056"/>
    <n v="149.352"/>
    <n v="3"/>
    <n v="0.2"/>
    <n v="50.406300000000002"/>
    <x v="1"/>
    <x v="12"/>
    <s v="Cameo Buff Policy Envelopes"/>
    <x v="2"/>
    <s v="Texas"/>
    <s v="Dallas"/>
    <n v="2016"/>
  </r>
  <r>
    <s v="CA-2016-165218"/>
    <d v="2016-03-05T00:00:00"/>
    <s v="RW-19630"/>
    <s v="OFF-ST-10001558"/>
    <n v="12.992000000000001"/>
    <n v="1"/>
    <n v="0.2"/>
    <n v="-0.81200000000000006"/>
    <x v="1"/>
    <x v="4"/>
    <s v="Acco Perma 4000 Stacking Storage Drawers"/>
    <x v="2"/>
    <s v="Texas"/>
    <s v="Dallas"/>
    <n v="2016"/>
  </r>
  <r>
    <s v="CA-2014-138296"/>
    <d v="2014-12-05T00:00:00"/>
    <s v="RC-19825"/>
    <s v="OFF-ST-10002444"/>
    <n v="24.56"/>
    <n v="2"/>
    <n v="0"/>
    <n v="6.8768000000000002"/>
    <x v="1"/>
    <x v="4"/>
    <s v="Recycled Eldon Regeneration Jumbo File"/>
    <x v="0"/>
    <s v="Virginia"/>
    <s v="Alexandria"/>
    <n v="2014"/>
  </r>
  <r>
    <s v="CA-2015-111164"/>
    <d v="2015-04-11T00:00:00"/>
    <s v="SE-20110"/>
    <s v="TEC-AC-10002473"/>
    <n v="85.14"/>
    <n v="3"/>
    <n v="0"/>
    <n v="34.907400000000003"/>
    <x v="2"/>
    <x v="11"/>
    <s v="Maxell 4.7GB DVD-R"/>
    <x v="3"/>
    <s v="New York"/>
    <s v="New York City"/>
    <n v="2015"/>
  </r>
  <r>
    <s v="CA-2015-111164"/>
    <d v="2015-04-11T00:00:00"/>
    <s v="SE-20110"/>
    <s v="TEC-PH-10004531"/>
    <n v="21.99"/>
    <n v="1"/>
    <n v="0"/>
    <n v="10.555199999999999"/>
    <x v="2"/>
    <x v="7"/>
    <s v="OtterBox Commuter Series Case - iPhone 5 &amp; 5s"/>
    <x v="3"/>
    <s v="New York"/>
    <s v="New York City"/>
    <n v="2015"/>
  </r>
  <r>
    <s v="CA-2015-111164"/>
    <d v="2015-04-11T00:00:00"/>
    <s v="SE-20110"/>
    <s v="OFF-AP-10004487"/>
    <n v="406.6"/>
    <n v="5"/>
    <n v="0"/>
    <n v="113.848"/>
    <x v="1"/>
    <x v="9"/>
    <s v="Kensington 4 Outlet MasterPiece Compact Power Control Center"/>
    <x v="3"/>
    <s v="New York"/>
    <s v="New York City"/>
    <n v="2015"/>
  </r>
  <r>
    <s v="CA-2016-149797"/>
    <d v="2016-09-15T00:00:00"/>
    <s v="AH-10075"/>
    <s v="OFF-BI-10003650"/>
    <n v="841.56799999999998"/>
    <n v="2"/>
    <n v="0.2"/>
    <n v="294.54880000000003"/>
    <x v="1"/>
    <x v="8"/>
    <s v="GBC DocuBind 300 Electric Binding Machine"/>
    <x v="3"/>
    <s v="New York"/>
    <s v="New York City"/>
    <n v="2016"/>
  </r>
  <r>
    <s v="CA-2014-132962"/>
    <d v="2014-09-13T00:00:00"/>
    <s v="JM-15535"/>
    <s v="OFF-PA-10003543"/>
    <n v="15.552"/>
    <n v="3"/>
    <n v="0.2"/>
    <n v="5.4432"/>
    <x v="1"/>
    <x v="10"/>
    <s v="Xerox 1985"/>
    <x v="3"/>
    <s v="Pennsylvania"/>
    <s v="Philadelphia"/>
    <n v="2014"/>
  </r>
  <r>
    <s v="CA-2014-132962"/>
    <d v="2014-09-13T00:00:00"/>
    <s v="JM-15535"/>
    <s v="TEC-AC-10004353"/>
    <n v="252"/>
    <n v="5"/>
    <n v="0.2"/>
    <n v="53.55"/>
    <x v="2"/>
    <x v="11"/>
    <s v="Hypercom P1300 Pinpad"/>
    <x v="3"/>
    <s v="Pennsylvania"/>
    <s v="Philadelphia"/>
    <n v="2014"/>
  </r>
  <r>
    <s v="CA-2015-115091"/>
    <d v="2015-10-05T00:00:00"/>
    <s v="JJ-15760"/>
    <s v="OFF-AR-10000658"/>
    <n v="46.2"/>
    <n v="4"/>
    <n v="0"/>
    <n v="12.936"/>
    <x v="1"/>
    <x v="6"/>
    <s v="Newell 324"/>
    <x v="0"/>
    <s v="Virginia"/>
    <s v="Springfield"/>
    <n v="2015"/>
  </r>
  <r>
    <s v="CA-2015-115091"/>
    <d v="2015-10-05T00:00:00"/>
    <s v="JJ-15760"/>
    <s v="OFF-AP-10000696"/>
    <n v="28.84"/>
    <n v="2"/>
    <n v="0"/>
    <n v="9.5172000000000008"/>
    <x v="1"/>
    <x v="9"/>
    <s v="Holmes Odor Grabber"/>
    <x v="0"/>
    <s v="Virginia"/>
    <s v="Springfield"/>
    <n v="2015"/>
  </r>
  <r>
    <s v="CA-2017-144932"/>
    <d v="2017-04-14T00:00:00"/>
    <s v="AB-10165"/>
    <s v="OFF-AR-10003560"/>
    <n v="14.592000000000001"/>
    <n v="3"/>
    <n v="0.2"/>
    <n v="2.5535999999999999"/>
    <x v="1"/>
    <x v="6"/>
    <s v="Zebra Zazzle Fluorescent Highlighters"/>
    <x v="3"/>
    <s v="Ohio"/>
    <s v="Toledo"/>
    <n v="2017"/>
  </r>
  <r>
    <s v="CA-2017-144932"/>
    <d v="2017-04-14T00:00:00"/>
    <s v="AB-10165"/>
    <s v="OFF-AR-10001468"/>
    <n v="89.855999999999995"/>
    <n v="3"/>
    <n v="0.2"/>
    <n v="21.340800000000002"/>
    <x v="1"/>
    <x v="6"/>
    <s v="Sanford Prismacolor Professional Thick Lead Art Pencils, 36-Color Set"/>
    <x v="3"/>
    <s v="Ohio"/>
    <s v="Toledo"/>
    <n v="2017"/>
  </r>
  <r>
    <s v="CA-2017-144932"/>
    <d v="2017-04-14T00:00:00"/>
    <s v="AB-10165"/>
    <s v="OFF-PA-10004971"/>
    <n v="13.872"/>
    <n v="3"/>
    <n v="0.2"/>
    <n v="5.0286"/>
    <x v="1"/>
    <x v="10"/>
    <s v="Xerox 196"/>
    <x v="3"/>
    <s v="Ohio"/>
    <s v="Toledo"/>
    <n v="2017"/>
  </r>
  <r>
    <s v="CA-2017-114216"/>
    <d v="2017-09-02T00:00:00"/>
    <s v="RK-19300"/>
    <s v="OFF-PA-10002195"/>
    <n v="12.192"/>
    <n v="3"/>
    <n v="0.2"/>
    <n v="4.1147999999999998"/>
    <x v="1"/>
    <x v="10"/>
    <s v="RSVP Cards &amp; Envelopes, Blank White, 8-1/2&quot; X 11&quot;, 24 Cards/25 Envelopes/Set"/>
    <x v="3"/>
    <s v="Pennsylvania"/>
    <s v="Philadelphia"/>
    <n v="2017"/>
  </r>
  <r>
    <s v="CA-2016-140081"/>
    <d v="2016-06-20T00:00:00"/>
    <s v="CG-12040"/>
    <s v="OFF-PA-10001745"/>
    <n v="45.055999999999997"/>
    <n v="8"/>
    <n v="0.2"/>
    <n v="15.2064"/>
    <x v="1"/>
    <x v="10"/>
    <s v="Wirebound Message Books, 2 7/8&quot; x 5&quot;, 3 Forms per Page"/>
    <x v="3"/>
    <s v="Pennsylvania"/>
    <s v="Philadelphia"/>
    <n v="2016"/>
  </r>
  <r>
    <s v="CA-2016-140081"/>
    <d v="2016-06-20T00:00:00"/>
    <s v="CG-12040"/>
    <s v="OFF-BI-10004826"/>
    <n v="29.718"/>
    <n v="6"/>
    <n v="0.7"/>
    <n v="-21.793199999999999"/>
    <x v="1"/>
    <x v="8"/>
    <s v="JM Magazine Binder"/>
    <x v="3"/>
    <s v="Pennsylvania"/>
    <s v="Philadelphia"/>
    <n v="2016"/>
  </r>
  <r>
    <s v="CA-2016-140081"/>
    <d v="2016-06-20T00:00:00"/>
    <s v="CG-12040"/>
    <s v="OFF-PA-10001870"/>
    <n v="15.552"/>
    <n v="3"/>
    <n v="0.2"/>
    <n v="5.4432"/>
    <x v="1"/>
    <x v="10"/>
    <s v="Xerox 202"/>
    <x v="3"/>
    <s v="Pennsylvania"/>
    <s v="Philadelphia"/>
    <n v="2016"/>
  </r>
  <r>
    <s v="CA-2016-140081"/>
    <d v="2016-06-20T00:00:00"/>
    <s v="CG-12040"/>
    <s v="OFF-AP-10001058"/>
    <n v="447.69600000000003"/>
    <n v="2"/>
    <n v="0.2"/>
    <n v="33.577199999999998"/>
    <x v="1"/>
    <x v="9"/>
    <s v="Sanyo 2.5 Cubic Foot Mid-Size Office Refrigerators"/>
    <x v="3"/>
    <s v="Pennsylvania"/>
    <s v="Philadelphia"/>
    <n v="2016"/>
  </r>
  <r>
    <s v="US-2017-111745"/>
    <d v="2017-11-05T00:00:00"/>
    <s v="RA-19885"/>
    <s v="TEC-AC-10003911"/>
    <n v="159.99"/>
    <n v="1"/>
    <n v="0"/>
    <n v="54.396599999999999"/>
    <x v="2"/>
    <x v="11"/>
    <s v="NETGEAR AC1750 Dual Band Gigabit Smart WiFi Router"/>
    <x v="1"/>
    <s v="New Mexico"/>
    <s v="Farmington"/>
    <n v="2017"/>
  </r>
  <r>
    <s v="CA-2015-148250"/>
    <d v="2015-12-13T00:00:00"/>
    <s v="RP-19270"/>
    <s v="OFF-PA-10000289"/>
    <n v="12.96"/>
    <n v="2"/>
    <n v="0"/>
    <n v="6.2207999999999997"/>
    <x v="1"/>
    <x v="10"/>
    <s v="Xerox 213"/>
    <x v="1"/>
    <s v="California"/>
    <s v="Riverside"/>
    <n v="2015"/>
  </r>
  <r>
    <s v="CA-2015-148250"/>
    <d v="2015-12-13T00:00:00"/>
    <s v="RP-19270"/>
    <s v="OFF-AP-10003040"/>
    <n v="134.47999999999999"/>
    <n v="4"/>
    <n v="0"/>
    <n v="34.964799999999997"/>
    <x v="1"/>
    <x v="9"/>
    <s v="Fellowes 8 Outlet Superior Workstation Surge Protector w/o Phone/Fax/Modem Protection"/>
    <x v="1"/>
    <s v="California"/>
    <s v="Riverside"/>
    <n v="2015"/>
  </r>
  <r>
    <s v="CA-2016-105760"/>
    <d v="2016-06-19T00:00:00"/>
    <s v="KC-16255"/>
    <s v="OFF-PA-10000350"/>
    <n v="17.12"/>
    <n v="2"/>
    <n v="0"/>
    <n v="8.0464000000000002"/>
    <x v="1"/>
    <x v="10"/>
    <s v="Message Book, Standard Line &quot;While You Were Out&quot;, 5 1/2&quot; X 4&quot;, 200 Sets/Book"/>
    <x v="1"/>
    <s v="California"/>
    <s v="San Francisco"/>
    <n v="2016"/>
  </r>
  <r>
    <s v="CA-2016-142958"/>
    <d v="2016-12-13T00:00:00"/>
    <s v="RW-19630"/>
    <s v="OFF-BI-10001759"/>
    <n v="6.0960000000000001"/>
    <n v="2"/>
    <n v="0.2"/>
    <n v="2.2098"/>
    <x v="1"/>
    <x v="8"/>
    <s v="Acco Pressboard Covers with Storage Hooks, 14 7/8&quot; x 11&quot;, Dark Blue"/>
    <x v="1"/>
    <s v="California"/>
    <s v="Torrance"/>
    <n v="2016"/>
  </r>
  <r>
    <s v="CA-2016-142958"/>
    <d v="2016-12-13T00:00:00"/>
    <s v="RW-19630"/>
    <s v="FUR-TA-10000577"/>
    <n v="1114.2719999999999"/>
    <n v="4"/>
    <n v="0.2"/>
    <n v="41.785200000000003"/>
    <x v="0"/>
    <x v="3"/>
    <s v="Bretford CR4500 Series Slim Rectangular Table"/>
    <x v="1"/>
    <s v="California"/>
    <s v="Torrance"/>
    <n v="2016"/>
  </r>
  <r>
    <s v="CA-2015-120880"/>
    <d v="2015-05-29T00:00:00"/>
    <s v="JL-15850"/>
    <s v="OFF-PA-10004101"/>
    <n v="32.4"/>
    <n v="5"/>
    <n v="0"/>
    <n v="15.552"/>
    <x v="1"/>
    <x v="10"/>
    <s v="Xerox 1894"/>
    <x v="1"/>
    <s v="Washington"/>
    <s v="Seattle"/>
    <n v="2015"/>
  </r>
  <r>
    <s v="CA-2015-120880"/>
    <d v="2015-05-29T00:00:00"/>
    <s v="JL-15850"/>
    <s v="OFF-ST-10001496"/>
    <n v="540.57000000000005"/>
    <n v="3"/>
    <n v="0"/>
    <n v="140.54820000000001"/>
    <x v="1"/>
    <x v="4"/>
    <s v="Standard Rollaway File with Lock"/>
    <x v="1"/>
    <s v="Washington"/>
    <s v="Seattle"/>
    <n v="2015"/>
  </r>
  <r>
    <s v="CA-2015-120880"/>
    <d v="2015-05-29T00:00:00"/>
    <s v="JL-15850"/>
    <s v="OFF-BI-10002931"/>
    <n v="167.76"/>
    <n v="5"/>
    <n v="0.2"/>
    <n v="62.91"/>
    <x v="1"/>
    <x v="8"/>
    <s v="Avery Trapezoid Extra Heavy Duty 4&quot; Binders"/>
    <x v="1"/>
    <s v="Washington"/>
    <s v="Seattle"/>
    <n v="2015"/>
  </r>
  <r>
    <s v="US-2015-140200"/>
    <d v="2015-07-26T00:00:00"/>
    <s v="CA-12775"/>
    <s v="FUR-TA-10002356"/>
    <n v="393.16500000000002"/>
    <n v="3"/>
    <n v="0.5"/>
    <n v="-204.44579999999999"/>
    <x v="0"/>
    <x v="3"/>
    <s v="Bevis Boat-Shaped Conference Table"/>
    <x v="1"/>
    <s v="Arizona"/>
    <s v="Mesa"/>
    <n v="2015"/>
  </r>
  <r>
    <s v="US-2017-110576"/>
    <d v="2017-11-28T00:00:00"/>
    <s v="RB-19795"/>
    <s v="FUR-FU-10003601"/>
    <n v="516.48800000000006"/>
    <n v="7"/>
    <n v="0.2"/>
    <n v="-12.9122"/>
    <x v="0"/>
    <x v="5"/>
    <s v="Deflect-o RollaMat Studded, Beveled Mat for Medium Pile Carpeting"/>
    <x v="3"/>
    <s v="Pennsylvania"/>
    <s v="Philadelphia"/>
    <n v="2017"/>
  </r>
  <r>
    <s v="US-2017-110576"/>
    <d v="2017-11-28T00:00:00"/>
    <s v="RB-19795"/>
    <s v="FUR-FU-10000576"/>
    <n v="1007.232"/>
    <n v="6"/>
    <n v="0.2"/>
    <n v="75.542400000000001"/>
    <x v="0"/>
    <x v="5"/>
    <s v="Luxo Professional Fluorescent Magnifier Lamp with Clamp-Mount Base"/>
    <x v="3"/>
    <s v="Pennsylvania"/>
    <s v="Philadelphia"/>
    <n v="2017"/>
  </r>
  <r>
    <s v="US-2017-110576"/>
    <d v="2017-11-28T00:00:00"/>
    <s v="RB-19795"/>
    <s v="FUR-TA-10004154"/>
    <n v="2065.3200000000002"/>
    <n v="12"/>
    <n v="0.4"/>
    <n v="-619.596"/>
    <x v="0"/>
    <x v="3"/>
    <s v="Riverside Furniture Oval Coffee Table, Oval End Table, End Table with Drawer"/>
    <x v="3"/>
    <s v="Pennsylvania"/>
    <s v="Philadelphia"/>
    <n v="2017"/>
  </r>
  <r>
    <s v="US-2017-110576"/>
    <d v="2017-11-28T00:00:00"/>
    <s v="RB-19795"/>
    <s v="OFF-PA-10000788"/>
    <n v="15.552"/>
    <n v="3"/>
    <n v="0.2"/>
    <n v="5.4432"/>
    <x v="1"/>
    <x v="10"/>
    <s v="Xerox 210"/>
    <x v="3"/>
    <s v="Pennsylvania"/>
    <s v="Philadelphia"/>
    <n v="2017"/>
  </r>
  <r>
    <s v="US-2017-110576"/>
    <d v="2017-11-28T00:00:00"/>
    <s v="RB-19795"/>
    <s v="OFF-PA-10002479"/>
    <n v="25.344000000000001"/>
    <n v="6"/>
    <n v="0.2"/>
    <n v="7.92"/>
    <x v="1"/>
    <x v="10"/>
    <s v="Xerox 4200 Series MultiUse Premium Copy Paper (20Lb. and 84 Bright)"/>
    <x v="3"/>
    <s v="Pennsylvania"/>
    <s v="Philadelphia"/>
    <n v="2017"/>
  </r>
  <r>
    <s v="CA-2017-131156"/>
    <d v="2017-04-03T00:00:00"/>
    <s v="KH-16360"/>
    <s v="FUR-FU-10001940"/>
    <n v="25.472000000000001"/>
    <n v="4"/>
    <n v="0.2"/>
    <n v="7.6416000000000004"/>
    <x v="0"/>
    <x v="5"/>
    <s v="Staple-based wall hangings"/>
    <x v="3"/>
    <s v="Pennsylvania"/>
    <s v="Philadelphia"/>
    <n v="2017"/>
  </r>
  <r>
    <s v="CA-2017-136539"/>
    <d v="2017-12-28T00:00:00"/>
    <s v="GH-14665"/>
    <s v="OFF-AR-10001958"/>
    <n v="27.167999999999999"/>
    <n v="2"/>
    <n v="0.2"/>
    <n v="2.7168000000000001"/>
    <x v="1"/>
    <x v="6"/>
    <s v="Stanley Bostitch Contemporary Electric Pencil Sharpeners"/>
    <x v="2"/>
    <s v="Texas"/>
    <s v="Round Rock"/>
    <n v="2017"/>
  </r>
  <r>
    <s v="CA-2017-136539"/>
    <d v="2017-12-28T00:00:00"/>
    <s v="GH-14665"/>
    <s v="FUR-BO-10004709"/>
    <n v="78.852800000000002"/>
    <n v="2"/>
    <n v="0.32"/>
    <n v="-11.596"/>
    <x v="0"/>
    <x v="0"/>
    <s v="Bush Westfield Collection Bookcases, Medium Cherry Finish"/>
    <x v="2"/>
    <s v="Texas"/>
    <s v="Round Rock"/>
    <n v="2017"/>
  </r>
  <r>
    <s v="CA-2017-119305"/>
    <d v="2017-11-30T00:00:00"/>
    <s v="SW-20275"/>
    <s v="OFF-ST-10000604"/>
    <n v="173.8"/>
    <n v="5"/>
    <n v="0"/>
    <n v="43.45"/>
    <x v="1"/>
    <x v="4"/>
    <s v="Home/Office Personal File Carts"/>
    <x v="0"/>
    <s v="Mississippi"/>
    <s v="Jackson"/>
    <n v="2017"/>
  </r>
  <r>
    <s v="CA-2017-102414"/>
    <d v="2017-05-15T00:00:00"/>
    <s v="JA-15970"/>
    <s v="TEC-PH-10002923"/>
    <n v="29.591999999999999"/>
    <n v="1"/>
    <n v="0.2"/>
    <n v="2.5893000000000002"/>
    <x v="2"/>
    <x v="7"/>
    <s v="Logitech B530 USB Headset - headset - Full size, Binaural"/>
    <x v="1"/>
    <s v="Arizona"/>
    <s v="Phoenix"/>
    <n v="2017"/>
  </r>
  <r>
    <s v="CA-2017-102414"/>
    <d v="2017-05-15T00:00:00"/>
    <s v="JA-15970"/>
    <s v="OFF-BI-10004465"/>
    <n v="4.7519999999999998"/>
    <n v="2"/>
    <n v="0.7"/>
    <n v="-3.1680000000000001"/>
    <x v="1"/>
    <x v="8"/>
    <s v="Avery Durable Slant Ring Binders"/>
    <x v="1"/>
    <s v="Arizona"/>
    <s v="Phoenix"/>
    <n v="2017"/>
  </r>
  <r>
    <s v="CA-2017-102414"/>
    <d v="2017-05-15T00:00:00"/>
    <s v="JA-15970"/>
    <s v="OFF-PA-10002333"/>
    <n v="15.552"/>
    <n v="3"/>
    <n v="0.2"/>
    <n v="5.6375999999999999"/>
    <x v="1"/>
    <x v="10"/>
    <s v="Universal Ultra Bright White Copier/Laser Paper, 8 1/2&quot; x 11&quot;, Ream"/>
    <x v="1"/>
    <s v="Arizona"/>
    <s v="Phoenix"/>
    <n v="2017"/>
  </r>
  <r>
    <s v="CA-2015-112571"/>
    <d v="2015-09-22T00:00:00"/>
    <s v="DL-12925"/>
    <s v="FUR-FU-10004188"/>
    <n v="204.6"/>
    <n v="2"/>
    <n v="0"/>
    <n v="53.195999999999998"/>
    <x v="0"/>
    <x v="5"/>
    <s v="Luxo Professional Combination Clamp-On Lamps"/>
    <x v="1"/>
    <s v="California"/>
    <s v="Oceanside"/>
    <n v="2015"/>
  </r>
  <r>
    <s v="CA-2017-152142"/>
    <d v="2017-11-14T00:00:00"/>
    <s v="LW-16990"/>
    <s v="FUR-CH-10002965"/>
    <n v="321.56799999999998"/>
    <n v="2"/>
    <n v="0.2"/>
    <n v="28.1372"/>
    <x v="0"/>
    <x v="1"/>
    <s v="Global Leather Highback Executive Chair with Pneumatic Height Adjustment, Black"/>
    <x v="1"/>
    <s v="California"/>
    <s v="San Francisco"/>
    <n v="2017"/>
  </r>
  <r>
    <s v="CA-2015-160059"/>
    <d v="2015-11-27T00:00:00"/>
    <s v="TB-21190"/>
    <s v="OFF-BI-10000145"/>
    <n v="6.24"/>
    <n v="2"/>
    <n v="0"/>
    <n v="3.0575999999999999"/>
    <x v="1"/>
    <x v="8"/>
    <s v="Zipper Ring Binder Pockets"/>
    <x v="0"/>
    <s v="Arkansas"/>
    <s v="Fayetteville"/>
    <n v="2015"/>
  </r>
  <r>
    <s v="CA-2016-120859"/>
    <d v="2016-09-01T00:00:00"/>
    <s v="CV-12805"/>
    <s v="OFF-EN-10001335"/>
    <n v="21.88"/>
    <n v="2"/>
    <n v="0"/>
    <n v="10.94"/>
    <x v="1"/>
    <x v="12"/>
    <s v="White Business Envelopes with Contemporary Seam, Recycled White Business Envelopes"/>
    <x v="1"/>
    <s v="California"/>
    <s v="San Francisco"/>
    <n v="2016"/>
  </r>
  <r>
    <s v="CA-2014-127488"/>
    <d v="2014-09-22T00:00:00"/>
    <s v="MS-17365"/>
    <s v="OFF-LA-10001613"/>
    <n v="4.6079999999999997"/>
    <n v="2"/>
    <n v="0.2"/>
    <n v="1.6704000000000001"/>
    <x v="1"/>
    <x v="2"/>
    <s v="Avery File Folder Labels"/>
    <x v="0"/>
    <s v="Florida"/>
    <s v="Boca Raton"/>
    <n v="2014"/>
  </r>
  <r>
    <s v="CA-2017-135279"/>
    <d v="2017-04-09T00:00:00"/>
    <s v="BS-11800"/>
    <s v="OFF-LA-10004055"/>
    <n v="9.82"/>
    <n v="2"/>
    <n v="0"/>
    <n v="4.8117999999999999"/>
    <x v="1"/>
    <x v="2"/>
    <s v="Color-Coded Legal Exhibit Labels"/>
    <x v="3"/>
    <s v="New York"/>
    <s v="New York City"/>
    <n v="2017"/>
  </r>
  <r>
    <s v="CA-2017-135279"/>
    <d v="2017-04-09T00:00:00"/>
    <s v="BS-11800"/>
    <s v="OFF-AR-10004344"/>
    <n v="35.97"/>
    <n v="3"/>
    <n v="0"/>
    <n v="9.7119"/>
    <x v="1"/>
    <x v="6"/>
    <s v="Bulldog Vacuum Base Pencil Sharpener"/>
    <x v="3"/>
    <s v="New York"/>
    <s v="New York City"/>
    <n v="2017"/>
  </r>
  <r>
    <s v="CA-2017-135279"/>
    <d v="2017-04-09T00:00:00"/>
    <s v="BS-11800"/>
    <s v="OFF-PA-10004621"/>
    <n v="12.96"/>
    <n v="2"/>
    <n v="0"/>
    <n v="6.2207999999999997"/>
    <x v="1"/>
    <x v="10"/>
    <s v="Xerox 212"/>
    <x v="3"/>
    <s v="New York"/>
    <s v="New York City"/>
    <n v="2017"/>
  </r>
  <r>
    <s v="CA-2017-135279"/>
    <d v="2017-04-09T00:00:00"/>
    <s v="BS-11800"/>
    <s v="OFF-PA-10001281"/>
    <n v="191.6"/>
    <n v="4"/>
    <n v="0"/>
    <n v="91.968000000000004"/>
    <x v="1"/>
    <x v="10"/>
    <s v="Computer Printout Paper with Letter-Trim Fine Perforations"/>
    <x v="3"/>
    <s v="New York"/>
    <s v="New York City"/>
    <n v="2017"/>
  </r>
  <r>
    <s v="CA-2017-135279"/>
    <d v="2017-04-09T00:00:00"/>
    <s v="BS-11800"/>
    <s v="OFF-LA-10001613"/>
    <n v="8.64"/>
    <n v="3"/>
    <n v="0"/>
    <n v="4.2336"/>
    <x v="1"/>
    <x v="2"/>
    <s v="Avery File Folder Labels"/>
    <x v="3"/>
    <s v="New York"/>
    <s v="New York City"/>
    <n v="2017"/>
  </r>
  <r>
    <s v="CA-2017-135279"/>
    <d v="2017-04-09T00:00:00"/>
    <s v="BS-11800"/>
    <s v="OFF-ST-10001097"/>
    <n v="501.81"/>
    <n v="3"/>
    <n v="0"/>
    <n v="0"/>
    <x v="1"/>
    <x v="4"/>
    <s v="Office Impressions Heavy Duty Welded Shelving &amp; Multimedia Storage Drawers"/>
    <x v="3"/>
    <s v="New York"/>
    <s v="New York City"/>
    <n v="2017"/>
  </r>
  <r>
    <s v="CA-2014-115791"/>
    <d v="2014-01-16T00:00:00"/>
    <s v="DL-13315"/>
    <s v="FUR-FU-10001095"/>
    <n v="127.104"/>
    <n v="6"/>
    <n v="0.2"/>
    <n v="28.598400000000002"/>
    <x v="0"/>
    <x v="5"/>
    <s v="DAX Black Cherry Wood-Tone Poster Frame"/>
    <x v="3"/>
    <s v="Pennsylvania"/>
    <s v="Philadelphia"/>
    <n v="2014"/>
  </r>
  <r>
    <s v="CA-2014-115791"/>
    <d v="2014-01-16T00:00:00"/>
    <s v="DL-13315"/>
    <s v="TEC-PH-10004614"/>
    <n v="124.2"/>
    <n v="3"/>
    <n v="0.4"/>
    <n v="-31.05"/>
    <x v="2"/>
    <x v="7"/>
    <s v="AT&amp;T 841000 Phone"/>
    <x v="3"/>
    <s v="Pennsylvania"/>
    <s v="Philadelphia"/>
    <n v="2014"/>
  </r>
  <r>
    <s v="CA-2014-115791"/>
    <d v="2014-01-16T00:00:00"/>
    <s v="DL-13315"/>
    <s v="OFF-BI-10001575"/>
    <n v="18.588000000000001"/>
    <n v="2"/>
    <n v="0.7"/>
    <n v="-13.6312"/>
    <x v="1"/>
    <x v="8"/>
    <s v="GBC Linen Binding Covers"/>
    <x v="3"/>
    <s v="Pennsylvania"/>
    <s v="Philadelphia"/>
    <n v="2014"/>
  </r>
  <r>
    <s v="CA-2014-115791"/>
    <d v="2014-01-16T00:00:00"/>
    <s v="DL-13315"/>
    <s v="OFF-LA-10001074"/>
    <n v="30.071999999999999"/>
    <n v="3"/>
    <n v="0.2"/>
    <n v="10.1493"/>
    <x v="1"/>
    <x v="2"/>
    <s v="Round Specialty Laser Printer Labels"/>
    <x v="3"/>
    <s v="Pennsylvania"/>
    <s v="Philadelphia"/>
    <n v="2014"/>
  </r>
  <r>
    <s v="US-2017-103247"/>
    <d v="2017-10-05T00:00:00"/>
    <s v="PO-19195"/>
    <s v="TEC-PH-10003555"/>
    <n v="160.93"/>
    <n v="7"/>
    <n v="0"/>
    <n v="3.2185999999999999"/>
    <x v="2"/>
    <x v="7"/>
    <s v="Motorola HK250 Universal Bluetooth Headset"/>
    <x v="3"/>
    <s v="New York"/>
    <s v="New York City"/>
    <n v="2017"/>
  </r>
  <r>
    <s v="US-2017-103247"/>
    <d v="2017-10-05T00:00:00"/>
    <s v="PO-19195"/>
    <s v="OFF-BI-10004492"/>
    <n v="75.792000000000002"/>
    <n v="3"/>
    <n v="0.2"/>
    <n v="25.579799999999999"/>
    <x v="1"/>
    <x v="8"/>
    <s v="Tuf-Vin Binders"/>
    <x v="3"/>
    <s v="New York"/>
    <s v="New York City"/>
    <n v="2017"/>
  </r>
  <r>
    <s v="US-2017-100209"/>
    <d v="2017-07-09T00:00:00"/>
    <s v="TD-20995"/>
    <s v="OFF-BI-10002012"/>
    <n v="1.08"/>
    <n v="2"/>
    <n v="0.7"/>
    <n v="-0.79200000000000004"/>
    <x v="1"/>
    <x v="8"/>
    <s v="Wilson Jones Easy Flow II Sheet Lifters"/>
    <x v="1"/>
    <s v="Oregon"/>
    <s v="Portland"/>
    <n v="2017"/>
  </r>
  <r>
    <s v="CA-2017-159366"/>
    <d v="2017-01-07T00:00:00"/>
    <s v="BW-11110"/>
    <s v="TEC-MA-10000822"/>
    <n v="3059.982"/>
    <n v="2"/>
    <n v="0.1"/>
    <n v="679.99599999999998"/>
    <x v="2"/>
    <x v="15"/>
    <s v="Lexmark MX611dhe Monochrome Laser Printer"/>
    <x v="2"/>
    <s v="Michigan"/>
    <s v="Detroit"/>
    <n v="2017"/>
  </r>
  <r>
    <s v="CA-2016-145499"/>
    <d v="2016-05-30T00:00:00"/>
    <s v="RW-19690"/>
    <s v="OFF-BI-10000848"/>
    <n v="3.282"/>
    <n v="2"/>
    <n v="0.7"/>
    <n v="-2.6255999999999999"/>
    <x v="1"/>
    <x v="8"/>
    <s v="Angle-D Ring Binders"/>
    <x v="0"/>
    <s v="North Carolina"/>
    <s v="Wilmington"/>
    <n v="2016"/>
  </r>
  <r>
    <s v="CA-2015-157035"/>
    <d v="2015-12-09T00:00:00"/>
    <s v="KB-16600"/>
    <s v="OFF-PA-10004156"/>
    <n v="34.020000000000003"/>
    <n v="3"/>
    <n v="0"/>
    <n v="16.669799999999999"/>
    <x v="1"/>
    <x v="10"/>
    <s v="Xerox 188"/>
    <x v="2"/>
    <s v="Indiana"/>
    <s v="Columbus"/>
    <n v="2015"/>
  </r>
  <r>
    <s v="CA-2016-144939"/>
    <d v="2016-10-03T00:00:00"/>
    <s v="EB-13870"/>
    <s v="FUR-CH-10003199"/>
    <n v="599.29200000000003"/>
    <n v="6"/>
    <n v="0.1"/>
    <n v="93.223200000000006"/>
    <x v="0"/>
    <x v="1"/>
    <s v="Office Star - Contemporary Task Swivel Chair"/>
    <x v="3"/>
    <s v="New York"/>
    <s v="New York City"/>
    <n v="2016"/>
  </r>
  <r>
    <s v="CA-2014-163419"/>
    <d v="2014-11-11T00:00:00"/>
    <s v="TZ-21580"/>
    <s v="OFF-AR-10000034"/>
    <n v="3.3919999999999999"/>
    <n v="1"/>
    <n v="0.2"/>
    <n v="0.80559999999999998"/>
    <x v="1"/>
    <x v="6"/>
    <s v="BIC Brite Liner Grip Highlighters, Assorted, 5/Pack"/>
    <x v="1"/>
    <s v="Colorado"/>
    <s v="Louisville"/>
    <n v="2014"/>
  </r>
  <r>
    <s v="CA-2014-163419"/>
    <d v="2014-11-11T00:00:00"/>
    <s v="TZ-21580"/>
    <s v="TEC-PH-10000560"/>
    <n v="559.98400000000004"/>
    <n v="2"/>
    <n v="0.2"/>
    <n v="55.998399999999997"/>
    <x v="2"/>
    <x v="7"/>
    <s v="Samsung Galaxy S III - 16GB - pebble blue (T-Mobile)"/>
    <x v="1"/>
    <s v="Colorado"/>
    <s v="Louisville"/>
    <n v="2014"/>
  </r>
  <r>
    <s v="CA-2014-163419"/>
    <d v="2014-11-11T00:00:00"/>
    <s v="TZ-21580"/>
    <s v="FUR-CH-10000665"/>
    <n v="603.91999999999996"/>
    <n v="5"/>
    <n v="0.2"/>
    <n v="75.489999999999995"/>
    <x v="0"/>
    <x v="1"/>
    <s v="Global Airflow Leather Mesh Back Chair, Black"/>
    <x v="1"/>
    <s v="Colorado"/>
    <s v="Louisville"/>
    <n v="2014"/>
  </r>
  <r>
    <s v="CA-2017-100314"/>
    <d v="2017-09-29T00:00:00"/>
    <s v="AS-10630"/>
    <s v="OFF-LA-10001569"/>
    <n v="7.968"/>
    <n v="2"/>
    <n v="0.2"/>
    <n v="2.5895999999999999"/>
    <x v="1"/>
    <x v="2"/>
    <s v="Avery 499"/>
    <x v="2"/>
    <s v="Texas"/>
    <s v="Pasadena"/>
    <n v="2017"/>
  </r>
  <r>
    <s v="CA-2017-100314"/>
    <d v="2017-09-29T00:00:00"/>
    <s v="AS-10630"/>
    <s v="OFF-EN-10000461"/>
    <n v="27.968"/>
    <n v="4"/>
    <n v="0.2"/>
    <n v="9.4391999999999996"/>
    <x v="1"/>
    <x v="12"/>
    <s v="#10- 4 1/8&quot; x 9 1/2&quot; Recycled Envelopes"/>
    <x v="2"/>
    <s v="Texas"/>
    <s v="Pasadena"/>
    <n v="2017"/>
  </r>
  <r>
    <s v="CA-2017-100314"/>
    <d v="2017-09-29T00:00:00"/>
    <s v="AS-10630"/>
    <s v="TEC-MA-10003066"/>
    <n v="336.51"/>
    <n v="3"/>
    <n v="0.4"/>
    <n v="44.868000000000002"/>
    <x v="2"/>
    <x v="15"/>
    <s v="Wasp CCD Handheld Bar Code Reader"/>
    <x v="2"/>
    <s v="Texas"/>
    <s v="Pasadena"/>
    <n v="2017"/>
  </r>
  <r>
    <s v="CA-2015-146829"/>
    <d v="2015-03-10T00:00:00"/>
    <s v="TS-21340"/>
    <s v="OFF-BI-10004022"/>
    <n v="1.1120000000000001"/>
    <n v="2"/>
    <n v="0.8"/>
    <n v="-1.8904000000000001"/>
    <x v="1"/>
    <x v="8"/>
    <s v="Acco Suede Grain Vinyl Round Ring Binder"/>
    <x v="2"/>
    <s v="Texas"/>
    <s v="Houston"/>
    <n v="2015"/>
  </r>
  <r>
    <s v="CA-2017-167899"/>
    <d v="2017-05-21T00:00:00"/>
    <s v="JG-15805"/>
    <s v="FUR-FU-10004071"/>
    <n v="520.04999999999995"/>
    <n v="5"/>
    <n v="0"/>
    <n v="72.807000000000002"/>
    <x v="0"/>
    <x v="5"/>
    <s v="Luxo Professional Magnifying Clamp-On Fluorescent Lamps"/>
    <x v="3"/>
    <s v="New York"/>
    <s v="Auburn"/>
    <n v="2017"/>
  </r>
  <r>
    <s v="CA-2017-167899"/>
    <d v="2017-05-21T00:00:00"/>
    <s v="JG-15805"/>
    <s v="OFF-AR-10001988"/>
    <n v="17.97"/>
    <n v="3"/>
    <n v="0"/>
    <n v="5.2112999999999996"/>
    <x v="1"/>
    <x v="6"/>
    <s v="Bulldog Table or Wall-Mount Pencil Sharpener"/>
    <x v="3"/>
    <s v="New York"/>
    <s v="Auburn"/>
    <n v="2017"/>
  </r>
  <r>
    <s v="CA-2015-153549"/>
    <d v="2015-03-29T00:00:00"/>
    <s v="SL-20155"/>
    <s v="FUR-CH-10004086"/>
    <n v="1166.92"/>
    <n v="5"/>
    <n v="0.2"/>
    <n v="131.27850000000001"/>
    <x v="0"/>
    <x v="1"/>
    <s v="Hon 4070 Series Pagoda Armless Upholstered Stacking Chairs"/>
    <x v="0"/>
    <s v="Florida"/>
    <s v="Jacksonville"/>
    <n v="2015"/>
  </r>
  <r>
    <s v="CA-2016-110023"/>
    <d v="2016-09-09T00:00:00"/>
    <s v="TS-21610"/>
    <s v="OFF-BI-10001036"/>
    <n v="14.624000000000001"/>
    <n v="2"/>
    <n v="0.2"/>
    <n v="5.484"/>
    <x v="1"/>
    <x v="8"/>
    <s v="Cardinal EasyOpen D-Ring Binders"/>
    <x v="3"/>
    <s v="New York"/>
    <s v="New York City"/>
    <n v="2016"/>
  </r>
  <r>
    <s v="CA-2016-105585"/>
    <d v="2016-08-26T00:00:00"/>
    <s v="RF-19735"/>
    <s v="OFF-FA-10002983"/>
    <n v="10.23"/>
    <n v="3"/>
    <n v="0"/>
    <n v="4.9104000000000001"/>
    <x v="1"/>
    <x v="13"/>
    <s v="Advantus SlideClip Paper Clips"/>
    <x v="1"/>
    <s v="California"/>
    <s v="San Jose"/>
    <n v="2016"/>
  </r>
  <r>
    <s v="CA-2016-105585"/>
    <d v="2016-08-26T00:00:00"/>
    <s v="RF-19735"/>
    <s v="OFF-PA-10003625"/>
    <n v="154.9"/>
    <n v="5"/>
    <n v="0"/>
    <n v="69.704999999999998"/>
    <x v="1"/>
    <x v="10"/>
    <s v="Xerox 1979"/>
    <x v="1"/>
    <s v="California"/>
    <s v="San Jose"/>
    <n v="2016"/>
  </r>
  <r>
    <s v="CA-2014-117639"/>
    <d v="2014-05-21T00:00:00"/>
    <s v="MW-18235"/>
    <s v="OFF-BI-10003925"/>
    <n v="2715.93"/>
    <n v="7"/>
    <n v="0"/>
    <n v="1276.4871000000001"/>
    <x v="1"/>
    <x v="8"/>
    <s v="Fellowes PB300 Plastic Comb Binding Machine"/>
    <x v="0"/>
    <s v="Virginia"/>
    <s v="Virginia Beach"/>
    <n v="2014"/>
  </r>
  <r>
    <s v="CA-2014-117639"/>
    <d v="2014-05-21T00:00:00"/>
    <s v="MW-18235"/>
    <s v="TEC-PH-10001530"/>
    <n v="617.97"/>
    <n v="3"/>
    <n v="0"/>
    <n v="173.0316"/>
    <x v="2"/>
    <x v="7"/>
    <s v="Cisco Unified IP Phone 7945G VoIP phone"/>
    <x v="0"/>
    <s v="Virginia"/>
    <s v="Virginia Beach"/>
    <n v="2014"/>
  </r>
  <r>
    <s v="CA-2015-162537"/>
    <d v="2015-10-28T00:00:00"/>
    <s v="RD-19585"/>
    <s v="OFF-EN-10003862"/>
    <n v="10.67"/>
    <n v="1"/>
    <n v="0"/>
    <n v="4.9081999999999999"/>
    <x v="1"/>
    <x v="12"/>
    <s v="Laser &amp; Ink Jet Business Envelopes"/>
    <x v="0"/>
    <s v="Kentucky"/>
    <s v="Henderson"/>
    <n v="2015"/>
  </r>
  <r>
    <s v="CA-2015-162537"/>
    <d v="2015-10-28T00:00:00"/>
    <s v="RD-19585"/>
    <s v="OFF-ST-10004258"/>
    <n v="36.630000000000003"/>
    <n v="3"/>
    <n v="0"/>
    <n v="9.8901000000000003"/>
    <x v="1"/>
    <x v="4"/>
    <s v="Portable Personal File Box"/>
    <x v="0"/>
    <s v="Kentucky"/>
    <s v="Henderson"/>
    <n v="2015"/>
  </r>
  <r>
    <s v="CA-2015-162537"/>
    <d v="2015-10-28T00:00:00"/>
    <s v="RD-19585"/>
    <s v="FUR-FU-10002885"/>
    <n v="24.1"/>
    <n v="5"/>
    <n v="0"/>
    <n v="9.1579999999999995"/>
    <x v="0"/>
    <x v="5"/>
    <s v="Magna Visual Magnetic Picture Hangers"/>
    <x v="0"/>
    <s v="Kentucky"/>
    <s v="Henderson"/>
    <n v="2015"/>
  </r>
  <r>
    <s v="CA-2015-162537"/>
    <d v="2015-10-28T00:00:00"/>
    <s v="RD-19585"/>
    <s v="FUR-FU-10001918"/>
    <n v="33.11"/>
    <n v="7"/>
    <n v="0"/>
    <n v="12.9129"/>
    <x v="0"/>
    <x v="5"/>
    <s v="C-Line Cubicle Keepers Polyproplyene Holder With Velcro Backings"/>
    <x v="0"/>
    <s v="Kentucky"/>
    <s v="Henderson"/>
    <n v="2015"/>
  </r>
  <r>
    <s v="CA-2016-155488"/>
    <d v="2016-11-13T00:00:00"/>
    <s v="FM-14290"/>
    <s v="OFF-AR-10002956"/>
    <n v="44.02"/>
    <n v="2"/>
    <n v="0"/>
    <n v="11.4452"/>
    <x v="1"/>
    <x v="6"/>
    <s v="Boston 16801 Nautilus Battery Pencil Sharpener"/>
    <x v="1"/>
    <s v="Washington"/>
    <s v="Vancouver"/>
    <n v="2016"/>
  </r>
  <r>
    <s v="CA-2015-124891"/>
    <d v="2015-07-31T00:00:00"/>
    <s v="RH-19495"/>
    <s v="TEC-AC-10003033"/>
    <n v="2309.65"/>
    <n v="7"/>
    <n v="0"/>
    <n v="762.18449999999996"/>
    <x v="2"/>
    <x v="11"/>
    <s v="Plantronics CS510 - Over-the-Head monaural Wireless Headset System"/>
    <x v="3"/>
    <s v="New York"/>
    <s v="New York City"/>
    <n v="2015"/>
  </r>
  <r>
    <s v="CA-2015-124891"/>
    <d v="2015-07-31T00:00:00"/>
    <s v="RH-19495"/>
    <s v="FUR-TA-10002903"/>
    <n v="1090.7819999999999"/>
    <n v="7"/>
    <n v="0.4"/>
    <n v="-290.87520000000001"/>
    <x v="0"/>
    <x v="3"/>
    <s v="Bevis Round Bullnose 29&quot; High Table Top"/>
    <x v="3"/>
    <s v="New York"/>
    <s v="New York City"/>
    <n v="2015"/>
  </r>
  <r>
    <s v="CA-2015-124891"/>
    <d v="2015-07-31T00:00:00"/>
    <s v="RH-19495"/>
    <s v="OFF-PA-10004621"/>
    <n v="19.440000000000001"/>
    <n v="3"/>
    <n v="0"/>
    <n v="9.3312000000000008"/>
    <x v="1"/>
    <x v="10"/>
    <s v="Xerox 212"/>
    <x v="3"/>
    <s v="New York"/>
    <s v="New York City"/>
    <n v="2015"/>
  </r>
  <r>
    <s v="CA-2015-126445"/>
    <d v="2015-08-27T00:00:00"/>
    <s v="RA-19945"/>
    <s v="OFF-ST-10000046"/>
    <n v="484.65"/>
    <n v="3"/>
    <n v="0"/>
    <n v="92.083500000000001"/>
    <x v="1"/>
    <x v="4"/>
    <s v="Fellowes Super Stor/Drawer Files"/>
    <x v="1"/>
    <s v="California"/>
    <s v="Murrieta"/>
    <n v="2015"/>
  </r>
  <r>
    <s v="CA-2015-111199"/>
    <d v="2015-11-13T00:00:00"/>
    <s v="JK-15730"/>
    <s v="OFF-PA-10001790"/>
    <n v="115.29600000000001"/>
    <n v="3"/>
    <n v="0.2"/>
    <n v="40.3536"/>
    <x v="1"/>
    <x v="10"/>
    <s v="Xerox 1910"/>
    <x v="0"/>
    <s v="North Carolina"/>
    <s v="Jacksonville"/>
    <n v="2015"/>
  </r>
  <r>
    <s v="CA-2015-105312"/>
    <d v="2015-11-06T00:00:00"/>
    <s v="MT-17815"/>
    <s v="OFF-EN-10002600"/>
    <n v="7.08"/>
    <n v="3"/>
    <n v="0.2"/>
    <n v="2.4780000000000002"/>
    <x v="1"/>
    <x v="12"/>
    <s v="Redi-Strip #10 Envelopes, 4 1/8 x 9 1/2"/>
    <x v="1"/>
    <s v="Arizona"/>
    <s v="Scottsdale"/>
    <n v="2015"/>
  </r>
  <r>
    <s v="CA-2015-105312"/>
    <d v="2015-11-06T00:00:00"/>
    <s v="MT-17815"/>
    <s v="OFF-BI-10002049"/>
    <n v="4.4009999999999998"/>
    <n v="3"/>
    <n v="0.7"/>
    <n v="-3.5207999999999999"/>
    <x v="1"/>
    <x v="8"/>
    <s v="UniKeep View Case Binders"/>
    <x v="1"/>
    <s v="Arizona"/>
    <s v="Scottsdale"/>
    <n v="2015"/>
  </r>
  <r>
    <s v="US-2017-106705"/>
    <d v="2017-12-26T00:00:00"/>
    <s v="PO-18850"/>
    <s v="OFF-PA-10001509"/>
    <n v="44.75"/>
    <n v="5"/>
    <n v="0"/>
    <n v="20.585000000000001"/>
    <x v="1"/>
    <x v="10"/>
    <s v="Recycled Desk Saver Line &quot;While You Were Out&quot; Book, 5 1/2&quot; X 4&quot;"/>
    <x v="2"/>
    <s v="Iowa"/>
    <s v="Burlington"/>
    <n v="2017"/>
  </r>
  <r>
    <s v="CA-2017-135034"/>
    <d v="2017-08-01T00:00:00"/>
    <s v="AT-10735"/>
    <s v="TEC-PH-10003931"/>
    <n v="95.983999999999995"/>
    <n v="2"/>
    <n v="0.2"/>
    <n v="5.9989999999999997"/>
    <x v="2"/>
    <x v="7"/>
    <s v="JBL Micro Wireless Portable Bluetooth Speaker"/>
    <x v="2"/>
    <s v="Illinois"/>
    <s v="Chicago"/>
    <n v="2017"/>
  </r>
  <r>
    <s v="CA-2014-158540"/>
    <d v="2014-11-24T00:00:00"/>
    <s v="VG-21790"/>
    <s v="FUR-FU-10001602"/>
    <n v="151.72"/>
    <n v="4"/>
    <n v="0"/>
    <n v="27.3096"/>
    <x v="0"/>
    <x v="5"/>
    <s v="Eldon Delta Triangular Chair Mat, 52&quot; x 58&quot;, Clear"/>
    <x v="1"/>
    <s v="California"/>
    <s v="San Diego"/>
    <n v="2014"/>
  </r>
  <r>
    <s v="CA-2017-118437"/>
    <d v="2017-06-17T00:00:00"/>
    <s v="PF-19165"/>
    <s v="FUR-FU-10004848"/>
    <n v="155.25"/>
    <n v="3"/>
    <n v="0"/>
    <n v="46.575000000000003"/>
    <x v="0"/>
    <x v="5"/>
    <s v="Howard Miller 13-3/4&quot; Diameter Brushed Chrome Round Wall Clock"/>
    <x v="1"/>
    <s v="Washington"/>
    <s v="Olympia"/>
    <n v="2017"/>
  </r>
  <r>
    <s v="CA-2017-118437"/>
    <d v="2017-06-17T00:00:00"/>
    <s v="PF-19165"/>
    <s v="OFF-ST-10003722"/>
    <n v="14.03"/>
    <n v="1"/>
    <n v="0"/>
    <n v="4.0686999999999998"/>
    <x v="1"/>
    <x v="4"/>
    <s v="Project Tote Personal File"/>
    <x v="1"/>
    <s v="Washington"/>
    <s v="Olympia"/>
    <n v="2017"/>
  </r>
  <r>
    <s v="US-2015-126214"/>
    <d v="2015-12-21T00:00:00"/>
    <s v="JS-15880"/>
    <s v="FUR-TA-10003748"/>
    <n v="1618.37"/>
    <n v="13"/>
    <n v="0"/>
    <n v="356.04140000000001"/>
    <x v="0"/>
    <x v="3"/>
    <s v="Bevis 36 x 72 Conference Tables"/>
    <x v="1"/>
    <s v="Washington"/>
    <s v="Seattle"/>
    <n v="2015"/>
  </r>
  <r>
    <s v="US-2015-126214"/>
    <d v="2015-12-21T00:00:00"/>
    <s v="JS-15880"/>
    <s v="TEC-AC-10003198"/>
    <n v="99.6"/>
    <n v="1"/>
    <n v="0"/>
    <n v="36.851999999999997"/>
    <x v="2"/>
    <x v="11"/>
    <s v="Enermax Acrylux Wireless Keyboard"/>
    <x v="1"/>
    <s v="Washington"/>
    <s v="Seattle"/>
    <n v="2015"/>
  </r>
  <r>
    <s v="CA-2015-133025"/>
    <d v="2015-09-17T00:00:00"/>
    <s v="MO-17800"/>
    <s v="OFF-PA-10004100"/>
    <n v="32.4"/>
    <n v="5"/>
    <n v="0"/>
    <n v="15.552"/>
    <x v="1"/>
    <x v="10"/>
    <s v="Xerox 216"/>
    <x v="1"/>
    <s v="California"/>
    <s v="Los Angeles"/>
    <n v="2015"/>
  </r>
  <r>
    <s v="CA-2015-108665"/>
    <d v="2015-07-06T00:00:00"/>
    <s v="KM-16225"/>
    <s v="FUR-FU-10002191"/>
    <n v="13.96"/>
    <n v="2"/>
    <n v="0"/>
    <n v="6.7008000000000001"/>
    <x v="0"/>
    <x v="5"/>
    <s v="G.E. Halogen Desk Lamp Bulbs"/>
    <x v="3"/>
    <s v="New York"/>
    <s v="New York City"/>
    <n v="2015"/>
  </r>
  <r>
    <s v="CA-2015-108665"/>
    <d v="2015-07-06T00:00:00"/>
    <s v="KM-16225"/>
    <s v="FUR-FU-10000965"/>
    <n v="155.82"/>
    <n v="3"/>
    <n v="0"/>
    <n v="63.886200000000002"/>
    <x v="0"/>
    <x v="5"/>
    <s v="Howard Miller 11-1/2&quot; Diameter Ridgewood Wall Clock"/>
    <x v="3"/>
    <s v="New York"/>
    <s v="New York City"/>
    <n v="2015"/>
  </r>
  <r>
    <s v="CA-2015-108665"/>
    <d v="2015-07-06T00:00:00"/>
    <s v="KM-16225"/>
    <s v="TEC-PH-10004188"/>
    <n v="124.95"/>
    <n v="5"/>
    <n v="0"/>
    <n v="2.4990000000000001"/>
    <x v="2"/>
    <x v="7"/>
    <s v="OtterBox Commuter Series Case - Samsung Galaxy S4"/>
    <x v="3"/>
    <s v="New York"/>
    <s v="New York City"/>
    <n v="2015"/>
  </r>
  <r>
    <s v="CA-2015-108665"/>
    <d v="2015-07-06T00:00:00"/>
    <s v="KM-16225"/>
    <s v="OFF-ST-10001526"/>
    <n v="601.65"/>
    <n v="5"/>
    <n v="0"/>
    <n v="156.429"/>
    <x v="1"/>
    <x v="4"/>
    <s v="Iceberg Mobile Mega Data/Printer Cart "/>
    <x v="3"/>
    <s v="New York"/>
    <s v="New York City"/>
    <n v="2015"/>
  </r>
  <r>
    <s v="CA-2015-124450"/>
    <d v="2015-04-27T00:00:00"/>
    <s v="GT-14710"/>
    <s v="OFF-AR-10001166"/>
    <n v="22.74"/>
    <n v="3"/>
    <n v="0"/>
    <n v="8.8686000000000007"/>
    <x v="1"/>
    <x v="6"/>
    <s v="Staples in misc. colors"/>
    <x v="3"/>
    <s v="District of Columbia"/>
    <s v="Washington"/>
    <n v="2015"/>
  </r>
  <r>
    <s v="CA-2015-124450"/>
    <d v="2015-04-27T00:00:00"/>
    <s v="GT-14710"/>
    <s v="FUR-CH-10000309"/>
    <n v="1267.53"/>
    <n v="3"/>
    <n v="0"/>
    <n v="316.88249999999999"/>
    <x v="0"/>
    <x v="1"/>
    <s v="Global Comet Stacking Arm Chair"/>
    <x v="3"/>
    <s v="District of Columbia"/>
    <s v="Washington"/>
    <n v="2015"/>
  </r>
  <r>
    <s v="CA-2015-124450"/>
    <d v="2015-04-27T00:00:00"/>
    <s v="GT-14710"/>
    <s v="TEC-MA-10004212"/>
    <n v="1379.92"/>
    <n v="8"/>
    <n v="0"/>
    <n v="648.56240000000003"/>
    <x v="2"/>
    <x v="15"/>
    <s v="Cisco SPA525G2 5-Line IP Phone"/>
    <x v="3"/>
    <s v="District of Columbia"/>
    <s v="Washington"/>
    <n v="2015"/>
  </r>
  <r>
    <s v="CA-2015-167269"/>
    <d v="2015-06-16T00:00:00"/>
    <s v="PB-19150"/>
    <s v="OFF-EN-10003072"/>
    <n v="6.2080000000000002"/>
    <n v="2"/>
    <n v="0.2"/>
    <n v="2.1728000000000001"/>
    <x v="1"/>
    <x v="12"/>
    <s v="Peel &amp; Seel Envelopes"/>
    <x v="3"/>
    <s v="Pennsylvania"/>
    <s v="Philadelphia"/>
    <n v="2015"/>
  </r>
  <r>
    <s v="CA-2017-106964"/>
    <d v="2017-12-17T00:00:00"/>
    <s v="HR-14770"/>
    <s v="OFF-BI-10000320"/>
    <n v="11.808"/>
    <n v="2"/>
    <n v="0.2"/>
    <n v="4.2804000000000002"/>
    <x v="1"/>
    <x v="8"/>
    <s v="GBC Plastic Binding Combs"/>
    <x v="1"/>
    <s v="California"/>
    <s v="Los Angeles"/>
    <n v="2017"/>
  </r>
  <r>
    <s v="CA-2016-126529"/>
    <d v="2016-01-11T00:00:00"/>
    <s v="DE-13255"/>
    <s v="OFF-PA-10001166"/>
    <n v="15.552"/>
    <n v="3"/>
    <n v="0.2"/>
    <n v="5.4432"/>
    <x v="1"/>
    <x v="10"/>
    <s v="Xerox 2"/>
    <x v="3"/>
    <s v="Ohio"/>
    <s v="Springfield"/>
    <n v="2016"/>
  </r>
  <r>
    <s v="CA-2016-126529"/>
    <d v="2016-01-11T00:00:00"/>
    <s v="DE-13255"/>
    <s v="OFF-PA-10003656"/>
    <n v="63.311999999999998"/>
    <n v="3"/>
    <n v="0.2"/>
    <n v="20.5764"/>
    <x v="1"/>
    <x v="10"/>
    <s v="Xerox 1935"/>
    <x v="3"/>
    <s v="Ohio"/>
    <s v="Springfield"/>
    <n v="2016"/>
  </r>
  <r>
    <s v="CA-2016-126529"/>
    <d v="2016-01-11T00:00:00"/>
    <s v="DE-13255"/>
    <s v="TEC-PH-10000148"/>
    <n v="15.587999999999999"/>
    <n v="2"/>
    <n v="0.4"/>
    <n v="-9.8724000000000007"/>
    <x v="2"/>
    <x v="7"/>
    <s v="Cyber Acoustics AC-202b Speech Recognition Stereo Headset"/>
    <x v="3"/>
    <s v="Ohio"/>
    <s v="Springfield"/>
    <n v="2016"/>
  </r>
  <r>
    <s v="CA-2014-163552"/>
    <d v="2014-07-11T00:00:00"/>
    <s v="LA-16780"/>
    <s v="OFF-PA-10000474"/>
    <n v="177.2"/>
    <n v="5"/>
    <n v="0"/>
    <n v="83.284000000000006"/>
    <x v="1"/>
    <x v="10"/>
    <s v="Easy-staple paper"/>
    <x v="3"/>
    <s v="New Jersey"/>
    <s v="Hackensack"/>
    <n v="2014"/>
  </r>
  <r>
    <s v="CA-2014-163552"/>
    <d v="2014-07-11T00:00:00"/>
    <s v="LA-16780"/>
    <s v="TEC-PH-10003885"/>
    <n v="197.97"/>
    <n v="3"/>
    <n v="0"/>
    <n v="57.411299999999997"/>
    <x v="2"/>
    <x v="7"/>
    <s v="Cisco SPA508G"/>
    <x v="3"/>
    <s v="New Jersey"/>
    <s v="Hackensack"/>
    <n v="2014"/>
  </r>
  <r>
    <s v="CA-2014-163552"/>
    <d v="2014-07-11T00:00:00"/>
    <s v="LA-16780"/>
    <s v="FUR-CH-10003379"/>
    <n v="854.94"/>
    <n v="3"/>
    <n v="0"/>
    <n v="213.73500000000001"/>
    <x v="0"/>
    <x v="1"/>
    <s v="Global Commerce Series High-Back Swivel/Tilt Chairs"/>
    <x v="3"/>
    <s v="New Jersey"/>
    <s v="Hackensack"/>
    <n v="2014"/>
  </r>
  <r>
    <s v="CA-2014-163552"/>
    <d v="2014-07-11T00:00:00"/>
    <s v="LA-16780"/>
    <s v="FUR-FU-10000629"/>
    <n v="124.11"/>
    <n v="9"/>
    <n v="0"/>
    <n v="52.126199999999997"/>
    <x v="0"/>
    <x v="5"/>
    <s v="9-3/4 Diameter Round Wall Clock"/>
    <x v="3"/>
    <s v="New Jersey"/>
    <s v="Hackensack"/>
    <n v="2014"/>
  </r>
  <r>
    <s v="CA-2014-163552"/>
    <d v="2014-07-11T00:00:00"/>
    <s v="LA-16780"/>
    <s v="OFF-LA-10001175"/>
    <n v="14.4"/>
    <n v="5"/>
    <n v="0"/>
    <n v="7.056"/>
    <x v="1"/>
    <x v="2"/>
    <s v="Avery 514"/>
    <x v="3"/>
    <s v="New Jersey"/>
    <s v="Hackensack"/>
    <n v="2014"/>
  </r>
  <r>
    <s v="CA-2016-109820"/>
    <d v="2016-11-20T00:00:00"/>
    <s v="AG-10390"/>
    <s v="OFF-PA-10000955"/>
    <n v="15.696"/>
    <n v="3"/>
    <n v="0.2"/>
    <n v="5.1012000000000004"/>
    <x v="1"/>
    <x v="10"/>
    <s v="Southworth 25% Cotton Granite Paper &amp; Envelopes"/>
    <x v="3"/>
    <s v="Ohio"/>
    <s v="Cincinnati"/>
    <n v="2016"/>
  </r>
  <r>
    <s v="CA-2016-109820"/>
    <d v="2016-11-20T00:00:00"/>
    <s v="AG-10390"/>
    <s v="OFF-BI-10003460"/>
    <n v="2.6280000000000001"/>
    <n v="2"/>
    <n v="0.7"/>
    <n v="-1.9272"/>
    <x v="1"/>
    <x v="8"/>
    <s v="Acco 3-Hole Punch"/>
    <x v="3"/>
    <s v="Ohio"/>
    <s v="Cincinnati"/>
    <n v="2016"/>
  </r>
  <r>
    <s v="CA-2016-109820"/>
    <d v="2016-11-20T00:00:00"/>
    <s v="AG-10390"/>
    <s v="OFF-BI-10000474"/>
    <n v="14.427"/>
    <n v="3"/>
    <n v="0.7"/>
    <n v="-10.579800000000001"/>
    <x v="1"/>
    <x v="8"/>
    <s v="Avery Recycled Flexi-View Covers for Binding Systems"/>
    <x v="3"/>
    <s v="Ohio"/>
    <s v="Cincinnati"/>
    <n v="2016"/>
  </r>
  <r>
    <s v="CA-2016-113061"/>
    <d v="2016-04-22T00:00:00"/>
    <s v="EL-13735"/>
    <s v="FUR-FU-10003975"/>
    <n v="86.62"/>
    <n v="2"/>
    <n v="0"/>
    <n v="8.6620000000000008"/>
    <x v="0"/>
    <x v="5"/>
    <s v="Eldon Advantage Chair Mats for Low to Medium Pile Carpets"/>
    <x v="2"/>
    <s v="Missouri"/>
    <s v="Jefferson City"/>
    <n v="2016"/>
  </r>
  <r>
    <s v="CA-2015-127418"/>
    <d v="2015-06-13T00:00:00"/>
    <s v="JJ-15445"/>
    <s v="OFF-BI-10003707"/>
    <n v="36.624000000000002"/>
    <n v="3"/>
    <n v="0.2"/>
    <n v="13.734"/>
    <x v="1"/>
    <x v="8"/>
    <s v="Aluminum Screw Posts"/>
    <x v="1"/>
    <s v="California"/>
    <s v="Los Angeles"/>
    <n v="2015"/>
  </r>
  <r>
    <s v="CA-2017-121818"/>
    <d v="2017-11-20T00:00:00"/>
    <s v="JH-15430"/>
    <s v="OFF-AR-10000203"/>
    <n v="23.968"/>
    <n v="7"/>
    <n v="0.2"/>
    <n v="2.6964000000000001"/>
    <x v="1"/>
    <x v="6"/>
    <s v="Newell 336"/>
    <x v="0"/>
    <s v="North Carolina"/>
    <s v="Burlington"/>
    <n v="2017"/>
  </r>
  <r>
    <s v="CA-2017-121818"/>
    <d v="2017-11-20T00:00:00"/>
    <s v="JH-15430"/>
    <s v="OFF-AR-10004790"/>
    <n v="28.728000000000002"/>
    <n v="3"/>
    <n v="0.2"/>
    <n v="1.7955000000000001"/>
    <x v="1"/>
    <x v="6"/>
    <s v="Staples in misc. colors"/>
    <x v="0"/>
    <s v="North Carolina"/>
    <s v="Burlington"/>
    <n v="2017"/>
  </r>
  <r>
    <s v="CA-2016-127670"/>
    <d v="2016-03-20T00:00:00"/>
    <s v="RD-19660"/>
    <s v="FUR-TA-10001095"/>
    <n v="697.16"/>
    <n v="4"/>
    <n v="0"/>
    <n v="146.40360000000001"/>
    <x v="0"/>
    <x v="3"/>
    <s v="Chromcraft Round Conference Tables"/>
    <x v="2"/>
    <s v="Missouri"/>
    <s v="Saint Peters"/>
    <n v="2016"/>
  </r>
  <r>
    <s v="CA-2016-102981"/>
    <d v="2016-09-06T00:00:00"/>
    <s v="MO-17500"/>
    <s v="TEC-AC-10004761"/>
    <n v="31.86"/>
    <n v="2"/>
    <n v="0"/>
    <n v="11.151"/>
    <x v="2"/>
    <x v="11"/>
    <s v="Maxell 4.7GB DVD+RW 3/Pack"/>
    <x v="3"/>
    <s v="New York"/>
    <s v="New York City"/>
    <n v="2016"/>
  </r>
  <r>
    <s v="CA-2016-102981"/>
    <d v="2016-09-06T00:00:00"/>
    <s v="MO-17500"/>
    <s v="FUR-BO-10001811"/>
    <n v="722.35199999999998"/>
    <n v="3"/>
    <n v="0.2"/>
    <n v="90.293999999999997"/>
    <x v="0"/>
    <x v="0"/>
    <s v="Atlantic Metals Mobile 5-Shelf Bookcases, Custom Colors"/>
    <x v="3"/>
    <s v="New York"/>
    <s v="New York City"/>
    <n v="2016"/>
  </r>
  <r>
    <s v="CA-2017-115651"/>
    <d v="2017-07-09T00:00:00"/>
    <s v="NS-18640"/>
    <s v="OFF-AR-10001130"/>
    <n v="8.84"/>
    <n v="5"/>
    <n v="0.2"/>
    <n v="2.9834999999999998"/>
    <x v="1"/>
    <x v="6"/>
    <s v="Quartet Alpha White Chalk, 12/Pack"/>
    <x v="2"/>
    <s v="Illinois"/>
    <s v="Chicago"/>
    <n v="2017"/>
  </r>
  <r>
    <s v="CA-2017-115651"/>
    <d v="2017-07-09T00:00:00"/>
    <s v="NS-18640"/>
    <s v="OFF-AP-10000055"/>
    <n v="58.463999999999999"/>
    <n v="9"/>
    <n v="0.8"/>
    <n v="-146.16"/>
    <x v="1"/>
    <x v="9"/>
    <s v="Belkin F9S820V06 8 Outlet Surge"/>
    <x v="2"/>
    <s v="Illinois"/>
    <s v="Chicago"/>
    <n v="2017"/>
  </r>
  <r>
    <s v="CA-2017-152702"/>
    <d v="2017-10-12T00:00:00"/>
    <s v="SN-20710"/>
    <s v="FUR-CH-10002304"/>
    <n v="254.60400000000001"/>
    <n v="14"/>
    <n v="0.3"/>
    <n v="-18.186"/>
    <x v="0"/>
    <x v="1"/>
    <s v="Global Stack Chair without Arms, Black"/>
    <x v="2"/>
    <s v="Illinois"/>
    <s v="Rockford"/>
    <n v="2017"/>
  </r>
  <r>
    <s v="CA-2016-169103"/>
    <d v="2016-03-08T00:00:00"/>
    <s v="ZC-21910"/>
    <s v="TEC-PH-10001530"/>
    <n v="1363.96"/>
    <n v="5"/>
    <n v="0.2"/>
    <n v="85.247500000000002"/>
    <x v="2"/>
    <x v="7"/>
    <s v="Cisco Unified IP Phone 7945G VoIP phone"/>
    <x v="0"/>
    <s v="Florida"/>
    <s v="Miami"/>
    <n v="2016"/>
  </r>
  <r>
    <s v="CA-2016-169103"/>
    <d v="2016-03-08T00:00:00"/>
    <s v="ZC-21910"/>
    <s v="FUR-FU-10004006"/>
    <n v="102.36"/>
    <n v="3"/>
    <n v="0.2"/>
    <n v="-3.8384999999999998"/>
    <x v="0"/>
    <x v="5"/>
    <s v="Deflect-o DuraMat Lighweight, Studded, Beveled Mat for Low Pile Carpeting"/>
    <x v="0"/>
    <s v="Florida"/>
    <s v="Miami"/>
    <n v="2016"/>
  </r>
  <r>
    <s v="CA-2014-139192"/>
    <d v="2014-05-27T00:00:00"/>
    <s v="LC-16885"/>
    <s v="TEC-PH-10000486"/>
    <n v="1113.5039999999999"/>
    <n v="12"/>
    <n v="0.2"/>
    <n v="125.2692"/>
    <x v="2"/>
    <x v="7"/>
    <s v="Plantronics HL10 Handset Lifter"/>
    <x v="1"/>
    <s v="California"/>
    <s v="San Francisco"/>
    <n v="2014"/>
  </r>
  <r>
    <s v="CA-2014-139192"/>
    <d v="2014-05-27T00:00:00"/>
    <s v="LC-16885"/>
    <s v="TEC-AC-10001606"/>
    <n v="99.99"/>
    <n v="1"/>
    <n v="0"/>
    <n v="37.996200000000002"/>
    <x v="2"/>
    <x v="11"/>
    <s v="Logitech Wireless Performance Mouse MX for PC and Mac"/>
    <x v="1"/>
    <s v="California"/>
    <s v="San Francisco"/>
    <n v="2014"/>
  </r>
  <r>
    <s v="US-2015-153500"/>
    <d v="2015-07-03T00:00:00"/>
    <s v="DG-13300"/>
    <s v="FUR-FU-10000293"/>
    <n v="168.464"/>
    <n v="2"/>
    <n v="0.2"/>
    <n v="-29.481200000000001"/>
    <x v="0"/>
    <x v="5"/>
    <s v="Eldon Antistatic Chair Mats for Low to Medium Pile Carpets"/>
    <x v="3"/>
    <s v="Pennsylvania"/>
    <s v="Philadelphia"/>
    <n v="2015"/>
  </r>
  <r>
    <s v="US-2015-153500"/>
    <d v="2015-07-03T00:00:00"/>
    <s v="DG-13300"/>
    <s v="OFF-PA-10001307"/>
    <n v="6.72"/>
    <n v="2"/>
    <n v="0.2"/>
    <n v="2.4359999999999999"/>
    <x v="1"/>
    <x v="10"/>
    <s v="Important Message Pads, 50 4-1/4 x 5-1/2 Forms per Pad"/>
    <x v="3"/>
    <s v="Pennsylvania"/>
    <s v="Philadelphia"/>
    <n v="2015"/>
  </r>
  <r>
    <s v="US-2015-153500"/>
    <d v="2015-07-03T00:00:00"/>
    <s v="DG-13300"/>
    <s v="FUR-FU-10004460"/>
    <n v="282.88799999999998"/>
    <n v="9"/>
    <n v="0.2"/>
    <n v="56.577599999999997"/>
    <x v="0"/>
    <x v="5"/>
    <s v="Howard Miller 12&quot; Round Wall Clock"/>
    <x v="3"/>
    <s v="Pennsylvania"/>
    <s v="Philadelphia"/>
    <n v="2015"/>
  </r>
  <r>
    <s v="CA-2015-110667"/>
    <d v="2015-04-04T00:00:00"/>
    <s v="NF-18595"/>
    <s v="OFF-AR-10000716"/>
    <n v="11.16"/>
    <n v="2"/>
    <n v="0"/>
    <n v="4.3524000000000003"/>
    <x v="1"/>
    <x v="6"/>
    <s v="DIXON Ticonderoga Erasable Checking Pencils"/>
    <x v="3"/>
    <s v="New York"/>
    <s v="New York City"/>
    <n v="2015"/>
  </r>
  <r>
    <s v="CA-2015-110667"/>
    <d v="2015-04-04T00:00:00"/>
    <s v="NF-18595"/>
    <s v="FUR-FU-10004622"/>
    <n v="108.4"/>
    <n v="2"/>
    <n v="0"/>
    <n v="22.763999999999999"/>
    <x v="0"/>
    <x v="5"/>
    <s v="Eldon Advantage Foldable Chair Mats for Low Pile Carpets"/>
    <x v="3"/>
    <s v="New York"/>
    <s v="New York City"/>
    <n v="2015"/>
  </r>
  <r>
    <s v="CA-2015-110667"/>
    <d v="2015-04-04T00:00:00"/>
    <s v="NF-18595"/>
    <s v="OFF-BI-10002735"/>
    <n v="82.343999999999994"/>
    <n v="3"/>
    <n v="0.2"/>
    <n v="27.7911"/>
    <x v="1"/>
    <x v="8"/>
    <s v="GBC Prestige Therm-A-Bind Covers"/>
    <x v="3"/>
    <s v="New York"/>
    <s v="New York City"/>
    <n v="2015"/>
  </r>
  <r>
    <s v="CA-2015-110667"/>
    <d v="2015-04-04T00:00:00"/>
    <s v="NF-18595"/>
    <s v="OFF-BI-10003529"/>
    <n v="9.0879999999999992"/>
    <n v="4"/>
    <n v="0.2"/>
    <n v="3.2944"/>
    <x v="1"/>
    <x v="8"/>
    <s v="Avery Round Ring Poly Binders"/>
    <x v="3"/>
    <s v="New York"/>
    <s v="New York City"/>
    <n v="2015"/>
  </r>
  <r>
    <s v="CA-2017-167150"/>
    <d v="2017-12-10T00:00:00"/>
    <s v="BP-11185"/>
    <s v="OFF-BI-10001097"/>
    <n v="19.936"/>
    <n v="4"/>
    <n v="0.2"/>
    <n v="7.2267999999999999"/>
    <x v="1"/>
    <x v="8"/>
    <s v="Avery Hole Reinforcements"/>
    <x v="1"/>
    <s v="California"/>
    <s v="San Diego"/>
    <n v="2017"/>
  </r>
  <r>
    <s v="CA-2017-167150"/>
    <d v="2017-12-10T00:00:00"/>
    <s v="BP-11185"/>
    <s v="OFF-BI-10001597"/>
    <n v="65.567999999999998"/>
    <n v="2"/>
    <n v="0.2"/>
    <n v="22.948799999999999"/>
    <x v="1"/>
    <x v="8"/>
    <s v="Wilson Jones Ledger-Size, Piano-Hinge Binder, 2&quot;, Blue"/>
    <x v="1"/>
    <s v="California"/>
    <s v="San Diego"/>
    <n v="2017"/>
  </r>
  <r>
    <s v="CA-2016-105284"/>
    <d v="2016-11-24T00:00:00"/>
    <s v="MG-17650"/>
    <s v="OFF-FA-10001754"/>
    <n v="4.4160000000000004"/>
    <n v="3"/>
    <n v="0.2"/>
    <n v="1.6008"/>
    <x v="1"/>
    <x v="13"/>
    <s v="Stockwell Gold Paper Clips"/>
    <x v="3"/>
    <s v="Pennsylvania"/>
    <s v="Philadelphia"/>
    <n v="2016"/>
  </r>
  <r>
    <s v="US-2015-125374"/>
    <d v="2015-03-23T00:00:00"/>
    <s v="JD-16060"/>
    <s v="FUR-CH-10003396"/>
    <n v="107.77200000000001"/>
    <n v="2"/>
    <n v="0.3"/>
    <n v="-29.252400000000002"/>
    <x v="0"/>
    <x v="1"/>
    <s v="Global Deluxe Steno Chair"/>
    <x v="2"/>
    <s v="Texas"/>
    <s v="Houston"/>
    <n v="2015"/>
  </r>
  <r>
    <s v="CA-2015-161263"/>
    <d v="2015-04-16T00:00:00"/>
    <s v="TS-21160"/>
    <s v="OFF-AP-10002350"/>
    <n v="45.216000000000001"/>
    <n v="3"/>
    <n v="0.2"/>
    <n v="4.5216000000000003"/>
    <x v="1"/>
    <x v="9"/>
    <s v="Belkin F9H710-06 7 Outlet SurgeMaster Surge Protector"/>
    <x v="3"/>
    <s v="Ohio"/>
    <s v="Toledo"/>
    <n v="2015"/>
  </r>
  <r>
    <s v="CA-2015-161263"/>
    <d v="2015-04-16T00:00:00"/>
    <s v="TS-21160"/>
    <s v="OFF-FA-10004838"/>
    <n v="10.416"/>
    <n v="7"/>
    <n v="0.2"/>
    <n v="-2.2134"/>
    <x v="1"/>
    <x v="13"/>
    <s v="Super Bands, 12/Pack"/>
    <x v="3"/>
    <s v="Ohio"/>
    <s v="Toledo"/>
    <n v="2015"/>
  </r>
  <r>
    <s v="CA-2015-161263"/>
    <d v="2015-04-16T00:00:00"/>
    <s v="TS-21160"/>
    <s v="OFF-AR-10004757"/>
    <n v="7.8719999999999999"/>
    <n v="3"/>
    <n v="0.2"/>
    <n v="1.2791999999999999"/>
    <x v="1"/>
    <x v="6"/>
    <s v="Crayola Colored Pencils"/>
    <x v="3"/>
    <s v="Ohio"/>
    <s v="Toledo"/>
    <n v="2015"/>
  </r>
  <r>
    <s v="CA-2015-161263"/>
    <d v="2015-04-16T00:00:00"/>
    <s v="TS-21160"/>
    <s v="TEC-PH-10002115"/>
    <n v="118.782"/>
    <n v="3"/>
    <n v="0.4"/>
    <n v="-27.715800000000002"/>
    <x v="2"/>
    <x v="7"/>
    <s v="Plantronics 81402"/>
    <x v="3"/>
    <s v="Ohio"/>
    <s v="Toledo"/>
    <n v="2015"/>
  </r>
  <r>
    <s v="CA-2015-161263"/>
    <d v="2015-04-16T00:00:00"/>
    <s v="TS-21160"/>
    <s v="OFF-FA-10003059"/>
    <n v="1.448"/>
    <n v="1"/>
    <n v="0.2"/>
    <n v="0.23530000000000001"/>
    <x v="1"/>
    <x v="13"/>
    <s v="Assorted Color Push Pins"/>
    <x v="3"/>
    <s v="Ohio"/>
    <s v="Toledo"/>
    <n v="2015"/>
  </r>
  <r>
    <s v="CA-2015-161263"/>
    <d v="2015-04-16T00:00:00"/>
    <s v="TS-21160"/>
    <s v="OFF-BI-10004330"/>
    <n v="55.47"/>
    <n v="5"/>
    <n v="0.7"/>
    <n v="-46.225000000000001"/>
    <x v="1"/>
    <x v="8"/>
    <s v="GBC Velobind Prepunched Cover Sets, Regency Series"/>
    <x v="3"/>
    <s v="Ohio"/>
    <s v="Toledo"/>
    <n v="2015"/>
  </r>
  <r>
    <s v="CA-2016-157686"/>
    <d v="2016-10-01T00:00:00"/>
    <s v="BD-11620"/>
    <s v="FUR-CH-10001146"/>
    <n v="194.84800000000001"/>
    <n v="4"/>
    <n v="0.2"/>
    <n v="12.178000000000001"/>
    <x v="0"/>
    <x v="1"/>
    <s v="Global Value Mid-Back Manager's Chair, Gray"/>
    <x v="1"/>
    <s v="California"/>
    <s v="San Francisco"/>
    <n v="2016"/>
  </r>
  <r>
    <s v="US-2017-139955"/>
    <d v="2017-09-28T00:00:00"/>
    <s v="CM-12160"/>
    <s v="OFF-SU-10001935"/>
    <n v="1.744"/>
    <n v="1"/>
    <n v="0.2"/>
    <n v="-0.3488"/>
    <x v="1"/>
    <x v="14"/>
    <s v="Staple remover"/>
    <x v="2"/>
    <s v="Texas"/>
    <s v="Brownsville"/>
    <n v="2017"/>
  </r>
  <r>
    <s v="US-2015-150161"/>
    <d v="2015-07-25T00:00:00"/>
    <s v="RB-19795"/>
    <s v="OFF-BI-10001524"/>
    <n v="25.175999999999998"/>
    <n v="4"/>
    <n v="0.7"/>
    <n v="-18.462399999999999"/>
    <x v="1"/>
    <x v="8"/>
    <s v="GBC Premium Transparent Covers with Diagonal Lined Pattern"/>
    <x v="3"/>
    <s v="Pennsylvania"/>
    <s v="Philadelphia"/>
    <n v="2015"/>
  </r>
  <r>
    <s v="CA-2015-144652"/>
    <d v="2015-11-20T00:00:00"/>
    <s v="SN-20560"/>
    <s v="OFF-AR-10003732"/>
    <n v="19.46"/>
    <n v="7"/>
    <n v="0"/>
    <n v="5.0595999999999997"/>
    <x v="1"/>
    <x v="6"/>
    <s v="Newell 333"/>
    <x v="1"/>
    <s v="California"/>
    <s v="Los Angeles"/>
    <n v="2015"/>
  </r>
  <r>
    <s v="CA-2016-152814"/>
    <d v="2016-04-28T00:00:00"/>
    <s v="EH-14005"/>
    <s v="OFF-PA-10001970"/>
    <n v="29.472000000000001"/>
    <n v="3"/>
    <n v="0.2"/>
    <n v="9.9467999999999996"/>
    <x v="1"/>
    <x v="10"/>
    <s v="Xerox 1881"/>
    <x v="1"/>
    <s v="Colorado"/>
    <s v="Denver"/>
    <n v="2016"/>
  </r>
  <r>
    <s v="CA-2017-106943"/>
    <d v="2017-11-14T00:00:00"/>
    <s v="FO-14305"/>
    <s v="OFF-BI-10003669"/>
    <n v="8.64"/>
    <n v="2"/>
    <n v="0.2"/>
    <n v="3.024"/>
    <x v="1"/>
    <x v="8"/>
    <s v="3M Organizer Strips"/>
    <x v="3"/>
    <s v="New York"/>
    <s v="New York City"/>
    <n v="2017"/>
  </r>
  <r>
    <s v="CA-2016-134348"/>
    <d v="2016-11-12T00:00:00"/>
    <s v="MS-17710"/>
    <s v="OFF-BI-10003727"/>
    <n v="6.27"/>
    <n v="5"/>
    <n v="0.7"/>
    <n v="-4.5979999999999999"/>
    <x v="1"/>
    <x v="8"/>
    <s v="Avery Durable Slant Ring Binders With Label Holder"/>
    <x v="1"/>
    <s v="Arizona"/>
    <s v="Mesa"/>
    <n v="2016"/>
  </r>
  <r>
    <s v="CA-2016-134348"/>
    <d v="2016-11-12T00:00:00"/>
    <s v="MS-17710"/>
    <s v="OFF-BI-10004967"/>
    <n v="4.3680000000000003"/>
    <n v="7"/>
    <n v="0.7"/>
    <n v="-3.3488000000000002"/>
    <x v="1"/>
    <x v="8"/>
    <s v="Round Ring Binders"/>
    <x v="1"/>
    <s v="Arizona"/>
    <s v="Mesa"/>
    <n v="2016"/>
  </r>
  <r>
    <s v="CA-2016-134348"/>
    <d v="2016-11-12T00:00:00"/>
    <s v="MS-17710"/>
    <s v="TEC-AC-10003447"/>
    <n v="31.984000000000002"/>
    <n v="2"/>
    <n v="0.2"/>
    <n v="1.9990000000000001"/>
    <x v="2"/>
    <x v="11"/>
    <s v="Micropad Numeric Keypads"/>
    <x v="1"/>
    <s v="Arizona"/>
    <s v="Mesa"/>
    <n v="2016"/>
  </r>
  <r>
    <s v="CA-2016-161781"/>
    <d v="2016-09-29T00:00:00"/>
    <s v="CC-12100"/>
    <s v="OFF-AR-10000255"/>
    <n v="40.880000000000003"/>
    <n v="7"/>
    <n v="0"/>
    <n v="10.6288"/>
    <x v="1"/>
    <x v="6"/>
    <s v="Newell 328"/>
    <x v="2"/>
    <s v="Indiana"/>
    <s v="Columbus"/>
    <n v="2016"/>
  </r>
  <r>
    <s v="CA-2017-132521"/>
    <d v="2017-09-23T00:00:00"/>
    <s v="DW-13540"/>
    <s v="OFF-AP-10002191"/>
    <n v="119.96"/>
    <n v="2"/>
    <n v="0"/>
    <n v="33.588799999999999"/>
    <x v="1"/>
    <x v="9"/>
    <s v="Belkin 8 Outlet SurgeMaster II Gold Surge Protector"/>
    <x v="1"/>
    <s v="Washington"/>
    <s v="Seattle"/>
    <n v="2017"/>
  </r>
  <r>
    <s v="CA-2017-132521"/>
    <d v="2017-09-23T00:00:00"/>
    <s v="DW-13540"/>
    <s v="OFF-ST-10001325"/>
    <n v="31.44"/>
    <n v="3"/>
    <n v="0"/>
    <n v="8.4887999999999995"/>
    <x v="1"/>
    <x v="4"/>
    <s v="Sterilite Officeware Hinged File Box"/>
    <x v="1"/>
    <s v="Washington"/>
    <s v="Seattle"/>
    <n v="2017"/>
  </r>
  <r>
    <s v="CA-2017-132521"/>
    <d v="2017-09-23T00:00:00"/>
    <s v="DW-13540"/>
    <s v="OFF-BI-10000404"/>
    <n v="6.88"/>
    <n v="1"/>
    <n v="0.2"/>
    <n v="2.3220000000000001"/>
    <x v="1"/>
    <x v="8"/>
    <s v="Avery Printable Repositionable Plastic Tabs"/>
    <x v="1"/>
    <s v="Washington"/>
    <s v="Seattle"/>
    <n v="2017"/>
  </r>
  <r>
    <s v="CA-2015-110016"/>
    <d v="2015-11-29T00:00:00"/>
    <s v="BT-11395"/>
    <s v="OFF-PA-10000349"/>
    <n v="19.920000000000002"/>
    <n v="4"/>
    <n v="0"/>
    <n v="9.3623999999999992"/>
    <x v="1"/>
    <x v="10"/>
    <s v="Easy-staple paper"/>
    <x v="2"/>
    <s v="Michigan"/>
    <s v="Detroit"/>
    <n v="2015"/>
  </r>
  <r>
    <s v="CA-2015-110016"/>
    <d v="2015-11-29T00:00:00"/>
    <s v="BT-11395"/>
    <s v="FUR-CH-10002880"/>
    <n v="1106.9100000000001"/>
    <n v="9"/>
    <n v="0"/>
    <n v="121.76009999999999"/>
    <x v="0"/>
    <x v="1"/>
    <s v="Global High-Back Leather Tilter, Burgundy"/>
    <x v="2"/>
    <s v="Michigan"/>
    <s v="Detroit"/>
    <n v="2015"/>
  </r>
  <r>
    <s v="US-2016-143819"/>
    <d v="2016-03-01T00:00:00"/>
    <s v="KD-16270"/>
    <s v="FUR-TA-10001095"/>
    <n v="836.59199999999998"/>
    <n v="8"/>
    <n v="0.4"/>
    <n v="-264.92079999999999"/>
    <x v="0"/>
    <x v="3"/>
    <s v="Chromcraft Round Conference Tables"/>
    <x v="3"/>
    <s v="New York"/>
    <s v="Yonkers"/>
    <n v="2016"/>
  </r>
  <r>
    <s v="US-2016-143819"/>
    <d v="2016-03-01T00:00:00"/>
    <s v="KD-16270"/>
    <s v="OFF-PA-10003127"/>
    <n v="26.38"/>
    <n v="1"/>
    <n v="0"/>
    <n v="12.1348"/>
    <x v="1"/>
    <x v="10"/>
    <s v="Easy-staple paper"/>
    <x v="3"/>
    <s v="New York"/>
    <s v="Yonkers"/>
    <n v="2016"/>
  </r>
  <r>
    <s v="US-2016-143819"/>
    <d v="2016-03-01T00:00:00"/>
    <s v="KD-16270"/>
    <s v="OFF-ST-10003208"/>
    <n v="362.92"/>
    <n v="2"/>
    <n v="0"/>
    <n v="105.24679999999999"/>
    <x v="1"/>
    <x v="4"/>
    <s v="Adjustable Depth Letter/Legal Cart"/>
    <x v="3"/>
    <s v="New York"/>
    <s v="Yonkers"/>
    <n v="2016"/>
  </r>
  <r>
    <s v="US-2016-143819"/>
    <d v="2016-03-01T00:00:00"/>
    <s v="KD-16270"/>
    <s v="TEC-MA-10003979"/>
    <n v="4899.93"/>
    <n v="7"/>
    <n v="0"/>
    <n v="2400.9657000000002"/>
    <x v="2"/>
    <x v="15"/>
    <s v="Ativa V4110MDD Micro-Cut Shredder"/>
    <x v="3"/>
    <s v="New York"/>
    <s v="Yonkers"/>
    <n v="2016"/>
  </r>
  <r>
    <s v="CA-2016-167584"/>
    <d v="2016-08-12T00:00:00"/>
    <s v="LC-16870"/>
    <s v="OFF-PA-10000029"/>
    <n v="6.48"/>
    <n v="1"/>
    <n v="0"/>
    <n v="3.1103999999999998"/>
    <x v="1"/>
    <x v="10"/>
    <s v="Xerox 224"/>
    <x v="2"/>
    <s v="Iowa"/>
    <s v="Des Moines"/>
    <n v="2016"/>
  </r>
  <r>
    <s v="CA-2016-166163"/>
    <d v="2016-08-15T00:00:00"/>
    <s v="CY-12745"/>
    <s v="TEC-PH-10004896"/>
    <n v="71.975999999999999"/>
    <n v="3"/>
    <n v="0.2"/>
    <n v="7.1976000000000004"/>
    <x v="2"/>
    <x v="7"/>
    <s v="Nokia Lumia 521 (T-Mobile)"/>
    <x v="1"/>
    <s v="California"/>
    <s v="Oakland"/>
    <n v="2016"/>
  </r>
  <r>
    <s v="CA-2016-166163"/>
    <d v="2016-08-15T00:00:00"/>
    <s v="CY-12745"/>
    <s v="OFF-LA-10000452"/>
    <n v="3.15"/>
    <n v="1"/>
    <n v="0"/>
    <n v="1.512"/>
    <x v="1"/>
    <x v="2"/>
    <s v="Avery 488"/>
    <x v="1"/>
    <s v="California"/>
    <s v="Oakland"/>
    <n v="2016"/>
  </r>
  <r>
    <s v="CA-2017-158407"/>
    <d v="2017-06-04T00:00:00"/>
    <s v="LW-16990"/>
    <s v="FUR-FU-10001967"/>
    <n v="31.984000000000002"/>
    <n v="2"/>
    <n v="0.2"/>
    <n v="1.9990000000000001"/>
    <x v="0"/>
    <x v="5"/>
    <s v="Telescoping Adjustable Floor Lamp"/>
    <x v="0"/>
    <s v="North Carolina"/>
    <s v="Monroe"/>
    <n v="2017"/>
  </r>
  <r>
    <s v="CA-2017-158407"/>
    <d v="2017-06-04T00:00:00"/>
    <s v="LW-16990"/>
    <s v="TEC-PH-10001819"/>
    <n v="71.983999999999995"/>
    <n v="2"/>
    <n v="0.2"/>
    <n v="25.194400000000002"/>
    <x v="2"/>
    <x v="7"/>
    <s v="Innergie mMini Combo Duo USB Travel Charging Kit"/>
    <x v="0"/>
    <s v="North Carolina"/>
    <s v="Monroe"/>
    <n v="2017"/>
  </r>
  <r>
    <s v="CA-2015-143490"/>
    <d v="2015-12-06T00:00:00"/>
    <s v="NP-18325"/>
    <s v="OFF-AR-10002952"/>
    <n v="120.15"/>
    <n v="9"/>
    <n v="0"/>
    <n v="33.642000000000003"/>
    <x v="1"/>
    <x v="6"/>
    <s v="Stanley Contemporary Battery Pencil Sharpeners"/>
    <x v="1"/>
    <s v="California"/>
    <s v="San Diego"/>
    <n v="2015"/>
  </r>
  <r>
    <s v="CA-2015-143490"/>
    <d v="2015-12-06T00:00:00"/>
    <s v="NP-18325"/>
    <s v="TEC-PH-10000576"/>
    <n v="219.184"/>
    <n v="2"/>
    <n v="0.2"/>
    <n v="19.178599999999999"/>
    <x v="2"/>
    <x v="7"/>
    <s v="AT&amp;T 1080 Corded phone"/>
    <x v="1"/>
    <s v="California"/>
    <s v="San Diego"/>
    <n v="2015"/>
  </r>
  <r>
    <s v="CA-2015-165085"/>
    <d v="2015-12-27T00:00:00"/>
    <s v="BT-11485"/>
    <s v="OFF-PA-10000605"/>
    <n v="28.9"/>
    <n v="5"/>
    <n v="0"/>
    <n v="14.161"/>
    <x v="1"/>
    <x v="10"/>
    <s v="Xerox 1950"/>
    <x v="3"/>
    <s v="Maryland"/>
    <s v="Clinton"/>
    <n v="2015"/>
  </r>
  <r>
    <s v="CA-2015-165085"/>
    <d v="2015-12-27T00:00:00"/>
    <s v="BT-11485"/>
    <s v="OFF-AP-10002518"/>
    <n v="355.96"/>
    <n v="2"/>
    <n v="0"/>
    <n v="103.22839999999999"/>
    <x v="1"/>
    <x v="9"/>
    <s v="Kensington 7 Outlet MasterPiece Power Center"/>
    <x v="3"/>
    <s v="Maryland"/>
    <s v="Clinton"/>
    <n v="2015"/>
  </r>
  <r>
    <s v="CA-2017-160423"/>
    <d v="2017-01-21T00:00:00"/>
    <s v="PS-19045"/>
    <s v="OFF-ST-10004340"/>
    <n v="348.20800000000003"/>
    <n v="7"/>
    <n v="0.2"/>
    <n v="30.4682"/>
    <x v="1"/>
    <x v="4"/>
    <s v="Fellowes Mobile File Cart, Black"/>
    <x v="0"/>
    <s v="North Carolina"/>
    <s v="Charlotte"/>
    <n v="2017"/>
  </r>
  <r>
    <s v="CA-2017-160423"/>
    <d v="2017-01-21T00:00:00"/>
    <s v="PS-19045"/>
    <s v="OFF-BI-10004001"/>
    <n v="35.783999999999999"/>
    <n v="7"/>
    <n v="0.7"/>
    <n v="-28.627199999999998"/>
    <x v="1"/>
    <x v="8"/>
    <s v="GBC Recycled VeloBinder Covers"/>
    <x v="0"/>
    <s v="North Carolina"/>
    <s v="Charlotte"/>
    <n v="2017"/>
  </r>
  <r>
    <s v="CA-2014-159338"/>
    <d v="2014-06-25T00:00:00"/>
    <s v="NS-18640"/>
    <s v="FUR-TA-10004147"/>
    <n v="447.84"/>
    <n v="5"/>
    <n v="0.2"/>
    <n v="11.196"/>
    <x v="0"/>
    <x v="3"/>
    <s v="Hon 4060 Series Tables"/>
    <x v="1"/>
    <s v="California"/>
    <s v="Los Angeles"/>
    <n v="2014"/>
  </r>
  <r>
    <s v="CA-2016-107216"/>
    <d v="2016-06-14T00:00:00"/>
    <s v="PV-18985"/>
    <s v="OFF-AR-10001545"/>
    <n v="7.04"/>
    <n v="4"/>
    <n v="0"/>
    <n v="2.0415999999999999"/>
    <x v="1"/>
    <x v="6"/>
    <s v="Newell 326"/>
    <x v="1"/>
    <s v="California"/>
    <s v="San Francisco"/>
    <n v="2016"/>
  </r>
  <r>
    <s v="CA-2016-107216"/>
    <d v="2016-06-14T00:00:00"/>
    <s v="PV-18985"/>
    <s v="FUR-FU-10000206"/>
    <n v="8.73"/>
    <n v="3"/>
    <n v="0"/>
    <n v="4.1031000000000004"/>
    <x v="0"/>
    <x v="5"/>
    <s v="GE General Purpose, Extra Long Life, Showcase &amp; Floodlight Incandescent Bulbs"/>
    <x v="1"/>
    <s v="California"/>
    <s v="San Francisco"/>
    <n v="2016"/>
  </r>
  <r>
    <s v="CA-2016-107216"/>
    <d v="2016-06-14T00:00:00"/>
    <s v="PV-18985"/>
    <s v="TEC-AC-10001013"/>
    <n v="29.29"/>
    <n v="1"/>
    <n v="0"/>
    <n v="9.6656999999999993"/>
    <x v="2"/>
    <x v="11"/>
    <s v="Logitech ClearChat Comfort/USB Headset H390"/>
    <x v="1"/>
    <s v="California"/>
    <s v="San Francisco"/>
    <n v="2016"/>
  </r>
  <r>
    <s v="CA-2016-107216"/>
    <d v="2016-06-14T00:00:00"/>
    <s v="PV-18985"/>
    <s v="OFF-AR-10002255"/>
    <n v="8.64"/>
    <n v="3"/>
    <n v="0"/>
    <n v="2.5055999999999998"/>
    <x v="1"/>
    <x v="6"/>
    <s v="Newell 346"/>
    <x v="1"/>
    <s v="California"/>
    <s v="San Francisco"/>
    <n v="2016"/>
  </r>
  <r>
    <s v="US-2017-145863"/>
    <d v="2017-04-21T00:00:00"/>
    <s v="RP-19390"/>
    <s v="OFF-BI-10004140"/>
    <n v="2.694"/>
    <n v="3"/>
    <n v="0.8"/>
    <n v="-4.7145000000000001"/>
    <x v="1"/>
    <x v="8"/>
    <s v="Avery Non-Stick Binders"/>
    <x v="2"/>
    <s v="Texas"/>
    <s v="Houston"/>
    <n v="2017"/>
  </r>
  <r>
    <s v="US-2017-145863"/>
    <d v="2017-04-21T00:00:00"/>
    <s v="RP-19390"/>
    <s v="OFF-BI-10002049"/>
    <n v="2.9340000000000002"/>
    <n v="3"/>
    <n v="0.8"/>
    <n v="-4.9878"/>
    <x v="1"/>
    <x v="8"/>
    <s v="UniKeep View Case Binders"/>
    <x v="2"/>
    <s v="Texas"/>
    <s v="Houston"/>
    <n v="2017"/>
  </r>
  <r>
    <s v="CA-2016-112340"/>
    <d v="2016-10-21T00:00:00"/>
    <s v="NM-18520"/>
    <s v="OFF-PA-10001892"/>
    <n v="22.92"/>
    <n v="3"/>
    <n v="0"/>
    <n v="11.2308"/>
    <x v="1"/>
    <x v="10"/>
    <s v="Rediform Wirebound &quot;Phone Memo&quot; Message Book, 11 x 5-3/4"/>
    <x v="1"/>
    <s v="California"/>
    <s v="Riverside"/>
    <n v="2016"/>
  </r>
  <r>
    <s v="US-2016-110156"/>
    <d v="2016-11-19T00:00:00"/>
    <s v="EH-13945"/>
    <s v="OFF-ST-10000642"/>
    <n v="100.70399999999999"/>
    <n v="6"/>
    <n v="0.2"/>
    <n v="-16.3644"/>
    <x v="1"/>
    <x v="4"/>
    <s v="Tennsco Lockers, Gray"/>
    <x v="2"/>
    <s v="Texas"/>
    <s v="Houston"/>
    <n v="2016"/>
  </r>
  <r>
    <s v="US-2016-110156"/>
    <d v="2016-11-19T00:00:00"/>
    <s v="EH-13945"/>
    <s v="FUR-FU-10000206"/>
    <n v="2.3279999999999998"/>
    <n v="2"/>
    <n v="0.6"/>
    <n v="-0.75660000000000005"/>
    <x v="0"/>
    <x v="5"/>
    <s v="GE General Purpose, Extra Long Life, Showcase &amp; Floodlight Incandescent Bulbs"/>
    <x v="2"/>
    <s v="Texas"/>
    <s v="Houston"/>
    <n v="2016"/>
  </r>
  <r>
    <s v="US-2016-110156"/>
    <d v="2016-11-19T00:00:00"/>
    <s v="EH-13945"/>
    <s v="OFF-BI-10003676"/>
    <n v="10.78"/>
    <n v="5"/>
    <n v="0.8"/>
    <n v="-17.248000000000001"/>
    <x v="1"/>
    <x v="8"/>
    <s v="GBC Standard Recycled Report Covers, Clear Plastic Sheets"/>
    <x v="2"/>
    <s v="Texas"/>
    <s v="Houston"/>
    <n v="2016"/>
  </r>
  <r>
    <s v="US-2016-110156"/>
    <d v="2016-11-19T00:00:00"/>
    <s v="EH-13945"/>
    <s v="OFF-FA-10003495"/>
    <n v="58.368000000000002"/>
    <n v="12"/>
    <n v="0.2"/>
    <n v="21.888000000000002"/>
    <x v="1"/>
    <x v="13"/>
    <s v="Staples"/>
    <x v="2"/>
    <s v="Texas"/>
    <s v="Houston"/>
    <n v="2016"/>
  </r>
  <r>
    <s v="US-2016-110156"/>
    <d v="2016-11-19T00:00:00"/>
    <s v="EH-13945"/>
    <s v="OFF-EN-10003798"/>
    <n v="40.968000000000004"/>
    <n v="3"/>
    <n v="0.2"/>
    <n v="13.826700000000001"/>
    <x v="1"/>
    <x v="12"/>
    <s v="Recycled Interoffice Envelopes with Re-Use-A-Seal Closure, 10 x 13"/>
    <x v="2"/>
    <s v="Texas"/>
    <s v="Houston"/>
    <n v="2016"/>
  </r>
  <r>
    <s v="US-2016-110156"/>
    <d v="2016-11-19T00:00:00"/>
    <s v="EH-13945"/>
    <s v="TEC-PH-10003589"/>
    <n v="71.959999999999994"/>
    <n v="5"/>
    <n v="0.2"/>
    <n v="25.186"/>
    <x v="2"/>
    <x v="7"/>
    <s v="invisibleSHIELD by ZAGG Smudge-Free Screen Protector"/>
    <x v="2"/>
    <s v="Texas"/>
    <s v="Houston"/>
    <n v="2016"/>
  </r>
  <r>
    <s v="US-2016-110156"/>
    <d v="2016-11-19T00:00:00"/>
    <s v="EH-13945"/>
    <s v="OFF-PA-10004735"/>
    <n v="10.368"/>
    <n v="2"/>
    <n v="0.2"/>
    <n v="3.6288"/>
    <x v="1"/>
    <x v="10"/>
    <s v="Xerox 1905"/>
    <x v="2"/>
    <s v="Texas"/>
    <s v="Houston"/>
    <n v="2016"/>
  </r>
  <r>
    <s v="US-2016-110156"/>
    <d v="2016-11-19T00:00:00"/>
    <s v="EH-13945"/>
    <s v="OFF-BI-10002609"/>
    <n v="1.1919999999999999"/>
    <n v="2"/>
    <n v="0.8"/>
    <n v="-2.0264000000000002"/>
    <x v="1"/>
    <x v="8"/>
    <s v="Avery Hidden Tab Dividers for Binding Systems"/>
    <x v="2"/>
    <s v="Texas"/>
    <s v="Houston"/>
    <n v="2016"/>
  </r>
  <r>
    <s v="CA-2017-140585"/>
    <d v="2017-12-18T00:00:00"/>
    <s v="RA-19915"/>
    <s v="OFF-BI-10003364"/>
    <n v="46.671999999999997"/>
    <n v="2"/>
    <n v="0.2"/>
    <n v="16.3352"/>
    <x v="1"/>
    <x v="8"/>
    <s v="Binding Machine Supplies"/>
    <x v="1"/>
    <s v="California"/>
    <s v="Encinitas"/>
    <n v="2017"/>
  </r>
  <r>
    <s v="CA-2017-140585"/>
    <d v="2017-12-18T00:00:00"/>
    <s v="RA-19915"/>
    <s v="FUR-BO-10002206"/>
    <n v="119.833"/>
    <n v="1"/>
    <n v="0.15"/>
    <n v="-12.6882"/>
    <x v="0"/>
    <x v="0"/>
    <s v="Bush Saratoga Collection 5-Shelf Bookcase, Hanover Cherry, *Special Order"/>
    <x v="1"/>
    <s v="California"/>
    <s v="Encinitas"/>
    <n v="2017"/>
  </r>
  <r>
    <s v="CA-2017-140585"/>
    <d v="2017-12-18T00:00:00"/>
    <s v="RA-19915"/>
    <s v="TEC-AC-10003610"/>
    <n v="119.98"/>
    <n v="2"/>
    <n v="0"/>
    <n v="57.590400000000002"/>
    <x v="2"/>
    <x v="11"/>
    <s v="Logitech Illuminated - Keyboard"/>
    <x v="1"/>
    <s v="California"/>
    <s v="Encinitas"/>
    <n v="2017"/>
  </r>
  <r>
    <s v="CA-2016-144855"/>
    <d v="2016-07-22T00:00:00"/>
    <s v="DL-13495"/>
    <s v="OFF-LA-10003766"/>
    <n v="6.3"/>
    <n v="2"/>
    <n v="0"/>
    <n v="3.024"/>
    <x v="1"/>
    <x v="2"/>
    <s v="Self-Adhesive Removable Labels"/>
    <x v="1"/>
    <s v="California"/>
    <s v="San Francisco"/>
    <n v="2016"/>
  </r>
  <r>
    <s v="CA-2015-142755"/>
    <d v="2015-09-04T00:00:00"/>
    <s v="CS-12355"/>
    <s v="OFF-PA-10001970"/>
    <n v="279.89999999999998"/>
    <n v="5"/>
    <n v="0"/>
    <n v="137.15100000000001"/>
    <x v="1"/>
    <x v="10"/>
    <s v="Xerox 1881"/>
    <x v="0"/>
    <s v="Georgia"/>
    <s v="Roswell"/>
    <n v="2015"/>
  </r>
  <r>
    <s v="CA-2015-142755"/>
    <d v="2015-09-04T00:00:00"/>
    <s v="CS-12355"/>
    <s v="TEC-AC-10002049"/>
    <n v="619.95000000000005"/>
    <n v="5"/>
    <n v="0"/>
    <n v="111.59099999999999"/>
    <x v="2"/>
    <x v="11"/>
    <s v="Logitech G19 Programmable Gaming Keyboard"/>
    <x v="0"/>
    <s v="Georgia"/>
    <s v="Roswell"/>
    <n v="2015"/>
  </r>
  <r>
    <s v="CA-2015-142755"/>
    <d v="2015-09-04T00:00:00"/>
    <s v="CS-12355"/>
    <s v="OFF-PA-10000141"/>
    <n v="4.3600000000000003"/>
    <n v="2"/>
    <n v="0"/>
    <n v="2.0491999999999999"/>
    <x v="1"/>
    <x v="10"/>
    <s v="Ampad Evidence Wirebond Steno Books, 6&quot; x 9&quot;"/>
    <x v="0"/>
    <s v="Georgia"/>
    <s v="Roswell"/>
    <n v="2015"/>
  </r>
  <r>
    <s v="CA-2015-142755"/>
    <d v="2015-09-04T00:00:00"/>
    <s v="CS-12355"/>
    <s v="OFF-EN-10004459"/>
    <n v="15.28"/>
    <n v="2"/>
    <n v="0"/>
    <n v="7.4871999999999996"/>
    <x v="1"/>
    <x v="12"/>
    <s v="Security-Tint Envelopes"/>
    <x v="0"/>
    <s v="Georgia"/>
    <s v="Roswell"/>
    <n v="2015"/>
  </r>
  <r>
    <s v="US-2014-147627"/>
    <d v="2014-01-20T00:00:00"/>
    <s v="HL-15040"/>
    <s v="TEC-PH-10001061"/>
    <n v="699.93"/>
    <n v="7"/>
    <n v="0"/>
    <n v="181.98179999999999"/>
    <x v="2"/>
    <x v="7"/>
    <s v="Apple iPhone 5C"/>
    <x v="0"/>
    <s v="Arkansas"/>
    <s v="Jonesboro"/>
    <n v="2014"/>
  </r>
  <r>
    <s v="US-2014-147627"/>
    <d v="2014-01-20T00:00:00"/>
    <s v="HL-15040"/>
    <s v="OFF-AR-10002375"/>
    <n v="22.96"/>
    <n v="7"/>
    <n v="0"/>
    <n v="6.6584000000000003"/>
    <x v="1"/>
    <x v="6"/>
    <s v="Newell 351"/>
    <x v="0"/>
    <s v="Arkansas"/>
    <s v="Jonesboro"/>
    <n v="2014"/>
  </r>
  <r>
    <s v="US-2014-147627"/>
    <d v="2014-01-20T00:00:00"/>
    <s v="HL-15040"/>
    <s v="FUR-FU-10003194"/>
    <n v="38.6"/>
    <n v="4"/>
    <n v="0"/>
    <n v="11.58"/>
    <x v="0"/>
    <x v="5"/>
    <s v="Eldon Expressions Desk Accessory, Wood Pencil Holder, Oak"/>
    <x v="0"/>
    <s v="Arkansas"/>
    <s v="Jonesboro"/>
    <n v="2014"/>
  </r>
  <r>
    <s v="US-2014-147627"/>
    <d v="2014-01-20T00:00:00"/>
    <s v="HL-15040"/>
    <s v="OFF-AR-10003811"/>
    <n v="6.63"/>
    <n v="3"/>
    <n v="0"/>
    <n v="1.7901"/>
    <x v="1"/>
    <x v="6"/>
    <s v="Newell 327"/>
    <x v="0"/>
    <s v="Arkansas"/>
    <s v="Jonesboro"/>
    <n v="2014"/>
  </r>
  <r>
    <s v="US-2014-147627"/>
    <d v="2014-01-20T00:00:00"/>
    <s v="HL-15040"/>
    <s v="OFF-EN-10001539"/>
    <n v="23.34"/>
    <n v="3"/>
    <n v="0"/>
    <n v="10.969799999999999"/>
    <x v="1"/>
    <x v="12"/>
    <s v="Staple envelope"/>
    <x v="0"/>
    <s v="Arkansas"/>
    <s v="Jonesboro"/>
    <n v="2014"/>
  </r>
  <r>
    <s v="US-2014-147627"/>
    <d v="2014-01-20T00:00:00"/>
    <s v="HL-15040"/>
    <s v="FUR-CH-10002331"/>
    <n v="1067.94"/>
    <n v="3"/>
    <n v="0"/>
    <n v="224.26740000000001"/>
    <x v="0"/>
    <x v="1"/>
    <s v="Hon 4700 Series Mobuis Mid-Back Task Chairs with Adjustable Arms"/>
    <x v="0"/>
    <s v="Arkansas"/>
    <s v="Jonesboro"/>
    <n v="2014"/>
  </r>
  <r>
    <s v="CA-2015-105970"/>
    <d v="2015-03-02T00:00:00"/>
    <s v="PA-19060"/>
    <s v="OFF-AR-10003156"/>
    <n v="10.16"/>
    <n v="1"/>
    <n v="0"/>
    <n v="2.6415999999999999"/>
    <x v="1"/>
    <x v="6"/>
    <s v="50 Colored Long Pencils"/>
    <x v="2"/>
    <s v="Indiana"/>
    <s v="Richmond"/>
    <n v="2015"/>
  </r>
  <r>
    <s v="CA-2015-105970"/>
    <d v="2015-03-02T00:00:00"/>
    <s v="PA-19060"/>
    <s v="OFF-EN-10001532"/>
    <n v="101.88"/>
    <n v="6"/>
    <n v="0"/>
    <n v="50.94"/>
    <x v="1"/>
    <x v="12"/>
    <s v="Brown Kraft Recycled Envelopes"/>
    <x v="2"/>
    <s v="Indiana"/>
    <s v="Richmond"/>
    <n v="2015"/>
  </r>
  <r>
    <s v="CA-2016-112102"/>
    <d v="2016-04-12T00:00:00"/>
    <s v="BD-11605"/>
    <s v="FUR-TA-10004086"/>
    <n v="343.92"/>
    <n v="4"/>
    <n v="0"/>
    <n v="75.662400000000005"/>
    <x v="0"/>
    <x v="3"/>
    <s v="KI Adjustable-Height Table"/>
    <x v="0"/>
    <s v="Virginia"/>
    <s v="Springfield"/>
    <n v="2016"/>
  </r>
  <r>
    <s v="CA-2016-112102"/>
    <d v="2016-04-12T00:00:00"/>
    <s v="BD-11605"/>
    <s v="OFF-PA-10000100"/>
    <n v="40.99"/>
    <n v="1"/>
    <n v="0"/>
    <n v="20.085100000000001"/>
    <x v="1"/>
    <x v="10"/>
    <s v="Xerox 1945"/>
    <x v="0"/>
    <s v="Virginia"/>
    <s v="Springfield"/>
    <n v="2016"/>
  </r>
  <r>
    <s v="CA-2016-112102"/>
    <d v="2016-04-12T00:00:00"/>
    <s v="BD-11605"/>
    <s v="OFF-EN-10002500"/>
    <n v="63.9"/>
    <n v="5"/>
    <n v="0"/>
    <n v="28.754999999999999"/>
    <x v="1"/>
    <x v="12"/>
    <s v="Globe Weis Peel &amp; Seel First Class Envelopes"/>
    <x v="0"/>
    <s v="Virginia"/>
    <s v="Springfield"/>
    <n v="2016"/>
  </r>
  <r>
    <s v="US-2016-114776"/>
    <d v="2016-12-06T00:00:00"/>
    <s v="GG-14650"/>
    <s v="OFF-PA-10004100"/>
    <n v="19.440000000000001"/>
    <n v="3"/>
    <n v="0"/>
    <n v="9.3312000000000008"/>
    <x v="1"/>
    <x v="10"/>
    <s v="Xerox 216"/>
    <x v="1"/>
    <s v="California"/>
    <s v="Antioch"/>
    <n v="2016"/>
  </r>
  <r>
    <s v="US-2016-134908"/>
    <d v="2016-06-05T00:00:00"/>
    <s v="JS-15940"/>
    <s v="OFF-ST-10003479"/>
    <n v="124.608"/>
    <n v="4"/>
    <n v="0.2"/>
    <n v="-23.364000000000001"/>
    <x v="1"/>
    <x v="4"/>
    <s v="Eldon Base for stackable storage shelf, platinum"/>
    <x v="3"/>
    <s v="Pennsylvania"/>
    <s v="Philadelphia"/>
    <n v="2016"/>
  </r>
  <r>
    <s v="US-2016-134908"/>
    <d v="2016-06-05T00:00:00"/>
    <s v="JS-15940"/>
    <s v="OFF-LA-10000973"/>
    <n v="7.56"/>
    <n v="3"/>
    <n v="0.2"/>
    <n v="2.6459999999999999"/>
    <x v="1"/>
    <x v="2"/>
    <s v="Avery 502"/>
    <x v="3"/>
    <s v="Pennsylvania"/>
    <s v="Philadelphia"/>
    <n v="2016"/>
  </r>
  <r>
    <s v="US-2016-148803"/>
    <d v="2016-12-11T00:00:00"/>
    <s v="LR-16915"/>
    <s v="OFF-ST-10001476"/>
    <n v="85.224000000000004"/>
    <n v="3"/>
    <n v="0.2"/>
    <n v="7.4570999999999996"/>
    <x v="1"/>
    <x v="4"/>
    <s v="Steel Personal Filing/Posting Tote"/>
    <x v="0"/>
    <s v="Florida"/>
    <s v="Homestead"/>
    <n v="2016"/>
  </r>
  <r>
    <s v="CA-2016-152170"/>
    <d v="2016-11-12T00:00:00"/>
    <s v="FH-14275"/>
    <s v="OFF-EN-10002831"/>
    <n v="287.52"/>
    <n v="8"/>
    <n v="0"/>
    <n v="129.38399999999999"/>
    <x v="1"/>
    <x v="12"/>
    <s v="Tyvek  Top-Opening Peel &amp; Seel  Envelopes, Gray"/>
    <x v="2"/>
    <s v="Indiana"/>
    <s v="La Porte"/>
    <n v="2016"/>
  </r>
  <r>
    <s v="CA-2016-152170"/>
    <d v="2016-11-12T00:00:00"/>
    <s v="FH-14275"/>
    <s v="OFF-AP-10002350"/>
    <n v="37.68"/>
    <n v="2"/>
    <n v="0"/>
    <n v="10.5504"/>
    <x v="1"/>
    <x v="9"/>
    <s v="Belkin F9H710-06 7 Outlet SurgeMaster Surge Protector"/>
    <x v="2"/>
    <s v="Indiana"/>
    <s v="La Porte"/>
    <n v="2016"/>
  </r>
  <r>
    <s v="CA-2016-152170"/>
    <d v="2016-11-12T00:00:00"/>
    <s v="FH-14275"/>
    <s v="OFF-PA-10001763"/>
    <n v="19.98"/>
    <n v="2"/>
    <n v="0"/>
    <n v="8.9909999999999997"/>
    <x v="1"/>
    <x v="10"/>
    <s v="Xerox 1896"/>
    <x v="2"/>
    <s v="Indiana"/>
    <s v="La Porte"/>
    <n v="2016"/>
  </r>
  <r>
    <s v="CA-2016-152170"/>
    <d v="2016-11-12T00:00:00"/>
    <s v="FH-14275"/>
    <s v="OFF-AR-10003394"/>
    <n v="20.58"/>
    <n v="7"/>
    <n v="0"/>
    <n v="5.5566000000000004"/>
    <x v="1"/>
    <x v="6"/>
    <s v="Newell 332"/>
    <x v="2"/>
    <s v="Indiana"/>
    <s v="La Porte"/>
    <n v="2016"/>
  </r>
  <r>
    <s v="CA-2016-152170"/>
    <d v="2016-11-12T00:00:00"/>
    <s v="FH-14275"/>
    <s v="OFF-BI-10002072"/>
    <n v="17.38"/>
    <n v="2"/>
    <n v="0"/>
    <n v="8.69"/>
    <x v="1"/>
    <x v="8"/>
    <s v="Cardinal Slant-D Ring Binders"/>
    <x v="2"/>
    <s v="Indiana"/>
    <s v="La Porte"/>
    <n v="2016"/>
  </r>
  <r>
    <s v="CA-2014-146969"/>
    <d v="2014-09-29T00:00:00"/>
    <s v="AP-10915"/>
    <s v="FUR-FU-10004188"/>
    <n v="204.6"/>
    <n v="2"/>
    <n v="0"/>
    <n v="53.195999999999998"/>
    <x v="0"/>
    <x v="5"/>
    <s v="Luxo Professional Combination Clamp-On Lamps"/>
    <x v="1"/>
    <s v="California"/>
    <s v="Los Angeles"/>
    <n v="2014"/>
  </r>
  <r>
    <s v="CA-2014-146969"/>
    <d v="2014-09-29T00:00:00"/>
    <s v="AP-10915"/>
    <s v="OFF-FA-10001561"/>
    <n v="8.7200000000000006"/>
    <n v="4"/>
    <n v="0"/>
    <n v="2.8776000000000002"/>
    <x v="1"/>
    <x v="13"/>
    <s v="Stockwell Push Pins"/>
    <x v="1"/>
    <s v="California"/>
    <s v="Los Angeles"/>
    <n v="2014"/>
  </r>
  <r>
    <s v="CA-2014-146969"/>
    <d v="2014-09-29T00:00:00"/>
    <s v="AP-10915"/>
    <s v="OFF-PA-10002105"/>
    <n v="6.48"/>
    <n v="1"/>
    <n v="0"/>
    <n v="3.1103999999999998"/>
    <x v="1"/>
    <x v="10"/>
    <s v="Xerox 223"/>
    <x v="1"/>
    <s v="California"/>
    <s v="Los Angeles"/>
    <n v="2014"/>
  </r>
  <r>
    <s v="CA-2014-146969"/>
    <d v="2014-09-29T00:00:00"/>
    <s v="AP-10915"/>
    <s v="TEC-MA-10004241"/>
    <n v="686.32"/>
    <n v="2"/>
    <n v="0.2"/>
    <n v="223.054"/>
    <x v="2"/>
    <x v="15"/>
    <s v="Star Micronics TSP800 TSP847IIU Receipt Printer"/>
    <x v="1"/>
    <s v="California"/>
    <s v="Los Angeles"/>
    <n v="2014"/>
  </r>
  <r>
    <s v="CA-2014-146969"/>
    <d v="2014-09-29T00:00:00"/>
    <s v="AP-10915"/>
    <s v="OFF-ST-10004340"/>
    <n v="62.18"/>
    <n v="1"/>
    <n v="0"/>
    <n v="16.788599999999999"/>
    <x v="1"/>
    <x v="4"/>
    <s v="Fellowes Mobile File Cart, Black"/>
    <x v="1"/>
    <s v="California"/>
    <s v="Los Angeles"/>
    <n v="2014"/>
  </r>
  <r>
    <s v="CA-2015-112452"/>
    <d v="2015-04-04T00:00:00"/>
    <s v="NC-18340"/>
    <s v="OFF-AP-10003849"/>
    <n v="644.07600000000002"/>
    <n v="2"/>
    <n v="0.1"/>
    <n v="107.346"/>
    <x v="1"/>
    <x v="9"/>
    <s v="Hoover Shoulder Vac Commercial Portable Vacuum"/>
    <x v="2"/>
    <s v="Michigan"/>
    <s v="Lansing"/>
    <n v="2015"/>
  </r>
  <r>
    <s v="CA-2015-112452"/>
    <d v="2015-04-04T00:00:00"/>
    <s v="NC-18340"/>
    <s v="OFF-FA-10000735"/>
    <n v="5.84"/>
    <n v="2"/>
    <n v="0"/>
    <n v="2.6280000000000001"/>
    <x v="1"/>
    <x v="13"/>
    <s v="Staples"/>
    <x v="2"/>
    <s v="Michigan"/>
    <s v="Lansing"/>
    <n v="2015"/>
  </r>
  <r>
    <s v="CA-2015-112452"/>
    <d v="2015-04-04T00:00:00"/>
    <s v="NC-18340"/>
    <s v="OFF-BI-10003350"/>
    <n v="12.76"/>
    <n v="2"/>
    <n v="0"/>
    <n v="5.8696000000000002"/>
    <x v="1"/>
    <x v="8"/>
    <s v="Acco Expandable Hanging Binders"/>
    <x v="2"/>
    <s v="Michigan"/>
    <s v="Lansing"/>
    <n v="2015"/>
  </r>
  <r>
    <s v="CA-2015-112452"/>
    <d v="2015-04-04T00:00:00"/>
    <s v="NC-18340"/>
    <s v="TEC-PH-10000307"/>
    <n v="10.95"/>
    <n v="1"/>
    <n v="0"/>
    <n v="0.438"/>
    <x v="2"/>
    <x v="7"/>
    <s v="Shocksock Galaxy S4 Armband"/>
    <x v="2"/>
    <s v="Michigan"/>
    <s v="Lansing"/>
    <n v="2015"/>
  </r>
  <r>
    <s v="CA-2015-112452"/>
    <d v="2015-04-04T00:00:00"/>
    <s v="NC-18340"/>
    <s v="TEC-CO-10004202"/>
    <n v="599.98"/>
    <n v="2"/>
    <n v="0"/>
    <n v="209.99299999999999"/>
    <x v="2"/>
    <x v="16"/>
    <s v="Brother DCP1000 Digital 3 in 1 Multifunction Machine"/>
    <x v="2"/>
    <s v="Michigan"/>
    <s v="Lansing"/>
    <n v="2015"/>
  </r>
  <r>
    <s v="CA-2015-113971"/>
    <d v="2015-05-08T00:00:00"/>
    <s v="CB-12535"/>
    <s v="FUR-FU-10001852"/>
    <n v="8.3520000000000003"/>
    <n v="6"/>
    <n v="0.2"/>
    <n v="1.2527999999999999"/>
    <x v="0"/>
    <x v="5"/>
    <s v="Eldon Regeneration Recycled Desk Accessories, Smoke"/>
    <x v="3"/>
    <s v="Ohio"/>
    <s v="Cuyahoga Falls"/>
    <n v="2015"/>
  </r>
  <r>
    <s v="CA-2017-160395"/>
    <d v="2016-12-31T00:00:00"/>
    <s v="KL-16555"/>
    <s v="OFF-AR-10003759"/>
    <n v="3.64"/>
    <n v="2"/>
    <n v="0"/>
    <n v="1.6379999999999999"/>
    <x v="1"/>
    <x v="6"/>
    <s v="Crayola Anti Dust Chalk, 12/Pack"/>
    <x v="1"/>
    <s v="Nevada"/>
    <s v="Reno"/>
    <n v="2016"/>
  </r>
  <r>
    <s v="CA-2017-160395"/>
    <d v="2016-12-31T00:00:00"/>
    <s v="KL-16555"/>
    <s v="OFF-BI-10003984"/>
    <n v="159.768"/>
    <n v="7"/>
    <n v="0.2"/>
    <n v="53.921700000000001"/>
    <x v="1"/>
    <x v="8"/>
    <s v="Lock-Up Easel 'Spel-Binder'"/>
    <x v="1"/>
    <s v="Nevada"/>
    <s v="Reno"/>
    <n v="2016"/>
  </r>
  <r>
    <s v="CA-2014-136567"/>
    <d v="2014-12-20T00:00:00"/>
    <s v="PS-19045"/>
    <s v="OFF-ST-10004337"/>
    <n v="122.48"/>
    <n v="2"/>
    <n v="0"/>
    <n v="0"/>
    <x v="1"/>
    <x v="4"/>
    <s v="SAFCO Commercial Wire Shelving, 72h"/>
    <x v="0"/>
    <s v="Virginia"/>
    <s v="Harrisonburg"/>
    <n v="2014"/>
  </r>
  <r>
    <s v="CA-2014-136567"/>
    <d v="2014-12-20T00:00:00"/>
    <s v="PS-19045"/>
    <s v="FUR-TA-10001932"/>
    <n v="2244.48"/>
    <n v="7"/>
    <n v="0"/>
    <n v="493.78559999999999"/>
    <x v="0"/>
    <x v="3"/>
    <s v="Chromcraft 48&quot; x 96&quot; Racetrack Double Pedestal Table"/>
    <x v="0"/>
    <s v="Virginia"/>
    <s v="Harrisonburg"/>
    <n v="2014"/>
  </r>
  <r>
    <s v="CA-2014-136567"/>
    <d v="2014-12-20T00:00:00"/>
    <s v="PS-19045"/>
    <s v="OFF-BI-10003982"/>
    <n v="62.31"/>
    <n v="3"/>
    <n v="0"/>
    <n v="29.285699999999999"/>
    <x v="1"/>
    <x v="8"/>
    <s v="Wilson Jones Century Plastic Molded Ring Binders"/>
    <x v="0"/>
    <s v="Virginia"/>
    <s v="Harrisonburg"/>
    <n v="2014"/>
  </r>
  <r>
    <s v="CA-2014-136567"/>
    <d v="2014-12-20T00:00:00"/>
    <s v="PS-19045"/>
    <s v="FUR-TA-10000617"/>
    <n v="455.1"/>
    <n v="2"/>
    <n v="0"/>
    <n v="100.122"/>
    <x v="0"/>
    <x v="3"/>
    <s v="Hon Practical Foundations 30 x 60 Training Table, Light Gray/Charcoal"/>
    <x v="0"/>
    <s v="Virginia"/>
    <s v="Harrisonburg"/>
    <n v="2014"/>
  </r>
  <r>
    <s v="CA-2016-149314"/>
    <d v="2016-07-02T00:00:00"/>
    <s v="GB-14530"/>
    <s v="FUR-CH-10002126"/>
    <n v="195.184"/>
    <n v="1"/>
    <n v="0.2"/>
    <n v="19.5184"/>
    <x v="0"/>
    <x v="1"/>
    <s v="Hon Deluxe Fabric Upholstered Stacking Chairs"/>
    <x v="1"/>
    <s v="California"/>
    <s v="Los Angeles"/>
    <n v="2016"/>
  </r>
  <r>
    <s v="CA-2017-147039"/>
    <d v="2017-06-29T00:00:00"/>
    <s v="AA-10315"/>
    <s v="OFF-AP-10000576"/>
    <n v="362.94"/>
    <n v="3"/>
    <n v="0"/>
    <n v="90.734999999999999"/>
    <x v="1"/>
    <x v="9"/>
    <s v="Belkin 7 Outlet SurgeMaster II"/>
    <x v="2"/>
    <s v="Minnesota"/>
    <s v="Minneapolis"/>
    <n v="2017"/>
  </r>
  <r>
    <s v="CA-2017-147039"/>
    <d v="2017-06-29T00:00:00"/>
    <s v="AA-10315"/>
    <s v="OFF-BI-10004654"/>
    <n v="11.54"/>
    <n v="2"/>
    <n v="0"/>
    <n v="5.77"/>
    <x v="1"/>
    <x v="8"/>
    <s v="Avery Binding System Hidden Tab Executive Style Index Sets"/>
    <x v="2"/>
    <s v="Minnesota"/>
    <s v="Minneapolis"/>
    <n v="2017"/>
  </r>
  <r>
    <s v="CA-2014-126522"/>
    <d v="2014-09-01T00:00:00"/>
    <s v="LT-16765"/>
    <s v="OFF-AR-10004042"/>
    <n v="53.94"/>
    <n v="3"/>
    <n v="0"/>
    <n v="15.6426"/>
    <x v="1"/>
    <x v="6"/>
    <s v="BOSTON Model 1800 Electric Pencil Sharpeners, Putty/Woodgrain"/>
    <x v="1"/>
    <s v="California"/>
    <s v="Escondido"/>
    <n v="2014"/>
  </r>
  <r>
    <s v="CA-2014-127964"/>
    <d v="2014-03-03T00:00:00"/>
    <s v="AP-10720"/>
    <s v="TEC-PH-10004700"/>
    <n v="9.99"/>
    <n v="1"/>
    <n v="0"/>
    <n v="4.5953999999999997"/>
    <x v="2"/>
    <x v="7"/>
    <s v="PowerGen Dual USB Car Charger"/>
    <x v="3"/>
    <s v="New York"/>
    <s v="New York City"/>
    <n v="2014"/>
  </r>
  <r>
    <s v="CA-2014-127964"/>
    <d v="2014-03-03T00:00:00"/>
    <s v="AP-10720"/>
    <s v="OFF-BI-10004593"/>
    <n v="125.76"/>
    <n v="3"/>
    <n v="0.2"/>
    <n v="40.872"/>
    <x v="1"/>
    <x v="8"/>
    <s v="Ibico Laser Imprintable Binding System Covers"/>
    <x v="3"/>
    <s v="New York"/>
    <s v="New York City"/>
    <n v="2014"/>
  </r>
  <r>
    <s v="CA-2014-127964"/>
    <d v="2014-03-03T00:00:00"/>
    <s v="AP-10720"/>
    <s v="OFF-BI-10003429"/>
    <n v="25.32"/>
    <n v="5"/>
    <n v="0.2"/>
    <n v="9.1784999999999997"/>
    <x v="1"/>
    <x v="8"/>
    <s v="Cardinal HOLDit! Binder Insert Strips,Extra Strips"/>
    <x v="3"/>
    <s v="New York"/>
    <s v="New York City"/>
    <n v="2014"/>
  </r>
  <r>
    <s v="CA-2014-117709"/>
    <d v="2014-05-04T00:00:00"/>
    <s v="PM-18940"/>
    <s v="OFF-BI-10001294"/>
    <n v="46.8"/>
    <n v="4"/>
    <n v="0"/>
    <n v="21.06"/>
    <x v="1"/>
    <x v="8"/>
    <s v="Fellowes Binding Cases"/>
    <x v="2"/>
    <s v="Michigan"/>
    <s v="Jackson"/>
    <n v="2014"/>
  </r>
  <r>
    <s v="CA-2015-125416"/>
    <d v="2015-11-02T00:00:00"/>
    <s v="KC-16540"/>
    <s v="TEC-AC-10001552"/>
    <n v="447.93"/>
    <n v="9"/>
    <n v="0"/>
    <n v="49.272300000000001"/>
    <x v="2"/>
    <x v="11"/>
    <s v="Logitech K350 2.4Ghz Wireless Keyboard"/>
    <x v="1"/>
    <s v="Washington"/>
    <s v="Seattle"/>
    <n v="2015"/>
  </r>
  <r>
    <s v="CA-2017-145226"/>
    <d v="2017-12-08T00:00:00"/>
    <s v="DL-13315"/>
    <s v="FUR-FU-10004952"/>
    <n v="109.48"/>
    <n v="2"/>
    <n v="0"/>
    <n v="33.938800000000001"/>
    <x v="0"/>
    <x v="5"/>
    <s v="C-Line Cubicle Keepers Polyproplyene Holder w/Velcro Back, 8-1/2x11, 25/Bx"/>
    <x v="3"/>
    <s v="New York"/>
    <s v="New York City"/>
    <n v="2017"/>
  </r>
  <r>
    <s v="CA-2017-145226"/>
    <d v="2017-12-08T00:00:00"/>
    <s v="DL-13315"/>
    <s v="OFF-ST-10004123"/>
    <n v="272.94"/>
    <n v="3"/>
    <n v="0"/>
    <n v="0"/>
    <x v="1"/>
    <x v="4"/>
    <s v="Safco Industrial Wire Shelving System"/>
    <x v="3"/>
    <s v="New York"/>
    <s v="New York City"/>
    <n v="2017"/>
  </r>
  <r>
    <s v="CA-2017-145226"/>
    <d v="2017-12-08T00:00:00"/>
    <s v="DL-13315"/>
    <s v="OFF-PA-10003172"/>
    <n v="19.440000000000001"/>
    <n v="3"/>
    <n v="0"/>
    <n v="9.3312000000000008"/>
    <x v="1"/>
    <x v="10"/>
    <s v="Xerox 1996"/>
    <x v="3"/>
    <s v="New York"/>
    <s v="New York City"/>
    <n v="2017"/>
  </r>
  <r>
    <s v="CA-2017-145226"/>
    <d v="2017-12-08T00:00:00"/>
    <s v="DL-13315"/>
    <s v="OFF-ST-10002352"/>
    <n v="31.92"/>
    <n v="4"/>
    <n v="0"/>
    <n v="8.2992000000000008"/>
    <x v="1"/>
    <x v="4"/>
    <s v="Iris Project Case"/>
    <x v="3"/>
    <s v="New York"/>
    <s v="New York City"/>
    <n v="2017"/>
  </r>
  <r>
    <s v="US-2014-100279"/>
    <d v="2014-03-10T00:00:00"/>
    <s v="SW-20275"/>
    <s v="OFF-PA-10002259"/>
    <n v="22.38"/>
    <n v="2"/>
    <n v="0"/>
    <n v="10.7424"/>
    <x v="1"/>
    <x v="10"/>
    <s v="Geographics Note Cards, Blank, White, 8 1/2&quot; x 11&quot;"/>
    <x v="2"/>
    <s v="Michigan"/>
    <s v="Royal Oak"/>
    <n v="2014"/>
  </r>
  <r>
    <s v="CA-2014-158064"/>
    <d v="2014-04-21T00:00:00"/>
    <s v="AA-10375"/>
    <s v="OFF-BI-10002976"/>
    <n v="16.52"/>
    <n v="5"/>
    <n v="0.2"/>
    <n v="5.5754999999999999"/>
    <x v="1"/>
    <x v="8"/>
    <s v="ACCOHIDE Binder by Acco"/>
    <x v="1"/>
    <s v="California"/>
    <s v="Los Angeles"/>
    <n v="2014"/>
  </r>
  <r>
    <s v="US-2015-104430"/>
    <d v="2015-10-22T00:00:00"/>
    <s v="LT-17110"/>
    <s v="OFF-BI-10000301"/>
    <n v="5.1760000000000002"/>
    <n v="4"/>
    <n v="0.8"/>
    <n v="-7.7640000000000002"/>
    <x v="1"/>
    <x v="8"/>
    <s v="GBC Instant Report Kit"/>
    <x v="2"/>
    <s v="Illinois"/>
    <s v="Bloomington"/>
    <n v="2015"/>
  </r>
  <r>
    <s v="CA-2015-132080"/>
    <d v="2015-08-22T00:00:00"/>
    <s v="DP-13105"/>
    <s v="OFF-BI-10003694"/>
    <n v="50.112000000000002"/>
    <n v="6"/>
    <n v="0.2"/>
    <n v="16.2864"/>
    <x v="1"/>
    <x v="8"/>
    <s v="Avery 3 1/2&quot; Diskette Storage Pages, 10/Pack"/>
    <x v="3"/>
    <s v="New York"/>
    <s v="New York City"/>
    <n v="2015"/>
  </r>
  <r>
    <s v="CA-2016-161207"/>
    <d v="2016-08-29T00:00:00"/>
    <s v="AB-10060"/>
    <s v="OFF-SU-10000381"/>
    <n v="27.93"/>
    <n v="3"/>
    <n v="0"/>
    <n v="8.0997000000000003"/>
    <x v="1"/>
    <x v="14"/>
    <s v="Acme Forged Steel Scissors with Black Enamel Handles"/>
    <x v="3"/>
    <s v="New Hampshire"/>
    <s v="Concord"/>
    <n v="2016"/>
  </r>
  <r>
    <s v="CA-2014-120243"/>
    <d v="2014-12-27T00:00:00"/>
    <s v="AT-10435"/>
    <s v="OFF-LA-10004425"/>
    <n v="11.56"/>
    <n v="4"/>
    <n v="0"/>
    <n v="5.4332000000000003"/>
    <x v="1"/>
    <x v="2"/>
    <s v="Staple-on labels"/>
    <x v="1"/>
    <s v="California"/>
    <s v="Los Angeles"/>
    <n v="2014"/>
  </r>
  <r>
    <s v="CA-2016-113621"/>
    <d v="2016-12-01T00:00:00"/>
    <s v="JE-15745"/>
    <s v="FUR-CH-10001270"/>
    <n v="172.5"/>
    <n v="2"/>
    <n v="0"/>
    <n v="51.75"/>
    <x v="0"/>
    <x v="1"/>
    <s v="Harbour Creations Steel Folding Chair"/>
    <x v="3"/>
    <s v="Maryland"/>
    <s v="Rockville"/>
    <n v="2016"/>
  </r>
  <r>
    <s v="CA-2016-113621"/>
    <d v="2016-12-01T00:00:00"/>
    <s v="JE-15745"/>
    <s v="TEC-PH-10003931"/>
    <n v="179.97"/>
    <n v="3"/>
    <n v="0"/>
    <n v="44.9925"/>
    <x v="2"/>
    <x v="7"/>
    <s v="JBL Micro Wireless Portable Bluetooth Speaker"/>
    <x v="3"/>
    <s v="Maryland"/>
    <s v="Rockville"/>
    <n v="2016"/>
  </r>
  <r>
    <s v="CA-2016-168081"/>
    <d v="2016-04-24T00:00:00"/>
    <s v="CA-12055"/>
    <s v="TEC-AC-10003174"/>
    <n v="258.69600000000003"/>
    <n v="3"/>
    <n v="0.2"/>
    <n v="64.674000000000007"/>
    <x v="2"/>
    <x v="11"/>
    <s v="Plantronics S12 Corded Telephone Headset System"/>
    <x v="2"/>
    <s v="Texas"/>
    <s v="Houston"/>
    <n v="2016"/>
  </r>
  <r>
    <s v="CA-2014-128146"/>
    <d v="2014-06-21T00:00:00"/>
    <s v="DB-13060"/>
    <s v="TEC-PH-10004539"/>
    <n v="1322.93"/>
    <n v="7"/>
    <n v="0"/>
    <n v="357.19110000000001"/>
    <x v="2"/>
    <x v="7"/>
    <s v="Wireless Extenders zBoost YX545 SOHO Signal Booster"/>
    <x v="3"/>
    <s v="New Jersey"/>
    <s v="Lakewood"/>
    <n v="2014"/>
  </r>
  <r>
    <s v="CA-2014-128146"/>
    <d v="2014-06-21T00:00:00"/>
    <s v="DB-13060"/>
    <s v="OFF-AR-10001919"/>
    <n v="3.76"/>
    <n v="2"/>
    <n v="0"/>
    <n v="1.0904"/>
    <x v="1"/>
    <x v="6"/>
    <s v="OIC #2 Pencils, Medium Soft"/>
    <x v="3"/>
    <s v="New Jersey"/>
    <s v="Lakewood"/>
    <n v="2014"/>
  </r>
  <r>
    <s v="CA-2017-138779"/>
    <d v="2017-01-14T00:00:00"/>
    <s v="RB-19570"/>
    <s v="OFF-EN-10002504"/>
    <n v="21.744"/>
    <n v="1"/>
    <n v="0.2"/>
    <n v="7.3385999999999996"/>
    <x v="1"/>
    <x v="12"/>
    <s v="Tyvek  Top-Opening Peel &amp; Seel Envelopes, Plain White"/>
    <x v="0"/>
    <s v="North Carolina"/>
    <s v="Jacksonville"/>
    <n v="2017"/>
  </r>
  <r>
    <s v="CA-2017-138779"/>
    <d v="2017-01-14T00:00:00"/>
    <s v="RB-19570"/>
    <s v="TEC-PH-10003655"/>
    <n v="7.92"/>
    <n v="5"/>
    <n v="0.2"/>
    <n v="0.69299999999999995"/>
    <x v="2"/>
    <x v="7"/>
    <s v="Sannysis Cute Owl Design Soft Skin Case Cover for Samsung Galaxy S4"/>
    <x v="0"/>
    <s v="North Carolina"/>
    <s v="Jacksonville"/>
    <n v="2017"/>
  </r>
  <r>
    <s v="CA-2014-127131"/>
    <d v="2014-11-24T00:00:00"/>
    <s v="HR-14830"/>
    <s v="OFF-BI-10004656"/>
    <n v="12.096"/>
    <n v="7"/>
    <n v="0.2"/>
    <n v="4.2336"/>
    <x v="1"/>
    <x v="8"/>
    <s v="Peel &amp; Stick Add-On Corner Pockets"/>
    <x v="1"/>
    <s v="Washington"/>
    <s v="Seattle"/>
    <n v="2014"/>
  </r>
  <r>
    <s v="CA-2014-127131"/>
    <d v="2014-11-24T00:00:00"/>
    <s v="HR-14830"/>
    <s v="OFF-ST-10002344"/>
    <n v="485.88"/>
    <n v="6"/>
    <n v="0"/>
    <n v="9.7175999999999991"/>
    <x v="1"/>
    <x v="4"/>
    <s v="Carina 42&quot;Hx23 3/4&quot;W Media Storage Unit"/>
    <x v="1"/>
    <s v="Washington"/>
    <s v="Seattle"/>
    <n v="2014"/>
  </r>
  <r>
    <s v="CA-2014-127131"/>
    <d v="2014-11-24T00:00:00"/>
    <s v="HR-14830"/>
    <s v="OFF-PA-10001800"/>
    <n v="25.92"/>
    <n v="4"/>
    <n v="0"/>
    <n v="12.441599999999999"/>
    <x v="1"/>
    <x v="10"/>
    <s v="Xerox 220"/>
    <x v="1"/>
    <s v="Washington"/>
    <s v="Seattle"/>
    <n v="2014"/>
  </r>
  <r>
    <s v="CA-2014-127131"/>
    <d v="2014-11-24T00:00:00"/>
    <s v="HR-14830"/>
    <s v="OFF-ST-10000036"/>
    <n v="197.58"/>
    <n v="2"/>
    <n v="0"/>
    <n v="53.346600000000002"/>
    <x v="1"/>
    <x v="4"/>
    <s v="Recycled Data-Pak for Archival Bound Computer Printouts, 12-1/2 x 12-1/2 x 16"/>
    <x v="1"/>
    <s v="Washington"/>
    <s v="Seattle"/>
    <n v="2014"/>
  </r>
  <r>
    <s v="CA-2017-117212"/>
    <d v="2017-02-26T00:00:00"/>
    <s v="BT-11530"/>
    <s v="OFF-AP-10004532"/>
    <n v="81.92"/>
    <n v="4"/>
    <n v="0"/>
    <n v="22.118400000000001"/>
    <x v="1"/>
    <x v="9"/>
    <s v="Kensington 6 Outlet Guardian Standard Surge Protector"/>
    <x v="1"/>
    <s v="California"/>
    <s v="Los Angeles"/>
    <n v="2017"/>
  </r>
  <r>
    <s v="CA-2017-117212"/>
    <d v="2017-02-26T00:00:00"/>
    <s v="BT-11530"/>
    <s v="TEC-PH-10004447"/>
    <n v="889.53599999999994"/>
    <n v="8"/>
    <n v="0.2"/>
    <n v="66.715199999999996"/>
    <x v="2"/>
    <x v="7"/>
    <s v="Toshiba IPT2010-SD IP Telephone"/>
    <x v="1"/>
    <s v="California"/>
    <s v="Los Angeles"/>
    <n v="2017"/>
  </r>
  <r>
    <s v="CA-2017-117212"/>
    <d v="2017-02-26T00:00:00"/>
    <s v="BT-11530"/>
    <s v="FUR-CH-10003973"/>
    <n v="892.22400000000005"/>
    <n v="3"/>
    <n v="0.2"/>
    <n v="89.222399999999993"/>
    <x v="0"/>
    <x v="1"/>
    <s v="GuestStacker Chair with Chrome Finish Legs"/>
    <x v="1"/>
    <s v="California"/>
    <s v="Los Angeles"/>
    <n v="2017"/>
  </r>
  <r>
    <s v="CA-2017-117212"/>
    <d v="2017-02-26T00:00:00"/>
    <s v="BT-11530"/>
    <s v="OFF-PA-10001970"/>
    <n v="223.92"/>
    <n v="4"/>
    <n v="0"/>
    <n v="109.7208"/>
    <x v="1"/>
    <x v="10"/>
    <s v="Xerox 1881"/>
    <x v="1"/>
    <s v="California"/>
    <s v="Los Angeles"/>
    <n v="2017"/>
  </r>
  <r>
    <s v="CA-2017-117212"/>
    <d v="2017-02-26T00:00:00"/>
    <s v="BT-11530"/>
    <s v="OFF-PA-10000682"/>
    <n v="23.12"/>
    <n v="4"/>
    <n v="0"/>
    <n v="11.328799999999999"/>
    <x v="1"/>
    <x v="10"/>
    <s v="Xerox 1924"/>
    <x v="1"/>
    <s v="California"/>
    <s v="Los Angeles"/>
    <n v="2017"/>
  </r>
  <r>
    <s v="US-2015-130519"/>
    <d v="2015-09-15T00:00:00"/>
    <s v="NG-18355"/>
    <s v="OFF-PA-10001937"/>
    <n v="15.552"/>
    <n v="3"/>
    <n v="0.2"/>
    <n v="5.4432"/>
    <x v="1"/>
    <x v="10"/>
    <s v="Xerox 21"/>
    <x v="0"/>
    <s v="Florida"/>
    <s v="Coral Springs"/>
    <n v="2015"/>
  </r>
  <r>
    <s v="US-2015-130519"/>
    <d v="2015-09-15T00:00:00"/>
    <s v="NG-18355"/>
    <s v="FUR-FU-10002268"/>
    <n v="15.712"/>
    <n v="4"/>
    <n v="0.2"/>
    <n v="2.5531999999999999"/>
    <x v="0"/>
    <x v="5"/>
    <s v="Ultra Door Push Plate"/>
    <x v="0"/>
    <s v="Florida"/>
    <s v="Coral Springs"/>
    <n v="2015"/>
  </r>
  <r>
    <s v="US-2015-130519"/>
    <d v="2015-09-15T00:00:00"/>
    <s v="NG-18355"/>
    <s v="OFF-ST-10001321"/>
    <n v="24.672000000000001"/>
    <n v="2"/>
    <n v="0.2"/>
    <n v="2.1587999999999998"/>
    <x v="1"/>
    <x v="4"/>
    <s v="Decoflex Hanging Personal Folder File, Blue"/>
    <x v="0"/>
    <s v="Florida"/>
    <s v="Coral Springs"/>
    <n v="2015"/>
  </r>
  <r>
    <s v="US-2015-130519"/>
    <d v="2015-09-15T00:00:00"/>
    <s v="NG-18355"/>
    <s v="FUR-FU-10003394"/>
    <n v="55.968000000000004"/>
    <n v="1"/>
    <n v="0.2"/>
    <n v="-2.0988000000000002"/>
    <x v="0"/>
    <x v="5"/>
    <s v="Tenex &quot;The Solids&quot; Textured Chair Mats"/>
    <x v="0"/>
    <s v="Florida"/>
    <s v="Coral Springs"/>
    <n v="2015"/>
  </r>
  <r>
    <s v="CA-2016-130946"/>
    <d v="2016-04-08T00:00:00"/>
    <s v="ZC-21910"/>
    <s v="TEC-AC-10001990"/>
    <n v="431.928"/>
    <n v="9"/>
    <n v="0.2"/>
    <n v="64.789199999999994"/>
    <x v="2"/>
    <x v="11"/>
    <s v="Kensington Orbit Wireless Mobile Trackball for PC and Mac"/>
    <x v="2"/>
    <s v="Texas"/>
    <s v="Houston"/>
    <n v="2016"/>
  </r>
  <r>
    <s v="CA-2016-130946"/>
    <d v="2016-04-08T00:00:00"/>
    <s v="ZC-21910"/>
    <s v="FUR-CH-10004540"/>
    <n v="95.983999999999995"/>
    <n v="4"/>
    <n v="0.3"/>
    <n v="-4.1135999999999999"/>
    <x v="0"/>
    <x v="1"/>
    <s v="Global Chrome Stack Chair"/>
    <x v="2"/>
    <s v="Texas"/>
    <s v="Houston"/>
    <n v="2016"/>
  </r>
  <r>
    <s v="CA-2016-130946"/>
    <d v="2016-04-08T00:00:00"/>
    <s v="ZC-21910"/>
    <s v="OFF-BI-10004995"/>
    <n v="1088.7919999999999"/>
    <n v="4"/>
    <n v="0.8"/>
    <n v="-1850.9464"/>
    <x v="1"/>
    <x v="8"/>
    <s v="GBC DocuBind P400 Electric Binding System"/>
    <x v="2"/>
    <s v="Texas"/>
    <s v="Houston"/>
    <n v="2016"/>
  </r>
  <r>
    <s v="CA-2016-114727"/>
    <d v="2016-07-18T00:00:00"/>
    <s v="LS-16945"/>
    <s v="FUR-CH-10002335"/>
    <n v="544.00800000000004"/>
    <n v="3"/>
    <n v="0.2"/>
    <n v="40.800600000000003"/>
    <x v="0"/>
    <x v="1"/>
    <s v="Hon GuestStacker Chair"/>
    <x v="1"/>
    <s v="Colorado"/>
    <s v="Denver"/>
    <n v="2016"/>
  </r>
  <r>
    <s v="CA-2016-114727"/>
    <d v="2016-07-18T00:00:00"/>
    <s v="LS-16945"/>
    <s v="OFF-BI-10004967"/>
    <n v="1.8720000000000001"/>
    <n v="3"/>
    <n v="0.7"/>
    <n v="-1.4352"/>
    <x v="1"/>
    <x v="8"/>
    <s v="Round Ring Binders"/>
    <x v="1"/>
    <s v="Colorado"/>
    <s v="Denver"/>
    <n v="2016"/>
  </r>
  <r>
    <s v="CA-2016-114727"/>
    <d v="2016-07-18T00:00:00"/>
    <s v="LS-16945"/>
    <s v="FUR-CH-10002331"/>
    <n v="854.35199999999998"/>
    <n v="3"/>
    <n v="0.2"/>
    <n v="10.679399999999999"/>
    <x v="0"/>
    <x v="1"/>
    <s v="Hon 4700 Series Mobuis Mid-Back Task Chairs with Adjustable Arms"/>
    <x v="1"/>
    <s v="Colorado"/>
    <s v="Denver"/>
    <n v="2016"/>
  </r>
  <r>
    <s v="CA-2016-114727"/>
    <d v="2016-07-18T00:00:00"/>
    <s v="LS-16945"/>
    <s v="OFF-ST-10002292"/>
    <n v="593.56799999999998"/>
    <n v="2"/>
    <n v="0.2"/>
    <n v="0"/>
    <x v="1"/>
    <x v="4"/>
    <s v="Sauder Facets Collection Locker/File Cabinet, Sky Alder Finish"/>
    <x v="1"/>
    <s v="Colorado"/>
    <s v="Denver"/>
    <n v="2016"/>
  </r>
  <r>
    <s v="CA-2016-114727"/>
    <d v="2016-07-18T00:00:00"/>
    <s v="LS-16945"/>
    <s v="OFF-ST-10000689"/>
    <n v="338.04"/>
    <n v="3"/>
    <n v="0.2"/>
    <n v="-33.804000000000002"/>
    <x v="1"/>
    <x v="4"/>
    <s v="Fellowes Strictly Business Drawer File, Letter/Legal Size"/>
    <x v="1"/>
    <s v="Colorado"/>
    <s v="Denver"/>
    <n v="2016"/>
  </r>
  <r>
    <s v="CA-2017-133235"/>
    <d v="2017-08-01T00:00:00"/>
    <s v="LH-16750"/>
    <s v="TEC-PH-10002660"/>
    <n v="271.95999999999998"/>
    <n v="5"/>
    <n v="0.2"/>
    <n v="16.997499999999999"/>
    <x v="2"/>
    <x v="7"/>
    <s v="Nortel Networks T7316 E Nt8 B27"/>
    <x v="0"/>
    <s v="North Carolina"/>
    <s v="Charlotte"/>
    <n v="2017"/>
  </r>
  <r>
    <s v="CA-2016-137050"/>
    <d v="2016-07-14T00:00:00"/>
    <s v="SW-20755"/>
    <s v="OFF-ST-10004634"/>
    <n v="11.21"/>
    <n v="1"/>
    <n v="0"/>
    <n v="3.363"/>
    <x v="1"/>
    <x v="4"/>
    <s v="Personal Folder Holder, Ebony"/>
    <x v="3"/>
    <s v="New York"/>
    <s v="New York City"/>
    <n v="2016"/>
  </r>
  <r>
    <s v="CA-2016-137050"/>
    <d v="2016-07-14T00:00:00"/>
    <s v="SW-20755"/>
    <s v="OFF-BI-10002160"/>
    <n v="9.1440000000000001"/>
    <n v="3"/>
    <n v="0.2"/>
    <n v="3.2004000000000001"/>
    <x v="1"/>
    <x v="8"/>
    <s v="Acco Hanging Data Binders"/>
    <x v="3"/>
    <s v="New York"/>
    <s v="New York City"/>
    <n v="2016"/>
  </r>
  <r>
    <s v="CA-2016-137050"/>
    <d v="2016-07-14T00:00:00"/>
    <s v="SW-20755"/>
    <s v="OFF-FA-10002988"/>
    <n v="14.07"/>
    <n v="7"/>
    <n v="0"/>
    <n v="6.8943000000000003"/>
    <x v="1"/>
    <x v="13"/>
    <s v="Ideal Clamps"/>
    <x v="3"/>
    <s v="New York"/>
    <s v="New York City"/>
    <n v="2016"/>
  </r>
  <r>
    <s v="CA-2016-137050"/>
    <d v="2016-07-14T00:00:00"/>
    <s v="SW-20755"/>
    <s v="OFF-AR-10004999"/>
    <n v="41.86"/>
    <n v="7"/>
    <n v="0"/>
    <n v="10.465"/>
    <x v="1"/>
    <x v="6"/>
    <s v="Newell 315"/>
    <x v="3"/>
    <s v="New York"/>
    <s v="New York City"/>
    <n v="2016"/>
  </r>
  <r>
    <s v="CA-2016-137050"/>
    <d v="2016-07-14T00:00:00"/>
    <s v="SW-20755"/>
    <s v="OFF-BI-10001031"/>
    <n v="8.5440000000000005"/>
    <n v="2"/>
    <n v="0.2"/>
    <n v="2.8835999999999999"/>
    <x v="1"/>
    <x v="8"/>
    <s v="Pressboard Data Binders by Wilson Jones"/>
    <x v="3"/>
    <s v="New York"/>
    <s v="New York City"/>
    <n v="2016"/>
  </r>
  <r>
    <s v="CA-2016-137050"/>
    <d v="2016-07-14T00:00:00"/>
    <s v="SW-20755"/>
    <s v="FUR-BO-10004695"/>
    <n v="579.13599999999997"/>
    <n v="4"/>
    <n v="0.2"/>
    <n v="21.717600000000001"/>
    <x v="0"/>
    <x v="0"/>
    <s v="O'Sullivan 2-Door Barrister Bookcase in Odessa Pine"/>
    <x v="3"/>
    <s v="New York"/>
    <s v="New York City"/>
    <n v="2016"/>
  </r>
  <r>
    <s v="US-2017-118087"/>
    <d v="2017-09-09T00:00:00"/>
    <s v="SP-20620"/>
    <s v="FUR-CH-10004860"/>
    <n v="141.37200000000001"/>
    <n v="2"/>
    <n v="0.3"/>
    <n v="-48.470399999999998"/>
    <x v="0"/>
    <x v="1"/>
    <s v="Global Low Back Tilter Chair"/>
    <x v="3"/>
    <s v="Pennsylvania"/>
    <s v="Philadelphia"/>
    <n v="2017"/>
  </r>
  <r>
    <s v="US-2017-118087"/>
    <d v="2017-09-09T00:00:00"/>
    <s v="SP-20620"/>
    <s v="OFF-BI-10002432"/>
    <n v="3.036"/>
    <n v="2"/>
    <n v="0.7"/>
    <n v="-2.3275999999999999"/>
    <x v="1"/>
    <x v="8"/>
    <s v="Wilson Jones Standard D-Ring Binders"/>
    <x v="3"/>
    <s v="Pennsylvania"/>
    <s v="Philadelphia"/>
    <n v="2017"/>
  </r>
  <r>
    <s v="US-2017-118087"/>
    <d v="2017-09-09T00:00:00"/>
    <s v="SP-20620"/>
    <s v="OFF-BI-10000069"/>
    <n v="4.5030000000000001"/>
    <n v="1"/>
    <n v="0.7"/>
    <n v="-3.6023999999999998"/>
    <x v="1"/>
    <x v="8"/>
    <s v="GBC Prepunched Paper, 19-Hole, for Binding Systems, 24-lb"/>
    <x v="3"/>
    <s v="Pennsylvania"/>
    <s v="Philadelphia"/>
    <n v="2017"/>
  </r>
  <r>
    <s v="US-2017-118087"/>
    <d v="2017-09-09T00:00:00"/>
    <s v="SP-20620"/>
    <s v="OFF-AR-10003602"/>
    <n v="4.6719999999999997"/>
    <n v="1"/>
    <n v="0.2"/>
    <n v="1.5768"/>
    <x v="1"/>
    <x v="6"/>
    <s v="Quartet Omega Colored Chalk, 12/Pack"/>
    <x v="3"/>
    <s v="Pennsylvania"/>
    <s v="Philadelphia"/>
    <n v="2017"/>
  </r>
  <r>
    <s v="US-2017-118087"/>
    <d v="2017-09-09T00:00:00"/>
    <s v="SP-20620"/>
    <s v="TEC-AC-10004469"/>
    <n v="95.88"/>
    <n v="3"/>
    <n v="0.2"/>
    <n v="28.763999999999999"/>
    <x v="2"/>
    <x v="11"/>
    <s v="Microsoft Sculpt Comfort Mouse"/>
    <x v="3"/>
    <s v="Pennsylvania"/>
    <s v="Philadelphia"/>
    <n v="2017"/>
  </r>
  <r>
    <s v="US-2017-118087"/>
    <d v="2017-09-09T00:00:00"/>
    <s v="SP-20620"/>
    <s v="FUR-FU-10001867"/>
    <n v="17.024000000000001"/>
    <n v="2"/>
    <n v="0.2"/>
    <n v="1.7023999999999999"/>
    <x v="0"/>
    <x v="5"/>
    <s v="Eldon Expressions Punched Metal &amp; Wood Desk Accessories, Pewter &amp; Cherry"/>
    <x v="3"/>
    <s v="Pennsylvania"/>
    <s v="Philadelphia"/>
    <n v="2017"/>
  </r>
  <r>
    <s v="US-2017-118087"/>
    <d v="2017-09-09T00:00:00"/>
    <s v="SP-20620"/>
    <s v="TEC-AC-10003174"/>
    <n v="258.69600000000003"/>
    <n v="3"/>
    <n v="0.2"/>
    <n v="64.674000000000007"/>
    <x v="2"/>
    <x v="11"/>
    <s v="Plantronics S12 Corded Telephone Headset System"/>
    <x v="3"/>
    <s v="Pennsylvania"/>
    <s v="Philadelphia"/>
    <n v="2017"/>
  </r>
  <r>
    <s v="US-2017-118087"/>
    <d v="2017-09-09T00:00:00"/>
    <s v="SP-20620"/>
    <s v="TEC-PH-10002200"/>
    <n v="1931.9580000000001"/>
    <n v="7"/>
    <n v="0.4"/>
    <n v="-386.39159999999998"/>
    <x v="2"/>
    <x v="7"/>
    <s v="Samsung Galaxy Note 2"/>
    <x v="3"/>
    <s v="Pennsylvania"/>
    <s v="Philadelphia"/>
    <n v="2017"/>
  </r>
  <r>
    <s v="CA-2014-110184"/>
    <d v="2014-07-12T00:00:00"/>
    <s v="BF-11170"/>
    <s v="OFF-ST-10000107"/>
    <n v="249.75"/>
    <n v="9"/>
    <n v="0"/>
    <n v="44.954999999999998"/>
    <x v="1"/>
    <x v="4"/>
    <s v="Fellowes Super Stor/Drawer"/>
    <x v="1"/>
    <s v="California"/>
    <s v="Los Angeles"/>
    <n v="2014"/>
  </r>
  <r>
    <s v="CA-2014-110184"/>
    <d v="2014-07-12T00:00:00"/>
    <s v="BF-11170"/>
    <s v="TEC-PH-10000439"/>
    <n v="255.93600000000001"/>
    <n v="8"/>
    <n v="0.2"/>
    <n v="28.7928"/>
    <x v="2"/>
    <x v="7"/>
    <s v="GE DSL Phone Line Filter"/>
    <x v="1"/>
    <s v="California"/>
    <s v="Los Angeles"/>
    <n v="2014"/>
  </r>
  <r>
    <s v="CA-2016-126004"/>
    <d v="2016-12-04T00:00:00"/>
    <s v="BM-11140"/>
    <s v="FUR-FU-10001602"/>
    <n v="113.79"/>
    <n v="3"/>
    <n v="0"/>
    <n v="20.482199999999999"/>
    <x v="0"/>
    <x v="5"/>
    <s v="Eldon Delta Triangular Chair Mat, 52&quot; x 58&quot;, Clear"/>
    <x v="3"/>
    <s v="New York"/>
    <s v="New York City"/>
    <n v="2016"/>
  </r>
  <r>
    <s v="CA-2016-126004"/>
    <d v="2016-12-04T00:00:00"/>
    <s v="BM-11140"/>
    <s v="TEC-AC-10001432"/>
    <n v="78.150000000000006"/>
    <n v="1"/>
    <n v="0"/>
    <n v="34.386000000000003"/>
    <x v="2"/>
    <x v="11"/>
    <s v="Enermax Aurora Lite Keyboard"/>
    <x v="3"/>
    <s v="New York"/>
    <s v="New York City"/>
    <n v="2016"/>
  </r>
  <r>
    <s v="CA-2016-126004"/>
    <d v="2016-12-04T00:00:00"/>
    <s v="BM-11140"/>
    <s v="OFF-BI-10004656"/>
    <n v="1.728"/>
    <n v="1"/>
    <n v="0.2"/>
    <n v="0.6048"/>
    <x v="1"/>
    <x v="8"/>
    <s v="Peel &amp; Stick Add-On Corner Pockets"/>
    <x v="3"/>
    <s v="New York"/>
    <s v="New York City"/>
    <n v="2016"/>
  </r>
  <r>
    <s v="CA-2016-126004"/>
    <d v="2016-12-04T00:00:00"/>
    <s v="BM-11140"/>
    <s v="OFF-PA-10001685"/>
    <n v="40.56"/>
    <n v="4"/>
    <n v="0"/>
    <n v="19.874400000000001"/>
    <x v="1"/>
    <x v="10"/>
    <s v="Easy-staple paper"/>
    <x v="3"/>
    <s v="New York"/>
    <s v="New York City"/>
    <n v="2016"/>
  </r>
  <r>
    <s v="CA-2016-126004"/>
    <d v="2016-12-04T00:00:00"/>
    <s v="BM-11140"/>
    <s v="OFF-ST-10001418"/>
    <n v="182.94"/>
    <n v="3"/>
    <n v="0"/>
    <n v="3.6587999999999998"/>
    <x v="1"/>
    <x v="4"/>
    <s v="Carina Media Storage Towers in Natural &amp; Black"/>
    <x v="3"/>
    <s v="New York"/>
    <s v="New York City"/>
    <n v="2016"/>
  </r>
  <r>
    <s v="CA-2016-126004"/>
    <d v="2016-12-04T00:00:00"/>
    <s v="BM-11140"/>
    <s v="OFF-ST-10000676"/>
    <n v="193.86"/>
    <n v="2"/>
    <n v="0"/>
    <n v="11.631600000000001"/>
    <x v="1"/>
    <x v="4"/>
    <s v="Fellowes Econo/Stor Drawers"/>
    <x v="3"/>
    <s v="New York"/>
    <s v="New York City"/>
    <n v="2016"/>
  </r>
  <r>
    <s v="CA-2017-100013"/>
    <d v="2017-11-06T00:00:00"/>
    <s v="ZC-21910"/>
    <s v="OFF-EN-10001219"/>
    <n v="15.28"/>
    <n v="2"/>
    <n v="0"/>
    <n v="7.4871999999999996"/>
    <x v="1"/>
    <x v="12"/>
    <s v="#10- 4 1/8&quot; x 9 1/2&quot; Security-Tint Envelopes"/>
    <x v="1"/>
    <s v="California"/>
    <s v="Los Angeles"/>
    <n v="2017"/>
  </r>
  <r>
    <s v="CA-2017-100013"/>
    <d v="2017-11-06T00:00:00"/>
    <s v="ZC-21910"/>
    <s v="FUR-FU-10001424"/>
    <n v="8.73"/>
    <n v="1"/>
    <n v="0"/>
    <n v="2.9681999999999999"/>
    <x v="0"/>
    <x v="5"/>
    <s v="Dax Clear Box Frame"/>
    <x v="1"/>
    <s v="California"/>
    <s v="Los Angeles"/>
    <n v="2017"/>
  </r>
  <r>
    <s v="CA-2017-100013"/>
    <d v="2017-11-06T00:00:00"/>
    <s v="ZC-21910"/>
    <s v="OFF-AR-10001022"/>
    <n v="5.68"/>
    <n v="2"/>
    <n v="0"/>
    <n v="1.7607999999999999"/>
    <x v="1"/>
    <x v="6"/>
    <s v="SANFORD Liquid Accent Tank-Style Highlighters"/>
    <x v="1"/>
    <s v="California"/>
    <s v="Los Angeles"/>
    <n v="2017"/>
  </r>
  <r>
    <s v="CA-2015-132570"/>
    <d v="2015-10-31T00:00:00"/>
    <s v="KT-16480"/>
    <s v="OFF-AR-10000369"/>
    <n v="2.78"/>
    <n v="2"/>
    <n v="0"/>
    <n v="0.7228"/>
    <x v="1"/>
    <x v="6"/>
    <s v="Design Ebony Sketching Pencil"/>
    <x v="3"/>
    <s v="New York"/>
    <s v="Buffalo"/>
    <n v="2015"/>
  </r>
  <r>
    <s v="CA-2015-132570"/>
    <d v="2015-10-31T00:00:00"/>
    <s v="KT-16480"/>
    <s v="OFF-EN-10003055"/>
    <n v="79.959999999999994"/>
    <n v="2"/>
    <n v="0"/>
    <n v="35.981999999999999"/>
    <x v="1"/>
    <x v="12"/>
    <s v="Blue String-Tie &amp; Button Interoffice Envelopes, 10 x 13"/>
    <x v="3"/>
    <s v="New York"/>
    <s v="Buffalo"/>
    <n v="2015"/>
  </r>
  <r>
    <s v="CA-2016-153682"/>
    <d v="2016-05-30T00:00:00"/>
    <s v="BG-11695"/>
    <s v="TEC-CO-10001046"/>
    <n v="839.98800000000006"/>
    <n v="2"/>
    <n v="0.4"/>
    <n v="69.998999999999995"/>
    <x v="2"/>
    <x v="16"/>
    <s v="Canon Imageclass D680 Copier / Fax"/>
    <x v="3"/>
    <s v="Ohio"/>
    <s v="Cincinnati"/>
    <n v="2016"/>
  </r>
  <r>
    <s v="CA-2016-144344"/>
    <d v="2016-10-28T00:00:00"/>
    <s v="PG-18820"/>
    <s v="FUR-FU-10000076"/>
    <n v="47.951999999999998"/>
    <n v="3"/>
    <n v="0.2"/>
    <n v="13.786199999999999"/>
    <x v="0"/>
    <x v="5"/>
    <s v="24-Hour Round Wall Clock"/>
    <x v="0"/>
    <s v="Florida"/>
    <s v="Boynton Beach"/>
    <n v="2016"/>
  </r>
  <r>
    <s v="CA-2016-144344"/>
    <d v="2016-10-28T00:00:00"/>
    <s v="PG-18820"/>
    <s v="OFF-BI-10003719"/>
    <n v="37.424999999999997"/>
    <n v="5"/>
    <n v="0.7"/>
    <n v="-29.94"/>
    <x v="1"/>
    <x v="8"/>
    <s v="Large Capacity Hanging Post Binders"/>
    <x v="0"/>
    <s v="Florida"/>
    <s v="Boynton Beach"/>
    <n v="2016"/>
  </r>
  <r>
    <s v="CA-2016-144344"/>
    <d v="2016-10-28T00:00:00"/>
    <s v="PG-18820"/>
    <s v="FUR-FU-10003268"/>
    <n v="63.968000000000004"/>
    <n v="2"/>
    <n v="0.2"/>
    <n v="0"/>
    <x v="0"/>
    <x v="5"/>
    <s v="Eldon Radial Chair Mat for Low to Medium Pile Carpets"/>
    <x v="0"/>
    <s v="Florida"/>
    <s v="Boynton Beach"/>
    <n v="2016"/>
  </r>
  <r>
    <s v="CA-2016-144344"/>
    <d v="2016-10-28T00:00:00"/>
    <s v="PG-18820"/>
    <s v="FUR-FU-10003553"/>
    <n v="165.048"/>
    <n v="3"/>
    <n v="0.2"/>
    <n v="41.262"/>
    <x v="0"/>
    <x v="5"/>
    <s v="Howard Miller 13-1/2&quot; Diameter Rosebrook Wall Clock"/>
    <x v="0"/>
    <s v="Florida"/>
    <s v="Boynton Beach"/>
    <n v="2016"/>
  </r>
  <r>
    <s v="CA-2014-127012"/>
    <d v="2014-08-11T00:00:00"/>
    <s v="GM-14680"/>
    <s v="FUR-FU-10003691"/>
    <n v="12.35"/>
    <n v="1"/>
    <n v="0"/>
    <n v="5.4340000000000002"/>
    <x v="0"/>
    <x v="5"/>
    <s v="Eldon Image Series Desk Accessories, Ebony"/>
    <x v="1"/>
    <s v="Washington"/>
    <s v="Seattle"/>
    <n v="2014"/>
  </r>
  <r>
    <s v="CA-2014-127012"/>
    <d v="2014-08-11T00:00:00"/>
    <s v="GM-14680"/>
    <s v="OFF-AR-10003903"/>
    <n v="40.97"/>
    <n v="1"/>
    <n v="0"/>
    <n v="10.652200000000001"/>
    <x v="1"/>
    <x v="6"/>
    <s v="Sanford 52201 APSCO Electric Pencil Sharpener"/>
    <x v="1"/>
    <s v="Washington"/>
    <s v="Seattle"/>
    <n v="2014"/>
  </r>
  <r>
    <s v="CA-2014-127012"/>
    <d v="2014-08-11T00:00:00"/>
    <s v="GM-14680"/>
    <s v="OFF-FA-10004854"/>
    <n v="22.96"/>
    <n v="2"/>
    <n v="0"/>
    <n v="10.7912"/>
    <x v="1"/>
    <x v="13"/>
    <s v="Vinyl Coated Wire Paper Clips in Organizer Box, 800/Box"/>
    <x v="1"/>
    <s v="Washington"/>
    <s v="Seattle"/>
    <n v="2014"/>
  </r>
  <r>
    <s v="CA-2016-128727"/>
    <d v="2016-08-29T00:00:00"/>
    <s v="MO-17800"/>
    <s v="TEC-PH-10003442"/>
    <n v="22"/>
    <n v="4"/>
    <n v="0"/>
    <n v="5.5"/>
    <x v="2"/>
    <x v="7"/>
    <s v="Samsung Replacement EH64AVFWE Premium Headset"/>
    <x v="3"/>
    <s v="New York"/>
    <s v="New York City"/>
    <n v="2016"/>
  </r>
  <r>
    <s v="US-2016-162859"/>
    <d v="2016-02-15T00:00:00"/>
    <s v="PG-18820"/>
    <s v="OFF-BI-10004519"/>
    <n v="398.35199999999998"/>
    <n v="3"/>
    <n v="0.2"/>
    <n v="124.485"/>
    <x v="1"/>
    <x v="8"/>
    <s v="GBC DocuBind P100 Manual Binding Machine"/>
    <x v="3"/>
    <s v="New York"/>
    <s v="New York City"/>
    <n v="2016"/>
  </r>
  <r>
    <s v="US-2016-162859"/>
    <d v="2016-02-15T00:00:00"/>
    <s v="PG-18820"/>
    <s v="OFF-FA-10000304"/>
    <n v="8.7200000000000006"/>
    <n v="4"/>
    <n v="0"/>
    <n v="3.5752000000000002"/>
    <x v="1"/>
    <x v="13"/>
    <s v="Advantus Push Pins"/>
    <x v="3"/>
    <s v="New York"/>
    <s v="New York City"/>
    <n v="2016"/>
  </r>
  <r>
    <s v="CA-2017-133641"/>
    <d v="2017-05-14T00:00:00"/>
    <s v="EJ-14155"/>
    <s v="OFF-EN-10004955"/>
    <n v="48.69"/>
    <n v="9"/>
    <n v="0"/>
    <n v="23.8581"/>
    <x v="1"/>
    <x v="12"/>
    <s v="Fashion Color Clasp Envelopes"/>
    <x v="0"/>
    <s v="Mississippi"/>
    <s v="Gulfport"/>
    <n v="2017"/>
  </r>
  <r>
    <s v="CA-2014-168494"/>
    <d v="2014-12-12T00:00:00"/>
    <s v="NP-18700"/>
    <s v="FUR-TA-10004619"/>
    <n v="764.68799999999999"/>
    <n v="6"/>
    <n v="0.2"/>
    <n v="95.585999999999999"/>
    <x v="0"/>
    <x v="3"/>
    <s v="Hon Non-Folding Utility Tables"/>
    <x v="1"/>
    <s v="California"/>
    <s v="Fresno"/>
    <n v="2014"/>
  </r>
  <r>
    <s v="CA-2014-168494"/>
    <d v="2014-12-12T00:00:00"/>
    <s v="NP-18700"/>
    <s v="FUR-TA-10003473"/>
    <n v="3610.848"/>
    <n v="12"/>
    <n v="0.2"/>
    <n v="135.4068"/>
    <x v="0"/>
    <x v="3"/>
    <s v="Bretford Rectangular Conference Table Tops"/>
    <x v="1"/>
    <s v="California"/>
    <s v="Fresno"/>
    <n v="2014"/>
  </r>
  <r>
    <s v="CA-2014-168494"/>
    <d v="2014-12-12T00:00:00"/>
    <s v="NP-18700"/>
    <s v="FUR-BO-10004467"/>
    <n v="254.97450000000001"/>
    <n v="3"/>
    <n v="0.15"/>
    <n v="11.998799999999999"/>
    <x v="0"/>
    <x v="0"/>
    <s v="Bestar Classic Bookcase"/>
    <x v="1"/>
    <s v="California"/>
    <s v="Fresno"/>
    <n v="2014"/>
  </r>
  <r>
    <s v="CA-2017-115602"/>
    <d v="2017-12-18T00:00:00"/>
    <s v="DJ-13630"/>
    <s v="OFF-AR-10002280"/>
    <n v="38.82"/>
    <n v="6"/>
    <n v="0"/>
    <n v="17.469000000000001"/>
    <x v="1"/>
    <x v="6"/>
    <s v="Staples in misc. colors"/>
    <x v="3"/>
    <s v="New York"/>
    <s v="New York City"/>
    <n v="2017"/>
  </r>
  <r>
    <s v="CA-2017-115602"/>
    <d v="2017-12-18T00:00:00"/>
    <s v="DJ-13630"/>
    <s v="FUR-CH-10001708"/>
    <n v="1141.9380000000001"/>
    <n v="9"/>
    <n v="0.1"/>
    <n v="139.5702"/>
    <x v="0"/>
    <x v="1"/>
    <s v="Office Star - Contemporary Swivel Chair with Padded Adjustable Arms and Flex Back"/>
    <x v="3"/>
    <s v="New York"/>
    <s v="New York City"/>
    <n v="2017"/>
  </r>
  <r>
    <s v="CA-2017-115602"/>
    <d v="2017-12-18T00:00:00"/>
    <s v="DJ-13630"/>
    <s v="OFF-AP-10000891"/>
    <n v="1704.56"/>
    <n v="13"/>
    <n v="0"/>
    <n v="511.36799999999999"/>
    <x v="1"/>
    <x v="9"/>
    <s v="Kensington 7 Outlet MasterPiece HOMEOFFICE Power Control Center"/>
    <x v="3"/>
    <s v="New York"/>
    <s v="New York City"/>
    <n v="2017"/>
  </r>
  <r>
    <s v="CA-2017-115602"/>
    <d v="2017-12-18T00:00:00"/>
    <s v="DJ-13630"/>
    <s v="OFF-AR-10000462"/>
    <n v="3.2"/>
    <n v="2"/>
    <n v="0"/>
    <n v="1.3759999999999999"/>
    <x v="1"/>
    <x v="6"/>
    <s v="Sanford Pocket Accent Highlighters"/>
    <x v="3"/>
    <s v="New York"/>
    <s v="New York City"/>
    <n v="2017"/>
  </r>
  <r>
    <s v="CA-2015-154956"/>
    <d v="2015-07-04T00:00:00"/>
    <s v="IM-15070"/>
    <s v="TEC-PH-10004165"/>
    <n v="1099.96"/>
    <n v="4"/>
    <n v="0"/>
    <n v="285.9896"/>
    <x v="2"/>
    <x v="7"/>
    <s v="Mitel MiVoice 5330e IP Phone"/>
    <x v="2"/>
    <s v="Wisconsin"/>
    <s v="Milwaukee"/>
    <n v="2015"/>
  </r>
  <r>
    <s v="CA-2017-144638"/>
    <d v="2017-03-10T00:00:00"/>
    <s v="MH-18115"/>
    <s v="OFF-AR-10003958"/>
    <n v="5.2480000000000002"/>
    <n v="2"/>
    <n v="0.2"/>
    <n v="0.59040000000000004"/>
    <x v="1"/>
    <x v="6"/>
    <s v="Newell 337"/>
    <x v="3"/>
    <s v="Pennsylvania"/>
    <s v="Chester"/>
    <n v="2017"/>
  </r>
  <r>
    <s v="CA-2017-144638"/>
    <d v="2017-03-10T00:00:00"/>
    <s v="MH-18115"/>
    <s v="TEC-PH-10000149"/>
    <n v="35.909999999999997"/>
    <n v="3"/>
    <n v="0.4"/>
    <n v="-8.3789999999999996"/>
    <x v="2"/>
    <x v="7"/>
    <s v="Cisco SPA525G2 IP Phone - Wireless"/>
    <x v="3"/>
    <s v="Pennsylvania"/>
    <s v="Chester"/>
    <n v="2017"/>
  </r>
  <r>
    <s v="CA-2017-144638"/>
    <d v="2017-03-10T00:00:00"/>
    <s v="MH-18115"/>
    <s v="FUR-FU-10003724"/>
    <n v="6.6959999999999997"/>
    <n v="1"/>
    <n v="0.2"/>
    <n v="0.50219999999999998"/>
    <x v="0"/>
    <x v="5"/>
    <s v="Westinghouse Clip-On Gooseneck Lamps"/>
    <x v="3"/>
    <s v="Pennsylvania"/>
    <s v="Chester"/>
    <n v="2017"/>
  </r>
  <r>
    <s v="CA-2017-144638"/>
    <d v="2017-03-10T00:00:00"/>
    <s v="MH-18115"/>
    <s v="FUR-FU-10003535"/>
    <n v="43.872"/>
    <n v="2"/>
    <n v="0.2"/>
    <n v="11.516400000000001"/>
    <x v="0"/>
    <x v="5"/>
    <s v="Howard Miller Distant Time Traveler Alarm Clock"/>
    <x v="3"/>
    <s v="Pennsylvania"/>
    <s v="Chester"/>
    <n v="2017"/>
  </r>
  <r>
    <s v="US-2016-168620"/>
    <d v="2016-12-24T00:00:00"/>
    <s v="RB-19795"/>
    <s v="OFF-BI-10001575"/>
    <n v="27.882000000000001"/>
    <n v="3"/>
    <n v="0.7"/>
    <n v="-20.4468"/>
    <x v="1"/>
    <x v="8"/>
    <s v="GBC Linen Binding Covers"/>
    <x v="0"/>
    <s v="North Carolina"/>
    <s v="Charlotte"/>
    <n v="2016"/>
  </r>
  <r>
    <s v="US-2016-168620"/>
    <d v="2016-12-24T00:00:00"/>
    <s v="RB-19795"/>
    <s v="OFF-ST-10003716"/>
    <n v="540.048"/>
    <n v="3"/>
    <n v="0.2"/>
    <n v="-47.254199999999997"/>
    <x v="1"/>
    <x v="4"/>
    <s v="Tennsco Double-Tier Lockers"/>
    <x v="0"/>
    <s v="North Carolina"/>
    <s v="Charlotte"/>
    <n v="2016"/>
  </r>
  <r>
    <s v="US-2016-168620"/>
    <d v="2016-12-24T00:00:00"/>
    <s v="RB-19795"/>
    <s v="TEC-AC-10004469"/>
    <n v="255.68"/>
    <n v="8"/>
    <n v="0.2"/>
    <n v="76.703999999999994"/>
    <x v="2"/>
    <x v="11"/>
    <s v="Microsoft Sculpt Comfort Mouse"/>
    <x v="0"/>
    <s v="North Carolina"/>
    <s v="Charlotte"/>
    <n v="2016"/>
  </r>
  <r>
    <s v="CA-2017-117079"/>
    <d v="2017-10-23T00:00:00"/>
    <s v="JR-15700"/>
    <s v="TEC-PH-10004586"/>
    <n v="863.88"/>
    <n v="3"/>
    <n v="0.2"/>
    <n v="107.985"/>
    <x v="2"/>
    <x v="7"/>
    <s v="Wilson SignalBoost 841262 DB PRO Amplifier Kit"/>
    <x v="0"/>
    <s v="Florida"/>
    <s v="Jacksonville"/>
    <n v="2017"/>
  </r>
  <r>
    <s v="US-2016-144393"/>
    <d v="2016-10-28T00:00:00"/>
    <s v="SM-20950"/>
    <s v="OFF-BI-10004236"/>
    <n v="17.616"/>
    <n v="4"/>
    <n v="0.7"/>
    <n v="-14.0928"/>
    <x v="1"/>
    <x v="8"/>
    <s v="XtraLife ClearVue Slant-D Ring Binder, White, 3&quot;"/>
    <x v="0"/>
    <s v="North Carolina"/>
    <s v="Greenville"/>
    <n v="2016"/>
  </r>
  <r>
    <s v="CA-2017-105053"/>
    <d v="2017-07-07T00:00:00"/>
    <s v="CS-12355"/>
    <s v="OFF-BI-10001634"/>
    <n v="17.472000000000001"/>
    <n v="3"/>
    <n v="0.2"/>
    <n v="6.3335999999999997"/>
    <x v="1"/>
    <x v="8"/>
    <s v="Wilson Jones Active Use Binders"/>
    <x v="3"/>
    <s v="New York"/>
    <s v="Long Beach"/>
    <n v="2017"/>
  </r>
  <r>
    <s v="CA-2016-155992"/>
    <d v="2016-10-01T00:00:00"/>
    <s v="CC-12220"/>
    <s v="TEC-PH-10000215"/>
    <n v="69.900000000000006"/>
    <n v="2"/>
    <n v="0"/>
    <n v="18.873000000000001"/>
    <x v="2"/>
    <x v="7"/>
    <s v="Plantronics Cordless Phone Headset with In-line Volume - M214C"/>
    <x v="2"/>
    <s v="Indiana"/>
    <s v="La Porte"/>
    <n v="2016"/>
  </r>
  <r>
    <s v="CA-2016-155992"/>
    <d v="2016-10-01T00:00:00"/>
    <s v="CC-12220"/>
    <s v="FUR-FU-10003724"/>
    <n v="41.85"/>
    <n v="5"/>
    <n v="0"/>
    <n v="10.881"/>
    <x v="0"/>
    <x v="5"/>
    <s v="Westinghouse Clip-On Gooseneck Lamps"/>
    <x v="2"/>
    <s v="Indiana"/>
    <s v="La Porte"/>
    <n v="2016"/>
  </r>
  <r>
    <s v="CA-2017-110380"/>
    <d v="2017-09-02T00:00:00"/>
    <s v="PF-19225"/>
    <s v="OFF-AR-10000422"/>
    <n v="6.57"/>
    <n v="3"/>
    <n v="0"/>
    <n v="1.7739"/>
    <x v="1"/>
    <x v="6"/>
    <s v="Pencil and Crayon Sharpener"/>
    <x v="1"/>
    <s v="California"/>
    <s v="San Francisco"/>
    <n v="2017"/>
  </r>
  <r>
    <s v="US-2014-167738"/>
    <d v="2014-12-24T00:00:00"/>
    <s v="JC-16105"/>
    <s v="OFF-ST-10003306"/>
    <n v="142.86000000000001"/>
    <n v="1"/>
    <n v="0"/>
    <n v="41.429400000000001"/>
    <x v="1"/>
    <x v="4"/>
    <s v="Letter Size Cart"/>
    <x v="1"/>
    <s v="California"/>
    <s v="Los Angeles"/>
    <n v="2014"/>
  </r>
  <r>
    <s v="US-2014-167738"/>
    <d v="2014-12-24T00:00:00"/>
    <s v="JC-16105"/>
    <s v="FUR-CH-10001146"/>
    <n v="292.27199999999999"/>
    <n v="6"/>
    <n v="0.2"/>
    <n v="18.266999999999999"/>
    <x v="0"/>
    <x v="1"/>
    <s v="Global Value Mid-Back Manager's Chair, Gray"/>
    <x v="1"/>
    <s v="California"/>
    <s v="Los Angeles"/>
    <n v="2014"/>
  </r>
  <r>
    <s v="CA-2017-121412"/>
    <d v="2017-09-23T00:00:00"/>
    <s v="BG-11695"/>
    <s v="FUR-FU-10000246"/>
    <n v="29.327999999999999"/>
    <n v="3"/>
    <n v="0.2"/>
    <n v="3.6659999999999999"/>
    <x v="0"/>
    <x v="5"/>
    <s v="Aluminum Document Frame"/>
    <x v="1"/>
    <s v="Colorado"/>
    <s v="Louisville"/>
    <n v="2017"/>
  </r>
  <r>
    <s v="CA-2017-100426"/>
    <d v="2017-06-04T00:00:00"/>
    <s v="DC-12850"/>
    <s v="OFF-PA-10002870"/>
    <n v="12.48"/>
    <n v="2"/>
    <n v="0"/>
    <n v="5.6159999999999997"/>
    <x v="1"/>
    <x v="10"/>
    <s v="Ampad Phone Message Book, Recycled, 400 Message Capacity, 5 ¾ x 11"/>
    <x v="0"/>
    <s v="Alabama"/>
    <s v="Florence"/>
    <n v="2017"/>
  </r>
  <r>
    <s v="US-2016-103646"/>
    <d v="2016-04-21T00:00:00"/>
    <s v="SP-20545"/>
    <s v="OFF-ST-10000563"/>
    <n v="102.336"/>
    <n v="4"/>
    <n v="0.2"/>
    <n v="-12.792"/>
    <x v="1"/>
    <x v="4"/>
    <s v="Fellowes Bankers Box Stor/Drawer Steel Plus"/>
    <x v="2"/>
    <s v="Illinois"/>
    <s v="Chicago"/>
    <n v="2016"/>
  </r>
  <r>
    <s v="US-2016-103646"/>
    <d v="2016-04-21T00:00:00"/>
    <s v="SP-20545"/>
    <s v="OFF-AP-10004487"/>
    <n v="48.792000000000002"/>
    <n v="3"/>
    <n v="0.8"/>
    <n v="-126.8592"/>
    <x v="1"/>
    <x v="9"/>
    <s v="Kensington 4 Outlet MasterPiece Compact Power Control Center"/>
    <x v="2"/>
    <s v="Illinois"/>
    <s v="Chicago"/>
    <n v="2016"/>
  </r>
  <r>
    <s v="US-2016-103646"/>
    <d v="2016-04-21T00:00:00"/>
    <s v="SP-20545"/>
    <s v="OFF-BI-10002854"/>
    <n v="44.847999999999999"/>
    <n v="8"/>
    <n v="0.8"/>
    <n v="-67.272000000000006"/>
    <x v="1"/>
    <x v="8"/>
    <s v="Performers Binder/Pad Holder, Black"/>
    <x v="2"/>
    <s v="Illinois"/>
    <s v="Chicago"/>
    <n v="2016"/>
  </r>
  <r>
    <s v="CA-2016-119186"/>
    <d v="2016-05-26T00:00:00"/>
    <s v="MS-17710"/>
    <s v="OFF-PA-10004621"/>
    <n v="10.368"/>
    <n v="2"/>
    <n v="0.2"/>
    <n v="3.6288"/>
    <x v="1"/>
    <x v="10"/>
    <s v="Xerox 212"/>
    <x v="2"/>
    <s v="Texas"/>
    <s v="Fort Worth"/>
    <n v="2016"/>
  </r>
  <r>
    <s v="CA-2016-119186"/>
    <d v="2016-05-26T00:00:00"/>
    <s v="MS-17710"/>
    <s v="FUR-CH-10001973"/>
    <n v="388.43"/>
    <n v="5"/>
    <n v="0.3"/>
    <n v="-88.784000000000006"/>
    <x v="0"/>
    <x v="1"/>
    <s v="Office Star Flex Back Scooter Chair with White Frame"/>
    <x v="2"/>
    <s v="Texas"/>
    <s v="Fort Worth"/>
    <n v="2016"/>
  </r>
  <r>
    <s v="CA-2016-119186"/>
    <d v="2016-05-26T00:00:00"/>
    <s v="MS-17710"/>
    <s v="OFF-PA-10004040"/>
    <n v="14.352"/>
    <n v="3"/>
    <n v="0.2"/>
    <n v="5.2026000000000003"/>
    <x v="1"/>
    <x v="10"/>
    <s v="Universal Premium White Copier/Laser Paper (20Lb. and 87 Bright)"/>
    <x v="2"/>
    <s v="Texas"/>
    <s v="Fort Worth"/>
    <n v="2016"/>
  </r>
  <r>
    <s v="CA-2016-119186"/>
    <d v="2016-05-26T00:00:00"/>
    <s v="MS-17710"/>
    <s v="TEC-AC-10000580"/>
    <n v="63.991999999999997"/>
    <n v="1"/>
    <n v="0.2"/>
    <n v="-7.1990999999999996"/>
    <x v="2"/>
    <x v="11"/>
    <s v="Logitech G13 Programmable Gameboard with LCD Display"/>
    <x v="2"/>
    <s v="Texas"/>
    <s v="Fort Worth"/>
    <n v="2016"/>
  </r>
  <r>
    <s v="CA-2016-148698"/>
    <d v="2016-05-02T00:00:00"/>
    <s v="BD-11770"/>
    <s v="OFF-AR-10004022"/>
    <n v="86.352000000000004"/>
    <n v="3"/>
    <n v="0.2"/>
    <n v="5.3970000000000002"/>
    <x v="1"/>
    <x v="6"/>
    <s v="Panasonic KP-380BK Classic Electric Pencil Sharpener"/>
    <x v="2"/>
    <s v="Texas"/>
    <s v="Houston"/>
    <n v="2016"/>
  </r>
  <r>
    <s v="CA-2014-163293"/>
    <d v="2014-09-08T00:00:00"/>
    <s v="KC-16255"/>
    <s v="TEC-AC-10004209"/>
    <n v="32.97"/>
    <n v="3"/>
    <n v="0"/>
    <n v="12.8583"/>
    <x v="2"/>
    <x v="11"/>
    <s v="Memorex Froggy Flash Drive 4 GB"/>
    <x v="0"/>
    <s v="Georgia"/>
    <s v="Macon"/>
    <n v="2014"/>
  </r>
  <r>
    <s v="CA-2014-163293"/>
    <d v="2014-09-08T00:00:00"/>
    <s v="KC-16255"/>
    <s v="TEC-AC-10000023"/>
    <n v="83.88"/>
    <n v="4"/>
    <n v="0"/>
    <n v="30.1968"/>
    <x v="2"/>
    <x v="11"/>
    <s v="Maxell 74 Minute CD-R Spindle, 50/Pack"/>
    <x v="0"/>
    <s v="Georgia"/>
    <s v="Macon"/>
    <n v="2014"/>
  </r>
  <r>
    <s v="CA-2016-160815"/>
    <d v="2016-09-05T00:00:00"/>
    <s v="TR-21325"/>
    <s v="TEC-PH-10003505"/>
    <n v="278.39999999999998"/>
    <n v="3"/>
    <n v="0"/>
    <n v="80.736000000000004"/>
    <x v="2"/>
    <x v="7"/>
    <s v="Geemarc AmpliPOWER60"/>
    <x v="2"/>
    <s v="Iowa"/>
    <s v="Cedar Rapids"/>
    <n v="2016"/>
  </r>
  <r>
    <s v="CA-2017-122154"/>
    <d v="2017-04-09T00:00:00"/>
    <s v="SA-20830"/>
    <s v="OFF-LA-10000121"/>
    <n v="15.12"/>
    <n v="3"/>
    <n v="0.2"/>
    <n v="4.9139999999999997"/>
    <x v="1"/>
    <x v="2"/>
    <s v="Avery 48"/>
    <x v="0"/>
    <s v="Florida"/>
    <s v="Jacksonville"/>
    <n v="2017"/>
  </r>
  <r>
    <s v="CA-2017-122154"/>
    <d v="2017-04-09T00:00:00"/>
    <s v="SA-20830"/>
    <s v="OFF-BI-10002026"/>
    <n v="17.43"/>
    <n v="1"/>
    <n v="0.7"/>
    <n v="-13.363"/>
    <x v="1"/>
    <x v="8"/>
    <s v="Avery Arch Ring Binders"/>
    <x v="0"/>
    <s v="Florida"/>
    <s v="Jacksonville"/>
    <n v="2017"/>
  </r>
  <r>
    <s v="CA-2017-122154"/>
    <d v="2017-04-09T00:00:00"/>
    <s v="SA-20830"/>
    <s v="OFF-PA-10000994"/>
    <n v="251.64"/>
    <n v="3"/>
    <n v="0.2"/>
    <n v="88.073999999999998"/>
    <x v="1"/>
    <x v="10"/>
    <s v="Xerox 1915"/>
    <x v="0"/>
    <s v="Florida"/>
    <s v="Jacksonville"/>
    <n v="2017"/>
  </r>
  <r>
    <s v="US-2015-149692"/>
    <d v="2015-12-06T00:00:00"/>
    <s v="KW-16435"/>
    <s v="OFF-BI-10002813"/>
    <n v="2.7719999999999998"/>
    <n v="7"/>
    <n v="0.8"/>
    <n v="-4.851"/>
    <x v="1"/>
    <x v="8"/>
    <s v="Avery Reinforcements for Hole-Punch Pages"/>
    <x v="2"/>
    <s v="Texas"/>
    <s v="Austin"/>
    <n v="2015"/>
  </r>
  <r>
    <s v="CA-2016-119445"/>
    <d v="2016-06-26T00:00:00"/>
    <s v="GM-14500"/>
    <s v="OFF-ST-10000617"/>
    <n v="14.9"/>
    <n v="5"/>
    <n v="0"/>
    <n v="1.0429999999999999"/>
    <x v="1"/>
    <x v="4"/>
    <s v="Woodgrain Magazine Files by Perma"/>
    <x v="3"/>
    <s v="Rhode Island"/>
    <s v="Providence"/>
    <n v="2016"/>
  </r>
  <r>
    <s v="CA-2015-124268"/>
    <d v="2015-07-04T00:00:00"/>
    <s v="AD-10180"/>
    <s v="OFF-AR-10004817"/>
    <n v="15.48"/>
    <n v="3"/>
    <n v="0"/>
    <n v="4.4892000000000003"/>
    <x v="1"/>
    <x v="6"/>
    <s v="Colorific Watercolor Pencils"/>
    <x v="3"/>
    <s v="New York"/>
    <s v="New York City"/>
    <n v="2015"/>
  </r>
  <r>
    <s v="CA-2016-154711"/>
    <d v="2016-11-22T00:00:00"/>
    <s v="TB-21355"/>
    <s v="FUR-FU-10000397"/>
    <n v="39.880000000000003"/>
    <n v="2"/>
    <n v="0"/>
    <n v="11.166399999999999"/>
    <x v="0"/>
    <x v="5"/>
    <s v="Luxo Economy Swing Arm Lamp"/>
    <x v="3"/>
    <s v="New York"/>
    <s v="New York City"/>
    <n v="2016"/>
  </r>
  <r>
    <s v="CA-2016-154711"/>
    <d v="2016-11-22T00:00:00"/>
    <s v="TB-21355"/>
    <s v="OFF-BI-10000605"/>
    <n v="12.192"/>
    <n v="4"/>
    <n v="0.2"/>
    <n v="4.1147999999999998"/>
    <x v="1"/>
    <x v="8"/>
    <s v="Acco Pressboard Covers with Storage Hooks, 9 1/2&quot; x 11&quot;, Executive Red"/>
    <x v="3"/>
    <s v="New York"/>
    <s v="New York City"/>
    <n v="2016"/>
  </r>
  <r>
    <s v="CA-2016-154711"/>
    <d v="2016-11-22T00:00:00"/>
    <s v="TB-21355"/>
    <s v="OFF-AR-10001860"/>
    <n v="20.82"/>
    <n v="3"/>
    <n v="0"/>
    <n v="7.4951999999999996"/>
    <x v="1"/>
    <x v="6"/>
    <s v="BIC Liqua Brite Liner"/>
    <x v="3"/>
    <s v="New York"/>
    <s v="New York City"/>
    <n v="2016"/>
  </r>
  <r>
    <s v="CA-2016-163384"/>
    <d v="2016-11-10T00:00:00"/>
    <s v="CC-12430"/>
    <s v="OFF-BI-10004970"/>
    <n v="13.215999999999999"/>
    <n v="4"/>
    <n v="0.2"/>
    <n v="4.4603999999999999"/>
    <x v="1"/>
    <x v="8"/>
    <s v="ACCOHIDE 3-Ring Binder, Blue, 1&quot;"/>
    <x v="1"/>
    <s v="California"/>
    <s v="San Francisco"/>
    <n v="2016"/>
  </r>
  <r>
    <s v="CA-2016-163384"/>
    <d v="2016-11-10T00:00:00"/>
    <s v="CC-12430"/>
    <s v="OFF-PA-10003172"/>
    <n v="32.4"/>
    <n v="5"/>
    <n v="0"/>
    <n v="15.552"/>
    <x v="1"/>
    <x v="10"/>
    <s v="Xerox 1996"/>
    <x v="1"/>
    <s v="California"/>
    <s v="San Francisco"/>
    <n v="2016"/>
  </r>
  <r>
    <s v="CA-2015-101707"/>
    <d v="2015-08-27T00:00:00"/>
    <s v="PF-19165"/>
    <s v="OFF-SU-10001218"/>
    <n v="32.94"/>
    <n v="3"/>
    <n v="0"/>
    <n v="9.2232000000000003"/>
    <x v="1"/>
    <x v="14"/>
    <s v="Fiskars Softgrip Scissors"/>
    <x v="1"/>
    <s v="California"/>
    <s v="San Diego"/>
    <n v="2015"/>
  </r>
  <r>
    <s v="CA-2015-101707"/>
    <d v="2015-08-27T00:00:00"/>
    <s v="PF-19165"/>
    <s v="OFF-PA-10002968"/>
    <n v="114.2"/>
    <n v="5"/>
    <n v="0"/>
    <n v="52.531999999999996"/>
    <x v="1"/>
    <x v="10"/>
    <s v="Xerox 1973"/>
    <x v="1"/>
    <s v="California"/>
    <s v="San Diego"/>
    <n v="2015"/>
  </r>
  <r>
    <s v="CA-2015-101707"/>
    <d v="2015-08-27T00:00:00"/>
    <s v="PF-19165"/>
    <s v="OFF-LA-10000134"/>
    <n v="3.08"/>
    <n v="1"/>
    <n v="0"/>
    <n v="1.4783999999999999"/>
    <x v="1"/>
    <x v="2"/>
    <s v="Avery 511"/>
    <x v="1"/>
    <s v="California"/>
    <s v="San Diego"/>
    <n v="2015"/>
  </r>
  <r>
    <s v="CA-2015-138898"/>
    <d v="2015-05-25T00:00:00"/>
    <s v="JH-16180"/>
    <s v="OFF-AP-10004487"/>
    <n v="845.72799999999995"/>
    <n v="13"/>
    <n v="0.2"/>
    <n v="84.572800000000001"/>
    <x v="1"/>
    <x v="9"/>
    <s v="Kensington 4 Outlet MasterPiece Compact Power Control Center"/>
    <x v="1"/>
    <s v="Colorado"/>
    <s v="Pueblo"/>
    <n v="2015"/>
  </r>
  <r>
    <s v="CA-2017-115427"/>
    <d v="2017-12-30T00:00:00"/>
    <s v="EB-13975"/>
    <s v="OFF-BI-10002103"/>
    <n v="13.904"/>
    <n v="2"/>
    <n v="0.2"/>
    <n v="4.5187999999999997"/>
    <x v="1"/>
    <x v="8"/>
    <s v="Cardinal Slant-D Ring Binder, Heavy Gauge Vinyl"/>
    <x v="1"/>
    <s v="California"/>
    <s v="Fairfield"/>
    <n v="2017"/>
  </r>
  <r>
    <s v="CA-2017-115427"/>
    <d v="2017-12-30T00:00:00"/>
    <s v="EB-13975"/>
    <s v="OFF-BI-10004632"/>
    <n v="20.72"/>
    <n v="2"/>
    <n v="0.2"/>
    <n v="6.4749999999999996"/>
    <x v="1"/>
    <x v="8"/>
    <s v="Ibico Hi-Tech Manual Binding System"/>
    <x v="1"/>
    <s v="California"/>
    <s v="Fairfield"/>
    <n v="2017"/>
  </r>
  <r>
    <s v="CA-2016-134425"/>
    <d v="2016-12-08T00:00:00"/>
    <s v="QJ-19255"/>
    <s v="TEC-PH-10003555"/>
    <n v="114.95"/>
    <n v="5"/>
    <n v="0"/>
    <n v="2.2989999999999999"/>
    <x v="2"/>
    <x v="7"/>
    <s v="Motorola HK250 Universal Bluetooth Headset"/>
    <x v="2"/>
    <s v="Minnesota"/>
    <s v="Saint Paul"/>
    <n v="2016"/>
  </r>
  <r>
    <s v="CA-2015-121391"/>
    <d v="2015-10-04T00:00:00"/>
    <s v="AA-10315"/>
    <s v="OFF-ST-10001590"/>
    <n v="26.96"/>
    <n v="2"/>
    <n v="0"/>
    <n v="7.0095999999999998"/>
    <x v="1"/>
    <x v="4"/>
    <s v="Tenex Personal Project File with Scoop Front Design, Black"/>
    <x v="1"/>
    <s v="California"/>
    <s v="San Francisco"/>
    <n v="2015"/>
  </r>
  <r>
    <s v="CA-2016-137043"/>
    <d v="2016-12-23T00:00:00"/>
    <s v="LC-17140"/>
    <s v="FUR-FU-10003664"/>
    <n v="572.76"/>
    <n v="6"/>
    <n v="0"/>
    <n v="166.10040000000001"/>
    <x v="0"/>
    <x v="5"/>
    <s v="Electrix Architect's Clamp-On Swing Arm Lamp, Black"/>
    <x v="0"/>
    <s v="Virginia"/>
    <s v="Springfield"/>
    <n v="2016"/>
  </r>
  <r>
    <s v="CA-2016-137043"/>
    <d v="2016-12-23T00:00:00"/>
    <s v="LC-17140"/>
    <s v="FUR-FU-10003664"/>
    <n v="286.38"/>
    <n v="3"/>
    <n v="0"/>
    <n v="83.050200000000004"/>
    <x v="0"/>
    <x v="5"/>
    <s v="Electrix Architect's Clamp-On Swing Arm Lamp, Black"/>
    <x v="0"/>
    <s v="Virginia"/>
    <s v="Springfield"/>
    <n v="2016"/>
  </r>
  <r>
    <s v="CA-2015-115847"/>
    <d v="2015-09-19T00:00:00"/>
    <s v="TC-21535"/>
    <s v="FUR-BO-10003433"/>
    <n v="61.96"/>
    <n v="2"/>
    <n v="0"/>
    <n v="4.3372000000000002"/>
    <x v="0"/>
    <x v="0"/>
    <s v="Sauder Cornerstone Collection Library"/>
    <x v="0"/>
    <s v="Virginia"/>
    <s v="Arlington"/>
    <n v="2015"/>
  </r>
  <r>
    <s v="US-2017-126179"/>
    <d v="2017-07-03T00:00:00"/>
    <s v="CS-12460"/>
    <s v="FUR-FU-10002554"/>
    <n v="23.99"/>
    <n v="1"/>
    <n v="0"/>
    <n v="5.5176999999999996"/>
    <x v="0"/>
    <x v="5"/>
    <s v="Westinghouse Floor Lamp with Metal Mesh Shade, Black"/>
    <x v="0"/>
    <s v="Georgia"/>
    <s v="Columbus"/>
    <n v="2017"/>
  </r>
  <r>
    <s v="US-2017-126179"/>
    <d v="2017-07-03T00:00:00"/>
    <s v="CS-12460"/>
    <s v="TEC-PH-10001557"/>
    <n v="287.97000000000003"/>
    <n v="3"/>
    <n v="0"/>
    <n v="77.751900000000006"/>
    <x v="2"/>
    <x v="7"/>
    <s v="Pyle PMP37LED"/>
    <x v="0"/>
    <s v="Georgia"/>
    <s v="Columbus"/>
    <n v="2017"/>
  </r>
  <r>
    <s v="CA-2016-101966"/>
    <d v="2016-07-14T00:00:00"/>
    <s v="BM-11785"/>
    <s v="TEC-PH-10003437"/>
    <n v="419.94400000000002"/>
    <n v="7"/>
    <n v="0.2"/>
    <n v="52.493000000000002"/>
    <x v="2"/>
    <x v="7"/>
    <s v="Blue Parrot B250XT Professional Grade Wireless Bluetooth Headset with"/>
    <x v="2"/>
    <s v="Texas"/>
    <s v="Houston"/>
    <n v="2016"/>
  </r>
  <r>
    <s v="CA-2016-141397"/>
    <d v="2016-06-20T00:00:00"/>
    <s v="RC-19825"/>
    <s v="OFF-PA-10002986"/>
    <n v="46.76"/>
    <n v="7"/>
    <n v="0"/>
    <n v="22.444800000000001"/>
    <x v="1"/>
    <x v="10"/>
    <s v="Xerox 1898"/>
    <x v="1"/>
    <s v="California"/>
    <s v="Pasadena"/>
    <n v="2016"/>
  </r>
  <r>
    <s v="CA-2016-141397"/>
    <d v="2016-06-20T00:00:00"/>
    <s v="RC-19825"/>
    <s v="OFF-BI-10000320"/>
    <n v="17.712"/>
    <n v="3"/>
    <n v="0.2"/>
    <n v="6.4206000000000003"/>
    <x v="1"/>
    <x v="8"/>
    <s v="GBC Plastic Binding Combs"/>
    <x v="1"/>
    <s v="California"/>
    <s v="Pasadena"/>
    <n v="2016"/>
  </r>
  <r>
    <s v="CA-2016-141397"/>
    <d v="2016-06-20T00:00:00"/>
    <s v="RC-19825"/>
    <s v="OFF-AP-10003971"/>
    <n v="21.78"/>
    <n v="2"/>
    <n v="0"/>
    <n v="5.6627999999999998"/>
    <x v="1"/>
    <x v="9"/>
    <s v="Belkin 6 Outlet Metallic Surge Strip"/>
    <x v="1"/>
    <s v="California"/>
    <s v="Pasadena"/>
    <n v="2016"/>
  </r>
  <r>
    <s v="CA-2016-141397"/>
    <d v="2016-06-20T00:00:00"/>
    <s v="RC-19825"/>
    <s v="OFF-ST-10001469"/>
    <n v="161.94"/>
    <n v="3"/>
    <n v="0"/>
    <n v="9.7164000000000001"/>
    <x v="1"/>
    <x v="4"/>
    <s v="Fellowes Bankers Box Recycled Super Stor/Drawer"/>
    <x v="1"/>
    <s v="California"/>
    <s v="Pasadena"/>
    <n v="2016"/>
  </r>
  <r>
    <s v="CA-2016-141397"/>
    <d v="2016-06-20T00:00:00"/>
    <s v="RC-19825"/>
    <s v="FUR-CH-10003846"/>
    <n v="161.56800000000001"/>
    <n v="2"/>
    <n v="0.2"/>
    <n v="-8.0784000000000002"/>
    <x v="0"/>
    <x v="1"/>
    <s v="Hon Valutask Swivel Chairs"/>
    <x v="1"/>
    <s v="California"/>
    <s v="Pasadena"/>
    <n v="2016"/>
  </r>
  <r>
    <s v="CA-2016-141082"/>
    <d v="2016-12-09T00:00:00"/>
    <s v="FM-14380"/>
    <s v="OFF-LA-10001404"/>
    <n v="3.69"/>
    <n v="1"/>
    <n v="0"/>
    <n v="1.7343"/>
    <x v="1"/>
    <x v="2"/>
    <s v="Avery 517"/>
    <x v="3"/>
    <s v="Massachusetts"/>
    <s v="Lawrence"/>
    <n v="2016"/>
  </r>
  <r>
    <s v="CA-2016-141082"/>
    <d v="2016-12-09T00:00:00"/>
    <s v="FM-14380"/>
    <s v="OFF-LA-10001474"/>
    <n v="122.12"/>
    <n v="4"/>
    <n v="0"/>
    <n v="56.175199999999997"/>
    <x v="1"/>
    <x v="2"/>
    <s v="Avery 477"/>
    <x v="3"/>
    <s v="Massachusetts"/>
    <s v="Lawrence"/>
    <n v="2016"/>
  </r>
  <r>
    <s v="US-2016-134488"/>
    <d v="2016-09-24T00:00:00"/>
    <s v="PK-19075"/>
    <s v="FUR-CH-10003199"/>
    <n v="155.37200000000001"/>
    <n v="2"/>
    <n v="0.3"/>
    <n v="-13.317600000000001"/>
    <x v="0"/>
    <x v="1"/>
    <s v="Office Star - Contemporary Task Swivel Chair"/>
    <x v="3"/>
    <s v="Ohio"/>
    <s v="Columbus"/>
    <n v="2016"/>
  </r>
  <r>
    <s v="CA-2016-145919"/>
    <d v="2016-12-18T00:00:00"/>
    <s v="HG-14965"/>
    <s v="OFF-PA-10003072"/>
    <n v="38.880000000000003"/>
    <n v="6"/>
    <n v="0"/>
    <n v="18.662400000000002"/>
    <x v="1"/>
    <x v="10"/>
    <s v="Eureka Recycled Copy Paper 8 1/2&quot; x 11&quot;, Ream"/>
    <x v="1"/>
    <s v="California"/>
    <s v="Los Angeles"/>
    <n v="2016"/>
  </r>
  <r>
    <s v="CA-2016-145919"/>
    <d v="2016-12-18T00:00:00"/>
    <s v="HG-14965"/>
    <s v="FUR-FU-10004960"/>
    <n v="183.84"/>
    <n v="8"/>
    <n v="0"/>
    <n v="62.505600000000001"/>
    <x v="0"/>
    <x v="5"/>
    <s v="Seth Thomas 12&quot; Clock w/ Goldtone Case"/>
    <x v="1"/>
    <s v="California"/>
    <s v="Los Angeles"/>
    <n v="2016"/>
  </r>
  <r>
    <s v="CA-2016-145919"/>
    <d v="2016-12-18T00:00:00"/>
    <s v="HG-14965"/>
    <s v="OFF-SU-10003505"/>
    <n v="579.29999999999995"/>
    <n v="5"/>
    <n v="0"/>
    <n v="28.965"/>
    <x v="1"/>
    <x v="14"/>
    <s v="Premier Electric Letter Opener"/>
    <x v="1"/>
    <s v="California"/>
    <s v="Los Angeles"/>
    <n v="2016"/>
  </r>
  <r>
    <s v="CA-2017-157651"/>
    <d v="2017-12-10T00:00:00"/>
    <s v="HA-14920"/>
    <s v="TEC-AC-10003116"/>
    <n v="14.2"/>
    <n v="1"/>
    <n v="0.2"/>
    <n v="3.3725000000000001"/>
    <x v="2"/>
    <x v="11"/>
    <s v="Memorex Froggy Flash Drive 8 GB"/>
    <x v="3"/>
    <s v="Pennsylvania"/>
    <s v="Philadelphia"/>
    <n v="2017"/>
  </r>
  <r>
    <s v="CA-2014-160773"/>
    <d v="2014-07-01T00:00:00"/>
    <s v="LW-16825"/>
    <s v="TEC-PH-10004586"/>
    <n v="575.91999999999996"/>
    <n v="2"/>
    <n v="0.2"/>
    <n v="71.989999999999995"/>
    <x v="2"/>
    <x v="7"/>
    <s v="Wilson SignalBoost 841262 DB PRO Amplifier Kit"/>
    <x v="0"/>
    <s v="Florida"/>
    <s v="Deltona"/>
    <n v="2014"/>
  </r>
  <r>
    <s v="CA-2014-160773"/>
    <d v="2014-07-01T00:00:00"/>
    <s v="LW-16825"/>
    <s v="OFF-BI-10000546"/>
    <n v="5.1840000000000002"/>
    <n v="6"/>
    <n v="0.7"/>
    <n v="-3.6288"/>
    <x v="1"/>
    <x v="8"/>
    <s v="Avery Durable Binders"/>
    <x v="0"/>
    <s v="Florida"/>
    <s v="Deltona"/>
    <n v="2014"/>
  </r>
  <r>
    <s v="CA-2017-167703"/>
    <d v="2017-02-03T00:00:00"/>
    <s v="MC-17575"/>
    <s v="OFF-BI-10002071"/>
    <n v="5.2290000000000001"/>
    <n v="3"/>
    <n v="0.7"/>
    <n v="-4.1832000000000003"/>
    <x v="1"/>
    <x v="8"/>
    <s v="Fellowes Black Plastic Comb Bindings"/>
    <x v="3"/>
    <s v="Ohio"/>
    <s v="Cincinnati"/>
    <n v="2017"/>
  </r>
  <r>
    <s v="CA-2017-167703"/>
    <d v="2017-02-03T00:00:00"/>
    <s v="MC-17575"/>
    <s v="OFF-ST-10001490"/>
    <n v="285.55200000000002"/>
    <n v="2"/>
    <n v="0.2"/>
    <n v="35.694000000000003"/>
    <x v="1"/>
    <x v="4"/>
    <s v="Hot File 7-Pocket, Floor Stand"/>
    <x v="3"/>
    <s v="Ohio"/>
    <s v="Cincinnati"/>
    <n v="2017"/>
  </r>
  <r>
    <s v="CA-2017-121804"/>
    <d v="2017-03-03T00:00:00"/>
    <s v="LP-17095"/>
    <s v="OFF-AP-10004859"/>
    <n v="72.8"/>
    <n v="5"/>
    <n v="0"/>
    <n v="19.655999999999999"/>
    <x v="1"/>
    <x v="9"/>
    <s v="Acco 6 Outlet Guardian Premium Surge Suppressor"/>
    <x v="0"/>
    <s v="Kentucky"/>
    <s v="Murray"/>
    <n v="2017"/>
  </r>
  <r>
    <s v="CA-2017-162635"/>
    <d v="2017-10-09T00:00:00"/>
    <s v="EB-14170"/>
    <s v="OFF-PA-10002659"/>
    <n v="10.816000000000001"/>
    <n v="4"/>
    <n v="0.2"/>
    <n v="3.5152000000000001"/>
    <x v="1"/>
    <x v="10"/>
    <s v="Avoid Verbal Orders Carbonless Minifold Book"/>
    <x v="0"/>
    <s v="North Carolina"/>
    <s v="Wilmington"/>
    <n v="2017"/>
  </r>
  <r>
    <s v="CA-2014-107153"/>
    <d v="2014-09-28T00:00:00"/>
    <s v="GZ-14545"/>
    <s v="OFF-ST-10001321"/>
    <n v="46.26"/>
    <n v="3"/>
    <n v="0"/>
    <n v="12.4902"/>
    <x v="1"/>
    <x v="4"/>
    <s v="Decoflex Hanging Personal Folder File, Blue"/>
    <x v="3"/>
    <s v="Massachusetts"/>
    <s v="Lawrence"/>
    <n v="2014"/>
  </r>
  <r>
    <s v="US-2014-117058"/>
    <d v="2014-05-27T00:00:00"/>
    <s v="LE-16810"/>
    <s v="OFF-BI-10004139"/>
    <n v="17.46"/>
    <n v="6"/>
    <n v="0.8"/>
    <n v="-30.555"/>
    <x v="1"/>
    <x v="8"/>
    <s v="Fellowes Presentation Covers for Comb Binding Machines"/>
    <x v="2"/>
    <s v="Illinois"/>
    <s v="Chicago"/>
    <n v="2014"/>
  </r>
  <r>
    <s v="CA-2015-120439"/>
    <d v="2015-06-14T00:00:00"/>
    <s v="AD-10180"/>
    <s v="FUR-FU-10001867"/>
    <n v="51.072000000000003"/>
    <n v="6"/>
    <n v="0.2"/>
    <n v="5.1071999999999997"/>
    <x v="0"/>
    <x v="5"/>
    <s v="Eldon Expressions Punched Metal &amp; Wood Desk Accessories, Pewter &amp; Cherry"/>
    <x v="3"/>
    <s v="Pennsylvania"/>
    <s v="Philadelphia"/>
    <n v="2015"/>
  </r>
  <r>
    <s v="CA-2016-128258"/>
    <d v="2016-03-30T00:00:00"/>
    <s v="CP-12085"/>
    <s v="OFF-PA-10004156"/>
    <n v="11.34"/>
    <n v="1"/>
    <n v="0"/>
    <n v="5.5566000000000004"/>
    <x v="1"/>
    <x v="10"/>
    <s v="Xerox 188"/>
    <x v="3"/>
    <s v="Connecticut"/>
    <s v="Norwich"/>
    <n v="2016"/>
  </r>
  <r>
    <s v="CA-2017-106033"/>
    <d v="2017-10-15T00:00:00"/>
    <s v="FG-14260"/>
    <s v="OFF-AR-10002818"/>
    <n v="87.92"/>
    <n v="4"/>
    <n v="0"/>
    <n v="26.376000000000001"/>
    <x v="1"/>
    <x v="6"/>
    <s v="Panasonic KP-310 Heavy-Duty Electric Pencil Sharpener"/>
    <x v="1"/>
    <s v="California"/>
    <s v="San Francisco"/>
    <n v="2017"/>
  </r>
  <r>
    <s v="CA-2016-142762"/>
    <d v="2016-05-23T00:00:00"/>
    <s v="LD-17005"/>
    <s v="FUR-FU-10003691"/>
    <n v="37.049999999999997"/>
    <n v="3"/>
    <n v="0"/>
    <n v="16.302"/>
    <x v="0"/>
    <x v="5"/>
    <s v="Eldon Image Series Desk Accessories, Ebony"/>
    <x v="1"/>
    <s v="California"/>
    <s v="San Francisco"/>
    <n v="2016"/>
  </r>
  <r>
    <s v="CA-2017-127705"/>
    <d v="2017-06-02T00:00:00"/>
    <s v="AB-10255"/>
    <s v="TEC-PH-10000347"/>
    <n v="2.97"/>
    <n v="1"/>
    <n v="0.4"/>
    <n v="-0.64349999999999996"/>
    <x v="2"/>
    <x v="7"/>
    <s v="Cush Cases Heavy Duty Rugged Cover Case for Samsung Galaxy S5 - Purple"/>
    <x v="3"/>
    <s v="Ohio"/>
    <s v="Lorain"/>
    <n v="2017"/>
  </r>
  <r>
    <s v="CA-2017-127705"/>
    <d v="2017-06-02T00:00:00"/>
    <s v="AB-10255"/>
    <s v="OFF-ST-10004507"/>
    <n v="27.44"/>
    <n v="2"/>
    <n v="0.2"/>
    <n v="2.4009999999999998"/>
    <x v="1"/>
    <x v="4"/>
    <s v="Advantus Rolling Storage Box"/>
    <x v="3"/>
    <s v="Ohio"/>
    <s v="Lorain"/>
    <n v="2017"/>
  </r>
  <r>
    <s v="CA-2014-122567"/>
    <d v="2014-02-16T00:00:00"/>
    <s v="MN-17935"/>
    <s v="OFF-BI-10002012"/>
    <n v="1.08"/>
    <n v="3"/>
    <n v="0.8"/>
    <n v="-1.728"/>
    <x v="1"/>
    <x v="8"/>
    <s v="Wilson Jones Easy Flow II Sheet Lifters"/>
    <x v="2"/>
    <s v="Texas"/>
    <s v="Dallas"/>
    <n v="2014"/>
  </r>
  <r>
    <s v="CA-2014-122567"/>
    <d v="2014-02-16T00:00:00"/>
    <s v="MN-17935"/>
    <s v="OFF-AP-10001303"/>
    <n v="7.96"/>
    <n v="2"/>
    <n v="0.8"/>
    <n v="-13.93"/>
    <x v="1"/>
    <x v="9"/>
    <s v="Holmes Cool Mist Humidifier for the Whole House with 8-Gallon Output per Day, Extended Life Filter"/>
    <x v="2"/>
    <s v="Texas"/>
    <s v="Dallas"/>
    <n v="2014"/>
  </r>
  <r>
    <s v="CA-2014-121664"/>
    <d v="2014-05-06T00:00:00"/>
    <s v="HP-14815"/>
    <s v="OFF-BI-10003684"/>
    <n v="140.73599999999999"/>
    <n v="8"/>
    <n v="0.2"/>
    <n v="52.776000000000003"/>
    <x v="1"/>
    <x v="8"/>
    <s v="Wilson Jones Legal Size Ring Binders"/>
    <x v="1"/>
    <s v="California"/>
    <s v="Los Angeles"/>
    <n v="2014"/>
  </r>
  <r>
    <s v="CA-2016-122133"/>
    <d v="2016-05-16T00:00:00"/>
    <s v="JR-15670"/>
    <s v="OFF-ST-10002574"/>
    <n v="552.55999999999995"/>
    <n v="4"/>
    <n v="0"/>
    <n v="0"/>
    <x v="1"/>
    <x v="4"/>
    <s v="SAFCO Commercial Wire Shelving, Black"/>
    <x v="3"/>
    <s v="Connecticut"/>
    <s v="Middletown"/>
    <n v="2016"/>
  </r>
  <r>
    <s v="US-2017-123281"/>
    <d v="2017-04-02T00:00:00"/>
    <s v="JF-15190"/>
    <s v="FUR-FU-10003724"/>
    <n v="25.11"/>
    <n v="3"/>
    <n v="0"/>
    <n v="6.5286"/>
    <x v="0"/>
    <x v="5"/>
    <s v="Westinghouse Clip-On Gooseneck Lamps"/>
    <x v="1"/>
    <s v="California"/>
    <s v="Los Angeles"/>
    <n v="2017"/>
  </r>
  <r>
    <s v="CA-2017-100524"/>
    <d v="2017-03-31T00:00:00"/>
    <s v="CM-12115"/>
    <s v="FUR-FU-10004018"/>
    <n v="29.78"/>
    <n v="2"/>
    <n v="0"/>
    <n v="8.0405999999999995"/>
    <x v="0"/>
    <x v="5"/>
    <s v="Tensor Computer Mounted Lamp"/>
    <x v="3"/>
    <s v="New York"/>
    <s v="New York City"/>
    <n v="2017"/>
  </r>
  <r>
    <s v="CA-2017-100524"/>
    <d v="2017-03-31T00:00:00"/>
    <s v="CM-12115"/>
    <s v="TEC-PH-10002549"/>
    <n v="677.58"/>
    <n v="3"/>
    <n v="0"/>
    <n v="176.17080000000001"/>
    <x v="2"/>
    <x v="7"/>
    <s v="Polycom SoundPoint IP 450 VoIP phone"/>
    <x v="3"/>
    <s v="New York"/>
    <s v="New York City"/>
    <n v="2017"/>
  </r>
  <r>
    <s v="CA-2017-100524"/>
    <d v="2017-03-31T00:00:00"/>
    <s v="CM-12115"/>
    <s v="OFF-PA-10004911"/>
    <n v="75.040000000000006"/>
    <n v="8"/>
    <n v="0"/>
    <n v="36.019199999999998"/>
    <x v="1"/>
    <x v="10"/>
    <s v="Rediform S.O.S. 1-Up Phone Message Bk, 4-1/4x3-1/16 Bk, 1 Form/Pg, 40 Messages/Bk, 3/Pk"/>
    <x v="3"/>
    <s v="New York"/>
    <s v="New York City"/>
    <n v="2017"/>
  </r>
  <r>
    <s v="CA-2017-113481"/>
    <d v="2017-01-02T00:00:00"/>
    <s v="AS-10045"/>
    <s v="TEC-MA-10002178"/>
    <n v="695.7"/>
    <n v="2"/>
    <n v="0.5"/>
    <n v="-27.827999999999999"/>
    <x v="2"/>
    <x v="15"/>
    <s v="Cisco CP-7937G Unified IP Conference Station Phone"/>
    <x v="0"/>
    <s v="North Carolina"/>
    <s v="Jacksonville"/>
    <n v="2017"/>
  </r>
  <r>
    <s v="CA-2017-113481"/>
    <d v="2017-01-02T00:00:00"/>
    <s v="AS-10045"/>
    <s v="OFF-BI-10003694"/>
    <n v="15.66"/>
    <n v="5"/>
    <n v="0.7"/>
    <n v="-12.528"/>
    <x v="1"/>
    <x v="8"/>
    <s v="Avery 3 1/2&quot; Diskette Storage Pages, 10/Pack"/>
    <x v="0"/>
    <s v="North Carolina"/>
    <s v="Jacksonville"/>
    <n v="2017"/>
  </r>
  <r>
    <s v="CA-2017-113481"/>
    <d v="2017-01-02T00:00:00"/>
    <s v="AS-10045"/>
    <s v="OFF-BI-10000474"/>
    <n v="28.853999999999999"/>
    <n v="6"/>
    <n v="0.7"/>
    <n v="-21.159600000000001"/>
    <x v="1"/>
    <x v="8"/>
    <s v="Avery Recycled Flexi-View Covers for Binding Systems"/>
    <x v="0"/>
    <s v="North Carolina"/>
    <s v="Jacksonville"/>
    <n v="2017"/>
  </r>
  <r>
    <s v="CA-2015-131758"/>
    <d v="2015-05-28T00:00:00"/>
    <s v="KB-16315"/>
    <s v="OFF-AR-10000411"/>
    <n v="47.82"/>
    <n v="3"/>
    <n v="0"/>
    <n v="14.346"/>
    <x v="1"/>
    <x v="6"/>
    <s v="Boston 16701 Slimline Battery Pencil Sharpener"/>
    <x v="3"/>
    <s v="New York"/>
    <s v="Freeport"/>
    <n v="2015"/>
  </r>
  <r>
    <s v="CA-2015-131758"/>
    <d v="2015-05-28T00:00:00"/>
    <s v="KB-16315"/>
    <s v="OFF-LA-10000262"/>
    <n v="13.05"/>
    <n v="5"/>
    <n v="0"/>
    <n v="6.0030000000000001"/>
    <x v="1"/>
    <x v="2"/>
    <s v="Avery 494"/>
    <x v="3"/>
    <s v="New York"/>
    <s v="Freeport"/>
    <n v="2015"/>
  </r>
  <r>
    <s v="CA-2014-118339"/>
    <d v="2014-03-17T00:00:00"/>
    <s v="BN-11515"/>
    <s v="OFF-AP-10001154"/>
    <n v="93.78"/>
    <n v="2"/>
    <n v="0"/>
    <n v="36.574199999999998"/>
    <x v="1"/>
    <x v="9"/>
    <s v="Bionaire Personal Warm Mist Humidifier/Vaporizer"/>
    <x v="2"/>
    <s v="Minnesota"/>
    <s v="Lakeville"/>
    <n v="2014"/>
  </r>
  <r>
    <s v="CA-2014-118339"/>
    <d v="2014-03-17T00:00:00"/>
    <s v="BN-11515"/>
    <s v="OFF-PA-10000466"/>
    <n v="47.18"/>
    <n v="7"/>
    <n v="0"/>
    <n v="23.59"/>
    <x v="1"/>
    <x v="10"/>
    <s v="Memo Book, 100 Message Capacity, 5 3/8 x 11"/>
    <x v="2"/>
    <s v="Minnesota"/>
    <s v="Lakeville"/>
    <n v="2014"/>
  </r>
  <r>
    <s v="CA-2014-118339"/>
    <d v="2014-03-17T00:00:00"/>
    <s v="BN-11515"/>
    <s v="OFF-AR-10003829"/>
    <n v="19.68"/>
    <n v="6"/>
    <n v="0"/>
    <n v="5.7072000000000003"/>
    <x v="1"/>
    <x v="6"/>
    <s v="Newell 35"/>
    <x v="2"/>
    <s v="Minnesota"/>
    <s v="Lakeville"/>
    <n v="2014"/>
  </r>
  <r>
    <s v="CA-2014-118339"/>
    <d v="2014-03-17T00:00:00"/>
    <s v="BN-11515"/>
    <s v="OFF-BI-10001758"/>
    <n v="53.4"/>
    <n v="10"/>
    <n v="0"/>
    <n v="25.097999999999999"/>
    <x v="1"/>
    <x v="8"/>
    <s v="Wilson Jones 14 Line Acrylic Coated Pressboard Data Binders"/>
    <x v="2"/>
    <s v="Minnesota"/>
    <s v="Lakeville"/>
    <n v="2014"/>
  </r>
  <r>
    <s v="CA-2014-118339"/>
    <d v="2014-03-17T00:00:00"/>
    <s v="BN-11515"/>
    <s v="OFF-BI-10000136"/>
    <n v="35.880000000000003"/>
    <n v="6"/>
    <n v="0"/>
    <n v="17.2224"/>
    <x v="1"/>
    <x v="8"/>
    <s v="Avery Non-Stick Heavy Duty View Round Locking Ring Binders"/>
    <x v="2"/>
    <s v="Minnesota"/>
    <s v="Lakeville"/>
    <n v="2014"/>
  </r>
  <r>
    <s v="CA-2014-153976"/>
    <d v="2014-10-03T00:00:00"/>
    <s v="BP-11290"/>
    <s v="FUR-CH-10002880"/>
    <n v="258.279"/>
    <n v="3"/>
    <n v="0.3"/>
    <n v="-70.104299999999995"/>
    <x v="0"/>
    <x v="1"/>
    <s v="Global High-Back Leather Tilter, Burgundy"/>
    <x v="2"/>
    <s v="Illinois"/>
    <s v="Evanston"/>
    <n v="2014"/>
  </r>
  <r>
    <s v="CA-2016-162901"/>
    <d v="2016-03-28T00:00:00"/>
    <s v="AS-10045"/>
    <s v="OFF-ST-10000649"/>
    <n v="31.4"/>
    <n v="2"/>
    <n v="0"/>
    <n v="7.85"/>
    <x v="1"/>
    <x v="4"/>
    <s v="Hanging Personal Folder File"/>
    <x v="0"/>
    <s v="Virginia"/>
    <s v="Arlington"/>
    <n v="2016"/>
  </r>
  <r>
    <s v="CA-2017-162978"/>
    <d v="2017-05-04T00:00:00"/>
    <s v="LW-16990"/>
    <s v="TEC-PH-10003092"/>
    <n v="183.96"/>
    <n v="5"/>
    <n v="0.2"/>
    <n v="20.695499999999999"/>
    <x v="2"/>
    <x v="7"/>
    <s v="Motorola L804"/>
    <x v="1"/>
    <s v="California"/>
    <s v="San Francisco"/>
    <n v="2017"/>
  </r>
  <r>
    <s v="CA-2017-162978"/>
    <d v="2017-05-04T00:00:00"/>
    <s v="LW-16990"/>
    <s v="OFF-PA-10002250"/>
    <n v="17.61"/>
    <n v="3"/>
    <n v="0"/>
    <n v="8.4527999999999999"/>
    <x v="1"/>
    <x v="10"/>
    <s v="Things To Do Today Pad"/>
    <x v="1"/>
    <s v="California"/>
    <s v="San Francisco"/>
    <n v="2017"/>
  </r>
  <r>
    <s v="CA-2017-162978"/>
    <d v="2017-05-04T00:00:00"/>
    <s v="LW-16990"/>
    <s v="FUR-TA-10003473"/>
    <n v="300.904"/>
    <n v="1"/>
    <n v="0.2"/>
    <n v="11.283899999999999"/>
    <x v="0"/>
    <x v="3"/>
    <s v="Bretford Rectangular Conference Table Tops"/>
    <x v="1"/>
    <s v="California"/>
    <s v="San Francisco"/>
    <n v="2017"/>
  </r>
  <r>
    <s v="US-2014-160444"/>
    <d v="2014-07-05T00:00:00"/>
    <s v="DC-12850"/>
    <s v="OFF-ST-10001522"/>
    <n v="220.77600000000001"/>
    <n v="3"/>
    <n v="0.2"/>
    <n v="-44.155200000000001"/>
    <x v="1"/>
    <x v="4"/>
    <s v="Gould Plastics 18-Pocket Panel Bin, 34w x 5-1/4d x 20-1/2h"/>
    <x v="2"/>
    <s v="Texas"/>
    <s v="Houston"/>
    <n v="2014"/>
  </r>
  <r>
    <s v="US-2014-160444"/>
    <d v="2014-07-05T00:00:00"/>
    <s v="DC-12850"/>
    <s v="OFF-ST-10000563"/>
    <n v="281.42399999999998"/>
    <n v="11"/>
    <n v="0.2"/>
    <n v="-35.177999999999997"/>
    <x v="1"/>
    <x v="4"/>
    <s v="Fellowes Bankers Box Stor/Drawer Steel Plus"/>
    <x v="2"/>
    <s v="Texas"/>
    <s v="Houston"/>
    <n v="2014"/>
  </r>
  <r>
    <s v="CA-2016-145247"/>
    <d v="2016-05-05T00:00:00"/>
    <s v="ND-18370"/>
    <s v="OFF-PA-10003641"/>
    <n v="79.14"/>
    <n v="3"/>
    <n v="0"/>
    <n v="36.404400000000003"/>
    <x v="1"/>
    <x v="10"/>
    <s v="Xerox 1909"/>
    <x v="0"/>
    <s v="Kentucky"/>
    <s v="Louisville"/>
    <n v="2016"/>
  </r>
  <r>
    <s v="CA-2017-160045"/>
    <d v="2017-04-26T00:00:00"/>
    <s v="LB-16735"/>
    <s v="FUR-FU-10000010"/>
    <n v="1.988"/>
    <n v="1"/>
    <n v="0.6"/>
    <n v="-1.4413"/>
    <x v="0"/>
    <x v="5"/>
    <s v="DAX Value U-Channel Document Frames, Easel Back"/>
    <x v="2"/>
    <s v="Texas"/>
    <s v="Fort Worth"/>
    <n v="2017"/>
  </r>
  <r>
    <s v="US-2014-151925"/>
    <d v="2014-09-26T00:00:00"/>
    <s v="KT-16465"/>
    <s v="FUR-CH-10002961"/>
    <n v="145.56800000000001"/>
    <n v="2"/>
    <n v="0.2"/>
    <n v="0"/>
    <x v="0"/>
    <x v="1"/>
    <s v="Leather Task Chair, Black"/>
    <x v="1"/>
    <s v="California"/>
    <s v="Los Angeles"/>
    <n v="2014"/>
  </r>
  <r>
    <s v="CA-2017-125199"/>
    <d v="2017-10-19T00:00:00"/>
    <s v="HM-14860"/>
    <s v="OFF-AR-10002956"/>
    <n v="123.256"/>
    <n v="7"/>
    <n v="0.2"/>
    <n v="9.2441999999999993"/>
    <x v="1"/>
    <x v="6"/>
    <s v="Boston 16801 Nautilus Battery Pencil Sharpener"/>
    <x v="3"/>
    <s v="Pennsylvania"/>
    <s v="Philadelphia"/>
    <n v="2017"/>
  </r>
  <r>
    <s v="CA-2017-125199"/>
    <d v="2017-10-19T00:00:00"/>
    <s v="HM-14860"/>
    <s v="OFF-PA-10004041"/>
    <n v="23.68"/>
    <n v="4"/>
    <n v="0.2"/>
    <n v="7.4"/>
    <x v="1"/>
    <x v="10"/>
    <s v="It's Hot Message Books with Stickers, 2 3/4&quot; x 5&quot;"/>
    <x v="3"/>
    <s v="Pennsylvania"/>
    <s v="Philadelphia"/>
    <n v="2017"/>
  </r>
  <r>
    <s v="CA-2017-125199"/>
    <d v="2017-10-19T00:00:00"/>
    <s v="HM-14860"/>
    <s v="TEC-PH-10001336"/>
    <n v="309.57600000000002"/>
    <n v="4"/>
    <n v="0.4"/>
    <n v="-56.755600000000001"/>
    <x v="2"/>
    <x v="7"/>
    <s v="Digium D40 VoIP phone"/>
    <x v="3"/>
    <s v="Pennsylvania"/>
    <s v="Philadelphia"/>
    <n v="2017"/>
  </r>
  <r>
    <s v="US-2017-155425"/>
    <d v="2017-11-10T00:00:00"/>
    <s v="AB-10600"/>
    <s v="OFF-BI-10001036"/>
    <n v="38.387999999999998"/>
    <n v="14"/>
    <n v="0.7"/>
    <n v="-25.591999999999999"/>
    <x v="1"/>
    <x v="8"/>
    <s v="Cardinal EasyOpen D-Ring Binders"/>
    <x v="1"/>
    <s v="Arizona"/>
    <s v="Tucson"/>
    <n v="2017"/>
  </r>
  <r>
    <s v="US-2017-155425"/>
    <d v="2017-11-10T00:00:00"/>
    <s v="AB-10600"/>
    <s v="TEC-MA-10003183"/>
    <n v="95.994"/>
    <n v="2"/>
    <n v="0.7"/>
    <n v="-63.996000000000002"/>
    <x v="2"/>
    <x v="15"/>
    <s v="DYMO CardScan Personal V9 Business Card Scanner"/>
    <x v="1"/>
    <s v="Arizona"/>
    <s v="Tucson"/>
    <n v="2017"/>
  </r>
  <r>
    <s v="US-2017-155425"/>
    <d v="2017-11-10T00:00:00"/>
    <s v="AB-10600"/>
    <s v="TEC-AC-10001314"/>
    <n v="239.952"/>
    <n v="6"/>
    <n v="0.2"/>
    <n v="-35.992800000000003"/>
    <x v="2"/>
    <x v="11"/>
    <s v="Case Logic 2.4GHz Wireless Keyboard"/>
    <x v="1"/>
    <s v="Arizona"/>
    <s v="Tucson"/>
    <n v="2017"/>
  </r>
  <r>
    <s v="US-2017-155425"/>
    <d v="2017-11-10T00:00:00"/>
    <s v="AB-10600"/>
    <s v="TEC-PH-10002563"/>
    <n v="201.584"/>
    <n v="2"/>
    <n v="0.2"/>
    <n v="15.1188"/>
    <x v="2"/>
    <x v="7"/>
    <s v="Adtran 1202752G1"/>
    <x v="1"/>
    <s v="Arizona"/>
    <s v="Tucson"/>
    <n v="2017"/>
  </r>
  <r>
    <s v="US-2017-155425"/>
    <d v="2017-11-10T00:00:00"/>
    <s v="AB-10600"/>
    <s v="FUR-CH-10003312"/>
    <n v="899.13599999999997"/>
    <n v="4"/>
    <n v="0.2"/>
    <n v="-146.1096"/>
    <x v="0"/>
    <x v="1"/>
    <s v="Hon 2090 Pillow Soft Series Mid Back Swivel/Tilt Chairs"/>
    <x v="1"/>
    <s v="Arizona"/>
    <s v="Tucson"/>
    <n v="2017"/>
  </r>
  <r>
    <s v="CA-2017-133249"/>
    <d v="2017-07-08T00:00:00"/>
    <s v="SZ-20035"/>
    <s v="FUR-FU-10001588"/>
    <n v="145.9"/>
    <n v="5"/>
    <n v="0"/>
    <n v="62.737000000000002"/>
    <x v="0"/>
    <x v="5"/>
    <s v="Deflect-o SuperTray Unbreakable Stackable Tray, Letter, Black"/>
    <x v="1"/>
    <s v="California"/>
    <s v="Pico Rivera"/>
    <n v="2017"/>
  </r>
  <r>
    <s v="US-2015-103471"/>
    <d v="2015-12-24T00:00:00"/>
    <s v="JR-15670"/>
    <s v="FUR-BO-10002613"/>
    <n v="590.05799999999999"/>
    <n v="7"/>
    <n v="0.7"/>
    <n v="-786.74400000000003"/>
    <x v="0"/>
    <x v="0"/>
    <s v="Atlantic Metals Mobile 4-Shelf Bookcases, Custom Colors"/>
    <x v="1"/>
    <s v="Colorado"/>
    <s v="Colorado Springs"/>
    <n v="2015"/>
  </r>
  <r>
    <s v="US-2015-103471"/>
    <d v="2015-12-24T00:00:00"/>
    <s v="JR-15670"/>
    <s v="OFF-AR-10003405"/>
    <n v="14.04"/>
    <n v="3"/>
    <n v="0.2"/>
    <n v="1.5794999999999999"/>
    <x v="1"/>
    <x v="6"/>
    <s v="Dixon My First Ticonderoga Pencil, #2"/>
    <x v="1"/>
    <s v="Colorado"/>
    <s v="Colorado Springs"/>
    <n v="2015"/>
  </r>
  <r>
    <s v="CA-2017-136672"/>
    <d v="2017-03-07T00:00:00"/>
    <s v="MG-17890"/>
    <s v="TEC-AC-10004510"/>
    <n v="49.08"/>
    <n v="3"/>
    <n v="0"/>
    <n v="4.9080000000000004"/>
    <x v="2"/>
    <x v="11"/>
    <s v="Logitech Desktop MK120 Mouse and keyboard Combo"/>
    <x v="3"/>
    <s v="Maryland"/>
    <s v="Clinton"/>
    <n v="2017"/>
  </r>
  <r>
    <s v="US-2014-157021"/>
    <d v="2014-04-01T00:00:00"/>
    <s v="KM-16720"/>
    <s v="OFF-LA-10002312"/>
    <n v="29.6"/>
    <n v="2"/>
    <n v="0"/>
    <n v="14.8"/>
    <x v="1"/>
    <x v="2"/>
    <s v="Avery 490"/>
    <x v="1"/>
    <s v="California"/>
    <s v="Vallejo"/>
    <n v="2014"/>
  </r>
  <r>
    <s v="US-2014-157021"/>
    <d v="2014-04-01T00:00:00"/>
    <s v="KM-16720"/>
    <s v="OFF-BI-10000042"/>
    <n v="17.088000000000001"/>
    <n v="4"/>
    <n v="0.2"/>
    <n v="5.5536000000000003"/>
    <x v="1"/>
    <x v="8"/>
    <s v="Pressboard Data Binder, Crimson, 12&quot; X 8 1/2&quot;"/>
    <x v="1"/>
    <s v="California"/>
    <s v="Vallejo"/>
    <n v="2014"/>
  </r>
  <r>
    <s v="CA-2015-120362"/>
    <d v="2015-09-14T00:00:00"/>
    <s v="CA-12265"/>
    <s v="FUR-TA-10003008"/>
    <n v="912.75"/>
    <n v="5"/>
    <n v="0"/>
    <n v="118.6575"/>
    <x v="0"/>
    <x v="3"/>
    <s v="Lesro Round Back Collection Coffee Table, End Table"/>
    <x v="1"/>
    <s v="Utah"/>
    <s v="Provo"/>
    <n v="2015"/>
  </r>
  <r>
    <s v="CA-2014-126361"/>
    <d v="2014-08-04T00:00:00"/>
    <s v="VD-21670"/>
    <s v="OFF-AP-10003590"/>
    <n v="1089.75"/>
    <n v="3"/>
    <n v="0"/>
    <n v="305.13"/>
    <x v="1"/>
    <x v="9"/>
    <s v="Hoover WindTunnel Plus Canister Vacuum"/>
    <x v="1"/>
    <s v="Utah"/>
    <s v="Pleasant Grove"/>
    <n v="2014"/>
  </r>
  <r>
    <s v="CA-2014-126361"/>
    <d v="2014-08-04T00:00:00"/>
    <s v="VD-21670"/>
    <s v="OFF-PA-10000806"/>
    <n v="447.84"/>
    <n v="8"/>
    <n v="0"/>
    <n v="219.44159999999999"/>
    <x v="1"/>
    <x v="10"/>
    <s v="Xerox 1934"/>
    <x v="1"/>
    <s v="Utah"/>
    <s v="Pleasant Grove"/>
    <n v="2014"/>
  </r>
  <r>
    <s v="CA-2014-126361"/>
    <d v="2014-08-04T00:00:00"/>
    <s v="VD-21670"/>
    <s v="OFF-AR-10000896"/>
    <n v="16.399999999999999"/>
    <n v="5"/>
    <n v="0"/>
    <n v="4.2640000000000002"/>
    <x v="1"/>
    <x v="6"/>
    <s v="Newell 329"/>
    <x v="1"/>
    <s v="Utah"/>
    <s v="Pleasant Grove"/>
    <n v="2014"/>
  </r>
  <r>
    <s v="CA-2014-126361"/>
    <d v="2014-08-04T00:00:00"/>
    <s v="VD-21670"/>
    <s v="TEC-PH-10002310"/>
    <n v="399.96"/>
    <n v="5"/>
    <n v="0.2"/>
    <n v="34.996499999999997"/>
    <x v="2"/>
    <x v="7"/>
    <s v="Panasonic KX T7731-B Digital phone"/>
    <x v="1"/>
    <s v="Utah"/>
    <s v="Pleasant Grove"/>
    <n v="2014"/>
  </r>
  <r>
    <s v="CA-2014-126361"/>
    <d v="2014-08-04T00:00:00"/>
    <s v="VD-21670"/>
    <s v="OFF-ST-10002289"/>
    <n v="158.9"/>
    <n v="5"/>
    <n v="0"/>
    <n v="7.9450000000000003"/>
    <x v="1"/>
    <x v="4"/>
    <s v="Safco Wire Cube Shelving System, For Use as 4 or 5 14&quot; Cubes, Black"/>
    <x v="1"/>
    <s v="Utah"/>
    <s v="Pleasant Grove"/>
    <n v="2014"/>
  </r>
  <r>
    <s v="CA-2014-126361"/>
    <d v="2014-08-04T00:00:00"/>
    <s v="VD-21670"/>
    <s v="OFF-BI-10002852"/>
    <n v="13.183999999999999"/>
    <n v="1"/>
    <n v="0.2"/>
    <n v="4.7792000000000003"/>
    <x v="1"/>
    <x v="8"/>
    <s v="Ibico Standard Transparent Covers"/>
    <x v="1"/>
    <s v="Utah"/>
    <s v="Pleasant Grove"/>
    <n v="2014"/>
  </r>
  <r>
    <s v="US-2016-100566"/>
    <d v="2016-09-03T00:00:00"/>
    <s v="JK-16120"/>
    <s v="FUR-FU-10003394"/>
    <n v="83.951999999999998"/>
    <n v="3"/>
    <n v="0.6"/>
    <n v="-90.248400000000004"/>
    <x v="0"/>
    <x v="5"/>
    <s v="Tenex &quot;The Solids&quot; Textured Chair Mats"/>
    <x v="2"/>
    <s v="Illinois"/>
    <s v="Aurora"/>
    <n v="2016"/>
  </r>
  <r>
    <s v="US-2016-108504"/>
    <d v="2016-02-05T00:00:00"/>
    <s v="PP-18955"/>
    <s v="OFF-ST-10002344"/>
    <n v="80.98"/>
    <n v="1"/>
    <n v="0"/>
    <n v="1.6195999999999999"/>
    <x v="1"/>
    <x v="4"/>
    <s v="Carina 42&quot;Hx23 3/4&quot;W Media Storage Unit"/>
    <x v="0"/>
    <s v="Georgia"/>
    <s v="Smyrna"/>
    <n v="2016"/>
  </r>
  <r>
    <s v="US-2016-108504"/>
    <d v="2016-02-05T00:00:00"/>
    <s v="PP-18955"/>
    <s v="OFF-PA-10001289"/>
    <n v="348.84"/>
    <n v="9"/>
    <n v="0"/>
    <n v="170.9316"/>
    <x v="1"/>
    <x v="10"/>
    <s v="White Computer Printout Paper by Universal"/>
    <x v="0"/>
    <s v="Georgia"/>
    <s v="Smyrna"/>
    <n v="2016"/>
  </r>
  <r>
    <s v="US-2016-108504"/>
    <d v="2016-02-05T00:00:00"/>
    <s v="PP-18955"/>
    <s v="OFF-FA-10000053"/>
    <n v="9.4499999999999993"/>
    <n v="5"/>
    <n v="0"/>
    <n v="0.189"/>
    <x v="1"/>
    <x v="13"/>
    <s v="Revere Boxed Rubber Bands by Revere"/>
    <x v="0"/>
    <s v="Georgia"/>
    <s v="Smyrna"/>
    <n v="2016"/>
  </r>
  <r>
    <s v="US-2016-108504"/>
    <d v="2016-02-05T00:00:00"/>
    <s v="PP-18955"/>
    <s v="FUR-FU-10004091"/>
    <n v="18.84"/>
    <n v="3"/>
    <n v="0"/>
    <n v="7.1592000000000002"/>
    <x v="0"/>
    <x v="5"/>
    <s v="Howard Miller 13&quot; Diameter Goldtone Round Wall Clock"/>
    <x v="0"/>
    <s v="Georgia"/>
    <s v="Smyrna"/>
    <n v="2016"/>
  </r>
  <r>
    <s v="US-2016-108504"/>
    <d v="2016-02-05T00:00:00"/>
    <s v="PP-18955"/>
    <s v="FUR-BO-10004015"/>
    <n v="239.98"/>
    <n v="2"/>
    <n v="0"/>
    <n v="52.7956"/>
    <x v="0"/>
    <x v="0"/>
    <s v="Bush Andora Bookcase, Maple/Graphite Gray Finish"/>
    <x v="0"/>
    <s v="Georgia"/>
    <s v="Smyrna"/>
    <n v="2016"/>
  </r>
  <r>
    <s v="US-2016-108504"/>
    <d v="2016-02-05T00:00:00"/>
    <s v="PP-18955"/>
    <s v="OFF-EN-10003001"/>
    <n v="167.96"/>
    <n v="2"/>
    <n v="0"/>
    <n v="78.941199999999995"/>
    <x v="1"/>
    <x v="12"/>
    <s v="Ames Color-File Green Diamond Border X-ray Mailers"/>
    <x v="0"/>
    <s v="Georgia"/>
    <s v="Smyrna"/>
    <n v="2016"/>
  </r>
  <r>
    <s v="US-2016-108504"/>
    <d v="2016-02-05T00:00:00"/>
    <s v="PP-18955"/>
    <s v="TEC-PH-10000215"/>
    <n v="104.85"/>
    <n v="3"/>
    <n v="0"/>
    <n v="28.3095"/>
    <x v="2"/>
    <x v="7"/>
    <s v="Plantronics Cordless Phone Headset with In-line Volume - M214C"/>
    <x v="0"/>
    <s v="Georgia"/>
    <s v="Smyrna"/>
    <n v="2016"/>
  </r>
  <r>
    <s v="US-2016-108504"/>
    <d v="2016-02-05T00:00:00"/>
    <s v="PP-18955"/>
    <s v="TEC-PH-10003645"/>
    <n v="484.83"/>
    <n v="3"/>
    <n v="0"/>
    <n v="126.0558"/>
    <x v="2"/>
    <x v="7"/>
    <s v="Aastra 57i VoIP phone"/>
    <x v="0"/>
    <s v="Georgia"/>
    <s v="Smyrna"/>
    <n v="2016"/>
  </r>
  <r>
    <s v="US-2016-108504"/>
    <d v="2016-02-05T00:00:00"/>
    <s v="PP-18955"/>
    <s v="OFF-PA-10000357"/>
    <n v="122.97"/>
    <n v="3"/>
    <n v="0"/>
    <n v="60.255299999999998"/>
    <x v="1"/>
    <x v="10"/>
    <s v="White Dual Perf Computer Printout Paper, 2700 Sheets, 1 Part, Heavyweight, 20 lbs., 14 7/8 x 11"/>
    <x v="0"/>
    <s v="Georgia"/>
    <s v="Smyrna"/>
    <n v="2016"/>
  </r>
  <r>
    <s v="US-2016-108504"/>
    <d v="2016-02-05T00:00:00"/>
    <s v="PP-18955"/>
    <s v="OFF-ST-10004804"/>
    <n v="154.44"/>
    <n v="3"/>
    <n v="0"/>
    <n v="1.5444"/>
    <x v="1"/>
    <x v="4"/>
    <s v="Belkin 19&quot; Vented Equipment Shelf, Black"/>
    <x v="0"/>
    <s v="Georgia"/>
    <s v="Smyrna"/>
    <n v="2016"/>
  </r>
  <r>
    <s v="US-2016-108504"/>
    <d v="2016-02-05T00:00:00"/>
    <s v="PP-18955"/>
    <s v="OFF-PA-10003892"/>
    <n v="342.37"/>
    <n v="7"/>
    <n v="0"/>
    <n v="160.91390000000001"/>
    <x v="1"/>
    <x v="10"/>
    <s v="Xerox 1943"/>
    <x v="0"/>
    <s v="Georgia"/>
    <s v="Smyrna"/>
    <n v="2016"/>
  </r>
  <r>
    <s v="CA-2017-124828"/>
    <d v="2017-07-03T00:00:00"/>
    <s v="YS-21880"/>
    <s v="OFF-AR-10003514"/>
    <n v="9.5519999999999996"/>
    <n v="3"/>
    <n v="0.2"/>
    <n v="1.5522"/>
    <x v="1"/>
    <x v="6"/>
    <s v="4009 Highlighters by Sanford"/>
    <x v="0"/>
    <s v="North Carolina"/>
    <s v="Burlington"/>
    <n v="2017"/>
  </r>
  <r>
    <s v="US-2017-117247"/>
    <d v="2017-10-09T00:00:00"/>
    <s v="CK-12760"/>
    <s v="FUR-TA-10002958"/>
    <n v="652.45000000000005"/>
    <n v="5"/>
    <n v="0.5"/>
    <n v="-430.61700000000002"/>
    <x v="0"/>
    <x v="3"/>
    <s v="Bevis Oval Conference Table, Walnut"/>
    <x v="2"/>
    <s v="Illinois"/>
    <s v="Aurora"/>
    <n v="2017"/>
  </r>
  <r>
    <s v="US-2017-117247"/>
    <d v="2017-10-09T00:00:00"/>
    <s v="CK-12760"/>
    <s v="FUR-TA-10001676"/>
    <n v="66.644999999999996"/>
    <n v="3"/>
    <n v="0.5"/>
    <n v="-42.652799999999999"/>
    <x v="0"/>
    <x v="3"/>
    <s v="Hon 61000 Series Interactive Training Tables"/>
    <x v="2"/>
    <s v="Illinois"/>
    <s v="Aurora"/>
    <n v="2017"/>
  </r>
  <r>
    <s v="CA-2016-124485"/>
    <d v="2016-11-24T00:00:00"/>
    <s v="NC-18340"/>
    <s v="OFF-BI-10000822"/>
    <n v="17.216000000000001"/>
    <n v="4"/>
    <n v="0.2"/>
    <n v="6.0255999999999998"/>
    <x v="1"/>
    <x v="8"/>
    <s v="Acco PRESSTEX Data Binder with Storage Hooks, Light Blue, 9 1/2&quot; X 11&quot;"/>
    <x v="3"/>
    <s v="New York"/>
    <s v="New York City"/>
    <n v="2016"/>
  </r>
  <r>
    <s v="CA-2016-124485"/>
    <d v="2016-11-24T00:00:00"/>
    <s v="NC-18340"/>
    <s v="OFF-PA-10004971"/>
    <n v="11.56"/>
    <n v="2"/>
    <n v="0"/>
    <n v="5.6643999999999997"/>
    <x v="1"/>
    <x v="10"/>
    <s v="Xerox 196"/>
    <x v="3"/>
    <s v="New York"/>
    <s v="New York City"/>
    <n v="2016"/>
  </r>
  <r>
    <s v="CA-2016-124485"/>
    <d v="2016-11-24T00:00:00"/>
    <s v="NC-18340"/>
    <s v="TEC-AC-10002323"/>
    <n v="88.4"/>
    <n v="4"/>
    <n v="0"/>
    <n v="11.492000000000001"/>
    <x v="2"/>
    <x v="11"/>
    <s v="SanDisk Ultra 32 GB MicroSDHC Class 10 Memory Card"/>
    <x v="3"/>
    <s v="New York"/>
    <s v="New York City"/>
    <n v="2016"/>
  </r>
  <r>
    <s v="CA-2016-124485"/>
    <d v="2016-11-24T00:00:00"/>
    <s v="NC-18340"/>
    <s v="OFF-PA-10004888"/>
    <n v="6.48"/>
    <n v="1"/>
    <n v="0"/>
    <n v="3.1103999999999998"/>
    <x v="1"/>
    <x v="10"/>
    <s v="Xerox 217"/>
    <x v="3"/>
    <s v="New York"/>
    <s v="New York City"/>
    <n v="2016"/>
  </r>
  <r>
    <s v="CA-2016-159212"/>
    <d v="2016-11-01T00:00:00"/>
    <s v="KM-16375"/>
    <s v="TEC-PH-10003988"/>
    <n v="21.8"/>
    <n v="2"/>
    <n v="0"/>
    <n v="6.1040000000000001"/>
    <x v="2"/>
    <x v="7"/>
    <s v="LF Elite 3D Dazzle Designer Hard Case Cover, Lf Stylus Pen and Wiper For Apple Iphone 5c Mini Lite"/>
    <x v="0"/>
    <s v="Virginia"/>
    <s v="Salem"/>
    <n v="2016"/>
  </r>
  <r>
    <s v="CA-2016-159212"/>
    <d v="2016-11-01T00:00:00"/>
    <s v="KM-16375"/>
    <s v="OFF-EN-10002230"/>
    <n v="251.79"/>
    <n v="3"/>
    <n v="0"/>
    <n v="118.3413"/>
    <x v="1"/>
    <x v="12"/>
    <s v="Airmail Envelopes"/>
    <x v="0"/>
    <s v="Virginia"/>
    <s v="Salem"/>
    <n v="2016"/>
  </r>
  <r>
    <s v="US-2016-161396"/>
    <d v="2016-04-19T00:00:00"/>
    <s v="GM-14455"/>
    <s v="FUR-TA-10002622"/>
    <n v="205.17599999999999"/>
    <n v="2"/>
    <n v="0.4"/>
    <n v="-58.133200000000002"/>
    <x v="0"/>
    <x v="3"/>
    <s v="Bush Andora Conference Table, Maple/Graphite Gray Finish"/>
    <x v="3"/>
    <s v="Ohio"/>
    <s v="Columbus"/>
    <n v="2016"/>
  </r>
  <r>
    <s v="US-2016-161396"/>
    <d v="2016-04-19T00:00:00"/>
    <s v="GM-14455"/>
    <s v="OFF-PA-10000418"/>
    <n v="419.4"/>
    <n v="5"/>
    <n v="0.2"/>
    <n v="146.79"/>
    <x v="1"/>
    <x v="10"/>
    <s v="Xerox 189"/>
    <x v="3"/>
    <s v="Ohio"/>
    <s v="Columbus"/>
    <n v="2016"/>
  </r>
  <r>
    <s v="US-2014-118486"/>
    <d v="2014-04-06T00:00:00"/>
    <s v="SD-20485"/>
    <s v="OFF-SU-10004498"/>
    <n v="10.304"/>
    <n v="1"/>
    <n v="0.2"/>
    <n v="-2.1896"/>
    <x v="1"/>
    <x v="14"/>
    <s v="Martin-Yale Premier Letter Opener"/>
    <x v="3"/>
    <s v="Pennsylvania"/>
    <s v="Philadelphia"/>
    <n v="2014"/>
  </r>
  <r>
    <s v="US-2014-118486"/>
    <d v="2014-04-06T00:00:00"/>
    <s v="SD-20485"/>
    <s v="FUR-TA-10001039"/>
    <n v="154.76400000000001"/>
    <n v="3"/>
    <n v="0.4"/>
    <n v="-36.111600000000003"/>
    <x v="0"/>
    <x v="3"/>
    <s v="KI Adjustable-Height Table"/>
    <x v="3"/>
    <s v="Pennsylvania"/>
    <s v="Philadelphia"/>
    <n v="2014"/>
  </r>
  <r>
    <s v="US-2014-118486"/>
    <d v="2014-04-06T00:00:00"/>
    <s v="SD-20485"/>
    <s v="TEC-AC-10004659"/>
    <n v="116.78400000000001"/>
    <n v="2"/>
    <n v="0.2"/>
    <n v="21.896999999999998"/>
    <x v="2"/>
    <x v="11"/>
    <s v="Imation Secure+ Hardware Encrypted USB 2.0 Flash Drive; 16GB"/>
    <x v="3"/>
    <s v="Pennsylvania"/>
    <s v="Philadelphia"/>
    <n v="2014"/>
  </r>
  <r>
    <s v="CA-2016-130407"/>
    <d v="2016-09-02T00:00:00"/>
    <s v="KD-16270"/>
    <s v="OFF-AR-10002240"/>
    <n v="75.48"/>
    <n v="2"/>
    <n v="0"/>
    <n v="19.6248"/>
    <x v="1"/>
    <x v="6"/>
    <s v="Panasonic KP-150 Electric Pencil Sharpener"/>
    <x v="3"/>
    <s v="New York"/>
    <s v="New York City"/>
    <n v="2016"/>
  </r>
  <r>
    <s v="CA-2016-130407"/>
    <d v="2016-09-02T00:00:00"/>
    <s v="KD-16270"/>
    <s v="FUR-FU-10001967"/>
    <n v="39.979999999999997"/>
    <n v="2"/>
    <n v="0"/>
    <n v="9.9949999999999992"/>
    <x v="0"/>
    <x v="5"/>
    <s v="Telescoping Adjustable Floor Lamp"/>
    <x v="3"/>
    <s v="New York"/>
    <s v="New York City"/>
    <n v="2016"/>
  </r>
  <r>
    <s v="US-2016-122245"/>
    <d v="2016-09-25T00:00:00"/>
    <s v="AB-10105"/>
    <s v="FUR-TA-10002356"/>
    <n v="393.16500000000002"/>
    <n v="3"/>
    <n v="0.5"/>
    <n v="-204.44579999999999"/>
    <x v="0"/>
    <x v="3"/>
    <s v="Bevis Boat-Shaped Conference Table"/>
    <x v="1"/>
    <s v="Arizona"/>
    <s v="Phoenix"/>
    <n v="2016"/>
  </r>
  <r>
    <s v="CA-2017-105144"/>
    <d v="2017-11-04T00:00:00"/>
    <s v="SZ-20035"/>
    <s v="OFF-LA-10003923"/>
    <n v="23.68"/>
    <n v="2"/>
    <n v="0.2"/>
    <n v="8.8800000000000008"/>
    <x v="1"/>
    <x v="2"/>
    <s v="Alphabetical Labels for Top Tab Filing"/>
    <x v="2"/>
    <s v="Texas"/>
    <s v="Grand Prairie"/>
    <n v="2017"/>
  </r>
  <r>
    <s v="CA-2016-136329"/>
    <d v="2016-07-09T00:00:00"/>
    <s v="JD-15895"/>
    <s v="FUR-CH-10002335"/>
    <n v="408.00599999999997"/>
    <n v="2"/>
    <n v="0.1"/>
    <n v="72.534400000000005"/>
    <x v="0"/>
    <x v="1"/>
    <s v="Hon GuestStacker Chair"/>
    <x v="3"/>
    <s v="New York"/>
    <s v="New York City"/>
    <n v="2016"/>
  </r>
  <r>
    <s v="CA-2016-136329"/>
    <d v="2016-07-09T00:00:00"/>
    <s v="JD-15895"/>
    <s v="FUR-FU-10000723"/>
    <n v="165.28"/>
    <n v="4"/>
    <n v="0"/>
    <n v="14.8752"/>
    <x v="0"/>
    <x v="5"/>
    <s v="Deflect-o EconoMat Studded, No Bevel Mat for Low Pile Carpeting"/>
    <x v="3"/>
    <s v="New York"/>
    <s v="New York City"/>
    <n v="2016"/>
  </r>
  <r>
    <s v="CA-2014-146640"/>
    <d v="2014-06-30T00:00:00"/>
    <s v="HA-14905"/>
    <s v="OFF-BI-10002867"/>
    <n v="334.76799999999997"/>
    <n v="7"/>
    <n v="0.2"/>
    <n v="108.7996"/>
    <x v="1"/>
    <x v="8"/>
    <s v="GBC Recycled Regency Composition Covers"/>
    <x v="3"/>
    <s v="New York"/>
    <s v="New York City"/>
    <n v="2014"/>
  </r>
  <r>
    <s v="CA-2017-115994"/>
    <d v="2017-01-28T00:00:00"/>
    <s v="BT-11305"/>
    <s v="TEC-AC-10000580"/>
    <n v="239.97"/>
    <n v="3"/>
    <n v="0"/>
    <n v="26.396699999999999"/>
    <x v="2"/>
    <x v="11"/>
    <s v="Logitech G13 Programmable Gameboard with LCD Display"/>
    <x v="1"/>
    <s v="California"/>
    <s v="Costa Mesa"/>
    <n v="2017"/>
  </r>
  <r>
    <s v="CA-2017-115994"/>
    <d v="2017-01-28T00:00:00"/>
    <s v="BT-11305"/>
    <s v="FUR-FU-10003976"/>
    <n v="37.74"/>
    <n v="3"/>
    <n v="0"/>
    <n v="12.8316"/>
    <x v="0"/>
    <x v="5"/>
    <s v="DAX Executive Solid Wood Document Frame, Desktop or Hang, Mahogany, 5 x 7"/>
    <x v="1"/>
    <s v="California"/>
    <s v="Costa Mesa"/>
    <n v="2017"/>
  </r>
  <r>
    <s v="CA-2015-126697"/>
    <d v="2015-09-21T00:00:00"/>
    <s v="SV-20815"/>
    <s v="TEC-PH-10002922"/>
    <n v="946.34400000000005"/>
    <n v="7"/>
    <n v="0.2"/>
    <n v="118.29300000000001"/>
    <x v="2"/>
    <x v="7"/>
    <s v="ShoreTel ShorePhone IP 230 VoIP phone"/>
    <x v="2"/>
    <s v="Texas"/>
    <s v="Houston"/>
    <n v="2015"/>
  </r>
  <r>
    <s v="CA-2015-126697"/>
    <d v="2015-09-21T00:00:00"/>
    <s v="SV-20815"/>
    <s v="TEC-AC-10004353"/>
    <n v="151.19999999999999"/>
    <n v="3"/>
    <n v="0.2"/>
    <n v="32.130000000000003"/>
    <x v="2"/>
    <x v="11"/>
    <s v="Hypercom P1300 Pinpad"/>
    <x v="2"/>
    <s v="Texas"/>
    <s v="Houston"/>
    <n v="2015"/>
  </r>
  <r>
    <s v="CA-2015-126697"/>
    <d v="2015-09-21T00:00:00"/>
    <s v="SV-20815"/>
    <s v="FUR-FU-10001706"/>
    <n v="4.9279999999999999"/>
    <n v="4"/>
    <n v="0.6"/>
    <n v="-1.4783999999999999"/>
    <x v="0"/>
    <x v="5"/>
    <s v="Longer-Life Soft White Bulbs"/>
    <x v="2"/>
    <s v="Texas"/>
    <s v="Houston"/>
    <n v="2015"/>
  </r>
  <r>
    <s v="CA-2015-124800"/>
    <d v="2015-09-26T00:00:00"/>
    <s v="RW-19540"/>
    <s v="OFF-PA-10000501"/>
    <n v="86.272000000000006"/>
    <n v="4"/>
    <n v="0.2"/>
    <n v="31.273599999999998"/>
    <x v="1"/>
    <x v="10"/>
    <s v="Petty Cash Envelope"/>
    <x v="1"/>
    <s v="Arizona"/>
    <s v="Mesa"/>
    <n v="2015"/>
  </r>
  <r>
    <s v="CA-2015-124800"/>
    <d v="2015-09-26T00:00:00"/>
    <s v="RW-19540"/>
    <s v="OFF-BI-10000778"/>
    <n v="72.587999999999994"/>
    <n v="2"/>
    <n v="0.7"/>
    <n v="-48.392000000000003"/>
    <x v="1"/>
    <x v="8"/>
    <s v="GBC VeloBinder Electric Binding Machine"/>
    <x v="1"/>
    <s v="Arizona"/>
    <s v="Mesa"/>
    <n v="2015"/>
  </r>
  <r>
    <s v="CA-2015-124800"/>
    <d v="2015-09-26T00:00:00"/>
    <s v="RW-19540"/>
    <s v="OFF-AP-10004980"/>
    <n v="60.671999999999997"/>
    <n v="2"/>
    <n v="0.2"/>
    <n v="14.409599999999999"/>
    <x v="1"/>
    <x v="9"/>
    <s v="3M Replacement Filter for Office Air Cleaner for 20' x 33' Room"/>
    <x v="1"/>
    <s v="Arizona"/>
    <s v="Mesa"/>
    <n v="2015"/>
  </r>
  <r>
    <s v="CA-2015-124800"/>
    <d v="2015-09-26T00:00:00"/>
    <s v="RW-19540"/>
    <s v="OFF-BI-10003984"/>
    <n v="77.031000000000006"/>
    <n v="9"/>
    <n v="0.7"/>
    <n v="-59.057099999999998"/>
    <x v="1"/>
    <x v="8"/>
    <s v="Lock-Up Easel 'Spel-Binder'"/>
    <x v="1"/>
    <s v="Arizona"/>
    <s v="Mesa"/>
    <n v="2015"/>
  </r>
  <r>
    <s v="CA-2015-124800"/>
    <d v="2015-09-26T00:00:00"/>
    <s v="RW-19540"/>
    <s v="OFF-ST-10000798"/>
    <n v="119.904"/>
    <n v="6"/>
    <n v="0.2"/>
    <n v="-1.4987999999999999"/>
    <x v="1"/>
    <x v="4"/>
    <s v="2300 Heavy-Duty Transfer File Systems by Perma"/>
    <x v="1"/>
    <s v="Arizona"/>
    <s v="Mesa"/>
    <n v="2015"/>
  </r>
  <r>
    <s v="CA-2015-124800"/>
    <d v="2015-09-26T00:00:00"/>
    <s v="RW-19540"/>
    <s v="TEC-PH-10001750"/>
    <n v="263.95999999999998"/>
    <n v="5"/>
    <n v="0.2"/>
    <n v="23.096499999999999"/>
    <x v="2"/>
    <x v="7"/>
    <s v="Samsung Rugby III"/>
    <x v="1"/>
    <s v="Arizona"/>
    <s v="Mesa"/>
    <n v="2015"/>
  </r>
  <r>
    <s v="CA-2015-124800"/>
    <d v="2015-09-26T00:00:00"/>
    <s v="RW-19540"/>
    <s v="OFF-ST-10002743"/>
    <n v="363.64800000000002"/>
    <n v="4"/>
    <n v="0.2"/>
    <n v="-86.366399999999999"/>
    <x v="1"/>
    <x v="4"/>
    <s v="SAFCO Boltless Steel Shelving"/>
    <x v="1"/>
    <s v="Arizona"/>
    <s v="Mesa"/>
    <n v="2015"/>
  </r>
  <r>
    <s v="US-2015-164448"/>
    <d v="2015-10-31T00:00:00"/>
    <s v="DK-12835"/>
    <s v="OFF-BI-10002949"/>
    <n v="9.7279999999999998"/>
    <n v="2"/>
    <n v="0.2"/>
    <n v="3.2831999999999999"/>
    <x v="1"/>
    <x v="8"/>
    <s v="Prestige Round Ring Binders"/>
    <x v="1"/>
    <s v="California"/>
    <s v="Salinas"/>
    <n v="2015"/>
  </r>
  <r>
    <s v="US-2015-164448"/>
    <d v="2015-10-31T00:00:00"/>
    <s v="DK-12835"/>
    <s v="OFF-EN-10002600"/>
    <n v="14.75"/>
    <n v="5"/>
    <n v="0"/>
    <n v="7.08"/>
    <x v="1"/>
    <x v="12"/>
    <s v="Redi-Strip #10 Envelopes, 4 1/8 x 9 1/2"/>
    <x v="1"/>
    <s v="California"/>
    <s v="Salinas"/>
    <n v="2015"/>
  </r>
  <r>
    <s v="US-2015-164448"/>
    <d v="2015-10-31T00:00:00"/>
    <s v="DK-12835"/>
    <s v="OFF-BI-10003708"/>
    <n v="29.8"/>
    <n v="5"/>
    <n v="0.2"/>
    <n v="9.3125"/>
    <x v="1"/>
    <x v="8"/>
    <s v="Acco Four Pocket Poly Ring Binder with Label Holder, Smoke, 1&quot;"/>
    <x v="1"/>
    <s v="California"/>
    <s v="Salinas"/>
    <n v="2015"/>
  </r>
  <r>
    <s v="US-2015-164448"/>
    <d v="2015-10-31T00:00:00"/>
    <s v="DK-12835"/>
    <s v="OFF-LA-10003510"/>
    <n v="427.42"/>
    <n v="14"/>
    <n v="0"/>
    <n v="196.61320000000001"/>
    <x v="1"/>
    <x v="2"/>
    <s v="Avery 4027 File Folder Labels for Dot Matrix Printers, 5000 Labels per Box, White"/>
    <x v="1"/>
    <s v="California"/>
    <s v="Salinas"/>
    <n v="2015"/>
  </r>
  <r>
    <s v="CA-2017-122700"/>
    <d v="2017-11-26T00:00:00"/>
    <s v="LT-17110"/>
    <s v="TEC-PH-10003092"/>
    <n v="220.75200000000001"/>
    <n v="8"/>
    <n v="0.4"/>
    <n v="-40.471200000000003"/>
    <x v="2"/>
    <x v="7"/>
    <s v="Motorola L804"/>
    <x v="3"/>
    <s v="Ohio"/>
    <s v="Columbus"/>
    <n v="2017"/>
  </r>
  <r>
    <s v="CA-2014-120768"/>
    <d v="2014-12-19T00:00:00"/>
    <s v="IM-15070"/>
    <s v="OFF-BI-10001191"/>
    <n v="152.76"/>
    <n v="6"/>
    <n v="0"/>
    <n v="74.852400000000003"/>
    <x v="1"/>
    <x v="8"/>
    <s v="Canvas Sectional Post Binders"/>
    <x v="0"/>
    <s v="Alabama"/>
    <s v="Florence"/>
    <n v="2014"/>
  </r>
  <r>
    <s v="CA-2014-120768"/>
    <d v="2014-12-19T00:00:00"/>
    <s v="IM-15070"/>
    <s v="OFF-SU-10004115"/>
    <n v="7.27"/>
    <n v="1"/>
    <n v="0"/>
    <n v="1.9629000000000001"/>
    <x v="1"/>
    <x v="14"/>
    <s v="Acme Stainless Steel Office Snips"/>
    <x v="0"/>
    <s v="Alabama"/>
    <s v="Florence"/>
    <n v="2014"/>
  </r>
  <r>
    <s v="CA-2014-120768"/>
    <d v="2014-12-19T00:00:00"/>
    <s v="IM-15070"/>
    <s v="FUR-CH-10000513"/>
    <n v="1819.86"/>
    <n v="14"/>
    <n v="0"/>
    <n v="163.78739999999999"/>
    <x v="0"/>
    <x v="1"/>
    <s v="High-Back Leather Manager's Chair"/>
    <x v="0"/>
    <s v="Alabama"/>
    <s v="Florence"/>
    <n v="2014"/>
  </r>
  <r>
    <s v="US-2016-153129"/>
    <d v="2016-12-26T00:00:00"/>
    <s v="FP-14320"/>
    <s v="OFF-PA-10003673"/>
    <n v="33.9"/>
    <n v="5"/>
    <n v="0"/>
    <n v="15.593999999999999"/>
    <x v="1"/>
    <x v="10"/>
    <s v="Strathmore Photo Mount Cards"/>
    <x v="1"/>
    <s v="Washington"/>
    <s v="Seattle"/>
    <n v="2016"/>
  </r>
  <r>
    <s v="CA-2017-106852"/>
    <d v="2017-06-20T00:00:00"/>
    <s v="ST-20530"/>
    <s v="OFF-PA-10001639"/>
    <n v="31.103999999999999"/>
    <n v="6"/>
    <n v="0.2"/>
    <n v="10.8864"/>
    <x v="1"/>
    <x v="10"/>
    <s v="Xerox 203"/>
    <x v="3"/>
    <s v="Ohio"/>
    <s v="Parma"/>
    <n v="2017"/>
  </r>
  <r>
    <s v="CA-2017-106852"/>
    <d v="2017-06-20T00:00:00"/>
    <s v="ST-20530"/>
    <s v="OFF-AR-10003829"/>
    <n v="5.2480000000000002"/>
    <n v="2"/>
    <n v="0.2"/>
    <n v="0.59040000000000004"/>
    <x v="1"/>
    <x v="6"/>
    <s v="Newell 35"/>
    <x v="3"/>
    <s v="Ohio"/>
    <s v="Parma"/>
    <n v="2017"/>
  </r>
  <r>
    <s v="CA-2015-139731"/>
    <d v="2015-10-15T00:00:00"/>
    <s v="JE-15745"/>
    <s v="TEC-AC-10004975"/>
    <n v="263.88"/>
    <n v="3"/>
    <n v="0.2"/>
    <n v="42.880499999999998"/>
    <x v="2"/>
    <x v="11"/>
    <s v="Plantronics Audio 995 Wireless Stereo Headset"/>
    <x v="2"/>
    <s v="Texas"/>
    <s v="Amarillo"/>
    <n v="2015"/>
  </r>
  <r>
    <s v="CA-2015-139731"/>
    <d v="2015-10-15T00:00:00"/>
    <s v="JE-15745"/>
    <s v="FUR-CH-10002024"/>
    <n v="2453.4299999999998"/>
    <n v="5"/>
    <n v="0.3"/>
    <n v="-350.49"/>
    <x v="0"/>
    <x v="1"/>
    <s v="HON 5400 Series Task Chairs for Big and Tall"/>
    <x v="2"/>
    <s v="Texas"/>
    <s v="Amarillo"/>
    <n v="2015"/>
  </r>
  <r>
    <s v="CA-2017-122735"/>
    <d v="2017-04-12T00:00:00"/>
    <s v="BD-11320"/>
    <s v="OFF-BI-10004364"/>
    <n v="29.7"/>
    <n v="5"/>
    <n v="0"/>
    <n v="13.365"/>
    <x v="1"/>
    <x v="8"/>
    <s v="Storex Dura Pro Binders"/>
    <x v="3"/>
    <s v="Rhode Island"/>
    <s v="Providence"/>
    <n v="2017"/>
  </r>
  <r>
    <s v="CA-2017-122735"/>
    <d v="2017-04-12T00:00:00"/>
    <s v="BD-11320"/>
    <s v="OFF-PA-10001712"/>
    <n v="39.96"/>
    <n v="4"/>
    <n v="0"/>
    <n v="17.981999999999999"/>
    <x v="1"/>
    <x v="10"/>
    <s v="Xerox 1948"/>
    <x v="3"/>
    <s v="Rhode Island"/>
    <s v="Providence"/>
    <n v="2017"/>
  </r>
  <r>
    <s v="CA-2017-128160"/>
    <d v="2017-12-19T00:00:00"/>
    <s v="MM-17920"/>
    <s v="OFF-BI-10001510"/>
    <n v="36.671999999999997"/>
    <n v="2"/>
    <n v="0.2"/>
    <n v="11.46"/>
    <x v="1"/>
    <x v="8"/>
    <s v="Deluxe Heavy-Duty Vinyl Round Ring Binder"/>
    <x v="1"/>
    <s v="California"/>
    <s v="San Francisco"/>
    <n v="2017"/>
  </r>
  <r>
    <s v="CA-2017-117695"/>
    <d v="2017-08-05T00:00:00"/>
    <s v="PW-19030"/>
    <s v="OFF-PA-10002713"/>
    <n v="13.76"/>
    <n v="2"/>
    <n v="0"/>
    <n v="6.3296000000000001"/>
    <x v="1"/>
    <x v="10"/>
    <s v="Adams Phone Message Book, 200 Message Capacity, 8 1/16 x 11"/>
    <x v="0"/>
    <s v="Kentucky"/>
    <s v="Richmond"/>
    <n v="2017"/>
  </r>
  <r>
    <s v="CA-2015-166135"/>
    <d v="2015-10-01T00:00:00"/>
    <s v="SC-20440"/>
    <s v="OFF-ST-10002974"/>
    <n v="139.42400000000001"/>
    <n v="4"/>
    <n v="0.2"/>
    <n v="17.428000000000001"/>
    <x v="1"/>
    <x v="4"/>
    <s v="Trav-L-File Heavy-Duty Shuttle II, Black"/>
    <x v="1"/>
    <s v="Colorado"/>
    <s v="Aurora"/>
    <n v="2015"/>
  </r>
  <r>
    <s v="CA-2016-133725"/>
    <d v="2016-05-23T00:00:00"/>
    <s v="KL-16645"/>
    <s v="TEC-PH-10004165"/>
    <n v="1979.9280000000001"/>
    <n v="9"/>
    <n v="0.2"/>
    <n v="148.49459999999999"/>
    <x v="2"/>
    <x v="7"/>
    <s v="Mitel MiVoice 5330e IP Phone"/>
    <x v="2"/>
    <s v="Illinois"/>
    <s v="Chicago"/>
    <n v="2016"/>
  </r>
  <r>
    <s v="CA-2017-102337"/>
    <d v="2017-06-13T00:00:00"/>
    <s v="SD-20485"/>
    <s v="OFF-ST-10004804"/>
    <n v="164.73599999999999"/>
    <n v="4"/>
    <n v="0.2"/>
    <n v="-39.1248"/>
    <x v="1"/>
    <x v="4"/>
    <s v="Belkin 19&quot; Vented Equipment Shelf, Black"/>
    <x v="2"/>
    <s v="Illinois"/>
    <s v="Chicago"/>
    <n v="2017"/>
  </r>
  <r>
    <s v="CA-2017-102337"/>
    <d v="2017-06-13T00:00:00"/>
    <s v="SD-20485"/>
    <s v="FUR-CH-10004289"/>
    <n v="470.30200000000002"/>
    <n v="7"/>
    <n v="0.3"/>
    <n v="-87.341800000000006"/>
    <x v="0"/>
    <x v="1"/>
    <s v="Global Super Steno Chair"/>
    <x v="2"/>
    <s v="Illinois"/>
    <s v="Chicago"/>
    <n v="2017"/>
  </r>
  <r>
    <s v="CA-2017-102337"/>
    <d v="2017-06-13T00:00:00"/>
    <s v="SD-20485"/>
    <s v="TEC-PH-10002564"/>
    <n v="47.984000000000002"/>
    <n v="2"/>
    <n v="0.2"/>
    <n v="5.9980000000000002"/>
    <x v="2"/>
    <x v="7"/>
    <s v="OtterBox Defender Series Case - Samsung Galaxy S4"/>
    <x v="2"/>
    <s v="Illinois"/>
    <s v="Chicago"/>
    <n v="2017"/>
  </r>
  <r>
    <s v="US-2014-112564"/>
    <d v="2014-04-23T00:00:00"/>
    <s v="TS-21160"/>
    <s v="OFF-BI-10004876"/>
    <n v="2.5019999999999998"/>
    <n v="3"/>
    <n v="0.7"/>
    <n v="-1.7514000000000001"/>
    <x v="1"/>
    <x v="8"/>
    <s v="Wilson Jones Suede Grain Vinyl Binders"/>
    <x v="3"/>
    <s v="Pennsylvania"/>
    <s v="Philadelphia"/>
    <n v="2014"/>
  </r>
  <r>
    <s v="CA-2015-145821"/>
    <d v="2015-05-01T00:00:00"/>
    <s v="JB-15400"/>
    <s v="TEC-PH-10004348"/>
    <n v="88.751999999999995"/>
    <n v="3"/>
    <n v="0.2"/>
    <n v="11.093999999999999"/>
    <x v="2"/>
    <x v="7"/>
    <s v="OtterBox Defender Series Case - iPhone 5c"/>
    <x v="1"/>
    <s v="California"/>
    <s v="Los Angeles"/>
    <n v="2015"/>
  </r>
  <r>
    <s v="US-2015-160150"/>
    <d v="2015-07-19T00:00:00"/>
    <s v="TS-21085"/>
    <s v="OFF-BI-10004352"/>
    <n v="2.0249999999999999"/>
    <n v="1"/>
    <n v="0.7"/>
    <n v="-1.35"/>
    <x v="1"/>
    <x v="8"/>
    <s v="Wilson Jones DublLock D-Ring Binders"/>
    <x v="1"/>
    <s v="Arizona"/>
    <s v="Phoenix"/>
    <n v="2015"/>
  </r>
  <r>
    <s v="CA-2016-133711"/>
    <d v="2016-11-26T00:00:00"/>
    <s v="MC-17425"/>
    <s v="OFF-PA-10001685"/>
    <n v="70.98"/>
    <n v="7"/>
    <n v="0"/>
    <n v="34.780200000000001"/>
    <x v="1"/>
    <x v="10"/>
    <s v="Easy-staple paper"/>
    <x v="0"/>
    <s v="Alabama"/>
    <s v="Mobile"/>
    <n v="2016"/>
  </r>
  <r>
    <s v="CA-2016-133711"/>
    <d v="2016-11-26T00:00:00"/>
    <s v="MC-17425"/>
    <s v="OFF-BI-10000666"/>
    <n v="91.68"/>
    <n v="3"/>
    <n v="0"/>
    <n v="45.84"/>
    <x v="1"/>
    <x v="8"/>
    <s v="Surelock Post Binders"/>
    <x v="0"/>
    <s v="Alabama"/>
    <s v="Mobile"/>
    <n v="2016"/>
  </r>
  <r>
    <s v="CA-2016-133711"/>
    <d v="2016-11-26T00:00:00"/>
    <s v="MC-17425"/>
    <s v="OFF-BI-10004352"/>
    <n v="33.75"/>
    <n v="5"/>
    <n v="0"/>
    <n v="16.875"/>
    <x v="1"/>
    <x v="8"/>
    <s v="Wilson Jones DublLock D-Ring Binders"/>
    <x v="0"/>
    <s v="Alabama"/>
    <s v="Mobile"/>
    <n v="2016"/>
  </r>
  <r>
    <s v="CA-2016-133711"/>
    <d v="2016-11-26T00:00:00"/>
    <s v="MC-17425"/>
    <s v="TEC-MA-10000010"/>
    <n v="3040"/>
    <n v="8"/>
    <n v="0"/>
    <n v="1459.2"/>
    <x v="2"/>
    <x v="15"/>
    <s v="Hewlett-Packard Deskjet 3050a All-in-One Color Inkjet Printer"/>
    <x v="0"/>
    <s v="Alabama"/>
    <s v="Mobile"/>
    <n v="2016"/>
  </r>
  <r>
    <s v="CA-2017-148474"/>
    <d v="2017-06-12T00:00:00"/>
    <s v="ME-17320"/>
    <s v="OFF-BI-10000977"/>
    <n v="91.2"/>
    <n v="3"/>
    <n v="0"/>
    <n v="41.951999999999998"/>
    <x v="1"/>
    <x v="8"/>
    <s v="Ibico Plastic Spiral Binding Combs"/>
    <x v="0"/>
    <s v="Georgia"/>
    <s v="Columbus"/>
    <n v="2017"/>
  </r>
  <r>
    <s v="CA-2017-148474"/>
    <d v="2017-06-12T00:00:00"/>
    <s v="ME-17320"/>
    <s v="FUR-TA-10002530"/>
    <n v="452.94"/>
    <n v="3"/>
    <n v="0"/>
    <n v="67.941000000000003"/>
    <x v="0"/>
    <x v="3"/>
    <s v="Iceberg OfficeWorks 42&quot; Round Tables"/>
    <x v="0"/>
    <s v="Georgia"/>
    <s v="Columbus"/>
    <n v="2017"/>
  </r>
  <r>
    <s v="CA-2015-111297"/>
    <d v="2015-08-17T00:00:00"/>
    <s v="SC-20440"/>
    <s v="OFF-BI-10002412"/>
    <n v="52.2"/>
    <n v="9"/>
    <n v="0"/>
    <n v="23.49"/>
    <x v="1"/>
    <x v="8"/>
    <s v="Wilson Jones Snap Scratch Pad Binder Tool for Ring Binders"/>
    <x v="3"/>
    <s v="Massachusetts"/>
    <s v="New Bedford"/>
    <n v="2015"/>
  </r>
  <r>
    <s v="CA-2016-123722"/>
    <d v="2016-09-25T00:00:00"/>
    <s v="NH-18610"/>
    <s v="OFF-LA-10001569"/>
    <n v="15.936"/>
    <n v="4"/>
    <n v="0.2"/>
    <n v="5.1791999999999998"/>
    <x v="1"/>
    <x v="2"/>
    <s v="Avery 499"/>
    <x v="2"/>
    <s v="Texas"/>
    <s v="Irving"/>
    <n v="2016"/>
  </r>
  <r>
    <s v="CA-2014-155271"/>
    <d v="2014-05-04T00:00:00"/>
    <s v="AA-10480"/>
    <s v="FUR-FU-10001473"/>
    <n v="27.46"/>
    <n v="2"/>
    <n v="0"/>
    <n v="9.8856000000000002"/>
    <x v="0"/>
    <x v="5"/>
    <s v="DAX Wood Document Frame"/>
    <x v="3"/>
    <s v="Connecticut"/>
    <s v="Middletown"/>
    <n v="2014"/>
  </r>
  <r>
    <s v="CA-2015-119907"/>
    <d v="2015-12-01T00:00:00"/>
    <s v="LC-17140"/>
    <s v="OFF-BI-10001765"/>
    <n v="55.423999999999999"/>
    <n v="2"/>
    <n v="0.2"/>
    <n v="19.398399999999999"/>
    <x v="1"/>
    <x v="8"/>
    <s v="Wilson Jones Heavy-Duty Casebound Ring Binders with Metal Hinges"/>
    <x v="1"/>
    <s v="Washington"/>
    <s v="Seattle"/>
    <n v="2015"/>
  </r>
  <r>
    <s v="US-2016-128902"/>
    <d v="2016-03-11T00:00:00"/>
    <s v="MB-18085"/>
    <s v="FUR-TA-10001095"/>
    <n v="244.006"/>
    <n v="2"/>
    <n v="0.3"/>
    <n v="-31.372199999999999"/>
    <x v="0"/>
    <x v="3"/>
    <s v="Chromcraft Round Conference Tables"/>
    <x v="3"/>
    <s v="New Jersey"/>
    <s v="Vineland"/>
    <n v="2016"/>
  </r>
  <r>
    <s v="CA-2016-152289"/>
    <d v="2016-08-26T00:00:00"/>
    <s v="LC-16930"/>
    <s v="TEC-AC-10004571"/>
    <n v="159.98400000000001"/>
    <n v="2"/>
    <n v="0.2"/>
    <n v="43.995600000000003"/>
    <x v="2"/>
    <x v="11"/>
    <s v="Logitech G700s Rechargeable Gaming Mouse"/>
    <x v="2"/>
    <s v="Texas"/>
    <s v="Pasadena"/>
    <n v="2016"/>
  </r>
  <r>
    <s v="CA-2016-152289"/>
    <d v="2016-08-26T00:00:00"/>
    <s v="LC-16930"/>
    <s v="FUR-CH-10002126"/>
    <n v="1024.7159999999999"/>
    <n v="6"/>
    <n v="0.3"/>
    <n v="-29.2776"/>
    <x v="0"/>
    <x v="1"/>
    <s v="Hon Deluxe Fabric Upholstered Stacking Chairs"/>
    <x v="2"/>
    <s v="Texas"/>
    <s v="Pasadena"/>
    <n v="2016"/>
  </r>
  <r>
    <s v="US-2016-104794"/>
    <d v="2016-12-16T00:00:00"/>
    <s v="KD-16495"/>
    <s v="OFF-FA-10001754"/>
    <n v="3.68"/>
    <n v="2"/>
    <n v="0"/>
    <n v="1.8031999999999999"/>
    <x v="1"/>
    <x v="13"/>
    <s v="Stockwell Gold Paper Clips"/>
    <x v="3"/>
    <s v="New York"/>
    <s v="New York City"/>
    <n v="2016"/>
  </r>
  <r>
    <s v="CA-2014-151708"/>
    <d v="2014-08-08T00:00:00"/>
    <s v="MB-17305"/>
    <s v="FUR-FU-10001602"/>
    <n v="121.376"/>
    <n v="4"/>
    <n v="0.2"/>
    <n v="-3.0344000000000002"/>
    <x v="0"/>
    <x v="5"/>
    <s v="Eldon Delta Triangular Chair Mat, 52&quot; x 58&quot;, Clear"/>
    <x v="1"/>
    <s v="Arizona"/>
    <s v="Glendale"/>
    <n v="2014"/>
  </r>
  <r>
    <s v="CA-2014-151708"/>
    <d v="2014-08-08T00:00:00"/>
    <s v="MB-17305"/>
    <s v="TEC-AC-10001767"/>
    <n v="95.975999999999999"/>
    <n v="3"/>
    <n v="0.2"/>
    <n v="-10.7973"/>
    <x v="2"/>
    <x v="11"/>
    <s v="SanDisk Ultra 64 GB MicroSDHC Class 10 Memory Card"/>
    <x v="1"/>
    <s v="Arizona"/>
    <s v="Glendale"/>
    <n v="2014"/>
  </r>
  <r>
    <s v="CA-2015-100769"/>
    <d v="2015-05-16T00:00:00"/>
    <s v="TH-21550"/>
    <s v="TEC-AC-10002402"/>
    <n v="255.96799999999999"/>
    <n v="4"/>
    <n v="0.2"/>
    <n v="31.995999999999999"/>
    <x v="2"/>
    <x v="11"/>
    <s v="Razer Kraken PRO Over Ear PC and Music Headset"/>
    <x v="0"/>
    <s v="Florida"/>
    <s v="Jacksonville"/>
    <n v="2015"/>
  </r>
  <r>
    <s v="CA-2017-139199"/>
    <d v="2017-12-09T00:00:00"/>
    <s v="DK-12835"/>
    <s v="FUR-CH-10000847"/>
    <n v="872.94"/>
    <n v="3"/>
    <n v="0"/>
    <n v="226.96440000000001"/>
    <x v="0"/>
    <x v="1"/>
    <s v="Global Executive Mid-Back Manager's Chair"/>
    <x v="2"/>
    <s v="Michigan"/>
    <s v="Detroit"/>
    <n v="2017"/>
  </r>
  <r>
    <s v="CA-2017-139199"/>
    <d v="2017-12-09T00:00:00"/>
    <s v="DK-12835"/>
    <s v="OFF-BI-10003982"/>
    <n v="41.54"/>
    <n v="2"/>
    <n v="0"/>
    <n v="19.523800000000001"/>
    <x v="1"/>
    <x v="8"/>
    <s v="Wilson Jones Century Plastic Molded Ring Binders"/>
    <x v="2"/>
    <s v="Michigan"/>
    <s v="Detroit"/>
    <n v="2017"/>
  </r>
  <r>
    <s v="CA-2017-139199"/>
    <d v="2017-12-09T00:00:00"/>
    <s v="DK-12835"/>
    <s v="OFF-PA-10001293"/>
    <n v="12.96"/>
    <n v="2"/>
    <n v="0"/>
    <n v="6.2207999999999997"/>
    <x v="1"/>
    <x v="10"/>
    <s v="Xerox 1946"/>
    <x v="2"/>
    <s v="Michigan"/>
    <s v="Detroit"/>
    <n v="2017"/>
  </r>
  <r>
    <s v="US-2015-161466"/>
    <d v="2015-09-24T00:00:00"/>
    <s v="ON-18715"/>
    <s v="OFF-AR-10000634"/>
    <n v="6.8479999999999999"/>
    <n v="2"/>
    <n v="0.2"/>
    <n v="0.59919999999999995"/>
    <x v="1"/>
    <x v="6"/>
    <s v="Newell 320"/>
    <x v="3"/>
    <s v="Pennsylvania"/>
    <s v="Philadelphia"/>
    <n v="2015"/>
  </r>
  <r>
    <s v="CA-2017-164959"/>
    <d v="2017-07-11T00:00:00"/>
    <s v="KN-16390"/>
    <s v="OFF-LA-10004272"/>
    <n v="8.67"/>
    <n v="3"/>
    <n v="0"/>
    <n v="4.0749000000000004"/>
    <x v="1"/>
    <x v="2"/>
    <s v="Avery 482"/>
    <x v="1"/>
    <s v="California"/>
    <s v="Los Angeles"/>
    <n v="2017"/>
  </r>
  <r>
    <s v="US-2015-105676"/>
    <d v="2015-12-01T00:00:00"/>
    <s v="NM-18520"/>
    <s v="FUR-FU-10004270"/>
    <n v="6.6879999999999997"/>
    <n v="4"/>
    <n v="0.6"/>
    <n v="-4.0128000000000004"/>
    <x v="0"/>
    <x v="5"/>
    <s v="Eldon Image Series Desk Accessories, Burgundy"/>
    <x v="2"/>
    <s v="Texas"/>
    <s v="Houston"/>
    <n v="2015"/>
  </r>
  <r>
    <s v="CA-2016-113138"/>
    <d v="2016-11-19T00:00:00"/>
    <s v="NP-18685"/>
    <s v="OFF-AR-10003770"/>
    <n v="17.28"/>
    <n v="6"/>
    <n v="0"/>
    <n v="5.0111999999999997"/>
    <x v="1"/>
    <x v="6"/>
    <s v="Newell 340"/>
    <x v="3"/>
    <s v="New York"/>
    <s v="Niagara Falls"/>
    <n v="2016"/>
  </r>
  <r>
    <s v="CA-2016-113138"/>
    <d v="2016-11-19T00:00:00"/>
    <s v="NP-18685"/>
    <s v="OFF-BI-10000320"/>
    <n v="17.712"/>
    <n v="3"/>
    <n v="0.2"/>
    <n v="6.4206000000000003"/>
    <x v="1"/>
    <x v="8"/>
    <s v="GBC Plastic Binding Combs"/>
    <x v="3"/>
    <s v="New York"/>
    <s v="Niagara Falls"/>
    <n v="2016"/>
  </r>
  <r>
    <s v="US-2017-104955"/>
    <d v="2017-03-19T00:00:00"/>
    <s v="CG-12040"/>
    <s v="OFF-LA-10003121"/>
    <n v="28.91"/>
    <n v="7"/>
    <n v="0"/>
    <n v="13.2986"/>
    <x v="1"/>
    <x v="2"/>
    <s v="Avery 506"/>
    <x v="3"/>
    <s v="New York"/>
    <s v="New York City"/>
    <n v="2017"/>
  </r>
  <r>
    <s v="CA-2016-121958"/>
    <d v="2016-11-13T00:00:00"/>
    <s v="CS-12505"/>
    <s v="OFF-SU-10000381"/>
    <n v="52.136000000000003"/>
    <n v="7"/>
    <n v="0.2"/>
    <n v="5.8653000000000004"/>
    <x v="1"/>
    <x v="14"/>
    <s v="Acme Forged Steel Scissors with Black Enamel Handles"/>
    <x v="0"/>
    <s v="North Carolina"/>
    <s v="Thomasville"/>
    <n v="2016"/>
  </r>
  <r>
    <s v="CA-2017-121468"/>
    <d v="2017-11-19T00:00:00"/>
    <s v="KD-16345"/>
    <s v="TEC-PH-10000376"/>
    <n v="31.968"/>
    <n v="4"/>
    <n v="0.2"/>
    <n v="2.3976000000000002"/>
    <x v="2"/>
    <x v="7"/>
    <s v="Square Credit Card Reader"/>
    <x v="1"/>
    <s v="California"/>
    <s v="Westminster"/>
    <n v="2017"/>
  </r>
  <r>
    <s v="US-2016-108455"/>
    <d v="2016-12-02T00:00:00"/>
    <s v="MK-18160"/>
    <s v="OFF-PA-10002262"/>
    <n v="25.92"/>
    <n v="4"/>
    <n v="0"/>
    <n v="12.441599999999999"/>
    <x v="1"/>
    <x v="10"/>
    <s v="Xerox 192"/>
    <x v="1"/>
    <s v="California"/>
    <s v="San Francisco"/>
    <n v="2016"/>
  </r>
  <r>
    <s v="US-2016-108455"/>
    <d v="2016-12-02T00:00:00"/>
    <s v="MK-18160"/>
    <s v="OFF-PA-10002464"/>
    <n v="40.46"/>
    <n v="7"/>
    <n v="0"/>
    <n v="19.825399999999998"/>
    <x v="1"/>
    <x v="10"/>
    <s v="HP Office Recycled Paper (20Lb. and 87 Bright)"/>
    <x v="1"/>
    <s v="California"/>
    <s v="San Francisco"/>
    <n v="2016"/>
  </r>
  <r>
    <s v="US-2016-108455"/>
    <d v="2016-12-02T00:00:00"/>
    <s v="MK-18160"/>
    <s v="OFF-ST-10002214"/>
    <n v="33.869999999999997"/>
    <n v="3"/>
    <n v="0"/>
    <n v="8.8062000000000005"/>
    <x v="1"/>
    <x v="4"/>
    <s v="X-Rack File for Hanging Folders"/>
    <x v="1"/>
    <s v="California"/>
    <s v="San Francisco"/>
    <n v="2016"/>
  </r>
  <r>
    <s v="CA-2017-101210"/>
    <d v="2017-08-25T00:00:00"/>
    <s v="DW-13540"/>
    <s v="OFF-AR-10003560"/>
    <n v="9.7279999999999998"/>
    <n v="2"/>
    <n v="0.2"/>
    <n v="1.7023999999999999"/>
    <x v="1"/>
    <x v="6"/>
    <s v="Zebra Zazzle Fluorescent Highlighters"/>
    <x v="0"/>
    <s v="Tennessee"/>
    <s v="Jackson"/>
    <n v="2017"/>
  </r>
  <r>
    <s v="CA-2017-101210"/>
    <d v="2017-08-25T00:00:00"/>
    <s v="DW-13540"/>
    <s v="OFF-PA-10000130"/>
    <n v="3.4239999999999999"/>
    <n v="1"/>
    <n v="0.2"/>
    <n v="1.07"/>
    <x v="1"/>
    <x v="10"/>
    <s v="Xerox 199"/>
    <x v="0"/>
    <s v="Tennessee"/>
    <s v="Jackson"/>
    <n v="2017"/>
  </r>
  <r>
    <s v="US-2016-108098"/>
    <d v="2016-10-14T00:00:00"/>
    <s v="CP-12340"/>
    <s v="TEC-AC-10000865"/>
    <n v="177"/>
    <n v="3"/>
    <n v="0"/>
    <n v="30.09"/>
    <x v="2"/>
    <x v="11"/>
    <s v="WD My Passport Ultra 500GB Portable External Hard Drive"/>
    <x v="1"/>
    <s v="Washington"/>
    <s v="Seattle"/>
    <n v="2016"/>
  </r>
  <r>
    <s v="CA-2014-119032"/>
    <d v="2014-11-27T00:00:00"/>
    <s v="MS-17770"/>
    <s v="OFF-FA-10003021"/>
    <n v="3.76"/>
    <n v="2"/>
    <n v="0"/>
    <n v="1.3160000000000001"/>
    <x v="1"/>
    <x v="13"/>
    <s v="Staples"/>
    <x v="3"/>
    <s v="New York"/>
    <s v="New York City"/>
    <n v="2014"/>
  </r>
  <r>
    <s v="CA-2015-140410"/>
    <d v="2015-11-03T00:00:00"/>
    <s v="CM-12655"/>
    <s v="TEC-PH-10003580"/>
    <n v="1212.848"/>
    <n v="7"/>
    <n v="0.2"/>
    <n v="106.1242"/>
    <x v="2"/>
    <x v="7"/>
    <s v="Cisco IP Phone 7961G-GE VoIP phone"/>
    <x v="1"/>
    <s v="California"/>
    <s v="Los Angeles"/>
    <n v="2015"/>
  </r>
  <r>
    <s v="CA-2015-140410"/>
    <d v="2015-11-03T00:00:00"/>
    <s v="CM-12655"/>
    <s v="TEC-AC-10001109"/>
    <n v="89.97"/>
    <n v="3"/>
    <n v="0"/>
    <n v="37.787399999999998"/>
    <x v="2"/>
    <x v="11"/>
    <s v="Logitech Trackman Marble Mouse"/>
    <x v="1"/>
    <s v="California"/>
    <s v="Los Angeles"/>
    <n v="2015"/>
  </r>
  <r>
    <s v="CA-2015-140410"/>
    <d v="2015-11-03T00:00:00"/>
    <s v="CM-12655"/>
    <s v="FUR-FU-10003347"/>
    <n v="42.6"/>
    <n v="3"/>
    <n v="0"/>
    <n v="16.614000000000001"/>
    <x v="0"/>
    <x v="5"/>
    <s v="Coloredge Poster Frame"/>
    <x v="1"/>
    <s v="California"/>
    <s v="Los Angeles"/>
    <n v="2015"/>
  </r>
  <r>
    <s v="CA-2014-136280"/>
    <d v="2014-11-29T00:00:00"/>
    <s v="Co-12640"/>
    <s v="OFF-LA-10000452"/>
    <n v="5.04"/>
    <n v="2"/>
    <n v="0.2"/>
    <n v="1.764"/>
    <x v="1"/>
    <x v="2"/>
    <s v="Avery 488"/>
    <x v="3"/>
    <s v="Pennsylvania"/>
    <s v="Philadelphia"/>
    <n v="2014"/>
  </r>
  <r>
    <s v="CA-2017-151911"/>
    <d v="2017-04-30T00:00:00"/>
    <s v="DL-13495"/>
    <s v="OFF-EN-10002986"/>
    <n v="62.96"/>
    <n v="4"/>
    <n v="0"/>
    <n v="28.332000000000001"/>
    <x v="1"/>
    <x v="12"/>
    <s v="#10-4 1/8&quot; x 9 1/2&quot; Premium Diagonal Seam Envelopes"/>
    <x v="3"/>
    <s v="New York"/>
    <s v="New York City"/>
    <n v="2017"/>
  </r>
  <r>
    <s v="CA-2017-166436"/>
    <d v="2017-11-24T00:00:00"/>
    <s v="TS-21370"/>
    <s v="OFF-PA-10001838"/>
    <n v="5.88"/>
    <n v="1"/>
    <n v="0"/>
    <n v="2.8812000000000002"/>
    <x v="1"/>
    <x v="10"/>
    <s v="Adams Telephone Message Book W/Dividers/Space For Phone Numbers, 5 1/4&quot;X8 1/2&quot;, 300/Messages"/>
    <x v="3"/>
    <s v="New York"/>
    <s v="New York City"/>
    <n v="2017"/>
  </r>
  <r>
    <s v="CA-2017-166436"/>
    <d v="2017-11-24T00:00:00"/>
    <s v="TS-21370"/>
    <s v="FUR-CH-10000785"/>
    <n v="977.29200000000003"/>
    <n v="6"/>
    <n v="0.1"/>
    <n v="173.74080000000001"/>
    <x v="0"/>
    <x v="1"/>
    <s v="Global Ergonomic Managers Chair"/>
    <x v="3"/>
    <s v="New York"/>
    <s v="New York City"/>
    <n v="2017"/>
  </r>
  <r>
    <s v="CA-2017-139661"/>
    <d v="2017-10-30T00:00:00"/>
    <s v="JW-15220"/>
    <s v="FUR-FU-10002885"/>
    <n v="9.64"/>
    <n v="2"/>
    <n v="0"/>
    <n v="3.6631999999999998"/>
    <x v="0"/>
    <x v="5"/>
    <s v="Magna Visual Magnetic Picture Hangers"/>
    <x v="1"/>
    <s v="Washington"/>
    <s v="Vancouver"/>
    <n v="2017"/>
  </r>
  <r>
    <s v="CA-2014-123925"/>
    <d v="2014-12-17T00:00:00"/>
    <s v="RF-19840"/>
    <s v="OFF-AR-10002952"/>
    <n v="40.049999999999997"/>
    <n v="3"/>
    <n v="0"/>
    <n v="11.214"/>
    <x v="1"/>
    <x v="6"/>
    <s v="Stanley Contemporary Battery Pencil Sharpeners"/>
    <x v="0"/>
    <s v="Georgia"/>
    <s v="Columbus"/>
    <n v="2014"/>
  </r>
  <r>
    <s v="CA-2017-152485"/>
    <d v="2017-09-04T00:00:00"/>
    <s v="JD-15790"/>
    <s v="OFF-AR-10003759"/>
    <n v="10.192"/>
    <n v="7"/>
    <n v="0.2"/>
    <n v="3.1850000000000001"/>
    <x v="1"/>
    <x v="6"/>
    <s v="Crayola Anti Dust Chalk, 12/Pack"/>
    <x v="2"/>
    <s v="Texas"/>
    <s v="Coppell"/>
    <n v="2017"/>
  </r>
  <r>
    <s v="CA-2017-152485"/>
    <d v="2017-09-04T00:00:00"/>
    <s v="JD-15790"/>
    <s v="OFF-ST-10004950"/>
    <n v="16.783999999999999"/>
    <n v="1"/>
    <n v="0.2"/>
    <n v="-0.20979999999999999"/>
    <x v="1"/>
    <x v="4"/>
    <s v="Acco Perma 3000 Stacking Storage Drawers"/>
    <x v="2"/>
    <s v="Texas"/>
    <s v="Coppell"/>
    <n v="2017"/>
  </r>
  <r>
    <s v="CA-2017-152485"/>
    <d v="2017-09-04T00:00:00"/>
    <s v="JD-15790"/>
    <s v="OFF-AR-10001940"/>
    <n v="13.12"/>
    <n v="5"/>
    <n v="0.2"/>
    <n v="3.7719999999999998"/>
    <x v="1"/>
    <x v="6"/>
    <s v="Sanford Colorific Eraseable Coloring Pencils, 12 Count"/>
    <x v="2"/>
    <s v="Texas"/>
    <s v="Coppell"/>
    <n v="2017"/>
  </r>
  <r>
    <s v="CA-2016-141586"/>
    <d v="2016-10-17T00:00:00"/>
    <s v="NK-18490"/>
    <s v="OFF-BI-10003981"/>
    <n v="18.16"/>
    <n v="5"/>
    <n v="0.2"/>
    <n v="6.5830000000000002"/>
    <x v="1"/>
    <x v="8"/>
    <s v="Avery Durable Plastic 1&quot; Binders"/>
    <x v="1"/>
    <s v="California"/>
    <s v="San Francisco"/>
    <n v="2016"/>
  </r>
  <r>
    <s v="CA-2017-130386"/>
    <d v="2017-11-12T00:00:00"/>
    <s v="NG-18430"/>
    <s v="OFF-PA-10002749"/>
    <n v="16.056000000000001"/>
    <n v="3"/>
    <n v="0.2"/>
    <n v="5.8202999999999996"/>
    <x v="1"/>
    <x v="10"/>
    <s v="Wirebound Message Books, 5-1/2 x 4 Forms, 2 or 4 Forms per Page"/>
    <x v="2"/>
    <s v="Texas"/>
    <s v="Austin"/>
    <n v="2017"/>
  </r>
  <r>
    <s v="CA-2017-130386"/>
    <d v="2017-11-12T00:00:00"/>
    <s v="NG-18430"/>
    <s v="OFF-PA-10003823"/>
    <n v="223.05600000000001"/>
    <n v="9"/>
    <n v="0.2"/>
    <n v="69.704999999999998"/>
    <x v="1"/>
    <x v="10"/>
    <s v="Xerox 197"/>
    <x v="2"/>
    <s v="Texas"/>
    <s v="Austin"/>
    <n v="2017"/>
  </r>
  <r>
    <s v="CA-2017-130386"/>
    <d v="2017-11-12T00:00:00"/>
    <s v="NG-18430"/>
    <s v="OFF-ST-10003716"/>
    <n v="540.048"/>
    <n v="3"/>
    <n v="0.2"/>
    <n v="-47.254199999999997"/>
    <x v="1"/>
    <x v="4"/>
    <s v="Tennsco Double-Tier Lockers"/>
    <x v="2"/>
    <s v="Texas"/>
    <s v="Austin"/>
    <n v="2017"/>
  </r>
  <r>
    <s v="CA-2016-100468"/>
    <d v="2016-11-24T00:00:00"/>
    <s v="AT-10435"/>
    <s v="TEC-PH-10001300"/>
    <n v="33.520000000000003"/>
    <n v="2"/>
    <n v="0.2"/>
    <n v="3.3519999999999999"/>
    <x v="2"/>
    <x v="7"/>
    <s v="iKross Bluetooth Portable Keyboard + Cell Phone Stand Holder + Brush for Apple iPhone 5S 5C 5, 4S 4"/>
    <x v="1"/>
    <s v="California"/>
    <s v="Los Angeles"/>
    <n v="2016"/>
  </r>
  <r>
    <s v="CA-2016-100468"/>
    <d v="2016-11-24T00:00:00"/>
    <s v="AT-10435"/>
    <s v="FUR-FU-10000010"/>
    <n v="9.94"/>
    <n v="2"/>
    <n v="0"/>
    <n v="3.0813999999999999"/>
    <x v="0"/>
    <x v="5"/>
    <s v="DAX Value U-Channel Document Frames, Easel Back"/>
    <x v="1"/>
    <s v="California"/>
    <s v="Los Angeles"/>
    <n v="2016"/>
  </r>
  <r>
    <s v="CA-2015-153388"/>
    <d v="2015-08-01T00:00:00"/>
    <s v="PC-19000"/>
    <s v="OFF-AR-10001868"/>
    <n v="6.72"/>
    <n v="4"/>
    <n v="0"/>
    <n v="3.36"/>
    <x v="1"/>
    <x v="6"/>
    <s v="Prang Dustless Chalk Sticks"/>
    <x v="1"/>
    <s v="California"/>
    <s v="Los Angeles"/>
    <n v="2015"/>
  </r>
  <r>
    <s v="CA-2015-153388"/>
    <d v="2015-08-01T00:00:00"/>
    <s v="PC-19000"/>
    <s v="FUR-TA-10003715"/>
    <n v="1004.976"/>
    <n v="6"/>
    <n v="0.2"/>
    <n v="-175.8708"/>
    <x v="0"/>
    <x v="3"/>
    <s v="Hon 2111 Invitation Series Corner Table"/>
    <x v="1"/>
    <s v="California"/>
    <s v="Los Angeles"/>
    <n v="2015"/>
  </r>
  <r>
    <s v="CA-2017-154935"/>
    <d v="2017-12-24T00:00:00"/>
    <s v="AR-10540"/>
    <s v="OFF-BI-10003708"/>
    <n v="17.88"/>
    <n v="3"/>
    <n v="0.2"/>
    <n v="5.5875000000000004"/>
    <x v="1"/>
    <x v="8"/>
    <s v="Acco Four Pocket Poly Ring Binder with Label Holder, Smoke, 1&quot;"/>
    <x v="3"/>
    <s v="New York"/>
    <s v="New York City"/>
    <n v="2017"/>
  </r>
  <r>
    <s v="CA-2016-134208"/>
    <d v="2016-09-17T00:00:00"/>
    <s v="CS-12505"/>
    <s v="TEC-MA-10004458"/>
    <n v="396"/>
    <n v="4"/>
    <n v="0"/>
    <n v="190.08"/>
    <x v="2"/>
    <x v="15"/>
    <s v="Lexmark X 9575 Professional All-in-One Color Printer"/>
    <x v="0"/>
    <s v="Georgia"/>
    <s v="Columbus"/>
    <n v="2016"/>
  </r>
  <r>
    <s v="CA-2017-108294"/>
    <d v="2017-12-10T00:00:00"/>
    <s v="LS-16975"/>
    <s v="OFF-BI-10004965"/>
    <n v="34.5"/>
    <n v="3"/>
    <n v="0"/>
    <n v="15.525"/>
    <x v="1"/>
    <x v="8"/>
    <s v="Ibico Covers for Plastic or Wire Binding Elements"/>
    <x v="2"/>
    <s v="Nebraska"/>
    <s v="Omaha"/>
    <n v="2017"/>
  </r>
  <r>
    <s v="CA-2017-103611"/>
    <d v="2017-09-12T00:00:00"/>
    <s v="JM-15535"/>
    <s v="FUR-FU-10004270"/>
    <n v="8.36"/>
    <n v="2"/>
    <n v="0"/>
    <n v="3.0095999999999998"/>
    <x v="0"/>
    <x v="5"/>
    <s v="Eldon Image Series Desk Accessories, Burgundy"/>
    <x v="1"/>
    <s v="California"/>
    <s v="Los Angeles"/>
    <n v="2017"/>
  </r>
  <r>
    <s v="CA-2017-100384"/>
    <d v="2017-06-24T00:00:00"/>
    <s v="NH-18610"/>
    <s v="OFF-AR-10002135"/>
    <n v="385.6"/>
    <n v="8"/>
    <n v="0"/>
    <n v="111.824"/>
    <x v="1"/>
    <x v="6"/>
    <s v="Boston Heavy-Duty Trimline Electric Pencil Sharpeners"/>
    <x v="1"/>
    <s v="California"/>
    <s v="Pomona"/>
    <n v="2017"/>
  </r>
  <r>
    <s v="CA-2017-100384"/>
    <d v="2017-06-24T00:00:00"/>
    <s v="NH-18610"/>
    <s v="OFF-AR-10003514"/>
    <n v="35.82"/>
    <n v="9"/>
    <n v="0"/>
    <n v="11.820600000000001"/>
    <x v="1"/>
    <x v="6"/>
    <s v="4009 Highlighters by Sanford"/>
    <x v="1"/>
    <s v="California"/>
    <s v="Pomona"/>
    <n v="2017"/>
  </r>
  <r>
    <s v="CA-2017-112809"/>
    <d v="2017-08-18T00:00:00"/>
    <s v="RA-19915"/>
    <s v="OFF-ST-10002276"/>
    <n v="200.06399999999999"/>
    <n v="3"/>
    <n v="0.2"/>
    <n v="12.504"/>
    <x v="1"/>
    <x v="4"/>
    <s v="Safco Steel Mobile File Cart"/>
    <x v="2"/>
    <s v="Texas"/>
    <s v="Dallas"/>
    <n v="2017"/>
  </r>
  <r>
    <s v="CA-2017-112809"/>
    <d v="2017-08-18T00:00:00"/>
    <s v="RA-19915"/>
    <s v="OFF-BI-10001098"/>
    <n v="21.38"/>
    <n v="5"/>
    <n v="0.8"/>
    <n v="-33.139000000000003"/>
    <x v="1"/>
    <x v="8"/>
    <s v="Acco D-Ring Binder w/DublLock"/>
    <x v="2"/>
    <s v="Texas"/>
    <s v="Dallas"/>
    <n v="2017"/>
  </r>
  <r>
    <s v="CA-2017-112809"/>
    <d v="2017-08-18T00:00:00"/>
    <s v="RA-19915"/>
    <s v="OFF-BI-10001636"/>
    <n v="6.7439999999999998"/>
    <n v="4"/>
    <n v="0.8"/>
    <n v="-11.4648"/>
    <x v="1"/>
    <x v="8"/>
    <s v="Ibico Plastic and Wire Spiral Binding Combs"/>
    <x v="2"/>
    <s v="Texas"/>
    <s v="Dallas"/>
    <n v="2017"/>
  </r>
  <r>
    <s v="US-2017-160759"/>
    <d v="2017-12-11T00:00:00"/>
    <s v="AI-10855"/>
    <s v="FUR-CH-10002961"/>
    <n v="63.686"/>
    <n v="1"/>
    <n v="0.3"/>
    <n v="-9.0980000000000008"/>
    <x v="0"/>
    <x v="1"/>
    <s v="Leather Task Chair, Black"/>
    <x v="3"/>
    <s v="Pennsylvania"/>
    <s v="Philadelphia"/>
    <n v="2017"/>
  </r>
  <r>
    <s v="CA-2017-148446"/>
    <d v="2017-12-10T00:00:00"/>
    <s v="MC-17845"/>
    <s v="FUR-TA-10004256"/>
    <n v="1669.6"/>
    <n v="4"/>
    <n v="0"/>
    <n v="116.872"/>
    <x v="0"/>
    <x v="3"/>
    <s v="Bretford Just In Time Height-Adjustable Multi-Task Work Tables"/>
    <x v="1"/>
    <s v="Nevada"/>
    <s v="North Las Vegas"/>
    <n v="2017"/>
  </r>
  <r>
    <s v="CA-2014-111059"/>
    <d v="2014-02-03T00:00:00"/>
    <s v="TB-21400"/>
    <s v="OFF-BI-10004593"/>
    <n v="83.84"/>
    <n v="2"/>
    <n v="0.2"/>
    <n v="27.248000000000001"/>
    <x v="1"/>
    <x v="8"/>
    <s v="Ibico Laser Imprintable Binding System Covers"/>
    <x v="1"/>
    <s v="Washington"/>
    <s v="Seattle"/>
    <n v="2014"/>
  </r>
  <r>
    <s v="CA-2014-111059"/>
    <d v="2014-02-03T00:00:00"/>
    <s v="TB-21400"/>
    <s v="OFF-BI-10002827"/>
    <n v="13.272"/>
    <n v="3"/>
    <n v="0.2"/>
    <n v="4.3133999999999997"/>
    <x v="1"/>
    <x v="8"/>
    <s v="Avery Durable Poly Binders"/>
    <x v="1"/>
    <s v="Washington"/>
    <s v="Seattle"/>
    <n v="2014"/>
  </r>
  <r>
    <s v="CA-2017-116204"/>
    <d v="2017-02-11T00:00:00"/>
    <s v="VW-21775"/>
    <s v="OFF-BI-10001759"/>
    <n v="21.335999999999999"/>
    <n v="7"/>
    <n v="0.2"/>
    <n v="7.7343000000000002"/>
    <x v="1"/>
    <x v="8"/>
    <s v="Acco Pressboard Covers with Storage Hooks, 14 7/8&quot; x 11&quot;, Dark Blue"/>
    <x v="1"/>
    <s v="California"/>
    <s v="San Francisco"/>
    <n v="2017"/>
  </r>
  <r>
    <s v="CA-2017-109946"/>
    <d v="2017-04-16T00:00:00"/>
    <s v="PL-18925"/>
    <s v="OFF-AR-10001419"/>
    <n v="16.52"/>
    <n v="5"/>
    <n v="0.2"/>
    <n v="2.0649999999999999"/>
    <x v="1"/>
    <x v="6"/>
    <s v="Newell 325"/>
    <x v="2"/>
    <s v="Illinois"/>
    <s v="Chicago"/>
    <n v="2017"/>
  </r>
  <r>
    <s v="CA-2015-144806"/>
    <d v="2015-12-06T00:00:00"/>
    <s v="GH-14425"/>
    <s v="FUR-FU-10002253"/>
    <n v="206.11199999999999"/>
    <n v="6"/>
    <n v="0.2"/>
    <n v="48.951599999999999"/>
    <x v="0"/>
    <x v="5"/>
    <s v="Howard Miller 13&quot; Diameter Pewter Finish Round Wall Clock"/>
    <x v="1"/>
    <s v="Arizona"/>
    <s v="Tucson"/>
    <n v="2015"/>
  </r>
  <r>
    <s v="CA-2015-144806"/>
    <d v="2015-12-06T00:00:00"/>
    <s v="GH-14425"/>
    <s v="OFF-PA-10002586"/>
    <n v="19.920000000000002"/>
    <n v="5"/>
    <n v="0.2"/>
    <n v="6.7229999999999999"/>
    <x v="1"/>
    <x v="10"/>
    <s v="Xerox 1970"/>
    <x v="1"/>
    <s v="Arizona"/>
    <s v="Tucson"/>
    <n v="2015"/>
  </r>
  <r>
    <s v="CA-2015-144806"/>
    <d v="2015-12-06T00:00:00"/>
    <s v="GH-14425"/>
    <s v="OFF-PA-10003039"/>
    <n v="198.27199999999999"/>
    <n v="8"/>
    <n v="0.2"/>
    <n v="61.96"/>
    <x v="1"/>
    <x v="10"/>
    <s v="Xerox 1960"/>
    <x v="1"/>
    <s v="Arizona"/>
    <s v="Tucson"/>
    <n v="2015"/>
  </r>
  <r>
    <s v="CA-2015-144806"/>
    <d v="2015-12-06T00:00:00"/>
    <s v="GH-14425"/>
    <s v="OFF-ST-10004804"/>
    <n v="247.10400000000001"/>
    <n v="6"/>
    <n v="0.2"/>
    <n v="-58.687199999999997"/>
    <x v="1"/>
    <x v="4"/>
    <s v="Belkin 19&quot; Vented Equipment Shelf, Black"/>
    <x v="1"/>
    <s v="Arizona"/>
    <s v="Tucson"/>
    <n v="2015"/>
  </r>
  <r>
    <s v="CA-2015-144806"/>
    <d v="2015-12-06T00:00:00"/>
    <s v="GH-14425"/>
    <s v="OFF-AR-10004042"/>
    <n v="86.304000000000002"/>
    <n v="6"/>
    <n v="0.2"/>
    <n v="9.7091999999999992"/>
    <x v="1"/>
    <x v="6"/>
    <s v="BOSTON Model 1800 Electric Pencil Sharpeners, Putty/Woodgrain"/>
    <x v="1"/>
    <s v="Arizona"/>
    <s v="Tucson"/>
    <n v="2015"/>
  </r>
  <r>
    <s v="CA-2016-122392"/>
    <d v="2016-07-22T00:00:00"/>
    <s v="CJ-12010"/>
    <s v="OFF-AR-10002221"/>
    <n v="4.16"/>
    <n v="2"/>
    <n v="0.2"/>
    <n v="0.36399999999999999"/>
    <x v="1"/>
    <x v="6"/>
    <s v="12 Colored Short Pencils"/>
    <x v="3"/>
    <s v="Pennsylvania"/>
    <s v="Allentown"/>
    <n v="2016"/>
  </r>
  <r>
    <s v="CA-2016-122392"/>
    <d v="2016-07-22T00:00:00"/>
    <s v="CJ-12010"/>
    <s v="FUR-FU-10002456"/>
    <n v="11.648"/>
    <n v="2"/>
    <n v="0.2"/>
    <n v="3.3488000000000002"/>
    <x v="0"/>
    <x v="5"/>
    <s v="Master Caster Door Stop, Large Neon Orange"/>
    <x v="3"/>
    <s v="Pennsylvania"/>
    <s v="Allentown"/>
    <n v="2016"/>
  </r>
  <r>
    <s v="CA-2015-148432"/>
    <d v="2015-11-07T00:00:00"/>
    <s v="MC-18130"/>
    <s v="OFF-FA-10004968"/>
    <n v="26.18"/>
    <n v="7"/>
    <n v="0"/>
    <n v="0.52359999999999995"/>
    <x v="1"/>
    <x v="13"/>
    <s v="Rubber Band Ball"/>
    <x v="3"/>
    <s v="Delaware"/>
    <s v="Newark"/>
    <n v="2015"/>
  </r>
  <r>
    <s v="CA-2015-148432"/>
    <d v="2015-11-07T00:00:00"/>
    <s v="MC-18130"/>
    <s v="OFF-PA-10001274"/>
    <n v="7.3"/>
    <n v="2"/>
    <n v="0"/>
    <n v="3.431"/>
    <x v="1"/>
    <x v="10"/>
    <s v="Loose Memo Sheets"/>
    <x v="3"/>
    <s v="Delaware"/>
    <s v="Newark"/>
    <n v="2015"/>
  </r>
  <r>
    <s v="CA-2015-103793"/>
    <d v="2015-03-26T00:00:00"/>
    <s v="BV-11245"/>
    <s v="OFF-PA-10001125"/>
    <n v="74.352000000000004"/>
    <n v="3"/>
    <n v="0.2"/>
    <n v="23.234999999999999"/>
    <x v="1"/>
    <x v="10"/>
    <s v="Xerox 1988"/>
    <x v="0"/>
    <s v="Florida"/>
    <s v="Miami"/>
    <n v="2015"/>
  </r>
  <r>
    <s v="CA-2017-159884"/>
    <d v="2017-08-31T00:00:00"/>
    <s v="JF-15490"/>
    <s v="OFF-ST-10000344"/>
    <n v="10.744"/>
    <n v="1"/>
    <n v="0.2"/>
    <n v="0.80579999999999996"/>
    <x v="1"/>
    <x v="4"/>
    <s v="Neat Ideas Personal Hanging Folder Files, Black"/>
    <x v="1"/>
    <s v="Arizona"/>
    <s v="Tempe"/>
    <n v="2017"/>
  </r>
  <r>
    <s v="CA-2017-159884"/>
    <d v="2017-08-31T00:00:00"/>
    <s v="JF-15490"/>
    <s v="OFF-FA-10000585"/>
    <n v="8.3759999999999994"/>
    <n v="3"/>
    <n v="0.2"/>
    <n v="2.7222"/>
    <x v="1"/>
    <x v="13"/>
    <s v="OIC Bulk Pack Metal Binder Clips"/>
    <x v="1"/>
    <s v="Arizona"/>
    <s v="Tempe"/>
    <n v="2017"/>
  </r>
  <r>
    <s v="CA-2016-139885"/>
    <d v="2016-12-04T00:00:00"/>
    <s v="EB-13840"/>
    <s v="OFF-ST-10003324"/>
    <n v="212.88"/>
    <n v="6"/>
    <n v="0"/>
    <n v="0"/>
    <x v="1"/>
    <x v="4"/>
    <s v="Belkin OmniView SE Rackmount Kit"/>
    <x v="3"/>
    <s v="New York"/>
    <s v="New York City"/>
    <n v="2016"/>
  </r>
  <r>
    <s v="CA-2017-124086"/>
    <d v="2017-02-10T00:00:00"/>
    <s v="MP-18175"/>
    <s v="FUR-BO-10004015"/>
    <n v="203.983"/>
    <n v="2"/>
    <n v="0.15"/>
    <n v="16.7986"/>
    <x v="0"/>
    <x v="0"/>
    <s v="Bush Andora Bookcase, Maple/Graphite Gray Finish"/>
    <x v="1"/>
    <s v="California"/>
    <s v="Laguna Niguel"/>
    <n v="2017"/>
  </r>
  <r>
    <s v="CA-2016-112389"/>
    <d v="2016-10-29T00:00:00"/>
    <s v="JM-15655"/>
    <s v="OFF-ST-10000419"/>
    <n v="40.74"/>
    <n v="3"/>
    <n v="0"/>
    <n v="0.40739999999999998"/>
    <x v="1"/>
    <x v="4"/>
    <s v="Rogers Jumbo File, Granite"/>
    <x v="3"/>
    <s v="New Jersey"/>
    <s v="Bridgeton"/>
    <n v="2016"/>
  </r>
  <r>
    <s v="CA-2016-112389"/>
    <d v="2016-10-29T00:00:00"/>
    <s v="JM-15655"/>
    <s v="OFF-AP-10001626"/>
    <n v="11.67"/>
    <n v="3"/>
    <n v="0"/>
    <n v="3.0341999999999998"/>
    <x v="1"/>
    <x v="9"/>
    <s v="Commercial WindTunnel Clean Air Upright Vacuum, Replacement Belts, Filtration Bags"/>
    <x v="3"/>
    <s v="New Jersey"/>
    <s v="Bridgeton"/>
    <n v="2016"/>
  </r>
  <r>
    <s v="CA-2017-121888"/>
    <d v="2017-09-15T00:00:00"/>
    <s v="CL-11890"/>
    <s v="TEC-PH-10000439"/>
    <n v="39.99"/>
    <n v="1"/>
    <n v="0"/>
    <n v="11.597099999999999"/>
    <x v="2"/>
    <x v="7"/>
    <s v="GE DSL Phone Line Filter"/>
    <x v="3"/>
    <s v="Massachusetts"/>
    <s v="Everett"/>
    <n v="2017"/>
  </r>
  <r>
    <s v="CA-2017-121888"/>
    <d v="2017-09-15T00:00:00"/>
    <s v="CL-11890"/>
    <s v="OFF-AR-10003478"/>
    <n v="16.28"/>
    <n v="2"/>
    <n v="0"/>
    <n v="6.5119999999999996"/>
    <x v="1"/>
    <x v="6"/>
    <s v="Avery Hi-Liter EverBold Pen Style Fluorescent Highlighters, 4/Pack"/>
    <x v="3"/>
    <s v="Massachusetts"/>
    <s v="Everett"/>
    <n v="2017"/>
  </r>
  <r>
    <s v="CA-2017-121888"/>
    <d v="2017-09-15T00:00:00"/>
    <s v="CL-11890"/>
    <s v="FUR-BO-10002545"/>
    <n v="782.94"/>
    <n v="3"/>
    <n v="0"/>
    <n v="203.56440000000001"/>
    <x v="0"/>
    <x v="0"/>
    <s v="Atlantic Metals Mobile 3-Shelf Bookcases, Custom Colors"/>
    <x v="3"/>
    <s v="Massachusetts"/>
    <s v="Everett"/>
    <n v="2017"/>
  </r>
  <r>
    <s v="CA-2017-121888"/>
    <d v="2017-09-15T00:00:00"/>
    <s v="CL-11890"/>
    <s v="OFF-BI-10001765"/>
    <n v="242.48"/>
    <n v="7"/>
    <n v="0"/>
    <n v="116.3904"/>
    <x v="1"/>
    <x v="8"/>
    <s v="Wilson Jones Heavy-Duty Casebound Ring Binders with Metal Hinges"/>
    <x v="3"/>
    <s v="Massachusetts"/>
    <s v="Everett"/>
    <n v="2017"/>
  </r>
  <r>
    <s v="CA-2014-166884"/>
    <d v="2014-03-11T00:00:00"/>
    <s v="CK-12205"/>
    <s v="FUR-FU-10003981"/>
    <n v="8.32"/>
    <n v="5"/>
    <n v="0.2"/>
    <n v="2.2879999999999998"/>
    <x v="0"/>
    <x v="5"/>
    <s v="Eldon Wave Desk Accessories"/>
    <x v="3"/>
    <s v="Ohio"/>
    <s v="Columbus"/>
    <n v="2014"/>
  </r>
  <r>
    <s v="CA-2014-166884"/>
    <d v="2014-03-11T00:00:00"/>
    <s v="CK-12205"/>
    <s v="OFF-FA-10001561"/>
    <n v="10.464"/>
    <n v="6"/>
    <n v="0.2"/>
    <n v="1.7003999999999999"/>
    <x v="1"/>
    <x v="13"/>
    <s v="Stockwell Push Pins"/>
    <x v="3"/>
    <s v="Ohio"/>
    <s v="Columbus"/>
    <n v="2014"/>
  </r>
  <r>
    <s v="CA-2014-107181"/>
    <d v="2014-02-04T00:00:00"/>
    <s v="DB-13270"/>
    <s v="OFF-BI-10004230"/>
    <n v="82.896000000000001"/>
    <n v="3"/>
    <n v="0.2"/>
    <n v="29.0136"/>
    <x v="1"/>
    <x v="8"/>
    <s v="GBC Recycled Grain Textured Covers"/>
    <x v="1"/>
    <s v="California"/>
    <s v="San Diego"/>
    <n v="2014"/>
  </r>
  <r>
    <s v="CA-2014-107181"/>
    <d v="2014-02-04T00:00:00"/>
    <s v="DB-13270"/>
    <s v="OFF-PA-10000350"/>
    <n v="34.24"/>
    <n v="4"/>
    <n v="0"/>
    <n v="16.0928"/>
    <x v="1"/>
    <x v="10"/>
    <s v="Message Book, Standard Line &quot;While You Were Out&quot;, 5 1/2&quot; X 4&quot;, 200 Sets/Book"/>
    <x v="1"/>
    <s v="California"/>
    <s v="San Diego"/>
    <n v="2014"/>
  </r>
  <r>
    <s v="CA-2014-150245"/>
    <d v="2014-12-31T00:00:00"/>
    <s v="PC-18745"/>
    <s v="FUR-BO-10002613"/>
    <n v="1573.4880000000001"/>
    <n v="7"/>
    <n v="0.2"/>
    <n v="196.68600000000001"/>
    <x v="0"/>
    <x v="0"/>
    <s v="Atlantic Metals Mobile 4-Shelf Bookcases, Custom Colors"/>
    <x v="3"/>
    <s v="New York"/>
    <s v="Watertown"/>
    <n v="2014"/>
  </r>
  <r>
    <s v="CA-2015-111395"/>
    <d v="2015-11-23T00:00:00"/>
    <s v="VB-21745"/>
    <s v="OFF-PA-10000994"/>
    <n v="335.52"/>
    <n v="4"/>
    <n v="0.2"/>
    <n v="117.432"/>
    <x v="1"/>
    <x v="10"/>
    <s v="Xerox 1915"/>
    <x v="2"/>
    <s v="Texas"/>
    <s v="San Antonio"/>
    <n v="2015"/>
  </r>
  <r>
    <s v="CA-2015-111395"/>
    <d v="2015-11-23T00:00:00"/>
    <s v="VB-21745"/>
    <s v="OFF-BI-10002867"/>
    <n v="23.911999999999999"/>
    <n v="2"/>
    <n v="0.8"/>
    <n v="-40.650399999999998"/>
    <x v="1"/>
    <x v="8"/>
    <s v="GBC Recycled Regency Composition Covers"/>
    <x v="2"/>
    <s v="Texas"/>
    <s v="San Antonio"/>
    <n v="2015"/>
  </r>
  <r>
    <s v="CA-2015-111395"/>
    <d v="2015-11-23T00:00:00"/>
    <s v="VB-21745"/>
    <s v="OFF-ST-10001291"/>
    <n v="27.056000000000001"/>
    <n v="2"/>
    <n v="0.2"/>
    <n v="2.3673999999999999"/>
    <x v="1"/>
    <x v="4"/>
    <s v="Tenex Personal Self-Stacking Standard File Box, Black/Gray"/>
    <x v="2"/>
    <s v="Texas"/>
    <s v="San Antonio"/>
    <n v="2015"/>
  </r>
  <r>
    <s v="CA-2014-134278"/>
    <d v="2014-07-06T00:00:00"/>
    <s v="EP-13915"/>
    <s v="TEC-CO-10001046"/>
    <n v="559.99199999999996"/>
    <n v="1"/>
    <n v="0.2"/>
    <n v="174.9975"/>
    <x v="2"/>
    <x v="16"/>
    <s v="Canon Imageclass D680 Copier / Fax"/>
    <x v="3"/>
    <s v="New York"/>
    <s v="New York City"/>
    <n v="2014"/>
  </r>
  <r>
    <s v="US-2017-124926"/>
    <d v="2017-11-13T00:00:00"/>
    <s v="ME-17320"/>
    <s v="OFF-AP-10004868"/>
    <n v="9.3239999999999998"/>
    <n v="6"/>
    <n v="0.8"/>
    <n v="-24.708600000000001"/>
    <x v="1"/>
    <x v="9"/>
    <s v="Hoover Commercial Soft Guard Upright Vacuum And Disposable Filtration Bags"/>
    <x v="2"/>
    <s v="Texas"/>
    <s v="Houston"/>
    <n v="2017"/>
  </r>
  <r>
    <s v="CA-2016-159345"/>
    <d v="2016-06-17T00:00:00"/>
    <s v="IG-15085"/>
    <s v="OFF-PA-10000806"/>
    <n v="111.96"/>
    <n v="2"/>
    <n v="0"/>
    <n v="54.860399999999998"/>
    <x v="1"/>
    <x v="10"/>
    <s v="Xerox 1934"/>
    <x v="1"/>
    <s v="California"/>
    <s v="San Diego"/>
    <n v="2016"/>
  </r>
  <r>
    <s v="CA-2014-130274"/>
    <d v="2014-05-03T00:00:00"/>
    <s v="JS-15940"/>
    <s v="OFF-LA-10002195"/>
    <n v="21.56"/>
    <n v="7"/>
    <n v="0"/>
    <n v="10.348800000000001"/>
    <x v="1"/>
    <x v="2"/>
    <s v="Avery 481"/>
    <x v="2"/>
    <s v="Wisconsin"/>
    <s v="Appleton"/>
    <n v="2014"/>
  </r>
  <r>
    <s v="CA-2017-158386"/>
    <d v="2017-10-16T00:00:00"/>
    <s v="BO-11425"/>
    <s v="OFF-BI-10003719"/>
    <n v="124.75"/>
    <n v="5"/>
    <n v="0"/>
    <n v="57.384999999999998"/>
    <x v="1"/>
    <x v="8"/>
    <s v="Large Capacity Hanging Post Binders"/>
    <x v="0"/>
    <s v="Kentucky"/>
    <s v="Richmond"/>
    <n v="2017"/>
  </r>
  <r>
    <s v="CA-2015-111507"/>
    <d v="2015-02-06T00:00:00"/>
    <s v="VW-21775"/>
    <s v="OFF-AR-10001315"/>
    <n v="5.28"/>
    <n v="3"/>
    <n v="0"/>
    <n v="1.5311999999999999"/>
    <x v="1"/>
    <x v="6"/>
    <s v="Newell 310"/>
    <x v="1"/>
    <s v="Washington"/>
    <s v="Bellevue"/>
    <n v="2015"/>
  </r>
  <r>
    <s v="CA-2017-120761"/>
    <d v="2017-09-04T00:00:00"/>
    <s v="AB-10150"/>
    <s v="TEC-AC-10000171"/>
    <n v="91.96"/>
    <n v="4"/>
    <n v="0"/>
    <n v="39.5428"/>
    <x v="2"/>
    <x v="11"/>
    <s v="Verbatim 25 GB 6x Blu-ray Single Layer Recordable Disc, 25/Pack"/>
    <x v="3"/>
    <s v="New York"/>
    <s v="Long Beach"/>
    <n v="2017"/>
  </r>
  <r>
    <s v="CA-2016-109176"/>
    <d v="2016-05-09T00:00:00"/>
    <s v="JW-16075"/>
    <s v="OFF-EN-10003134"/>
    <n v="9.3439999999999994"/>
    <n v="1"/>
    <n v="0.2"/>
    <n v="3.504"/>
    <x v="1"/>
    <x v="12"/>
    <s v="Staple envelope"/>
    <x v="3"/>
    <s v="Pennsylvania"/>
    <s v="Philadelphia"/>
    <n v="2016"/>
  </r>
  <r>
    <s v="CA-2016-109176"/>
    <d v="2016-05-09T00:00:00"/>
    <s v="JW-16075"/>
    <s v="OFF-AR-10001955"/>
    <n v="79.36"/>
    <n v="5"/>
    <n v="0.2"/>
    <n v="9.92"/>
    <x v="1"/>
    <x v="6"/>
    <s v="Newell 319"/>
    <x v="3"/>
    <s v="Pennsylvania"/>
    <s v="Philadelphia"/>
    <n v="2016"/>
  </r>
  <r>
    <s v="CA-2015-112116"/>
    <d v="2015-03-16T00:00:00"/>
    <s v="JE-15475"/>
    <s v="FUR-TA-10001039"/>
    <n v="171.96"/>
    <n v="2"/>
    <n v="0"/>
    <n v="44.709600000000002"/>
    <x v="0"/>
    <x v="3"/>
    <s v="KI Adjustable-Height Table"/>
    <x v="1"/>
    <s v="Washington"/>
    <s v="Seattle"/>
    <n v="2015"/>
  </r>
  <r>
    <s v="CA-2016-126809"/>
    <d v="2016-04-09T00:00:00"/>
    <s v="EB-13750"/>
    <s v="OFF-BI-10003712"/>
    <n v="35.351999999999997"/>
    <n v="9"/>
    <n v="0.2"/>
    <n v="12.815099999999999"/>
    <x v="1"/>
    <x v="8"/>
    <s v="Acco Pressboard Covers with Storage Hooks, 14 7/8&quot; x 11&quot;, Light Blue"/>
    <x v="1"/>
    <s v="Washington"/>
    <s v="Seattle"/>
    <n v="2016"/>
  </r>
  <r>
    <s v="CA-2014-105172"/>
    <d v="2014-04-04T00:00:00"/>
    <s v="PK-18910"/>
    <s v="OFF-LA-10001641"/>
    <n v="18.899999999999999"/>
    <n v="6"/>
    <n v="0"/>
    <n v="9.0719999999999992"/>
    <x v="1"/>
    <x v="2"/>
    <s v="Avery 518"/>
    <x v="1"/>
    <s v="California"/>
    <s v="San Francisco"/>
    <n v="2014"/>
  </r>
  <r>
    <s v="CA-2017-107293"/>
    <d v="2017-09-05T00:00:00"/>
    <s v="CS-12400"/>
    <s v="OFF-AR-10003732"/>
    <n v="2.78"/>
    <n v="1"/>
    <n v="0"/>
    <n v="0.7228"/>
    <x v="1"/>
    <x v="6"/>
    <s v="Newell 333"/>
    <x v="1"/>
    <s v="Washington"/>
    <s v="Seattle"/>
    <n v="2017"/>
  </r>
  <r>
    <s v="US-2017-102890"/>
    <d v="2017-06-30T00:00:00"/>
    <s v="SG-20470"/>
    <s v="FUR-TA-10000577"/>
    <n v="1044.6300000000001"/>
    <n v="5"/>
    <n v="0.4"/>
    <n v="-295.9785"/>
    <x v="0"/>
    <x v="3"/>
    <s v="Bretford CR4500 Series Slim Rectangular Table"/>
    <x v="3"/>
    <s v="New York"/>
    <s v="New York City"/>
    <n v="2017"/>
  </r>
  <r>
    <s v="CA-2015-158554"/>
    <d v="2015-11-09T00:00:00"/>
    <s v="CM-12190"/>
    <s v="OFF-PA-10004000"/>
    <n v="11.352"/>
    <n v="3"/>
    <n v="0.2"/>
    <n v="4.1151"/>
    <x v="1"/>
    <x v="10"/>
    <s v="While You Were Out Pads, 50 per Pad, 4 x 5 1/4, Green Cycle"/>
    <x v="3"/>
    <s v="Pennsylvania"/>
    <s v="Philadelphia"/>
    <n v="2015"/>
  </r>
  <r>
    <s v="CA-2014-116239"/>
    <d v="2014-03-04T00:00:00"/>
    <s v="CL-12565"/>
    <s v="OFF-ST-10001370"/>
    <n v="354.9"/>
    <n v="5"/>
    <n v="0"/>
    <n v="17.745000000000001"/>
    <x v="1"/>
    <x v="4"/>
    <s v="Sensible Storage WireTech Storage Systems"/>
    <x v="0"/>
    <s v="South Carolina"/>
    <s v="Columbia"/>
    <n v="2014"/>
  </r>
  <r>
    <s v="CA-2015-132101"/>
    <d v="2015-03-19T00:00:00"/>
    <s v="JO-15550"/>
    <s v="TEC-PH-10004539"/>
    <n v="453.57600000000002"/>
    <n v="3"/>
    <n v="0.2"/>
    <n v="39.687899999999999"/>
    <x v="2"/>
    <x v="7"/>
    <s v="Wireless Extenders zBoost YX545 SOHO Signal Booster"/>
    <x v="1"/>
    <s v="Washington"/>
    <s v="Seattle"/>
    <n v="2015"/>
  </r>
  <r>
    <s v="CA-2015-129112"/>
    <d v="2015-11-29T00:00:00"/>
    <s v="AW-10840"/>
    <s v="TEC-AC-10003038"/>
    <n v="21.48"/>
    <n v="3"/>
    <n v="0.2"/>
    <n v="-0.26850000000000002"/>
    <x v="2"/>
    <x v="11"/>
    <s v="Kingston Digital DataTraveler 16GB USB 2.0"/>
    <x v="2"/>
    <s v="Texas"/>
    <s v="Allen"/>
    <n v="2015"/>
  </r>
  <r>
    <s v="CA-2015-129112"/>
    <d v="2015-11-29T00:00:00"/>
    <s v="AW-10840"/>
    <s v="OFF-BI-10000088"/>
    <n v="8.7840000000000007"/>
    <n v="4"/>
    <n v="0.8"/>
    <n v="-13.6152"/>
    <x v="1"/>
    <x v="8"/>
    <s v="GBC Imprintable Covers"/>
    <x v="2"/>
    <s v="Texas"/>
    <s v="Allen"/>
    <n v="2015"/>
  </r>
  <r>
    <s v="US-2017-152002"/>
    <d v="2017-06-11T00:00:00"/>
    <s v="DV-13465"/>
    <s v="OFF-PA-10000357"/>
    <n v="122.97"/>
    <n v="3"/>
    <n v="0"/>
    <n v="60.255299999999998"/>
    <x v="1"/>
    <x v="10"/>
    <s v="White Dual Perf Computer Printout Paper, 2700 Sheets, 1 Part, Heavyweight, 20 lbs., 14 7/8 x 11"/>
    <x v="1"/>
    <s v="California"/>
    <s v="Los Angeles"/>
    <n v="2017"/>
  </r>
  <r>
    <s v="CA-2017-165029"/>
    <d v="2017-11-26T00:00:00"/>
    <s v="AH-10075"/>
    <s v="OFF-AR-10003504"/>
    <n v="12.84"/>
    <n v="3"/>
    <n v="0"/>
    <n v="3.7235999999999998"/>
    <x v="1"/>
    <x v="6"/>
    <s v="Newell 347"/>
    <x v="0"/>
    <s v="Georgia"/>
    <s v="Atlanta"/>
    <n v="2017"/>
  </r>
  <r>
    <s v="US-2014-157385"/>
    <d v="2014-11-23T00:00:00"/>
    <s v="SC-20095"/>
    <s v="FUR-CH-10000863"/>
    <n v="603.91999999999996"/>
    <n v="5"/>
    <n v="0.2"/>
    <n v="-67.941000000000003"/>
    <x v="0"/>
    <x v="1"/>
    <s v="Novimex Swivel Fabric Task Chair"/>
    <x v="1"/>
    <s v="California"/>
    <s v="Los Angeles"/>
    <n v="2014"/>
  </r>
  <r>
    <s v="US-2014-157385"/>
    <d v="2014-11-23T00:00:00"/>
    <s v="SC-20095"/>
    <s v="OFF-EN-10003160"/>
    <n v="21.84"/>
    <n v="3"/>
    <n v="0"/>
    <n v="10.4832"/>
    <x v="1"/>
    <x v="12"/>
    <s v="Pastel Pink Envelopes"/>
    <x v="1"/>
    <s v="California"/>
    <s v="Los Angeles"/>
    <n v="2014"/>
  </r>
  <r>
    <s v="US-2014-157385"/>
    <d v="2014-11-23T00:00:00"/>
    <s v="SC-20095"/>
    <s v="TEC-AC-10003280"/>
    <n v="29.99"/>
    <n v="1"/>
    <n v="0"/>
    <n v="6.2979000000000003"/>
    <x v="2"/>
    <x v="11"/>
    <s v="Belkin F8E887 USB Wired Ergonomic Keyboard"/>
    <x v="1"/>
    <s v="California"/>
    <s v="Los Angeles"/>
    <n v="2014"/>
  </r>
  <r>
    <s v="US-2014-157385"/>
    <d v="2014-11-23T00:00:00"/>
    <s v="SC-20095"/>
    <s v="FUR-CH-10000595"/>
    <n v="381.44"/>
    <n v="2"/>
    <n v="0.2"/>
    <n v="23.84"/>
    <x v="0"/>
    <x v="1"/>
    <s v="Safco Contoured Stacking Chairs"/>
    <x v="1"/>
    <s v="California"/>
    <s v="Los Angeles"/>
    <n v="2014"/>
  </r>
  <r>
    <s v="CA-2014-101602"/>
    <d v="2014-12-15T00:00:00"/>
    <s v="MC-18100"/>
    <s v="TEC-PH-10000169"/>
    <n v="40.68"/>
    <n v="3"/>
    <n v="0.2"/>
    <n v="-9.1530000000000005"/>
    <x v="2"/>
    <x v="7"/>
    <s v="ARKON Windshield Dashboard Air Vent Car Mount Holder"/>
    <x v="2"/>
    <s v="Texas"/>
    <s v="El Paso"/>
    <n v="2014"/>
  </r>
  <r>
    <s v="CA-2014-101602"/>
    <d v="2014-12-15T00:00:00"/>
    <s v="MC-18100"/>
    <s v="FUR-CH-10004675"/>
    <n v="763.28"/>
    <n v="5"/>
    <n v="0.3"/>
    <n v="-21.808"/>
    <x v="0"/>
    <x v="1"/>
    <s v="Lifetime Advantage Folding Chairs, 4/Carton"/>
    <x v="2"/>
    <s v="Texas"/>
    <s v="El Paso"/>
    <n v="2014"/>
  </r>
  <r>
    <s v="CA-2016-109057"/>
    <d v="2016-04-22T00:00:00"/>
    <s v="TT-21460"/>
    <s v="OFF-ST-10002406"/>
    <n v="23.952000000000002"/>
    <n v="2"/>
    <n v="0.2"/>
    <n v="2.3952"/>
    <x v="1"/>
    <x v="4"/>
    <s v="Pizazz Global Quick File"/>
    <x v="2"/>
    <s v="Illinois"/>
    <s v="Aurora"/>
    <n v="2016"/>
  </r>
  <r>
    <s v="CA-2016-154403"/>
    <d v="2016-05-23T00:00:00"/>
    <s v="AP-10720"/>
    <s v="OFF-PA-10001526"/>
    <n v="4.9800000000000004"/>
    <n v="1"/>
    <n v="0"/>
    <n v="2.4401999999999999"/>
    <x v="1"/>
    <x v="10"/>
    <s v="Xerox 1949"/>
    <x v="0"/>
    <s v="Alabama"/>
    <s v="Florence"/>
    <n v="2016"/>
  </r>
  <r>
    <s v="CA-2016-102456"/>
    <d v="2016-02-27T00:00:00"/>
    <s v="DL-12865"/>
    <s v="OFF-AP-10004336"/>
    <n v="170.88"/>
    <n v="3"/>
    <n v="0"/>
    <n v="49.555199999999999"/>
    <x v="1"/>
    <x v="9"/>
    <s v="Conquest 14 Commercial Heavy-Duty Upright Vacuum, Collection System, Accessory Kit"/>
    <x v="3"/>
    <s v="New York"/>
    <s v="New York City"/>
    <n v="2016"/>
  </r>
  <r>
    <s v="CA-2015-131338"/>
    <d v="2015-08-09T00:00:00"/>
    <s v="NP-18325"/>
    <s v="TEC-PH-10003012"/>
    <n v="307.98"/>
    <n v="2"/>
    <n v="0"/>
    <n v="89.3142"/>
    <x v="2"/>
    <x v="7"/>
    <s v="Nortel Meridian M3904 Professional Digital phone"/>
    <x v="3"/>
    <s v="New York"/>
    <s v="New York City"/>
    <n v="2015"/>
  </r>
  <r>
    <s v="CA-2015-131338"/>
    <d v="2015-08-09T00:00:00"/>
    <s v="NP-18325"/>
    <s v="FUR-TA-10002607"/>
    <n v="382.80599999999998"/>
    <n v="9"/>
    <n v="0.4"/>
    <n v="-153.1224"/>
    <x v="0"/>
    <x v="3"/>
    <s v="KI Conference Tables"/>
    <x v="3"/>
    <s v="New York"/>
    <s v="New York City"/>
    <n v="2015"/>
  </r>
  <r>
    <s v="CA-2015-131338"/>
    <d v="2015-08-09T00:00:00"/>
    <s v="NP-18325"/>
    <s v="OFF-ST-10000642"/>
    <n v="41.96"/>
    <n v="2"/>
    <n v="0"/>
    <n v="2.9371999999999998"/>
    <x v="1"/>
    <x v="4"/>
    <s v="Tennsco Lockers, Gray"/>
    <x v="3"/>
    <s v="New York"/>
    <s v="New York City"/>
    <n v="2015"/>
  </r>
  <r>
    <s v="CA-2015-131338"/>
    <d v="2015-08-09T00:00:00"/>
    <s v="NP-18325"/>
    <s v="OFF-BI-10000545"/>
    <n v="1217.568"/>
    <n v="2"/>
    <n v="0.2"/>
    <n v="456.58800000000002"/>
    <x v="1"/>
    <x v="8"/>
    <s v="GBC Ibimaster 500 Manual ProClick Binding System"/>
    <x v="3"/>
    <s v="New York"/>
    <s v="New York City"/>
    <n v="2015"/>
  </r>
  <r>
    <s v="CA-2015-131338"/>
    <d v="2015-08-09T00:00:00"/>
    <s v="NP-18325"/>
    <s v="FUR-FU-10002157"/>
    <n v="47.04"/>
    <n v="3"/>
    <n v="0"/>
    <n v="18.345600000000001"/>
    <x v="0"/>
    <x v="5"/>
    <s v="Artistic Insta-Plaque"/>
    <x v="3"/>
    <s v="New York"/>
    <s v="New York City"/>
    <n v="2015"/>
  </r>
  <r>
    <s v="CA-2015-131338"/>
    <d v="2015-08-09T00:00:00"/>
    <s v="NP-18325"/>
    <s v="FUR-FU-10001706"/>
    <n v="6.16"/>
    <n v="2"/>
    <n v="0"/>
    <n v="2.9567999999999999"/>
    <x v="0"/>
    <x v="5"/>
    <s v="Longer-Life Soft White Bulbs"/>
    <x v="3"/>
    <s v="New York"/>
    <s v="New York City"/>
    <n v="2015"/>
  </r>
  <r>
    <s v="CA-2015-131338"/>
    <d v="2015-08-09T00:00:00"/>
    <s v="NP-18325"/>
    <s v="TEC-PH-10000984"/>
    <n v="979.95"/>
    <n v="5"/>
    <n v="0"/>
    <n v="274.38600000000002"/>
    <x v="2"/>
    <x v="7"/>
    <s v="Panasonic KX-TG9471B"/>
    <x v="3"/>
    <s v="New York"/>
    <s v="New York City"/>
    <n v="2015"/>
  </r>
  <r>
    <s v="CA-2015-131338"/>
    <d v="2015-08-09T00:00:00"/>
    <s v="NP-18325"/>
    <s v="OFF-PA-10001357"/>
    <n v="143.69999999999999"/>
    <n v="3"/>
    <n v="0"/>
    <n v="68.975999999999999"/>
    <x v="1"/>
    <x v="10"/>
    <s v="Xerox 1886"/>
    <x v="3"/>
    <s v="New York"/>
    <s v="New York City"/>
    <n v="2015"/>
  </r>
  <r>
    <s v="CA-2015-131338"/>
    <d v="2015-08-09T00:00:00"/>
    <s v="NP-18325"/>
    <s v="OFF-FA-10000992"/>
    <n v="10.65"/>
    <n v="3"/>
    <n v="0"/>
    <n v="5.0054999999999996"/>
    <x v="1"/>
    <x v="13"/>
    <s v="Acco Clips to Go Binder Clips, 24 Clips in Two Sizes"/>
    <x v="3"/>
    <s v="New York"/>
    <s v="New York City"/>
    <n v="2015"/>
  </r>
  <r>
    <s v="CA-2015-131338"/>
    <d v="2015-08-09T00:00:00"/>
    <s v="NP-18325"/>
    <s v="TEC-AC-10002600"/>
    <n v="247.8"/>
    <n v="4"/>
    <n v="0"/>
    <n v="34.692"/>
    <x v="2"/>
    <x v="11"/>
    <s v="Belkin QODE FastFit Bluetooth Keyboard"/>
    <x v="3"/>
    <s v="New York"/>
    <s v="New York City"/>
    <n v="2015"/>
  </r>
  <r>
    <s v="CA-2016-109911"/>
    <d v="2016-05-12T00:00:00"/>
    <s v="VG-21805"/>
    <s v="OFF-AR-10001662"/>
    <n v="10.96"/>
    <n v="4"/>
    <n v="0"/>
    <n v="2.9592000000000001"/>
    <x v="1"/>
    <x v="6"/>
    <s v="Rogers Handheld Barrel Pencil Sharpener"/>
    <x v="0"/>
    <s v="Virginia"/>
    <s v="Virginia Beach"/>
    <n v="2016"/>
  </r>
  <r>
    <s v="US-2016-132423"/>
    <d v="2016-04-15T00:00:00"/>
    <s v="MY-18295"/>
    <s v="OFF-AR-10001221"/>
    <n v="33.488"/>
    <n v="7"/>
    <n v="0.2"/>
    <n v="5.8604000000000003"/>
    <x v="1"/>
    <x v="6"/>
    <s v="Dixon Ticonderoga Erasable Colored Pencil Set, 12-Color"/>
    <x v="2"/>
    <s v="Texas"/>
    <s v="Grapevine"/>
    <n v="2016"/>
  </r>
  <r>
    <s v="US-2016-132423"/>
    <d v="2016-04-15T00:00:00"/>
    <s v="MY-18295"/>
    <s v="OFF-FA-10002988"/>
    <n v="8.0399999999999991"/>
    <n v="5"/>
    <n v="0.2"/>
    <n v="2.9144999999999999"/>
    <x v="1"/>
    <x v="13"/>
    <s v="Ideal Clamps"/>
    <x v="2"/>
    <s v="Texas"/>
    <s v="Grapevine"/>
    <n v="2016"/>
  </r>
  <r>
    <s v="CA-2015-122826"/>
    <d v="2015-06-23T00:00:00"/>
    <s v="RD-19480"/>
    <s v="TEC-PH-10004830"/>
    <n v="201.56800000000001"/>
    <n v="4"/>
    <n v="0.2"/>
    <n v="22.676400000000001"/>
    <x v="2"/>
    <x v="7"/>
    <s v="Pyle PRT45 Retro Home Telephone"/>
    <x v="1"/>
    <s v="Washington"/>
    <s v="Olympia"/>
    <n v="2015"/>
  </r>
  <r>
    <s v="CA-2014-117317"/>
    <d v="2014-10-19T00:00:00"/>
    <s v="JF-15490"/>
    <s v="OFF-PA-10004519"/>
    <n v="13.44"/>
    <n v="3"/>
    <n v="0"/>
    <n v="6.5856000000000003"/>
    <x v="1"/>
    <x v="10"/>
    <s v="Spiral Phone Message Books with Labels by Adams"/>
    <x v="1"/>
    <s v="California"/>
    <s v="Los Angeles"/>
    <n v="2014"/>
  </r>
  <r>
    <s v="CA-2015-118423"/>
    <d v="2015-03-24T00:00:00"/>
    <s v="DP-13390"/>
    <s v="FUR-BO-10000362"/>
    <n v="359.05799999999999"/>
    <n v="3"/>
    <n v="0.3"/>
    <n v="-35.905799999999999"/>
    <x v="0"/>
    <x v="0"/>
    <s v="Sauder Inglewood Library Bookcases"/>
    <x v="2"/>
    <s v="Illinois"/>
    <s v="Peoria"/>
    <n v="2015"/>
  </r>
  <r>
    <s v="CA-2017-149181"/>
    <d v="2017-05-08T00:00:00"/>
    <s v="MD-17350"/>
    <s v="FUR-CH-10004540"/>
    <n v="47.991999999999997"/>
    <n v="2"/>
    <n v="0.3"/>
    <n v="-2.0568"/>
    <x v="0"/>
    <x v="1"/>
    <s v="Global Chrome Stack Chair"/>
    <x v="3"/>
    <s v="Ohio"/>
    <s v="Columbus"/>
    <n v="2017"/>
  </r>
  <r>
    <s v="CA-2017-132234"/>
    <d v="2017-10-16T00:00:00"/>
    <s v="MY-17380"/>
    <s v="FUR-FU-10001290"/>
    <n v="547.29999999999995"/>
    <n v="13"/>
    <n v="0"/>
    <n v="175.136"/>
    <x v="0"/>
    <x v="5"/>
    <s v="Executive Impressions Supervisor Wall Clock"/>
    <x v="3"/>
    <s v="New York"/>
    <s v="New York City"/>
    <n v="2017"/>
  </r>
  <r>
    <s v="CA-2017-158876"/>
    <d v="2017-11-19T00:00:00"/>
    <s v="AB-10150"/>
    <s v="OFF-PA-10000308"/>
    <n v="16.896000000000001"/>
    <n v="4"/>
    <n v="0.2"/>
    <n v="5.28"/>
    <x v="1"/>
    <x v="10"/>
    <s v="Xerox 1901"/>
    <x v="2"/>
    <s v="Texas"/>
    <s v="Carrollton"/>
    <n v="2017"/>
  </r>
  <r>
    <s v="CA-2017-158876"/>
    <d v="2017-11-19T00:00:00"/>
    <s v="AB-10150"/>
    <s v="OFF-SU-10001165"/>
    <n v="6.6719999999999997"/>
    <n v="1"/>
    <n v="0.2"/>
    <n v="0.50039999999999996"/>
    <x v="1"/>
    <x v="14"/>
    <s v="Acme Elite Stainless Steel Scissors"/>
    <x v="2"/>
    <s v="Texas"/>
    <s v="Carrollton"/>
    <n v="2017"/>
  </r>
  <r>
    <s v="CA-2017-158876"/>
    <d v="2017-11-19T00:00:00"/>
    <s v="AB-10150"/>
    <s v="OFF-AR-10003373"/>
    <n v="99.135999999999996"/>
    <n v="4"/>
    <n v="0.2"/>
    <n v="8.6744000000000003"/>
    <x v="1"/>
    <x v="6"/>
    <s v="Boston School Pro Electric Pencil Sharpener, 1670"/>
    <x v="2"/>
    <s v="Texas"/>
    <s v="Carrollton"/>
    <n v="2017"/>
  </r>
  <r>
    <s v="CA-2017-158876"/>
    <d v="2017-11-19T00:00:00"/>
    <s v="AB-10150"/>
    <s v="FUR-FU-10001967"/>
    <n v="15.992000000000001"/>
    <n v="2"/>
    <n v="0.6"/>
    <n v="-13.993"/>
    <x v="0"/>
    <x v="5"/>
    <s v="Telescoping Adjustable Floor Lamp"/>
    <x v="2"/>
    <s v="Texas"/>
    <s v="Carrollton"/>
    <n v="2017"/>
  </r>
  <r>
    <s v="CA-2016-164672"/>
    <d v="2016-05-08T00:00:00"/>
    <s v="GB-14530"/>
    <s v="FUR-FU-10001488"/>
    <n v="211.96"/>
    <n v="2"/>
    <n v="0"/>
    <n v="42.392000000000003"/>
    <x v="0"/>
    <x v="5"/>
    <s v="Tenex 46&quot; x 60&quot; Computer Anti-Static Chairmat, Rectangular Shaped"/>
    <x v="3"/>
    <s v="Delaware"/>
    <s v="Dover"/>
    <n v="2016"/>
  </r>
  <r>
    <s v="US-2016-132857"/>
    <d v="2016-12-11T00:00:00"/>
    <s v="CA-12775"/>
    <s v="OFF-AR-10003251"/>
    <n v="6.6719999999999997"/>
    <n v="3"/>
    <n v="0.2"/>
    <n v="1.6679999999999999"/>
    <x v="1"/>
    <x v="6"/>
    <s v="Prang Drawing Pencil Set"/>
    <x v="0"/>
    <s v="Tennessee"/>
    <s v="Smyrna"/>
    <n v="2016"/>
  </r>
  <r>
    <s v="CA-2017-116645"/>
    <d v="2017-11-30T00:00:00"/>
    <s v="ME-17725"/>
    <s v="OFF-AR-10001044"/>
    <n v="155.94"/>
    <n v="6"/>
    <n v="0"/>
    <n v="45.2226"/>
    <x v="1"/>
    <x v="6"/>
    <s v="BOSTON Ranger #55 Pencil Sharpener, Black"/>
    <x v="3"/>
    <s v="Delaware"/>
    <s v="Newark"/>
    <n v="2017"/>
  </r>
  <r>
    <s v="US-2016-115819"/>
    <d v="2016-04-19T00:00:00"/>
    <s v="JO-15280"/>
    <s v="TEC-PH-10004700"/>
    <n v="39.96"/>
    <n v="5"/>
    <n v="0.2"/>
    <n v="12.987"/>
    <x v="2"/>
    <x v="7"/>
    <s v="PowerGen Dual USB Car Charger"/>
    <x v="1"/>
    <s v="California"/>
    <s v="Los Angeles"/>
    <n v="2016"/>
  </r>
  <r>
    <s v="US-2016-115819"/>
    <d v="2016-04-19T00:00:00"/>
    <s v="JO-15280"/>
    <s v="OFF-AR-10000823"/>
    <n v="5.46"/>
    <n v="3"/>
    <n v="0"/>
    <n v="1.5287999999999999"/>
    <x v="1"/>
    <x v="6"/>
    <s v="Newell 307"/>
    <x v="1"/>
    <s v="California"/>
    <s v="Los Angeles"/>
    <n v="2016"/>
  </r>
  <r>
    <s v="US-2016-115819"/>
    <d v="2016-04-19T00:00:00"/>
    <s v="JO-15280"/>
    <s v="OFF-AR-10004456"/>
    <n v="73.2"/>
    <n v="5"/>
    <n v="0"/>
    <n v="21.228000000000002"/>
    <x v="1"/>
    <x v="6"/>
    <s v="Panasonic KP-4ABK Battery-Operated Pencil Sharpener"/>
    <x v="1"/>
    <s v="California"/>
    <s v="Los Angeles"/>
    <n v="2016"/>
  </r>
  <r>
    <s v="US-2016-115819"/>
    <d v="2016-04-19T00:00:00"/>
    <s v="JO-15280"/>
    <s v="OFF-BI-10000050"/>
    <n v="5.84"/>
    <n v="1"/>
    <n v="0.2"/>
    <n v="1.9710000000000001"/>
    <x v="1"/>
    <x v="8"/>
    <s v="Angle-D Binders with Locking Rings, Label Holders"/>
    <x v="1"/>
    <s v="California"/>
    <s v="Los Angeles"/>
    <n v="2016"/>
  </r>
  <r>
    <s v="US-2016-115819"/>
    <d v="2016-04-19T00:00:00"/>
    <s v="JO-15280"/>
    <s v="OFF-PA-10002377"/>
    <n v="22.72"/>
    <n v="4"/>
    <n v="0"/>
    <n v="10.224"/>
    <x v="1"/>
    <x v="10"/>
    <s v="Xerox 1916"/>
    <x v="1"/>
    <s v="California"/>
    <s v="Los Angeles"/>
    <n v="2016"/>
  </r>
  <r>
    <s v="US-2016-115819"/>
    <d v="2016-04-19T00:00:00"/>
    <s v="JO-15280"/>
    <s v="OFF-BI-10000591"/>
    <n v="9.3360000000000003"/>
    <n v="3"/>
    <n v="0.2"/>
    <n v="3.2675999999999998"/>
    <x v="1"/>
    <x v="8"/>
    <s v="Avery Binder Labels"/>
    <x v="1"/>
    <s v="California"/>
    <s v="Los Angeles"/>
    <n v="2016"/>
  </r>
  <r>
    <s v="CA-2014-156349"/>
    <d v="2014-05-26T00:00:00"/>
    <s v="ML-17395"/>
    <s v="FUR-BO-10000362"/>
    <n v="290.666"/>
    <n v="2"/>
    <n v="0.15"/>
    <n v="27.3568"/>
    <x v="0"/>
    <x v="0"/>
    <s v="Sauder Inglewood Library Bookcases"/>
    <x v="1"/>
    <s v="California"/>
    <s v="Los Angeles"/>
    <n v="2014"/>
  </r>
  <r>
    <s v="CA-2014-156349"/>
    <d v="2014-05-26T00:00:00"/>
    <s v="ML-17395"/>
    <s v="TEC-PH-10000441"/>
    <n v="201.584"/>
    <n v="2"/>
    <n v="0.2"/>
    <n v="20.1584"/>
    <x v="2"/>
    <x v="7"/>
    <s v="VTech DS6151"/>
    <x v="1"/>
    <s v="California"/>
    <s v="Los Angeles"/>
    <n v="2014"/>
  </r>
  <r>
    <s v="CA-2014-156349"/>
    <d v="2014-05-26T00:00:00"/>
    <s v="ML-17395"/>
    <s v="TEC-PH-10002726"/>
    <n v="83.983999999999995"/>
    <n v="2"/>
    <n v="0.2"/>
    <n v="31.494"/>
    <x v="2"/>
    <x v="7"/>
    <s v="netTALK DUO VoIP Telephone Service"/>
    <x v="1"/>
    <s v="California"/>
    <s v="Los Angeles"/>
    <n v="2014"/>
  </r>
  <r>
    <s v="CA-2017-138380"/>
    <d v="2017-12-21T00:00:00"/>
    <s v="YS-21880"/>
    <s v="OFF-ST-10003306"/>
    <n v="1000.02"/>
    <n v="7"/>
    <n v="0"/>
    <n v="290.00580000000002"/>
    <x v="1"/>
    <x v="4"/>
    <s v="Letter Size Cart"/>
    <x v="1"/>
    <s v="California"/>
    <s v="Oakland"/>
    <n v="2017"/>
  </r>
  <r>
    <s v="US-2016-113509"/>
    <d v="2016-03-15T00:00:00"/>
    <s v="PL-18925"/>
    <s v="TEC-AC-10004855"/>
    <n v="83.975999999999999"/>
    <n v="3"/>
    <n v="0.2"/>
    <n v="-13.646100000000001"/>
    <x v="2"/>
    <x v="11"/>
    <s v="V7 USB Numeric Keypad"/>
    <x v="3"/>
    <s v="Pennsylvania"/>
    <s v="Philadelphia"/>
    <n v="2016"/>
  </r>
  <r>
    <s v="CA-2015-130022"/>
    <d v="2015-08-10T00:00:00"/>
    <s v="JK-16120"/>
    <s v="OFF-LA-10002787"/>
    <n v="3.75"/>
    <n v="1"/>
    <n v="0"/>
    <n v="1.8"/>
    <x v="1"/>
    <x v="2"/>
    <s v="Avery 480"/>
    <x v="2"/>
    <s v="Minnesota"/>
    <s v="Eagan"/>
    <n v="2015"/>
  </r>
  <r>
    <s v="CA-2015-130022"/>
    <d v="2015-08-10T00:00:00"/>
    <s v="JK-16120"/>
    <s v="OFF-LA-10002043"/>
    <n v="41.4"/>
    <n v="4"/>
    <n v="0"/>
    <n v="19.872"/>
    <x v="1"/>
    <x v="2"/>
    <s v="Avery 489"/>
    <x v="2"/>
    <s v="Minnesota"/>
    <s v="Eagan"/>
    <n v="2015"/>
  </r>
  <r>
    <s v="CA-2015-130022"/>
    <d v="2015-08-10T00:00:00"/>
    <s v="JK-16120"/>
    <s v="OFF-AR-10001915"/>
    <n v="29.79"/>
    <n v="3"/>
    <n v="0"/>
    <n v="12.511799999999999"/>
    <x v="1"/>
    <x v="6"/>
    <s v="Peel-Off China Markers"/>
    <x v="2"/>
    <s v="Minnesota"/>
    <s v="Eagan"/>
    <n v="2015"/>
  </r>
  <r>
    <s v="US-2016-118780"/>
    <d v="2016-09-10T00:00:00"/>
    <s v="PN-18775"/>
    <s v="OFF-ST-10000352"/>
    <n v="59.48"/>
    <n v="2"/>
    <n v="0"/>
    <n v="8.9220000000000006"/>
    <x v="1"/>
    <x v="4"/>
    <s v="Acco Perma 2700 Stacking Storage Drawers"/>
    <x v="3"/>
    <s v="New York"/>
    <s v="New York City"/>
    <n v="2016"/>
  </r>
  <r>
    <s v="US-2016-118780"/>
    <d v="2016-09-10T00:00:00"/>
    <s v="PN-18775"/>
    <s v="OFF-PA-10000575"/>
    <n v="6.69"/>
    <n v="1"/>
    <n v="0"/>
    <n v="3.0773999999999999"/>
    <x v="1"/>
    <x v="10"/>
    <s v="Wirebound Message Books, Four 2 3/4 x 5 White Forms per Page"/>
    <x v="3"/>
    <s v="New York"/>
    <s v="New York City"/>
    <n v="2016"/>
  </r>
  <r>
    <s v="CA-2017-108560"/>
    <d v="2017-07-08T00:00:00"/>
    <s v="JC-15385"/>
    <s v="FUR-FU-10002937"/>
    <n v="198.46"/>
    <n v="2"/>
    <n v="0"/>
    <n v="99.23"/>
    <x v="0"/>
    <x v="5"/>
    <s v="GE 48&quot; Fluorescent Tube, Cool White Energy Saver, 34 Watts, 30/Box"/>
    <x v="1"/>
    <s v="Washington"/>
    <s v="Kent"/>
    <n v="2017"/>
  </r>
  <r>
    <s v="CA-2017-108560"/>
    <d v="2017-07-08T00:00:00"/>
    <s v="JC-15385"/>
    <s v="OFF-LA-10003930"/>
    <n v="786.48"/>
    <n v="8"/>
    <n v="0"/>
    <n v="385.37520000000001"/>
    <x v="1"/>
    <x v="2"/>
    <s v="Dot Matrix Printer Tape Reel Labels, White, 5000/Box"/>
    <x v="1"/>
    <s v="Washington"/>
    <s v="Kent"/>
    <n v="2017"/>
  </r>
  <r>
    <s v="CA-2017-108560"/>
    <d v="2017-07-08T00:00:00"/>
    <s v="JC-15385"/>
    <s v="OFF-BI-10001107"/>
    <n v="23.167999999999999"/>
    <n v="2"/>
    <n v="0.2"/>
    <n v="7.8192000000000004"/>
    <x v="1"/>
    <x v="8"/>
    <s v="GBC White Gloss Covers, Plain Front"/>
    <x v="1"/>
    <s v="Washington"/>
    <s v="Kent"/>
    <n v="2017"/>
  </r>
  <r>
    <s v="CA-2017-108560"/>
    <d v="2017-07-08T00:00:00"/>
    <s v="JC-15385"/>
    <s v="TEC-AC-10003063"/>
    <n v="50"/>
    <n v="2"/>
    <n v="0"/>
    <n v="10.5"/>
    <x v="2"/>
    <x v="11"/>
    <s v="Micro Innovations USB RF Wireless Keyboard with Mouse"/>
    <x v="1"/>
    <s v="Washington"/>
    <s v="Kent"/>
    <n v="2017"/>
  </r>
  <r>
    <s v="CA-2015-157084"/>
    <d v="2015-12-19T00:00:00"/>
    <s v="JG-15160"/>
    <s v="TEC-PH-10002922"/>
    <n v="675.96"/>
    <n v="5"/>
    <n v="0.2"/>
    <n v="84.495000000000005"/>
    <x v="2"/>
    <x v="7"/>
    <s v="ShoreTel ShorePhone IP 230 VoIP phone"/>
    <x v="1"/>
    <s v="California"/>
    <s v="Los Angeles"/>
    <n v="2015"/>
  </r>
  <r>
    <s v="CA-2015-157084"/>
    <d v="2015-12-19T00:00:00"/>
    <s v="JG-15160"/>
    <s v="TEC-AC-10002049"/>
    <n v="1265.8499999999999"/>
    <n v="3"/>
    <n v="0"/>
    <n v="556.97400000000005"/>
    <x v="2"/>
    <x v="11"/>
    <s v="Logitech G19 Programmable Gaming Keyboard"/>
    <x v="1"/>
    <s v="California"/>
    <s v="Los Angeles"/>
    <n v="2015"/>
  </r>
  <r>
    <s v="CA-2015-164539"/>
    <d v="2015-11-16T00:00:00"/>
    <s v="PO-19180"/>
    <s v="OFF-AP-10002457"/>
    <n v="523.25"/>
    <n v="5"/>
    <n v="0"/>
    <n v="141.2775"/>
    <x v="1"/>
    <x v="9"/>
    <s v="Eureka The Boss Plus 12-Amp Hard Box Upright Vacuum, Red"/>
    <x v="3"/>
    <s v="New York"/>
    <s v="New York City"/>
    <n v="2015"/>
  </r>
  <r>
    <s v="CA-2015-143119"/>
    <d v="2015-09-24T00:00:00"/>
    <s v="MC-17275"/>
    <s v="FUR-CH-10001270"/>
    <n v="517.5"/>
    <n v="6"/>
    <n v="0"/>
    <n v="155.25"/>
    <x v="0"/>
    <x v="1"/>
    <s v="Harbour Creations Steel Folding Chair"/>
    <x v="0"/>
    <s v="Louisiana"/>
    <s v="Lafayette"/>
    <n v="2015"/>
  </r>
  <r>
    <s v="CA-2017-101049"/>
    <d v="2017-06-21T00:00:00"/>
    <s v="AS-10240"/>
    <s v="FUR-FU-10004415"/>
    <n v="17.920000000000002"/>
    <n v="5"/>
    <n v="0.2"/>
    <n v="2.464"/>
    <x v="0"/>
    <x v="5"/>
    <s v="Stacking Tray, Side-Loading, Legal, Smoke"/>
    <x v="3"/>
    <s v="Ohio"/>
    <s v="Cleveland"/>
    <n v="2017"/>
  </r>
  <r>
    <s v="CA-2017-101049"/>
    <d v="2017-06-21T00:00:00"/>
    <s v="AS-10240"/>
    <s v="OFF-BI-10001510"/>
    <n v="41.256"/>
    <n v="6"/>
    <n v="0.7"/>
    <n v="-34.380000000000003"/>
    <x v="1"/>
    <x v="8"/>
    <s v="Deluxe Heavy-Duty Vinyl Round Ring Binder"/>
    <x v="3"/>
    <s v="Ohio"/>
    <s v="Cleveland"/>
    <n v="2017"/>
  </r>
  <r>
    <s v="CA-2016-106530"/>
    <d v="2016-05-08T00:00:00"/>
    <s v="CL-12565"/>
    <s v="OFF-ST-10002011"/>
    <n v="1006.056"/>
    <n v="3"/>
    <n v="0.2"/>
    <n v="88.029899999999998"/>
    <x v="1"/>
    <x v="4"/>
    <s v="Smead Adjustable Mobile File Trolley with Lockable Top"/>
    <x v="3"/>
    <s v="Ohio"/>
    <s v="Cleveland"/>
    <n v="2016"/>
  </r>
  <r>
    <s v="CA-2016-106530"/>
    <d v="2016-05-08T00:00:00"/>
    <s v="CL-12565"/>
    <s v="OFF-PA-10002986"/>
    <n v="10.688000000000001"/>
    <n v="2"/>
    <n v="0.2"/>
    <n v="3.7408000000000001"/>
    <x v="1"/>
    <x v="10"/>
    <s v="Xerox 1898"/>
    <x v="3"/>
    <s v="Ohio"/>
    <s v="Cleveland"/>
    <n v="2016"/>
  </r>
  <r>
    <s v="CA-2016-106530"/>
    <d v="2016-05-08T00:00:00"/>
    <s v="CL-12565"/>
    <s v="OFF-PA-10004451"/>
    <n v="10.368"/>
    <n v="2"/>
    <n v="0.2"/>
    <n v="3.6288"/>
    <x v="1"/>
    <x v="10"/>
    <s v="Xerox 222"/>
    <x v="3"/>
    <s v="Ohio"/>
    <s v="Cleveland"/>
    <n v="2016"/>
  </r>
  <r>
    <s v="CA-2016-106530"/>
    <d v="2016-05-08T00:00:00"/>
    <s v="CL-12565"/>
    <s v="OFF-ST-10000649"/>
    <n v="25.12"/>
    <n v="2"/>
    <n v="0.2"/>
    <n v="1.57"/>
    <x v="1"/>
    <x v="4"/>
    <s v="Hanging Personal Folder File"/>
    <x v="3"/>
    <s v="Ohio"/>
    <s v="Cleveland"/>
    <n v="2016"/>
  </r>
  <r>
    <s v="CA-2016-106530"/>
    <d v="2016-05-08T00:00:00"/>
    <s v="CL-12565"/>
    <s v="TEC-AC-10001465"/>
    <n v="58.112000000000002"/>
    <n v="2"/>
    <n v="0.2"/>
    <n v="7.2640000000000002"/>
    <x v="2"/>
    <x v="11"/>
    <s v="SanDisk Cruzer 64 GB USB Flash Drive"/>
    <x v="3"/>
    <s v="Ohio"/>
    <s v="Cleveland"/>
    <n v="2016"/>
  </r>
  <r>
    <s v="CA-2014-168984"/>
    <d v="2014-11-26T00:00:00"/>
    <s v="NW-18400"/>
    <s v="OFF-PA-10001166"/>
    <n v="15.552"/>
    <n v="3"/>
    <n v="0.2"/>
    <n v="5.4432"/>
    <x v="1"/>
    <x v="10"/>
    <s v="Xerox 2"/>
    <x v="1"/>
    <s v="Oregon"/>
    <s v="Tigard"/>
    <n v="2014"/>
  </r>
  <r>
    <s v="CA-2014-168984"/>
    <d v="2014-11-26T00:00:00"/>
    <s v="NW-18400"/>
    <s v="OFF-ST-10001097"/>
    <n v="669.08"/>
    <n v="5"/>
    <n v="0.2"/>
    <n v="-167.27"/>
    <x v="1"/>
    <x v="4"/>
    <s v="Office Impressions Heavy Duty Welded Shelving &amp; Multimedia Storage Drawers"/>
    <x v="1"/>
    <s v="Oregon"/>
    <s v="Tigard"/>
    <n v="2014"/>
  </r>
  <r>
    <s v="CA-2014-168984"/>
    <d v="2014-11-26T00:00:00"/>
    <s v="NW-18400"/>
    <s v="TEC-PH-10000038"/>
    <n v="438.33600000000001"/>
    <n v="4"/>
    <n v="0.2"/>
    <n v="-87.667199999999994"/>
    <x v="2"/>
    <x v="7"/>
    <s v="Jawbone MINI JAMBOX Wireless Bluetooth Speaker"/>
    <x v="1"/>
    <s v="Oregon"/>
    <s v="Tigard"/>
    <n v="2014"/>
  </r>
  <r>
    <s v="CA-2016-157266"/>
    <d v="2016-05-26T00:00:00"/>
    <s v="TB-21280"/>
    <s v="OFF-PA-10002689"/>
    <n v="19.440000000000001"/>
    <n v="3"/>
    <n v="0"/>
    <n v="9.3312000000000008"/>
    <x v="1"/>
    <x v="10"/>
    <s v="Weyerhaeuser First Choice Laser/Copy Paper (20Lb. and 88 Bright)"/>
    <x v="3"/>
    <s v="District of Columbia"/>
    <s v="Washington"/>
    <n v="2016"/>
  </r>
  <r>
    <s v="CA-2016-157266"/>
    <d v="2016-05-26T00:00:00"/>
    <s v="TB-21280"/>
    <s v="OFF-BI-10004728"/>
    <n v="9.64"/>
    <n v="2"/>
    <n v="0"/>
    <n v="4.4344000000000001"/>
    <x v="1"/>
    <x v="8"/>
    <s v="Wilson Jones Turn Tabs Binder Tool for Ring Binders"/>
    <x v="3"/>
    <s v="District of Columbia"/>
    <s v="Washington"/>
    <n v="2016"/>
  </r>
  <r>
    <s v="CA-2016-157266"/>
    <d v="2016-05-26T00:00:00"/>
    <s v="TB-21280"/>
    <s v="OFF-PA-10004675"/>
    <n v="12.7"/>
    <n v="2"/>
    <n v="0"/>
    <n v="5.8419999999999996"/>
    <x v="1"/>
    <x v="10"/>
    <s v="Telephone Message Books with Fax/Mobile Section, 5 1/2&quot; x 3 3/16&quot;"/>
    <x v="3"/>
    <s v="District of Columbia"/>
    <s v="Washington"/>
    <n v="2016"/>
  </r>
  <r>
    <s v="CA-2016-157266"/>
    <d v="2016-05-26T00:00:00"/>
    <s v="TB-21280"/>
    <s v="FUR-FU-10000629"/>
    <n v="41.37"/>
    <n v="3"/>
    <n v="0"/>
    <n v="17.375399999999999"/>
    <x v="0"/>
    <x v="5"/>
    <s v="9-3/4 Diameter Round Wall Clock"/>
    <x v="3"/>
    <s v="District of Columbia"/>
    <s v="Washington"/>
    <n v="2016"/>
  </r>
  <r>
    <s v="US-2014-134712"/>
    <d v="2014-11-29T00:00:00"/>
    <s v="BS-11380"/>
    <s v="OFF-FA-10003112"/>
    <n v="12.624000000000001"/>
    <n v="2"/>
    <n v="0.2"/>
    <n v="3.9449999999999998"/>
    <x v="1"/>
    <x v="13"/>
    <s v="Staples"/>
    <x v="2"/>
    <s v="Illinois"/>
    <s v="Skokie"/>
    <n v="2014"/>
  </r>
  <r>
    <s v="CA-2015-111829"/>
    <d v="2015-03-19T00:00:00"/>
    <s v="FH-14365"/>
    <s v="OFF-ST-10000142"/>
    <n v="1247.6400000000001"/>
    <n v="3"/>
    <n v="0"/>
    <n v="349.33920000000001"/>
    <x v="1"/>
    <x v="4"/>
    <s v="Deluxe Rollaway Locking File with Drawer"/>
    <x v="1"/>
    <s v="Washington"/>
    <s v="Seattle"/>
    <n v="2015"/>
  </r>
  <r>
    <s v="CA-2015-111829"/>
    <d v="2015-03-19T00:00:00"/>
    <s v="FH-14365"/>
    <s v="TEC-CO-10001766"/>
    <n v="3149.93"/>
    <n v="7"/>
    <n v="0"/>
    <n v="1480.4671000000001"/>
    <x v="2"/>
    <x v="16"/>
    <s v="Canon PC940 Copier"/>
    <x v="1"/>
    <s v="Washington"/>
    <s v="Seattle"/>
    <n v="2015"/>
  </r>
  <r>
    <s v="CA-2015-111829"/>
    <d v="2015-03-19T00:00:00"/>
    <s v="FH-14365"/>
    <s v="OFF-PA-10004359"/>
    <n v="209.7"/>
    <n v="2"/>
    <n v="0"/>
    <n v="100.65600000000001"/>
    <x v="1"/>
    <x v="10"/>
    <s v="Multicolor Computer Printout Paper"/>
    <x v="1"/>
    <s v="Washington"/>
    <s v="Seattle"/>
    <n v="2015"/>
  </r>
  <r>
    <s v="CA-2015-105221"/>
    <d v="2015-11-01T00:00:00"/>
    <s v="VM-21685"/>
    <s v="TEC-AC-10002323"/>
    <n v="35.36"/>
    <n v="2"/>
    <n v="0.2"/>
    <n v="-3.0939999999999999"/>
    <x v="2"/>
    <x v="11"/>
    <s v="SanDisk Ultra 32 GB MicroSDHC Class 10 Memory Card"/>
    <x v="3"/>
    <s v="Pennsylvania"/>
    <s v="Philadelphia"/>
    <n v="2015"/>
  </r>
  <r>
    <s v="CA-2015-105221"/>
    <d v="2015-11-01T00:00:00"/>
    <s v="VM-21685"/>
    <s v="OFF-FA-10001135"/>
    <n v="3.1680000000000001"/>
    <n v="2"/>
    <n v="0.2"/>
    <n v="-0.71279999999999999"/>
    <x v="1"/>
    <x v="13"/>
    <s v="Brites Rubber Bands, 1 1/2 oz. Box"/>
    <x v="3"/>
    <s v="Pennsylvania"/>
    <s v="Philadelphia"/>
    <n v="2015"/>
  </r>
  <r>
    <s v="CA-2015-120341"/>
    <d v="2015-09-26T00:00:00"/>
    <s v="SF-20200"/>
    <s v="OFF-BI-10004224"/>
    <n v="121.104"/>
    <n v="6"/>
    <n v="0.7"/>
    <n v="-100.92"/>
    <x v="1"/>
    <x v="8"/>
    <s v="Catalog Binders with Expanding Posts"/>
    <x v="3"/>
    <s v="Pennsylvania"/>
    <s v="Philadelphia"/>
    <n v="2015"/>
  </r>
  <r>
    <s v="CA-2015-120341"/>
    <d v="2015-09-26T00:00:00"/>
    <s v="SF-20200"/>
    <s v="TEC-PH-10003357"/>
    <n v="45.893999999999998"/>
    <n v="1"/>
    <n v="0.4"/>
    <n v="-9.1788000000000007"/>
    <x v="2"/>
    <x v="7"/>
    <s v="Grandstream GXP2100 Mainstream Business Phone"/>
    <x v="3"/>
    <s v="Pennsylvania"/>
    <s v="Philadelphia"/>
    <n v="2015"/>
  </r>
  <r>
    <s v="CA-2014-135699"/>
    <d v="2014-08-29T00:00:00"/>
    <s v="HH-15010"/>
    <s v="OFF-PA-10004475"/>
    <n v="109.92"/>
    <n v="2"/>
    <n v="0"/>
    <n v="53.860799999999998"/>
    <x v="1"/>
    <x v="10"/>
    <s v="Xerox 1940"/>
    <x v="1"/>
    <s v="California"/>
    <s v="San Francisco"/>
    <n v="2014"/>
  </r>
  <r>
    <s v="CA-2014-135699"/>
    <d v="2014-08-29T00:00:00"/>
    <s v="HH-15010"/>
    <s v="OFF-PA-10003001"/>
    <n v="13.36"/>
    <n v="2"/>
    <n v="0"/>
    <n v="6.4127999999999998"/>
    <x v="1"/>
    <x v="10"/>
    <s v="Xerox 1986"/>
    <x v="1"/>
    <s v="California"/>
    <s v="San Francisco"/>
    <n v="2014"/>
  </r>
  <r>
    <s v="US-2017-132444"/>
    <d v="2017-11-18T00:00:00"/>
    <s v="CD-12280"/>
    <s v="OFF-ST-10003442"/>
    <n v="169.68"/>
    <n v="6"/>
    <n v="0"/>
    <n v="45.813600000000001"/>
    <x v="1"/>
    <x v="4"/>
    <s v="Eldon Portable Mobile Manager"/>
    <x v="1"/>
    <s v="Washington"/>
    <s v="Seattle"/>
    <n v="2017"/>
  </r>
  <r>
    <s v="US-2017-132444"/>
    <d v="2017-11-18T00:00:00"/>
    <s v="CD-12280"/>
    <s v="TEC-AC-10003832"/>
    <n v="132.52000000000001"/>
    <n v="4"/>
    <n v="0"/>
    <n v="54.333199999999998"/>
    <x v="2"/>
    <x v="11"/>
    <s v="Logitech P710e Mobile Speakerphone"/>
    <x v="1"/>
    <s v="Washington"/>
    <s v="Seattle"/>
    <n v="2017"/>
  </r>
  <r>
    <s v="US-2017-132444"/>
    <d v="2017-11-18T00:00:00"/>
    <s v="CD-12280"/>
    <s v="OFF-FA-10000611"/>
    <n v="2.96"/>
    <n v="2"/>
    <n v="0"/>
    <n v="1.4208000000000001"/>
    <x v="1"/>
    <x v="13"/>
    <s v="Binder Clips by OIC"/>
    <x v="1"/>
    <s v="Washington"/>
    <s v="Seattle"/>
    <n v="2017"/>
  </r>
  <r>
    <s v="US-2017-132444"/>
    <d v="2017-11-18T00:00:00"/>
    <s v="CD-12280"/>
    <s v="OFF-BI-10001116"/>
    <n v="8.4480000000000004"/>
    <n v="2"/>
    <n v="0.2"/>
    <n v="2.9567999999999999"/>
    <x v="1"/>
    <x v="8"/>
    <s v="Wilson Jones 1&quot; Hanging DublLock Ring Binders"/>
    <x v="1"/>
    <s v="Washington"/>
    <s v="Seattle"/>
    <n v="2017"/>
  </r>
  <r>
    <s v="US-2017-132444"/>
    <d v="2017-11-18T00:00:00"/>
    <s v="CD-12280"/>
    <s v="OFF-ST-10000563"/>
    <n v="95.94"/>
    <n v="3"/>
    <n v="0"/>
    <n v="9.5939999999999994"/>
    <x v="1"/>
    <x v="4"/>
    <s v="Fellowes Bankers Box Stor/Drawer Steel Plus"/>
    <x v="1"/>
    <s v="Washington"/>
    <s v="Seattle"/>
    <n v="2017"/>
  </r>
  <r>
    <s v="CA-2014-127159"/>
    <d v="2014-05-12T00:00:00"/>
    <s v="HL-15040"/>
    <s v="FUR-FU-10000010"/>
    <n v="34.79"/>
    <n v="7"/>
    <n v="0"/>
    <n v="10.7849"/>
    <x v="0"/>
    <x v="5"/>
    <s v="DAX Value U-Channel Document Frames, Easel Back"/>
    <x v="2"/>
    <s v="Wisconsin"/>
    <s v="Milwaukee"/>
    <n v="2014"/>
  </r>
  <r>
    <s v="CA-2017-161809"/>
    <d v="2017-01-20T00:00:00"/>
    <s v="TH-21100"/>
    <s v="TEC-PH-10004922"/>
    <n v="160.77600000000001"/>
    <n v="3"/>
    <n v="0.2"/>
    <n v="10.048500000000001"/>
    <x v="2"/>
    <x v="7"/>
    <s v="RCA Visys Integrated PBX 8-Line Router"/>
    <x v="1"/>
    <s v="California"/>
    <s v="Los Angeles"/>
    <n v="2017"/>
  </r>
  <r>
    <s v="CA-2017-127285"/>
    <d v="2017-10-30T00:00:00"/>
    <s v="MM-18055"/>
    <s v="OFF-BI-10004330"/>
    <n v="88.751999999999995"/>
    <n v="3"/>
    <n v="0.2"/>
    <n v="27.734999999999999"/>
    <x v="1"/>
    <x v="8"/>
    <s v="GBC Velobind Prepunched Cover Sets, Regency Series"/>
    <x v="1"/>
    <s v="Washington"/>
    <s v="Seattle"/>
    <n v="2017"/>
  </r>
  <r>
    <s v="CA-2017-127285"/>
    <d v="2017-10-30T00:00:00"/>
    <s v="MM-18055"/>
    <s v="OFF-BI-10002072"/>
    <n v="13.904"/>
    <n v="2"/>
    <n v="0.2"/>
    <n v="5.2140000000000004"/>
    <x v="1"/>
    <x v="8"/>
    <s v="Cardinal Slant-D Ring Binders"/>
    <x v="1"/>
    <s v="Washington"/>
    <s v="Seattle"/>
    <n v="2017"/>
  </r>
  <r>
    <s v="CA-2017-144526"/>
    <d v="2017-04-30T00:00:00"/>
    <s v="QJ-19255"/>
    <s v="TEC-PH-10002549"/>
    <n v="677.58"/>
    <n v="5"/>
    <n v="0.4"/>
    <n v="-158.102"/>
    <x v="2"/>
    <x v="7"/>
    <s v="Polycom SoundPoint IP 450 VoIP phone"/>
    <x v="3"/>
    <s v="Pennsylvania"/>
    <s v="Philadelphia"/>
    <n v="2017"/>
  </r>
  <r>
    <s v="CA-2017-144526"/>
    <d v="2017-04-30T00:00:00"/>
    <s v="QJ-19255"/>
    <s v="OFF-BI-10002353"/>
    <n v="13.896000000000001"/>
    <n v="3"/>
    <n v="0.7"/>
    <n v="-9.2639999999999993"/>
    <x v="1"/>
    <x v="8"/>
    <s v="GBC VeloBind Cover Sets"/>
    <x v="3"/>
    <s v="Pennsylvania"/>
    <s v="Philadelphia"/>
    <n v="2017"/>
  </r>
  <r>
    <s v="CA-2016-128531"/>
    <d v="2016-11-24T00:00:00"/>
    <s v="NS-18505"/>
    <s v="OFF-ST-10001325"/>
    <n v="41.92"/>
    <n v="5"/>
    <n v="0.2"/>
    <n v="3.6680000000000001"/>
    <x v="1"/>
    <x v="4"/>
    <s v="Sterilite Officeware Hinged File Box"/>
    <x v="2"/>
    <s v="Texas"/>
    <s v="Dallas"/>
    <n v="2016"/>
  </r>
  <r>
    <s v="CA-2016-128531"/>
    <d v="2016-11-24T00:00:00"/>
    <s v="NS-18505"/>
    <s v="TEC-AC-10002049"/>
    <n v="297.57600000000002"/>
    <n v="3"/>
    <n v="0.2"/>
    <n v="-7.4394"/>
    <x v="2"/>
    <x v="11"/>
    <s v="Logitech G19 Programmable Gaming Keyboard"/>
    <x v="2"/>
    <s v="Texas"/>
    <s v="Dallas"/>
    <n v="2016"/>
  </r>
  <r>
    <s v="CA-2016-128531"/>
    <d v="2016-11-24T00:00:00"/>
    <s v="NS-18505"/>
    <s v="OFF-FA-10002676"/>
    <n v="4.3440000000000003"/>
    <n v="3"/>
    <n v="0.2"/>
    <n v="0.86880000000000002"/>
    <x v="1"/>
    <x v="13"/>
    <s v="Colored Push Pins"/>
    <x v="2"/>
    <s v="Texas"/>
    <s v="Dallas"/>
    <n v="2016"/>
  </r>
  <r>
    <s v="CA-2016-128531"/>
    <d v="2016-11-24T00:00:00"/>
    <s v="NS-18505"/>
    <s v="TEC-AC-10003023"/>
    <n v="94.992000000000004"/>
    <n v="2"/>
    <n v="0.2"/>
    <n v="-2.3748"/>
    <x v="2"/>
    <x v="11"/>
    <s v="Logitech G105 Gaming Keyboard"/>
    <x v="2"/>
    <s v="Texas"/>
    <s v="Dallas"/>
    <n v="2016"/>
  </r>
  <r>
    <s v="CA-2016-128531"/>
    <d v="2016-11-24T00:00:00"/>
    <s v="NS-18505"/>
    <s v="OFF-PA-10000167"/>
    <n v="74.352000000000004"/>
    <n v="3"/>
    <n v="0.2"/>
    <n v="23.234999999999999"/>
    <x v="1"/>
    <x v="10"/>
    <s v="Xerox 1925"/>
    <x v="2"/>
    <s v="Texas"/>
    <s v="Dallas"/>
    <n v="2016"/>
  </r>
  <r>
    <s v="CA-2016-128531"/>
    <d v="2016-11-24T00:00:00"/>
    <s v="NS-18505"/>
    <s v="OFF-AR-10003405"/>
    <n v="14.04"/>
    <n v="3"/>
    <n v="0.2"/>
    <n v="1.5794999999999999"/>
    <x v="1"/>
    <x v="6"/>
    <s v="Dixon My First Ticonderoga Pencil, #2"/>
    <x v="2"/>
    <s v="Texas"/>
    <s v="Dallas"/>
    <n v="2016"/>
  </r>
  <r>
    <s v="US-2015-157154"/>
    <d v="2015-01-10T00:00:00"/>
    <s v="MM-17920"/>
    <s v="FUR-TA-10001889"/>
    <n v="1018.104"/>
    <n v="4"/>
    <n v="0.4"/>
    <n v="-373.3048"/>
    <x v="0"/>
    <x v="3"/>
    <s v="Bush Advantage Collection Racetrack Conference Table"/>
    <x v="3"/>
    <s v="New York"/>
    <s v="New York City"/>
    <n v="2015"/>
  </r>
  <r>
    <s v="CA-2017-159457"/>
    <d v="2017-10-19T00:00:00"/>
    <s v="RD-19480"/>
    <s v="TEC-PH-10002185"/>
    <n v="16.68"/>
    <n v="3"/>
    <n v="0.2"/>
    <n v="5.2125000000000004"/>
    <x v="2"/>
    <x v="7"/>
    <s v="QVS USB Car Charger 2-Port 2.1Amp for iPod/iPhone/iPad/iPad 2/iPad 3"/>
    <x v="2"/>
    <s v="Texas"/>
    <s v="Houston"/>
    <n v="2017"/>
  </r>
  <r>
    <s v="CA-2016-107615"/>
    <d v="2016-03-22T00:00:00"/>
    <s v="RB-19645"/>
    <s v="TEC-AC-10001013"/>
    <n v="58.58"/>
    <n v="2"/>
    <n v="0"/>
    <n v="19.331399999999999"/>
    <x v="2"/>
    <x v="11"/>
    <s v="Logitech ClearChat Comfort/USB Headset H390"/>
    <x v="1"/>
    <s v="Nevada"/>
    <s v="North Las Vegas"/>
    <n v="2016"/>
  </r>
  <r>
    <s v="CA-2017-111647"/>
    <d v="2017-07-03T00:00:00"/>
    <s v="RD-19585"/>
    <s v="TEC-PH-10002726"/>
    <n v="167.96799999999999"/>
    <n v="4"/>
    <n v="0.2"/>
    <n v="62.988"/>
    <x v="2"/>
    <x v="7"/>
    <s v="netTALK DUO VoIP Telephone Service"/>
    <x v="2"/>
    <s v="Texas"/>
    <s v="Plano"/>
    <n v="2017"/>
  </r>
  <r>
    <s v="CA-2015-150560"/>
    <d v="2015-12-11T00:00:00"/>
    <s v="SW-20455"/>
    <s v="OFF-LA-10003930"/>
    <n v="196.62"/>
    <n v="2"/>
    <n v="0"/>
    <n v="96.343800000000002"/>
    <x v="1"/>
    <x v="2"/>
    <s v="Dot Matrix Printer Tape Reel Labels, White, 5000/Box"/>
    <x v="0"/>
    <s v="Virginia"/>
    <s v="Suffolk"/>
    <n v="2015"/>
  </r>
  <r>
    <s v="CA-2015-143077"/>
    <d v="2015-09-17T00:00:00"/>
    <s v="SF-20965"/>
    <s v="FUR-FU-10003535"/>
    <n v="21.936"/>
    <n v="2"/>
    <n v="0.6"/>
    <n v="-10.419600000000001"/>
    <x v="0"/>
    <x v="5"/>
    <s v="Howard Miller Distant Time Traveler Alarm Clock"/>
    <x v="2"/>
    <s v="Texas"/>
    <s v="Houston"/>
    <n v="2015"/>
  </r>
  <r>
    <s v="CA-2015-143077"/>
    <d v="2015-09-17T00:00:00"/>
    <s v="SF-20965"/>
    <s v="OFF-BI-10000088"/>
    <n v="6.5880000000000001"/>
    <n v="3"/>
    <n v="0.8"/>
    <n v="-10.211399999999999"/>
    <x v="1"/>
    <x v="8"/>
    <s v="GBC Imprintable Covers"/>
    <x v="2"/>
    <s v="Texas"/>
    <s v="Houston"/>
    <n v="2015"/>
  </r>
  <r>
    <s v="CA-2016-122728"/>
    <d v="2016-05-18T00:00:00"/>
    <s v="EB-13930"/>
    <s v="OFF-ST-10000604"/>
    <n v="104.28"/>
    <n v="3"/>
    <n v="0"/>
    <n v="26.07"/>
    <x v="1"/>
    <x v="4"/>
    <s v="Home/Office Personal File Carts"/>
    <x v="1"/>
    <s v="California"/>
    <s v="San Francisco"/>
    <n v="2016"/>
  </r>
  <r>
    <s v="CA-2016-122728"/>
    <d v="2016-05-18T00:00:00"/>
    <s v="EB-13930"/>
    <s v="OFF-PA-10004040"/>
    <n v="17.940000000000001"/>
    <n v="3"/>
    <n v="0"/>
    <n v="8.7905999999999995"/>
    <x v="1"/>
    <x v="10"/>
    <s v="Universal Premium White Copier/Laser Paper (20Lb. and 87 Bright)"/>
    <x v="1"/>
    <s v="California"/>
    <s v="San Francisco"/>
    <n v="2016"/>
  </r>
  <r>
    <s v="CA-2014-122882"/>
    <d v="2014-09-07T00:00:00"/>
    <s v="SB-20290"/>
    <s v="OFF-ST-10002344"/>
    <n v="64.784000000000006"/>
    <n v="1"/>
    <n v="0.2"/>
    <n v="-14.5764"/>
    <x v="1"/>
    <x v="4"/>
    <s v="Carina 42&quot;Hx23 3/4&quot;W Media Storage Unit"/>
    <x v="3"/>
    <s v="Pennsylvania"/>
    <s v="Philadelphia"/>
    <n v="2014"/>
  </r>
  <r>
    <s v="CA-2014-122882"/>
    <d v="2014-09-07T00:00:00"/>
    <s v="SB-20290"/>
    <s v="TEC-PH-10003589"/>
    <n v="32.381999999999998"/>
    <n v="3"/>
    <n v="0.4"/>
    <n v="4.3175999999999997"/>
    <x v="2"/>
    <x v="7"/>
    <s v="invisibleSHIELD by ZAGG Smudge-Free Screen Protector"/>
    <x v="3"/>
    <s v="Pennsylvania"/>
    <s v="Philadelphia"/>
    <n v="2014"/>
  </r>
  <r>
    <s v="CA-2014-122882"/>
    <d v="2014-09-07T00:00:00"/>
    <s v="SB-20290"/>
    <s v="FUR-FU-10000758"/>
    <n v="42.368000000000002"/>
    <n v="2"/>
    <n v="0.2"/>
    <n v="8.4735999999999994"/>
    <x v="0"/>
    <x v="5"/>
    <s v="DAX Natural Wood-Tone Poster Frame"/>
    <x v="3"/>
    <s v="Pennsylvania"/>
    <s v="Philadelphia"/>
    <n v="2014"/>
  </r>
  <r>
    <s v="CA-2014-122882"/>
    <d v="2014-09-07T00:00:00"/>
    <s v="SB-20290"/>
    <s v="TEC-MA-10004679"/>
    <n v="399.54"/>
    <n v="4"/>
    <n v="0.7"/>
    <n v="-559.35599999999999"/>
    <x v="2"/>
    <x v="15"/>
    <s v="StarTech.com 10/100 VDSL2 Ethernet Extender Kit"/>
    <x v="3"/>
    <s v="Pennsylvania"/>
    <s v="Philadelphia"/>
    <n v="2014"/>
  </r>
  <r>
    <s v="US-2016-101497"/>
    <d v="2016-09-29T00:00:00"/>
    <s v="PS-18760"/>
    <s v="OFF-PA-10000176"/>
    <n v="18.97"/>
    <n v="1"/>
    <n v="0"/>
    <n v="9.1056000000000008"/>
    <x v="1"/>
    <x v="10"/>
    <s v="Xerox 1887"/>
    <x v="1"/>
    <s v="California"/>
    <s v="Los Angeles"/>
    <n v="2016"/>
  </r>
  <r>
    <s v="CA-2016-147585"/>
    <d v="2016-11-07T00:00:00"/>
    <s v="CB-12535"/>
    <s v="FUR-FU-10002597"/>
    <n v="14.82"/>
    <n v="3"/>
    <n v="0"/>
    <n v="6.2244000000000002"/>
    <x v="0"/>
    <x v="5"/>
    <s v="C-Line Magnetic Cubicle Keepers, Clear Polypropylene"/>
    <x v="1"/>
    <s v="California"/>
    <s v="San Francisco"/>
    <n v="2016"/>
  </r>
  <r>
    <s v="CA-2017-149489"/>
    <d v="2017-04-24T00:00:00"/>
    <s v="DK-12835"/>
    <s v="OFF-AP-10002495"/>
    <n v="99.28"/>
    <n v="2"/>
    <n v="0.2"/>
    <n v="12.41"/>
    <x v="1"/>
    <x v="9"/>
    <s v="Acco Smartsocket Table Surge Protector, 6 Color-Coded Adapter Outlets"/>
    <x v="3"/>
    <s v="Pennsylvania"/>
    <s v="Philadelphia"/>
    <n v="2017"/>
  </r>
  <r>
    <s v="CA-2017-149489"/>
    <d v="2017-04-24T00:00:00"/>
    <s v="DK-12835"/>
    <s v="OFF-BI-10002813"/>
    <n v="1.1879999999999999"/>
    <n v="2"/>
    <n v="0.7"/>
    <n v="-0.99"/>
    <x v="1"/>
    <x v="8"/>
    <s v="Avery Reinforcements for Hole-Punch Pages"/>
    <x v="3"/>
    <s v="Pennsylvania"/>
    <s v="Philadelphia"/>
    <n v="2017"/>
  </r>
  <r>
    <s v="CA-2017-149489"/>
    <d v="2017-04-24T00:00:00"/>
    <s v="DK-12835"/>
    <s v="OFF-BI-10002414"/>
    <n v="7.5179999999999998"/>
    <n v="2"/>
    <n v="0.7"/>
    <n v="-5.7637999999999998"/>
    <x v="1"/>
    <x v="8"/>
    <s v="GBC ProClick Spines for 32-Hole Punch"/>
    <x v="3"/>
    <s v="Pennsylvania"/>
    <s v="Philadelphia"/>
    <n v="2017"/>
  </r>
  <r>
    <s v="CA-2017-143798"/>
    <d v="2017-12-10T00:00:00"/>
    <s v="AW-10840"/>
    <s v="OFF-PA-10000788"/>
    <n v="10.368"/>
    <n v="2"/>
    <n v="0.2"/>
    <n v="3.6288"/>
    <x v="1"/>
    <x v="10"/>
    <s v="Xerox 210"/>
    <x v="3"/>
    <s v="Pennsylvania"/>
    <s v="Philadelphia"/>
    <n v="2017"/>
  </r>
  <r>
    <s v="CA-2017-143798"/>
    <d v="2017-12-10T00:00:00"/>
    <s v="AW-10840"/>
    <s v="FUR-FU-10004306"/>
    <n v="310.88"/>
    <n v="2"/>
    <n v="0.2"/>
    <n v="23.315999999999999"/>
    <x v="0"/>
    <x v="5"/>
    <s v="Electrix Halogen Magnifier Lamp"/>
    <x v="3"/>
    <s v="Pennsylvania"/>
    <s v="Philadelphia"/>
    <n v="2017"/>
  </r>
  <r>
    <s v="CA-2014-142839"/>
    <d v="2014-08-16T00:00:00"/>
    <s v="TS-21610"/>
    <s v="FUR-TA-10001539"/>
    <n v="853.09199999999998"/>
    <n v="6"/>
    <n v="0.4"/>
    <n v="-227.49119999999999"/>
    <x v="0"/>
    <x v="3"/>
    <s v="Chromcraft Rectangular Conference Tables"/>
    <x v="3"/>
    <s v="Pennsylvania"/>
    <s v="Philadelphia"/>
    <n v="2014"/>
  </r>
  <r>
    <s v="CA-2017-129833"/>
    <d v="2017-12-09T00:00:00"/>
    <s v="HF-14995"/>
    <s v="OFF-PA-10000575"/>
    <n v="33.450000000000003"/>
    <n v="5"/>
    <n v="0"/>
    <n v="15.387"/>
    <x v="1"/>
    <x v="10"/>
    <s v="Wirebound Message Books, Four 2 3/4 x 5 White Forms per Page"/>
    <x v="2"/>
    <s v="Indiana"/>
    <s v="Indianapolis"/>
    <n v="2017"/>
  </r>
  <r>
    <s v="CA-2017-129833"/>
    <d v="2017-12-09T00:00:00"/>
    <s v="HF-14995"/>
    <s v="OFF-BI-10004182"/>
    <n v="10.4"/>
    <n v="5"/>
    <n v="0"/>
    <n v="5.0960000000000001"/>
    <x v="1"/>
    <x v="8"/>
    <s v="Economy Binders"/>
    <x v="2"/>
    <s v="Indiana"/>
    <s v="Indianapolis"/>
    <n v="2017"/>
  </r>
  <r>
    <s v="US-2016-154361"/>
    <d v="2016-03-14T00:00:00"/>
    <s v="HZ-14950"/>
    <s v="FUR-FU-10004020"/>
    <n v="21.88"/>
    <n v="5"/>
    <n v="0.2"/>
    <n v="6.2904999999999998"/>
    <x v="0"/>
    <x v="5"/>
    <s v="Advantus Panel Wall Acrylic Frame"/>
    <x v="3"/>
    <s v="Ohio"/>
    <s v="Columbus"/>
    <n v="2016"/>
  </r>
  <r>
    <s v="US-2016-158708"/>
    <d v="2016-06-26T00:00:00"/>
    <s v="AB-10255"/>
    <s v="TEC-AC-10003133"/>
    <n v="13.616"/>
    <n v="2"/>
    <n v="0.2"/>
    <n v="3.5741999999999998"/>
    <x v="2"/>
    <x v="11"/>
    <s v="Memorex Mini Travel Drive 4 GB USB 2.0 Flash Drive"/>
    <x v="2"/>
    <s v="Texas"/>
    <s v="Plano"/>
    <n v="2016"/>
  </r>
  <r>
    <s v="CA-2015-156335"/>
    <d v="2015-09-25T00:00:00"/>
    <s v="PO-19195"/>
    <s v="TEC-AC-10002006"/>
    <n v="63.96"/>
    <n v="4"/>
    <n v="0"/>
    <n v="19.8276"/>
    <x v="2"/>
    <x v="11"/>
    <s v="Memorex Micro Travel Drive 16 GB"/>
    <x v="3"/>
    <s v="New Jersey"/>
    <s v="Bayonne"/>
    <n v="2015"/>
  </r>
  <r>
    <s v="CA-2015-156335"/>
    <d v="2015-09-25T00:00:00"/>
    <s v="PO-19195"/>
    <s v="OFF-BI-10003314"/>
    <n v="14.46"/>
    <n v="3"/>
    <n v="0"/>
    <n v="7.0853999999999999"/>
    <x v="1"/>
    <x v="8"/>
    <s v="Tuff Stuff Recycled Round Ring Binders"/>
    <x v="3"/>
    <s v="New Jersey"/>
    <s v="Bayonne"/>
    <n v="2015"/>
  </r>
  <r>
    <s v="CA-2015-156335"/>
    <d v="2015-09-25T00:00:00"/>
    <s v="PO-19195"/>
    <s v="TEC-PH-10002726"/>
    <n v="104.98"/>
    <n v="2"/>
    <n v="0"/>
    <n v="52.49"/>
    <x v="2"/>
    <x v="7"/>
    <s v="netTALK DUO VoIP Telephone Service"/>
    <x v="3"/>
    <s v="New Jersey"/>
    <s v="Bayonne"/>
    <n v="2015"/>
  </r>
  <r>
    <s v="CA-2015-148376"/>
    <d v="2015-12-27T00:00:00"/>
    <s v="AG-10900"/>
    <s v="OFF-AP-10000240"/>
    <n v="106.96"/>
    <n v="2"/>
    <n v="0"/>
    <n v="31.0184"/>
    <x v="1"/>
    <x v="9"/>
    <s v="Belkin F9G930V10-GRY 9 Outlet Surge"/>
    <x v="1"/>
    <s v="California"/>
    <s v="Los Angeles"/>
    <n v="2015"/>
  </r>
  <r>
    <s v="CA-2015-148376"/>
    <d v="2015-12-27T00:00:00"/>
    <s v="AG-10900"/>
    <s v="OFF-LA-10002381"/>
    <n v="21.56"/>
    <n v="7"/>
    <n v="0"/>
    <n v="10.348800000000001"/>
    <x v="1"/>
    <x v="2"/>
    <s v="Avery 497"/>
    <x v="1"/>
    <s v="California"/>
    <s v="Los Angeles"/>
    <n v="2015"/>
  </r>
  <r>
    <s v="CA-2014-135657"/>
    <d v="2014-06-03T00:00:00"/>
    <s v="SC-20725"/>
    <s v="FUR-TA-10004086"/>
    <n v="515.88"/>
    <n v="6"/>
    <n v="0"/>
    <n v="113.4936"/>
    <x v="0"/>
    <x v="3"/>
    <s v="KI Adjustable-Height Table"/>
    <x v="1"/>
    <s v="Washington"/>
    <s v="Seattle"/>
    <n v="2014"/>
  </r>
  <r>
    <s v="CA-2015-114069"/>
    <d v="2015-07-13T00:00:00"/>
    <s v="ND-18370"/>
    <s v="OFF-BI-10000320"/>
    <n v="11.808"/>
    <n v="2"/>
    <n v="0.2"/>
    <n v="4.2804000000000002"/>
    <x v="1"/>
    <x v="8"/>
    <s v="GBC Plastic Binding Combs"/>
    <x v="3"/>
    <s v="New York"/>
    <s v="New York City"/>
    <n v="2015"/>
  </r>
  <r>
    <s v="CA-2015-114069"/>
    <d v="2015-07-13T00:00:00"/>
    <s v="ND-18370"/>
    <s v="FUR-CH-10000595"/>
    <n v="1931.04"/>
    <n v="9"/>
    <n v="0.1"/>
    <n v="321.83999999999997"/>
    <x v="0"/>
    <x v="1"/>
    <s v="Safco Contoured Stacking Chairs"/>
    <x v="3"/>
    <s v="New York"/>
    <s v="New York City"/>
    <n v="2015"/>
  </r>
  <r>
    <s v="CA-2015-114069"/>
    <d v="2015-07-13T00:00:00"/>
    <s v="ND-18370"/>
    <s v="OFF-PA-10000349"/>
    <n v="9.9600000000000009"/>
    <n v="2"/>
    <n v="0"/>
    <n v="4.6811999999999996"/>
    <x v="1"/>
    <x v="10"/>
    <s v="Easy-staple paper"/>
    <x v="3"/>
    <s v="New York"/>
    <s v="New York City"/>
    <n v="2015"/>
  </r>
  <r>
    <s v="CA-2014-139857"/>
    <d v="2014-02-02T00:00:00"/>
    <s v="CD-12790"/>
    <s v="OFF-FA-10001843"/>
    <n v="12.35"/>
    <n v="5"/>
    <n v="0"/>
    <n v="5.8045"/>
    <x v="1"/>
    <x v="13"/>
    <s v="Staples"/>
    <x v="1"/>
    <s v="California"/>
    <s v="San Diego"/>
    <n v="2014"/>
  </r>
  <r>
    <s v="CA-2016-106306"/>
    <d v="2016-03-08T00:00:00"/>
    <s v="PG-18820"/>
    <s v="OFF-BI-10003676"/>
    <n v="9.702"/>
    <n v="3"/>
    <n v="0.7"/>
    <n v="-7.1147999999999998"/>
    <x v="1"/>
    <x v="8"/>
    <s v="GBC Standard Recycled Report Covers, Clear Plastic Sheets"/>
    <x v="1"/>
    <s v="Arizona"/>
    <s v="Glendale"/>
    <n v="2016"/>
  </r>
  <r>
    <s v="CA-2015-100545"/>
    <d v="2015-11-22T00:00:00"/>
    <s v="IM-15070"/>
    <s v="OFF-BI-10003638"/>
    <n v="11.61"/>
    <n v="2"/>
    <n v="0.7"/>
    <n v="-9.2880000000000003"/>
    <x v="1"/>
    <x v="8"/>
    <s v="GBC Durable Plastic Covers"/>
    <x v="3"/>
    <s v="Pennsylvania"/>
    <s v="Philadelphia"/>
    <n v="2015"/>
  </r>
  <r>
    <s v="CA-2017-123491"/>
    <d v="2017-10-30T00:00:00"/>
    <s v="JK-15205"/>
    <s v="OFF-LA-10003077"/>
    <n v="43.86"/>
    <n v="6"/>
    <n v="0"/>
    <n v="20.6142"/>
    <x v="1"/>
    <x v="2"/>
    <s v="Avery 500"/>
    <x v="1"/>
    <s v="California"/>
    <s v="San Francisco"/>
    <n v="2017"/>
  </r>
  <r>
    <s v="CA-2017-123491"/>
    <d v="2017-10-30T00:00:00"/>
    <s v="JK-15205"/>
    <s v="TEC-PH-10003505"/>
    <n v="148.47999999999999"/>
    <n v="2"/>
    <n v="0.2"/>
    <n v="16.704000000000001"/>
    <x v="2"/>
    <x v="7"/>
    <s v="Geemarc AmpliPOWER60"/>
    <x v="1"/>
    <s v="California"/>
    <s v="San Francisco"/>
    <n v="2017"/>
  </r>
  <r>
    <s v="CA-2017-123491"/>
    <d v="2017-10-30T00:00:00"/>
    <s v="JK-15205"/>
    <s v="OFF-PA-10003424"/>
    <n v="7.42"/>
    <n v="2"/>
    <n v="0"/>
    <n v="3.71"/>
    <x v="1"/>
    <x v="10"/>
    <s v="&quot;While you Were Out&quot; Message Book, One Form per Page"/>
    <x v="1"/>
    <s v="California"/>
    <s v="San Francisco"/>
    <n v="2017"/>
  </r>
  <r>
    <s v="CA-2017-123491"/>
    <d v="2017-10-30T00:00:00"/>
    <s v="JK-15205"/>
    <s v="FUR-CH-10003061"/>
    <n v="71.992000000000004"/>
    <n v="1"/>
    <n v="0.2"/>
    <n v="-0.89990000000000003"/>
    <x v="0"/>
    <x v="1"/>
    <s v="Global Leather Task Chair, Black"/>
    <x v="1"/>
    <s v="California"/>
    <s v="San Francisco"/>
    <n v="2017"/>
  </r>
  <r>
    <s v="CA-2017-123491"/>
    <d v="2017-10-30T00:00:00"/>
    <s v="JK-15205"/>
    <s v="OFF-AR-10003514"/>
    <n v="19.899999999999999"/>
    <n v="5"/>
    <n v="0"/>
    <n v="6.5670000000000002"/>
    <x v="1"/>
    <x v="6"/>
    <s v="4009 Highlighters by Sanford"/>
    <x v="1"/>
    <s v="California"/>
    <s v="San Francisco"/>
    <n v="2017"/>
  </r>
  <r>
    <s v="CA-2017-123491"/>
    <d v="2017-10-30T00:00:00"/>
    <s v="JK-15205"/>
    <s v="OFF-AP-10002684"/>
    <n v="1702.12"/>
    <n v="14"/>
    <n v="0"/>
    <n v="510.63600000000002"/>
    <x v="1"/>
    <x v="9"/>
    <s v="Acco 7-Outlet Masterpiece Power Center, Wihtout Fax/Phone Line Protection"/>
    <x v="1"/>
    <s v="California"/>
    <s v="San Francisco"/>
    <n v="2017"/>
  </r>
  <r>
    <s v="CA-2015-145401"/>
    <d v="2015-01-30T00:00:00"/>
    <s v="JP-15520"/>
    <s v="OFF-PA-10004405"/>
    <n v="14.304"/>
    <n v="6"/>
    <n v="0.2"/>
    <n v="5.0064000000000002"/>
    <x v="1"/>
    <x v="10"/>
    <s v="Rediform Voice Mail Log Books"/>
    <x v="2"/>
    <s v="Texas"/>
    <s v="Houston"/>
    <n v="2015"/>
  </r>
  <r>
    <s v="US-2017-124968"/>
    <d v="2017-09-08T00:00:00"/>
    <s v="MM-18055"/>
    <s v="FUR-TA-10004289"/>
    <n v="765.625"/>
    <n v="7"/>
    <n v="0.5"/>
    <n v="-566.5625"/>
    <x v="0"/>
    <x v="3"/>
    <s v="BoxOffice By Design Rectangular and Half-Moon Meeting Room Tables"/>
    <x v="2"/>
    <s v="Illinois"/>
    <s v="Chicago"/>
    <n v="2017"/>
  </r>
  <r>
    <s v="CA-2017-104003"/>
    <d v="2017-10-07T00:00:00"/>
    <s v="DC-13285"/>
    <s v="FUR-BO-10003965"/>
    <n v="307.666"/>
    <n v="2"/>
    <n v="0.15"/>
    <n v="-14.478400000000001"/>
    <x v="0"/>
    <x v="0"/>
    <s v="O'Sullivan Manor Hill 2-Door Library in Brianna Oak"/>
    <x v="1"/>
    <s v="California"/>
    <s v="San Francisco"/>
    <n v="2017"/>
  </r>
  <r>
    <s v="CA-2016-154788"/>
    <d v="2016-04-30T00:00:00"/>
    <s v="JL-15835"/>
    <s v="OFF-BI-10003314"/>
    <n v="7.7119999999999997"/>
    <n v="2"/>
    <n v="0.2"/>
    <n v="2.7955999999999999"/>
    <x v="1"/>
    <x v="8"/>
    <s v="Tuff Stuff Recycled Round Ring Binders"/>
    <x v="3"/>
    <s v="New York"/>
    <s v="New York City"/>
    <n v="2016"/>
  </r>
  <r>
    <s v="CA-2016-169943"/>
    <d v="2016-05-19T00:00:00"/>
    <s v="BN-11515"/>
    <s v="OFF-AP-10001563"/>
    <n v="242.9"/>
    <n v="5"/>
    <n v="0"/>
    <n v="70.441000000000003"/>
    <x v="1"/>
    <x v="9"/>
    <s v="Belkin Premiere Surge Master II 8-outlet surge protector"/>
    <x v="3"/>
    <s v="New York"/>
    <s v="New York City"/>
    <n v="2016"/>
  </r>
  <r>
    <s v="CA-2016-169943"/>
    <d v="2016-05-19T00:00:00"/>
    <s v="BN-11515"/>
    <s v="OFF-ST-10004123"/>
    <n v="454.9"/>
    <n v="5"/>
    <n v="0"/>
    <n v="0"/>
    <x v="1"/>
    <x v="4"/>
    <s v="Safco Industrial Wire Shelving System"/>
    <x v="3"/>
    <s v="New York"/>
    <s v="New York City"/>
    <n v="2016"/>
  </r>
  <r>
    <s v="CA-2016-169943"/>
    <d v="2016-05-19T00:00:00"/>
    <s v="BN-11515"/>
    <s v="FUR-FU-10002088"/>
    <n v="35.92"/>
    <n v="4"/>
    <n v="0"/>
    <n v="15.086399999999999"/>
    <x v="0"/>
    <x v="5"/>
    <s v="Nu-Dell Float Frame 11 x 14 1/2"/>
    <x v="3"/>
    <s v="New York"/>
    <s v="New York City"/>
    <n v="2016"/>
  </r>
  <r>
    <s v="CA-2016-169943"/>
    <d v="2016-05-19T00:00:00"/>
    <s v="BN-11515"/>
    <s v="FUR-FU-10000010"/>
    <n v="39.76"/>
    <n v="8"/>
    <n v="0"/>
    <n v="12.3256"/>
    <x v="0"/>
    <x v="5"/>
    <s v="DAX Value U-Channel Document Frames, Easel Back"/>
    <x v="3"/>
    <s v="New York"/>
    <s v="New York City"/>
    <n v="2016"/>
  </r>
  <r>
    <s v="CA-2016-169943"/>
    <d v="2016-05-19T00:00:00"/>
    <s v="BN-11515"/>
    <s v="OFF-BI-10002824"/>
    <n v="47.744"/>
    <n v="4"/>
    <n v="0.2"/>
    <n v="14.92"/>
    <x v="1"/>
    <x v="8"/>
    <s v="Recycled Easel Ring Binders"/>
    <x v="3"/>
    <s v="New York"/>
    <s v="New York City"/>
    <n v="2016"/>
  </r>
  <r>
    <s v="US-2015-123218"/>
    <d v="2015-12-20T00:00:00"/>
    <s v="KD-16345"/>
    <s v="TEC-PH-10001061"/>
    <n v="159.98400000000001"/>
    <n v="2"/>
    <n v="0.2"/>
    <n v="11.998799999999999"/>
    <x v="2"/>
    <x v="7"/>
    <s v="Apple iPhone 5C"/>
    <x v="2"/>
    <s v="Illinois"/>
    <s v="Chicago"/>
    <n v="2015"/>
  </r>
  <r>
    <s v="US-2015-123218"/>
    <d v="2015-12-20T00:00:00"/>
    <s v="KD-16345"/>
    <s v="TEC-AC-10000736"/>
    <n v="255.96799999999999"/>
    <n v="4"/>
    <n v="0.2"/>
    <n v="51.193600000000004"/>
    <x v="2"/>
    <x v="11"/>
    <s v="Logitech G600 MMO Gaming Mouse"/>
    <x v="2"/>
    <s v="Illinois"/>
    <s v="Chicago"/>
    <n v="2015"/>
  </r>
  <r>
    <s v="US-2015-123218"/>
    <d v="2015-12-20T00:00:00"/>
    <s v="KD-16345"/>
    <s v="FUR-BO-10003966"/>
    <n v="359.05799999999999"/>
    <n v="3"/>
    <n v="0.3"/>
    <n v="-71.811599999999999"/>
    <x v="0"/>
    <x v="0"/>
    <s v="Sauder Facets Collection Library, Sky Alder Finish"/>
    <x v="2"/>
    <s v="Illinois"/>
    <s v="Chicago"/>
    <n v="2015"/>
  </r>
  <r>
    <s v="CA-2015-127453"/>
    <d v="2015-12-19T00:00:00"/>
    <s v="JK-15370"/>
    <s v="OFF-AP-10000828"/>
    <n v="434.35199999999998"/>
    <n v="3"/>
    <n v="0.2"/>
    <n v="43.435200000000002"/>
    <x v="1"/>
    <x v="9"/>
    <s v="Avanti 4.4 Cu. Ft. Refrigerator"/>
    <x v="3"/>
    <s v="Pennsylvania"/>
    <s v="Philadelphia"/>
    <n v="2015"/>
  </r>
  <r>
    <s v="CA-2015-127453"/>
    <d v="2015-12-19T00:00:00"/>
    <s v="JK-15370"/>
    <s v="OFF-AP-10002906"/>
    <n v="3.552"/>
    <n v="2"/>
    <n v="0.2"/>
    <n v="0.44400000000000001"/>
    <x v="1"/>
    <x v="9"/>
    <s v="Hoover Replacement Belt for Commercial Guardsman Heavy-Duty Upright Vacuum"/>
    <x v="3"/>
    <s v="Pennsylvania"/>
    <s v="Philadelphia"/>
    <n v="2015"/>
  </r>
  <r>
    <s v="CA-2015-127453"/>
    <d v="2015-12-19T00:00:00"/>
    <s v="JK-15370"/>
    <s v="OFF-AP-10003860"/>
    <n v="88.831999999999994"/>
    <n v="4"/>
    <n v="0.2"/>
    <n v="7.7728000000000002"/>
    <x v="1"/>
    <x v="9"/>
    <s v="Fellowes Advanced 8 Outlet Surge Suppressor with Phone/Fax Protection"/>
    <x v="3"/>
    <s v="Pennsylvania"/>
    <s v="Philadelphia"/>
    <n v="2015"/>
  </r>
  <r>
    <s v="US-2017-164056"/>
    <d v="2017-04-29T00:00:00"/>
    <s v="FM-14215"/>
    <s v="FUR-TA-10001307"/>
    <n v="1048.3499999999999"/>
    <n v="5"/>
    <n v="0.4"/>
    <n v="-69.89"/>
    <x v="0"/>
    <x v="3"/>
    <s v="SAFCO PlanMaster Heigh-Adjustable Drafting Table Base, 43w x 30d x 30-37h, Black"/>
    <x v="3"/>
    <s v="Ohio"/>
    <s v="Dublin"/>
    <n v="2017"/>
  </r>
  <r>
    <s v="CA-2016-106894"/>
    <d v="2016-02-07T00:00:00"/>
    <s v="CA-12265"/>
    <s v="TEC-AC-10003063"/>
    <n v="100"/>
    <n v="4"/>
    <n v="0"/>
    <n v="21"/>
    <x v="2"/>
    <x v="11"/>
    <s v="Micro Innovations USB RF Wireless Keyboard with Mouse"/>
    <x v="0"/>
    <s v="Virginia"/>
    <s v="Springfield"/>
    <n v="2016"/>
  </r>
  <r>
    <s v="CA-2016-106894"/>
    <d v="2016-02-07T00:00:00"/>
    <s v="CA-12265"/>
    <s v="OFF-LA-10001045"/>
    <n v="7.83"/>
    <n v="3"/>
    <n v="0"/>
    <n v="3.6017999999999999"/>
    <x v="1"/>
    <x v="2"/>
    <s v="Permanent Self-Adhesive File Folder Labels for Typewriters by Universal"/>
    <x v="0"/>
    <s v="Virginia"/>
    <s v="Springfield"/>
    <n v="2016"/>
  </r>
  <r>
    <s v="CA-2014-125136"/>
    <d v="2014-09-28T00:00:00"/>
    <s v="KD-16495"/>
    <s v="OFF-PA-10001457"/>
    <n v="96.256"/>
    <n v="8"/>
    <n v="0.2"/>
    <n v="31.283200000000001"/>
    <x v="1"/>
    <x v="10"/>
    <s v="White GlueTop Scratch Pads"/>
    <x v="0"/>
    <s v="North Carolina"/>
    <s v="Fayetteville"/>
    <n v="2014"/>
  </r>
  <r>
    <s v="CA-2014-125136"/>
    <d v="2014-09-28T00:00:00"/>
    <s v="KD-16495"/>
    <s v="OFF-PA-10001804"/>
    <n v="10.688000000000001"/>
    <n v="2"/>
    <n v="0.2"/>
    <n v="3.7408000000000001"/>
    <x v="1"/>
    <x v="10"/>
    <s v="Xerox 195"/>
    <x v="0"/>
    <s v="North Carolina"/>
    <s v="Fayetteville"/>
    <n v="2014"/>
  </r>
  <r>
    <s v="US-2016-131149"/>
    <d v="2016-07-10T00:00:00"/>
    <s v="LH-17155"/>
    <s v="OFF-ST-10000689"/>
    <n v="338.04"/>
    <n v="3"/>
    <n v="0.2"/>
    <n v="-33.804000000000002"/>
    <x v="1"/>
    <x v="4"/>
    <s v="Fellowes Strictly Business Drawer File, Letter/Legal Size"/>
    <x v="2"/>
    <s v="Texas"/>
    <s v="Dallas"/>
    <n v="2016"/>
  </r>
  <r>
    <s v="US-2016-131149"/>
    <d v="2016-07-10T00:00:00"/>
    <s v="LH-17155"/>
    <s v="OFF-AR-10002135"/>
    <n v="154.24"/>
    <n v="4"/>
    <n v="0.2"/>
    <n v="17.352"/>
    <x v="1"/>
    <x v="6"/>
    <s v="Boston Heavy-Duty Trimline Electric Pencil Sharpeners"/>
    <x v="2"/>
    <s v="Texas"/>
    <s v="Dallas"/>
    <n v="2016"/>
  </r>
  <r>
    <s v="CA-2017-101483"/>
    <d v="2017-07-29T00:00:00"/>
    <s v="AG-10675"/>
    <s v="OFF-AP-10002082"/>
    <n v="34.847999999999999"/>
    <n v="2"/>
    <n v="0.2"/>
    <n v="6.5339999999999998"/>
    <x v="1"/>
    <x v="9"/>
    <s v="Holmes HEPA Air Purifier"/>
    <x v="0"/>
    <s v="North Carolina"/>
    <s v="Jacksonville"/>
    <n v="2017"/>
  </r>
  <r>
    <s v="CA-2017-101483"/>
    <d v="2017-07-29T00:00:00"/>
    <s v="AG-10675"/>
    <s v="TEC-PH-10003442"/>
    <n v="22"/>
    <n v="5"/>
    <n v="0.2"/>
    <n v="1.375"/>
    <x v="2"/>
    <x v="7"/>
    <s v="Samsung Replacement EH64AVFWE Premium Headset"/>
    <x v="0"/>
    <s v="North Carolina"/>
    <s v="Jacksonville"/>
    <n v="2017"/>
  </r>
  <r>
    <s v="CA-2017-101483"/>
    <d v="2017-07-29T00:00:00"/>
    <s v="AG-10675"/>
    <s v="OFF-AR-10002833"/>
    <n v="4.3680000000000003"/>
    <n v="3"/>
    <n v="0.2"/>
    <n v="0.38219999999999998"/>
    <x v="1"/>
    <x v="6"/>
    <s v="Newell 322"/>
    <x v="0"/>
    <s v="North Carolina"/>
    <s v="Jacksonville"/>
    <n v="2017"/>
  </r>
  <r>
    <s v="CA-2015-130204"/>
    <d v="2015-09-03T00:00:00"/>
    <s v="DB-13120"/>
    <s v="OFF-ST-10001325"/>
    <n v="31.44"/>
    <n v="3"/>
    <n v="0"/>
    <n v="8.4887999999999995"/>
    <x v="1"/>
    <x v="4"/>
    <s v="Sterilite Officeware Hinged File Box"/>
    <x v="1"/>
    <s v="California"/>
    <s v="San Francisco"/>
    <n v="2015"/>
  </r>
  <r>
    <s v="CA-2015-130204"/>
    <d v="2015-09-03T00:00:00"/>
    <s v="DB-13120"/>
    <s v="TEC-AC-10003038"/>
    <n v="17.899999999999999"/>
    <n v="2"/>
    <n v="0"/>
    <n v="3.4009999999999998"/>
    <x v="2"/>
    <x v="11"/>
    <s v="Kingston Digital DataTraveler 16GB USB 2.0"/>
    <x v="1"/>
    <s v="California"/>
    <s v="San Francisco"/>
    <n v="2015"/>
  </r>
  <r>
    <s v="CA-2015-130204"/>
    <d v="2015-09-03T00:00:00"/>
    <s v="DB-13120"/>
    <s v="TEC-AC-10003590"/>
    <n v="129.44999999999999"/>
    <n v="5"/>
    <n v="0"/>
    <n v="46.601999999999997"/>
    <x v="2"/>
    <x v="11"/>
    <s v="TRENDnet 56K USB 2.0 Phone, Internet and Fax Modem"/>
    <x v="1"/>
    <s v="California"/>
    <s v="San Francisco"/>
    <n v="2015"/>
  </r>
  <r>
    <s v="CA-2014-110527"/>
    <d v="2014-08-09T00:00:00"/>
    <s v="ED-13885"/>
    <s v="OFF-LA-10000262"/>
    <n v="20.88"/>
    <n v="8"/>
    <n v="0"/>
    <n v="9.6047999999999991"/>
    <x v="1"/>
    <x v="2"/>
    <s v="Avery 494"/>
    <x v="1"/>
    <s v="California"/>
    <s v="San Diego"/>
    <n v="2014"/>
  </r>
  <r>
    <s v="CA-2017-152807"/>
    <d v="2017-10-30T00:00:00"/>
    <s v="MC-18100"/>
    <s v="OFF-PA-10004355"/>
    <n v="20.736000000000001"/>
    <n v="4"/>
    <n v="0.2"/>
    <n v="7.2576000000000001"/>
    <x v="1"/>
    <x v="10"/>
    <s v="Xerox 231"/>
    <x v="3"/>
    <s v="Pennsylvania"/>
    <s v="Philadelphia"/>
    <n v="2017"/>
  </r>
  <r>
    <s v="CA-2017-152807"/>
    <d v="2017-10-30T00:00:00"/>
    <s v="MC-18100"/>
    <s v="FUR-FU-10004415"/>
    <n v="7.1680000000000001"/>
    <n v="2"/>
    <n v="0.2"/>
    <n v="0.98560000000000003"/>
    <x v="0"/>
    <x v="5"/>
    <s v="Stacking Tray, Side-Loading, Legal, Smoke"/>
    <x v="3"/>
    <s v="Pennsylvania"/>
    <s v="Philadelphia"/>
    <n v="2017"/>
  </r>
  <r>
    <s v="CA-2017-152807"/>
    <d v="2017-10-30T00:00:00"/>
    <s v="MC-18100"/>
    <s v="OFF-ST-10002486"/>
    <n v="11.167999999999999"/>
    <n v="2"/>
    <n v="0.2"/>
    <n v="-2.5127999999999999"/>
    <x v="1"/>
    <x v="4"/>
    <s v="Eldon Shelf Savers Cubes and Bins"/>
    <x v="3"/>
    <s v="Pennsylvania"/>
    <s v="Philadelphia"/>
    <n v="2017"/>
  </r>
  <r>
    <s v="CA-2017-152807"/>
    <d v="2017-10-30T00:00:00"/>
    <s v="MC-18100"/>
    <s v="TEC-AC-10001142"/>
    <n v="442.4"/>
    <n v="7"/>
    <n v="0.2"/>
    <n v="-55.3"/>
    <x v="2"/>
    <x v="11"/>
    <s v="First Data FD10 PIN Pad"/>
    <x v="3"/>
    <s v="Pennsylvania"/>
    <s v="Philadelphia"/>
    <n v="2017"/>
  </r>
  <r>
    <s v="CA-2014-133270"/>
    <d v="2014-06-06T00:00:00"/>
    <s v="BM-11785"/>
    <s v="OFF-AR-10002656"/>
    <n v="13.36"/>
    <n v="2"/>
    <n v="0"/>
    <n v="4.9432"/>
    <x v="1"/>
    <x v="6"/>
    <s v="Sanford Liquid Accent Highlighters"/>
    <x v="3"/>
    <s v="New York"/>
    <s v="Rochester"/>
    <n v="2014"/>
  </r>
  <r>
    <s v="CA-2016-155670"/>
    <d v="2016-08-13T00:00:00"/>
    <s v="EM-14065"/>
    <s v="OFF-BI-10000138"/>
    <n v="11.231999999999999"/>
    <n v="8"/>
    <n v="0.7"/>
    <n v="-8.2368000000000006"/>
    <x v="1"/>
    <x v="8"/>
    <s v="Acco Translucent Poly Ring Binders"/>
    <x v="0"/>
    <s v="North Carolina"/>
    <s v="Jacksonville"/>
    <n v="2016"/>
  </r>
  <r>
    <s v="CA-2016-155670"/>
    <d v="2016-08-13T00:00:00"/>
    <s v="EM-14065"/>
    <s v="OFF-PA-10004947"/>
    <n v="10.272"/>
    <n v="3"/>
    <n v="0.2"/>
    <n v="3.21"/>
    <x v="1"/>
    <x v="10"/>
    <s v="Easy-staple paper"/>
    <x v="0"/>
    <s v="North Carolina"/>
    <s v="Jacksonville"/>
    <n v="2016"/>
  </r>
  <r>
    <s v="US-2014-157406"/>
    <d v="2014-04-25T00:00:00"/>
    <s v="DA-13450"/>
    <s v="OFF-PA-10003543"/>
    <n v="10.368"/>
    <n v="2"/>
    <n v="0.2"/>
    <n v="3.6288"/>
    <x v="1"/>
    <x v="10"/>
    <s v="Xerox 1985"/>
    <x v="2"/>
    <s v="Texas"/>
    <s v="Houston"/>
    <n v="2014"/>
  </r>
  <r>
    <s v="US-2014-157406"/>
    <d v="2014-04-25T00:00:00"/>
    <s v="DA-13450"/>
    <s v="OFF-AR-10002221"/>
    <n v="6.24"/>
    <n v="3"/>
    <n v="0.2"/>
    <n v="0.54600000000000004"/>
    <x v="1"/>
    <x v="6"/>
    <s v="12 Colored Short Pencils"/>
    <x v="2"/>
    <s v="Texas"/>
    <s v="Houston"/>
    <n v="2014"/>
  </r>
  <r>
    <s v="CA-2015-139094"/>
    <d v="2015-11-22T00:00:00"/>
    <s v="MO-17800"/>
    <s v="FUR-TA-10004607"/>
    <n v="206.96199999999999"/>
    <n v="2"/>
    <n v="0.3"/>
    <n v="-32.522599999999997"/>
    <x v="0"/>
    <x v="3"/>
    <s v="Hon 2111 Invitation Series Straight Table"/>
    <x v="2"/>
    <s v="Texas"/>
    <s v="San Antonio"/>
    <n v="2015"/>
  </r>
  <r>
    <s v="CA-2017-168837"/>
    <d v="2017-10-14T00:00:00"/>
    <s v="JW-15955"/>
    <s v="FUR-FU-10001918"/>
    <n v="9.4600000000000009"/>
    <n v="2"/>
    <n v="0"/>
    <n v="3.6894"/>
    <x v="0"/>
    <x v="5"/>
    <s v="C-Line Cubicle Keepers Polyproplyene Holder With Velcro Backings"/>
    <x v="1"/>
    <s v="California"/>
    <s v="Oakland"/>
    <n v="2017"/>
  </r>
  <r>
    <s v="CA-2017-116715"/>
    <d v="2017-12-02T00:00:00"/>
    <s v="VW-21775"/>
    <s v="OFF-ST-10004340"/>
    <n v="559.62"/>
    <n v="9"/>
    <n v="0"/>
    <n v="151.09739999999999"/>
    <x v="1"/>
    <x v="4"/>
    <s v="Fellowes Mobile File Cart, Black"/>
    <x v="1"/>
    <s v="California"/>
    <s v="San Francisco"/>
    <n v="2017"/>
  </r>
  <r>
    <s v="CA-2017-116715"/>
    <d v="2017-12-02T00:00:00"/>
    <s v="VW-21775"/>
    <s v="OFF-PA-10004475"/>
    <n v="109.92"/>
    <n v="2"/>
    <n v="0"/>
    <n v="53.860799999999998"/>
    <x v="1"/>
    <x v="10"/>
    <s v="Xerox 1940"/>
    <x v="1"/>
    <s v="California"/>
    <s v="San Francisco"/>
    <n v="2017"/>
  </r>
  <r>
    <s v="CA-2017-116715"/>
    <d v="2017-12-02T00:00:00"/>
    <s v="VW-21775"/>
    <s v="OFF-PA-10003893"/>
    <n v="8.56"/>
    <n v="2"/>
    <n v="0"/>
    <n v="3.8519999999999999"/>
    <x v="1"/>
    <x v="10"/>
    <s v="Xerox 1962"/>
    <x v="1"/>
    <s v="California"/>
    <s v="San Francisco"/>
    <n v="2017"/>
  </r>
  <r>
    <s v="CA-2015-135622"/>
    <d v="2015-12-08T00:00:00"/>
    <s v="TT-21460"/>
    <s v="OFF-PA-10000100"/>
    <n v="360.71199999999999"/>
    <n v="11"/>
    <n v="0.2"/>
    <n v="130.75810000000001"/>
    <x v="1"/>
    <x v="10"/>
    <s v="Xerox 1945"/>
    <x v="2"/>
    <s v="Texas"/>
    <s v="Fort Worth"/>
    <n v="2015"/>
  </r>
  <r>
    <s v="CA-2015-135622"/>
    <d v="2015-12-08T00:00:00"/>
    <s v="TT-21460"/>
    <s v="TEC-PH-10001817"/>
    <n v="1718.4"/>
    <n v="6"/>
    <n v="0.2"/>
    <n v="150.36000000000001"/>
    <x v="2"/>
    <x v="7"/>
    <s v="Wilson Electronics DB Pro Signal Booster"/>
    <x v="2"/>
    <s v="Texas"/>
    <s v="Fort Worth"/>
    <n v="2015"/>
  </r>
  <r>
    <s v="US-2015-107349"/>
    <d v="2015-07-13T00:00:00"/>
    <s v="SL-20155"/>
    <s v="OFF-BI-10001765"/>
    <n v="41.567999999999998"/>
    <n v="6"/>
    <n v="0.8"/>
    <n v="-66.508799999999994"/>
    <x v="1"/>
    <x v="8"/>
    <s v="Wilson Jones Heavy-Duty Casebound Ring Binders with Metal Hinges"/>
    <x v="2"/>
    <s v="Texas"/>
    <s v="Houston"/>
    <n v="2015"/>
  </r>
  <r>
    <s v="CA-2014-139017"/>
    <d v="2014-05-11T00:00:00"/>
    <s v="RM-19375"/>
    <s v="TEC-AC-10001013"/>
    <n v="46.863999999999997"/>
    <n v="2"/>
    <n v="0.2"/>
    <n v="7.6154000000000002"/>
    <x v="2"/>
    <x v="11"/>
    <s v="Logitech ClearChat Comfort/USB Headset H390"/>
    <x v="2"/>
    <s v="Texas"/>
    <s v="Houston"/>
    <n v="2014"/>
  </r>
  <r>
    <s v="CA-2014-141817"/>
    <d v="2014-01-05T00:00:00"/>
    <s v="MB-18085"/>
    <s v="OFF-AR-10003478"/>
    <n v="19.536000000000001"/>
    <n v="3"/>
    <n v="0.2"/>
    <n v="4.8840000000000003"/>
    <x v="1"/>
    <x v="6"/>
    <s v="Avery Hi-Liter EverBold Pen Style Fluorescent Highlighters, 4/Pack"/>
    <x v="3"/>
    <s v="Pennsylvania"/>
    <s v="Philadelphia"/>
    <n v="2014"/>
  </r>
  <r>
    <s v="CA-2015-130785"/>
    <d v="2015-09-05T00:00:00"/>
    <s v="AG-10900"/>
    <s v="FUR-BO-10000330"/>
    <n v="411.33199999999999"/>
    <n v="4"/>
    <n v="0.15"/>
    <n v="-4.8391999999999999"/>
    <x v="0"/>
    <x v="0"/>
    <s v="Sauder Camden County Barrister Bookcase, Planked Cherry Finish"/>
    <x v="1"/>
    <s v="California"/>
    <s v="San Diego"/>
    <n v="2015"/>
  </r>
  <r>
    <s v="CA-2015-130785"/>
    <d v="2015-09-05T00:00:00"/>
    <s v="AG-10900"/>
    <s v="OFF-BI-10001900"/>
    <n v="28.751999999999999"/>
    <n v="6"/>
    <n v="0.2"/>
    <n v="9.7037999999999993"/>
    <x v="1"/>
    <x v="8"/>
    <s v="DXL Angle-View Binders with Locking Rings, Black"/>
    <x v="1"/>
    <s v="California"/>
    <s v="San Diego"/>
    <n v="2015"/>
  </r>
  <r>
    <s v="CA-2015-130785"/>
    <d v="2015-09-05T00:00:00"/>
    <s v="AG-10900"/>
    <s v="FUR-BO-10003159"/>
    <n v="293.19900000000001"/>
    <n v="3"/>
    <n v="0.15"/>
    <n v="-20.696400000000001"/>
    <x v="0"/>
    <x v="0"/>
    <s v="Sauder Camden County Collection Libraries, Planked Cherry Finish"/>
    <x v="1"/>
    <s v="California"/>
    <s v="San Diego"/>
    <n v="2015"/>
  </r>
  <r>
    <s v="CA-2016-110254"/>
    <d v="2016-08-04T00:00:00"/>
    <s v="ML-17755"/>
    <s v="OFF-SU-10002573"/>
    <n v="35.06"/>
    <n v="2"/>
    <n v="0"/>
    <n v="10.518000000000001"/>
    <x v="1"/>
    <x v="14"/>
    <s v="Acme 10&quot; Easy Grip Assistive Scissors"/>
    <x v="0"/>
    <s v="Virginia"/>
    <s v="Suffolk"/>
    <n v="2016"/>
  </r>
  <r>
    <s v="CA-2016-110254"/>
    <d v="2016-08-04T00:00:00"/>
    <s v="ML-17755"/>
    <s v="OFF-LA-10004484"/>
    <n v="4.13"/>
    <n v="1"/>
    <n v="0"/>
    <n v="1.8997999999999999"/>
    <x v="1"/>
    <x v="2"/>
    <s v="Avery 476"/>
    <x v="0"/>
    <s v="Virginia"/>
    <s v="Suffolk"/>
    <n v="2016"/>
  </r>
  <r>
    <s v="CA-2016-110254"/>
    <d v="2016-08-04T00:00:00"/>
    <s v="ML-17755"/>
    <s v="FUR-FU-10001591"/>
    <n v="109.8"/>
    <n v="9"/>
    <n v="0"/>
    <n v="46.116"/>
    <x v="0"/>
    <x v="5"/>
    <s v="Advantus Panel Wall Certificate Holder - 8.5x11"/>
    <x v="0"/>
    <s v="Virginia"/>
    <s v="Suffolk"/>
    <n v="2016"/>
  </r>
  <r>
    <s v="CA-2016-110254"/>
    <d v="2016-08-04T00:00:00"/>
    <s v="ML-17755"/>
    <s v="OFF-LA-10002034"/>
    <n v="9.82"/>
    <n v="2"/>
    <n v="0"/>
    <n v="4.8117999999999999"/>
    <x v="1"/>
    <x v="2"/>
    <s v="Avery 478"/>
    <x v="0"/>
    <s v="Virginia"/>
    <s v="Suffolk"/>
    <n v="2016"/>
  </r>
  <r>
    <s v="US-2014-158057"/>
    <d v="2014-03-22T00:00:00"/>
    <s v="CC-12685"/>
    <s v="OFF-BI-10004410"/>
    <n v="7.6440000000000001"/>
    <n v="4"/>
    <n v="0.7"/>
    <n v="-5.8604000000000003"/>
    <x v="1"/>
    <x v="8"/>
    <s v="C-Line Peel &amp; Stick Add-On Filing Pockets, 8-3/4 x 5-1/8, 10/Pack"/>
    <x v="0"/>
    <s v="North Carolina"/>
    <s v="Greensboro"/>
    <n v="2014"/>
  </r>
  <r>
    <s v="US-2014-158057"/>
    <d v="2014-03-22T00:00:00"/>
    <s v="CC-12685"/>
    <s v="OFF-BI-10002735"/>
    <n v="51.465000000000003"/>
    <n v="5"/>
    <n v="0.7"/>
    <n v="-39.456499999999998"/>
    <x v="1"/>
    <x v="8"/>
    <s v="GBC Prestige Therm-A-Bind Covers"/>
    <x v="0"/>
    <s v="North Carolina"/>
    <s v="Greensboro"/>
    <n v="2014"/>
  </r>
  <r>
    <s v="CA-2017-146024"/>
    <d v="2017-03-02T00:00:00"/>
    <s v="SC-20770"/>
    <s v="OFF-SU-10001935"/>
    <n v="6.976"/>
    <n v="4"/>
    <n v="0.2"/>
    <n v="-1.3952"/>
    <x v="1"/>
    <x v="14"/>
    <s v="Staple remover"/>
    <x v="2"/>
    <s v="Texas"/>
    <s v="Dallas"/>
    <n v="2017"/>
  </r>
  <r>
    <s v="CA-2017-146024"/>
    <d v="2017-03-02T00:00:00"/>
    <s v="SC-20770"/>
    <s v="OFF-BI-10003291"/>
    <n v="12.222"/>
    <n v="7"/>
    <n v="0.8"/>
    <n v="-20.1663"/>
    <x v="1"/>
    <x v="8"/>
    <s v="Wilson Jones Leather-Like Binders with DublLock Round Rings"/>
    <x v="2"/>
    <s v="Texas"/>
    <s v="Dallas"/>
    <n v="2017"/>
  </r>
  <r>
    <s v="CA-2016-129686"/>
    <d v="2016-11-27T00:00:00"/>
    <s v="GG-14650"/>
    <s v="OFF-ST-10004337"/>
    <n v="97.983999999999995"/>
    <n v="2"/>
    <n v="0.2"/>
    <n v="-24.495999999999999"/>
    <x v="1"/>
    <x v="4"/>
    <s v="SAFCO Commercial Wire Shelving, 72h"/>
    <x v="2"/>
    <s v="Illinois"/>
    <s v="Chicago"/>
    <n v="2016"/>
  </r>
  <r>
    <s v="CA-2016-129686"/>
    <d v="2016-11-27T00:00:00"/>
    <s v="GG-14650"/>
    <s v="TEC-AC-10001266"/>
    <n v="62.4"/>
    <n v="6"/>
    <n v="0.2"/>
    <n v="19.5"/>
    <x v="2"/>
    <x v="11"/>
    <s v="Memorex Micro Travel Drive 8 GB"/>
    <x v="2"/>
    <s v="Illinois"/>
    <s v="Chicago"/>
    <n v="2016"/>
  </r>
  <r>
    <s v="CA-2014-118976"/>
    <d v="2014-04-28T00:00:00"/>
    <s v="MY-18295"/>
    <s v="OFF-BI-10001628"/>
    <n v="20.86"/>
    <n v="2"/>
    <n v="0"/>
    <n v="9.3870000000000005"/>
    <x v="1"/>
    <x v="8"/>
    <s v="Acco Data Flex Cable Posts For Top &amp; Bottom Load Binders, 6&quot; Capacity"/>
    <x v="3"/>
    <s v="Maryland"/>
    <s v="Baltimore"/>
    <n v="2014"/>
  </r>
  <r>
    <s v="CA-2014-118976"/>
    <d v="2014-04-28T00:00:00"/>
    <s v="MY-18295"/>
    <s v="OFF-ST-10000877"/>
    <n v="497.61"/>
    <n v="9"/>
    <n v="0"/>
    <n v="129.37860000000001"/>
    <x v="1"/>
    <x v="4"/>
    <s v="Recycled Steel Personal File for Standard File Folders"/>
    <x v="3"/>
    <s v="Maryland"/>
    <s v="Baltimore"/>
    <n v="2014"/>
  </r>
  <r>
    <s v="CA-2014-118976"/>
    <d v="2014-04-28T00:00:00"/>
    <s v="MY-18295"/>
    <s v="OFF-AR-10004752"/>
    <n v="5.34"/>
    <n v="2"/>
    <n v="0"/>
    <n v="1.4952000000000001"/>
    <x v="1"/>
    <x v="6"/>
    <s v="Blackstonian Pencils"/>
    <x v="3"/>
    <s v="Maryland"/>
    <s v="Baltimore"/>
    <n v="2014"/>
  </r>
  <r>
    <s v="CA-2014-118976"/>
    <d v="2014-04-28T00:00:00"/>
    <s v="MY-18295"/>
    <s v="OFF-LA-10000452"/>
    <n v="3.15"/>
    <n v="1"/>
    <n v="0"/>
    <n v="1.512"/>
    <x v="1"/>
    <x v="2"/>
    <s v="Avery 488"/>
    <x v="3"/>
    <s v="Maryland"/>
    <s v="Baltimore"/>
    <n v="2014"/>
  </r>
  <r>
    <s v="CA-2015-105347"/>
    <d v="2015-11-24T00:00:00"/>
    <s v="DP-13000"/>
    <s v="OFF-PA-10000675"/>
    <n v="368.91"/>
    <n v="9"/>
    <n v="0"/>
    <n v="180.76589999999999"/>
    <x v="1"/>
    <x v="10"/>
    <s v="Xerox 1919"/>
    <x v="1"/>
    <s v="California"/>
    <s v="Los Angeles"/>
    <n v="2015"/>
  </r>
  <r>
    <s v="CA-2015-105347"/>
    <d v="2015-11-24T00:00:00"/>
    <s v="DP-13000"/>
    <s v="OFF-AR-10003045"/>
    <n v="14.7"/>
    <n v="5"/>
    <n v="0"/>
    <n v="6.6150000000000002"/>
    <x v="1"/>
    <x v="6"/>
    <s v="Prang Colored Pencils"/>
    <x v="1"/>
    <s v="California"/>
    <s v="Los Angeles"/>
    <n v="2015"/>
  </r>
  <r>
    <s v="CA-2016-124667"/>
    <d v="2016-11-11T00:00:00"/>
    <s v="BD-11770"/>
    <s v="TEC-AC-10003447"/>
    <n v="59.97"/>
    <n v="3"/>
    <n v="0"/>
    <n v="14.9925"/>
    <x v="2"/>
    <x v="11"/>
    <s v="Micropad Numeric Keypads"/>
    <x v="3"/>
    <s v="New York"/>
    <s v="New York City"/>
    <n v="2016"/>
  </r>
  <r>
    <s v="CA-2016-124667"/>
    <d v="2016-11-11T00:00:00"/>
    <s v="BD-11770"/>
    <s v="OFF-ST-10002276"/>
    <n v="83.36"/>
    <n v="1"/>
    <n v="0"/>
    <n v="20.84"/>
    <x v="1"/>
    <x v="4"/>
    <s v="Safco Steel Mobile File Cart"/>
    <x v="3"/>
    <s v="New York"/>
    <s v="New York City"/>
    <n v="2016"/>
  </r>
  <r>
    <s v="CA-2015-111094"/>
    <d v="2015-07-09T00:00:00"/>
    <s v="CB-12535"/>
    <s v="OFF-PA-10001609"/>
    <n v="6.58"/>
    <n v="2"/>
    <n v="0"/>
    <n v="3.0268000000000002"/>
    <x v="1"/>
    <x v="10"/>
    <s v="Tops Wirebound Message Log Books"/>
    <x v="3"/>
    <s v="Massachusetts"/>
    <s v="Franklin"/>
    <n v="2015"/>
  </r>
  <r>
    <s v="CA-2015-111094"/>
    <d v="2015-07-09T00:00:00"/>
    <s v="CB-12535"/>
    <s v="OFF-BI-10001597"/>
    <n v="122.94"/>
    <n v="3"/>
    <n v="0"/>
    <n v="59.011200000000002"/>
    <x v="1"/>
    <x v="8"/>
    <s v="Wilson Jones Ledger-Size, Piano-Hinge Binder, 2&quot;, Blue"/>
    <x v="3"/>
    <s v="Massachusetts"/>
    <s v="Franklin"/>
    <n v="2015"/>
  </r>
  <r>
    <s v="CA-2017-166317"/>
    <d v="2017-09-22T00:00:00"/>
    <s v="JE-15610"/>
    <s v="OFF-PA-10004475"/>
    <n v="219.84"/>
    <n v="4"/>
    <n v="0"/>
    <n v="107.7216"/>
    <x v="1"/>
    <x v="10"/>
    <s v="Xerox 1940"/>
    <x v="2"/>
    <s v="Wisconsin"/>
    <s v="Milwaukee"/>
    <n v="2017"/>
  </r>
  <r>
    <s v="CA-2017-166317"/>
    <d v="2017-09-22T00:00:00"/>
    <s v="JE-15610"/>
    <s v="TEC-AC-10004510"/>
    <n v="98.16"/>
    <n v="6"/>
    <n v="0"/>
    <n v="9.8160000000000007"/>
    <x v="2"/>
    <x v="11"/>
    <s v="Logitech Desktop MK120 Mouse and keyboard Combo"/>
    <x v="2"/>
    <s v="Wisconsin"/>
    <s v="Milwaukee"/>
    <n v="2017"/>
  </r>
  <r>
    <s v="CA-2017-166317"/>
    <d v="2017-09-22T00:00:00"/>
    <s v="JE-15610"/>
    <s v="OFF-BI-10002976"/>
    <n v="33.04"/>
    <n v="8"/>
    <n v="0"/>
    <n v="15.5288"/>
    <x v="1"/>
    <x v="8"/>
    <s v="ACCOHIDE Binder by Acco"/>
    <x v="2"/>
    <s v="Wisconsin"/>
    <s v="Milwaukee"/>
    <n v="2017"/>
  </r>
  <r>
    <s v="CA-2017-166317"/>
    <d v="2017-09-22T00:00:00"/>
    <s v="JE-15610"/>
    <s v="TEC-PH-10001615"/>
    <n v="86.97"/>
    <n v="3"/>
    <n v="0"/>
    <n v="25.221299999999999"/>
    <x v="2"/>
    <x v="7"/>
    <s v="AT&amp;T CL82213"/>
    <x v="2"/>
    <s v="Wisconsin"/>
    <s v="Milwaukee"/>
    <n v="2017"/>
  </r>
  <r>
    <s v="CA-2015-154326"/>
    <d v="2015-02-15T00:00:00"/>
    <s v="RP-19855"/>
    <s v="TEC-PH-10001819"/>
    <n v="134.97"/>
    <n v="3"/>
    <n v="0"/>
    <n v="64.785600000000002"/>
    <x v="2"/>
    <x v="7"/>
    <s v="Innergie mMini Combo Duo USB Travel Charging Kit"/>
    <x v="2"/>
    <s v="Wisconsin"/>
    <s v="Kenosha"/>
    <n v="2015"/>
  </r>
  <r>
    <s v="CA-2015-154326"/>
    <d v="2015-02-15T00:00:00"/>
    <s v="RP-19855"/>
    <s v="TEC-PH-10000560"/>
    <n v="699.98"/>
    <n v="2"/>
    <n v="0"/>
    <n v="195.99440000000001"/>
    <x v="2"/>
    <x v="7"/>
    <s v="Samsung Galaxy S III - 16GB - pebble blue (T-Mobile)"/>
    <x v="2"/>
    <s v="Wisconsin"/>
    <s v="Kenosha"/>
    <n v="2015"/>
  </r>
  <r>
    <s v="CA-2015-154326"/>
    <d v="2015-02-15T00:00:00"/>
    <s v="RP-19855"/>
    <s v="TEC-AC-10004568"/>
    <n v="139.94999999999999"/>
    <n v="5"/>
    <n v="0"/>
    <n v="26.590499999999999"/>
    <x v="2"/>
    <x v="11"/>
    <s v="Maxell LTO Ultrium - 800 GB"/>
    <x v="2"/>
    <s v="Wisconsin"/>
    <s v="Kenosha"/>
    <n v="2015"/>
  </r>
  <r>
    <s v="CA-2014-102008"/>
    <d v="2014-09-30T00:00:00"/>
    <s v="RA-19915"/>
    <s v="OFF-PA-10004092"/>
    <n v="48.94"/>
    <n v="1"/>
    <n v="0"/>
    <n v="24.47"/>
    <x v="1"/>
    <x v="10"/>
    <s v="Tops Green Bar Computer Printout Paper"/>
    <x v="3"/>
    <s v="New York"/>
    <s v="New York City"/>
    <n v="2014"/>
  </r>
  <r>
    <s v="CA-2014-120474"/>
    <d v="2014-12-01T00:00:00"/>
    <s v="RP-19390"/>
    <s v="FUR-CH-10001854"/>
    <n v="2807.84"/>
    <n v="8"/>
    <n v="0"/>
    <n v="673.88160000000005"/>
    <x v="0"/>
    <x v="1"/>
    <s v="Office Star - Professional Matrix Back Chair with 2-to-1 Synchro Tilt and Mesh Fabric Seat"/>
    <x v="2"/>
    <s v="Wisconsin"/>
    <s v="Madison"/>
    <n v="2014"/>
  </r>
  <r>
    <s v="CA-2014-120474"/>
    <d v="2014-12-01T00:00:00"/>
    <s v="RP-19390"/>
    <s v="OFF-AR-10000475"/>
    <n v="46.64"/>
    <n v="4"/>
    <n v="0"/>
    <n v="12.5928"/>
    <x v="1"/>
    <x v="6"/>
    <s v="Hunt BOSTON Vista Battery-Operated Pencil Sharpener, Black"/>
    <x v="2"/>
    <s v="Wisconsin"/>
    <s v="Madison"/>
    <n v="2014"/>
  </r>
  <r>
    <s v="CA-2014-104773"/>
    <d v="2014-12-08T00:00:00"/>
    <s v="TB-21175"/>
    <s v="OFF-ST-10000777"/>
    <n v="60.415999999999997"/>
    <n v="2"/>
    <n v="0.2"/>
    <n v="6.0415999999999999"/>
    <x v="1"/>
    <x v="4"/>
    <s v="Companion Letter/Legal File, Black"/>
    <x v="2"/>
    <s v="Texas"/>
    <s v="Houston"/>
    <n v="2014"/>
  </r>
  <r>
    <s v="CA-2016-140774"/>
    <d v="2016-09-05T00:00:00"/>
    <s v="BE-11455"/>
    <s v="OFF-AR-10004022"/>
    <n v="107.94"/>
    <n v="3"/>
    <n v="0"/>
    <n v="26.984999999999999"/>
    <x v="1"/>
    <x v="6"/>
    <s v="Panasonic KP-380BK Classic Electric Pencil Sharpener"/>
    <x v="2"/>
    <s v="Kansas"/>
    <s v="Olathe"/>
    <n v="2016"/>
  </r>
  <r>
    <s v="US-2017-139465"/>
    <d v="2017-08-27T00:00:00"/>
    <s v="MR-17545"/>
    <s v="OFF-ST-10002352"/>
    <n v="63.84"/>
    <n v="8"/>
    <n v="0"/>
    <n v="16.598400000000002"/>
    <x v="1"/>
    <x v="4"/>
    <s v="Iris Project Case"/>
    <x v="3"/>
    <s v="New York"/>
    <s v="New York City"/>
    <n v="2017"/>
  </r>
  <r>
    <s v="US-2017-139465"/>
    <d v="2017-08-27T00:00:00"/>
    <s v="MR-17545"/>
    <s v="TEC-PH-10000455"/>
    <n v="347.97"/>
    <n v="3"/>
    <n v="0"/>
    <n v="100.9113"/>
    <x v="2"/>
    <x v="7"/>
    <s v="GE 30522EE2"/>
    <x v="3"/>
    <s v="New York"/>
    <s v="New York City"/>
    <n v="2017"/>
  </r>
  <r>
    <s v="US-2017-139465"/>
    <d v="2017-08-27T00:00:00"/>
    <s v="MR-17545"/>
    <s v="OFF-BI-10003910"/>
    <n v="37.008000000000003"/>
    <n v="6"/>
    <n v="0.2"/>
    <n v="11.565"/>
    <x v="1"/>
    <x v="8"/>
    <s v="DXL Angle-View Binders with Locking Rings by Samsill"/>
    <x v="3"/>
    <s v="New York"/>
    <s v="New York City"/>
    <n v="2017"/>
  </r>
  <r>
    <s v="CA-2016-100965"/>
    <d v="2016-07-07T00:00:00"/>
    <s v="RM-19375"/>
    <s v="FUR-FU-10003039"/>
    <n v="215.65"/>
    <n v="5"/>
    <n v="0"/>
    <n v="73.320999999999998"/>
    <x v="0"/>
    <x v="5"/>
    <s v="Howard Miller 11-1/2&quot; Diameter Grantwood Wall Clock"/>
    <x v="1"/>
    <s v="California"/>
    <s v="San Jose"/>
    <n v="2016"/>
  </r>
  <r>
    <s v="CA-2016-121034"/>
    <d v="2016-08-08T00:00:00"/>
    <s v="JF-15565"/>
    <s v="OFF-FA-10000585"/>
    <n v="11.167999999999999"/>
    <n v="4"/>
    <n v="0.2"/>
    <n v="3.6295999999999999"/>
    <x v="1"/>
    <x v="13"/>
    <s v="OIC Bulk Pack Metal Binder Clips"/>
    <x v="2"/>
    <s v="Texas"/>
    <s v="Dallas"/>
    <n v="2016"/>
  </r>
  <r>
    <s v="CA-2016-121034"/>
    <d v="2016-08-08T00:00:00"/>
    <s v="JF-15565"/>
    <s v="OFF-PA-10001994"/>
    <n v="53.951999999999998"/>
    <n v="3"/>
    <n v="0.2"/>
    <n v="17.534400000000002"/>
    <x v="1"/>
    <x v="10"/>
    <s v="Ink Jet Note and Greeting Cards, 8-1/2&quot; x 5-1/2&quot; Card Size"/>
    <x v="2"/>
    <s v="Texas"/>
    <s v="Dallas"/>
    <n v="2016"/>
  </r>
  <r>
    <s v="CA-2016-149461"/>
    <d v="2016-11-13T00:00:00"/>
    <s v="AS-10135"/>
    <s v="FUR-FU-10004270"/>
    <n v="4.18"/>
    <n v="1"/>
    <n v="0"/>
    <n v="1.5047999999999999"/>
    <x v="0"/>
    <x v="5"/>
    <s v="Eldon Image Series Desk Accessories, Burgundy"/>
    <x v="1"/>
    <s v="Washington"/>
    <s v="Auburn"/>
    <n v="2016"/>
  </r>
  <r>
    <s v="CA-2017-158379"/>
    <d v="2017-09-22T00:00:00"/>
    <s v="JA-15970"/>
    <s v="OFF-BI-10002498"/>
    <n v="5.6070000000000002"/>
    <n v="1"/>
    <n v="0.7"/>
    <n v="-4.2987000000000002"/>
    <x v="1"/>
    <x v="8"/>
    <s v="Clear Mylar Reinforcing Strips"/>
    <x v="3"/>
    <s v="Pennsylvania"/>
    <s v="Philadelphia"/>
    <n v="2017"/>
  </r>
  <r>
    <s v="CA-2017-158379"/>
    <d v="2017-09-22T00:00:00"/>
    <s v="JA-15970"/>
    <s v="OFF-SU-10002881"/>
    <n v="4663.7359999999999"/>
    <n v="7"/>
    <n v="0.2"/>
    <n v="-1049.3406"/>
    <x v="1"/>
    <x v="14"/>
    <s v="Martin Yale Chadless Opener Electric Letter Opener"/>
    <x v="3"/>
    <s v="Pennsylvania"/>
    <s v="Philadelphia"/>
    <n v="2017"/>
  </r>
  <r>
    <s v="CA-2017-158379"/>
    <d v="2017-09-22T00:00:00"/>
    <s v="JA-15970"/>
    <s v="TEC-AC-10002926"/>
    <n v="79.983999999999995"/>
    <n v="2"/>
    <n v="0.2"/>
    <n v="22.9954"/>
    <x v="2"/>
    <x v="11"/>
    <s v="Logitech Wireless Marathon Mouse M705"/>
    <x v="3"/>
    <s v="Pennsylvania"/>
    <s v="Philadelphia"/>
    <n v="2017"/>
  </r>
  <r>
    <s v="US-2016-116729"/>
    <d v="2016-12-25T00:00:00"/>
    <s v="GK-14620"/>
    <s v="TEC-PH-10002200"/>
    <n v="2575.944"/>
    <n v="7"/>
    <n v="0.2"/>
    <n v="257.59440000000001"/>
    <x v="2"/>
    <x v="7"/>
    <s v="Samsung Galaxy Note 2"/>
    <x v="1"/>
    <s v="California"/>
    <s v="Los Angeles"/>
    <n v="2016"/>
  </r>
  <r>
    <s v="US-2016-116729"/>
    <d v="2016-12-25T00:00:00"/>
    <s v="GK-14620"/>
    <s v="OFF-PA-10002005"/>
    <n v="45.36"/>
    <n v="7"/>
    <n v="0"/>
    <n v="21.7728"/>
    <x v="1"/>
    <x v="10"/>
    <s v="Xerox 225"/>
    <x v="1"/>
    <s v="California"/>
    <s v="Los Angeles"/>
    <n v="2016"/>
  </r>
  <r>
    <s v="US-2016-116729"/>
    <d v="2016-12-25T00:00:00"/>
    <s v="GK-14620"/>
    <s v="TEC-AC-10001465"/>
    <n v="254.24"/>
    <n v="7"/>
    <n v="0"/>
    <n v="76.272000000000006"/>
    <x v="2"/>
    <x v="11"/>
    <s v="SanDisk Cruzer 64 GB USB Flash Drive"/>
    <x v="1"/>
    <s v="California"/>
    <s v="Los Angeles"/>
    <n v="2016"/>
  </r>
  <r>
    <s v="CA-2016-164938"/>
    <d v="2016-02-11T00:00:00"/>
    <s v="PB-19210"/>
    <s v="TEC-PH-10004897"/>
    <n v="69.930000000000007"/>
    <n v="7"/>
    <n v="0"/>
    <n v="0.69930000000000003"/>
    <x v="2"/>
    <x v="7"/>
    <s v="Mediabridge Sport Armband iPhone 5s"/>
    <x v="2"/>
    <s v="Oklahoma"/>
    <s v="Tulsa"/>
    <n v="2016"/>
  </r>
  <r>
    <s v="CA-2016-165484"/>
    <d v="2016-10-23T00:00:00"/>
    <s v="HK-14890"/>
    <s v="FUR-FU-10001196"/>
    <n v="16.155999999999999"/>
    <n v="7"/>
    <n v="0.6"/>
    <n v="-12.117000000000001"/>
    <x v="0"/>
    <x v="5"/>
    <s v="DAX Cubicle Frames - 8x10"/>
    <x v="2"/>
    <s v="Illinois"/>
    <s v="Chicago"/>
    <n v="2016"/>
  </r>
  <r>
    <s v="CA-2016-165484"/>
    <d v="2016-10-23T00:00:00"/>
    <s v="HK-14890"/>
    <s v="OFF-PA-10000595"/>
    <n v="54.816000000000003"/>
    <n v="3"/>
    <n v="0.2"/>
    <n v="17.815200000000001"/>
    <x v="1"/>
    <x v="10"/>
    <s v="Xerox 1929"/>
    <x v="2"/>
    <s v="Illinois"/>
    <s v="Chicago"/>
    <n v="2016"/>
  </r>
  <r>
    <s v="CA-2014-132612"/>
    <d v="2014-06-09T00:00:00"/>
    <s v="FO-14305"/>
    <s v="FUR-TA-10004534"/>
    <n v="1441.3"/>
    <n v="7"/>
    <n v="0"/>
    <n v="245.02099999999999"/>
    <x v="0"/>
    <x v="3"/>
    <s v="Bevis 44 x 96 Conference Tables"/>
    <x v="0"/>
    <s v="Virginia"/>
    <s v="Harrisonburg"/>
    <n v="2014"/>
  </r>
  <r>
    <s v="US-2017-161193"/>
    <d v="2017-11-20T00:00:00"/>
    <s v="BT-11680"/>
    <s v="FUR-FU-10001861"/>
    <n v="77.599999999999994"/>
    <n v="5"/>
    <n v="0.2"/>
    <n v="28.13"/>
    <x v="0"/>
    <x v="5"/>
    <s v="Floodlight Indoor Halogen Bulbs, 1 Bulb per Pack, 60 Watts"/>
    <x v="3"/>
    <s v="Ohio"/>
    <s v="Newark"/>
    <n v="2017"/>
  </r>
  <r>
    <s v="US-2017-161193"/>
    <d v="2017-11-20T00:00:00"/>
    <s v="BT-11680"/>
    <s v="FUR-FU-10000206"/>
    <n v="4.6559999999999997"/>
    <n v="2"/>
    <n v="0.2"/>
    <n v="1.5713999999999999"/>
    <x v="0"/>
    <x v="5"/>
    <s v="GE General Purpose, Extra Long Life, Showcase &amp; Floodlight Incandescent Bulbs"/>
    <x v="3"/>
    <s v="Ohio"/>
    <s v="Newark"/>
    <n v="2017"/>
  </r>
  <r>
    <s v="CA-2015-131597"/>
    <d v="2015-09-14T00:00:00"/>
    <s v="SP-20620"/>
    <s v="FUR-TA-10002607"/>
    <n v="170.136"/>
    <n v="3"/>
    <n v="0.2"/>
    <n v="-8.5068000000000001"/>
    <x v="0"/>
    <x v="3"/>
    <s v="KI Conference Tables"/>
    <x v="1"/>
    <s v="California"/>
    <s v="Los Angeles"/>
    <n v="2015"/>
  </r>
  <r>
    <s v="CA-2015-164833"/>
    <d v="2015-06-04T00:00:00"/>
    <s v="LL-16840"/>
    <s v="OFF-LA-10000443"/>
    <n v="7.38"/>
    <n v="2"/>
    <n v="0"/>
    <n v="3.4685999999999999"/>
    <x v="1"/>
    <x v="2"/>
    <s v="Avery 501"/>
    <x v="1"/>
    <s v="Washington"/>
    <s v="Seattle"/>
    <n v="2015"/>
  </r>
  <r>
    <s v="CA-2015-164833"/>
    <d v="2015-06-04T00:00:00"/>
    <s v="LL-16840"/>
    <s v="OFF-AR-10004685"/>
    <n v="9.26"/>
    <n v="2"/>
    <n v="0"/>
    <n v="3.0558000000000001"/>
    <x v="1"/>
    <x v="6"/>
    <s v="Binney &amp; Smith Crayola Metallic Colored Pencils, 8-Color Set"/>
    <x v="1"/>
    <s v="Washington"/>
    <s v="Seattle"/>
    <n v="2015"/>
  </r>
  <r>
    <s v="CA-2015-125423"/>
    <d v="2015-12-13T00:00:00"/>
    <s v="MC-17575"/>
    <s v="OFF-LA-10001771"/>
    <n v="9.9600000000000009"/>
    <n v="2"/>
    <n v="0"/>
    <n v="4.5815999999999999"/>
    <x v="1"/>
    <x v="2"/>
    <s v="Avery 513"/>
    <x v="1"/>
    <s v="California"/>
    <s v="Los Angeles"/>
    <n v="2015"/>
  </r>
  <r>
    <s v="US-2014-130379"/>
    <d v="2014-05-25T00:00:00"/>
    <s v="JL-15235"/>
    <s v="OFF-AP-10001394"/>
    <n v="75.599999999999994"/>
    <n v="2"/>
    <n v="0.8"/>
    <n v="-166.32"/>
    <x v="1"/>
    <x v="9"/>
    <s v="Harmony Air Purifier"/>
    <x v="2"/>
    <s v="Illinois"/>
    <s v="Chicago"/>
    <n v="2014"/>
  </r>
  <r>
    <s v="US-2014-130379"/>
    <d v="2014-05-25T00:00:00"/>
    <s v="JL-15235"/>
    <s v="FUR-FU-10002553"/>
    <n v="29.32"/>
    <n v="2"/>
    <n v="0.6"/>
    <n v="-24.189"/>
    <x v="0"/>
    <x v="5"/>
    <s v="Electrix Incandescent Magnifying Lamp, Black"/>
    <x v="2"/>
    <s v="Illinois"/>
    <s v="Chicago"/>
    <n v="2014"/>
  </r>
  <r>
    <s v="CA-2016-168956"/>
    <d v="2016-02-16T00:00:00"/>
    <s v="EA-14035"/>
    <s v="OFF-AP-10004233"/>
    <n v="92.063999999999993"/>
    <n v="6"/>
    <n v="0.8"/>
    <n v="-225.55680000000001"/>
    <x v="1"/>
    <x v="9"/>
    <s v="Honeywell Enviracaire Portable Air Cleaner for up to 8 x 10 Room"/>
    <x v="2"/>
    <s v="Illinois"/>
    <s v="Chicago"/>
    <n v="2016"/>
  </r>
  <r>
    <s v="CA-2016-168956"/>
    <d v="2016-02-16T00:00:00"/>
    <s v="EA-14035"/>
    <s v="OFF-FA-10000304"/>
    <n v="6.976"/>
    <n v="4"/>
    <n v="0.2"/>
    <n v="1.8311999999999999"/>
    <x v="1"/>
    <x v="13"/>
    <s v="Advantus Push Pins"/>
    <x v="2"/>
    <s v="Illinois"/>
    <s v="Chicago"/>
    <n v="2016"/>
  </r>
  <r>
    <s v="CA-2016-168956"/>
    <d v="2016-02-16T00:00:00"/>
    <s v="EA-14035"/>
    <s v="FUR-CH-10004754"/>
    <n v="62.957999999999998"/>
    <n v="3"/>
    <n v="0.3"/>
    <n v="-2.6981999999999999"/>
    <x v="0"/>
    <x v="1"/>
    <s v="Global Stack Chair with Arms, Black"/>
    <x v="2"/>
    <s v="Illinois"/>
    <s v="Chicago"/>
    <n v="2016"/>
  </r>
  <r>
    <s v="CA-2016-168956"/>
    <d v="2016-02-16T00:00:00"/>
    <s v="EA-14035"/>
    <s v="OFF-PA-10000809"/>
    <n v="5.1840000000000002"/>
    <n v="1"/>
    <n v="0.2"/>
    <n v="1.8144"/>
    <x v="1"/>
    <x v="10"/>
    <s v="Xerox 206"/>
    <x v="2"/>
    <s v="Illinois"/>
    <s v="Chicago"/>
    <n v="2016"/>
  </r>
  <r>
    <s v="CA-2016-167507"/>
    <d v="2016-12-22T00:00:00"/>
    <s v="SA-20830"/>
    <s v="OFF-BI-10003694"/>
    <n v="31.32"/>
    <n v="10"/>
    <n v="0.7"/>
    <n v="-25.056000000000001"/>
    <x v="1"/>
    <x v="8"/>
    <s v="Avery 3 1/2&quot; Diskette Storage Pages, 10/Pack"/>
    <x v="1"/>
    <s v="Oregon"/>
    <s v="Redmond"/>
    <n v="2016"/>
  </r>
  <r>
    <s v="CA-2016-167507"/>
    <d v="2016-12-22T00:00:00"/>
    <s v="SA-20830"/>
    <s v="FUR-FU-10001935"/>
    <n v="11.84"/>
    <n v="4"/>
    <n v="0.2"/>
    <n v="3.1080000000000001"/>
    <x v="0"/>
    <x v="5"/>
    <s v="3M Hangers With Command Adhesive"/>
    <x v="1"/>
    <s v="Oregon"/>
    <s v="Redmond"/>
    <n v="2016"/>
  </r>
  <r>
    <s v="CA-2016-167507"/>
    <d v="2016-12-22T00:00:00"/>
    <s v="SA-20830"/>
    <s v="FUR-FU-10002878"/>
    <n v="22.783999999999999"/>
    <n v="1"/>
    <n v="0.2"/>
    <n v="4.8415999999999997"/>
    <x v="0"/>
    <x v="5"/>
    <s v="Seth Thomas 14&quot; Day/Date Wall Clock"/>
    <x v="1"/>
    <s v="Oregon"/>
    <s v="Redmond"/>
    <n v="2016"/>
  </r>
  <r>
    <s v="CA-2016-109344"/>
    <d v="2016-02-08T00:00:00"/>
    <s v="CH-12070"/>
    <s v="TEC-PH-10002624"/>
    <n v="1127.9760000000001"/>
    <n v="3"/>
    <n v="0.2"/>
    <n v="126.8973"/>
    <x v="2"/>
    <x v="7"/>
    <s v="Samsung Galaxy S4 Mini"/>
    <x v="0"/>
    <s v="North Carolina"/>
    <s v="Raleigh"/>
    <n v="2016"/>
  </r>
  <r>
    <s v="US-2015-140851"/>
    <d v="2015-07-13T00:00:00"/>
    <s v="ND-18460"/>
    <s v="OFF-PA-10000019"/>
    <n v="38.880000000000003"/>
    <n v="6"/>
    <n v="0"/>
    <n v="18.662400000000002"/>
    <x v="1"/>
    <x v="10"/>
    <s v="Xerox 1931"/>
    <x v="0"/>
    <s v="Georgia"/>
    <s v="Macon"/>
    <n v="2015"/>
  </r>
  <r>
    <s v="CA-2014-103373"/>
    <d v="2014-05-18T00:00:00"/>
    <s v="BS-11755"/>
    <s v="TEC-PH-10002885"/>
    <n v="779.79600000000005"/>
    <n v="2"/>
    <n v="0.4"/>
    <n v="-168.95580000000001"/>
    <x v="2"/>
    <x v="7"/>
    <s v="Apple iPhone 5"/>
    <x v="3"/>
    <s v="Ohio"/>
    <s v="Cleveland"/>
    <n v="2014"/>
  </r>
  <r>
    <s v="CA-2017-145884"/>
    <d v="2017-10-21T00:00:00"/>
    <s v="SL-20155"/>
    <s v="TEC-PH-10000895"/>
    <n v="1439.92"/>
    <n v="8"/>
    <n v="0"/>
    <n v="374.37920000000003"/>
    <x v="2"/>
    <x v="7"/>
    <s v="Polycom VVX 310 VoIP phone"/>
    <x v="2"/>
    <s v="Oklahoma"/>
    <s v="Muskogee"/>
    <n v="2017"/>
  </r>
  <r>
    <s v="CA-2017-145884"/>
    <d v="2017-10-21T00:00:00"/>
    <s v="SL-20155"/>
    <s v="FUR-TA-10002356"/>
    <n v="262.11"/>
    <n v="1"/>
    <n v="0"/>
    <n v="62.906399999999998"/>
    <x v="0"/>
    <x v="3"/>
    <s v="Bevis Boat-Shaped Conference Table"/>
    <x v="2"/>
    <s v="Oklahoma"/>
    <s v="Muskogee"/>
    <n v="2017"/>
  </r>
  <r>
    <s v="CA-2015-131422"/>
    <d v="2015-11-05T00:00:00"/>
    <s v="GB-14530"/>
    <s v="FUR-CH-10001270"/>
    <n v="207"/>
    <n v="3"/>
    <n v="0.2"/>
    <n v="25.875"/>
    <x v="0"/>
    <x v="1"/>
    <s v="Harbour Creations Steel Folding Chair"/>
    <x v="0"/>
    <s v="North Carolina"/>
    <s v="Monroe"/>
    <n v="2015"/>
  </r>
  <r>
    <s v="CA-2017-162691"/>
    <d v="2017-08-01T00:00:00"/>
    <s v="AS-10045"/>
    <s v="TEC-MA-10000488"/>
    <n v="1439.982"/>
    <n v="3"/>
    <n v="0.4"/>
    <n v="-263.99669999999998"/>
    <x v="2"/>
    <x v="15"/>
    <s v="Bady BDG101FRU Card Printer"/>
    <x v="2"/>
    <s v="Texas"/>
    <s v="Austin"/>
    <n v="2017"/>
  </r>
  <r>
    <s v="CA-2017-162691"/>
    <d v="2017-08-01T00:00:00"/>
    <s v="AS-10045"/>
    <s v="OFF-PA-10003729"/>
    <n v="36.287999999999997"/>
    <n v="7"/>
    <n v="0.2"/>
    <n v="12.700799999999999"/>
    <x v="1"/>
    <x v="10"/>
    <s v="Xerox 1998"/>
    <x v="2"/>
    <s v="Texas"/>
    <s v="Austin"/>
    <n v="2017"/>
  </r>
  <r>
    <s v="CA-2014-141278"/>
    <d v="2014-06-21T00:00:00"/>
    <s v="RM-19375"/>
    <s v="OFF-AR-10003056"/>
    <n v="21.4"/>
    <n v="5"/>
    <n v="0"/>
    <n v="6.2060000000000004"/>
    <x v="1"/>
    <x v="6"/>
    <s v="Newell 341"/>
    <x v="3"/>
    <s v="Connecticut"/>
    <s v="Meriden"/>
    <n v="2014"/>
  </r>
  <r>
    <s v="CA-2017-122693"/>
    <d v="2017-02-19T00:00:00"/>
    <s v="NH-18610"/>
    <s v="OFF-AP-10002518"/>
    <n v="1245.8599999999999"/>
    <n v="7"/>
    <n v="0"/>
    <n v="361.29939999999999"/>
    <x v="1"/>
    <x v="9"/>
    <s v="Kensington 7 Outlet MasterPiece Power Center"/>
    <x v="0"/>
    <s v="Georgia"/>
    <s v="Roswell"/>
    <n v="2017"/>
  </r>
  <r>
    <s v="CA-2014-117345"/>
    <d v="2014-08-01T00:00:00"/>
    <s v="BF-10975"/>
    <s v="OFF-LA-10000240"/>
    <n v="17.544"/>
    <n v="3"/>
    <n v="0.2"/>
    <n v="5.9211"/>
    <x v="1"/>
    <x v="2"/>
    <s v="Self-Adhesive Address Labels for Typewriters by Universal"/>
    <x v="0"/>
    <s v="North Carolina"/>
    <s v="Charlotte"/>
    <n v="2014"/>
  </r>
  <r>
    <s v="CA-2014-117345"/>
    <d v="2014-08-01T00:00:00"/>
    <s v="BF-10975"/>
    <s v="FUR-FU-10000629"/>
    <n v="44.128"/>
    <n v="4"/>
    <n v="0.2"/>
    <n v="12.135199999999999"/>
    <x v="0"/>
    <x v="5"/>
    <s v="9-3/4 Diameter Round Wall Clock"/>
    <x v="0"/>
    <s v="North Carolina"/>
    <s v="Charlotte"/>
    <n v="2014"/>
  </r>
  <r>
    <s v="CA-2014-117345"/>
    <d v="2014-08-01T00:00:00"/>
    <s v="BF-10975"/>
    <s v="OFF-AP-10001005"/>
    <n v="62.92"/>
    <n v="1"/>
    <n v="0.2"/>
    <n v="10.224500000000001"/>
    <x v="1"/>
    <x v="9"/>
    <s v="Honeywell Quietcare HEPA Air Cleaner"/>
    <x v="0"/>
    <s v="North Carolina"/>
    <s v="Charlotte"/>
    <n v="2014"/>
  </r>
  <r>
    <s v="CA-2014-117345"/>
    <d v="2014-08-01T00:00:00"/>
    <s v="BF-10975"/>
    <s v="OFF-PA-10002377"/>
    <n v="78.304000000000002"/>
    <n v="2"/>
    <n v="0.2"/>
    <n v="29.364000000000001"/>
    <x v="1"/>
    <x v="10"/>
    <s v="Xerox 1916"/>
    <x v="0"/>
    <s v="North Carolina"/>
    <s v="Charlotte"/>
    <n v="2014"/>
  </r>
  <r>
    <s v="CA-2016-157763"/>
    <d v="2016-07-18T00:00:00"/>
    <s v="KH-16330"/>
    <s v="FUR-CH-10000988"/>
    <n v="140.81"/>
    <n v="1"/>
    <n v="0"/>
    <n v="39.4268"/>
    <x v="0"/>
    <x v="1"/>
    <s v="Hon Olson Stacker Stools"/>
    <x v="0"/>
    <s v="Kentucky"/>
    <s v="Bowling Green"/>
    <n v="2016"/>
  </r>
  <r>
    <s v="CA-2015-135391"/>
    <d v="2015-02-09T00:00:00"/>
    <s v="FA-14230"/>
    <s v="OFF-LA-10001074"/>
    <n v="40.095999999999997"/>
    <n v="4"/>
    <n v="0.2"/>
    <n v="13.532400000000001"/>
    <x v="1"/>
    <x v="2"/>
    <s v="Round Specialty Laser Printer Labels"/>
    <x v="2"/>
    <s v="Texas"/>
    <s v="San Antonio"/>
    <n v="2015"/>
  </r>
  <r>
    <s v="CA-2015-135391"/>
    <d v="2015-02-09T00:00:00"/>
    <s v="FA-14230"/>
    <s v="FUR-FU-10001986"/>
    <n v="40.783999999999999"/>
    <n v="2"/>
    <n v="0.6"/>
    <n v="-30.588000000000001"/>
    <x v="0"/>
    <x v="5"/>
    <s v="Dana Fluorescent Magnifying Lamp, White, 36&quot;"/>
    <x v="2"/>
    <s v="Texas"/>
    <s v="San Antonio"/>
    <n v="2015"/>
  </r>
  <r>
    <s v="US-2017-113852"/>
    <d v="2017-07-29T00:00:00"/>
    <s v="GW-14605"/>
    <s v="TEC-AC-10003027"/>
    <n v="90.57"/>
    <n v="3"/>
    <n v="0"/>
    <n v="11.774100000000001"/>
    <x v="2"/>
    <x v="11"/>
    <s v="Imation 8GB Mini TravelDrive USB 2.0 Flash Drive"/>
    <x v="1"/>
    <s v="Washington"/>
    <s v="Seattle"/>
    <n v="2017"/>
  </r>
  <r>
    <s v="US-2017-158512"/>
    <d v="2017-01-12T00:00:00"/>
    <s v="DA-13450"/>
    <s v="OFF-PA-10001804"/>
    <n v="40.08"/>
    <n v="6"/>
    <n v="0"/>
    <n v="19.238399999999999"/>
    <x v="1"/>
    <x v="10"/>
    <s v="Xerox 195"/>
    <x v="3"/>
    <s v="District of Columbia"/>
    <s v="Washington"/>
    <n v="2017"/>
  </r>
  <r>
    <s v="US-2017-158512"/>
    <d v="2017-01-12T00:00:00"/>
    <s v="DA-13450"/>
    <s v="FUR-FU-10004973"/>
    <n v="37.68"/>
    <n v="2"/>
    <n v="0"/>
    <n v="15.8256"/>
    <x v="0"/>
    <x v="5"/>
    <s v="Flat Face Poster Frame"/>
    <x v="3"/>
    <s v="District of Columbia"/>
    <s v="Washington"/>
    <n v="2017"/>
  </r>
  <r>
    <s v="CA-2017-128370"/>
    <d v="2017-09-10T00:00:00"/>
    <s v="FH-14275"/>
    <s v="FUR-CH-10002602"/>
    <n v="362.35199999999998"/>
    <n v="3"/>
    <n v="0.2"/>
    <n v="27.176400000000001"/>
    <x v="0"/>
    <x v="1"/>
    <s v="DMI Arturo Collection Mission-style Design Wood Chair"/>
    <x v="1"/>
    <s v="California"/>
    <s v="Los Angeles"/>
    <n v="2017"/>
  </r>
  <r>
    <s v="CA-2017-128370"/>
    <d v="2017-09-10T00:00:00"/>
    <s v="FH-14275"/>
    <s v="OFF-BI-10004140"/>
    <n v="7.1840000000000002"/>
    <n v="2"/>
    <n v="0.2"/>
    <n v="2.2450000000000001"/>
    <x v="1"/>
    <x v="8"/>
    <s v="Avery Non-Stick Binders"/>
    <x v="1"/>
    <s v="California"/>
    <s v="Los Angeles"/>
    <n v="2017"/>
  </r>
  <r>
    <s v="CA-2015-160472"/>
    <d v="2015-07-20T00:00:00"/>
    <s v="RK-19300"/>
    <s v="OFF-ST-10000464"/>
    <n v="34.76"/>
    <n v="1"/>
    <n v="0"/>
    <n v="9.7327999999999992"/>
    <x v="1"/>
    <x v="4"/>
    <s v="Multi-Use Personal File Cart and Caster Set, Three Stacking Bins"/>
    <x v="2"/>
    <s v="Indiana"/>
    <s v="South Bend"/>
    <n v="2015"/>
  </r>
  <r>
    <s v="CA-2015-160472"/>
    <d v="2015-07-20T00:00:00"/>
    <s v="RK-19300"/>
    <s v="TEC-AC-10002253"/>
    <n v="831.2"/>
    <n v="5"/>
    <n v="0"/>
    <n v="124.68"/>
    <x v="2"/>
    <x v="11"/>
    <s v="Imation Bio 8GB USB Flash Drive Imation Corp"/>
    <x v="2"/>
    <s v="Indiana"/>
    <s v="South Bend"/>
    <n v="2015"/>
  </r>
  <r>
    <s v="CA-2015-160472"/>
    <d v="2015-07-20T00:00:00"/>
    <s v="RK-19300"/>
    <s v="OFF-PA-10000528"/>
    <n v="26.4"/>
    <n v="5"/>
    <n v="0"/>
    <n v="11.88"/>
    <x v="1"/>
    <x v="10"/>
    <s v="Xerox 1981"/>
    <x v="2"/>
    <s v="Indiana"/>
    <s v="South Bend"/>
    <n v="2015"/>
  </r>
  <r>
    <s v="CA-2015-160472"/>
    <d v="2015-07-20T00:00:00"/>
    <s v="RK-19300"/>
    <s v="OFF-EN-10000483"/>
    <n v="106.75"/>
    <n v="7"/>
    <n v="0"/>
    <n v="49.104999999999997"/>
    <x v="1"/>
    <x v="12"/>
    <s v="White Envelopes, White Envelopes with Clear Poly Window"/>
    <x v="2"/>
    <s v="Indiana"/>
    <s v="South Bend"/>
    <n v="2015"/>
  </r>
  <r>
    <s v="CA-2015-160472"/>
    <d v="2015-07-20T00:00:00"/>
    <s v="RK-19300"/>
    <s v="OFF-PA-10003129"/>
    <n v="97.82"/>
    <n v="2"/>
    <n v="0"/>
    <n v="45.9754"/>
    <x v="1"/>
    <x v="10"/>
    <s v="Tops White Computer Printout Paper"/>
    <x v="2"/>
    <s v="Indiana"/>
    <s v="South Bend"/>
    <n v="2015"/>
  </r>
  <r>
    <s v="CA-2015-160472"/>
    <d v="2015-07-20T00:00:00"/>
    <s v="RK-19300"/>
    <s v="OFF-ST-10003442"/>
    <n v="141.4"/>
    <n v="5"/>
    <n v="0"/>
    <n v="38.177999999999997"/>
    <x v="1"/>
    <x v="4"/>
    <s v="Eldon Portable Mobile Manager"/>
    <x v="2"/>
    <s v="Indiana"/>
    <s v="South Bend"/>
    <n v="2015"/>
  </r>
  <r>
    <s v="CA-2014-114643"/>
    <d v="2014-06-13T00:00:00"/>
    <s v="FM-14215"/>
    <s v="OFF-AR-10003631"/>
    <n v="14.52"/>
    <n v="3"/>
    <n v="0"/>
    <n v="4.7915999999999999"/>
    <x v="1"/>
    <x v="6"/>
    <s v="Staples in misc. colors"/>
    <x v="1"/>
    <s v="California"/>
    <s v="Los Angeles"/>
    <n v="2014"/>
  </r>
  <r>
    <s v="US-2017-158218"/>
    <d v="2017-05-12T00:00:00"/>
    <s v="AC-10420"/>
    <s v="OFF-ST-10000563"/>
    <n v="127.92"/>
    <n v="5"/>
    <n v="0.2"/>
    <n v="-15.99"/>
    <x v="1"/>
    <x v="4"/>
    <s v="Fellowes Bankers Box Stor/Drawer Steel Plus"/>
    <x v="2"/>
    <s v="Texas"/>
    <s v="Houston"/>
    <n v="2017"/>
  </r>
  <r>
    <s v="US-2017-158218"/>
    <d v="2017-05-12T00:00:00"/>
    <s v="AC-10420"/>
    <s v="OFF-BI-10002133"/>
    <n v="34.24"/>
    <n v="4"/>
    <n v="0.8"/>
    <n v="-53.072000000000003"/>
    <x v="1"/>
    <x v="8"/>
    <s v="Wilson Jones Elliptical Ring 3 1/2&quot; Capacity Binders, 800 sheets"/>
    <x v="2"/>
    <s v="Texas"/>
    <s v="Houston"/>
    <n v="2017"/>
  </r>
  <r>
    <s v="CA-2015-121608"/>
    <d v="2015-09-03T00:00:00"/>
    <s v="JB-15400"/>
    <s v="OFF-AP-10002311"/>
    <n v="137.62"/>
    <n v="2"/>
    <n v="0"/>
    <n v="60.552799999999998"/>
    <x v="1"/>
    <x v="9"/>
    <s v="Holmes Replacement Filter for HEPA Air Cleaner, Very Large Room, HEPA Filter"/>
    <x v="3"/>
    <s v="Connecticut"/>
    <s v="Bristol"/>
    <n v="2015"/>
  </r>
  <r>
    <s v="CA-2015-121608"/>
    <d v="2015-09-03T00:00:00"/>
    <s v="JB-15400"/>
    <s v="TEC-PH-10004959"/>
    <n v="100.49"/>
    <n v="1"/>
    <n v="0"/>
    <n v="25.122499999999999"/>
    <x v="2"/>
    <x v="7"/>
    <s v="Classic Ivory Antique Telephone ZL1810"/>
    <x v="3"/>
    <s v="Connecticut"/>
    <s v="Bristol"/>
    <n v="2015"/>
  </r>
  <r>
    <s v="US-2017-121251"/>
    <d v="2017-03-26T00:00:00"/>
    <s v="GM-14440"/>
    <s v="FUR-BO-10001918"/>
    <n v="257.56799999999998"/>
    <n v="2"/>
    <n v="0.2"/>
    <n v="-28.976400000000002"/>
    <x v="0"/>
    <x v="0"/>
    <s v="Sauder Forest Hills Library with Doors, Woodland Oak Finish"/>
    <x v="3"/>
    <s v="New York"/>
    <s v="New York City"/>
    <n v="2017"/>
  </r>
  <r>
    <s v="US-2017-121251"/>
    <d v="2017-03-26T00:00:00"/>
    <s v="GM-14440"/>
    <s v="TEC-PH-10004896"/>
    <n v="119.96"/>
    <n v="4"/>
    <n v="0"/>
    <n v="33.588799999999999"/>
    <x v="2"/>
    <x v="7"/>
    <s v="Nokia Lumia 521 (T-Mobile)"/>
    <x v="3"/>
    <s v="New York"/>
    <s v="New York City"/>
    <n v="2017"/>
  </r>
  <r>
    <s v="CA-2014-151078"/>
    <d v="2014-11-12T00:00:00"/>
    <s v="RF-19840"/>
    <s v="OFF-ST-10001328"/>
    <n v="49.631999999999998"/>
    <n v="4"/>
    <n v="0.2"/>
    <n v="4.9631999999999996"/>
    <x v="1"/>
    <x v="4"/>
    <s v="Personal Filing Tote with Lid, Black/Gray"/>
    <x v="2"/>
    <s v="Texas"/>
    <s v="San Antonio"/>
    <n v="2014"/>
  </r>
  <r>
    <s v="US-2016-100839"/>
    <d v="2016-10-13T00:00:00"/>
    <s v="NC-18625"/>
    <s v="FUR-TA-10004575"/>
    <n v="727.45"/>
    <n v="5"/>
    <n v="0.5"/>
    <n v="-465.56799999999998"/>
    <x v="0"/>
    <x v="3"/>
    <s v="Hon 5100 Series Wood Tables"/>
    <x v="1"/>
    <s v="Colorado"/>
    <s v="Aurora"/>
    <n v="2016"/>
  </r>
  <r>
    <s v="US-2016-100839"/>
    <d v="2016-10-13T00:00:00"/>
    <s v="NC-18625"/>
    <s v="FUR-FU-10001617"/>
    <n v="24.96"/>
    <n v="3"/>
    <n v="0.2"/>
    <n v="4.3680000000000003"/>
    <x v="0"/>
    <x v="5"/>
    <s v="Executive Impressions 8-1/2&quot; Career Panel/Partition Cubicle Clock"/>
    <x v="1"/>
    <s v="Colorado"/>
    <s v="Aurora"/>
    <n v="2016"/>
  </r>
  <r>
    <s v="US-2017-116659"/>
    <d v="2017-11-12T00:00:00"/>
    <s v="NG-18355"/>
    <s v="TEC-PH-10002824"/>
    <n v="370.78199999999998"/>
    <n v="3"/>
    <n v="0.4"/>
    <n v="-92.695499999999996"/>
    <x v="2"/>
    <x v="7"/>
    <s v="Jabra SPEAK 410 Multidevice Speakerphone"/>
    <x v="3"/>
    <s v="Ohio"/>
    <s v="Newark"/>
    <n v="2017"/>
  </r>
  <r>
    <s v="CA-2017-118857"/>
    <d v="2017-04-15T00:00:00"/>
    <s v="AH-10075"/>
    <s v="FUR-FU-10004460"/>
    <n v="196.45"/>
    <n v="5"/>
    <n v="0"/>
    <n v="70.721999999999994"/>
    <x v="0"/>
    <x v="5"/>
    <s v="Howard Miller 12&quot; Round Wall Clock"/>
    <x v="1"/>
    <s v="Nevada"/>
    <s v="Henderson"/>
    <n v="2017"/>
  </r>
  <r>
    <s v="CA-2015-127110"/>
    <d v="2015-06-25T00:00:00"/>
    <s v="CH-12070"/>
    <s v="OFF-PA-10003309"/>
    <n v="31.103999999999999"/>
    <n v="6"/>
    <n v="0.2"/>
    <n v="10.8864"/>
    <x v="1"/>
    <x v="10"/>
    <s v="Xerox 211"/>
    <x v="3"/>
    <s v="Pennsylvania"/>
    <s v="Philadelphia"/>
    <n v="2015"/>
  </r>
  <r>
    <s v="CA-2015-127110"/>
    <d v="2015-06-25T00:00:00"/>
    <s v="CH-12070"/>
    <s v="OFF-ST-10002554"/>
    <n v="78.256"/>
    <n v="2"/>
    <n v="0.2"/>
    <n v="-17.607600000000001"/>
    <x v="1"/>
    <x v="4"/>
    <s v="Tennsco Industrial Shelving"/>
    <x v="3"/>
    <s v="Pennsylvania"/>
    <s v="Philadelphia"/>
    <n v="2015"/>
  </r>
  <r>
    <s v="CA-2016-148201"/>
    <d v="2016-08-26T00:00:00"/>
    <s v="CC-12145"/>
    <s v="OFF-PA-10000019"/>
    <n v="6.48"/>
    <n v="1"/>
    <n v="0"/>
    <n v="3.1103999999999998"/>
    <x v="1"/>
    <x v="10"/>
    <s v="Xerox 1931"/>
    <x v="1"/>
    <s v="Washington"/>
    <s v="Seattle"/>
    <n v="2016"/>
  </r>
  <r>
    <s v="CA-2014-116932"/>
    <d v="2014-07-21T00:00:00"/>
    <s v="ME-18010"/>
    <s v="OFF-AR-10002067"/>
    <n v="99.2"/>
    <n v="5"/>
    <n v="0"/>
    <n v="25.792000000000002"/>
    <x v="1"/>
    <x v="6"/>
    <s v="Newell 334"/>
    <x v="1"/>
    <s v="California"/>
    <s v="San Francisco"/>
    <n v="2014"/>
  </r>
  <r>
    <s v="CA-2014-116932"/>
    <d v="2014-07-21T00:00:00"/>
    <s v="ME-18010"/>
    <s v="FUR-CH-10001215"/>
    <n v="801.56799999999998"/>
    <n v="2"/>
    <n v="0.2"/>
    <n v="50.097999999999999"/>
    <x v="0"/>
    <x v="1"/>
    <s v="Global Troy Executive Leather Low-Back Tilter"/>
    <x v="1"/>
    <s v="California"/>
    <s v="San Francisco"/>
    <n v="2014"/>
  </r>
  <r>
    <s v="CA-2014-116932"/>
    <d v="2014-07-21T00:00:00"/>
    <s v="ME-18010"/>
    <s v="FUR-TA-10004175"/>
    <n v="272.84800000000001"/>
    <n v="1"/>
    <n v="0.2"/>
    <n v="27.284800000000001"/>
    <x v="0"/>
    <x v="3"/>
    <s v="Hon 30&quot; x 60&quot; Table with Locking Drawer"/>
    <x v="1"/>
    <s v="California"/>
    <s v="San Francisco"/>
    <n v="2014"/>
  </r>
  <r>
    <s v="CA-2017-142888"/>
    <d v="2017-11-21T00:00:00"/>
    <s v="BP-11230"/>
    <s v="FUR-TA-10004767"/>
    <n v="70.98"/>
    <n v="1"/>
    <n v="0"/>
    <n v="20.584199999999999"/>
    <x v="0"/>
    <x v="3"/>
    <s v="Safco Drafting Table"/>
    <x v="1"/>
    <s v="Washington"/>
    <s v="Spokane"/>
    <n v="2017"/>
  </r>
  <r>
    <s v="CA-2014-147914"/>
    <d v="2014-06-04T00:00:00"/>
    <s v="MP-17470"/>
    <s v="OFF-PA-10001685"/>
    <n v="16.224"/>
    <n v="2"/>
    <n v="0.2"/>
    <n v="5.8811999999999998"/>
    <x v="1"/>
    <x v="10"/>
    <s v="Easy-staple paper"/>
    <x v="3"/>
    <s v="Ohio"/>
    <s v="Columbus"/>
    <n v="2014"/>
  </r>
  <r>
    <s v="US-2016-112977"/>
    <d v="2016-03-10T00:00:00"/>
    <s v="CJ-12010"/>
    <s v="FUR-BO-10003272"/>
    <n v="176.78399999999999"/>
    <n v="1"/>
    <n v="0.2"/>
    <n v="-22.097999999999999"/>
    <x v="0"/>
    <x v="0"/>
    <s v="O'Sullivan Living Dimensions 5-Shelf Bookcases"/>
    <x v="3"/>
    <s v="New York"/>
    <s v="Long Beach"/>
    <n v="2016"/>
  </r>
  <r>
    <s v="CA-2017-112039"/>
    <d v="2017-03-25T00:00:00"/>
    <s v="JC-15775"/>
    <s v="TEC-PH-10000984"/>
    <n v="470.37599999999998"/>
    <n v="3"/>
    <n v="0.2"/>
    <n v="47.037599999999998"/>
    <x v="2"/>
    <x v="7"/>
    <s v="Panasonic KX-TG9471B"/>
    <x v="2"/>
    <s v="Texas"/>
    <s v="San Antonio"/>
    <n v="2017"/>
  </r>
  <r>
    <s v="CA-2017-118885"/>
    <d v="2017-12-29T00:00:00"/>
    <s v="JG-15160"/>
    <s v="FUR-CH-10002880"/>
    <n v="393.56799999999998"/>
    <n v="4"/>
    <n v="0.2"/>
    <n v="-44.276400000000002"/>
    <x v="0"/>
    <x v="1"/>
    <s v="Global High-Back Leather Tilter, Burgundy"/>
    <x v="1"/>
    <s v="California"/>
    <s v="Los Angeles"/>
    <n v="2017"/>
  </r>
  <r>
    <s v="CA-2017-118885"/>
    <d v="2017-12-29T00:00:00"/>
    <s v="JG-15160"/>
    <s v="TEC-PH-10002563"/>
    <n v="302.37599999999998"/>
    <n v="3"/>
    <n v="0.2"/>
    <n v="22.6782"/>
    <x v="2"/>
    <x v="7"/>
    <s v="Adtran 1202752G1"/>
    <x v="1"/>
    <s v="California"/>
    <s v="Los Angeles"/>
    <n v="2017"/>
  </r>
  <r>
    <s v="US-2017-166611"/>
    <d v="2017-03-28T00:00:00"/>
    <s v="CK-12760"/>
    <s v="OFF-BI-10001191"/>
    <n v="68.742000000000004"/>
    <n v="9"/>
    <n v="0.7"/>
    <n v="-48.119399999999999"/>
    <x v="1"/>
    <x v="8"/>
    <s v="Canvas Sectional Post Binders"/>
    <x v="0"/>
    <s v="Florida"/>
    <s v="Jacksonville"/>
    <n v="2017"/>
  </r>
  <r>
    <s v="CA-2015-109512"/>
    <d v="2015-03-05T00:00:00"/>
    <s v="LF-17185"/>
    <s v="OFF-EN-10002621"/>
    <n v="29.34"/>
    <n v="3"/>
    <n v="0"/>
    <n v="14.67"/>
    <x v="1"/>
    <x v="12"/>
    <s v="Staple envelope"/>
    <x v="3"/>
    <s v="New York"/>
    <s v="New York City"/>
    <n v="2015"/>
  </r>
  <r>
    <s v="CA-2015-109512"/>
    <d v="2015-03-05T00:00:00"/>
    <s v="LF-17185"/>
    <s v="FUR-CH-10001146"/>
    <n v="383.60700000000003"/>
    <n v="7"/>
    <n v="0.1"/>
    <n v="63.9345"/>
    <x v="0"/>
    <x v="1"/>
    <s v="Global Value Mid-Back Manager's Chair, Gray"/>
    <x v="3"/>
    <s v="New York"/>
    <s v="New York City"/>
    <n v="2015"/>
  </r>
  <r>
    <s v="CA-2015-109512"/>
    <d v="2015-03-05T00:00:00"/>
    <s v="LF-17185"/>
    <s v="OFF-ST-10000689"/>
    <n v="563.4"/>
    <n v="4"/>
    <n v="0"/>
    <n v="67.608000000000004"/>
    <x v="1"/>
    <x v="4"/>
    <s v="Fellowes Strictly Business Drawer File, Letter/Legal Size"/>
    <x v="3"/>
    <s v="New York"/>
    <s v="New York City"/>
    <n v="2015"/>
  </r>
  <r>
    <s v="CA-2016-118570"/>
    <d v="2016-11-13T00:00:00"/>
    <s v="CC-12430"/>
    <s v="OFF-PA-10001289"/>
    <n v="217.05600000000001"/>
    <n v="7"/>
    <n v="0.2"/>
    <n v="78.6828"/>
    <x v="1"/>
    <x v="10"/>
    <s v="White Computer Printout Paper by Universal"/>
    <x v="3"/>
    <s v="Pennsylvania"/>
    <s v="Philadelphia"/>
    <n v="2016"/>
  </r>
  <r>
    <s v="CA-2017-154718"/>
    <d v="2017-01-19T00:00:00"/>
    <s v="DL-12865"/>
    <s v="OFF-LA-10003714"/>
    <n v="6"/>
    <n v="2"/>
    <n v="0.2"/>
    <n v="2.1"/>
    <x v="1"/>
    <x v="2"/>
    <s v="Avery 510"/>
    <x v="2"/>
    <s v="Texas"/>
    <s v="Keller"/>
    <n v="2017"/>
  </r>
  <r>
    <s v="CA-2016-147578"/>
    <d v="2016-04-22T00:00:00"/>
    <s v="PG-18895"/>
    <s v="FUR-FU-10001889"/>
    <n v="31.56"/>
    <n v="3"/>
    <n v="0"/>
    <n v="10.4148"/>
    <x v="0"/>
    <x v="5"/>
    <s v="Ultra Door Pull Handle"/>
    <x v="1"/>
    <s v="California"/>
    <s v="San Francisco"/>
    <n v="2016"/>
  </r>
  <r>
    <s v="CA-2014-140165"/>
    <d v="2014-05-13T00:00:00"/>
    <s v="EH-14005"/>
    <s v="OFF-FA-10002815"/>
    <n v="7.1040000000000001"/>
    <n v="2"/>
    <n v="0.2"/>
    <n v="2.3976000000000002"/>
    <x v="1"/>
    <x v="13"/>
    <s v="Staples"/>
    <x v="0"/>
    <s v="Florida"/>
    <s v="Hialeah"/>
    <n v="2014"/>
  </r>
  <r>
    <s v="CA-2014-140165"/>
    <d v="2014-05-13T00:00:00"/>
    <s v="EH-14005"/>
    <s v="OFF-BI-10004519"/>
    <n v="398.35199999999998"/>
    <n v="8"/>
    <n v="0.7"/>
    <n v="-331.96"/>
    <x v="1"/>
    <x v="8"/>
    <s v="GBC DocuBind P100 Manual Binding Machine"/>
    <x v="0"/>
    <s v="Florida"/>
    <s v="Hialeah"/>
    <n v="2014"/>
  </r>
  <r>
    <s v="CA-2014-142587"/>
    <d v="2014-10-21T00:00:00"/>
    <s v="TB-21520"/>
    <s v="OFF-AP-10004708"/>
    <n v="121.792"/>
    <n v="4"/>
    <n v="0.2"/>
    <n v="13.701599999999999"/>
    <x v="1"/>
    <x v="9"/>
    <s v="Fellowes Superior 10 Outlet Split Surge Protector"/>
    <x v="3"/>
    <s v="Ohio"/>
    <s v="Fairfield"/>
    <n v="2014"/>
  </r>
  <r>
    <s v="CA-2014-142587"/>
    <d v="2014-10-21T00:00:00"/>
    <s v="TB-21520"/>
    <s v="FUR-TA-10000617"/>
    <n v="409.59"/>
    <n v="3"/>
    <n v="0.4"/>
    <n v="-122.877"/>
    <x v="0"/>
    <x v="3"/>
    <s v="Hon Practical Foundations 30 x 60 Training Table, Light Gray/Charcoal"/>
    <x v="3"/>
    <s v="Ohio"/>
    <s v="Fairfield"/>
    <n v="2014"/>
  </r>
  <r>
    <s v="CA-2014-157623"/>
    <d v="2014-03-14T00:00:00"/>
    <s v="DK-13225"/>
    <s v="OFF-PA-10001204"/>
    <n v="10.56"/>
    <n v="2"/>
    <n v="0"/>
    <n v="4.7519999999999998"/>
    <x v="1"/>
    <x v="10"/>
    <s v="Xerox 1972"/>
    <x v="1"/>
    <s v="California"/>
    <s v="Huntington Beach"/>
    <n v="2014"/>
  </r>
  <r>
    <s v="CA-2014-157623"/>
    <d v="2014-03-14T00:00:00"/>
    <s v="DK-13225"/>
    <s v="OFF-AR-10003723"/>
    <n v="3.38"/>
    <n v="1"/>
    <n v="0"/>
    <n v="1.2505999999999999"/>
    <x v="1"/>
    <x v="6"/>
    <s v="Avery Hi-Liter Fluorescent Desk Style Markers"/>
    <x v="1"/>
    <s v="California"/>
    <s v="Huntington Beach"/>
    <n v="2014"/>
  </r>
  <r>
    <s v="CA-2017-145310"/>
    <d v="2017-12-22T00:00:00"/>
    <s v="JP-15520"/>
    <s v="OFF-EN-10002621"/>
    <n v="7.8239999999999998"/>
    <n v="1"/>
    <n v="0.2"/>
    <n v="2.9340000000000002"/>
    <x v="1"/>
    <x v="12"/>
    <s v="Staple envelope"/>
    <x v="0"/>
    <s v="Florida"/>
    <s v="Port Orange"/>
    <n v="2017"/>
  </r>
  <r>
    <s v="CA-2016-100083"/>
    <d v="2016-11-24T00:00:00"/>
    <s v="CD-11980"/>
    <s v="OFF-PA-10000241"/>
    <n v="24.783999999999999"/>
    <n v="1"/>
    <n v="0.2"/>
    <n v="7.7450000000000001"/>
    <x v="1"/>
    <x v="10"/>
    <s v="IBM Multi-Purpose Copy Paper, 8 1/2 x 11&quot;, Case"/>
    <x v="1"/>
    <s v="Oregon"/>
    <s v="Medford"/>
    <n v="2016"/>
  </r>
  <r>
    <s v="US-2017-108063"/>
    <d v="2017-12-02T00:00:00"/>
    <s v="AS-10090"/>
    <s v="OFF-AR-10001446"/>
    <n v="34.65"/>
    <n v="3"/>
    <n v="0"/>
    <n v="10.395"/>
    <x v="1"/>
    <x v="6"/>
    <s v="Newell 309"/>
    <x v="0"/>
    <s v="Virginia"/>
    <s v="Charlottesville"/>
    <n v="2017"/>
  </r>
  <r>
    <s v="CA-2015-109197"/>
    <d v="2015-12-31T00:00:00"/>
    <s v="JO-15280"/>
    <s v="OFF-BI-10004632"/>
    <n v="487.98399999999998"/>
    <n v="2"/>
    <n v="0.2"/>
    <n v="152.495"/>
    <x v="1"/>
    <x v="8"/>
    <s v="Ibico Hi-Tech Manual Binding System"/>
    <x v="1"/>
    <s v="Montana"/>
    <s v="Missoula"/>
    <n v="2015"/>
  </r>
  <r>
    <s v="CA-2017-141789"/>
    <d v="2017-10-03T00:00:00"/>
    <s v="AC-10450"/>
    <s v="OFF-BI-10001359"/>
    <n v="1793.98"/>
    <n v="2"/>
    <n v="0"/>
    <n v="843.17060000000004"/>
    <x v="1"/>
    <x v="8"/>
    <s v="GBC DocuBind TL300 Electric Binding System"/>
    <x v="2"/>
    <s v="Minnesota"/>
    <s v="Minneapolis"/>
    <n v="2017"/>
  </r>
  <r>
    <s v="CA-2014-169775"/>
    <d v="2014-08-29T00:00:00"/>
    <s v="RA-19945"/>
    <s v="OFF-EN-10001749"/>
    <n v="29.808"/>
    <n v="2"/>
    <n v="0.2"/>
    <n v="10.805400000000001"/>
    <x v="1"/>
    <x v="12"/>
    <s v="Jiffy Padded Mailers with Self-Seal Closure"/>
    <x v="0"/>
    <s v="Florida"/>
    <s v="Miami"/>
    <n v="2014"/>
  </r>
  <r>
    <s v="CA-2014-169775"/>
    <d v="2014-08-29T00:00:00"/>
    <s v="RA-19945"/>
    <s v="OFF-BI-10004390"/>
    <n v="505.17599999999999"/>
    <n v="4"/>
    <n v="0.7"/>
    <n v="-336.78399999999999"/>
    <x v="1"/>
    <x v="8"/>
    <s v="GBC DocuBind 200 Manual Binding Machine"/>
    <x v="0"/>
    <s v="Florida"/>
    <s v="Miami"/>
    <n v="2014"/>
  </r>
  <r>
    <s v="CA-2014-169775"/>
    <d v="2014-08-29T00:00:00"/>
    <s v="RA-19945"/>
    <s v="FUR-TA-10001857"/>
    <n v="174.05850000000001"/>
    <n v="3"/>
    <n v="0.45"/>
    <n v="-110.7645"/>
    <x v="0"/>
    <x v="3"/>
    <s v="Balt Solid Wood Rectangular Table"/>
    <x v="0"/>
    <s v="Florida"/>
    <s v="Miami"/>
    <n v="2014"/>
  </r>
  <r>
    <s v="CA-2016-140543"/>
    <d v="2016-06-29T00:00:00"/>
    <s v="Co-12640"/>
    <s v="OFF-ST-10000563"/>
    <n v="191.88"/>
    <n v="6"/>
    <n v="0"/>
    <n v="19.187999999999999"/>
    <x v="1"/>
    <x v="4"/>
    <s v="Fellowes Bankers Box Stor/Drawer Steel Plus"/>
    <x v="0"/>
    <s v="South Carolina"/>
    <s v="Florence"/>
    <n v="2016"/>
  </r>
  <r>
    <s v="CA-2016-151141"/>
    <d v="2016-08-20T00:00:00"/>
    <s v="DW-13480"/>
    <s v="TEC-PH-10004924"/>
    <n v="14.78"/>
    <n v="2"/>
    <n v="0"/>
    <n v="3.9906000000000001"/>
    <x v="2"/>
    <x v="7"/>
    <s v="SKILCRAFT Telephone Shoulder Rest, 2&quot; x 6.5&quot; x 2.5&quot;, Black"/>
    <x v="2"/>
    <s v="Michigan"/>
    <s v="Detroit"/>
    <n v="2016"/>
  </r>
  <r>
    <s v="CA-2017-167094"/>
    <d v="2017-10-21T00:00:00"/>
    <s v="DK-12835"/>
    <s v="OFF-PA-10003953"/>
    <n v="5.1840000000000002"/>
    <n v="1"/>
    <n v="0.2"/>
    <n v="1.8144"/>
    <x v="1"/>
    <x v="10"/>
    <s v="Xerox 218"/>
    <x v="1"/>
    <s v="Oregon"/>
    <s v="Springfield"/>
    <n v="2017"/>
  </r>
  <r>
    <s v="CA-2017-167094"/>
    <d v="2017-10-21T00:00:00"/>
    <s v="DK-12835"/>
    <s v="FUR-CH-10000155"/>
    <n v="478.48"/>
    <n v="2"/>
    <n v="0.2"/>
    <n v="47.847999999999999"/>
    <x v="0"/>
    <x v="1"/>
    <s v="Global Comet Stacking Armless Chair"/>
    <x v="1"/>
    <s v="Oregon"/>
    <s v="Springfield"/>
    <n v="2017"/>
  </r>
  <r>
    <s v="CA-2017-167094"/>
    <d v="2017-10-21T00:00:00"/>
    <s v="DK-12835"/>
    <s v="TEC-AC-10003116"/>
    <n v="28.4"/>
    <n v="2"/>
    <n v="0.2"/>
    <n v="6.7450000000000001"/>
    <x v="2"/>
    <x v="11"/>
    <s v="Memorex Froggy Flash Drive 8 GB"/>
    <x v="1"/>
    <s v="Oregon"/>
    <s v="Springfield"/>
    <n v="2017"/>
  </r>
  <r>
    <s v="CA-2017-154410"/>
    <d v="2017-10-21T00:00:00"/>
    <s v="MD-17860"/>
    <s v="OFF-ST-10002743"/>
    <n v="909.12"/>
    <n v="8"/>
    <n v="0"/>
    <n v="9.0912000000000006"/>
    <x v="1"/>
    <x v="4"/>
    <s v="SAFCO Boltless Steel Shelving"/>
    <x v="2"/>
    <s v="Indiana"/>
    <s v="Indianapolis"/>
    <n v="2017"/>
  </r>
  <r>
    <s v="US-2016-150567"/>
    <d v="2016-05-17T00:00:00"/>
    <s v="RP-19855"/>
    <s v="OFF-BI-10001757"/>
    <n v="2.952"/>
    <n v="2"/>
    <n v="0.7"/>
    <n v="-2.1648000000000001"/>
    <x v="1"/>
    <x v="8"/>
    <s v="Pressboard Hanging Data Binders for Unburst Sheets"/>
    <x v="0"/>
    <s v="Florida"/>
    <s v="Apopka"/>
    <n v="2016"/>
  </r>
  <r>
    <s v="US-2016-150567"/>
    <d v="2016-05-17T00:00:00"/>
    <s v="RP-19855"/>
    <s v="OFF-BI-10000069"/>
    <n v="27.018000000000001"/>
    <n v="6"/>
    <n v="0.7"/>
    <n v="-21.6144"/>
    <x v="1"/>
    <x v="8"/>
    <s v="GBC Prepunched Paper, 19-Hole, for Binding Systems, 24-lb"/>
    <x v="0"/>
    <s v="Florida"/>
    <s v="Apopka"/>
    <n v="2016"/>
  </r>
  <r>
    <s v="CA-2015-157959"/>
    <d v="2015-02-03T00:00:00"/>
    <s v="RW-19540"/>
    <s v="FUR-FU-10004093"/>
    <n v="136.91999999999999"/>
    <n v="4"/>
    <n v="0"/>
    <n v="41.076000000000001"/>
    <x v="0"/>
    <x v="5"/>
    <s v="Hand-Finished Solid Wood Document Frame"/>
    <x v="1"/>
    <s v="California"/>
    <s v="Los Angeles"/>
    <n v="2015"/>
  </r>
  <r>
    <s v="CA-2017-105886"/>
    <d v="2017-12-18T00:00:00"/>
    <s v="DB-13660"/>
    <s v="FUR-FU-10001037"/>
    <n v="18.96"/>
    <n v="2"/>
    <n v="0"/>
    <n v="8.532"/>
    <x v="0"/>
    <x v="5"/>
    <s v="DAX Charcoal/Nickel-Tone Document Frame, 5 x 7"/>
    <x v="3"/>
    <s v="New York"/>
    <s v="Oceanside"/>
    <n v="2017"/>
  </r>
  <r>
    <s v="CA-2016-105963"/>
    <d v="2016-11-15T00:00:00"/>
    <s v="SC-20770"/>
    <s v="TEC-AC-10003832"/>
    <n v="99.39"/>
    <n v="3"/>
    <n v="0"/>
    <n v="40.749899999999997"/>
    <x v="2"/>
    <x v="11"/>
    <s v="Logitech P710e Mobile Speakerphone"/>
    <x v="1"/>
    <s v="California"/>
    <s v="Los Angeles"/>
    <n v="2016"/>
  </r>
  <r>
    <s v="CA-2017-121503"/>
    <d v="2017-07-03T00:00:00"/>
    <s v="FH-14275"/>
    <s v="OFF-PA-10001878"/>
    <n v="273.89600000000002"/>
    <n v="7"/>
    <n v="0.2"/>
    <n v="92.439899999999994"/>
    <x v="1"/>
    <x v="10"/>
    <s v="Xerox 1891"/>
    <x v="2"/>
    <s v="Texas"/>
    <s v="Houston"/>
    <n v="2017"/>
  </r>
  <r>
    <s v="CA-2017-121503"/>
    <d v="2017-07-03T00:00:00"/>
    <s v="FH-14275"/>
    <s v="TEC-MA-10003674"/>
    <n v="597.13199999999995"/>
    <n v="3"/>
    <n v="0.4"/>
    <n v="49.761000000000003"/>
    <x v="2"/>
    <x v="15"/>
    <s v="Hewlett-Packard Deskjet 5550 Printer"/>
    <x v="2"/>
    <s v="Texas"/>
    <s v="Houston"/>
    <n v="2017"/>
  </r>
  <r>
    <s v="CA-2014-103366"/>
    <d v="2014-01-15T00:00:00"/>
    <s v="EH-13990"/>
    <s v="TEC-AC-10003628"/>
    <n v="149.94999999999999"/>
    <n v="5"/>
    <n v="0"/>
    <n v="65.977999999999994"/>
    <x v="2"/>
    <x v="11"/>
    <s v="Logitech 910-002974 M325 Wireless Mouse for Web Scrolling"/>
    <x v="0"/>
    <s v="Georgia"/>
    <s v="Roswell"/>
    <n v="2014"/>
  </r>
  <r>
    <s v="CA-2017-124597"/>
    <d v="2017-04-30T00:00:00"/>
    <s v="AS-10630"/>
    <s v="OFF-LA-10003190"/>
    <n v="4.6079999999999997"/>
    <n v="2"/>
    <n v="0.2"/>
    <n v="1.6704000000000001"/>
    <x v="1"/>
    <x v="2"/>
    <s v="Avery 474"/>
    <x v="0"/>
    <s v="Florida"/>
    <s v="Boynton Beach"/>
    <n v="2017"/>
  </r>
  <r>
    <s v="CA-2017-124597"/>
    <d v="2017-04-30T00:00:00"/>
    <s v="AS-10630"/>
    <s v="OFF-AR-10002280"/>
    <n v="15.528"/>
    <n v="3"/>
    <n v="0.2"/>
    <n v="4.8525"/>
    <x v="1"/>
    <x v="6"/>
    <s v="Staples in misc. colors"/>
    <x v="0"/>
    <s v="Florida"/>
    <s v="Boynton Beach"/>
    <n v="2017"/>
  </r>
  <r>
    <s v="CA-2017-124597"/>
    <d v="2017-04-30T00:00:00"/>
    <s v="AS-10630"/>
    <s v="OFF-LA-10001569"/>
    <n v="11.952"/>
    <n v="3"/>
    <n v="0.2"/>
    <n v="3.8843999999999999"/>
    <x v="1"/>
    <x v="2"/>
    <s v="Avery 499"/>
    <x v="0"/>
    <s v="Florida"/>
    <s v="Boynton Beach"/>
    <n v="2017"/>
  </r>
  <r>
    <s v="CA-2015-105634"/>
    <d v="2015-11-08T00:00:00"/>
    <s v="HA-14905"/>
    <s v="OFF-AR-10001573"/>
    <n v="11.65"/>
    <n v="5"/>
    <n v="0"/>
    <n v="3.3784999999999998"/>
    <x v="1"/>
    <x v="6"/>
    <s v="American Pencil"/>
    <x v="3"/>
    <s v="Massachusetts"/>
    <s v="Franklin"/>
    <n v="2015"/>
  </r>
  <r>
    <s v="CA-2015-123673"/>
    <d v="2015-10-30T00:00:00"/>
    <s v="CH-12070"/>
    <s v="TEC-PH-10001809"/>
    <n v="299.89999999999998"/>
    <n v="2"/>
    <n v="0"/>
    <n v="74.974999999999994"/>
    <x v="2"/>
    <x v="7"/>
    <s v="Panasonic KX T7736-B Digital phone"/>
    <x v="2"/>
    <s v="Michigan"/>
    <s v="Detroit"/>
    <n v="2015"/>
  </r>
  <r>
    <s v="US-2017-111423"/>
    <d v="2017-08-17T00:00:00"/>
    <s v="EH-13765"/>
    <s v="OFF-BI-10003091"/>
    <n v="895.92"/>
    <n v="5"/>
    <n v="0.2"/>
    <n v="302.37299999999999"/>
    <x v="1"/>
    <x v="8"/>
    <s v="GBC DocuBind TL200 Manual Binding Machine"/>
    <x v="3"/>
    <s v="New York"/>
    <s v="Watertown"/>
    <n v="2017"/>
  </r>
  <r>
    <s v="US-2017-111423"/>
    <d v="2017-08-17T00:00:00"/>
    <s v="EH-13765"/>
    <s v="FUR-CH-10003981"/>
    <n v="462.56400000000002"/>
    <n v="2"/>
    <n v="0.1"/>
    <n v="97.6524"/>
    <x v="0"/>
    <x v="1"/>
    <s v="Global Commerce Series Low-Back Swivel/Tilt Chairs"/>
    <x v="3"/>
    <s v="New York"/>
    <s v="Watertown"/>
    <n v="2017"/>
  </r>
  <r>
    <s v="CA-2015-125178"/>
    <d v="2015-10-03T00:00:00"/>
    <s v="MZ-17515"/>
    <s v="OFF-ST-10002562"/>
    <n v="15.007999999999999"/>
    <n v="2"/>
    <n v="0.2"/>
    <n v="1.5007999999999999"/>
    <x v="1"/>
    <x v="4"/>
    <s v="Staple magnet"/>
    <x v="3"/>
    <s v="Pennsylvania"/>
    <s v="Reading"/>
    <n v="2015"/>
  </r>
  <r>
    <s v="CA-2016-156685"/>
    <d v="2016-07-08T00:00:00"/>
    <s v="SC-20230"/>
    <s v="TEC-PH-10004345"/>
    <n v="863.64"/>
    <n v="9"/>
    <n v="0.2"/>
    <n v="107.955"/>
    <x v="2"/>
    <x v="7"/>
    <s v="Cisco SPA 502G IP Phone"/>
    <x v="2"/>
    <s v="Texas"/>
    <s v="Arlington"/>
    <n v="2016"/>
  </r>
  <r>
    <s v="CA-2016-156685"/>
    <d v="2016-07-08T00:00:00"/>
    <s v="SC-20230"/>
    <s v="OFF-AR-10000588"/>
    <n v="47.616"/>
    <n v="3"/>
    <n v="0.2"/>
    <n v="3.5712000000000002"/>
    <x v="1"/>
    <x v="6"/>
    <s v="Newell 345"/>
    <x v="2"/>
    <s v="Texas"/>
    <s v="Arlington"/>
    <n v="2016"/>
  </r>
  <r>
    <s v="CA-2017-126865"/>
    <d v="2017-12-05T00:00:00"/>
    <s v="NP-18325"/>
    <s v="OFF-PA-10003039"/>
    <n v="92.94"/>
    <n v="3"/>
    <n v="0"/>
    <n v="41.823"/>
    <x v="1"/>
    <x v="10"/>
    <s v="Xerox 1960"/>
    <x v="1"/>
    <s v="California"/>
    <s v="San Diego"/>
    <n v="2017"/>
  </r>
  <r>
    <s v="CA-2017-102834"/>
    <d v="2017-03-09T00:00:00"/>
    <s v="LW-16990"/>
    <s v="TEC-AC-10001908"/>
    <n v="199.98"/>
    <n v="2"/>
    <n v="0"/>
    <n v="69.992999999999995"/>
    <x v="2"/>
    <x v="11"/>
    <s v="Logitech Wireless Headset h800"/>
    <x v="1"/>
    <s v="California"/>
    <s v="San Francisco"/>
    <n v="2017"/>
  </r>
  <r>
    <s v="US-2016-139710"/>
    <d v="2016-06-09T00:00:00"/>
    <s v="GM-14680"/>
    <s v="TEC-PH-10001198"/>
    <n v="177.48"/>
    <n v="3"/>
    <n v="0.2"/>
    <n v="19.9665"/>
    <x v="2"/>
    <x v="7"/>
    <s v="Avaya 4621SW VoIP phone"/>
    <x v="1"/>
    <s v="California"/>
    <s v="Los Angeles"/>
    <n v="2016"/>
  </r>
  <r>
    <s v="CA-2017-121538"/>
    <d v="2017-11-28T00:00:00"/>
    <s v="RH-19495"/>
    <s v="OFF-PA-10004071"/>
    <n v="88.768000000000001"/>
    <n v="2"/>
    <n v="0.2"/>
    <n v="31.0688"/>
    <x v="1"/>
    <x v="10"/>
    <s v="Eaton Premium Continuous-Feed Paper, 25% Cotton, Letter Size, White, 1000 Shts/Box"/>
    <x v="1"/>
    <s v="Colorado"/>
    <s v="Denver"/>
    <n v="2017"/>
  </r>
  <r>
    <s v="US-2017-101539"/>
    <d v="2017-03-16T00:00:00"/>
    <s v="VM-21685"/>
    <s v="OFF-PA-10001972"/>
    <n v="6.48"/>
    <n v="1"/>
    <n v="0"/>
    <n v="3.1103999999999998"/>
    <x v="1"/>
    <x v="10"/>
    <s v="Xerox 214"/>
    <x v="1"/>
    <s v="Washington"/>
    <s v="Seattle"/>
    <n v="2017"/>
  </r>
  <r>
    <s v="US-2017-101539"/>
    <d v="2017-03-16T00:00:00"/>
    <s v="VM-21685"/>
    <s v="OFF-ST-10004180"/>
    <n v="46.51"/>
    <n v="1"/>
    <n v="0"/>
    <n v="1.8604000000000001"/>
    <x v="1"/>
    <x v="4"/>
    <s v="Safco Commercial Shelving"/>
    <x v="1"/>
    <s v="Washington"/>
    <s v="Seattle"/>
    <n v="2017"/>
  </r>
  <r>
    <s v="US-2017-101539"/>
    <d v="2017-03-16T00:00:00"/>
    <s v="VM-21685"/>
    <s v="TEC-PH-10004165"/>
    <n v="659.976"/>
    <n v="3"/>
    <n v="0.2"/>
    <n v="49.498199999999997"/>
    <x v="2"/>
    <x v="7"/>
    <s v="Mitel MiVoice 5330e IP Phone"/>
    <x v="1"/>
    <s v="Washington"/>
    <s v="Seattle"/>
    <n v="2017"/>
  </r>
  <r>
    <s v="CA-2016-152121"/>
    <d v="2016-11-27T00:00:00"/>
    <s v="CC-12670"/>
    <s v="TEC-PH-10002483"/>
    <n v="271.99200000000002"/>
    <n v="1"/>
    <n v="0.2"/>
    <n v="23.799299999999999"/>
    <x v="2"/>
    <x v="7"/>
    <s v="Motorola Moto X"/>
    <x v="1"/>
    <s v="Arizona"/>
    <s v="Scottsdale"/>
    <n v="2016"/>
  </r>
  <r>
    <s v="CA-2017-161200"/>
    <d v="2017-08-06T00:00:00"/>
    <s v="SV-20365"/>
    <s v="FUR-BO-10000468"/>
    <n v="145.74"/>
    <n v="3"/>
    <n v="0"/>
    <n v="23.3184"/>
    <x v="0"/>
    <x v="0"/>
    <s v="O'Sullivan 2-Shelf Heavy-Duty Bookcases"/>
    <x v="0"/>
    <s v="Louisiana"/>
    <s v="Lafayette"/>
    <n v="2017"/>
  </r>
  <r>
    <s v="CA-2017-161200"/>
    <d v="2017-08-06T00:00:00"/>
    <s v="SV-20365"/>
    <s v="FUR-FU-10001706"/>
    <n v="15.4"/>
    <n v="5"/>
    <n v="0"/>
    <n v="7.3920000000000003"/>
    <x v="0"/>
    <x v="5"/>
    <s v="Longer-Life Soft White Bulbs"/>
    <x v="0"/>
    <s v="Louisiana"/>
    <s v="Lafayette"/>
    <n v="2017"/>
  </r>
  <r>
    <s v="CA-2017-101245"/>
    <d v="2017-11-27T00:00:00"/>
    <s v="LW-16990"/>
    <s v="OFF-PA-10003129"/>
    <n v="244.55"/>
    <n v="5"/>
    <n v="0"/>
    <n v="114.9385"/>
    <x v="1"/>
    <x v="10"/>
    <s v="Tops White Computer Printout Paper"/>
    <x v="1"/>
    <s v="California"/>
    <s v="San Francisco"/>
    <n v="2017"/>
  </r>
  <r>
    <s v="CA-2017-101245"/>
    <d v="2017-11-27T00:00:00"/>
    <s v="LW-16990"/>
    <s v="TEC-AC-10001284"/>
    <n v="166.16"/>
    <n v="8"/>
    <n v="0"/>
    <n v="59.817599999999999"/>
    <x v="2"/>
    <x v="11"/>
    <s v="Enermax Briskie RF Wireless Keyboard and Mouse Combo"/>
    <x v="1"/>
    <s v="California"/>
    <s v="San Francisco"/>
    <n v="2017"/>
  </r>
  <r>
    <s v="CA-2015-141768"/>
    <d v="2015-05-25T00:00:00"/>
    <s v="NP-18685"/>
    <s v="FUR-FU-10002268"/>
    <n v="14.73"/>
    <n v="3"/>
    <n v="0"/>
    <n v="4.8609"/>
    <x v="0"/>
    <x v="5"/>
    <s v="Ultra Door Push Plate"/>
    <x v="1"/>
    <s v="California"/>
    <s v="San Francisco"/>
    <n v="2015"/>
  </r>
  <r>
    <s v="CA-2016-112109"/>
    <d v="2016-07-08T00:00:00"/>
    <s v="JE-15715"/>
    <s v="OFF-BI-10002082"/>
    <n v="19.968"/>
    <n v="2"/>
    <n v="0.7"/>
    <n v="-13.311999999999999"/>
    <x v="1"/>
    <x v="8"/>
    <s v="GBC Twin Loop Wire Binding Elements"/>
    <x v="1"/>
    <s v="Colorado"/>
    <s v="Broomfield"/>
    <n v="2016"/>
  </r>
  <r>
    <s v="CA-2016-112109"/>
    <d v="2016-07-08T00:00:00"/>
    <s v="JE-15715"/>
    <s v="OFF-ST-10001505"/>
    <n v="33.488"/>
    <n v="7"/>
    <n v="0.2"/>
    <n v="-1.2558"/>
    <x v="1"/>
    <x v="4"/>
    <s v="Perma STOR-ALL Hanging File Box, 13 1/8&quot;W x 12 1/4&quot;D x 10 1/2&quot;H"/>
    <x v="1"/>
    <s v="Colorado"/>
    <s v="Broomfield"/>
    <n v="2016"/>
  </r>
  <r>
    <s v="CA-2016-112109"/>
    <d v="2016-07-08T00:00:00"/>
    <s v="JE-15715"/>
    <s v="OFF-BI-10001634"/>
    <n v="8.7360000000000007"/>
    <n v="4"/>
    <n v="0.7"/>
    <n v="-6.1151999999999997"/>
    <x v="1"/>
    <x v="8"/>
    <s v="Wilson Jones Active Use Binders"/>
    <x v="1"/>
    <s v="Colorado"/>
    <s v="Broomfield"/>
    <n v="2016"/>
  </r>
  <r>
    <s v="CA-2016-112109"/>
    <d v="2016-07-08T00:00:00"/>
    <s v="JE-15715"/>
    <s v="FUR-CH-10004287"/>
    <n v="662.88"/>
    <n v="3"/>
    <n v="0.2"/>
    <n v="74.573999999999998"/>
    <x v="0"/>
    <x v="1"/>
    <s v="SAFCO Arco Folding Chair"/>
    <x v="1"/>
    <s v="Colorado"/>
    <s v="Broomfield"/>
    <n v="2016"/>
  </r>
  <r>
    <s v="CA-2017-144064"/>
    <d v="2017-08-29T00:00:00"/>
    <s v="CP-12085"/>
    <s v="OFF-LA-10004544"/>
    <n v="47.36"/>
    <n v="4"/>
    <n v="0.2"/>
    <n v="17.760000000000002"/>
    <x v="1"/>
    <x v="2"/>
    <s v="Avery 505"/>
    <x v="2"/>
    <s v="Illinois"/>
    <s v="Quincy"/>
    <n v="2017"/>
  </r>
  <r>
    <s v="CA-2017-144064"/>
    <d v="2017-08-29T00:00:00"/>
    <s v="CP-12085"/>
    <s v="OFF-ST-10004507"/>
    <n v="27.44"/>
    <n v="2"/>
    <n v="0.2"/>
    <n v="2.4009999999999998"/>
    <x v="1"/>
    <x v="4"/>
    <s v="Advantus Rolling Storage Box"/>
    <x v="2"/>
    <s v="Illinois"/>
    <s v="Quincy"/>
    <n v="2017"/>
  </r>
  <r>
    <s v="CA-2017-144064"/>
    <d v="2017-08-29T00:00:00"/>
    <s v="CP-12085"/>
    <s v="OFF-BI-10002012"/>
    <n v="3.24"/>
    <n v="9"/>
    <n v="0.8"/>
    <n v="-5.1840000000000002"/>
    <x v="1"/>
    <x v="8"/>
    <s v="Wilson Jones Easy Flow II Sheet Lifters"/>
    <x v="2"/>
    <s v="Illinois"/>
    <s v="Quincy"/>
    <n v="2017"/>
  </r>
  <r>
    <s v="CA-2016-108581"/>
    <d v="2016-06-20T00:00:00"/>
    <s v="EA-14035"/>
    <s v="TEC-AC-10001109"/>
    <n v="95.968000000000004"/>
    <n v="4"/>
    <n v="0.2"/>
    <n v="26.391200000000001"/>
    <x v="2"/>
    <x v="11"/>
    <s v="Logitech Trackman Marble Mouse"/>
    <x v="2"/>
    <s v="Texas"/>
    <s v="Carrollton"/>
    <n v="2016"/>
  </r>
  <r>
    <s v="CA-2016-108581"/>
    <d v="2016-06-20T00:00:00"/>
    <s v="EA-14035"/>
    <s v="OFF-PA-10000809"/>
    <n v="10.368"/>
    <n v="2"/>
    <n v="0.2"/>
    <n v="3.6288"/>
    <x v="1"/>
    <x v="10"/>
    <s v="Xerox 206"/>
    <x v="2"/>
    <s v="Texas"/>
    <s v="Carrollton"/>
    <n v="2016"/>
  </r>
  <r>
    <s v="CA-2017-157987"/>
    <d v="2017-09-02T00:00:00"/>
    <s v="AC-10615"/>
    <s v="OFF-AR-10000658"/>
    <n v="23.1"/>
    <n v="2"/>
    <n v="0"/>
    <n v="6.468"/>
    <x v="1"/>
    <x v="6"/>
    <s v="Newell 324"/>
    <x v="3"/>
    <s v="New York"/>
    <s v="New York City"/>
    <n v="2017"/>
  </r>
  <r>
    <s v="CA-2017-157987"/>
    <d v="2017-09-02T00:00:00"/>
    <s v="AC-10615"/>
    <s v="FUR-FU-10001196"/>
    <n v="11.54"/>
    <n v="2"/>
    <n v="0"/>
    <n v="3.4620000000000002"/>
    <x v="0"/>
    <x v="5"/>
    <s v="DAX Cubicle Frames - 8x10"/>
    <x v="3"/>
    <s v="New York"/>
    <s v="New York City"/>
    <n v="2017"/>
  </r>
  <r>
    <s v="CA-2017-157987"/>
    <d v="2017-09-02T00:00:00"/>
    <s v="AC-10615"/>
    <s v="FUR-TA-10001889"/>
    <n v="254.52600000000001"/>
    <n v="1"/>
    <n v="0.4"/>
    <n v="-93.3262"/>
    <x v="0"/>
    <x v="3"/>
    <s v="Bush Advantage Collection Racetrack Conference Table"/>
    <x v="3"/>
    <s v="New York"/>
    <s v="New York City"/>
    <n v="2017"/>
  </r>
  <r>
    <s v="CA-2017-157987"/>
    <d v="2017-09-02T00:00:00"/>
    <s v="AC-10615"/>
    <s v="OFF-AP-10000358"/>
    <n v="12.98"/>
    <n v="1"/>
    <n v="0"/>
    <n v="3.7642000000000002"/>
    <x v="1"/>
    <x v="9"/>
    <s v="Fellowes Basic Home/Office Series Surge Protectors"/>
    <x v="3"/>
    <s v="New York"/>
    <s v="New York City"/>
    <n v="2017"/>
  </r>
  <r>
    <s v="CA-2017-157987"/>
    <d v="2017-09-02T00:00:00"/>
    <s v="AC-10615"/>
    <s v="OFF-BI-10004970"/>
    <n v="26.431999999999999"/>
    <n v="8"/>
    <n v="0.2"/>
    <n v="8.9207999999999998"/>
    <x v="1"/>
    <x v="8"/>
    <s v="ACCOHIDE 3-Ring Binder, Blue, 1&quot;"/>
    <x v="3"/>
    <s v="New York"/>
    <s v="New York City"/>
    <n v="2017"/>
  </r>
  <r>
    <s v="CA-2017-157987"/>
    <d v="2017-09-02T00:00:00"/>
    <s v="AC-10615"/>
    <s v="TEC-PH-10003885"/>
    <n v="197.97"/>
    <n v="3"/>
    <n v="0"/>
    <n v="57.411299999999997"/>
    <x v="2"/>
    <x v="7"/>
    <s v="Cisco SPA508G"/>
    <x v="3"/>
    <s v="New York"/>
    <s v="New York City"/>
    <n v="2017"/>
  </r>
  <r>
    <s v="CA-2017-157987"/>
    <d v="2017-09-02T00:00:00"/>
    <s v="AC-10615"/>
    <s v="OFF-LA-10001641"/>
    <n v="18.899999999999999"/>
    <n v="6"/>
    <n v="0"/>
    <n v="9.0719999999999992"/>
    <x v="1"/>
    <x v="2"/>
    <s v="Avery 518"/>
    <x v="3"/>
    <s v="New York"/>
    <s v="New York City"/>
    <n v="2017"/>
  </r>
  <r>
    <s v="CA-2017-157987"/>
    <d v="2017-09-02T00:00:00"/>
    <s v="AC-10615"/>
    <s v="FUR-CH-10003379"/>
    <n v="1282.4100000000001"/>
    <n v="5"/>
    <n v="0.1"/>
    <n v="213.73500000000001"/>
    <x v="0"/>
    <x v="1"/>
    <s v="Global Commerce Series High-Back Swivel/Tilt Chairs"/>
    <x v="3"/>
    <s v="New York"/>
    <s v="New York City"/>
    <n v="2017"/>
  </r>
  <r>
    <s v="CA-2017-157987"/>
    <d v="2017-09-02T00:00:00"/>
    <s v="AC-10615"/>
    <s v="OFF-AR-10004582"/>
    <n v="4.92"/>
    <n v="3"/>
    <n v="0"/>
    <n v="2.214"/>
    <x v="1"/>
    <x v="6"/>
    <s v="BIC Brite Liner Grip Highlighters"/>
    <x v="3"/>
    <s v="New York"/>
    <s v="New York City"/>
    <n v="2017"/>
  </r>
  <r>
    <s v="CA-2017-157987"/>
    <d v="2017-09-02T00:00:00"/>
    <s v="AC-10615"/>
    <s v="TEC-AC-10002842"/>
    <n v="238"/>
    <n v="2"/>
    <n v="0"/>
    <n v="38.08"/>
    <x v="2"/>
    <x v="11"/>
    <s v="WD My Passport Ultra 2TB Portable External Hard Drive"/>
    <x v="3"/>
    <s v="New York"/>
    <s v="New York City"/>
    <n v="2017"/>
  </r>
  <r>
    <s v="CA-2017-157987"/>
    <d v="2017-09-02T00:00:00"/>
    <s v="AC-10615"/>
    <s v="TEC-AC-10000109"/>
    <n v="167.97"/>
    <n v="3"/>
    <n v="0"/>
    <n v="40.312800000000003"/>
    <x v="2"/>
    <x v="11"/>
    <s v="Sony Micro Vault Click 16 GB USB 2.0 Flash Drive"/>
    <x v="3"/>
    <s v="New York"/>
    <s v="New York City"/>
    <n v="2017"/>
  </r>
  <r>
    <s v="CA-2017-157987"/>
    <d v="2017-09-02T00:00:00"/>
    <s v="AC-10615"/>
    <s v="OFF-PA-10003893"/>
    <n v="17.12"/>
    <n v="4"/>
    <n v="0"/>
    <n v="7.7039999999999997"/>
    <x v="1"/>
    <x v="10"/>
    <s v="Xerox 1962"/>
    <x v="3"/>
    <s v="New York"/>
    <s v="New York City"/>
    <n v="2017"/>
  </r>
  <r>
    <s v="CA-2017-110905"/>
    <d v="2017-09-10T00:00:00"/>
    <s v="RW-19690"/>
    <s v="OFF-BI-10003669"/>
    <n v="16.2"/>
    <n v="3"/>
    <n v="0"/>
    <n v="7.7759999999999998"/>
    <x v="1"/>
    <x v="8"/>
    <s v="3M Organizer Strips"/>
    <x v="2"/>
    <s v="Missouri"/>
    <s v="Springfield"/>
    <n v="2017"/>
  </r>
  <r>
    <s v="CA-2017-110905"/>
    <d v="2017-09-10T00:00:00"/>
    <s v="RW-19690"/>
    <s v="OFF-AP-10004785"/>
    <n v="33.99"/>
    <n v="3"/>
    <n v="0"/>
    <n v="14.6157"/>
    <x v="1"/>
    <x v="9"/>
    <s v="Holmes Replacement Filter for HEPA Air Cleaner, Medium Room"/>
    <x v="2"/>
    <s v="Missouri"/>
    <s v="Springfield"/>
    <n v="2017"/>
  </r>
  <r>
    <s v="CA-2017-110905"/>
    <d v="2017-09-10T00:00:00"/>
    <s v="RW-19690"/>
    <s v="TEC-AC-10003023"/>
    <n v="296.85000000000002"/>
    <n v="5"/>
    <n v="0"/>
    <n v="53.433"/>
    <x v="2"/>
    <x v="11"/>
    <s v="Logitech G105 Gaming Keyboard"/>
    <x v="2"/>
    <s v="Missouri"/>
    <s v="Springfield"/>
    <n v="2017"/>
  </r>
  <r>
    <s v="CA-2017-110905"/>
    <d v="2017-09-10T00:00:00"/>
    <s v="RW-19690"/>
    <s v="TEC-AC-10002217"/>
    <n v="112.8"/>
    <n v="6"/>
    <n v="0"/>
    <n v="6.7679999999999998"/>
    <x v="2"/>
    <x v="11"/>
    <s v="Imation Clip USB flash drive - 8 GB"/>
    <x v="2"/>
    <s v="Missouri"/>
    <s v="Springfield"/>
    <n v="2017"/>
  </r>
  <r>
    <s v="CA-2017-110905"/>
    <d v="2017-09-10T00:00:00"/>
    <s v="RW-19690"/>
    <s v="OFF-BI-10002954"/>
    <n v="13.71"/>
    <n v="3"/>
    <n v="0"/>
    <n v="6.5808"/>
    <x v="1"/>
    <x v="8"/>
    <s v="Newell 3-Hole Punched Plastic Slotted Magazine Holders for Binders"/>
    <x v="2"/>
    <s v="Missouri"/>
    <s v="Springfield"/>
    <n v="2017"/>
  </r>
  <r>
    <s v="CA-2017-110905"/>
    <d v="2017-09-10T00:00:00"/>
    <s v="RW-19690"/>
    <s v="OFF-PA-10002586"/>
    <n v="24.9"/>
    <n v="5"/>
    <n v="0"/>
    <n v="11.702999999999999"/>
    <x v="1"/>
    <x v="10"/>
    <s v="Xerox 1970"/>
    <x v="2"/>
    <s v="Missouri"/>
    <s v="Springfield"/>
    <n v="2017"/>
  </r>
  <r>
    <s v="CA-2017-110905"/>
    <d v="2017-09-10T00:00:00"/>
    <s v="RW-19690"/>
    <s v="OFF-ST-10000025"/>
    <n v="286.29000000000002"/>
    <n v="3"/>
    <n v="0"/>
    <n v="17.177399999999999"/>
    <x v="1"/>
    <x v="4"/>
    <s v="Fellowes Stor/Drawer Steel Plus Storage Drawers"/>
    <x v="2"/>
    <s v="Missouri"/>
    <s v="Springfield"/>
    <n v="2017"/>
  </r>
  <r>
    <s v="CA-2017-110905"/>
    <d v="2017-09-10T00:00:00"/>
    <s v="RW-19690"/>
    <s v="OFF-AP-10003281"/>
    <n v="24.18"/>
    <n v="2"/>
    <n v="0"/>
    <n v="7.2539999999999996"/>
    <x v="1"/>
    <x v="9"/>
    <s v="Acco 6 Outlet Guardian Standard Surge Suppressor"/>
    <x v="2"/>
    <s v="Missouri"/>
    <s v="Springfield"/>
    <n v="2017"/>
  </r>
  <r>
    <s v="CA-2017-165841"/>
    <d v="2017-12-21T00:00:00"/>
    <s v="DB-13210"/>
    <s v="TEC-PH-10002103"/>
    <n v="281.97000000000003"/>
    <n v="3"/>
    <n v="0"/>
    <n v="78.951599999999999"/>
    <x v="2"/>
    <x v="7"/>
    <s v="Jabra SPEAK 410"/>
    <x v="3"/>
    <s v="New Jersey"/>
    <s v="Paterson"/>
    <n v="2017"/>
  </r>
  <r>
    <s v="CA-2017-165841"/>
    <d v="2017-12-21T00:00:00"/>
    <s v="DB-13210"/>
    <s v="OFF-SU-10000898"/>
    <n v="69.5"/>
    <n v="5"/>
    <n v="0"/>
    <n v="20.155000000000001"/>
    <x v="1"/>
    <x v="14"/>
    <s v="Acme Hot Forged Carbon Steel Scissors with Nickel-Plated Handles, 3 7/8&quot; Cut, 8&quot;L"/>
    <x v="3"/>
    <s v="New Jersey"/>
    <s v="Paterson"/>
    <n v="2017"/>
  </r>
  <r>
    <s v="CA-2017-165841"/>
    <d v="2017-12-21T00:00:00"/>
    <s v="DB-13210"/>
    <s v="OFF-PA-10001144"/>
    <n v="166.44"/>
    <n v="3"/>
    <n v="0"/>
    <n v="79.891199999999998"/>
    <x v="1"/>
    <x v="10"/>
    <s v="Xerox 1913"/>
    <x v="3"/>
    <s v="New Jersey"/>
    <s v="Paterson"/>
    <n v="2017"/>
  </r>
  <r>
    <s v="CA-2017-117485"/>
    <d v="2017-09-23T00:00:00"/>
    <s v="BD-11320"/>
    <s v="TEC-AC-10004659"/>
    <n v="291.95999999999998"/>
    <n v="4"/>
    <n v="0"/>
    <n v="102.18600000000001"/>
    <x v="2"/>
    <x v="11"/>
    <s v="Imation Secure+ Hardware Encrypted USB 2.0 Flash Drive; 16GB"/>
    <x v="2"/>
    <s v="Oklahoma"/>
    <s v="Tulsa"/>
    <n v="2017"/>
  </r>
  <r>
    <s v="CA-2017-140242"/>
    <d v="2017-05-06T00:00:00"/>
    <s v="ML-17755"/>
    <s v="OFF-AR-10004752"/>
    <n v="6.4080000000000004"/>
    <n v="3"/>
    <n v="0.2"/>
    <n v="0.64080000000000004"/>
    <x v="1"/>
    <x v="6"/>
    <s v="Blackstonian Pencils"/>
    <x v="2"/>
    <s v="Illinois"/>
    <s v="Chicago"/>
    <n v="2017"/>
  </r>
  <r>
    <s v="CA-2017-140242"/>
    <d v="2017-05-06T00:00:00"/>
    <s v="ML-17755"/>
    <s v="TEC-AC-10004659"/>
    <n v="408.74400000000003"/>
    <n v="7"/>
    <n v="0.2"/>
    <n v="76.639499999999998"/>
    <x v="2"/>
    <x v="11"/>
    <s v="Imation Secure+ Hardware Encrypted USB 2.0 Flash Drive; 16GB"/>
    <x v="2"/>
    <s v="Illinois"/>
    <s v="Chicago"/>
    <n v="2017"/>
  </r>
  <r>
    <s v="CA-2014-148950"/>
    <d v="2014-12-14T00:00:00"/>
    <s v="JD-16015"/>
    <s v="OFF-BI-10001249"/>
    <n v="5.1040000000000001"/>
    <n v="4"/>
    <n v="0.8"/>
    <n v="-8.6768000000000001"/>
    <x v="1"/>
    <x v="8"/>
    <s v="Avery Heavy-Duty EZD View Binder with Locking Rings"/>
    <x v="2"/>
    <s v="Illinois"/>
    <s v="Chicago"/>
    <n v="2014"/>
  </r>
  <r>
    <s v="CA-2014-148950"/>
    <d v="2014-12-14T00:00:00"/>
    <s v="JD-16015"/>
    <s v="OFF-FA-10003059"/>
    <n v="2.8959999999999999"/>
    <n v="2"/>
    <n v="0.2"/>
    <n v="0.47060000000000002"/>
    <x v="1"/>
    <x v="13"/>
    <s v="Assorted Color Push Pins"/>
    <x v="2"/>
    <s v="Illinois"/>
    <s v="Chicago"/>
    <n v="2014"/>
  </r>
  <r>
    <s v="CA-2014-148950"/>
    <d v="2014-12-14T00:00:00"/>
    <s v="JD-16015"/>
    <s v="TEC-AC-10002718"/>
    <n v="35.015999999999998"/>
    <n v="3"/>
    <n v="0.2"/>
    <n v="-2.1884999999999999"/>
    <x v="2"/>
    <x v="11"/>
    <s v="Belkin Standard 104 key USB Keyboard"/>
    <x v="2"/>
    <s v="Illinois"/>
    <s v="Chicago"/>
    <n v="2014"/>
  </r>
  <r>
    <s v="CA-2014-110408"/>
    <d v="2014-10-18T00:00:00"/>
    <s v="AS-10225"/>
    <s v="OFF-ST-10001522"/>
    <n v="275.97000000000003"/>
    <n v="3"/>
    <n v="0"/>
    <n v="11.0388"/>
    <x v="1"/>
    <x v="4"/>
    <s v="Gould Plastics 18-Pocket Panel Bin, 34w x 5-1/4d x 20-1/2h"/>
    <x v="0"/>
    <s v="Alabama"/>
    <s v="Montgomery"/>
    <n v="2014"/>
  </r>
  <r>
    <s v="CA-2014-110408"/>
    <d v="2014-10-18T00:00:00"/>
    <s v="AS-10225"/>
    <s v="TEC-PH-10002352"/>
    <n v="1394.95"/>
    <n v="5"/>
    <n v="0"/>
    <n v="362.68700000000001"/>
    <x v="2"/>
    <x v="7"/>
    <s v="Avaya IP Phone 1140E VoIP phone"/>
    <x v="0"/>
    <s v="Alabama"/>
    <s v="Montgomery"/>
    <n v="2014"/>
  </r>
  <r>
    <s v="CA-2014-110408"/>
    <d v="2014-10-18T00:00:00"/>
    <s v="AS-10225"/>
    <s v="FUR-CH-10003774"/>
    <n v="545.88"/>
    <n v="6"/>
    <n v="0"/>
    <n v="70.964399999999998"/>
    <x v="0"/>
    <x v="1"/>
    <s v="Global Wood Trimmed Manager's Task Chair, Khaki"/>
    <x v="0"/>
    <s v="Alabama"/>
    <s v="Montgomery"/>
    <n v="2014"/>
  </r>
  <r>
    <s v="CA-2015-109939"/>
    <d v="2015-05-08T00:00:00"/>
    <s v="AA-10375"/>
    <s v="OFF-AR-10000127"/>
    <n v="5.2480000000000002"/>
    <n v="2"/>
    <n v="0.2"/>
    <n v="0.59040000000000004"/>
    <x v="1"/>
    <x v="6"/>
    <s v="Newell 321"/>
    <x v="1"/>
    <s v="Oregon"/>
    <s v="Salem"/>
    <n v="2015"/>
  </r>
  <r>
    <s v="CA-2016-112669"/>
    <d v="2016-04-14T00:00:00"/>
    <s v="KT-16465"/>
    <s v="FUR-CH-10004086"/>
    <n v="933.53599999999994"/>
    <n v="4"/>
    <n v="0.2"/>
    <n v="105.0228"/>
    <x v="0"/>
    <x v="1"/>
    <s v="Hon 4070 Series Pagoda Armless Upholstered Stacking Chairs"/>
    <x v="1"/>
    <s v="Arizona"/>
    <s v="Glendale"/>
    <n v="2016"/>
  </r>
  <r>
    <s v="CA-2016-112669"/>
    <d v="2016-04-14T00:00:00"/>
    <s v="KT-16465"/>
    <s v="OFF-ST-10001228"/>
    <n v="42.975999999999999"/>
    <n v="4"/>
    <n v="0.2"/>
    <n v="4.2976000000000001"/>
    <x v="1"/>
    <x v="4"/>
    <s v="Fellowes Personal Hanging Folder Files, Navy"/>
    <x v="1"/>
    <s v="Arizona"/>
    <s v="Glendale"/>
    <n v="2016"/>
  </r>
  <r>
    <s v="CA-2015-119592"/>
    <d v="2015-12-14T00:00:00"/>
    <s v="MM-18280"/>
    <s v="OFF-BI-10004187"/>
    <n v="3.76"/>
    <n v="2"/>
    <n v="0"/>
    <n v="1.8048"/>
    <x v="1"/>
    <x v="8"/>
    <s v="3-ring staple pack"/>
    <x v="0"/>
    <s v="Georgia"/>
    <s v="Columbus"/>
    <n v="2015"/>
  </r>
  <r>
    <s v="CA-2014-122749"/>
    <d v="2014-12-03T00:00:00"/>
    <s v="NG-18430"/>
    <s v="TEC-PH-10003811"/>
    <n v="479.96"/>
    <n v="4"/>
    <n v="0"/>
    <n v="134.3888"/>
    <x v="2"/>
    <x v="7"/>
    <s v="Jabra Supreme Plus Driver Edition Headset"/>
    <x v="2"/>
    <s v="Oklahoma"/>
    <s v="Oklahoma City"/>
    <n v="2014"/>
  </r>
  <r>
    <s v="CA-2014-164721"/>
    <d v="2014-11-25T00:00:00"/>
    <s v="LW-16825"/>
    <s v="OFF-AP-10000240"/>
    <n v="320.88"/>
    <n v="6"/>
    <n v="0"/>
    <n v="93.055199999999999"/>
    <x v="1"/>
    <x v="9"/>
    <s v="Belkin F9G930V10-GRY 9 Outlet Surge"/>
    <x v="1"/>
    <s v="California"/>
    <s v="Brentwood"/>
    <n v="2014"/>
  </r>
  <r>
    <s v="CA-2014-164721"/>
    <d v="2014-11-25T00:00:00"/>
    <s v="LW-16825"/>
    <s v="FUR-FU-10001940"/>
    <n v="23.88"/>
    <n v="3"/>
    <n v="0"/>
    <n v="10.507199999999999"/>
    <x v="0"/>
    <x v="5"/>
    <s v="Staple-based wall hangings"/>
    <x v="1"/>
    <s v="California"/>
    <s v="Brentwood"/>
    <n v="2014"/>
  </r>
  <r>
    <s v="CA-2014-164721"/>
    <d v="2014-11-25T00:00:00"/>
    <s v="LW-16825"/>
    <s v="OFF-PA-10000575"/>
    <n v="26.76"/>
    <n v="4"/>
    <n v="0"/>
    <n v="12.3096"/>
    <x v="1"/>
    <x v="10"/>
    <s v="Wirebound Message Books, Four 2 3/4 x 5 White Forms per Page"/>
    <x v="1"/>
    <s v="California"/>
    <s v="Brentwood"/>
    <n v="2014"/>
  </r>
  <r>
    <s v="CA-2016-147417"/>
    <d v="2016-07-25T00:00:00"/>
    <s v="CB-12415"/>
    <s v="TEC-CO-10001449"/>
    <n v="1439.9760000000001"/>
    <n v="4"/>
    <n v="0.4"/>
    <n v="191.99680000000001"/>
    <x v="2"/>
    <x v="16"/>
    <s v="Hewlett Packard LaserJet 3310 Copier"/>
    <x v="3"/>
    <s v="Ohio"/>
    <s v="Columbus"/>
    <n v="2016"/>
  </r>
  <r>
    <s v="CA-2015-127509"/>
    <d v="2015-11-09T00:00:00"/>
    <s v="AS-10090"/>
    <s v="OFF-BI-10002393"/>
    <n v="17.22"/>
    <n v="3"/>
    <n v="0"/>
    <n v="7.9211999999999998"/>
    <x v="1"/>
    <x v="8"/>
    <s v="Binder Posts"/>
    <x v="2"/>
    <s v="Missouri"/>
    <s v="Springfield"/>
    <n v="2015"/>
  </r>
  <r>
    <s v="CA-2015-127509"/>
    <d v="2015-11-09T00:00:00"/>
    <s v="AS-10090"/>
    <s v="FUR-TA-10002855"/>
    <n v="1024.3800000000001"/>
    <n v="7"/>
    <n v="0"/>
    <n v="215.1198"/>
    <x v="0"/>
    <x v="3"/>
    <s v="Bevis Round Conference Table Top &amp; Single Column Base"/>
    <x v="2"/>
    <s v="Missouri"/>
    <s v="Springfield"/>
    <n v="2015"/>
  </r>
  <r>
    <s v="CA-2015-127509"/>
    <d v="2015-11-09T00:00:00"/>
    <s v="AS-10090"/>
    <s v="OFF-EN-10000781"/>
    <n v="26.22"/>
    <n v="3"/>
    <n v="0"/>
    <n v="12.323399999999999"/>
    <x v="1"/>
    <x v="12"/>
    <s v="#10- 4 1/8&quot; x 9 1/2&quot; Recycled Envelopes"/>
    <x v="2"/>
    <s v="Missouri"/>
    <s v="Springfield"/>
    <n v="2015"/>
  </r>
  <r>
    <s v="CA-2015-127509"/>
    <d v="2015-11-09T00:00:00"/>
    <s v="AS-10090"/>
    <s v="OFF-PA-10002160"/>
    <n v="17.34"/>
    <n v="3"/>
    <n v="0"/>
    <n v="8.4966000000000008"/>
    <x v="1"/>
    <x v="10"/>
    <s v="Xerox 1978"/>
    <x v="2"/>
    <s v="Missouri"/>
    <s v="Springfield"/>
    <n v="2015"/>
  </r>
  <r>
    <s v="CA-2017-111374"/>
    <d v="2017-02-24T00:00:00"/>
    <s v="CB-12415"/>
    <s v="OFF-BI-10004970"/>
    <n v="4.9560000000000004"/>
    <n v="4"/>
    <n v="0.7"/>
    <n v="-3.7995999999999999"/>
    <x v="1"/>
    <x v="8"/>
    <s v="ACCOHIDE 3-Ring Binder, Blue, 1&quot;"/>
    <x v="3"/>
    <s v="Pennsylvania"/>
    <s v="Philadelphia"/>
    <n v="2017"/>
  </r>
  <r>
    <s v="CA-2017-133648"/>
    <d v="2017-06-25T00:00:00"/>
    <s v="ML-17755"/>
    <s v="OFF-LA-10003923"/>
    <n v="71.040000000000006"/>
    <n v="6"/>
    <n v="0.2"/>
    <n v="26.64"/>
    <x v="1"/>
    <x v="2"/>
    <s v="Alphabetical Labels for Top Tab Filing"/>
    <x v="1"/>
    <s v="Oregon"/>
    <s v="Springfield"/>
    <n v="2017"/>
  </r>
  <r>
    <s v="CA-2017-133648"/>
    <d v="2017-06-25T00:00:00"/>
    <s v="ML-17755"/>
    <s v="OFF-AR-10002257"/>
    <n v="5.3440000000000003"/>
    <n v="2"/>
    <n v="0.2"/>
    <n v="0.73480000000000001"/>
    <x v="1"/>
    <x v="6"/>
    <s v="Eldon Spacemaker Box, Quick-Snap Lid, Clear"/>
    <x v="1"/>
    <s v="Oregon"/>
    <s v="Springfield"/>
    <n v="2017"/>
  </r>
  <r>
    <s v="CA-2017-133648"/>
    <d v="2017-06-25T00:00:00"/>
    <s v="ML-17755"/>
    <s v="OFF-FA-10004395"/>
    <n v="11.304"/>
    <n v="3"/>
    <n v="0.2"/>
    <n v="-2.1194999999999999"/>
    <x v="1"/>
    <x v="13"/>
    <s v="Plymouth Boxed Rubber Bands by Plymouth"/>
    <x v="1"/>
    <s v="Oregon"/>
    <s v="Springfield"/>
    <n v="2017"/>
  </r>
  <r>
    <s v="US-2017-147221"/>
    <d v="2017-12-02T00:00:00"/>
    <s v="JS-16030"/>
    <s v="OFF-AP-10002534"/>
    <n v="294.62"/>
    <n v="5"/>
    <n v="0.8"/>
    <n v="-766.01199999999994"/>
    <x v="1"/>
    <x v="9"/>
    <s v="3.6 Cubic Foot Counter Height Office Refrigerator"/>
    <x v="2"/>
    <s v="Texas"/>
    <s v="Houston"/>
    <n v="2017"/>
  </r>
  <r>
    <s v="US-2017-147221"/>
    <d v="2017-12-02T00:00:00"/>
    <s v="JS-16030"/>
    <s v="FUR-FU-10004020"/>
    <n v="8.7520000000000007"/>
    <n v="4"/>
    <n v="0.6"/>
    <n v="-3.7195999999999998"/>
    <x v="0"/>
    <x v="5"/>
    <s v="Advantus Panel Wall Acrylic Frame"/>
    <x v="2"/>
    <s v="Texas"/>
    <s v="Houston"/>
    <n v="2017"/>
  </r>
  <r>
    <s v="CA-2014-131905"/>
    <d v="2014-02-06T00:00:00"/>
    <s v="ND-18460"/>
    <s v="OFF-LA-10002787"/>
    <n v="15"/>
    <n v="4"/>
    <n v="0"/>
    <n v="7.2"/>
    <x v="1"/>
    <x v="2"/>
    <s v="Avery 480"/>
    <x v="0"/>
    <s v="Virginia"/>
    <s v="Chesapeake"/>
    <n v="2014"/>
  </r>
  <r>
    <s v="CA-2014-131905"/>
    <d v="2014-02-06T00:00:00"/>
    <s v="ND-18460"/>
    <s v="TEC-PH-10003645"/>
    <n v="161.61000000000001"/>
    <n v="1"/>
    <n v="0"/>
    <n v="42.018599999999999"/>
    <x v="2"/>
    <x v="7"/>
    <s v="Aastra 57i VoIP phone"/>
    <x v="0"/>
    <s v="Virginia"/>
    <s v="Chesapeake"/>
    <n v="2014"/>
  </r>
  <r>
    <s v="CA-2014-131905"/>
    <d v="2014-02-06T00:00:00"/>
    <s v="ND-18460"/>
    <s v="TEC-PH-10001615"/>
    <n v="144.94999999999999"/>
    <n v="5"/>
    <n v="0"/>
    <n v="42.035499999999999"/>
    <x v="2"/>
    <x v="7"/>
    <s v="AT&amp;T CL82213"/>
    <x v="0"/>
    <s v="Virginia"/>
    <s v="Chesapeake"/>
    <n v="2014"/>
  </r>
  <r>
    <s v="CA-2017-166128"/>
    <d v="2017-04-11T00:00:00"/>
    <s v="LW-17215"/>
    <s v="TEC-AC-10001767"/>
    <n v="199.95"/>
    <n v="5"/>
    <n v="0"/>
    <n v="21.994499999999999"/>
    <x v="2"/>
    <x v="11"/>
    <s v="SanDisk Ultra 64 GB MicroSDHC Class 10 Memory Card"/>
    <x v="1"/>
    <s v="California"/>
    <s v="Pasadena"/>
    <n v="2017"/>
  </r>
  <r>
    <s v="CA-2017-166128"/>
    <d v="2017-04-11T00:00:00"/>
    <s v="LW-17215"/>
    <s v="OFF-AR-10001221"/>
    <n v="41.86"/>
    <n v="7"/>
    <n v="0"/>
    <n v="14.2324"/>
    <x v="1"/>
    <x v="6"/>
    <s v="Dixon Ticonderoga Erasable Colored Pencil Set, 12-Color"/>
    <x v="1"/>
    <s v="California"/>
    <s v="Pasadena"/>
    <n v="2017"/>
  </r>
  <r>
    <s v="CA-2017-163510"/>
    <d v="2017-12-25T00:00:00"/>
    <s v="JW-15955"/>
    <s v="OFF-ST-10000563"/>
    <n v="95.94"/>
    <n v="3"/>
    <n v="0"/>
    <n v="9.5939999999999994"/>
    <x v="1"/>
    <x v="4"/>
    <s v="Fellowes Bankers Box Stor/Drawer Steel Plus"/>
    <x v="0"/>
    <s v="Kentucky"/>
    <s v="Louisville"/>
    <n v="2017"/>
  </r>
  <r>
    <s v="CA-2017-163510"/>
    <d v="2017-12-25T00:00:00"/>
    <s v="JW-15955"/>
    <s v="FUR-CH-10001146"/>
    <n v="304.45"/>
    <n v="5"/>
    <n v="0"/>
    <n v="76.112499999999997"/>
    <x v="0"/>
    <x v="1"/>
    <s v="Global Value Mid-Back Manager's Chair, Gray"/>
    <x v="0"/>
    <s v="Kentucky"/>
    <s v="Louisville"/>
    <n v="2017"/>
  </r>
  <r>
    <s v="US-2017-143028"/>
    <d v="2017-04-11T00:00:00"/>
    <s v="SC-20050"/>
    <s v="OFF-BI-10004738"/>
    <n v="11.364000000000001"/>
    <n v="3"/>
    <n v="0.8"/>
    <n v="-17.045999999999999"/>
    <x v="1"/>
    <x v="8"/>
    <s v="Flexible Leather- Look Classic Collection Ring Binder"/>
    <x v="2"/>
    <s v="Texas"/>
    <s v="Lubbock"/>
    <n v="2017"/>
  </r>
  <r>
    <s v="CA-2014-111150"/>
    <d v="2014-12-31T00:00:00"/>
    <s v="RW-19630"/>
    <s v="OFF-AR-10000034"/>
    <n v="29.68"/>
    <n v="7"/>
    <n v="0"/>
    <n v="11.575200000000001"/>
    <x v="1"/>
    <x v="6"/>
    <s v="BIC Brite Liner Grip Highlighters, Assorted, 5/Pack"/>
    <x v="2"/>
    <s v="Missouri"/>
    <s v="Columbia"/>
    <n v="2014"/>
  </r>
  <r>
    <s v="CA-2014-111150"/>
    <d v="2014-12-31T00:00:00"/>
    <s v="RW-19630"/>
    <s v="TEC-AC-10000290"/>
    <n v="47.53"/>
    <n v="7"/>
    <n v="0"/>
    <n v="16.1602"/>
    <x v="2"/>
    <x v="11"/>
    <s v="Sabrent 4-Port USB 2.0 Hub"/>
    <x v="2"/>
    <s v="Missouri"/>
    <s v="Columbia"/>
    <n v="2014"/>
  </r>
  <r>
    <s v="CA-2017-165386"/>
    <d v="2017-08-03T00:00:00"/>
    <s v="CM-12190"/>
    <s v="FUR-BO-10003034"/>
    <n v="183.37200000000001"/>
    <n v="2"/>
    <n v="0.3"/>
    <n v="-36.674399999999999"/>
    <x v="0"/>
    <x v="0"/>
    <s v="O'Sullivan Elevations Bookcase, Cherry Finish"/>
    <x v="2"/>
    <s v="Illinois"/>
    <s v="Chicago"/>
    <n v="2017"/>
  </r>
  <r>
    <s v="CA-2014-116407"/>
    <d v="2014-11-15T00:00:00"/>
    <s v="JF-15190"/>
    <s v="OFF-AR-10001315"/>
    <n v="4.2240000000000002"/>
    <n v="3"/>
    <n v="0.2"/>
    <n v="0.47520000000000001"/>
    <x v="1"/>
    <x v="6"/>
    <s v="Newell 310"/>
    <x v="0"/>
    <s v="Tennessee"/>
    <s v="Johnson City"/>
    <n v="2014"/>
  </r>
  <r>
    <s v="CA-2014-116407"/>
    <d v="2014-11-15T00:00:00"/>
    <s v="JF-15190"/>
    <s v="OFF-AP-10002118"/>
    <n v="333.05599999999998"/>
    <n v="2"/>
    <n v="0.2"/>
    <n v="29.142399999999999"/>
    <x v="1"/>
    <x v="9"/>
    <s v="1.7 Cubic Foot Compact &quot;Cube&quot; Office Refrigerators"/>
    <x v="0"/>
    <s v="Tennessee"/>
    <s v="Johnson City"/>
    <n v="2014"/>
  </r>
  <r>
    <s v="CA-2014-116407"/>
    <d v="2014-11-15T00:00:00"/>
    <s v="JF-15190"/>
    <s v="OFF-PA-10002137"/>
    <n v="24.896000000000001"/>
    <n v="4"/>
    <n v="0.2"/>
    <n v="7.78"/>
    <x v="1"/>
    <x v="10"/>
    <s v="Southworth 100% Résumé Paper, 24lb."/>
    <x v="0"/>
    <s v="Tennessee"/>
    <s v="Johnson City"/>
    <n v="2014"/>
  </r>
  <r>
    <s v="CA-2015-155761"/>
    <d v="2015-12-11T00:00:00"/>
    <s v="SC-20800"/>
    <s v="TEC-AC-10001606"/>
    <n v="159.98400000000001"/>
    <n v="2"/>
    <n v="0.2"/>
    <n v="35.996400000000001"/>
    <x v="2"/>
    <x v="11"/>
    <s v="Logitech Wireless Performance Mouse MX for PC and Mac"/>
    <x v="2"/>
    <s v="Texas"/>
    <s v="Houston"/>
    <n v="2015"/>
  </r>
  <r>
    <s v="CA-2015-155761"/>
    <d v="2015-12-11T00:00:00"/>
    <s v="SC-20800"/>
    <s v="OFF-ST-10000943"/>
    <n v="46.344000000000001"/>
    <n v="3"/>
    <n v="0.2"/>
    <n v="4.6344000000000003"/>
    <x v="1"/>
    <x v="4"/>
    <s v="Eldon ProFile File 'N Store Portable File Tub Letter/Legal Size Black"/>
    <x v="2"/>
    <s v="Texas"/>
    <s v="Houston"/>
    <n v="2015"/>
  </r>
  <r>
    <s v="CA-2016-145905"/>
    <d v="2016-09-18T00:00:00"/>
    <s v="AM-10705"/>
    <s v="FUR-CH-10001854"/>
    <n v="350.98"/>
    <n v="1"/>
    <n v="0"/>
    <n v="84.235200000000006"/>
    <x v="0"/>
    <x v="1"/>
    <s v="Office Star - Professional Matrix Back Chair with 2-to-1 Synchro Tilt and Mesh Fabric Seat"/>
    <x v="0"/>
    <s v="Alabama"/>
    <s v="Auburn"/>
    <n v="2016"/>
  </r>
  <r>
    <s v="CA-2016-145905"/>
    <d v="2016-09-18T00:00:00"/>
    <s v="AM-10705"/>
    <s v="OFF-PA-10000533"/>
    <n v="13.08"/>
    <n v="2"/>
    <n v="0"/>
    <n v="6.0167999999999999"/>
    <x v="1"/>
    <x v="10"/>
    <s v="Southworth Parchment Paper &amp; Envelopes"/>
    <x v="0"/>
    <s v="Alabama"/>
    <s v="Auburn"/>
    <n v="2016"/>
  </r>
  <r>
    <s v="CA-2016-145905"/>
    <d v="2016-09-18T00:00:00"/>
    <s v="AM-10705"/>
    <s v="OFF-ST-10003716"/>
    <n v="900.08"/>
    <n v="4"/>
    <n v="0"/>
    <n v="117.0104"/>
    <x v="1"/>
    <x v="4"/>
    <s v="Tennsco Double-Tier Lockers"/>
    <x v="0"/>
    <s v="Alabama"/>
    <s v="Auburn"/>
    <n v="2016"/>
  </r>
  <r>
    <s v="CA-2015-113110"/>
    <d v="2015-03-19T00:00:00"/>
    <s v="BK-11260"/>
    <s v="OFF-BI-10000088"/>
    <n v="17.568000000000001"/>
    <n v="2"/>
    <n v="0.2"/>
    <n v="6.3684000000000003"/>
    <x v="1"/>
    <x v="8"/>
    <s v="GBC Imprintable Covers"/>
    <x v="1"/>
    <s v="California"/>
    <s v="San Bernardino"/>
    <n v="2015"/>
  </r>
  <r>
    <s v="CA-2015-113110"/>
    <d v="2015-03-19T00:00:00"/>
    <s v="BK-11260"/>
    <s v="OFF-LA-10000240"/>
    <n v="14.62"/>
    <n v="2"/>
    <n v="0"/>
    <n v="6.8714000000000004"/>
    <x v="1"/>
    <x v="2"/>
    <s v="Self-Adhesive Address Labels for Typewriters by Universal"/>
    <x v="1"/>
    <s v="California"/>
    <s v="San Bernardino"/>
    <n v="2015"/>
  </r>
  <r>
    <s v="CA-2015-113110"/>
    <d v="2015-03-19T00:00:00"/>
    <s v="BK-11260"/>
    <s v="OFF-SU-10001165"/>
    <n v="33.36"/>
    <n v="4"/>
    <n v="0"/>
    <n v="8.6736000000000004"/>
    <x v="1"/>
    <x v="14"/>
    <s v="Acme Elite Stainless Steel Scissors"/>
    <x v="1"/>
    <s v="California"/>
    <s v="San Bernardino"/>
    <n v="2015"/>
  </r>
  <r>
    <s v="CA-2015-113110"/>
    <d v="2015-03-19T00:00:00"/>
    <s v="BK-11260"/>
    <s v="OFF-PA-10002749"/>
    <n v="40.14"/>
    <n v="6"/>
    <n v="0"/>
    <n v="19.668600000000001"/>
    <x v="1"/>
    <x v="10"/>
    <s v="Wirebound Message Books, 5-1/2 x 4 Forms, 2 or 4 Forms per Page"/>
    <x v="1"/>
    <s v="California"/>
    <s v="San Bernardino"/>
    <n v="2015"/>
  </r>
  <r>
    <s v="CA-2016-168354"/>
    <d v="2016-09-19T00:00:00"/>
    <s v="RH-19510"/>
    <s v="OFF-ST-10001490"/>
    <n v="1606.23"/>
    <n v="9"/>
    <n v="0"/>
    <n v="481.86900000000003"/>
    <x v="1"/>
    <x v="4"/>
    <s v="Hot File 7-Pocket, Floor Stand"/>
    <x v="3"/>
    <s v="Rhode Island"/>
    <s v="Providence"/>
    <n v="2016"/>
  </r>
  <r>
    <s v="CA-2016-168354"/>
    <d v="2016-09-19T00:00:00"/>
    <s v="RH-19510"/>
    <s v="OFF-PA-10002377"/>
    <n v="17.04"/>
    <n v="3"/>
    <n v="0"/>
    <n v="7.6680000000000001"/>
    <x v="1"/>
    <x v="10"/>
    <s v="Xerox 1916"/>
    <x v="3"/>
    <s v="Rhode Island"/>
    <s v="Providence"/>
    <n v="2016"/>
  </r>
  <r>
    <s v="CA-2016-168354"/>
    <d v="2016-09-19T00:00:00"/>
    <s v="RH-19510"/>
    <s v="OFF-BI-10004826"/>
    <n v="49.53"/>
    <n v="3"/>
    <n v="0"/>
    <n v="23.7744"/>
    <x v="1"/>
    <x v="8"/>
    <s v="JM Magazine Binder"/>
    <x v="3"/>
    <s v="Rhode Island"/>
    <s v="Providence"/>
    <n v="2016"/>
  </r>
  <r>
    <s v="CA-2016-168354"/>
    <d v="2016-09-19T00:00:00"/>
    <s v="RH-19510"/>
    <s v="FUR-CH-10004675"/>
    <n v="872.32"/>
    <n v="4"/>
    <n v="0"/>
    <n v="244.24959999999999"/>
    <x v="0"/>
    <x v="1"/>
    <s v="Lifetime Advantage Folding Chairs, 4/Carton"/>
    <x v="3"/>
    <s v="Rhode Island"/>
    <s v="Providence"/>
    <n v="2016"/>
  </r>
  <r>
    <s v="US-2017-111241"/>
    <d v="2017-08-20T00:00:00"/>
    <s v="GM-14500"/>
    <s v="OFF-BI-10002867"/>
    <n v="239.12"/>
    <n v="5"/>
    <n v="0.2"/>
    <n v="77.713999999999999"/>
    <x v="1"/>
    <x v="8"/>
    <s v="GBC Recycled Regency Composition Covers"/>
    <x v="1"/>
    <s v="California"/>
    <s v="Fresno"/>
    <n v="2017"/>
  </r>
  <r>
    <s v="CA-2015-114237"/>
    <d v="2015-03-13T00:00:00"/>
    <s v="MC-17275"/>
    <s v="FUR-BO-10004409"/>
    <n v="141.96"/>
    <n v="2"/>
    <n v="0"/>
    <n v="39.748800000000003"/>
    <x v="0"/>
    <x v="0"/>
    <s v="Safco Value Mate Series Steel Bookcases, Baked Enamel Finish on Steel, Gray"/>
    <x v="1"/>
    <s v="Washington"/>
    <s v="Seattle"/>
    <n v="2015"/>
  </r>
  <r>
    <s v="CA-2016-113516"/>
    <d v="2016-09-08T00:00:00"/>
    <s v="VM-21685"/>
    <s v="OFF-BI-10002225"/>
    <n v="33.024000000000001"/>
    <n v="2"/>
    <n v="0.2"/>
    <n v="11.558400000000001"/>
    <x v="1"/>
    <x v="8"/>
    <s v="Square Ring Data Binders, Rigid 75 Pt. Covers, 11&quot; x 14-7/8&quot;"/>
    <x v="1"/>
    <s v="California"/>
    <s v="Lancaster"/>
    <n v="2016"/>
  </r>
  <r>
    <s v="CA-2016-113516"/>
    <d v="2016-09-08T00:00:00"/>
    <s v="VM-21685"/>
    <s v="OFF-BI-10001989"/>
    <n v="67.135999999999996"/>
    <n v="4"/>
    <n v="0.2"/>
    <n v="23.497599999999998"/>
    <x v="1"/>
    <x v="8"/>
    <s v="Premium Transparent Presentation Covers by GBC"/>
    <x v="1"/>
    <s v="California"/>
    <s v="Lancaster"/>
    <n v="2016"/>
  </r>
  <r>
    <s v="CA-2015-117961"/>
    <d v="2015-11-26T00:00:00"/>
    <s v="GP-14740"/>
    <s v="OFF-BI-10000343"/>
    <n v="14.73"/>
    <n v="3"/>
    <n v="0"/>
    <n v="6.9230999999999998"/>
    <x v="1"/>
    <x v="8"/>
    <s v="Pressboard Covers with Storage Hooks, 9 1/2&quot; x 11&quot;, Light Blue"/>
    <x v="3"/>
    <s v="Massachusetts"/>
    <s v="Leominster"/>
    <n v="2015"/>
  </r>
  <r>
    <s v="CA-2015-117961"/>
    <d v="2015-11-26T00:00:00"/>
    <s v="GP-14740"/>
    <s v="OFF-ST-10001172"/>
    <n v="104.9"/>
    <n v="5"/>
    <n v="0"/>
    <n v="25.175999999999998"/>
    <x v="1"/>
    <x v="4"/>
    <s v="Tennsco Lockers, Sand"/>
    <x v="3"/>
    <s v="Massachusetts"/>
    <s v="Leominster"/>
    <n v="2015"/>
  </r>
  <r>
    <s v="CA-2015-117961"/>
    <d v="2015-11-26T00:00:00"/>
    <s v="GP-14740"/>
    <s v="OFF-BI-10003707"/>
    <n v="61.04"/>
    <n v="4"/>
    <n v="0"/>
    <n v="30.52"/>
    <x v="1"/>
    <x v="8"/>
    <s v="Aluminum Screw Posts"/>
    <x v="3"/>
    <s v="Massachusetts"/>
    <s v="Leominster"/>
    <n v="2015"/>
  </r>
  <r>
    <s v="CA-2015-117961"/>
    <d v="2015-11-26T00:00:00"/>
    <s v="GP-14740"/>
    <s v="OFF-PA-10001274"/>
    <n v="10.95"/>
    <n v="3"/>
    <n v="0"/>
    <n v="5.1464999999999996"/>
    <x v="1"/>
    <x v="10"/>
    <s v="Loose Memo Sheets"/>
    <x v="3"/>
    <s v="Massachusetts"/>
    <s v="Leominster"/>
    <n v="2015"/>
  </r>
  <r>
    <s v="CA-2016-128923"/>
    <d v="2016-12-09T00:00:00"/>
    <s v="GB-14530"/>
    <s v="OFF-PA-10002250"/>
    <n v="9.3919999999999995"/>
    <n v="2"/>
    <n v="0.2"/>
    <n v="3.2871999999999999"/>
    <x v="1"/>
    <x v="10"/>
    <s v="Things To Do Today Pad"/>
    <x v="2"/>
    <s v="Texas"/>
    <s v="Fort Worth"/>
    <n v="2016"/>
  </r>
  <r>
    <s v="CA-2016-128923"/>
    <d v="2016-12-09T00:00:00"/>
    <s v="GB-14530"/>
    <s v="OFF-AR-10000475"/>
    <n v="9.3279999999999994"/>
    <n v="1"/>
    <n v="0.2"/>
    <n v="0.81620000000000004"/>
    <x v="1"/>
    <x v="6"/>
    <s v="Hunt BOSTON Vista Battery-Operated Pencil Sharpener, Black"/>
    <x v="2"/>
    <s v="Texas"/>
    <s v="Fort Worth"/>
    <n v="2016"/>
  </r>
  <r>
    <s v="CA-2017-162481"/>
    <d v="2017-09-25T00:00:00"/>
    <s v="CT-11995"/>
    <s v="OFF-BI-10002976"/>
    <n v="8.26"/>
    <n v="2"/>
    <n v="0"/>
    <n v="3.8822000000000001"/>
    <x v="1"/>
    <x v="8"/>
    <s v="ACCOHIDE Binder by Acco"/>
    <x v="2"/>
    <s v="Minnesota"/>
    <s v="Rochester"/>
    <n v="2017"/>
  </r>
  <r>
    <s v="CA-2017-162481"/>
    <d v="2017-09-25T00:00:00"/>
    <s v="CT-11995"/>
    <s v="FUR-CH-10003061"/>
    <n v="269.97000000000003"/>
    <n v="3"/>
    <n v="0"/>
    <n v="51.2943"/>
    <x v="0"/>
    <x v="1"/>
    <s v="Global Leather Task Chair, Black"/>
    <x v="2"/>
    <s v="Minnesota"/>
    <s v="Rochester"/>
    <n v="2017"/>
  </r>
  <r>
    <s v="CA-2015-119214"/>
    <d v="2015-01-23T00:00:00"/>
    <s v="CW-11905"/>
    <s v="OFF-PA-10002893"/>
    <n v="29.04"/>
    <n v="3"/>
    <n v="0"/>
    <n v="13.9392"/>
    <x v="1"/>
    <x v="10"/>
    <s v="Wirebound Service Call Books, 5 1/2&quot; x 4&quot;"/>
    <x v="1"/>
    <s v="Montana"/>
    <s v="Bozeman"/>
    <n v="2015"/>
  </r>
  <r>
    <s v="CA-2015-119214"/>
    <d v="2015-01-23T00:00:00"/>
    <s v="CW-11905"/>
    <s v="OFF-LA-10003077"/>
    <n v="14.62"/>
    <n v="2"/>
    <n v="0"/>
    <n v="6.8714000000000004"/>
    <x v="1"/>
    <x v="2"/>
    <s v="Avery 500"/>
    <x v="1"/>
    <s v="Montana"/>
    <s v="Bozeman"/>
    <n v="2015"/>
  </r>
  <r>
    <s v="CA-2015-122287"/>
    <d v="2015-06-18T00:00:00"/>
    <s v="SN-20560"/>
    <s v="OFF-PA-10001661"/>
    <n v="11.952"/>
    <n v="3"/>
    <n v="0.2"/>
    <n v="4.3326000000000002"/>
    <x v="1"/>
    <x v="10"/>
    <s v="Xerox 1922"/>
    <x v="1"/>
    <s v="Arizona"/>
    <s v="Peoria"/>
    <n v="2015"/>
  </r>
  <r>
    <s v="CA-2015-122287"/>
    <d v="2015-06-18T00:00:00"/>
    <s v="SN-20560"/>
    <s v="OFF-BI-10004656"/>
    <n v="4.5359999999999996"/>
    <n v="7"/>
    <n v="0.7"/>
    <n v="-3.3264"/>
    <x v="1"/>
    <x v="8"/>
    <s v="Peel &amp; Stick Add-On Corner Pockets"/>
    <x v="1"/>
    <s v="Arizona"/>
    <s v="Peoria"/>
    <n v="2015"/>
  </r>
  <r>
    <s v="CA-2015-122287"/>
    <d v="2015-06-18T00:00:00"/>
    <s v="SN-20560"/>
    <s v="OFF-BI-10003707"/>
    <n v="9.1560000000000006"/>
    <n v="2"/>
    <n v="0.7"/>
    <n v="-6.1040000000000001"/>
    <x v="1"/>
    <x v="8"/>
    <s v="Aluminum Screw Posts"/>
    <x v="1"/>
    <s v="Arizona"/>
    <s v="Peoria"/>
    <n v="2015"/>
  </r>
  <r>
    <s v="CA-2015-122287"/>
    <d v="2015-06-18T00:00:00"/>
    <s v="SN-20560"/>
    <s v="FUR-FU-10004973"/>
    <n v="75.36"/>
    <n v="5"/>
    <n v="0.2"/>
    <n v="20.724"/>
    <x v="0"/>
    <x v="5"/>
    <s v="Flat Face Poster Frame"/>
    <x v="1"/>
    <s v="Arizona"/>
    <s v="Peoria"/>
    <n v="2015"/>
  </r>
  <r>
    <s v="CA-2015-104493"/>
    <d v="2015-10-02T00:00:00"/>
    <s v="EB-13705"/>
    <s v="OFF-BI-10004817"/>
    <n v="57.503999999999998"/>
    <n v="6"/>
    <n v="0.2"/>
    <n v="20.1264"/>
    <x v="1"/>
    <x v="8"/>
    <s v="GBC Personal VeloBind Strips"/>
    <x v="1"/>
    <s v="California"/>
    <s v="San Diego"/>
    <n v="2015"/>
  </r>
  <r>
    <s v="US-2017-158946"/>
    <d v="2017-11-18T00:00:00"/>
    <s v="JW-15220"/>
    <s v="OFF-AR-10001860"/>
    <n v="38.863999999999997"/>
    <n v="7"/>
    <n v="0.2"/>
    <n v="7.7728000000000002"/>
    <x v="1"/>
    <x v="6"/>
    <s v="BIC Liqua Brite Liner"/>
    <x v="3"/>
    <s v="Ohio"/>
    <s v="Lakewood"/>
    <n v="2017"/>
  </r>
  <r>
    <s v="CA-2014-129168"/>
    <d v="2014-08-17T00:00:00"/>
    <s v="KB-16585"/>
    <s v="OFF-PA-10001639"/>
    <n v="15.552"/>
    <n v="3"/>
    <n v="0.2"/>
    <n v="5.4432"/>
    <x v="1"/>
    <x v="10"/>
    <s v="Xerox 203"/>
    <x v="2"/>
    <s v="Texas"/>
    <s v="Houston"/>
    <n v="2014"/>
  </r>
  <r>
    <s v="CA-2016-131835"/>
    <d v="2016-07-17T00:00:00"/>
    <s v="MC-17590"/>
    <s v="OFF-AP-10004487"/>
    <n v="162.63999999999999"/>
    <n v="2"/>
    <n v="0"/>
    <n v="45.539200000000001"/>
    <x v="1"/>
    <x v="9"/>
    <s v="Kensington 4 Outlet MasterPiece Compact Power Control Center"/>
    <x v="3"/>
    <s v="New Jersey"/>
    <s v="Perth Amboy"/>
    <n v="2016"/>
  </r>
  <r>
    <s v="CA-2016-131835"/>
    <d v="2016-07-17T00:00:00"/>
    <s v="MC-17590"/>
    <s v="TEC-PH-10001760"/>
    <n v="597"/>
    <n v="3"/>
    <n v="0"/>
    <n v="280.58999999999997"/>
    <x v="2"/>
    <x v="7"/>
    <s v="Bose SoundLink Bluetooth Speaker"/>
    <x v="3"/>
    <s v="New Jersey"/>
    <s v="Perth Amboy"/>
    <n v="2016"/>
  </r>
  <r>
    <s v="CA-2016-131835"/>
    <d v="2016-07-17T00:00:00"/>
    <s v="MC-17590"/>
    <s v="OFF-PA-10004071"/>
    <n v="55.48"/>
    <n v="1"/>
    <n v="0"/>
    <n v="26.630400000000002"/>
    <x v="1"/>
    <x v="10"/>
    <s v="Eaton Premium Continuous-Feed Paper, 25% Cotton, Letter Size, White, 1000 Shts/Box"/>
    <x v="3"/>
    <s v="New Jersey"/>
    <s v="Perth Amboy"/>
    <n v="2016"/>
  </r>
  <r>
    <s v="CA-2015-142237"/>
    <d v="2015-07-11T00:00:00"/>
    <s v="CK-12595"/>
    <s v="FUR-FU-10004848"/>
    <n v="289.8"/>
    <n v="7"/>
    <n v="0.2"/>
    <n v="36.225000000000001"/>
    <x v="0"/>
    <x v="5"/>
    <s v="Howard Miller 13-3/4&quot; Diameter Brushed Chrome Round Wall Clock"/>
    <x v="3"/>
    <s v="Pennsylvania"/>
    <s v="Philadelphia"/>
    <n v="2015"/>
  </r>
  <r>
    <s v="CA-2015-142237"/>
    <d v="2015-07-11T00:00:00"/>
    <s v="CK-12595"/>
    <s v="OFF-BI-10004022"/>
    <n v="2.5019999999999998"/>
    <n v="3"/>
    <n v="0.7"/>
    <n v="-2.0015999999999998"/>
    <x v="1"/>
    <x v="8"/>
    <s v="Acco Suede Grain Vinyl Round Ring Binder"/>
    <x v="3"/>
    <s v="Pennsylvania"/>
    <s v="Philadelphia"/>
    <n v="2015"/>
  </r>
  <r>
    <s v="CA-2015-142237"/>
    <d v="2015-07-11T00:00:00"/>
    <s v="CK-12595"/>
    <s v="OFF-BI-10003669"/>
    <n v="6.48"/>
    <n v="4"/>
    <n v="0.7"/>
    <n v="-4.7519999999999998"/>
    <x v="1"/>
    <x v="8"/>
    <s v="3M Organizer Strips"/>
    <x v="3"/>
    <s v="Pennsylvania"/>
    <s v="Philadelphia"/>
    <n v="2015"/>
  </r>
  <r>
    <s v="CA-2015-142237"/>
    <d v="2015-07-11T00:00:00"/>
    <s v="CK-12595"/>
    <s v="FUR-CH-10003833"/>
    <n v="341.488"/>
    <n v="8"/>
    <n v="0.3"/>
    <n v="-73.176000000000002"/>
    <x v="0"/>
    <x v="1"/>
    <s v="Novimex Fabric Task Chair"/>
    <x v="3"/>
    <s v="Pennsylvania"/>
    <s v="Philadelphia"/>
    <n v="2015"/>
  </r>
  <r>
    <s v="CA-2015-142237"/>
    <d v="2015-07-11T00:00:00"/>
    <s v="CK-12595"/>
    <s v="OFF-AR-10003732"/>
    <n v="11.12"/>
    <n v="5"/>
    <n v="0.2"/>
    <n v="0.83399999999999996"/>
    <x v="1"/>
    <x v="6"/>
    <s v="Newell 333"/>
    <x v="3"/>
    <s v="Pennsylvania"/>
    <s v="Philadelphia"/>
    <n v="2015"/>
  </r>
  <r>
    <s v="CA-2015-142237"/>
    <d v="2015-07-11T00:00:00"/>
    <s v="CK-12595"/>
    <s v="FUR-FU-10003142"/>
    <n v="25.344000000000001"/>
    <n v="6"/>
    <n v="0.2"/>
    <n v="3.4847999999999999"/>
    <x v="0"/>
    <x v="5"/>
    <s v="Master Big Foot Doorstop, Beige"/>
    <x v="3"/>
    <s v="Pennsylvania"/>
    <s v="Philadelphia"/>
    <n v="2015"/>
  </r>
  <r>
    <s v="CA-2016-136434"/>
    <d v="2016-12-01T00:00:00"/>
    <s v="RD-19480"/>
    <s v="FUR-FU-10001196"/>
    <n v="17.309999999999999"/>
    <n v="3"/>
    <n v="0"/>
    <n v="5.1929999999999996"/>
    <x v="0"/>
    <x v="5"/>
    <s v="DAX Cubicle Frames - 8x10"/>
    <x v="2"/>
    <s v="Indiana"/>
    <s v="Richmond"/>
    <n v="2016"/>
  </r>
  <r>
    <s v="CA-2017-120376"/>
    <d v="2017-12-22T00:00:00"/>
    <s v="TP-21130"/>
    <s v="TEC-AC-10001114"/>
    <n v="199.95"/>
    <n v="5"/>
    <n v="0"/>
    <n v="63.984000000000002"/>
    <x v="2"/>
    <x v="11"/>
    <s v="Microsoft Wireless Mobile Mouse 4000"/>
    <x v="2"/>
    <s v="Michigan"/>
    <s v="Detroit"/>
    <n v="2017"/>
  </r>
  <r>
    <s v="CA-2017-120376"/>
    <d v="2017-12-22T00:00:00"/>
    <s v="TP-21130"/>
    <s v="FUR-CH-10002335"/>
    <n v="1586.69"/>
    <n v="7"/>
    <n v="0"/>
    <n v="412.5394"/>
    <x v="0"/>
    <x v="1"/>
    <s v="Hon GuestStacker Chair"/>
    <x v="2"/>
    <s v="Michigan"/>
    <s v="Detroit"/>
    <n v="2017"/>
  </r>
  <r>
    <s v="CA-2017-120376"/>
    <d v="2017-12-22T00:00:00"/>
    <s v="TP-21130"/>
    <s v="TEC-AC-10000844"/>
    <n v="84.99"/>
    <n v="1"/>
    <n v="0"/>
    <n v="30.596399999999999"/>
    <x v="2"/>
    <x v="11"/>
    <s v="Logitech Gaming G510s - Keyboard"/>
    <x v="2"/>
    <s v="Michigan"/>
    <s v="Detroit"/>
    <n v="2017"/>
  </r>
  <r>
    <s v="CA-2017-120376"/>
    <d v="2017-12-22T00:00:00"/>
    <s v="TP-21130"/>
    <s v="FUR-TA-10004534"/>
    <n v="411.8"/>
    <n v="2"/>
    <n v="0"/>
    <n v="70.006"/>
    <x v="0"/>
    <x v="3"/>
    <s v="Bevis 44 x 96 Conference Tables"/>
    <x v="2"/>
    <s v="Michigan"/>
    <s v="Detroit"/>
    <n v="2017"/>
  </r>
  <r>
    <s v="CA-2014-106439"/>
    <d v="2014-10-31T00:00:00"/>
    <s v="GG-14650"/>
    <s v="OFF-FA-10002975"/>
    <n v="11.34"/>
    <n v="3"/>
    <n v="0"/>
    <n v="5.2164000000000001"/>
    <x v="1"/>
    <x v="13"/>
    <s v="Staples"/>
    <x v="1"/>
    <s v="California"/>
    <s v="Los Angeles"/>
    <n v="2014"/>
  </r>
  <r>
    <s v="CA-2014-106439"/>
    <d v="2014-10-31T00:00:00"/>
    <s v="GG-14650"/>
    <s v="OFF-ST-10003996"/>
    <n v="80.3"/>
    <n v="5"/>
    <n v="0"/>
    <n v="20.878"/>
    <x v="1"/>
    <x v="4"/>
    <s v="Letter/Legal File Tote with Clear Snap-On Lid, Black Granite"/>
    <x v="1"/>
    <s v="California"/>
    <s v="Los Angeles"/>
    <n v="2014"/>
  </r>
  <r>
    <s v="CA-2014-106439"/>
    <d v="2014-10-31T00:00:00"/>
    <s v="GG-14650"/>
    <s v="OFF-BI-10002571"/>
    <n v="15.968"/>
    <n v="2"/>
    <n v="0.2"/>
    <n v="5.3891999999999998"/>
    <x v="1"/>
    <x v="8"/>
    <s v="Avery Framed View Binder, EZD Ring (Locking), Navy, 1 1/2&quot;"/>
    <x v="1"/>
    <s v="California"/>
    <s v="Los Angeles"/>
    <n v="2014"/>
  </r>
  <r>
    <s v="CA-2014-106439"/>
    <d v="2014-10-31T00:00:00"/>
    <s v="GG-14650"/>
    <s v="OFF-PA-10000477"/>
    <n v="64.739999999999995"/>
    <n v="13"/>
    <n v="0"/>
    <n v="30.427800000000001"/>
    <x v="1"/>
    <x v="10"/>
    <s v="Xerox 1952"/>
    <x v="1"/>
    <s v="California"/>
    <s v="Los Angeles"/>
    <n v="2014"/>
  </r>
  <r>
    <s v="CA-2014-106439"/>
    <d v="2014-10-31T00:00:00"/>
    <s v="GG-14650"/>
    <s v="OFF-BI-10004209"/>
    <n v="19.295999999999999"/>
    <n v="3"/>
    <n v="0.2"/>
    <n v="6.03"/>
    <x v="1"/>
    <x v="8"/>
    <s v="Fellowes Twister Kit, Gray/Clear, 3/pkg"/>
    <x v="1"/>
    <s v="California"/>
    <s v="Los Angeles"/>
    <n v="2014"/>
  </r>
  <r>
    <s v="CA-2014-106439"/>
    <d v="2014-10-31T00:00:00"/>
    <s v="GG-14650"/>
    <s v="OFF-ST-10001963"/>
    <n v="405.64"/>
    <n v="4"/>
    <n v="0"/>
    <n v="12.1692"/>
    <x v="1"/>
    <x v="4"/>
    <s v="Tennsco Regal Shelving Units"/>
    <x v="1"/>
    <s v="California"/>
    <s v="Los Angeles"/>
    <n v="2014"/>
  </r>
  <r>
    <s v="CA-2014-106439"/>
    <d v="2014-10-31T00:00:00"/>
    <s v="GG-14650"/>
    <s v="FUR-CH-10003833"/>
    <n v="146.352"/>
    <n v="3"/>
    <n v="0.2"/>
    <n v="-9.1470000000000002"/>
    <x v="0"/>
    <x v="1"/>
    <s v="Novimex Fabric Task Chair"/>
    <x v="1"/>
    <s v="California"/>
    <s v="Los Angeles"/>
    <n v="2014"/>
  </r>
  <r>
    <s v="CA-2014-106439"/>
    <d v="2014-10-31T00:00:00"/>
    <s v="GG-14650"/>
    <s v="TEC-AC-10004568"/>
    <n v="251.91"/>
    <n v="9"/>
    <n v="0"/>
    <n v="47.862900000000003"/>
    <x v="2"/>
    <x v="11"/>
    <s v="Maxell LTO Ultrium - 800 GB"/>
    <x v="1"/>
    <s v="California"/>
    <s v="Los Angeles"/>
    <n v="2014"/>
  </r>
  <r>
    <s v="CA-2014-106439"/>
    <d v="2014-10-31T00:00:00"/>
    <s v="GG-14650"/>
    <s v="OFF-AR-10001419"/>
    <n v="12.39"/>
    <n v="3"/>
    <n v="0"/>
    <n v="3.7170000000000001"/>
    <x v="1"/>
    <x v="6"/>
    <s v="Newell 325"/>
    <x v="1"/>
    <s v="California"/>
    <s v="Los Angeles"/>
    <n v="2014"/>
  </r>
  <r>
    <s v="CA-2015-133452"/>
    <d v="2015-04-13T00:00:00"/>
    <s v="ZC-21910"/>
    <s v="TEC-AC-10002800"/>
    <n v="199.96"/>
    <n v="4"/>
    <n v="0"/>
    <n v="69.986000000000004"/>
    <x v="2"/>
    <x v="11"/>
    <s v="Plantronics Audio 478 Stereo USB Headset"/>
    <x v="1"/>
    <s v="California"/>
    <s v="Pomona"/>
    <n v="2015"/>
  </r>
  <r>
    <s v="CA-2015-133452"/>
    <d v="2015-04-13T00:00:00"/>
    <s v="ZC-21910"/>
    <s v="FUR-TA-10003954"/>
    <n v="710.83199999999999"/>
    <n v="3"/>
    <n v="0.2"/>
    <n v="-97.739400000000003"/>
    <x v="0"/>
    <x v="3"/>
    <s v="Hon 94000 Series Round Tables"/>
    <x v="1"/>
    <s v="California"/>
    <s v="Pomona"/>
    <n v="2015"/>
  </r>
  <r>
    <s v="CA-2016-146521"/>
    <d v="2016-07-21T00:00:00"/>
    <s v="CC-12610"/>
    <s v="OFF-BI-10000301"/>
    <n v="1.9410000000000001"/>
    <n v="1"/>
    <n v="0.7"/>
    <n v="-1.294"/>
    <x v="1"/>
    <x v="8"/>
    <s v="GBC Instant Report Kit"/>
    <x v="3"/>
    <s v="Pennsylvania"/>
    <s v="Philadelphia"/>
    <n v="2016"/>
  </r>
  <r>
    <s v="US-2017-110996"/>
    <d v="2017-11-20T00:00:00"/>
    <s v="KA-16525"/>
    <s v="FUR-CH-10003956"/>
    <n v="283.92"/>
    <n v="5"/>
    <n v="0.2"/>
    <n v="-46.137"/>
    <x v="0"/>
    <x v="1"/>
    <s v="Novimex High-Tech Fabric Mesh Task Chair"/>
    <x v="1"/>
    <s v="California"/>
    <s v="Ontario"/>
    <n v="2017"/>
  </r>
  <r>
    <s v="CA-2016-129693"/>
    <d v="2016-11-26T00:00:00"/>
    <s v="TC-20980"/>
    <s v="OFF-BI-10002954"/>
    <n v="7.3120000000000003"/>
    <n v="2"/>
    <n v="0.2"/>
    <n v="2.5592000000000001"/>
    <x v="1"/>
    <x v="8"/>
    <s v="Newell 3-Hole Punched Plastic Slotted Magazine Holders for Binders"/>
    <x v="1"/>
    <s v="Washington"/>
    <s v="Seattle"/>
    <n v="2016"/>
  </r>
  <r>
    <s v="CA-2017-122504"/>
    <d v="2017-11-07T00:00:00"/>
    <s v="DB-13270"/>
    <s v="TEC-AC-10003289"/>
    <n v="59.97"/>
    <n v="3"/>
    <n v="0"/>
    <n v="13.793100000000001"/>
    <x v="2"/>
    <x v="11"/>
    <s v="Anker Ultra-Slim Mini Bluetooth 3.0 Wireless Keyboard"/>
    <x v="1"/>
    <s v="California"/>
    <s v="Brentwood"/>
    <n v="2017"/>
  </r>
  <r>
    <s v="CA-2017-122504"/>
    <d v="2017-11-07T00:00:00"/>
    <s v="DB-13270"/>
    <s v="TEC-PH-10002468"/>
    <n v="761.54399999999998"/>
    <n v="7"/>
    <n v="0.2"/>
    <n v="66.635099999999994"/>
    <x v="2"/>
    <x v="7"/>
    <s v="Plantronics CS 50-USB - headset - Convertible, Monaural"/>
    <x v="1"/>
    <s v="California"/>
    <s v="Brentwood"/>
    <n v="2017"/>
  </r>
  <r>
    <s v="CA-2014-131051"/>
    <d v="2014-12-01T00:00:00"/>
    <s v="TR-21325"/>
    <s v="FUR-FU-10001861"/>
    <n v="58.2"/>
    <n v="3"/>
    <n v="0"/>
    <n v="28.518000000000001"/>
    <x v="0"/>
    <x v="5"/>
    <s v="Floodlight Indoor Halogen Bulbs, 1 Bulb per Pack, 60 Watts"/>
    <x v="1"/>
    <s v="California"/>
    <s v="San Francisco"/>
    <n v="2014"/>
  </r>
  <r>
    <s v="CA-2017-140676"/>
    <d v="2017-09-12T00:00:00"/>
    <s v="BF-11080"/>
    <s v="OFF-PA-10004082"/>
    <n v="39.9"/>
    <n v="5"/>
    <n v="0"/>
    <n v="19.95"/>
    <x v="1"/>
    <x v="10"/>
    <s v="Adams Telephone Message Book w/Frequently-Called Numbers Space, 400 Messages per Book"/>
    <x v="3"/>
    <s v="Maryland"/>
    <s v="Baltimore"/>
    <n v="2017"/>
  </r>
  <r>
    <s v="CA-2017-140676"/>
    <d v="2017-09-12T00:00:00"/>
    <s v="BF-11080"/>
    <s v="OFF-AP-10000358"/>
    <n v="90.86"/>
    <n v="7"/>
    <n v="0"/>
    <n v="26.349399999999999"/>
    <x v="1"/>
    <x v="9"/>
    <s v="Fellowes Basic Home/Office Series Surge Protectors"/>
    <x v="3"/>
    <s v="Maryland"/>
    <s v="Baltimore"/>
    <n v="2017"/>
  </r>
  <r>
    <s v="CA-2017-140676"/>
    <d v="2017-09-12T00:00:00"/>
    <s v="BF-11080"/>
    <s v="OFF-PA-10004243"/>
    <n v="94.85"/>
    <n v="5"/>
    <n v="0"/>
    <n v="45.527999999999999"/>
    <x v="1"/>
    <x v="10"/>
    <s v="Xerox 1939"/>
    <x v="3"/>
    <s v="Maryland"/>
    <s v="Baltimore"/>
    <n v="2017"/>
  </r>
  <r>
    <s v="CA-2015-120103"/>
    <d v="2015-12-24T00:00:00"/>
    <s v="MS-17365"/>
    <s v="OFF-PA-10001295"/>
    <n v="106.232"/>
    <n v="7"/>
    <n v="0.2"/>
    <n v="37.181199999999997"/>
    <x v="1"/>
    <x v="10"/>
    <s v="Computer Printout Paper with Letter-Trim Perforations"/>
    <x v="1"/>
    <s v="Arizona"/>
    <s v="Phoenix"/>
    <n v="2015"/>
  </r>
  <r>
    <s v="CA-2015-120103"/>
    <d v="2015-12-24T00:00:00"/>
    <s v="MS-17365"/>
    <s v="TEC-PH-10002170"/>
    <n v="111.98399999999999"/>
    <n v="2"/>
    <n v="0.2"/>
    <n v="11.198399999999999"/>
    <x v="2"/>
    <x v="7"/>
    <s v="ClearSounds CSC500 Amplified Spirit Phone Corded phone"/>
    <x v="1"/>
    <s v="Arizona"/>
    <s v="Phoenix"/>
    <n v="2015"/>
  </r>
  <r>
    <s v="CA-2015-120103"/>
    <d v="2015-12-24T00:00:00"/>
    <s v="MS-17365"/>
    <s v="FUR-FU-10002885"/>
    <n v="7.7119999999999997"/>
    <n v="2"/>
    <n v="0.2"/>
    <n v="1.7352000000000001"/>
    <x v="0"/>
    <x v="5"/>
    <s v="Magna Visual Magnetic Picture Hangers"/>
    <x v="1"/>
    <s v="Arizona"/>
    <s v="Phoenix"/>
    <n v="2015"/>
  </r>
  <r>
    <s v="CA-2017-104647"/>
    <d v="2017-02-23T00:00:00"/>
    <s v="CK-12595"/>
    <s v="OFF-PA-10002870"/>
    <n v="37.44"/>
    <n v="6"/>
    <n v="0"/>
    <n v="16.847999999999999"/>
    <x v="1"/>
    <x v="10"/>
    <s v="Ampad Phone Message Book, Recycled, 400 Message Capacity, 5 ¾ x 11"/>
    <x v="1"/>
    <s v="California"/>
    <s v="Los Angeles"/>
    <n v="2017"/>
  </r>
  <r>
    <s v="CA-2014-110352"/>
    <d v="2014-11-23T00:00:00"/>
    <s v="ED-13885"/>
    <s v="OFF-LA-10003923"/>
    <n v="23.68"/>
    <n v="2"/>
    <n v="0.2"/>
    <n v="8.8800000000000008"/>
    <x v="1"/>
    <x v="2"/>
    <s v="Alphabetical Labels for Top Tab Filing"/>
    <x v="2"/>
    <s v="Texas"/>
    <s v="Houston"/>
    <n v="2014"/>
  </r>
  <r>
    <s v="CA-2016-140501"/>
    <d v="2016-06-23T00:00:00"/>
    <s v="IM-15070"/>
    <s v="OFF-LA-10003510"/>
    <n v="122.12"/>
    <n v="4"/>
    <n v="0"/>
    <n v="56.175199999999997"/>
    <x v="1"/>
    <x v="2"/>
    <s v="Avery 4027 File Folder Labels for Dot Matrix Printers, 5000 Labels per Box, White"/>
    <x v="3"/>
    <s v="New York"/>
    <s v="New York City"/>
    <n v="2016"/>
  </r>
  <r>
    <s v="CA-2016-140501"/>
    <d v="2016-06-23T00:00:00"/>
    <s v="IM-15070"/>
    <s v="OFF-LA-10000248"/>
    <n v="18.45"/>
    <n v="5"/>
    <n v="0"/>
    <n v="8.6715"/>
    <x v="1"/>
    <x v="2"/>
    <s v="Avery 52"/>
    <x v="3"/>
    <s v="New York"/>
    <s v="New York City"/>
    <n v="2016"/>
  </r>
  <r>
    <s v="CA-2016-140501"/>
    <d v="2016-06-23T00:00:00"/>
    <s v="IM-15070"/>
    <s v="OFF-ST-10000060"/>
    <n v="324.89999999999998"/>
    <n v="5"/>
    <n v="0"/>
    <n v="38.988"/>
    <x v="1"/>
    <x v="4"/>
    <s v="Fellowes Bankers Box Staxonsteel Drawer File/Stacking System"/>
    <x v="3"/>
    <s v="New York"/>
    <s v="New York City"/>
    <n v="2016"/>
  </r>
  <r>
    <s v="CA-2016-140501"/>
    <d v="2016-06-23T00:00:00"/>
    <s v="IM-15070"/>
    <s v="OFF-PA-10003129"/>
    <n v="146.72999999999999"/>
    <n v="3"/>
    <n v="0"/>
    <n v="68.963099999999997"/>
    <x v="1"/>
    <x v="10"/>
    <s v="Tops White Computer Printout Paper"/>
    <x v="3"/>
    <s v="New York"/>
    <s v="New York City"/>
    <n v="2016"/>
  </r>
  <r>
    <s v="CA-2016-140501"/>
    <d v="2016-06-23T00:00:00"/>
    <s v="IM-15070"/>
    <s v="OFF-FA-10004076"/>
    <n v="3.96"/>
    <n v="2"/>
    <n v="0"/>
    <n v="1.4652000000000001"/>
    <x v="1"/>
    <x v="13"/>
    <s v="Translucent Push Pins by OIC"/>
    <x v="3"/>
    <s v="New York"/>
    <s v="New York City"/>
    <n v="2016"/>
  </r>
  <r>
    <s v="CA-2015-139290"/>
    <d v="2015-10-26T00:00:00"/>
    <s v="MY-17380"/>
    <s v="OFF-LA-10004008"/>
    <n v="5.76"/>
    <n v="2"/>
    <n v="0"/>
    <n v="2.6496"/>
    <x v="1"/>
    <x v="2"/>
    <s v="Avery 507"/>
    <x v="1"/>
    <s v="California"/>
    <s v="Rancho Cucamonga"/>
    <n v="2015"/>
  </r>
  <r>
    <s v="CA-2017-166142"/>
    <d v="2017-07-15T00:00:00"/>
    <s v="MM-17260"/>
    <s v="OFF-BI-10004094"/>
    <n v="26.55"/>
    <n v="3"/>
    <n v="0"/>
    <n v="13.009499999999999"/>
    <x v="1"/>
    <x v="8"/>
    <s v="GBC Standard Plastic Binding Systems Combs"/>
    <x v="3"/>
    <s v="Delaware"/>
    <s v="Wilmington"/>
    <n v="2017"/>
  </r>
  <r>
    <s v="CA-2017-166142"/>
    <d v="2017-07-15T00:00:00"/>
    <s v="MM-17260"/>
    <s v="FUR-TA-10004607"/>
    <n v="310.44299999999998"/>
    <n v="3"/>
    <n v="0.3"/>
    <n v="-48.783900000000003"/>
    <x v="0"/>
    <x v="3"/>
    <s v="Hon 2111 Invitation Series Straight Table"/>
    <x v="3"/>
    <s v="Delaware"/>
    <s v="Wilmington"/>
    <n v="2017"/>
  </r>
  <r>
    <s v="CA-2014-145926"/>
    <d v="2014-11-17T00:00:00"/>
    <s v="MP-17470"/>
    <s v="FUR-CH-10004289"/>
    <n v="479.9"/>
    <n v="5"/>
    <n v="0"/>
    <n v="81.582999999999998"/>
    <x v="0"/>
    <x v="1"/>
    <s v="Global Super Steno Chair"/>
    <x v="2"/>
    <s v="Minnesota"/>
    <s v="Moorhead"/>
    <n v="2014"/>
  </r>
  <r>
    <s v="CA-2015-149678"/>
    <d v="2015-04-13T00:00:00"/>
    <s v="AW-10840"/>
    <s v="OFF-SU-10004498"/>
    <n v="12.88"/>
    <n v="1"/>
    <n v="0"/>
    <n v="0.38640000000000002"/>
    <x v="1"/>
    <x v="14"/>
    <s v="Martin-Yale Premier Letter Opener"/>
    <x v="1"/>
    <s v="New Mexico"/>
    <s v="Farmington"/>
    <n v="2015"/>
  </r>
  <r>
    <s v="US-2015-164357"/>
    <d v="2015-11-25T00:00:00"/>
    <s v="SF-20065"/>
    <s v="OFF-AR-10001177"/>
    <n v="13.12"/>
    <n v="5"/>
    <n v="0.2"/>
    <n v="1.476"/>
    <x v="1"/>
    <x v="6"/>
    <s v="Newell 349"/>
    <x v="0"/>
    <s v="North Carolina"/>
    <s v="Wilmington"/>
    <n v="2015"/>
  </r>
  <r>
    <s v="US-2016-146570"/>
    <d v="2016-05-15T00:00:00"/>
    <s v="SN-20710"/>
    <s v="OFF-BI-10001718"/>
    <n v="511.84"/>
    <n v="8"/>
    <n v="0"/>
    <n v="240.56479999999999"/>
    <x v="1"/>
    <x v="8"/>
    <s v="GBC DocuBind P50 Personal Binding Machine"/>
    <x v="0"/>
    <s v="Mississippi"/>
    <s v="Jackson"/>
    <n v="2016"/>
  </r>
  <r>
    <s v="US-2016-146570"/>
    <d v="2016-05-15T00:00:00"/>
    <s v="SN-20710"/>
    <s v="OFF-AR-10004602"/>
    <n v="91.96"/>
    <n v="4"/>
    <n v="0"/>
    <n v="25.748799999999999"/>
    <x v="1"/>
    <x v="6"/>
    <s v="Boston KS Multi-Size Manual Pencil Sharpener"/>
    <x v="0"/>
    <s v="Mississippi"/>
    <s v="Jackson"/>
    <n v="2016"/>
  </r>
  <r>
    <s v="US-2016-146570"/>
    <d v="2016-05-15T00:00:00"/>
    <s v="SN-20710"/>
    <s v="OFF-AR-10003856"/>
    <n v="8.34"/>
    <n v="3"/>
    <n v="0"/>
    <n v="2.1684000000000001"/>
    <x v="1"/>
    <x v="6"/>
    <s v="Newell 344"/>
    <x v="0"/>
    <s v="Mississippi"/>
    <s v="Jackson"/>
    <n v="2016"/>
  </r>
  <r>
    <s v="CA-2017-124401"/>
    <d v="2017-09-07T00:00:00"/>
    <s v="RD-19900"/>
    <s v="OFF-ST-10000649"/>
    <n v="37.68"/>
    <n v="3"/>
    <n v="0.2"/>
    <n v="2.355"/>
    <x v="1"/>
    <x v="4"/>
    <s v="Hanging Personal Folder File"/>
    <x v="1"/>
    <s v="Oregon"/>
    <s v="Portland"/>
    <n v="2017"/>
  </r>
  <r>
    <s v="CA-2017-124401"/>
    <d v="2017-09-07T00:00:00"/>
    <s v="RD-19900"/>
    <s v="TEC-AC-10002926"/>
    <n v="279.94400000000002"/>
    <n v="7"/>
    <n v="0.2"/>
    <n v="80.483900000000006"/>
    <x v="2"/>
    <x v="11"/>
    <s v="Logitech Wireless Marathon Mouse M705"/>
    <x v="1"/>
    <s v="Oregon"/>
    <s v="Portland"/>
    <n v="2017"/>
  </r>
  <r>
    <s v="US-2014-140116"/>
    <d v="2014-03-10T00:00:00"/>
    <s v="KT-16480"/>
    <s v="OFF-ST-10000078"/>
    <n v="636.40800000000002"/>
    <n v="3"/>
    <n v="0.2"/>
    <n v="-15.9102"/>
    <x v="1"/>
    <x v="4"/>
    <s v="Tennsco 6- and 18-Compartment Lockers"/>
    <x v="1"/>
    <s v="Colorado"/>
    <s v="Denver"/>
    <n v="2014"/>
  </r>
  <r>
    <s v="US-2014-140116"/>
    <d v="2014-03-10T00:00:00"/>
    <s v="KT-16480"/>
    <s v="OFF-AR-10001044"/>
    <n v="83.168000000000006"/>
    <n v="4"/>
    <n v="0.2"/>
    <n v="9.3564000000000007"/>
    <x v="1"/>
    <x v="6"/>
    <s v="BOSTON Ranger #55 Pencil Sharpener, Black"/>
    <x v="1"/>
    <s v="Colorado"/>
    <s v="Denver"/>
    <n v="2014"/>
  </r>
  <r>
    <s v="CA-2014-123295"/>
    <d v="2014-07-18T00:00:00"/>
    <s v="AH-10120"/>
    <s v="FUR-CH-10002372"/>
    <n v="259.13600000000002"/>
    <n v="4"/>
    <n v="0.2"/>
    <n v="-25.913599999999999"/>
    <x v="0"/>
    <x v="1"/>
    <s v="Office Star - Ergonomically Designed Knee Chair"/>
    <x v="1"/>
    <s v="Arizona"/>
    <s v="Tucson"/>
    <n v="2014"/>
  </r>
  <r>
    <s v="CA-2017-167101"/>
    <d v="2017-03-24T00:00:00"/>
    <s v="BM-11650"/>
    <s v="OFF-PA-10000357"/>
    <n v="221.92"/>
    <n v="4"/>
    <n v="0"/>
    <n v="106.52160000000001"/>
    <x v="1"/>
    <x v="10"/>
    <s v="White Dual Perf Computer Printout Paper, 2700 Sheets, 1 Part, Heavyweight, 20 lbs., 14 7/8 x 11"/>
    <x v="3"/>
    <s v="New York"/>
    <s v="New York City"/>
    <n v="2017"/>
  </r>
  <r>
    <s v="CA-2017-167101"/>
    <d v="2017-03-24T00:00:00"/>
    <s v="BM-11650"/>
    <s v="TEC-AC-10001266"/>
    <n v="26"/>
    <n v="2"/>
    <n v="0"/>
    <n v="11.7"/>
    <x v="2"/>
    <x v="11"/>
    <s v="Memorex Micro Travel Drive 8 GB"/>
    <x v="3"/>
    <s v="New York"/>
    <s v="New York City"/>
    <n v="2017"/>
  </r>
  <r>
    <s v="US-2014-167633"/>
    <d v="2014-09-30T00:00:00"/>
    <s v="BW-11200"/>
    <s v="OFF-PA-10004888"/>
    <n v="15.552"/>
    <n v="3"/>
    <n v="0.2"/>
    <n v="5.4432"/>
    <x v="1"/>
    <x v="10"/>
    <s v="Xerox 217"/>
    <x v="0"/>
    <s v="Florida"/>
    <s v="Boynton Beach"/>
    <n v="2014"/>
  </r>
  <r>
    <s v="US-2014-152723"/>
    <d v="2014-09-26T00:00:00"/>
    <s v="HG-14965"/>
    <s v="OFF-BI-10003460"/>
    <n v="0.876"/>
    <n v="1"/>
    <n v="0.8"/>
    <n v="-1.4016"/>
    <x v="1"/>
    <x v="8"/>
    <s v="Acco 3-Hole Punch"/>
    <x v="2"/>
    <s v="Texas"/>
    <s v="Mesquite"/>
    <n v="2014"/>
  </r>
  <r>
    <s v="CA-2015-164882"/>
    <d v="2015-10-31T00:00:00"/>
    <s v="SG-20080"/>
    <s v="OFF-PA-10000157"/>
    <n v="19.98"/>
    <n v="1"/>
    <n v="0"/>
    <n v="9.3905999999999992"/>
    <x v="1"/>
    <x v="10"/>
    <s v="Xerox 191"/>
    <x v="1"/>
    <s v="California"/>
    <s v="Redlands"/>
    <n v="2015"/>
  </r>
  <r>
    <s v="CA-2015-164882"/>
    <d v="2015-10-31T00:00:00"/>
    <s v="SG-20080"/>
    <s v="OFF-BI-10004519"/>
    <n v="398.35199999999998"/>
    <n v="3"/>
    <n v="0.2"/>
    <n v="124.485"/>
    <x v="1"/>
    <x v="8"/>
    <s v="GBC DocuBind P100 Manual Binding Machine"/>
    <x v="1"/>
    <s v="California"/>
    <s v="Redlands"/>
    <n v="2015"/>
  </r>
  <r>
    <s v="CA-2015-164882"/>
    <d v="2015-10-31T00:00:00"/>
    <s v="SG-20080"/>
    <s v="OFF-AR-10004272"/>
    <n v="5.04"/>
    <n v="3"/>
    <n v="0"/>
    <n v="1.26"/>
    <x v="1"/>
    <x v="6"/>
    <s v="Newell 308"/>
    <x v="1"/>
    <s v="California"/>
    <s v="Redlands"/>
    <n v="2015"/>
  </r>
  <r>
    <s v="CA-2015-164882"/>
    <d v="2015-10-31T00:00:00"/>
    <s v="SG-20080"/>
    <s v="OFF-FA-10000585"/>
    <n v="17.45"/>
    <n v="5"/>
    <n v="0"/>
    <n v="8.0269999999999992"/>
    <x v="1"/>
    <x v="13"/>
    <s v="OIC Bulk Pack Metal Binder Clips"/>
    <x v="1"/>
    <s v="California"/>
    <s v="Redlands"/>
    <n v="2015"/>
  </r>
  <r>
    <s v="CA-2015-164882"/>
    <d v="2015-10-31T00:00:00"/>
    <s v="SG-20080"/>
    <s v="FUR-CH-10004218"/>
    <n v="323.13600000000002"/>
    <n v="4"/>
    <n v="0.2"/>
    <n v="20.196000000000002"/>
    <x v="0"/>
    <x v="1"/>
    <s v="Global Fabric Manager's Chair, Dark Gray"/>
    <x v="1"/>
    <s v="California"/>
    <s v="Redlands"/>
    <n v="2015"/>
  </r>
  <r>
    <s v="CA-2015-164882"/>
    <d v="2015-10-31T00:00:00"/>
    <s v="SG-20080"/>
    <s v="OFF-SU-10004231"/>
    <n v="29.7"/>
    <n v="3"/>
    <n v="0"/>
    <n v="8.0190000000000001"/>
    <x v="1"/>
    <x v="14"/>
    <s v="Acme Tagit Stainless Steel Antibacterial Scissors"/>
    <x v="1"/>
    <s v="California"/>
    <s v="Redlands"/>
    <n v="2015"/>
  </r>
  <r>
    <s v="CA-2015-164882"/>
    <d v="2015-10-31T00:00:00"/>
    <s v="SG-20080"/>
    <s v="TEC-PH-10001578"/>
    <n v="1295.8399999999999"/>
    <n v="4"/>
    <n v="0.2"/>
    <n v="145.78200000000001"/>
    <x v="2"/>
    <x v="7"/>
    <s v="Polycom SoundStation2 EX Conference phone"/>
    <x v="1"/>
    <s v="California"/>
    <s v="Redlands"/>
    <n v="2015"/>
  </r>
  <r>
    <s v="CA-2015-164882"/>
    <d v="2015-10-31T00:00:00"/>
    <s v="SG-20080"/>
    <s v="OFF-ST-10003638"/>
    <n v="46.84"/>
    <n v="2"/>
    <n v="0"/>
    <n v="12.646800000000001"/>
    <x v="1"/>
    <x v="4"/>
    <s v="Mobile Personal File Cube"/>
    <x v="1"/>
    <s v="California"/>
    <s v="Redlands"/>
    <n v="2015"/>
  </r>
  <r>
    <s v="CA-2015-164882"/>
    <d v="2015-10-31T00:00:00"/>
    <s v="SG-20080"/>
    <s v="FUR-BO-10002213"/>
    <n v="425.83300000000003"/>
    <n v="1"/>
    <n v="0.15"/>
    <n v="20.039200000000001"/>
    <x v="0"/>
    <x v="0"/>
    <s v="DMI Eclipse Executive Suite Bookcases"/>
    <x v="1"/>
    <s v="California"/>
    <s v="Redlands"/>
    <n v="2015"/>
  </r>
  <r>
    <s v="CA-2015-159786"/>
    <d v="2015-10-12T00:00:00"/>
    <s v="RK-19300"/>
    <s v="FUR-TA-10001307"/>
    <n v="209.67"/>
    <n v="1"/>
    <n v="0.4"/>
    <n v="-13.978"/>
    <x v="0"/>
    <x v="3"/>
    <s v="SAFCO PlanMaster Heigh-Adjustable Drafting Table Base, 43w x 30d x 30-37h, Black"/>
    <x v="3"/>
    <s v="New York"/>
    <s v="Rochester"/>
    <n v="2015"/>
  </r>
  <r>
    <s v="CA-2016-130267"/>
    <d v="2016-09-19T00:00:00"/>
    <s v="SW-20245"/>
    <s v="OFF-PA-10002222"/>
    <n v="159.88"/>
    <n v="7"/>
    <n v="0"/>
    <n v="73.544799999999995"/>
    <x v="1"/>
    <x v="10"/>
    <s v="Xerox Color Copier Paper, 11&quot; x 17&quot;, Ream"/>
    <x v="1"/>
    <s v="California"/>
    <s v="Stockton"/>
    <n v="2016"/>
  </r>
  <r>
    <s v="CA-2017-155460"/>
    <d v="2017-04-13T00:00:00"/>
    <s v="RW-19630"/>
    <s v="OFF-PA-10002479"/>
    <n v="5.28"/>
    <n v="1"/>
    <n v="0"/>
    <n v="2.3759999999999999"/>
    <x v="1"/>
    <x v="10"/>
    <s v="Xerox 4200 Series MultiUse Premium Copy Paper (20Lb. and 84 Bright)"/>
    <x v="1"/>
    <s v="Washington"/>
    <s v="Seattle"/>
    <n v="2017"/>
  </r>
  <r>
    <s v="CA-2017-155460"/>
    <d v="2017-04-13T00:00:00"/>
    <s v="RW-19630"/>
    <s v="OFF-BI-10003091"/>
    <n v="895.92"/>
    <n v="5"/>
    <n v="0.2"/>
    <n v="302.37299999999999"/>
    <x v="1"/>
    <x v="8"/>
    <s v="GBC DocuBind TL200 Manual Binding Machine"/>
    <x v="1"/>
    <s v="Washington"/>
    <s v="Seattle"/>
    <n v="2017"/>
  </r>
  <r>
    <s v="US-2017-168690"/>
    <d v="2017-01-07T00:00:00"/>
    <s v="TS-21085"/>
    <s v="OFF-BI-10000145"/>
    <n v="2.8079999999999998"/>
    <n v="3"/>
    <n v="0.7"/>
    <n v="-1.9656"/>
    <x v="1"/>
    <x v="8"/>
    <s v="Zipper Ring Binder Pockets"/>
    <x v="0"/>
    <s v="Florida"/>
    <s v="Ormond Beach"/>
    <n v="2017"/>
  </r>
  <r>
    <s v="CA-2017-158246"/>
    <d v="2017-11-09T00:00:00"/>
    <s v="JB-15400"/>
    <s v="FUR-CH-10003061"/>
    <n v="215.976"/>
    <n v="3"/>
    <n v="0.2"/>
    <n v="-2.6997"/>
    <x v="0"/>
    <x v="1"/>
    <s v="Global Leather Task Chair, Black"/>
    <x v="1"/>
    <s v="California"/>
    <s v="Sunnyvale"/>
    <n v="2017"/>
  </r>
  <r>
    <s v="CA-2017-167381"/>
    <d v="2017-09-22T00:00:00"/>
    <s v="EH-14005"/>
    <s v="FUR-BO-10001972"/>
    <n v="241.96"/>
    <n v="2"/>
    <n v="0"/>
    <n v="41.133200000000002"/>
    <x v="0"/>
    <x v="0"/>
    <s v="O'Sullivan 4-Shelf Bookcase in Odessa Pine"/>
    <x v="2"/>
    <s v="Michigan"/>
    <s v="Lansing"/>
    <n v="2017"/>
  </r>
  <r>
    <s v="CA-2017-167381"/>
    <d v="2017-09-22T00:00:00"/>
    <s v="EH-14005"/>
    <s v="OFF-LA-10000134"/>
    <n v="27.72"/>
    <n v="9"/>
    <n v="0"/>
    <n v="13.3056"/>
    <x v="1"/>
    <x v="2"/>
    <s v="Avery 511"/>
    <x v="2"/>
    <s v="Michigan"/>
    <s v="Lansing"/>
    <n v="2017"/>
  </r>
  <r>
    <s v="CA-2017-144862"/>
    <d v="2017-12-01T00:00:00"/>
    <s v="EH-14005"/>
    <s v="OFF-EN-10003040"/>
    <n v="104.68"/>
    <n v="5"/>
    <n v="0.2"/>
    <n v="35.329500000000003"/>
    <x v="1"/>
    <x v="12"/>
    <s v="Quality Park Security Envelopes"/>
    <x v="3"/>
    <s v="Pennsylvania"/>
    <s v="Philadelphia"/>
    <n v="2017"/>
  </r>
  <r>
    <s v="CA-2017-144862"/>
    <d v="2017-12-01T00:00:00"/>
    <s v="EH-14005"/>
    <s v="TEC-PH-10000923"/>
    <n v="62.957999999999998"/>
    <n v="7"/>
    <n v="0.4"/>
    <n v="9.4436999999999998"/>
    <x v="2"/>
    <x v="7"/>
    <s v="Belkin SportFit Armband For iPhone 5s/5c, Fuchsia"/>
    <x v="3"/>
    <s v="Pennsylvania"/>
    <s v="Philadelphia"/>
    <n v="2017"/>
  </r>
  <r>
    <s v="CA-2014-126032"/>
    <d v="2014-06-23T00:00:00"/>
    <s v="BS-11665"/>
    <s v="TEC-AC-10000158"/>
    <n v="86.376000000000005"/>
    <n v="3"/>
    <n v="0.2"/>
    <n v="1.0797000000000001"/>
    <x v="2"/>
    <x v="11"/>
    <s v="Sony 64GB Class 10 Micro SDHC R40 Memory Card"/>
    <x v="3"/>
    <s v="Pennsylvania"/>
    <s v="Philadelphia"/>
    <n v="2014"/>
  </r>
  <r>
    <s v="CA-2015-134859"/>
    <d v="2015-10-04T00:00:00"/>
    <s v="JK-16120"/>
    <s v="FUR-FU-10003623"/>
    <n v="64.944000000000003"/>
    <n v="3"/>
    <n v="0.2"/>
    <n v="6.4943999999999997"/>
    <x v="0"/>
    <x v="5"/>
    <s v="DataProducts Ampli Magnifier Task Lamp, Black,"/>
    <x v="3"/>
    <s v="Pennsylvania"/>
    <s v="Philadelphia"/>
    <n v="2015"/>
  </r>
  <r>
    <s v="CA-2015-134859"/>
    <d v="2015-10-04T00:00:00"/>
    <s v="JK-16120"/>
    <s v="OFF-PA-10001293"/>
    <n v="20.736000000000001"/>
    <n v="4"/>
    <n v="0.2"/>
    <n v="7.2576000000000001"/>
    <x v="1"/>
    <x v="10"/>
    <s v="Xerox 1946"/>
    <x v="3"/>
    <s v="Pennsylvania"/>
    <s v="Philadelphia"/>
    <n v="2015"/>
  </r>
  <r>
    <s v="US-2014-114188"/>
    <d v="2014-05-20T00:00:00"/>
    <s v="RF-19345"/>
    <s v="OFF-AP-10000124"/>
    <n v="33.28"/>
    <n v="4"/>
    <n v="0"/>
    <n v="9.3184000000000005"/>
    <x v="1"/>
    <x v="9"/>
    <s v="Acco 6 Outlet Guardian Basic Surge Suppressor"/>
    <x v="3"/>
    <s v="New Hampshire"/>
    <s v="Dover"/>
    <n v="2014"/>
  </r>
  <r>
    <s v="US-2014-114188"/>
    <d v="2014-05-20T00:00:00"/>
    <s v="RF-19345"/>
    <s v="OFF-AR-10004511"/>
    <n v="38.520000000000003"/>
    <n v="9"/>
    <n v="0"/>
    <n v="11.9412"/>
    <x v="1"/>
    <x v="6"/>
    <s v="Sanford Colorific Scented Colored Pencils, 12/Pack"/>
    <x v="3"/>
    <s v="New Hampshire"/>
    <s v="Dover"/>
    <n v="2014"/>
  </r>
  <r>
    <s v="US-2014-114188"/>
    <d v="2014-05-20T00:00:00"/>
    <s v="RF-19345"/>
    <s v="FUR-FU-10000076"/>
    <n v="139.86000000000001"/>
    <n v="7"/>
    <n v="0"/>
    <n v="60.139800000000001"/>
    <x v="0"/>
    <x v="5"/>
    <s v="24-Hour Round Wall Clock"/>
    <x v="3"/>
    <s v="New Hampshire"/>
    <s v="Dover"/>
    <n v="2014"/>
  </r>
  <r>
    <s v="CA-2015-156524"/>
    <d v="2015-11-20T00:00:00"/>
    <s v="DL-12865"/>
    <s v="OFF-PA-10003883"/>
    <n v="19.649999999999999"/>
    <n v="3"/>
    <n v="0"/>
    <n v="9.0389999999999997"/>
    <x v="1"/>
    <x v="10"/>
    <s v="Message Book, Phone, Wirebound Standard Line Memo, 2 3/4&quot; X 5&quot;"/>
    <x v="3"/>
    <s v="New York"/>
    <s v="New York City"/>
    <n v="2015"/>
  </r>
  <r>
    <s v="CA-2015-122210"/>
    <d v="2015-11-30T00:00:00"/>
    <s v="WB-21850"/>
    <s v="OFF-BI-10003656"/>
    <n v="152.99100000000001"/>
    <n v="3"/>
    <n v="0.7"/>
    <n v="-122.39279999999999"/>
    <x v="1"/>
    <x v="8"/>
    <s v="Fellowes PB200 Plastic Comb Binding Machine"/>
    <x v="3"/>
    <s v="Pennsylvania"/>
    <s v="Philadelphia"/>
    <n v="2015"/>
  </r>
  <r>
    <s v="CA-2015-122210"/>
    <d v="2015-11-30T00:00:00"/>
    <s v="WB-21850"/>
    <s v="OFF-FA-10000053"/>
    <n v="10.584"/>
    <n v="7"/>
    <n v="0.2"/>
    <n v="-2.3814000000000002"/>
    <x v="1"/>
    <x v="13"/>
    <s v="Revere Boxed Rubber Bands by Revere"/>
    <x v="3"/>
    <s v="Pennsylvania"/>
    <s v="Philadelphia"/>
    <n v="2015"/>
  </r>
  <r>
    <s v="CA-2015-122210"/>
    <d v="2015-11-30T00:00:00"/>
    <s v="WB-21850"/>
    <s v="TEC-PH-10002807"/>
    <n v="94.92"/>
    <n v="4"/>
    <n v="0.4"/>
    <n v="15.82"/>
    <x v="2"/>
    <x v="7"/>
    <s v="Motorla HX550 Universal Bluetooth Headset"/>
    <x v="3"/>
    <s v="Pennsylvania"/>
    <s v="Philadelphia"/>
    <n v="2015"/>
  </r>
  <r>
    <s v="CA-2015-156377"/>
    <d v="2015-12-31T00:00:00"/>
    <s v="TB-21625"/>
    <s v="FUR-FU-10002364"/>
    <n v="14.76"/>
    <n v="5"/>
    <n v="0.6"/>
    <n v="-11.439"/>
    <x v="0"/>
    <x v="5"/>
    <s v="Eldon Expressions Wood Desk Accessories, Oak"/>
    <x v="2"/>
    <s v="Texas"/>
    <s v="Grand Prairie"/>
    <n v="2015"/>
  </r>
  <r>
    <s v="CA-2015-156377"/>
    <d v="2015-12-31T00:00:00"/>
    <s v="TB-21625"/>
    <s v="OFF-BI-10002954"/>
    <n v="3.6560000000000001"/>
    <n v="4"/>
    <n v="0.8"/>
    <n v="-5.8495999999999997"/>
    <x v="1"/>
    <x v="8"/>
    <s v="Newell 3-Hole Punched Plastic Slotted Magazine Holders for Binders"/>
    <x v="2"/>
    <s v="Texas"/>
    <s v="Grand Prairie"/>
    <n v="2015"/>
  </r>
  <r>
    <s v="US-2017-157896"/>
    <d v="2017-11-16T00:00:00"/>
    <s v="CB-12415"/>
    <s v="OFF-PA-10004092"/>
    <n v="146.82"/>
    <n v="3"/>
    <n v="0"/>
    <n v="73.41"/>
    <x v="1"/>
    <x v="10"/>
    <s v="Tops Green Bar Computer Printout Paper"/>
    <x v="3"/>
    <s v="New York"/>
    <s v="New York City"/>
    <n v="2017"/>
  </r>
  <r>
    <s v="CA-2014-159520"/>
    <d v="2014-06-06T00:00:00"/>
    <s v="GT-14635"/>
    <s v="OFF-BI-10003982"/>
    <n v="149.54400000000001"/>
    <n v="9"/>
    <n v="0.2"/>
    <n v="50.4711"/>
    <x v="1"/>
    <x v="8"/>
    <s v="Wilson Jones Century Plastic Molded Ring Binders"/>
    <x v="3"/>
    <s v="New York"/>
    <s v="Long Beach"/>
    <n v="2014"/>
  </r>
  <r>
    <s v="CA-2014-159520"/>
    <d v="2014-06-06T00:00:00"/>
    <s v="GT-14635"/>
    <s v="OFF-SU-10001664"/>
    <n v="17.14"/>
    <n v="2"/>
    <n v="0"/>
    <n v="4.4564000000000004"/>
    <x v="1"/>
    <x v="14"/>
    <s v="Acme Office Executive Series Stainless Steel Trimmers"/>
    <x v="3"/>
    <s v="New York"/>
    <s v="Long Beach"/>
    <n v="2014"/>
  </r>
  <r>
    <s v="CA-2014-159520"/>
    <d v="2014-06-06T00:00:00"/>
    <s v="GT-14635"/>
    <s v="FUR-TA-10003238"/>
    <n v="991.76400000000001"/>
    <n v="3"/>
    <n v="0.4"/>
    <n v="-347.11739999999998"/>
    <x v="0"/>
    <x v="3"/>
    <s v="Chromcraft Bull-Nose Wood 48&quot; x 96&quot; Rectangular Conference Tables"/>
    <x v="3"/>
    <s v="New York"/>
    <s v="Long Beach"/>
    <n v="2014"/>
  </r>
  <r>
    <s v="CA-2016-155481"/>
    <d v="2016-09-01T00:00:00"/>
    <s v="DK-13225"/>
    <s v="OFF-PA-10004675"/>
    <n v="30.48"/>
    <n v="6"/>
    <n v="0.2"/>
    <n v="9.9060000000000006"/>
    <x v="1"/>
    <x v="10"/>
    <s v="Telephone Message Books with Fax/Mobile Section, 5 1/2&quot; x 3 3/16&quot;"/>
    <x v="3"/>
    <s v="Pennsylvania"/>
    <s v="Philadelphia"/>
    <n v="2016"/>
  </r>
  <r>
    <s v="CA-2016-155481"/>
    <d v="2016-09-01T00:00:00"/>
    <s v="DK-13225"/>
    <s v="TEC-PH-10002293"/>
    <n v="23.988"/>
    <n v="2"/>
    <n v="0.4"/>
    <n v="-4.7976000000000001"/>
    <x v="2"/>
    <x v="7"/>
    <s v="Anker 36W 4-Port USB Wall Charger Travel Power Adapter for iPhone 5s 5c 5"/>
    <x v="3"/>
    <s v="Pennsylvania"/>
    <s v="Philadelphia"/>
    <n v="2016"/>
  </r>
  <r>
    <s v="CA-2016-155481"/>
    <d v="2016-09-01T00:00:00"/>
    <s v="DK-13225"/>
    <s v="OFF-FA-10002780"/>
    <n v="16.687999999999999"/>
    <n v="7"/>
    <n v="0.2"/>
    <n v="5.4236000000000004"/>
    <x v="1"/>
    <x v="13"/>
    <s v="Staples"/>
    <x v="3"/>
    <s v="Pennsylvania"/>
    <s v="Philadelphia"/>
    <n v="2016"/>
  </r>
  <r>
    <s v="US-2016-152051"/>
    <d v="2016-06-25T00:00:00"/>
    <s v="TS-21160"/>
    <s v="FUR-CH-10002965"/>
    <n v="422.05799999999999"/>
    <n v="3"/>
    <n v="0.3"/>
    <n v="-18.088200000000001"/>
    <x v="0"/>
    <x v="1"/>
    <s v="Global Leather Highback Executive Chair with Pneumatic Height Adjustment, Black"/>
    <x v="3"/>
    <s v="Pennsylvania"/>
    <s v="York"/>
    <n v="2016"/>
  </r>
  <r>
    <s v="US-2016-152051"/>
    <d v="2016-06-25T00:00:00"/>
    <s v="TS-21160"/>
    <s v="OFF-BI-10004781"/>
    <n v="38.088000000000001"/>
    <n v="4"/>
    <n v="0.7"/>
    <n v="-27.9312"/>
    <x v="1"/>
    <x v="8"/>
    <s v="GBC Wire Binding Strips"/>
    <x v="3"/>
    <s v="Pennsylvania"/>
    <s v="York"/>
    <n v="2016"/>
  </r>
  <r>
    <s v="US-2016-152051"/>
    <d v="2016-06-25T00:00:00"/>
    <s v="TS-21160"/>
    <s v="OFF-ST-10001713"/>
    <n v="254.352"/>
    <n v="6"/>
    <n v="0.2"/>
    <n v="-50.870399999999997"/>
    <x v="1"/>
    <x v="4"/>
    <s v="Gould Plastics 9-Pocket Panel Bin, 18-3/8w x 5-1/4d x 20-1/2h, Black"/>
    <x v="3"/>
    <s v="Pennsylvania"/>
    <s v="York"/>
    <n v="2016"/>
  </r>
  <r>
    <s v="CA-2014-141607"/>
    <d v="2014-12-12T00:00:00"/>
    <s v="WB-21850"/>
    <s v="FUR-FU-10003975"/>
    <n v="43.31"/>
    <n v="1"/>
    <n v="0"/>
    <n v="4.3310000000000004"/>
    <x v="0"/>
    <x v="5"/>
    <s v="Eldon Advantage Chair Mats for Low to Medium Pile Carpets"/>
    <x v="1"/>
    <s v="California"/>
    <s v="Concord"/>
    <n v="2014"/>
  </r>
  <r>
    <s v="CA-2017-102771"/>
    <d v="2017-03-31T00:00:00"/>
    <s v="DO-13435"/>
    <s v="TEC-PH-10001536"/>
    <n v="84.95"/>
    <n v="5"/>
    <n v="0"/>
    <n v="22.087"/>
    <x v="2"/>
    <x v="7"/>
    <s v="Spigen Samsung Galaxy S5 Case Wallet"/>
    <x v="3"/>
    <s v="New York"/>
    <s v="New York City"/>
    <n v="2017"/>
  </r>
  <r>
    <s v="US-2017-139969"/>
    <d v="2017-11-19T00:00:00"/>
    <s v="AF-10870"/>
    <s v="FUR-CH-10001973"/>
    <n v="233.05799999999999"/>
    <n v="3"/>
    <n v="0.3"/>
    <n v="-53.270400000000002"/>
    <x v="0"/>
    <x v="1"/>
    <s v="Office Star Flex Back Scooter Chair with White Frame"/>
    <x v="2"/>
    <s v="Texas"/>
    <s v="College Station"/>
    <n v="2017"/>
  </r>
  <r>
    <s v="CA-2014-167360"/>
    <d v="2014-11-24T00:00:00"/>
    <s v="RB-19435"/>
    <s v="TEC-AC-10001772"/>
    <n v="111.79"/>
    <n v="7"/>
    <n v="0"/>
    <n v="43.598100000000002"/>
    <x v="2"/>
    <x v="11"/>
    <s v="Memorex Mini Travel Drive 16 GB USB 2.0 Flash Drive"/>
    <x v="2"/>
    <s v="Missouri"/>
    <s v="Saint Louis"/>
    <n v="2014"/>
  </r>
  <r>
    <s v="CA-2015-123505"/>
    <d v="2015-11-22T00:00:00"/>
    <s v="AR-10540"/>
    <s v="OFF-PA-10002586"/>
    <n v="14.94"/>
    <n v="3"/>
    <n v="0"/>
    <n v="7.0217999999999998"/>
    <x v="1"/>
    <x v="10"/>
    <s v="Xerox 1970"/>
    <x v="3"/>
    <s v="Massachusetts"/>
    <s v="Quincy"/>
    <n v="2015"/>
  </r>
  <r>
    <s v="CA-2016-117282"/>
    <d v="2016-07-14T00:00:00"/>
    <s v="DR-12880"/>
    <s v="OFF-BI-10004094"/>
    <n v="14.16"/>
    <n v="2"/>
    <n v="0.2"/>
    <n v="5.133"/>
    <x v="1"/>
    <x v="8"/>
    <s v="GBC Standard Plastic Binding Systems Combs"/>
    <x v="3"/>
    <s v="New York"/>
    <s v="New York City"/>
    <n v="2016"/>
  </r>
  <r>
    <s v="US-2016-120460"/>
    <d v="2016-04-30T00:00:00"/>
    <s v="BF-11170"/>
    <s v="FUR-FU-10004973"/>
    <n v="22.608000000000001"/>
    <n v="3"/>
    <n v="0.6"/>
    <n v="-10.1736"/>
    <x v="0"/>
    <x v="5"/>
    <s v="Flat Face Poster Frame"/>
    <x v="2"/>
    <s v="Texas"/>
    <s v="Dallas"/>
    <n v="2016"/>
  </r>
  <r>
    <s v="CA-2016-111115"/>
    <d v="2016-07-25T00:00:00"/>
    <s v="LB-16735"/>
    <s v="OFF-FA-10000624"/>
    <n v="21.48"/>
    <n v="6"/>
    <n v="0"/>
    <n v="10.74"/>
    <x v="1"/>
    <x v="13"/>
    <s v="OIC Binder Clips"/>
    <x v="1"/>
    <s v="California"/>
    <s v="Los Angeles"/>
    <n v="2016"/>
  </r>
  <r>
    <s v="CA-2014-124646"/>
    <d v="2014-06-22T00:00:00"/>
    <s v="DV-13465"/>
    <s v="OFF-ST-10001097"/>
    <n v="501.81"/>
    <n v="3"/>
    <n v="0"/>
    <n v="0"/>
    <x v="1"/>
    <x v="4"/>
    <s v="Office Impressions Heavy Duty Welded Shelving &amp; Multimedia Storage Drawers"/>
    <x v="2"/>
    <s v="Minnesota"/>
    <s v="Minneapolis"/>
    <n v="2014"/>
  </r>
  <r>
    <s v="CA-2014-124646"/>
    <d v="2014-06-22T00:00:00"/>
    <s v="DV-13465"/>
    <s v="OFF-ST-10001469"/>
    <n v="161.94"/>
    <n v="3"/>
    <n v="0"/>
    <n v="9.7164000000000001"/>
    <x v="1"/>
    <x v="4"/>
    <s v="Fellowes Bankers Box Recycled Super Stor/Drawer"/>
    <x v="2"/>
    <s v="Minnesota"/>
    <s v="Minneapolis"/>
    <n v="2014"/>
  </r>
  <r>
    <s v="CA-2017-148166"/>
    <d v="2017-10-21T00:00:00"/>
    <s v="NK-18490"/>
    <s v="OFF-AR-10004956"/>
    <n v="17.856000000000002"/>
    <n v="4"/>
    <n v="0.2"/>
    <n v="2.0087999999999999"/>
    <x v="1"/>
    <x v="6"/>
    <s v="Newell 33"/>
    <x v="0"/>
    <s v="Florida"/>
    <s v="Deltona"/>
    <n v="2017"/>
  </r>
  <r>
    <s v="CA-2016-159737"/>
    <d v="2016-09-03T00:00:00"/>
    <s v="CS-11950"/>
    <s v="OFF-BI-10004236"/>
    <n v="8.8079999999999998"/>
    <n v="3"/>
    <n v="0.8"/>
    <n v="-14.973599999999999"/>
    <x v="1"/>
    <x v="8"/>
    <s v="XtraLife ClearVue Slant-D Ring Binder, White, 3&quot;"/>
    <x v="2"/>
    <s v="Illinois"/>
    <s v="Chicago"/>
    <n v="2016"/>
  </r>
  <r>
    <s v="CA-2016-141019"/>
    <d v="2016-05-14T00:00:00"/>
    <s v="LH-17155"/>
    <s v="FUR-FU-10002937"/>
    <n v="79.384"/>
    <n v="1"/>
    <n v="0.2"/>
    <n v="29.768999999999998"/>
    <x v="0"/>
    <x v="5"/>
    <s v="GE 48&quot; Fluorescent Tube, Cool White Energy Saver, 34 Watts, 30/Box"/>
    <x v="3"/>
    <s v="Ohio"/>
    <s v="Cincinnati"/>
    <n v="2016"/>
  </r>
  <r>
    <s v="CA-2016-101938"/>
    <d v="2016-01-07T00:00:00"/>
    <s v="DW-13480"/>
    <s v="OFF-AR-10003696"/>
    <n v="34.58"/>
    <n v="1"/>
    <n v="0"/>
    <n v="10.0282"/>
    <x v="1"/>
    <x v="6"/>
    <s v="Panasonic KP-350BK Electric Pencil Sharpener with Auto Stop"/>
    <x v="1"/>
    <s v="California"/>
    <s v="Oakland"/>
    <n v="2016"/>
  </r>
  <r>
    <s v="CA-2017-166296"/>
    <d v="2017-03-13T00:00:00"/>
    <s v="KF-16285"/>
    <s v="OFF-PA-10004359"/>
    <n v="314.55"/>
    <n v="3"/>
    <n v="0"/>
    <n v="150.98400000000001"/>
    <x v="1"/>
    <x v="10"/>
    <s v="Multicolor Computer Printout Paper"/>
    <x v="1"/>
    <s v="California"/>
    <s v="Manteca"/>
    <n v="2017"/>
  </r>
  <r>
    <s v="CA-2016-154018"/>
    <d v="2016-10-13T00:00:00"/>
    <s v="HA-14920"/>
    <s v="TEC-AC-10002402"/>
    <n v="191.976"/>
    <n v="3"/>
    <n v="0.2"/>
    <n v="23.997"/>
    <x v="2"/>
    <x v="11"/>
    <s v="Razer Kraken PRO Over Ear PC and Music Headset"/>
    <x v="2"/>
    <s v="Texas"/>
    <s v="Laredo"/>
    <n v="2016"/>
  </r>
  <r>
    <s v="CA-2016-154018"/>
    <d v="2016-10-13T00:00:00"/>
    <s v="HA-14920"/>
    <s v="OFF-PA-10000551"/>
    <n v="8.2880000000000003"/>
    <n v="2"/>
    <n v="0.2"/>
    <n v="3.0044"/>
    <x v="1"/>
    <x v="10"/>
    <s v="Array Memo Cubes"/>
    <x v="2"/>
    <s v="Texas"/>
    <s v="Laredo"/>
    <n v="2016"/>
  </r>
  <r>
    <s v="CA-2016-154018"/>
    <d v="2016-10-13T00:00:00"/>
    <s v="HA-14920"/>
    <s v="FUR-FU-10003394"/>
    <n v="139.91999999999999"/>
    <n v="5"/>
    <n v="0.6"/>
    <n v="-150.41399999999999"/>
    <x v="0"/>
    <x v="5"/>
    <s v="Tenex &quot;The Solids&quot; Textured Chair Mats"/>
    <x v="2"/>
    <s v="Texas"/>
    <s v="Laredo"/>
    <n v="2016"/>
  </r>
  <r>
    <s v="CA-2016-154018"/>
    <d v="2016-10-13T00:00:00"/>
    <s v="HA-14920"/>
    <s v="OFF-AR-10002067"/>
    <n v="15.872"/>
    <n v="1"/>
    <n v="0.2"/>
    <n v="1.1903999999999999"/>
    <x v="1"/>
    <x v="6"/>
    <s v="Newell 334"/>
    <x v="2"/>
    <s v="Texas"/>
    <s v="Laredo"/>
    <n v="2016"/>
  </r>
  <r>
    <s v="CA-2016-154018"/>
    <d v="2016-10-13T00:00:00"/>
    <s v="HA-14920"/>
    <s v="OFF-BI-10004140"/>
    <n v="6.2859999999999996"/>
    <n v="7"/>
    <n v="0.8"/>
    <n v="-11.000500000000001"/>
    <x v="1"/>
    <x v="8"/>
    <s v="Avery Non-Stick Binders"/>
    <x v="2"/>
    <s v="Texas"/>
    <s v="Laredo"/>
    <n v="2016"/>
  </r>
  <r>
    <s v="CA-2017-117870"/>
    <d v="2017-01-27T00:00:00"/>
    <s v="JH-15820"/>
    <s v="OFF-AR-10004078"/>
    <n v="14.016"/>
    <n v="3"/>
    <n v="0.2"/>
    <n v="1.752"/>
    <x v="1"/>
    <x v="6"/>
    <s v="Newell 312"/>
    <x v="3"/>
    <s v="Ohio"/>
    <s v="Kent"/>
    <n v="2017"/>
  </r>
  <r>
    <s v="CA-2017-117870"/>
    <d v="2017-01-27T00:00:00"/>
    <s v="JH-15820"/>
    <s v="TEC-AC-10000927"/>
    <n v="71.975999999999999"/>
    <n v="3"/>
    <n v="0.2"/>
    <n v="-8.9969999999999999"/>
    <x v="2"/>
    <x v="11"/>
    <s v="Anker Ultrathin Bluetooth Wireless Keyboard Aluminum Cover with Stand "/>
    <x v="3"/>
    <s v="Ohio"/>
    <s v="Kent"/>
    <n v="2017"/>
  </r>
  <r>
    <s v="CA-2017-117870"/>
    <d v="2017-01-27T00:00:00"/>
    <s v="JH-15820"/>
    <s v="TEC-PH-10003931"/>
    <n v="107.982"/>
    <n v="3"/>
    <n v="0.4"/>
    <n v="-26.9955"/>
    <x v="2"/>
    <x v="7"/>
    <s v="JBL Micro Wireless Portable Bluetooth Speaker"/>
    <x v="3"/>
    <s v="Ohio"/>
    <s v="Kent"/>
    <n v="2017"/>
  </r>
  <r>
    <s v="US-2017-137491"/>
    <d v="2017-11-19T00:00:00"/>
    <s v="LC-16930"/>
    <s v="FUR-CH-10004675"/>
    <n v="305.31200000000001"/>
    <n v="2"/>
    <n v="0.3"/>
    <n v="-8.7232000000000003"/>
    <x v="0"/>
    <x v="1"/>
    <s v="Lifetime Advantage Folding Chairs, 4/Carton"/>
    <x v="2"/>
    <s v="Texas"/>
    <s v="San Angelo"/>
    <n v="2017"/>
  </r>
  <r>
    <s v="CA-2014-152296"/>
    <d v="2014-08-01T00:00:00"/>
    <s v="IL-15100"/>
    <s v="OFF-BI-10004506"/>
    <n v="19.751999999999999"/>
    <n v="3"/>
    <n v="0.2"/>
    <n v="6.9131999999999998"/>
    <x v="1"/>
    <x v="8"/>
    <s v="Wilson Jones data.warehouse D-Ring Binders with DublLock"/>
    <x v="1"/>
    <s v="California"/>
    <s v="San Francisco"/>
    <n v="2014"/>
  </r>
  <r>
    <s v="CA-2016-112025"/>
    <d v="2016-07-30T00:00:00"/>
    <s v="LS-16975"/>
    <s v="OFF-BI-10002353"/>
    <n v="9.2639999999999993"/>
    <n v="3"/>
    <n v="0.8"/>
    <n v="-13.896000000000001"/>
    <x v="1"/>
    <x v="8"/>
    <s v="GBC VeloBind Cover Sets"/>
    <x v="2"/>
    <s v="Texas"/>
    <s v="Houston"/>
    <n v="2016"/>
  </r>
  <r>
    <s v="CA-2015-132507"/>
    <d v="2015-07-30T00:00:00"/>
    <s v="CC-12610"/>
    <s v="OFF-ST-10000943"/>
    <n v="61.792000000000002"/>
    <n v="4"/>
    <n v="0.2"/>
    <n v="6.1791999999999998"/>
    <x v="1"/>
    <x v="4"/>
    <s v="Eldon ProFile File 'N Store Portable File Tub Letter/Legal Size Black"/>
    <x v="2"/>
    <s v="Texas"/>
    <s v="Houston"/>
    <n v="2015"/>
  </r>
  <r>
    <s v="CA-2016-125738"/>
    <d v="2016-10-15T00:00:00"/>
    <s v="PB-18805"/>
    <s v="OFF-PA-10000740"/>
    <n v="45.68"/>
    <n v="2"/>
    <n v="0"/>
    <n v="21.012799999999999"/>
    <x v="1"/>
    <x v="10"/>
    <s v="Xerox 1982"/>
    <x v="1"/>
    <s v="Utah"/>
    <s v="Salt Lake City"/>
    <n v="2016"/>
  </r>
  <r>
    <s v="CA-2016-125738"/>
    <d v="2016-10-15T00:00:00"/>
    <s v="PB-18805"/>
    <s v="OFF-PA-10003001"/>
    <n v="60.12"/>
    <n v="9"/>
    <n v="0"/>
    <n v="28.857600000000001"/>
    <x v="1"/>
    <x v="10"/>
    <s v="Xerox 1986"/>
    <x v="1"/>
    <s v="Utah"/>
    <s v="Salt Lake City"/>
    <n v="2016"/>
  </r>
  <r>
    <s v="CA-2016-125738"/>
    <d v="2016-10-15T00:00:00"/>
    <s v="PB-18805"/>
    <s v="OFF-BI-10001628"/>
    <n v="41.72"/>
    <n v="5"/>
    <n v="0.2"/>
    <n v="13.0375"/>
    <x v="1"/>
    <x v="8"/>
    <s v="Acco Data Flex Cable Posts For Top &amp; Bottom Load Binders, 6&quot; Capacity"/>
    <x v="1"/>
    <s v="Utah"/>
    <s v="Salt Lake City"/>
    <n v="2016"/>
  </r>
  <r>
    <s v="CA-2016-125738"/>
    <d v="2016-10-15T00:00:00"/>
    <s v="PB-18805"/>
    <s v="OFF-PA-10001509"/>
    <n v="71.599999999999994"/>
    <n v="8"/>
    <n v="0"/>
    <n v="32.936"/>
    <x v="1"/>
    <x v="10"/>
    <s v="Recycled Desk Saver Line &quot;While You Were Out&quot; Book, 5 1/2&quot; X 4&quot;"/>
    <x v="1"/>
    <s v="Utah"/>
    <s v="Salt Lake City"/>
    <n v="2016"/>
  </r>
  <r>
    <s v="CA-2016-128818"/>
    <d v="2016-05-07T00:00:00"/>
    <s v="CJ-12010"/>
    <s v="OFF-BI-10000309"/>
    <n v="85.231999999999999"/>
    <n v="7"/>
    <n v="0.2"/>
    <n v="30.896599999999999"/>
    <x v="1"/>
    <x v="8"/>
    <s v="GBC Twin Loop Wire Binding Elements, 9/16&quot; Spine, Black"/>
    <x v="3"/>
    <s v="New York"/>
    <s v="New York City"/>
    <n v="2016"/>
  </r>
  <r>
    <s v="CA-2016-128818"/>
    <d v="2016-05-07T00:00:00"/>
    <s v="CJ-12010"/>
    <s v="OFF-LA-10003923"/>
    <n v="44.4"/>
    <n v="3"/>
    <n v="0"/>
    <n v="22.2"/>
    <x v="1"/>
    <x v="2"/>
    <s v="Alphabetical Labels for Top Tab Filing"/>
    <x v="3"/>
    <s v="New York"/>
    <s v="New York City"/>
    <n v="2016"/>
  </r>
  <r>
    <s v="CA-2016-128818"/>
    <d v="2016-05-07T00:00:00"/>
    <s v="CJ-12010"/>
    <s v="FUR-CH-10002084"/>
    <n v="442.76400000000001"/>
    <n v="4"/>
    <n v="0.1"/>
    <n v="59.035200000000003"/>
    <x v="0"/>
    <x v="1"/>
    <s v="Hon Mobius Operator's Chair"/>
    <x v="3"/>
    <s v="New York"/>
    <s v="New York City"/>
    <n v="2016"/>
  </r>
  <r>
    <s v="CA-2016-128818"/>
    <d v="2016-05-07T00:00:00"/>
    <s v="CJ-12010"/>
    <s v="TEC-MA-10000488"/>
    <n v="3999.95"/>
    <n v="5"/>
    <n v="0"/>
    <n v="1159.9855"/>
    <x v="2"/>
    <x v="15"/>
    <s v="Bady BDG101FRU Card Printer"/>
    <x v="3"/>
    <s v="New York"/>
    <s v="New York City"/>
    <n v="2016"/>
  </r>
  <r>
    <s v="CA-2016-128818"/>
    <d v="2016-05-07T00:00:00"/>
    <s v="CJ-12010"/>
    <s v="TEC-AC-10001767"/>
    <n v="199.95"/>
    <n v="5"/>
    <n v="0"/>
    <n v="21.994499999999999"/>
    <x v="2"/>
    <x v="11"/>
    <s v="SanDisk Ultra 64 GB MicroSDHC Class 10 Memory Card"/>
    <x v="3"/>
    <s v="New York"/>
    <s v="New York City"/>
    <n v="2016"/>
  </r>
  <r>
    <s v="CA-2016-128818"/>
    <d v="2016-05-07T00:00:00"/>
    <s v="CJ-12010"/>
    <s v="FUR-FU-10001940"/>
    <n v="63.68"/>
    <n v="8"/>
    <n v="0"/>
    <n v="28.019200000000001"/>
    <x v="0"/>
    <x v="5"/>
    <s v="Staple-based wall hangings"/>
    <x v="3"/>
    <s v="New York"/>
    <s v="New York City"/>
    <n v="2016"/>
  </r>
  <r>
    <s v="CA-2017-124576"/>
    <d v="2017-08-01T00:00:00"/>
    <s v="HK-14890"/>
    <s v="OFF-BI-10002735"/>
    <n v="54.896000000000001"/>
    <n v="2"/>
    <n v="0.2"/>
    <n v="18.5274"/>
    <x v="1"/>
    <x v="8"/>
    <s v="GBC Prestige Therm-A-Bind Covers"/>
    <x v="1"/>
    <s v="California"/>
    <s v="Salinas"/>
    <n v="2017"/>
  </r>
  <r>
    <s v="CA-2016-101378"/>
    <d v="2016-07-14T00:00:00"/>
    <s v="RH-19600"/>
    <s v="TEC-AC-10002345"/>
    <n v="29"/>
    <n v="2"/>
    <n v="0"/>
    <n v="7.25"/>
    <x v="2"/>
    <x v="11"/>
    <s v="HP Standard 104 key PS/2 Keyboard"/>
    <x v="0"/>
    <s v="Alabama"/>
    <s v="Huntsville"/>
    <n v="2016"/>
  </r>
  <r>
    <s v="CA-2017-143063"/>
    <d v="2017-08-10T00:00:00"/>
    <s v="IL-15100"/>
    <s v="OFF-EN-10003134"/>
    <n v="70.08"/>
    <n v="6"/>
    <n v="0"/>
    <n v="35.04"/>
    <x v="1"/>
    <x v="12"/>
    <s v="Staple envelope"/>
    <x v="2"/>
    <s v="Indiana"/>
    <s v="Columbus"/>
    <n v="2017"/>
  </r>
  <r>
    <s v="CA-2017-143063"/>
    <d v="2017-08-10T00:00:00"/>
    <s v="IL-15100"/>
    <s v="FUR-FU-10003708"/>
    <n v="121.3"/>
    <n v="2"/>
    <n v="0"/>
    <n v="25.472999999999999"/>
    <x v="0"/>
    <x v="5"/>
    <s v="Tenex Traditional Chairmats for Medium Pile Carpet, Standard Lip, 36&quot; x 48&quot;"/>
    <x v="2"/>
    <s v="Indiana"/>
    <s v="Columbus"/>
    <n v="2017"/>
  </r>
  <r>
    <s v="CA-2017-143063"/>
    <d v="2017-08-10T00:00:00"/>
    <s v="IL-15100"/>
    <s v="TEC-PH-10003645"/>
    <n v="1454.49"/>
    <n v="9"/>
    <n v="0"/>
    <n v="378.16739999999999"/>
    <x v="2"/>
    <x v="7"/>
    <s v="Aastra 57i VoIP phone"/>
    <x v="2"/>
    <s v="Indiana"/>
    <s v="Columbus"/>
    <n v="2017"/>
  </r>
  <r>
    <s v="CA-2016-118913"/>
    <d v="2016-06-25T00:00:00"/>
    <s v="AS-10240"/>
    <s v="OFF-AP-10000692"/>
    <n v="60.81"/>
    <n v="3"/>
    <n v="0"/>
    <n v="17.026800000000001"/>
    <x v="1"/>
    <x v="9"/>
    <s v="Fellowes Mighty 8 Compact Surge Protector"/>
    <x v="1"/>
    <s v="California"/>
    <s v="Los Angeles"/>
    <n v="2016"/>
  </r>
  <r>
    <s v="CA-2016-128412"/>
    <d v="2016-12-10T00:00:00"/>
    <s v="AP-10915"/>
    <s v="OFF-BI-10001718"/>
    <n v="153.55199999999999"/>
    <n v="3"/>
    <n v="0.2"/>
    <n v="51.823799999999999"/>
    <x v="1"/>
    <x v="8"/>
    <s v="GBC DocuBind P50 Personal Binding Machine"/>
    <x v="1"/>
    <s v="Washington"/>
    <s v="Seattle"/>
    <n v="2016"/>
  </r>
  <r>
    <s v="CA-2016-128412"/>
    <d v="2016-12-10T00:00:00"/>
    <s v="AP-10915"/>
    <s v="OFF-AP-10002082"/>
    <n v="65.34"/>
    <n v="3"/>
    <n v="0"/>
    <n v="22.869"/>
    <x v="1"/>
    <x v="9"/>
    <s v="Holmes HEPA Air Purifier"/>
    <x v="1"/>
    <s v="Washington"/>
    <s v="Seattle"/>
    <n v="2016"/>
  </r>
  <r>
    <s v="CA-2016-128412"/>
    <d v="2016-12-10T00:00:00"/>
    <s v="AP-10915"/>
    <s v="OFF-PA-10001125"/>
    <n v="123.92"/>
    <n v="4"/>
    <n v="0"/>
    <n v="55.764000000000003"/>
    <x v="1"/>
    <x v="10"/>
    <s v="Xerox 1988"/>
    <x v="1"/>
    <s v="Washington"/>
    <s v="Seattle"/>
    <n v="2016"/>
  </r>
  <r>
    <s v="CA-2016-128412"/>
    <d v="2016-12-10T00:00:00"/>
    <s v="AP-10915"/>
    <s v="OFF-AP-10000252"/>
    <n v="35.1"/>
    <n v="3"/>
    <n v="0"/>
    <n v="12.285"/>
    <x v="1"/>
    <x v="9"/>
    <s v="Harmony HEPA Quiet Air Purifiers"/>
    <x v="1"/>
    <s v="Washington"/>
    <s v="Seattle"/>
    <n v="2016"/>
  </r>
  <r>
    <s v="CA-2016-128412"/>
    <d v="2016-12-10T00:00:00"/>
    <s v="AP-10915"/>
    <s v="TEC-AC-10003038"/>
    <n v="44.75"/>
    <n v="5"/>
    <n v="0"/>
    <n v="8.5024999999999995"/>
    <x v="2"/>
    <x v="11"/>
    <s v="Kingston Digital DataTraveler 16GB USB 2.0"/>
    <x v="1"/>
    <s v="Washington"/>
    <s v="Seattle"/>
    <n v="2016"/>
  </r>
  <r>
    <s v="CA-2016-136483"/>
    <d v="2016-12-01T00:00:00"/>
    <s v="AG-10390"/>
    <s v="OFF-AR-10000940"/>
    <n v="4.7039999999999997"/>
    <n v="2"/>
    <n v="0.2"/>
    <n v="0.41160000000000002"/>
    <x v="1"/>
    <x v="6"/>
    <s v="Newell 343"/>
    <x v="0"/>
    <s v="Tennessee"/>
    <s v="Knoxville"/>
    <n v="2016"/>
  </r>
  <r>
    <s v="CA-2014-163013"/>
    <d v="2014-11-28T00:00:00"/>
    <s v="BF-11080"/>
    <s v="OFF-AR-10001954"/>
    <n v="14.67"/>
    <n v="3"/>
    <n v="0"/>
    <n v="3.9609000000000001"/>
    <x v="1"/>
    <x v="6"/>
    <s v="Newell 331"/>
    <x v="0"/>
    <s v="Alabama"/>
    <s v="Montgomery"/>
    <n v="2014"/>
  </r>
  <r>
    <s v="CA-2015-135363"/>
    <d v="2015-03-28T00:00:00"/>
    <s v="CK-12205"/>
    <s v="OFF-PA-10003177"/>
    <n v="15.552"/>
    <n v="3"/>
    <n v="0.2"/>
    <n v="5.4432"/>
    <x v="1"/>
    <x v="10"/>
    <s v="Xerox 1999"/>
    <x v="3"/>
    <s v="Pennsylvania"/>
    <s v="Philadelphia"/>
    <n v="2015"/>
  </r>
  <r>
    <s v="CA-2015-135363"/>
    <d v="2015-03-28T00:00:00"/>
    <s v="CK-12205"/>
    <s v="OFF-PA-10000533"/>
    <n v="5.2320000000000002"/>
    <n v="1"/>
    <n v="0.2"/>
    <n v="1.7003999999999999"/>
    <x v="1"/>
    <x v="10"/>
    <s v="Southworth Parchment Paper &amp; Envelopes"/>
    <x v="3"/>
    <s v="Pennsylvania"/>
    <s v="Philadelphia"/>
    <n v="2015"/>
  </r>
  <r>
    <s v="US-2014-165659"/>
    <d v="2014-06-01T00:00:00"/>
    <s v="LT-17110"/>
    <s v="FUR-FU-10001935"/>
    <n v="22.2"/>
    <n v="6"/>
    <n v="0"/>
    <n v="9.1020000000000003"/>
    <x v="0"/>
    <x v="5"/>
    <s v="3M Hangers With Command Adhesive"/>
    <x v="0"/>
    <s v="Arkansas"/>
    <s v="Little Rock"/>
    <n v="2014"/>
  </r>
  <r>
    <s v="US-2014-165659"/>
    <d v="2014-06-01T00:00:00"/>
    <s v="LT-17110"/>
    <s v="TEC-PH-10002563"/>
    <n v="881.93"/>
    <n v="7"/>
    <n v="0"/>
    <n v="229.30179999999999"/>
    <x v="2"/>
    <x v="7"/>
    <s v="Adtran 1202752G1"/>
    <x v="0"/>
    <s v="Arkansas"/>
    <s v="Little Rock"/>
    <n v="2014"/>
  </r>
  <r>
    <s v="CA-2015-138002"/>
    <d v="2015-09-06T00:00:00"/>
    <s v="BT-11305"/>
    <s v="OFF-BI-10002160"/>
    <n v="6.0960000000000001"/>
    <n v="2"/>
    <n v="0.2"/>
    <n v="2.1335999999999999"/>
    <x v="1"/>
    <x v="8"/>
    <s v="Acco Hanging Data Binders"/>
    <x v="1"/>
    <s v="Washington"/>
    <s v="Seattle"/>
    <n v="2015"/>
  </r>
  <r>
    <s v="CA-2015-138002"/>
    <d v="2015-09-06T00:00:00"/>
    <s v="BT-11305"/>
    <s v="FUR-FU-10004748"/>
    <n v="191.82"/>
    <n v="3"/>
    <n v="0"/>
    <n v="74.809799999999996"/>
    <x v="0"/>
    <x v="5"/>
    <s v="Howard Miller 16&quot; Diameter Gallery Wall Clock"/>
    <x v="1"/>
    <s v="Washington"/>
    <s v="Seattle"/>
    <n v="2015"/>
  </r>
  <r>
    <s v="CA-2015-128860"/>
    <d v="2015-06-29T00:00:00"/>
    <s v="SC-20725"/>
    <s v="FUR-FU-10001473"/>
    <n v="20.103999999999999"/>
    <n v="1"/>
    <n v="0.2"/>
    <n v="1.7591000000000001"/>
    <x v="0"/>
    <x v="5"/>
    <s v="DAX Wood Document Frame"/>
    <x v="3"/>
    <s v="Pennsylvania"/>
    <s v="Lancaster"/>
    <n v="2015"/>
  </r>
  <r>
    <s v="CA-2016-164350"/>
    <d v="2016-09-10T00:00:00"/>
    <s v="CG-12040"/>
    <s v="OFF-AR-10000538"/>
    <n v="67.56"/>
    <n v="3"/>
    <n v="0.2"/>
    <n v="8.4450000000000003"/>
    <x v="1"/>
    <x v="6"/>
    <s v="Boston Model 1800 Electric Pencil Sharpener, Gray"/>
    <x v="0"/>
    <s v="Tennessee"/>
    <s v="Bristol"/>
    <n v="2016"/>
  </r>
  <r>
    <s v="US-2014-103905"/>
    <d v="2014-07-14T00:00:00"/>
    <s v="AW-10930"/>
    <s v="OFF-BI-10001098"/>
    <n v="29.931999999999999"/>
    <n v="7"/>
    <n v="0.8"/>
    <n v="-46.394599999999997"/>
    <x v="1"/>
    <x v="8"/>
    <s v="Acco D-Ring Binder w/DublLock"/>
    <x v="2"/>
    <s v="Illinois"/>
    <s v="Aurora"/>
    <n v="2014"/>
  </r>
  <r>
    <s v="US-2014-103905"/>
    <d v="2014-07-14T00:00:00"/>
    <s v="AW-10930"/>
    <s v="TEC-PH-10001552"/>
    <n v="38.271999999999998"/>
    <n v="4"/>
    <n v="0.2"/>
    <n v="3.8271999999999999"/>
    <x v="2"/>
    <x v="7"/>
    <s v="I Need's 3d Hello Kitty Hybrid Silicone Case Cover for HTC One X 4g with 3d Hello Kitty Stylus Pen Green/pink"/>
    <x v="2"/>
    <s v="Illinois"/>
    <s v="Aurora"/>
    <n v="2014"/>
  </r>
  <r>
    <s v="CA-2015-129854"/>
    <d v="2015-08-22T00:00:00"/>
    <s v="RB-19705"/>
    <s v="OFF-AR-10000390"/>
    <n v="16.52"/>
    <n v="4"/>
    <n v="0"/>
    <n v="7.5991999999999997"/>
    <x v="1"/>
    <x v="6"/>
    <s v="Newell Chalk Holder"/>
    <x v="3"/>
    <s v="New York"/>
    <s v="New York City"/>
    <n v="2015"/>
  </r>
  <r>
    <s v="CA-2014-125556"/>
    <d v="2014-11-14T00:00:00"/>
    <s v="ML-17410"/>
    <s v="TEC-PH-10001079"/>
    <n v="832.93"/>
    <n v="7"/>
    <n v="0"/>
    <n v="233.22040000000001"/>
    <x v="2"/>
    <x v="7"/>
    <s v="Polycom SoundPoint Pro SE-225 Corded phone"/>
    <x v="3"/>
    <s v="Connecticut"/>
    <s v="Fairfield"/>
    <n v="2014"/>
  </r>
  <r>
    <s v="CA-2014-125556"/>
    <d v="2014-11-14T00:00:00"/>
    <s v="ML-17410"/>
    <s v="OFF-BI-10003460"/>
    <n v="43.8"/>
    <n v="10"/>
    <n v="0"/>
    <n v="21.024000000000001"/>
    <x v="1"/>
    <x v="8"/>
    <s v="Acco 3-Hole Punch"/>
    <x v="3"/>
    <s v="Connecticut"/>
    <s v="Fairfield"/>
    <n v="2014"/>
  </r>
  <r>
    <s v="CA-2016-162313"/>
    <d v="2016-11-27T00:00:00"/>
    <s v="VB-21745"/>
    <s v="OFF-AP-10003842"/>
    <n v="167.292"/>
    <n v="6"/>
    <n v="0.1"/>
    <n v="29.7408"/>
    <x v="1"/>
    <x v="9"/>
    <s v="Euro-Pro Shark Turbo Vacuum"/>
    <x v="2"/>
    <s v="Michigan"/>
    <s v="Lincoln Park"/>
    <n v="2016"/>
  </r>
  <r>
    <s v="CA-2017-107874"/>
    <d v="2017-11-21T00:00:00"/>
    <s v="SW-20275"/>
    <s v="FUR-FU-10003535"/>
    <n v="27.42"/>
    <n v="1"/>
    <n v="0"/>
    <n v="11.2422"/>
    <x v="0"/>
    <x v="5"/>
    <s v="Howard Miller Distant Time Traveler Alarm Clock"/>
    <x v="3"/>
    <s v="New York"/>
    <s v="New York City"/>
    <n v="2017"/>
  </r>
  <r>
    <s v="CA-2017-129378"/>
    <d v="2017-10-01T00:00:00"/>
    <s v="NS-18505"/>
    <s v="OFF-BI-10002012"/>
    <n v="1.44"/>
    <n v="1"/>
    <n v="0.2"/>
    <n v="0.504"/>
    <x v="1"/>
    <x v="8"/>
    <s v="Wilson Jones Easy Flow II Sheet Lifters"/>
    <x v="1"/>
    <s v="California"/>
    <s v="San Jose"/>
    <n v="2017"/>
  </r>
  <r>
    <s v="CA-2017-129378"/>
    <d v="2017-10-01T00:00:00"/>
    <s v="NS-18505"/>
    <s v="OFF-BI-10001922"/>
    <n v="61.776000000000003"/>
    <n v="13"/>
    <n v="0.2"/>
    <n v="20.849399999999999"/>
    <x v="1"/>
    <x v="8"/>
    <s v="Storex Dura Pro Binders"/>
    <x v="1"/>
    <s v="California"/>
    <s v="San Jose"/>
    <n v="2017"/>
  </r>
  <r>
    <s v="CA-2017-129378"/>
    <d v="2017-10-01T00:00:00"/>
    <s v="NS-18505"/>
    <s v="OFF-AP-10000576"/>
    <n v="241.96"/>
    <n v="2"/>
    <n v="0"/>
    <n v="60.49"/>
    <x v="1"/>
    <x v="9"/>
    <s v="Belkin 7 Outlet SurgeMaster II"/>
    <x v="1"/>
    <s v="California"/>
    <s v="San Jose"/>
    <n v="2017"/>
  </r>
  <r>
    <s v="CA-2017-129378"/>
    <d v="2017-10-01T00:00:00"/>
    <s v="NS-18505"/>
    <s v="FUR-CH-10000553"/>
    <n v="108.608"/>
    <n v="4"/>
    <n v="0.2"/>
    <n v="9.5031999999999996"/>
    <x v="0"/>
    <x v="1"/>
    <s v="Metal Folding Chairs, Beige, 4/Carton"/>
    <x v="1"/>
    <s v="California"/>
    <s v="San Jose"/>
    <n v="2017"/>
  </r>
  <r>
    <s v="CA-2014-151953"/>
    <d v="2014-09-20T00:00:00"/>
    <s v="DB-13555"/>
    <s v="OFF-AR-10003469"/>
    <n v="2.8159999999999998"/>
    <n v="2"/>
    <n v="0.2"/>
    <n v="0.98560000000000003"/>
    <x v="1"/>
    <x v="6"/>
    <s v="Nontoxic Chalk"/>
    <x v="0"/>
    <s v="Florida"/>
    <s v="Jacksonville"/>
    <n v="2014"/>
  </r>
  <r>
    <s v="CA-2017-130841"/>
    <d v="2017-07-28T00:00:00"/>
    <s v="MH-17620"/>
    <s v="OFF-BI-10000145"/>
    <n v="9.984"/>
    <n v="4"/>
    <n v="0.2"/>
    <n v="3.6192000000000002"/>
    <x v="1"/>
    <x v="8"/>
    <s v="Zipper Ring Binder Pockets"/>
    <x v="1"/>
    <s v="California"/>
    <s v="San Francisco"/>
    <n v="2017"/>
  </r>
  <r>
    <s v="CA-2017-130841"/>
    <d v="2017-07-28T00:00:00"/>
    <s v="MH-17620"/>
    <s v="OFF-ST-10001580"/>
    <n v="14.98"/>
    <n v="1"/>
    <n v="0"/>
    <n v="4.1943999999999999"/>
    <x v="1"/>
    <x v="4"/>
    <s v="Super Decoflex Portable Personal File"/>
    <x v="1"/>
    <s v="California"/>
    <s v="San Francisco"/>
    <n v="2017"/>
  </r>
  <r>
    <s v="CA-2017-130841"/>
    <d v="2017-07-28T00:00:00"/>
    <s v="MH-17620"/>
    <s v="TEC-PH-10001817"/>
    <n v="1145.5999999999999"/>
    <n v="4"/>
    <n v="0.2"/>
    <n v="100.24"/>
    <x v="2"/>
    <x v="7"/>
    <s v="Wilson Electronics DB Pro Signal Booster"/>
    <x v="1"/>
    <s v="California"/>
    <s v="San Francisco"/>
    <n v="2017"/>
  </r>
  <r>
    <s v="CA-2015-131884"/>
    <d v="2015-12-06T00:00:00"/>
    <s v="DK-13375"/>
    <s v="TEC-PH-10001578"/>
    <n v="485.94"/>
    <n v="2"/>
    <n v="0.4"/>
    <n v="-89.088999999999999"/>
    <x v="2"/>
    <x v="7"/>
    <s v="Polycom SoundStation2 EX Conference phone"/>
    <x v="3"/>
    <s v="Ohio"/>
    <s v="Marion"/>
    <n v="2015"/>
  </r>
  <r>
    <s v="CA-2015-131884"/>
    <d v="2015-12-06T00:00:00"/>
    <s v="DK-13375"/>
    <s v="OFF-AR-10004078"/>
    <n v="37.375999999999998"/>
    <n v="8"/>
    <n v="0.2"/>
    <n v="4.6719999999999997"/>
    <x v="1"/>
    <x v="6"/>
    <s v="Newell 312"/>
    <x v="3"/>
    <s v="Ohio"/>
    <s v="Marion"/>
    <n v="2015"/>
  </r>
  <r>
    <s v="CA-2015-131884"/>
    <d v="2015-12-06T00:00:00"/>
    <s v="DK-13375"/>
    <s v="FUR-CH-10004860"/>
    <n v="70.686000000000007"/>
    <n v="1"/>
    <n v="0.3"/>
    <n v="-24.235199999999999"/>
    <x v="0"/>
    <x v="1"/>
    <s v="Global Low Back Tilter Chair"/>
    <x v="3"/>
    <s v="Ohio"/>
    <s v="Marion"/>
    <n v="2015"/>
  </r>
  <r>
    <s v="CA-2017-121909"/>
    <d v="2017-07-31T00:00:00"/>
    <s v="EA-14035"/>
    <s v="OFF-PA-10003790"/>
    <n v="54.816000000000003"/>
    <n v="3"/>
    <n v="0.2"/>
    <n v="17.815200000000001"/>
    <x v="1"/>
    <x v="10"/>
    <s v="Xerox 1991"/>
    <x v="3"/>
    <s v="Pennsylvania"/>
    <s v="Philadelphia"/>
    <n v="2017"/>
  </r>
  <r>
    <s v="CA-2016-106383"/>
    <d v="2016-03-19T00:00:00"/>
    <s v="BT-11440"/>
    <s v="FUR-BO-10002202"/>
    <n v="72.293999999999997"/>
    <n v="1"/>
    <n v="0.7"/>
    <n v="-98.8018"/>
    <x v="0"/>
    <x v="0"/>
    <s v="Atlantic Metals Mobile 2-Shelf Bookcases, Custom Colors"/>
    <x v="1"/>
    <s v="Colorado"/>
    <s v="Littleton"/>
    <n v="2016"/>
  </r>
  <r>
    <s v="CA-2017-130771"/>
    <d v="2017-07-29T00:00:00"/>
    <s v="LA-16780"/>
    <s v="OFF-FA-10003059"/>
    <n v="2.8959999999999999"/>
    <n v="2"/>
    <n v="0.2"/>
    <n v="0.47060000000000002"/>
    <x v="1"/>
    <x v="13"/>
    <s v="Assorted Color Push Pins"/>
    <x v="2"/>
    <s v="Texas"/>
    <s v="Austin"/>
    <n v="2017"/>
  </r>
  <r>
    <s v="CA-2017-130771"/>
    <d v="2017-07-29T00:00:00"/>
    <s v="LA-16780"/>
    <s v="TEC-PH-10002496"/>
    <n v="124.792"/>
    <n v="1"/>
    <n v="0.2"/>
    <n v="15.599"/>
    <x v="2"/>
    <x v="7"/>
    <s v="Cisco SPA301"/>
    <x v="2"/>
    <s v="Texas"/>
    <s v="Austin"/>
    <n v="2017"/>
  </r>
  <r>
    <s v="CA-2016-139157"/>
    <d v="2016-10-01T00:00:00"/>
    <s v="GM-14680"/>
    <s v="FUR-TA-10003238"/>
    <n v="330.58800000000002"/>
    <n v="1"/>
    <n v="0.4"/>
    <n v="-115.7058"/>
    <x v="0"/>
    <x v="3"/>
    <s v="Chromcraft Bull-Nose Wood 48&quot; x 96&quot; Rectangular Conference Tables"/>
    <x v="3"/>
    <s v="New York"/>
    <s v="New York City"/>
    <n v="2016"/>
  </r>
  <r>
    <s v="CA-2014-128055"/>
    <d v="2014-03-31T00:00:00"/>
    <s v="AA-10315"/>
    <s v="OFF-BI-10004390"/>
    <n v="673.56799999999998"/>
    <n v="2"/>
    <n v="0.2"/>
    <n v="252.58799999999999"/>
    <x v="1"/>
    <x v="8"/>
    <s v="GBC DocuBind 200 Manual Binding Machine"/>
    <x v="1"/>
    <s v="California"/>
    <s v="San Francisco"/>
    <n v="2014"/>
  </r>
  <r>
    <s v="CA-2014-128055"/>
    <d v="2014-03-31T00:00:00"/>
    <s v="AA-10315"/>
    <s v="OFF-AP-10002765"/>
    <n v="52.98"/>
    <n v="2"/>
    <n v="0"/>
    <n v="14.8344"/>
    <x v="1"/>
    <x v="9"/>
    <s v="Fellowes Advanced Computer Series Surge Protectors"/>
    <x v="1"/>
    <s v="California"/>
    <s v="San Francisco"/>
    <n v="2014"/>
  </r>
  <r>
    <s v="CA-2017-157091"/>
    <d v="2017-06-26T00:00:00"/>
    <s v="DB-13405"/>
    <s v="FUR-FU-10000293"/>
    <n v="526.45000000000005"/>
    <n v="5"/>
    <n v="0"/>
    <n v="31.587"/>
    <x v="0"/>
    <x v="5"/>
    <s v="Eldon Antistatic Chair Mats for Low to Medium Pile Carpets"/>
    <x v="2"/>
    <s v="Indiana"/>
    <s v="La Porte"/>
    <n v="2017"/>
  </r>
  <r>
    <s v="CA-2017-132122"/>
    <d v="2017-07-09T00:00:00"/>
    <s v="JH-15820"/>
    <s v="OFF-ST-10003692"/>
    <n v="228.92"/>
    <n v="5"/>
    <n v="0.2"/>
    <n v="14.307499999999999"/>
    <x v="1"/>
    <x v="4"/>
    <s v="Recycled Steel Personal File for Hanging File Folders"/>
    <x v="2"/>
    <s v="Illinois"/>
    <s v="Chicago"/>
    <n v="2017"/>
  </r>
  <r>
    <s v="CA-2015-123232"/>
    <d v="2015-12-14T00:00:00"/>
    <s v="DJ-13630"/>
    <s v="TEC-PH-10001051"/>
    <n v="319.96800000000002"/>
    <n v="4"/>
    <n v="0.2"/>
    <n v="35.996400000000001"/>
    <x v="2"/>
    <x v="7"/>
    <s v="HTC One"/>
    <x v="1"/>
    <s v="Oregon"/>
    <s v="Portland"/>
    <n v="2015"/>
  </r>
  <r>
    <s v="CA-2017-104066"/>
    <d v="2017-12-05T00:00:00"/>
    <s v="QJ-19255"/>
    <s v="TEC-AC-10001013"/>
    <n v="205.03"/>
    <n v="7"/>
    <n v="0"/>
    <n v="67.659899999999993"/>
    <x v="2"/>
    <x v="11"/>
    <s v="Logitech ClearChat Comfort/USB Headset H390"/>
    <x v="3"/>
    <s v="Vermont"/>
    <s v="Burlington"/>
    <n v="2017"/>
  </r>
  <r>
    <s v="CA-2015-145849"/>
    <d v="2015-09-15T00:00:00"/>
    <s v="CT-11995"/>
    <s v="OFF-ST-10000025"/>
    <n v="190.86"/>
    <n v="2"/>
    <n v="0"/>
    <n v="11.451599999999999"/>
    <x v="1"/>
    <x v="4"/>
    <s v="Fellowes Stor/Drawer Steel Plus Storage Drawers"/>
    <x v="2"/>
    <s v="Indiana"/>
    <s v="Indianapolis"/>
    <n v="2015"/>
  </r>
  <r>
    <s v="CA-2015-145849"/>
    <d v="2015-09-15T00:00:00"/>
    <s v="CT-11995"/>
    <s v="OFF-AR-10000817"/>
    <n v="24.32"/>
    <n v="8"/>
    <n v="0"/>
    <n v="8.2688000000000006"/>
    <x v="1"/>
    <x v="6"/>
    <s v="Manco Dry-Lighter Erasable Highlighter"/>
    <x v="2"/>
    <s v="Indiana"/>
    <s v="Indianapolis"/>
    <n v="2015"/>
  </r>
  <r>
    <s v="CA-2016-122322"/>
    <d v="2016-07-15T00:00:00"/>
    <s v="RH-19510"/>
    <s v="OFF-SU-10000952"/>
    <n v="44.4"/>
    <n v="5"/>
    <n v="0"/>
    <n v="12.432"/>
    <x v="1"/>
    <x v="14"/>
    <s v="Fiskars Home &amp; Office Scissors"/>
    <x v="1"/>
    <s v="Utah"/>
    <s v="Provo"/>
    <n v="2016"/>
  </r>
  <r>
    <s v="CA-2017-166849"/>
    <d v="2017-04-20T00:00:00"/>
    <s v="SJ-20125"/>
    <s v="FUR-FU-10004597"/>
    <n v="44.4"/>
    <n v="2"/>
    <n v="0.6"/>
    <n v="-52.17"/>
    <x v="0"/>
    <x v="5"/>
    <s v="Eldon Cleatmat Chair Mats for Medium Pile Carpets"/>
    <x v="2"/>
    <s v="Illinois"/>
    <s v="Chicago"/>
    <n v="2017"/>
  </r>
  <r>
    <s v="CA-2016-146633"/>
    <d v="2016-11-15T00:00:00"/>
    <s v="TG-21310"/>
    <s v="OFF-BI-10003527"/>
    <n v="1016.792"/>
    <n v="1"/>
    <n v="0.2"/>
    <n v="381.29700000000003"/>
    <x v="1"/>
    <x v="8"/>
    <s v="Fellowes PB500 Electric Punch Plastic Comb Binding Machine with Manual Bind"/>
    <x v="1"/>
    <s v="California"/>
    <s v="Los Angeles"/>
    <n v="2016"/>
  </r>
  <r>
    <s v="CA-2016-146633"/>
    <d v="2016-11-15T00:00:00"/>
    <s v="TG-21310"/>
    <s v="OFF-BI-10002982"/>
    <n v="38.136000000000003"/>
    <n v="7"/>
    <n v="0.2"/>
    <n v="13.3476"/>
    <x v="1"/>
    <x v="8"/>
    <s v="Avery Self-Adhesive Photo Pockets for Polaroid Photos"/>
    <x v="1"/>
    <s v="California"/>
    <s v="Los Angeles"/>
    <n v="2016"/>
  </r>
  <r>
    <s v="US-2016-126893"/>
    <d v="2016-11-26T00:00:00"/>
    <s v="CT-11995"/>
    <s v="TEC-PH-10004165"/>
    <n v="494.98200000000003"/>
    <n v="3"/>
    <n v="0.4"/>
    <n v="-115.4958"/>
    <x v="2"/>
    <x v="7"/>
    <s v="Mitel MiVoice 5330e IP Phone"/>
    <x v="3"/>
    <s v="Pennsylvania"/>
    <s v="Philadelphia"/>
    <n v="2016"/>
  </r>
  <r>
    <s v="CA-2017-103380"/>
    <d v="2017-11-21T00:00:00"/>
    <s v="BF-11005"/>
    <s v="OFF-ST-10003442"/>
    <n v="56.56"/>
    <n v="2"/>
    <n v="0"/>
    <n v="15.2712"/>
    <x v="1"/>
    <x v="4"/>
    <s v="Eldon Portable Mobile Manager"/>
    <x v="1"/>
    <s v="California"/>
    <s v="Pasadena"/>
    <n v="2017"/>
  </r>
  <r>
    <s v="CA-2017-103380"/>
    <d v="2017-11-21T00:00:00"/>
    <s v="BF-11005"/>
    <s v="OFF-AR-10003856"/>
    <n v="5.56"/>
    <n v="2"/>
    <n v="0"/>
    <n v="1.4456"/>
    <x v="1"/>
    <x v="6"/>
    <s v="Newell 344"/>
    <x v="1"/>
    <s v="California"/>
    <s v="Pasadena"/>
    <n v="2017"/>
  </r>
  <r>
    <s v="CA-2017-103380"/>
    <d v="2017-11-21T00:00:00"/>
    <s v="BF-11005"/>
    <s v="OFF-FA-10004248"/>
    <n v="9.02"/>
    <n v="2"/>
    <n v="0"/>
    <n v="3.5177999999999998"/>
    <x v="1"/>
    <x v="13"/>
    <s v="Advantus T-Pin Paper Clips"/>
    <x v="1"/>
    <s v="California"/>
    <s v="Pasadena"/>
    <n v="2017"/>
  </r>
  <r>
    <s v="CA-2017-103380"/>
    <d v="2017-11-21T00:00:00"/>
    <s v="BF-11005"/>
    <s v="OFF-AP-10001492"/>
    <n v="8.6199999999999992"/>
    <n v="1"/>
    <n v="0"/>
    <n v="2.2412000000000001"/>
    <x v="1"/>
    <x v="9"/>
    <s v="Acco Six-Outlet Power Strip, 4' Cord Length"/>
    <x v="1"/>
    <s v="California"/>
    <s v="Pasadena"/>
    <n v="2017"/>
  </r>
  <r>
    <s v="CA-2017-103380"/>
    <d v="2017-11-21T00:00:00"/>
    <s v="BF-11005"/>
    <s v="TEC-PH-10004165"/>
    <n v="659.976"/>
    <n v="3"/>
    <n v="0.2"/>
    <n v="49.498199999999997"/>
    <x v="2"/>
    <x v="7"/>
    <s v="Mitel MiVoice 5330e IP Phone"/>
    <x v="1"/>
    <s v="California"/>
    <s v="Pasadena"/>
    <n v="2017"/>
  </r>
  <r>
    <s v="CA-2015-116092"/>
    <d v="2015-02-15T00:00:00"/>
    <s v="JM-16195"/>
    <s v="OFF-PA-10004285"/>
    <n v="13.36"/>
    <n v="2"/>
    <n v="0"/>
    <n v="6.4127999999999998"/>
    <x v="1"/>
    <x v="10"/>
    <s v="Xerox 1959"/>
    <x v="1"/>
    <s v="California"/>
    <s v="Los Angeles"/>
    <n v="2015"/>
  </r>
  <r>
    <s v="CA-2015-116092"/>
    <d v="2015-02-15T00:00:00"/>
    <s v="JM-16195"/>
    <s v="OFF-BI-10001628"/>
    <n v="41.72"/>
    <n v="5"/>
    <n v="0.2"/>
    <n v="13.0375"/>
    <x v="1"/>
    <x v="8"/>
    <s v="Acco Data Flex Cable Posts For Top &amp; Bottom Load Binders, 6&quot; Capacity"/>
    <x v="1"/>
    <s v="California"/>
    <s v="Los Angeles"/>
    <n v="2015"/>
  </r>
  <r>
    <s v="CA-2015-116092"/>
    <d v="2015-02-15T00:00:00"/>
    <s v="JM-16195"/>
    <s v="OFF-BI-10000546"/>
    <n v="11.52"/>
    <n v="5"/>
    <n v="0.2"/>
    <n v="4.1760000000000002"/>
    <x v="1"/>
    <x v="8"/>
    <s v="Avery Durable Binders"/>
    <x v="1"/>
    <s v="California"/>
    <s v="Los Angeles"/>
    <n v="2015"/>
  </r>
  <r>
    <s v="CA-2015-116092"/>
    <d v="2015-02-15T00:00:00"/>
    <s v="JM-16195"/>
    <s v="OFF-AP-10001391"/>
    <n v="541.44000000000005"/>
    <n v="6"/>
    <n v="0"/>
    <n v="157.01759999999999"/>
    <x v="1"/>
    <x v="9"/>
    <s v="Kensington 6 Outlet MasterPiece HOMEOFFICE Power Control Center"/>
    <x v="1"/>
    <s v="California"/>
    <s v="Los Angeles"/>
    <n v="2015"/>
  </r>
  <r>
    <s v="CA-2015-116092"/>
    <d v="2015-02-15T00:00:00"/>
    <s v="JM-16195"/>
    <s v="OFF-PA-10000477"/>
    <n v="19.440000000000001"/>
    <n v="3"/>
    <n v="0"/>
    <n v="9.3312000000000008"/>
    <x v="1"/>
    <x v="10"/>
    <s v="Xerox 1952"/>
    <x v="1"/>
    <s v="California"/>
    <s v="Los Angeles"/>
    <n v="2015"/>
  </r>
  <r>
    <s v="CA-2016-117849"/>
    <d v="2016-04-15T00:00:00"/>
    <s v="JK-16120"/>
    <s v="OFF-PA-10004327"/>
    <n v="143.69999999999999"/>
    <n v="3"/>
    <n v="0"/>
    <n v="68.975999999999999"/>
    <x v="1"/>
    <x v="10"/>
    <s v="Xerox 1911"/>
    <x v="1"/>
    <s v="California"/>
    <s v="San Diego"/>
    <n v="2016"/>
  </r>
  <r>
    <s v="CA-2015-169201"/>
    <d v="2015-09-28T00:00:00"/>
    <s v="HG-14965"/>
    <s v="OFF-AP-10000696"/>
    <n v="43.26"/>
    <n v="3"/>
    <n v="0"/>
    <n v="14.2758"/>
    <x v="1"/>
    <x v="9"/>
    <s v="Holmes Odor Grabber"/>
    <x v="1"/>
    <s v="California"/>
    <s v="San Francisco"/>
    <n v="2015"/>
  </r>
  <r>
    <s v="CA-2015-169201"/>
    <d v="2015-09-28T00:00:00"/>
    <s v="HG-14965"/>
    <s v="OFF-AP-10002082"/>
    <n v="43.56"/>
    <n v="2"/>
    <n v="0"/>
    <n v="15.246"/>
    <x v="1"/>
    <x v="9"/>
    <s v="Holmes HEPA Air Purifier"/>
    <x v="1"/>
    <s v="California"/>
    <s v="San Francisco"/>
    <n v="2015"/>
  </r>
  <r>
    <s v="CA-2016-164091"/>
    <d v="2016-09-17T00:00:00"/>
    <s v="LA-16780"/>
    <s v="TEC-PH-10001944"/>
    <n v="437.85"/>
    <n v="3"/>
    <n v="0"/>
    <n v="131.35499999999999"/>
    <x v="2"/>
    <x v="7"/>
    <s v="Wi-Ex zBoost YX540 Cellular Phone Signal Booster"/>
    <x v="3"/>
    <s v="Maine"/>
    <s v="Bangor"/>
    <n v="2016"/>
  </r>
  <r>
    <s v="CA-2016-164091"/>
    <d v="2016-09-17T00:00:00"/>
    <s v="LA-16780"/>
    <s v="FUR-FU-10004952"/>
    <n v="109.48"/>
    <n v="2"/>
    <n v="0"/>
    <n v="33.938800000000001"/>
    <x v="0"/>
    <x v="5"/>
    <s v="C-Line Cubicle Keepers Polyproplyene Holder w/Velcro Back, 8-1/2x11, 25/Bx"/>
    <x v="3"/>
    <s v="Maine"/>
    <s v="Bangor"/>
    <n v="2016"/>
  </r>
  <r>
    <s v="CA-2017-105214"/>
    <d v="2017-06-16T00:00:00"/>
    <s v="TS-21610"/>
    <s v="FUR-CH-10000015"/>
    <n v="1212.96"/>
    <n v="7"/>
    <n v="0.2"/>
    <n v="90.971999999999994"/>
    <x v="0"/>
    <x v="1"/>
    <s v="Hon Multipurpose Stacking Arm Chairs"/>
    <x v="1"/>
    <s v="California"/>
    <s v="San Francisco"/>
    <n v="2017"/>
  </r>
  <r>
    <s v="CA-2017-105214"/>
    <d v="2017-06-16T00:00:00"/>
    <s v="TS-21610"/>
    <s v="OFF-PA-10001776"/>
    <n v="18.54"/>
    <n v="2"/>
    <n v="0"/>
    <n v="8.7138000000000009"/>
    <x v="1"/>
    <x v="10"/>
    <s v="Wirebound Message Books, Four 2 3/4&quot; x 5&quot; Forms per Page, 600 Sets per Book"/>
    <x v="1"/>
    <s v="California"/>
    <s v="San Francisco"/>
    <n v="2017"/>
  </r>
  <r>
    <s v="CA-2015-117611"/>
    <d v="2015-11-08T00:00:00"/>
    <s v="MZ-17335"/>
    <s v="OFF-FA-10002280"/>
    <n v="5"/>
    <n v="1"/>
    <n v="0"/>
    <n v="2.4"/>
    <x v="1"/>
    <x v="13"/>
    <s v="Advantus Plastic Paper Clips"/>
    <x v="1"/>
    <s v="California"/>
    <s v="San Diego"/>
    <n v="2015"/>
  </r>
  <r>
    <s v="CA-2015-117611"/>
    <d v="2015-11-08T00:00:00"/>
    <s v="MZ-17335"/>
    <s v="TEC-AC-10002049"/>
    <n v="371.97"/>
    <n v="3"/>
    <n v="0"/>
    <n v="66.954599999999999"/>
    <x v="2"/>
    <x v="11"/>
    <s v="Logitech G19 Programmable Gaming Keyboard"/>
    <x v="1"/>
    <s v="California"/>
    <s v="San Diego"/>
    <n v="2015"/>
  </r>
  <r>
    <s v="US-2015-137960"/>
    <d v="2015-12-18T00:00:00"/>
    <s v="MW-18220"/>
    <s v="TEC-AC-10002253"/>
    <n v="166.24"/>
    <n v="1"/>
    <n v="0"/>
    <n v="24.936"/>
    <x v="2"/>
    <x v="11"/>
    <s v="Imation Bio 8GB USB Flash Drive Imation Corp"/>
    <x v="3"/>
    <s v="New York"/>
    <s v="New York City"/>
    <n v="2015"/>
  </r>
  <r>
    <s v="CA-2017-122994"/>
    <d v="2017-02-06T00:00:00"/>
    <s v="MV-17485"/>
    <s v="FUR-BO-10004015"/>
    <n v="359.97"/>
    <n v="3"/>
    <n v="0"/>
    <n v="79.193399999999997"/>
    <x v="0"/>
    <x v="0"/>
    <s v="Bush Andora Bookcase, Maple/Graphite Gray Finish"/>
    <x v="0"/>
    <s v="Virginia"/>
    <s v="Arlington"/>
    <n v="2017"/>
  </r>
  <r>
    <s v="CA-2016-131065"/>
    <d v="2016-11-14T00:00:00"/>
    <s v="AA-10375"/>
    <s v="TEC-AC-10004145"/>
    <n v="499.98"/>
    <n v="2"/>
    <n v="0"/>
    <n v="114.9954"/>
    <x v="2"/>
    <x v="11"/>
    <s v="Logitech diNovo Edge Keyboard"/>
    <x v="0"/>
    <s v="Georgia"/>
    <s v="Atlanta"/>
    <n v="2016"/>
  </r>
  <r>
    <s v="CA-2016-131065"/>
    <d v="2016-11-14T00:00:00"/>
    <s v="AA-10375"/>
    <s v="OFF-PA-10002479"/>
    <n v="5.28"/>
    <n v="1"/>
    <n v="0"/>
    <n v="2.3759999999999999"/>
    <x v="1"/>
    <x v="10"/>
    <s v="Xerox 4200 Series MultiUse Premium Copy Paper (20Lb. and 84 Bright)"/>
    <x v="0"/>
    <s v="Georgia"/>
    <s v="Atlanta"/>
    <n v="2016"/>
  </r>
  <r>
    <s v="CA-2016-131065"/>
    <d v="2016-11-14T00:00:00"/>
    <s v="AA-10375"/>
    <s v="OFF-BI-10004970"/>
    <n v="8.26"/>
    <n v="2"/>
    <n v="0"/>
    <n v="3.8822000000000001"/>
    <x v="1"/>
    <x v="8"/>
    <s v="ACCOHIDE 3-Ring Binder, Blue, 1&quot;"/>
    <x v="0"/>
    <s v="Georgia"/>
    <s v="Atlanta"/>
    <n v="2016"/>
  </r>
  <r>
    <s v="CA-2017-149146"/>
    <d v="2017-10-12T00:00:00"/>
    <s v="SM-20320"/>
    <s v="OFF-PA-10003919"/>
    <n v="7.968"/>
    <n v="2"/>
    <n v="0.2"/>
    <n v="2.6892"/>
    <x v="1"/>
    <x v="10"/>
    <s v="Xerox 1989"/>
    <x v="0"/>
    <s v="North Carolina"/>
    <s v="Monroe"/>
    <n v="2017"/>
  </r>
  <r>
    <s v="CA-2017-137470"/>
    <d v="2017-09-17T00:00:00"/>
    <s v="TP-21415"/>
    <s v="OFF-PA-10002001"/>
    <n v="12.96"/>
    <n v="2"/>
    <n v="0"/>
    <n v="6.3503999999999996"/>
    <x v="1"/>
    <x v="10"/>
    <s v="Xerox 1984"/>
    <x v="1"/>
    <s v="Washington"/>
    <s v="Seattle"/>
    <n v="2017"/>
  </r>
  <r>
    <s v="CA-2017-105480"/>
    <d v="2017-12-20T00:00:00"/>
    <s v="DK-13225"/>
    <s v="OFF-PA-10002787"/>
    <n v="6.48"/>
    <n v="1"/>
    <n v="0"/>
    <n v="3.1103999999999998"/>
    <x v="1"/>
    <x v="10"/>
    <s v="Xerox 227"/>
    <x v="3"/>
    <s v="New York"/>
    <s v="Rochester"/>
    <n v="2017"/>
  </r>
  <r>
    <s v="CA-2017-105480"/>
    <d v="2017-12-20T00:00:00"/>
    <s v="DK-13225"/>
    <s v="OFF-BI-10003291"/>
    <n v="6.984"/>
    <n v="1"/>
    <n v="0.2"/>
    <n v="2.3571"/>
    <x v="1"/>
    <x v="8"/>
    <s v="Wilson Jones Leather-Like Binders with DublLock Round Rings"/>
    <x v="3"/>
    <s v="New York"/>
    <s v="Rochester"/>
    <n v="2017"/>
  </r>
  <r>
    <s v="CA-2017-164917"/>
    <d v="2017-12-02T00:00:00"/>
    <s v="MK-17905"/>
    <s v="OFF-AR-10004344"/>
    <n v="47.96"/>
    <n v="5"/>
    <n v="0.2"/>
    <n v="4.1965000000000003"/>
    <x v="1"/>
    <x v="6"/>
    <s v="Bulldog Vacuum Base Pencil Sharpener"/>
    <x v="0"/>
    <s v="Florida"/>
    <s v="Miami"/>
    <n v="2017"/>
  </r>
  <r>
    <s v="CA-2015-102036"/>
    <d v="2015-09-21T00:00:00"/>
    <s v="CS-12130"/>
    <s v="OFF-ST-10003123"/>
    <n v="199.74"/>
    <n v="6"/>
    <n v="0"/>
    <n v="47.937600000000003"/>
    <x v="1"/>
    <x v="4"/>
    <s v="Fellowes Bases and Tops For Staxonsteel/High-Stak Systems"/>
    <x v="1"/>
    <s v="Washington"/>
    <s v="Seattle"/>
    <n v="2015"/>
  </r>
  <r>
    <s v="CA-2015-142944"/>
    <d v="2015-03-06T00:00:00"/>
    <s v="JL-15850"/>
    <s v="FUR-FU-10000308"/>
    <n v="435.26"/>
    <n v="7"/>
    <n v="0"/>
    <n v="95.757199999999997"/>
    <x v="0"/>
    <x v="5"/>
    <s v="Deflect-o Glass Clear Studded Chair Mats"/>
    <x v="1"/>
    <s v="California"/>
    <s v="San Francisco"/>
    <n v="2015"/>
  </r>
  <r>
    <s v="CA-2015-142944"/>
    <d v="2015-03-06T00:00:00"/>
    <s v="JL-15850"/>
    <s v="TEC-CO-10003763"/>
    <n v="1119.9839999999999"/>
    <n v="2"/>
    <n v="0.2"/>
    <n v="377.99459999999999"/>
    <x v="2"/>
    <x v="16"/>
    <s v="Canon PC1060 Personal Laser Copier"/>
    <x v="1"/>
    <s v="California"/>
    <s v="San Francisco"/>
    <n v="2015"/>
  </r>
  <r>
    <s v="CA-2014-157882"/>
    <d v="2014-10-03T00:00:00"/>
    <s v="AR-10405"/>
    <s v="FUR-TA-10001866"/>
    <n v="143.43199999999999"/>
    <n v="1"/>
    <n v="0.2"/>
    <n v="3.5857999999999999"/>
    <x v="0"/>
    <x v="3"/>
    <s v="Bevis Round Conference Room Tables and Bases"/>
    <x v="1"/>
    <s v="California"/>
    <s v="Los Angeles"/>
    <n v="2014"/>
  </r>
  <r>
    <s v="CA-2014-157882"/>
    <d v="2014-10-03T00:00:00"/>
    <s v="AR-10405"/>
    <s v="FUR-CH-10002774"/>
    <n v="122.352"/>
    <n v="3"/>
    <n v="0.2"/>
    <n v="13.7646"/>
    <x v="0"/>
    <x v="1"/>
    <s v="Global Deluxe Stacking Chair, Gray"/>
    <x v="1"/>
    <s v="California"/>
    <s v="Los Angeles"/>
    <n v="2014"/>
  </r>
  <r>
    <s v="CA-2014-104283"/>
    <d v="2014-06-27T00:00:00"/>
    <s v="LM-17065"/>
    <s v="OFF-ST-10004337"/>
    <n v="306.2"/>
    <n v="5"/>
    <n v="0"/>
    <n v="0"/>
    <x v="1"/>
    <x v="4"/>
    <s v="SAFCO Commercial Wire Shelving, 72h"/>
    <x v="0"/>
    <s v="Mississippi"/>
    <s v="Southaven"/>
    <n v="2014"/>
  </r>
  <r>
    <s v="CA-2014-104283"/>
    <d v="2014-06-27T00:00:00"/>
    <s v="LM-17065"/>
    <s v="FUR-TA-10001039"/>
    <n v="85.98"/>
    <n v="1"/>
    <n v="0"/>
    <n v="22.354800000000001"/>
    <x v="0"/>
    <x v="3"/>
    <s v="KI Adjustable-Height Table"/>
    <x v="0"/>
    <s v="Mississippi"/>
    <s v="Southaven"/>
    <n v="2014"/>
  </r>
  <r>
    <s v="CA-2014-104283"/>
    <d v="2014-06-27T00:00:00"/>
    <s v="LM-17065"/>
    <s v="TEC-AC-10000109"/>
    <n v="223.96"/>
    <n v="4"/>
    <n v="0"/>
    <n v="53.750399999999999"/>
    <x v="2"/>
    <x v="11"/>
    <s v="Sony Micro Vault Click 16 GB USB 2.0 Flash Drive"/>
    <x v="0"/>
    <s v="Mississippi"/>
    <s v="Southaven"/>
    <n v="2014"/>
  </r>
  <r>
    <s v="CA-2017-142622"/>
    <d v="2017-10-30T00:00:00"/>
    <s v="JK-15625"/>
    <s v="FUR-CH-10003833"/>
    <n v="97.567999999999998"/>
    <n v="2"/>
    <n v="0.2"/>
    <n v="-6.0979999999999999"/>
    <x v="0"/>
    <x v="1"/>
    <s v="Novimex Fabric Task Chair"/>
    <x v="1"/>
    <s v="Washington"/>
    <s v="Seattle"/>
    <n v="2017"/>
  </r>
  <r>
    <s v="CA-2017-142622"/>
    <d v="2017-10-30T00:00:00"/>
    <s v="JK-15625"/>
    <s v="FUR-CH-10004289"/>
    <n v="614.27200000000005"/>
    <n v="8"/>
    <n v="0.2"/>
    <n v="-23.0352"/>
    <x v="0"/>
    <x v="1"/>
    <s v="Global Super Steno Chair"/>
    <x v="1"/>
    <s v="Washington"/>
    <s v="Seattle"/>
    <n v="2017"/>
  </r>
  <r>
    <s v="CA-2017-142622"/>
    <d v="2017-10-30T00:00:00"/>
    <s v="JK-15625"/>
    <s v="FUR-BO-10004467"/>
    <n v="199.98"/>
    <n v="2"/>
    <n v="0"/>
    <n v="37.996200000000002"/>
    <x v="0"/>
    <x v="0"/>
    <s v="Bestar Classic Bookcase"/>
    <x v="1"/>
    <s v="Washington"/>
    <s v="Seattle"/>
    <n v="2017"/>
  </r>
  <r>
    <s v="CA-2016-132143"/>
    <d v="2016-09-03T00:00:00"/>
    <s v="FM-14215"/>
    <s v="OFF-PA-10002713"/>
    <n v="48.16"/>
    <n v="7"/>
    <n v="0"/>
    <n v="22.153600000000001"/>
    <x v="1"/>
    <x v="10"/>
    <s v="Adams Phone Message Book, 200 Message Capacity, 8 1/16 x 11"/>
    <x v="3"/>
    <s v="Connecticut"/>
    <s v="Middletown"/>
    <n v="2016"/>
  </r>
  <r>
    <s v="CA-2015-153108"/>
    <d v="2015-03-05T00:00:00"/>
    <s v="SF-20200"/>
    <s v="TEC-PH-10001552"/>
    <n v="23.92"/>
    <n v="2"/>
    <n v="0"/>
    <n v="6.6976000000000004"/>
    <x v="2"/>
    <x v="7"/>
    <s v="I Need's 3d Hello Kitty Hybrid Silicone Case Cover for HTC One X 4g with 3d Hello Kitty Stylus Pen Green/pink"/>
    <x v="2"/>
    <s v="Indiana"/>
    <s v="New Castle"/>
    <n v="2015"/>
  </r>
  <r>
    <s v="CA-2015-153108"/>
    <d v="2015-03-05T00:00:00"/>
    <s v="SF-20200"/>
    <s v="OFF-AP-10002222"/>
    <n v="60.69"/>
    <n v="7"/>
    <n v="0"/>
    <n v="16.386299999999999"/>
    <x v="1"/>
    <x v="9"/>
    <s v="Staple holder"/>
    <x v="2"/>
    <s v="Indiana"/>
    <s v="New Castle"/>
    <n v="2015"/>
  </r>
  <r>
    <s v="CA-2016-112676"/>
    <d v="2016-05-05T00:00:00"/>
    <s v="PJ-18835"/>
    <s v="OFF-PA-10003971"/>
    <n v="14.352"/>
    <n v="3"/>
    <n v="0.2"/>
    <n v="5.2026000000000003"/>
    <x v="1"/>
    <x v="10"/>
    <s v="Xerox 1965"/>
    <x v="0"/>
    <s v="Tennessee"/>
    <s v="Murfreesboro"/>
    <n v="2016"/>
  </r>
  <r>
    <s v="CA-2017-165687"/>
    <d v="2017-11-17T00:00:00"/>
    <s v="CS-12355"/>
    <s v="OFF-AP-10004036"/>
    <n v="35.04"/>
    <n v="2"/>
    <n v="0"/>
    <n v="12.263999999999999"/>
    <x v="1"/>
    <x v="9"/>
    <s v="Bionaire 99.97% HEPA Air Cleaner"/>
    <x v="0"/>
    <s v="Virginia"/>
    <s v="Salem"/>
    <n v="2017"/>
  </r>
  <r>
    <s v="US-2017-112928"/>
    <d v="2017-06-01T00:00:00"/>
    <s v="BB-10990"/>
    <s v="OFF-AP-10002287"/>
    <n v="17.48"/>
    <n v="5"/>
    <n v="0.2"/>
    <n v="1.3109999999999999"/>
    <x v="1"/>
    <x v="9"/>
    <s v="Eureka Sanitaire  Multi-Pro Heavy-Duty Upright, Disposable Bags"/>
    <x v="3"/>
    <s v="Ohio"/>
    <s v="Toledo"/>
    <n v="2017"/>
  </r>
  <r>
    <s v="CA-2017-143343"/>
    <d v="2017-06-10T00:00:00"/>
    <s v="BW-11200"/>
    <s v="OFF-AR-10002375"/>
    <n v="16.399999999999999"/>
    <n v="5"/>
    <n v="0"/>
    <n v="4.7560000000000002"/>
    <x v="1"/>
    <x v="6"/>
    <s v="Newell 351"/>
    <x v="1"/>
    <s v="California"/>
    <s v="Los Angeles"/>
    <n v="2017"/>
  </r>
  <r>
    <s v="CA-2017-115154"/>
    <d v="2017-01-08T00:00:00"/>
    <s v="RS-19420"/>
    <s v="FUR-TA-10001950"/>
    <n v="892.98"/>
    <n v="2"/>
    <n v="0"/>
    <n v="80.368200000000002"/>
    <x v="0"/>
    <x v="3"/>
    <s v="Balt Solid Wood Round Tables"/>
    <x v="1"/>
    <s v="Washington"/>
    <s v="Seattle"/>
    <n v="2017"/>
  </r>
  <r>
    <s v="CA-2015-149342"/>
    <d v="2015-04-20T00:00:00"/>
    <s v="TS-21160"/>
    <s v="TEC-PH-10001557"/>
    <n v="287.97000000000003"/>
    <n v="3"/>
    <n v="0"/>
    <n v="77.751900000000006"/>
    <x v="2"/>
    <x v="7"/>
    <s v="Pyle PMP37LED"/>
    <x v="0"/>
    <s v="Georgia"/>
    <s v="Columbus"/>
    <n v="2015"/>
  </r>
  <r>
    <s v="CA-2015-149342"/>
    <d v="2015-04-20T00:00:00"/>
    <s v="TS-21160"/>
    <s v="FUR-FU-10002937"/>
    <n v="595.38"/>
    <n v="6"/>
    <n v="0"/>
    <n v="297.69"/>
    <x v="0"/>
    <x v="5"/>
    <s v="GE 48&quot; Fluorescent Tube, Cool White Energy Saver, 34 Watts, 30/Box"/>
    <x v="0"/>
    <s v="Georgia"/>
    <s v="Columbus"/>
    <n v="2015"/>
  </r>
  <r>
    <s v="CA-2015-149342"/>
    <d v="2015-04-20T00:00:00"/>
    <s v="TS-21160"/>
    <s v="OFF-PA-10001166"/>
    <n v="12.96"/>
    <n v="2"/>
    <n v="0"/>
    <n v="6.2207999999999997"/>
    <x v="1"/>
    <x v="10"/>
    <s v="Xerox 2"/>
    <x v="0"/>
    <s v="Georgia"/>
    <s v="Columbus"/>
    <n v="2015"/>
  </r>
  <r>
    <s v="CA-2015-130995"/>
    <d v="2015-11-01T00:00:00"/>
    <s v="QJ-19255"/>
    <s v="TEC-PH-10000347"/>
    <n v="4.95"/>
    <n v="1"/>
    <n v="0"/>
    <n v="1.3365"/>
    <x v="2"/>
    <x v="7"/>
    <s v="Cush Cases Heavy Duty Rugged Cover Case for Samsung Galaxy S5 - Purple"/>
    <x v="3"/>
    <s v="New York"/>
    <s v="New York City"/>
    <n v="2015"/>
  </r>
  <r>
    <s v="CA-2017-127929"/>
    <d v="2017-12-23T00:00:00"/>
    <s v="FM-14215"/>
    <s v="FUR-FU-10003708"/>
    <n v="181.95"/>
    <n v="3"/>
    <n v="0"/>
    <n v="38.209499999999998"/>
    <x v="0"/>
    <x v="5"/>
    <s v="Tenex Traditional Chairmats for Medium Pile Carpet, Standard Lip, 36&quot; x 48&quot;"/>
    <x v="3"/>
    <s v="Connecticut"/>
    <s v="Middletown"/>
    <n v="2017"/>
  </r>
  <r>
    <s v="CA-2015-113145"/>
    <d v="2015-11-01T00:00:00"/>
    <s v="VD-21670"/>
    <s v="OFF-PA-10002659"/>
    <n v="13.52"/>
    <n v="4"/>
    <n v="0"/>
    <n v="6.2191999999999998"/>
    <x v="1"/>
    <x v="10"/>
    <s v="Avoid Verbal Orders Carbonless Minifold Book"/>
    <x v="3"/>
    <s v="New York"/>
    <s v="New York City"/>
    <n v="2015"/>
  </r>
  <r>
    <s v="CA-2015-113145"/>
    <d v="2015-11-01T00:00:00"/>
    <s v="VD-21670"/>
    <s v="FUR-FU-10000965"/>
    <n v="259.7"/>
    <n v="5"/>
    <n v="0"/>
    <n v="106.477"/>
    <x v="0"/>
    <x v="5"/>
    <s v="Howard Miller 11-1/2&quot; Diameter Ridgewood Wall Clock"/>
    <x v="3"/>
    <s v="New York"/>
    <s v="New York City"/>
    <n v="2015"/>
  </r>
  <r>
    <s v="CA-2015-113145"/>
    <d v="2015-11-01T00:00:00"/>
    <s v="VD-21670"/>
    <s v="TEC-PH-10001527"/>
    <n v="42.95"/>
    <n v="1"/>
    <n v="0"/>
    <n v="1.2885"/>
    <x v="2"/>
    <x v="7"/>
    <s v="Plantronics MX500i Earset"/>
    <x v="3"/>
    <s v="New York"/>
    <s v="New York City"/>
    <n v="2015"/>
  </r>
  <r>
    <s v="CA-2015-113145"/>
    <d v="2015-11-01T00:00:00"/>
    <s v="VD-21670"/>
    <s v="TEC-AC-10001838"/>
    <n v="1399.93"/>
    <n v="7"/>
    <n v="0"/>
    <n v="601.96990000000005"/>
    <x v="2"/>
    <x v="11"/>
    <s v="Razer Tiamat Over Ear 7.1 Surround Sound PC Gaming Headset"/>
    <x v="3"/>
    <s v="New York"/>
    <s v="New York City"/>
    <n v="2015"/>
  </r>
  <r>
    <s v="CA-2015-113145"/>
    <d v="2015-11-01T00:00:00"/>
    <s v="VD-21670"/>
    <s v="TEC-PH-10002597"/>
    <n v="503.96"/>
    <n v="4"/>
    <n v="0"/>
    <n v="125.99"/>
    <x v="2"/>
    <x v="7"/>
    <s v="Xblue XB-1670-86 X16 Small Office Telephone - Titanium"/>
    <x v="3"/>
    <s v="New York"/>
    <s v="New York City"/>
    <n v="2015"/>
  </r>
  <r>
    <s v="CA-2014-162362"/>
    <d v="2014-11-14T00:00:00"/>
    <s v="JL-15505"/>
    <s v="OFF-BI-10000756"/>
    <n v="12.72"/>
    <n v="3"/>
    <n v="0"/>
    <n v="6.36"/>
    <x v="1"/>
    <x v="8"/>
    <s v="Storex DuraTech Recycled Plastic Frosted Binders"/>
    <x v="2"/>
    <s v="Michigan"/>
    <s v="Midland"/>
    <n v="2014"/>
  </r>
  <r>
    <s v="CA-2014-162362"/>
    <d v="2014-11-14T00:00:00"/>
    <s v="JL-15505"/>
    <s v="OFF-BI-10000546"/>
    <n v="11.52"/>
    <n v="4"/>
    <n v="0"/>
    <n v="5.6448"/>
    <x v="1"/>
    <x v="8"/>
    <s v="Avery Durable Binders"/>
    <x v="2"/>
    <s v="Michigan"/>
    <s v="Midland"/>
    <n v="2014"/>
  </r>
  <r>
    <s v="CA-2016-106558"/>
    <d v="2016-01-17T00:00:00"/>
    <s v="DL-13495"/>
    <s v="TEC-AC-10001142"/>
    <n v="316"/>
    <n v="4"/>
    <n v="0"/>
    <n v="31.6"/>
    <x v="2"/>
    <x v="11"/>
    <s v="First Data FD10 PIN Pad"/>
    <x v="0"/>
    <s v="Georgia"/>
    <s v="Columbus"/>
    <n v="2016"/>
  </r>
  <r>
    <s v="CA-2017-157931"/>
    <d v="2017-09-17T00:00:00"/>
    <s v="MO-17800"/>
    <s v="FUR-CH-10000785"/>
    <n v="723.92"/>
    <n v="4"/>
    <n v="0"/>
    <n v="188.2192"/>
    <x v="0"/>
    <x v="1"/>
    <s v="Global Ergonomic Managers Chair"/>
    <x v="0"/>
    <s v="Georgia"/>
    <s v="Roswell"/>
    <n v="2017"/>
  </r>
  <r>
    <s v="CA-2017-157931"/>
    <d v="2017-09-17T00:00:00"/>
    <s v="MO-17800"/>
    <s v="OFF-PA-10000474"/>
    <n v="106.32"/>
    <n v="3"/>
    <n v="0"/>
    <n v="49.970399999999998"/>
    <x v="1"/>
    <x v="10"/>
    <s v="Easy-staple paper"/>
    <x v="0"/>
    <s v="Georgia"/>
    <s v="Roswell"/>
    <n v="2017"/>
  </r>
  <r>
    <s v="CA-2016-115574"/>
    <d v="2016-12-23T00:00:00"/>
    <s v="BP-11185"/>
    <s v="FUR-BO-10003441"/>
    <n v="141.37200000000001"/>
    <n v="2"/>
    <n v="0.3"/>
    <n v="-14.1372"/>
    <x v="0"/>
    <x v="0"/>
    <s v="Bush Westfield Collection Bookcases, Fully Assembled"/>
    <x v="2"/>
    <s v="Illinois"/>
    <s v="Chicago"/>
    <n v="2016"/>
  </r>
  <r>
    <s v="CA-2015-160794"/>
    <d v="2015-08-06T00:00:00"/>
    <s v="MS-17980"/>
    <s v="OFF-PA-10004156"/>
    <n v="27.216000000000001"/>
    <n v="3"/>
    <n v="0.2"/>
    <n v="9.8658000000000001"/>
    <x v="1"/>
    <x v="10"/>
    <s v="Xerox 188"/>
    <x v="2"/>
    <s v="Texas"/>
    <s v="Houston"/>
    <n v="2015"/>
  </r>
  <r>
    <s v="CA-2017-116225"/>
    <d v="2017-11-05T00:00:00"/>
    <s v="SV-20935"/>
    <s v="TEC-AC-10001432"/>
    <n v="390.75"/>
    <n v="5"/>
    <n v="0"/>
    <n v="171.93"/>
    <x v="2"/>
    <x v="11"/>
    <s v="Enermax Aurora Lite Keyboard"/>
    <x v="3"/>
    <s v="New York"/>
    <s v="New York City"/>
    <n v="2017"/>
  </r>
  <r>
    <s v="US-2017-120418"/>
    <d v="2017-06-11T00:00:00"/>
    <s v="BC-11125"/>
    <s v="FUR-CH-10001394"/>
    <n v="280.79199999999997"/>
    <n v="1"/>
    <n v="0.2"/>
    <n v="35.098999999999997"/>
    <x v="0"/>
    <x v="1"/>
    <s v="Global Leather Executive Chair"/>
    <x v="1"/>
    <s v="Arizona"/>
    <s v="Peoria"/>
    <n v="2017"/>
  </r>
  <r>
    <s v="US-2017-120418"/>
    <d v="2017-06-11T00:00:00"/>
    <s v="BC-11125"/>
    <s v="OFF-ST-10002370"/>
    <n v="68.447999999999993"/>
    <n v="4"/>
    <n v="0.2"/>
    <n v="7.7004000000000001"/>
    <x v="1"/>
    <x v="4"/>
    <s v="Sortfiler Multipurpose Personal File Organizer, Black"/>
    <x v="1"/>
    <s v="Arizona"/>
    <s v="Peoria"/>
    <n v="2017"/>
  </r>
  <r>
    <s v="US-2017-120418"/>
    <d v="2017-06-11T00:00:00"/>
    <s v="BC-11125"/>
    <s v="OFF-AR-10002956"/>
    <n v="88.04"/>
    <n v="5"/>
    <n v="0.2"/>
    <n v="6.6029999999999998"/>
    <x v="1"/>
    <x v="6"/>
    <s v="Boston 16801 Nautilus Battery Pencil Sharpener"/>
    <x v="1"/>
    <s v="Arizona"/>
    <s v="Peoria"/>
    <n v="2017"/>
  </r>
  <r>
    <s v="US-2017-120418"/>
    <d v="2017-06-11T00:00:00"/>
    <s v="BC-11125"/>
    <s v="OFF-AR-10001955"/>
    <n v="15.872"/>
    <n v="1"/>
    <n v="0.2"/>
    <n v="1.984"/>
    <x v="1"/>
    <x v="6"/>
    <s v="Newell 319"/>
    <x v="1"/>
    <s v="Arizona"/>
    <s v="Peoria"/>
    <n v="2017"/>
  </r>
  <r>
    <s v="US-2017-120418"/>
    <d v="2017-06-11T00:00:00"/>
    <s v="BC-11125"/>
    <s v="OFF-ST-10001809"/>
    <n v="215.59200000000001"/>
    <n v="3"/>
    <n v="0.2"/>
    <n v="-48.508200000000002"/>
    <x v="1"/>
    <x v="4"/>
    <s v="Fellowes Officeware Wire Shelving"/>
    <x v="1"/>
    <s v="Arizona"/>
    <s v="Peoria"/>
    <n v="2017"/>
  </r>
  <r>
    <s v="CA-2017-122035"/>
    <d v="2017-07-20T00:00:00"/>
    <s v="EM-13825"/>
    <s v="OFF-LA-10004093"/>
    <n v="14.62"/>
    <n v="2"/>
    <n v="0"/>
    <n v="6.8714000000000004"/>
    <x v="1"/>
    <x v="2"/>
    <s v="Avery 486"/>
    <x v="2"/>
    <s v="South Dakota"/>
    <s v="Sioux Falls"/>
    <n v="2017"/>
  </r>
  <r>
    <s v="CA-2017-122035"/>
    <d v="2017-07-20T00:00:00"/>
    <s v="EM-13825"/>
    <s v="OFF-AP-10002118"/>
    <n v="416.32"/>
    <n v="2"/>
    <n v="0"/>
    <n v="112.4064"/>
    <x v="1"/>
    <x v="9"/>
    <s v="1.7 Cubic Foot Compact &quot;Cube&quot; Office Refrigerators"/>
    <x v="2"/>
    <s v="South Dakota"/>
    <s v="Sioux Falls"/>
    <n v="2017"/>
  </r>
  <r>
    <s v="CA-2017-122035"/>
    <d v="2017-07-20T00:00:00"/>
    <s v="EM-13825"/>
    <s v="OFF-BI-10000404"/>
    <n v="43"/>
    <n v="5"/>
    <n v="0"/>
    <n v="20.21"/>
    <x v="1"/>
    <x v="8"/>
    <s v="Avery Printable Repositionable Plastic Tabs"/>
    <x v="2"/>
    <s v="South Dakota"/>
    <s v="Sioux Falls"/>
    <n v="2017"/>
  </r>
  <r>
    <s v="CA-2017-122035"/>
    <d v="2017-07-20T00:00:00"/>
    <s v="EM-13825"/>
    <s v="FUR-CH-10003833"/>
    <n v="182.94"/>
    <n v="3"/>
    <n v="0"/>
    <n v="27.440999999999999"/>
    <x v="0"/>
    <x v="1"/>
    <s v="Novimex Fabric Task Chair"/>
    <x v="2"/>
    <s v="South Dakota"/>
    <s v="Sioux Falls"/>
    <n v="2017"/>
  </r>
  <r>
    <s v="CA-2017-122035"/>
    <d v="2017-07-20T00:00:00"/>
    <s v="EM-13825"/>
    <s v="OFF-BI-10002072"/>
    <n v="60.83"/>
    <n v="7"/>
    <n v="0"/>
    <n v="30.414999999999999"/>
    <x v="1"/>
    <x v="8"/>
    <s v="Cardinal Slant-D Ring Binders"/>
    <x v="2"/>
    <s v="South Dakota"/>
    <s v="Sioux Falls"/>
    <n v="2017"/>
  </r>
  <r>
    <s v="CA-2017-122035"/>
    <d v="2017-07-20T00:00:00"/>
    <s v="EM-13825"/>
    <s v="TEC-AC-10003095"/>
    <n v="389.97"/>
    <n v="3"/>
    <n v="0"/>
    <n v="132.5898"/>
    <x v="2"/>
    <x v="11"/>
    <s v="Logitech G35 7.1-Channel Surround Sound Headset"/>
    <x v="2"/>
    <s v="South Dakota"/>
    <s v="Sioux Falls"/>
    <n v="2017"/>
  </r>
  <r>
    <s v="CA-2015-117828"/>
    <d v="2015-12-23T00:00:00"/>
    <s v="BD-11500"/>
    <s v="OFF-AP-10001563"/>
    <n v="194.32"/>
    <n v="4"/>
    <n v="0"/>
    <n v="56.352800000000002"/>
    <x v="1"/>
    <x v="9"/>
    <s v="Belkin Premiere Surge Master II 8-outlet surge protector"/>
    <x v="0"/>
    <s v="Virginia"/>
    <s v="Richmond"/>
    <n v="2015"/>
  </r>
  <r>
    <s v="CA-2017-165491"/>
    <d v="2017-03-20T00:00:00"/>
    <s v="HW-14935"/>
    <s v="TEC-AC-10000358"/>
    <n v="265.93"/>
    <n v="7"/>
    <n v="0"/>
    <n v="63.8232"/>
    <x v="2"/>
    <x v="11"/>
    <s v="Imation Secure Drive + Hardware Encrypted USB flash drive - 16 GB"/>
    <x v="1"/>
    <s v="Washington"/>
    <s v="Seattle"/>
    <n v="2017"/>
  </r>
  <r>
    <s v="CA-2015-109470"/>
    <d v="2015-12-31T00:00:00"/>
    <s v="KC-16255"/>
    <s v="OFF-BI-10004492"/>
    <n v="94.74"/>
    <n v="3"/>
    <n v="0"/>
    <n v="44.527799999999999"/>
    <x v="1"/>
    <x v="8"/>
    <s v="Tuf-Vin Binders"/>
    <x v="0"/>
    <s v="Kentucky"/>
    <s v="Henderson"/>
    <n v="2015"/>
  </r>
  <r>
    <s v="CA-2015-109470"/>
    <d v="2015-12-31T00:00:00"/>
    <s v="KC-16255"/>
    <s v="OFF-BI-10001072"/>
    <n v="60.64"/>
    <n v="4"/>
    <n v="0"/>
    <n v="27.894400000000001"/>
    <x v="1"/>
    <x v="8"/>
    <s v="GBC Clear Cover, 8-1/2 x 11, unpunched, 25 covers per pack"/>
    <x v="0"/>
    <s v="Kentucky"/>
    <s v="Henderson"/>
    <n v="2015"/>
  </r>
  <r>
    <s v="CA-2015-109470"/>
    <d v="2015-12-31T00:00:00"/>
    <s v="KC-16255"/>
    <s v="OFF-BI-10003707"/>
    <n v="76.3"/>
    <n v="5"/>
    <n v="0"/>
    <n v="38.15"/>
    <x v="1"/>
    <x v="8"/>
    <s v="Aluminum Screw Posts"/>
    <x v="0"/>
    <s v="Kentucky"/>
    <s v="Henderson"/>
    <n v="2015"/>
  </r>
  <r>
    <s v="CA-2015-109470"/>
    <d v="2015-12-31T00:00:00"/>
    <s v="KC-16255"/>
    <s v="OFF-BI-10000977"/>
    <n v="364.8"/>
    <n v="12"/>
    <n v="0"/>
    <n v="167.80799999999999"/>
    <x v="1"/>
    <x v="8"/>
    <s v="Ibico Plastic Spiral Binding Combs"/>
    <x v="0"/>
    <s v="Kentucky"/>
    <s v="Henderson"/>
    <n v="2015"/>
  </r>
  <r>
    <s v="CA-2015-105102"/>
    <d v="2015-09-15T00:00:00"/>
    <s v="BM-11575"/>
    <s v="OFF-BI-10002082"/>
    <n v="79.872"/>
    <n v="3"/>
    <n v="0.2"/>
    <n v="29.952000000000002"/>
    <x v="1"/>
    <x v="8"/>
    <s v="GBC Twin Loop Wire Binding Elements"/>
    <x v="3"/>
    <s v="New York"/>
    <s v="New York City"/>
    <n v="2015"/>
  </r>
  <r>
    <s v="CA-2015-105102"/>
    <d v="2015-09-15T00:00:00"/>
    <s v="BM-11575"/>
    <s v="FUR-BO-10004709"/>
    <n v="46.384"/>
    <n v="1"/>
    <n v="0.2"/>
    <n v="1.1596"/>
    <x v="0"/>
    <x v="0"/>
    <s v="Bush Westfield Collection Bookcases, Medium Cherry Finish"/>
    <x v="3"/>
    <s v="New York"/>
    <s v="New York City"/>
    <n v="2015"/>
  </r>
  <r>
    <s v="CA-2015-105102"/>
    <d v="2015-09-15T00:00:00"/>
    <s v="BM-11575"/>
    <s v="OFF-PA-10002365"/>
    <n v="12.96"/>
    <n v="2"/>
    <n v="0"/>
    <n v="6.2207999999999997"/>
    <x v="1"/>
    <x v="10"/>
    <s v="Xerox 1967"/>
    <x v="3"/>
    <s v="New York"/>
    <s v="New York City"/>
    <n v="2015"/>
  </r>
  <r>
    <s v="CA-2017-138422"/>
    <d v="2017-09-23T00:00:00"/>
    <s v="KN-16705"/>
    <s v="OFF-EN-10004147"/>
    <n v="14.352"/>
    <n v="3"/>
    <n v="0.2"/>
    <n v="5.2026000000000003"/>
    <x v="1"/>
    <x v="12"/>
    <s v="Wausau Papers Astrobrights Colored Envelopes"/>
    <x v="1"/>
    <s v="Colorado"/>
    <s v="Fort Collins"/>
    <n v="2017"/>
  </r>
  <r>
    <s v="US-2015-147739"/>
    <d v="2015-12-25T00:00:00"/>
    <s v="JD-16150"/>
    <s v="FUR-FU-10001468"/>
    <n v="547.13599999999997"/>
    <n v="4"/>
    <n v="0.2"/>
    <n v="-68.391999999999996"/>
    <x v="0"/>
    <x v="5"/>
    <s v="Tenex Antistatic Computer Chair Mats"/>
    <x v="3"/>
    <s v="Pennsylvania"/>
    <s v="Philadelphia"/>
    <n v="2015"/>
  </r>
  <r>
    <s v="CA-2016-155187"/>
    <d v="2016-09-24T00:00:00"/>
    <s v="LA-16780"/>
    <s v="OFF-ST-10000642"/>
    <n v="41.96"/>
    <n v="2"/>
    <n v="0"/>
    <n v="2.9371999999999998"/>
    <x v="1"/>
    <x v="4"/>
    <s v="Tennsco Lockers, Gray"/>
    <x v="1"/>
    <s v="California"/>
    <s v="Los Angeles"/>
    <n v="2016"/>
  </r>
  <r>
    <s v="CA-2016-155187"/>
    <d v="2016-09-24T00:00:00"/>
    <s v="LA-16780"/>
    <s v="OFF-PA-10000380"/>
    <n v="41.7"/>
    <n v="5"/>
    <n v="0"/>
    <n v="20.85"/>
    <x v="1"/>
    <x v="10"/>
    <s v="REDIFORM Incoming/Outgoing Call Register, 11&quot; X 8 1/2&quot;, 100 Messages"/>
    <x v="1"/>
    <s v="California"/>
    <s v="Los Angeles"/>
    <n v="2016"/>
  </r>
  <r>
    <s v="CA-2017-169285"/>
    <d v="2017-03-21T00:00:00"/>
    <s v="RW-19690"/>
    <s v="OFF-PA-10004071"/>
    <n v="277.39999999999998"/>
    <n v="5"/>
    <n v="0"/>
    <n v="133.15199999999999"/>
    <x v="1"/>
    <x v="10"/>
    <s v="Eaton Premium Continuous-Feed Paper, 25% Cotton, Letter Size, White, 1000 Shts/Box"/>
    <x v="2"/>
    <s v="Indiana"/>
    <s v="Lafayette"/>
    <n v="2017"/>
  </r>
  <r>
    <s v="CA-2017-169285"/>
    <d v="2017-03-21T00:00:00"/>
    <s v="RW-19690"/>
    <s v="OFF-PA-10004971"/>
    <n v="5.78"/>
    <n v="1"/>
    <n v="0"/>
    <n v="2.8321999999999998"/>
    <x v="1"/>
    <x v="10"/>
    <s v="Xerox 196"/>
    <x v="2"/>
    <s v="Indiana"/>
    <s v="Lafayette"/>
    <n v="2017"/>
  </r>
  <r>
    <s v="CA-2014-140886"/>
    <d v="2014-09-30T00:00:00"/>
    <s v="KW-16570"/>
    <s v="OFF-AP-10000696"/>
    <n v="69.215999999999994"/>
    <n v="6"/>
    <n v="0.2"/>
    <n v="11.2476"/>
    <x v="1"/>
    <x v="9"/>
    <s v="Holmes Odor Grabber"/>
    <x v="0"/>
    <s v="Tennessee"/>
    <s v="Clarksville"/>
    <n v="2014"/>
  </r>
  <r>
    <s v="CA-2017-152695"/>
    <d v="2017-12-10T00:00:00"/>
    <s v="CC-12220"/>
    <s v="OFF-EN-10004030"/>
    <n v="10.86"/>
    <n v="3"/>
    <n v="0"/>
    <n v="5.1041999999999996"/>
    <x v="1"/>
    <x v="12"/>
    <s v="Convenience Packs of Business Envelopes"/>
    <x v="3"/>
    <s v="Connecticut"/>
    <s v="Fairfield"/>
    <n v="2017"/>
  </r>
  <r>
    <s v="CA-2017-152695"/>
    <d v="2017-12-10T00:00:00"/>
    <s v="CC-12220"/>
    <s v="OFF-AP-10000026"/>
    <n v="426.79"/>
    <n v="7"/>
    <n v="0"/>
    <n v="123.76909999999999"/>
    <x v="1"/>
    <x v="9"/>
    <s v="Tripp Lite Isotel 6 Outlet Surge Protector with Fax/Modem Protection"/>
    <x v="3"/>
    <s v="Connecticut"/>
    <s v="Fairfield"/>
    <n v="2017"/>
  </r>
  <r>
    <s v="CA-2014-110639"/>
    <d v="2014-08-23T00:00:00"/>
    <s v="RH-19495"/>
    <s v="OFF-PA-10003936"/>
    <n v="25.92"/>
    <n v="4"/>
    <n v="0"/>
    <n v="12.441599999999999"/>
    <x v="1"/>
    <x v="10"/>
    <s v="Xerox 1994"/>
    <x v="3"/>
    <s v="New York"/>
    <s v="New York City"/>
    <n v="2014"/>
  </r>
  <r>
    <s v="CA-2014-110639"/>
    <d v="2014-08-23T00:00:00"/>
    <s v="RH-19495"/>
    <s v="OFF-PA-10004530"/>
    <n v="45.92"/>
    <n v="4"/>
    <n v="0"/>
    <n v="22.500800000000002"/>
    <x v="1"/>
    <x v="10"/>
    <s v="Personal Creations Ink Jet Cards and Labels"/>
    <x v="3"/>
    <s v="New York"/>
    <s v="New York City"/>
    <n v="2014"/>
  </r>
  <r>
    <s v="CA-2014-121727"/>
    <d v="2014-08-19T00:00:00"/>
    <s v="JK-15625"/>
    <s v="OFF-AR-10004930"/>
    <n v="10.72"/>
    <n v="2"/>
    <n v="0.2"/>
    <n v="1.742"/>
    <x v="1"/>
    <x v="6"/>
    <s v="Turquoise Lead Holder with Pocket Clip"/>
    <x v="3"/>
    <s v="Ohio"/>
    <s v="Columbus"/>
    <n v="2014"/>
  </r>
  <r>
    <s v="CA-2016-137736"/>
    <d v="2016-11-10T00:00:00"/>
    <s v="DC-13285"/>
    <s v="OFF-AR-10004999"/>
    <n v="41.86"/>
    <n v="7"/>
    <n v="0"/>
    <n v="10.465"/>
    <x v="1"/>
    <x v="6"/>
    <s v="Newell 315"/>
    <x v="0"/>
    <s v="Georgia"/>
    <s v="Warner Robins"/>
    <n v="2016"/>
  </r>
  <r>
    <s v="US-2014-143231"/>
    <d v="2014-12-31T00:00:00"/>
    <s v="GM-14455"/>
    <s v="FUR-FU-10002501"/>
    <n v="63.2"/>
    <n v="5"/>
    <n v="0"/>
    <n v="23.384"/>
    <x v="0"/>
    <x v="5"/>
    <s v="Nu-Dell Executive Frame"/>
    <x v="3"/>
    <s v="Massachusetts"/>
    <s v="Franklin"/>
    <n v="2014"/>
  </r>
  <r>
    <s v="US-2014-143231"/>
    <d v="2014-12-31T00:00:00"/>
    <s v="GM-14455"/>
    <s v="TEC-AC-10000358"/>
    <n v="113.97"/>
    <n v="3"/>
    <n v="0"/>
    <n v="27.352799999999998"/>
    <x v="2"/>
    <x v="11"/>
    <s v="Imation Secure Drive + Hardware Encrypted USB flash drive - 16 GB"/>
    <x v="3"/>
    <s v="Massachusetts"/>
    <s v="Franklin"/>
    <n v="2014"/>
  </r>
  <r>
    <s v="US-2014-155894"/>
    <d v="2014-07-26T00:00:00"/>
    <s v="CL-11890"/>
    <s v="OFF-ST-10004804"/>
    <n v="123.55200000000001"/>
    <n v="3"/>
    <n v="0.2"/>
    <n v="-29.343599999999999"/>
    <x v="1"/>
    <x v="4"/>
    <s v="Belkin 19&quot; Vented Equipment Shelf, Black"/>
    <x v="2"/>
    <s v="Illinois"/>
    <s v="Chicago"/>
    <n v="2014"/>
  </r>
  <r>
    <s v="CA-2016-119025"/>
    <d v="2016-02-22T00:00:00"/>
    <s v="PV-18985"/>
    <s v="OFF-AP-10001205"/>
    <n v="490.32"/>
    <n v="9"/>
    <n v="0"/>
    <n v="137.28960000000001"/>
    <x v="1"/>
    <x v="9"/>
    <s v="Belkin 5 Outlet SurgeMaster Power Centers"/>
    <x v="2"/>
    <s v="Wisconsin"/>
    <s v="Milwaukee"/>
    <n v="2016"/>
  </r>
  <r>
    <s v="CA-2016-159373"/>
    <d v="2016-03-13T00:00:00"/>
    <s v="LT-17110"/>
    <s v="OFF-PA-10000659"/>
    <n v="70.08"/>
    <n v="5"/>
    <n v="0.2"/>
    <n v="24.527999999999999"/>
    <x v="1"/>
    <x v="10"/>
    <s v="Adams Phone Message Book, Professional, 400 Message Capacity, 5 3/6 x 11"/>
    <x v="2"/>
    <s v="Texas"/>
    <s v="San Antonio"/>
    <n v="2016"/>
  </r>
  <r>
    <s v="CA-2016-159373"/>
    <d v="2016-03-13T00:00:00"/>
    <s v="LT-17110"/>
    <s v="OFF-BI-10004141"/>
    <n v="1.272"/>
    <n v="2"/>
    <n v="0.8"/>
    <n v="-2.1623999999999999"/>
    <x v="1"/>
    <x v="8"/>
    <s v="Insertable Tab Indexes For Data Binders"/>
    <x v="2"/>
    <s v="Texas"/>
    <s v="San Antonio"/>
    <n v="2016"/>
  </r>
  <r>
    <s v="CA-2016-159373"/>
    <d v="2016-03-13T00:00:00"/>
    <s v="LT-17110"/>
    <s v="FUR-TA-10004619"/>
    <n v="557.58500000000004"/>
    <n v="5"/>
    <n v="0.3"/>
    <n v="0"/>
    <x v="0"/>
    <x v="3"/>
    <s v="Hon Non-Folding Utility Tables"/>
    <x v="2"/>
    <s v="Texas"/>
    <s v="San Antonio"/>
    <n v="2016"/>
  </r>
  <r>
    <s v="CA-2017-109701"/>
    <d v="2017-12-02T00:00:00"/>
    <s v="AM-10360"/>
    <s v="OFF-BI-10004187"/>
    <n v="9.0239999999999991"/>
    <n v="6"/>
    <n v="0.2"/>
    <n v="3.1583999999999999"/>
    <x v="1"/>
    <x v="8"/>
    <s v="3-ring staple pack"/>
    <x v="1"/>
    <s v="California"/>
    <s v="Los Angeles"/>
    <n v="2017"/>
  </r>
  <r>
    <s v="CA-2017-109701"/>
    <d v="2017-12-02T00:00:00"/>
    <s v="AM-10360"/>
    <s v="OFF-BI-10000632"/>
    <n v="69.456000000000003"/>
    <n v="2"/>
    <n v="0.2"/>
    <n v="22.5732"/>
    <x v="1"/>
    <x v="8"/>
    <s v="Satellite Sectional Post Binders"/>
    <x v="1"/>
    <s v="California"/>
    <s v="Los Angeles"/>
    <n v="2017"/>
  </r>
  <r>
    <s v="CA-2017-109701"/>
    <d v="2017-12-02T00:00:00"/>
    <s v="AM-10360"/>
    <s v="OFF-PA-10003724"/>
    <n v="10.86"/>
    <n v="2"/>
    <n v="0"/>
    <n v="5.3213999999999997"/>
    <x v="1"/>
    <x v="10"/>
    <s v="Wirebound Message Book, 4 per Page"/>
    <x v="1"/>
    <s v="California"/>
    <s v="Los Angeles"/>
    <n v="2017"/>
  </r>
  <r>
    <s v="CA-2017-109701"/>
    <d v="2017-12-02T00:00:00"/>
    <s v="AM-10360"/>
    <s v="OFF-AP-10002765"/>
    <n v="79.47"/>
    <n v="3"/>
    <n v="0"/>
    <n v="22.2516"/>
    <x v="1"/>
    <x v="9"/>
    <s v="Fellowes Advanced Computer Series Surge Protectors"/>
    <x v="1"/>
    <s v="California"/>
    <s v="Los Angeles"/>
    <n v="2017"/>
  </r>
  <r>
    <s v="CA-2017-109701"/>
    <d v="2017-12-02T00:00:00"/>
    <s v="AM-10360"/>
    <s v="OFF-AR-10001868"/>
    <n v="10.08"/>
    <n v="6"/>
    <n v="0"/>
    <n v="5.04"/>
    <x v="1"/>
    <x v="6"/>
    <s v="Prang Dustless Chalk Sticks"/>
    <x v="1"/>
    <s v="California"/>
    <s v="Los Angeles"/>
    <n v="2017"/>
  </r>
  <r>
    <s v="CA-2015-111514"/>
    <d v="2015-08-31T00:00:00"/>
    <s v="SC-20260"/>
    <s v="FUR-BO-10002545"/>
    <n v="1552.8309999999999"/>
    <n v="7"/>
    <n v="0.15"/>
    <n v="200.9546"/>
    <x v="0"/>
    <x v="0"/>
    <s v="Atlantic Metals Mobile 3-Shelf Bookcases, Custom Colors"/>
    <x v="1"/>
    <s v="California"/>
    <s v="San Francisco"/>
    <n v="2015"/>
  </r>
  <r>
    <s v="CA-2015-111514"/>
    <d v="2015-08-31T00:00:00"/>
    <s v="SC-20260"/>
    <s v="OFF-BI-10002735"/>
    <n v="137.24"/>
    <n v="5"/>
    <n v="0.2"/>
    <n v="46.3185"/>
    <x v="1"/>
    <x v="8"/>
    <s v="GBC Prestige Therm-A-Bind Covers"/>
    <x v="1"/>
    <s v="California"/>
    <s v="San Francisco"/>
    <n v="2015"/>
  </r>
  <r>
    <s v="CA-2015-111514"/>
    <d v="2015-08-31T00:00:00"/>
    <s v="SC-20260"/>
    <s v="TEC-AC-10004864"/>
    <n v="36.51"/>
    <n v="1"/>
    <n v="0"/>
    <n v="15.699299999999999"/>
    <x v="2"/>
    <x v="11"/>
    <s v="Memorex Micro Travel Drive 32 GB"/>
    <x v="1"/>
    <s v="California"/>
    <s v="San Francisco"/>
    <n v="2015"/>
  </r>
  <r>
    <s v="CA-2015-111514"/>
    <d v="2015-08-31T00:00:00"/>
    <s v="SC-20260"/>
    <s v="TEC-MA-10000597"/>
    <n v="239.976"/>
    <n v="3"/>
    <n v="0.2"/>
    <n v="80.991900000000001"/>
    <x v="2"/>
    <x v="15"/>
    <s v="Lexmark S315 Color Inkjet Printer"/>
    <x v="1"/>
    <s v="California"/>
    <s v="San Francisco"/>
    <n v="2015"/>
  </r>
  <r>
    <s v="US-2014-148838"/>
    <d v="2014-03-17T00:00:00"/>
    <s v="CP-12340"/>
    <s v="FUR-TA-10003473"/>
    <n v="1579.7460000000001"/>
    <n v="7"/>
    <n v="0.4"/>
    <n v="-447.59469999999999"/>
    <x v="0"/>
    <x v="3"/>
    <s v="Bretford Rectangular Conference Table Tops"/>
    <x v="3"/>
    <s v="New York"/>
    <s v="New York City"/>
    <n v="2014"/>
  </r>
  <r>
    <s v="US-2014-148838"/>
    <d v="2014-03-17T00:00:00"/>
    <s v="CP-12340"/>
    <s v="FUR-TA-10001950"/>
    <n v="1071.576"/>
    <n v="4"/>
    <n v="0.4"/>
    <n v="-553.64760000000001"/>
    <x v="0"/>
    <x v="3"/>
    <s v="Balt Solid Wood Round Tables"/>
    <x v="3"/>
    <s v="New York"/>
    <s v="New York City"/>
    <n v="2014"/>
  </r>
  <r>
    <s v="US-2014-148838"/>
    <d v="2014-03-17T00:00:00"/>
    <s v="CP-12340"/>
    <s v="FUR-TA-10004175"/>
    <n v="613.90800000000002"/>
    <n v="3"/>
    <n v="0.4"/>
    <n v="-122.7816"/>
    <x v="0"/>
    <x v="3"/>
    <s v="Hon 30&quot; x 60&quot; Table with Locking Drawer"/>
    <x v="3"/>
    <s v="New York"/>
    <s v="New York City"/>
    <n v="2014"/>
  </r>
  <r>
    <s v="US-2014-148838"/>
    <d v="2014-03-17T00:00:00"/>
    <s v="CP-12340"/>
    <s v="OFF-PA-10002960"/>
    <n v="34.86"/>
    <n v="7"/>
    <n v="0"/>
    <n v="16.3842"/>
    <x v="1"/>
    <x v="10"/>
    <s v="Xerox 1926"/>
    <x v="3"/>
    <s v="New York"/>
    <s v="New York City"/>
    <n v="2014"/>
  </r>
  <r>
    <s v="US-2014-148838"/>
    <d v="2014-03-17T00:00:00"/>
    <s v="CP-12340"/>
    <s v="OFF-PA-10000919"/>
    <n v="155.04"/>
    <n v="4"/>
    <n v="0"/>
    <n v="75.9696"/>
    <x v="1"/>
    <x v="10"/>
    <s v="Xerox 1918"/>
    <x v="3"/>
    <s v="New York"/>
    <s v="New York City"/>
    <n v="2014"/>
  </r>
  <r>
    <s v="CA-2017-136497"/>
    <d v="2017-04-16T00:00:00"/>
    <s v="RF-19840"/>
    <s v="OFF-BI-10001553"/>
    <n v="13.71"/>
    <n v="5"/>
    <n v="0.7"/>
    <n v="-10.054"/>
    <x v="1"/>
    <x v="8"/>
    <s v="SpineVue Locking Slant-D Ring Binders by Cardinal"/>
    <x v="3"/>
    <s v="Ohio"/>
    <s v="Columbus"/>
    <n v="2017"/>
  </r>
  <r>
    <s v="US-2016-108637"/>
    <d v="2016-03-13T00:00:00"/>
    <s v="AB-10060"/>
    <s v="FUR-FU-10004864"/>
    <n v="127.88"/>
    <n v="2"/>
    <n v="0"/>
    <n v="40.921599999999998"/>
    <x v="0"/>
    <x v="5"/>
    <s v="Howard Miller 14-1/2&quot; Diameter Chrome Round Wall Clock"/>
    <x v="0"/>
    <s v="Virginia"/>
    <s v="Waynesboro"/>
    <n v="2016"/>
  </r>
  <r>
    <s v="US-2016-108637"/>
    <d v="2016-03-13T00:00:00"/>
    <s v="AB-10060"/>
    <s v="OFF-AP-10004540"/>
    <n v="160.32"/>
    <n v="2"/>
    <n v="0"/>
    <n v="44.889600000000002"/>
    <x v="1"/>
    <x v="9"/>
    <s v="Eureka The Boss Lite 10-Amp Upright Vacuum, Blue"/>
    <x v="0"/>
    <s v="Virginia"/>
    <s v="Waynesboro"/>
    <n v="2016"/>
  </r>
  <r>
    <s v="US-2016-108637"/>
    <d v="2016-03-13T00:00:00"/>
    <s v="AB-10060"/>
    <s v="OFF-BI-10004965"/>
    <n v="46"/>
    <n v="4"/>
    <n v="0"/>
    <n v="20.7"/>
    <x v="1"/>
    <x v="8"/>
    <s v="Ibico Covers for Plastic or Wire Binding Elements"/>
    <x v="0"/>
    <s v="Virginia"/>
    <s v="Waynesboro"/>
    <n v="2016"/>
  </r>
  <r>
    <s v="CA-2014-102295"/>
    <d v="2014-11-24T00:00:00"/>
    <s v="EH-13990"/>
    <s v="FUR-CH-10001714"/>
    <n v="120.712"/>
    <n v="1"/>
    <n v="0.2"/>
    <n v="-18.1068"/>
    <x v="0"/>
    <x v="1"/>
    <s v="Global Leather &amp; Oak Executive Chair, Burgundy"/>
    <x v="1"/>
    <s v="California"/>
    <s v="Sacramento"/>
    <n v="2014"/>
  </r>
  <r>
    <s v="CA-2017-123659"/>
    <d v="2017-02-10T00:00:00"/>
    <s v="MN-17935"/>
    <s v="OFF-PA-10002464"/>
    <n v="23.12"/>
    <n v="4"/>
    <n v="0"/>
    <n v="11.328799999999999"/>
    <x v="1"/>
    <x v="10"/>
    <s v="HP Office Recycled Paper (20Lb. and 87 Bright)"/>
    <x v="3"/>
    <s v="Maryland"/>
    <s v="Clinton"/>
    <n v="2017"/>
  </r>
  <r>
    <s v="US-2016-129469"/>
    <d v="2016-09-23T00:00:00"/>
    <s v="KL-16555"/>
    <s v="FUR-FU-10002298"/>
    <n v="532.70399999999995"/>
    <n v="6"/>
    <n v="0.2"/>
    <n v="-26.635200000000001"/>
    <x v="0"/>
    <x v="5"/>
    <s v="Rubbermaid ClusterMat Chairmats, Mat Size- 66&quot; x 60&quot;, Lip 20&quot; x 11&quot; -90 Degree Angle"/>
    <x v="3"/>
    <s v="Ohio"/>
    <s v="Fairfield"/>
    <n v="2016"/>
  </r>
  <r>
    <s v="US-2016-129469"/>
    <d v="2016-09-23T00:00:00"/>
    <s v="KL-16555"/>
    <s v="OFF-AR-10000315"/>
    <n v="4.9119999999999999"/>
    <n v="2"/>
    <n v="0.2"/>
    <n v="0.307"/>
    <x v="1"/>
    <x v="6"/>
    <s v="Dixon Ticonderoga Maple Cedar Pencil, #2"/>
    <x v="3"/>
    <s v="Ohio"/>
    <s v="Fairfield"/>
    <n v="2016"/>
  </r>
  <r>
    <s v="CA-2017-155152"/>
    <d v="2017-07-07T00:00:00"/>
    <s v="MP-17965"/>
    <s v="TEC-AC-10004353"/>
    <n v="252"/>
    <n v="4"/>
    <n v="0"/>
    <n v="93.24"/>
    <x v="2"/>
    <x v="11"/>
    <s v="Hypercom P1300 Pinpad"/>
    <x v="3"/>
    <s v="Rhode Island"/>
    <s v="Warwick"/>
    <n v="2017"/>
  </r>
  <r>
    <s v="CA-2016-159940"/>
    <d v="2016-07-07T00:00:00"/>
    <s v="BF-11020"/>
    <s v="FUR-FU-10004973"/>
    <n v="60.287999999999997"/>
    <n v="8"/>
    <n v="0.6"/>
    <n v="-27.1296"/>
    <x v="0"/>
    <x v="5"/>
    <s v="Flat Face Poster Frame"/>
    <x v="2"/>
    <s v="Illinois"/>
    <s v="Aurora"/>
    <n v="2016"/>
  </r>
  <r>
    <s v="CA-2016-159940"/>
    <d v="2016-07-07T00:00:00"/>
    <s v="BF-11020"/>
    <s v="OFF-FA-10000936"/>
    <n v="2.6320000000000001"/>
    <n v="1"/>
    <n v="0.2"/>
    <n v="0.82250000000000001"/>
    <x v="1"/>
    <x v="13"/>
    <s v="Acco Hot Clips Clips to Go"/>
    <x v="2"/>
    <s v="Illinois"/>
    <s v="Aurora"/>
    <n v="2016"/>
  </r>
  <r>
    <s v="CA-2016-159940"/>
    <d v="2016-07-07T00:00:00"/>
    <s v="BF-11020"/>
    <s v="OFF-PA-10001609"/>
    <n v="23.687999999999999"/>
    <n v="9"/>
    <n v="0.2"/>
    <n v="7.6985999999999999"/>
    <x v="1"/>
    <x v="10"/>
    <s v="Tops Wirebound Message Log Books"/>
    <x v="2"/>
    <s v="Illinois"/>
    <s v="Aurora"/>
    <n v="2016"/>
  </r>
  <r>
    <s v="CA-2016-159940"/>
    <d v="2016-07-07T00:00:00"/>
    <s v="BF-11020"/>
    <s v="FUR-CH-10000785"/>
    <n v="253.37200000000001"/>
    <n v="2"/>
    <n v="0.3"/>
    <n v="-14.478400000000001"/>
    <x v="0"/>
    <x v="1"/>
    <s v="Global Ergonomic Managers Chair"/>
    <x v="2"/>
    <s v="Illinois"/>
    <s v="Aurora"/>
    <n v="2016"/>
  </r>
  <r>
    <s v="CA-2017-119669"/>
    <d v="2017-01-24T00:00:00"/>
    <s v="TP-21130"/>
    <s v="OFF-FA-10000053"/>
    <n v="5.67"/>
    <n v="3"/>
    <n v="0"/>
    <n v="0.1134"/>
    <x v="1"/>
    <x v="13"/>
    <s v="Revere Boxed Rubber Bands by Revere"/>
    <x v="0"/>
    <s v="Georgia"/>
    <s v="Smyrna"/>
    <n v="2017"/>
  </r>
  <r>
    <s v="US-2014-164616"/>
    <d v="2014-08-19T00:00:00"/>
    <s v="MS-17770"/>
    <s v="OFF-BI-10001718"/>
    <n v="76.775999999999996"/>
    <n v="4"/>
    <n v="0.7"/>
    <n v="-58.861600000000003"/>
    <x v="1"/>
    <x v="8"/>
    <s v="GBC DocuBind P50 Personal Binding Machine"/>
    <x v="3"/>
    <s v="Ohio"/>
    <s v="Columbus"/>
    <n v="2014"/>
  </r>
  <r>
    <s v="US-2014-164616"/>
    <d v="2014-08-19T00:00:00"/>
    <s v="MS-17770"/>
    <s v="OFF-SU-10004768"/>
    <n v="9.1839999999999993"/>
    <n v="2"/>
    <n v="0.2"/>
    <n v="1.1479999999999999"/>
    <x v="1"/>
    <x v="14"/>
    <s v="Acme Kleencut Forged Steel Scissors"/>
    <x v="3"/>
    <s v="Ohio"/>
    <s v="Columbus"/>
    <n v="2014"/>
  </r>
  <r>
    <s v="CA-2015-148628"/>
    <d v="2015-12-06T00:00:00"/>
    <s v="KM-16375"/>
    <s v="OFF-PA-10003883"/>
    <n v="32.75"/>
    <n v="5"/>
    <n v="0"/>
    <n v="15.065"/>
    <x v="1"/>
    <x v="10"/>
    <s v="Message Book, Phone, Wirebound Standard Line Memo, 2 3/4&quot; X 5&quot;"/>
    <x v="1"/>
    <s v="California"/>
    <s v="Thousand Oaks"/>
    <n v="2015"/>
  </r>
  <r>
    <s v="CA-2016-118052"/>
    <d v="2016-05-06T00:00:00"/>
    <s v="BE-11455"/>
    <s v="OFF-FA-10004248"/>
    <n v="7.2160000000000002"/>
    <n v="2"/>
    <n v="0.2"/>
    <n v="1.7138"/>
    <x v="1"/>
    <x v="13"/>
    <s v="Advantus T-Pin Paper Clips"/>
    <x v="3"/>
    <s v="Ohio"/>
    <s v="Lorain"/>
    <n v="2016"/>
  </r>
  <r>
    <s v="CA-2016-118052"/>
    <d v="2016-05-06T00:00:00"/>
    <s v="BE-11455"/>
    <s v="OFF-PA-10002581"/>
    <n v="49.567999999999998"/>
    <n v="2"/>
    <n v="0.2"/>
    <n v="15.49"/>
    <x v="1"/>
    <x v="10"/>
    <s v="Xerox 1951"/>
    <x v="3"/>
    <s v="Ohio"/>
    <s v="Lorain"/>
    <n v="2016"/>
  </r>
  <r>
    <s v="CA-2016-118052"/>
    <d v="2016-05-06T00:00:00"/>
    <s v="BE-11455"/>
    <s v="FUR-FU-10004848"/>
    <n v="54.712000000000003"/>
    <n v="7"/>
    <n v="0.2"/>
    <n v="11.626300000000001"/>
    <x v="0"/>
    <x v="5"/>
    <s v="Howard Miller 13-3/4&quot; Diameter Brushed Chrome Round Wall Clock"/>
    <x v="3"/>
    <s v="Ohio"/>
    <s v="Lorain"/>
    <n v="2016"/>
  </r>
  <r>
    <s v="US-2017-117534"/>
    <d v="2017-03-25T00:00:00"/>
    <s v="CV-12295"/>
    <s v="OFF-AP-10002403"/>
    <n v="176.04"/>
    <n v="4"/>
    <n v="0"/>
    <n v="45.770400000000002"/>
    <x v="1"/>
    <x v="9"/>
    <s v="Acco Smartsocket Color-Coded Six-Outlet AC Adapter Model Surge Protectors"/>
    <x v="1"/>
    <s v="California"/>
    <s v="Fresno"/>
    <n v="2017"/>
  </r>
  <r>
    <s v="US-2017-117534"/>
    <d v="2017-03-25T00:00:00"/>
    <s v="CV-12295"/>
    <s v="OFF-AR-10003087"/>
    <n v="16.02"/>
    <n v="9"/>
    <n v="0"/>
    <n v="4.4855999999999998"/>
    <x v="1"/>
    <x v="6"/>
    <s v="Staples in misc. colors"/>
    <x v="1"/>
    <s v="California"/>
    <s v="Fresno"/>
    <n v="2017"/>
  </r>
  <r>
    <s v="US-2017-117534"/>
    <d v="2017-03-25T00:00:00"/>
    <s v="CV-12295"/>
    <s v="OFF-BI-10002026"/>
    <n v="185.92"/>
    <n v="4"/>
    <n v="0.2"/>
    <n v="62.747999999999998"/>
    <x v="1"/>
    <x v="8"/>
    <s v="Avery Arch Ring Binders"/>
    <x v="1"/>
    <s v="California"/>
    <s v="Fresno"/>
    <n v="2017"/>
  </r>
  <r>
    <s v="US-2017-117534"/>
    <d v="2017-03-25T00:00:00"/>
    <s v="CV-12295"/>
    <s v="TEC-PH-10000141"/>
    <n v="211.16800000000001"/>
    <n v="4"/>
    <n v="0.2"/>
    <n v="15.8376"/>
    <x v="2"/>
    <x v="7"/>
    <s v="Clearsounds A400"/>
    <x v="1"/>
    <s v="California"/>
    <s v="Fresno"/>
    <n v="2017"/>
  </r>
  <r>
    <s v="US-2017-117534"/>
    <d v="2017-03-25T00:00:00"/>
    <s v="CV-12295"/>
    <s v="TEC-CO-10000971"/>
    <n v="479.98399999999998"/>
    <n v="2"/>
    <n v="0.2"/>
    <n v="59.997999999999998"/>
    <x v="2"/>
    <x v="16"/>
    <s v="Hewlett Packard 310 Color Digital Copier"/>
    <x v="1"/>
    <s v="California"/>
    <s v="Fresno"/>
    <n v="2017"/>
  </r>
  <r>
    <s v="CA-2015-145065"/>
    <d v="2015-12-12T00:00:00"/>
    <s v="DK-13375"/>
    <s v="OFF-FA-10001229"/>
    <n v="7.86"/>
    <n v="2"/>
    <n v="0"/>
    <n v="3.6156000000000001"/>
    <x v="1"/>
    <x v="13"/>
    <s v="Staples"/>
    <x v="1"/>
    <s v="California"/>
    <s v="San Diego"/>
    <n v="2015"/>
  </r>
  <r>
    <s v="CA-2015-145065"/>
    <d v="2015-12-12T00:00:00"/>
    <s v="DK-13375"/>
    <s v="OFF-BI-10002437"/>
    <n v="24.448"/>
    <n v="2"/>
    <n v="0.2"/>
    <n v="8.8623999999999992"/>
    <x v="1"/>
    <x v="8"/>
    <s v="Recycled Premium Regency Composition Covers"/>
    <x v="1"/>
    <s v="California"/>
    <s v="San Diego"/>
    <n v="2015"/>
  </r>
  <r>
    <s v="US-2015-127040"/>
    <d v="2015-12-06T00:00:00"/>
    <s v="SG-20605"/>
    <s v="OFF-PA-10004255"/>
    <n v="6.48"/>
    <n v="1"/>
    <n v="0"/>
    <n v="3.1103999999999998"/>
    <x v="1"/>
    <x v="10"/>
    <s v="Xerox 219"/>
    <x v="3"/>
    <s v="New York"/>
    <s v="New York City"/>
    <n v="2015"/>
  </r>
  <r>
    <s v="US-2015-127040"/>
    <d v="2015-12-06T00:00:00"/>
    <s v="SG-20605"/>
    <s v="OFF-PA-10001184"/>
    <n v="41.86"/>
    <n v="7"/>
    <n v="0"/>
    <n v="20.511399999999998"/>
    <x v="1"/>
    <x v="10"/>
    <s v="Xerox 1903"/>
    <x v="3"/>
    <s v="New York"/>
    <s v="New York City"/>
    <n v="2015"/>
  </r>
  <r>
    <s v="US-2015-127040"/>
    <d v="2015-12-06T00:00:00"/>
    <s v="SG-20605"/>
    <s v="TEC-AC-10002637"/>
    <n v="1619.91"/>
    <n v="9"/>
    <n v="0"/>
    <n v="97.194599999999994"/>
    <x v="2"/>
    <x v="11"/>
    <s v="Logitech VX Revolution Cordless Laser Mouse for Notebooks (Black)"/>
    <x v="3"/>
    <s v="New York"/>
    <s v="New York City"/>
    <n v="2015"/>
  </r>
  <r>
    <s v="US-2015-127040"/>
    <d v="2015-12-06T00:00:00"/>
    <s v="SG-20605"/>
    <s v="FUR-FU-10002878"/>
    <n v="113.92"/>
    <n v="4"/>
    <n v="0"/>
    <n v="42.150399999999998"/>
    <x v="0"/>
    <x v="5"/>
    <s v="Seth Thomas 14&quot; Day/Date Wall Clock"/>
    <x v="3"/>
    <s v="New York"/>
    <s v="New York City"/>
    <n v="2015"/>
  </r>
  <r>
    <s v="CA-2016-128111"/>
    <d v="2016-03-17T00:00:00"/>
    <s v="CS-12355"/>
    <s v="OFF-AR-10000588"/>
    <n v="39.68"/>
    <n v="2"/>
    <n v="0"/>
    <n v="10.316800000000001"/>
    <x v="1"/>
    <x v="6"/>
    <s v="Newell 345"/>
    <x v="3"/>
    <s v="Massachusetts"/>
    <s v="Malden"/>
    <n v="2016"/>
  </r>
  <r>
    <s v="CA-2015-137897"/>
    <d v="2015-11-14T00:00:00"/>
    <s v="PJ-18835"/>
    <s v="TEC-AC-10002217"/>
    <n v="37.6"/>
    <n v="2"/>
    <n v="0"/>
    <n v="2.2559999999999998"/>
    <x v="2"/>
    <x v="11"/>
    <s v="Imation Clip USB flash drive - 8 GB"/>
    <x v="3"/>
    <s v="New York"/>
    <s v="New York City"/>
    <n v="2015"/>
  </r>
  <r>
    <s v="CA-2015-137897"/>
    <d v="2015-11-14T00:00:00"/>
    <s v="PJ-18835"/>
    <s v="TEC-AC-10001267"/>
    <n v="59.9"/>
    <n v="2"/>
    <n v="0"/>
    <n v="23.96"/>
    <x v="2"/>
    <x v="11"/>
    <s v="Imation 32GB Pocket Pro USB 3.0 Flash Drive - 32 GB - Black - 1 P ..."/>
    <x v="3"/>
    <s v="New York"/>
    <s v="New York City"/>
    <n v="2015"/>
  </r>
  <r>
    <s v="CA-2015-137897"/>
    <d v="2015-11-14T00:00:00"/>
    <s v="PJ-18835"/>
    <s v="OFF-PA-10004041"/>
    <n v="37"/>
    <n v="5"/>
    <n v="0"/>
    <n v="16.649999999999999"/>
    <x v="1"/>
    <x v="10"/>
    <s v="It's Hot Message Books with Stickers, 2 3/4&quot; x 5&quot;"/>
    <x v="3"/>
    <s v="New York"/>
    <s v="New York City"/>
    <n v="2015"/>
  </r>
  <r>
    <s v="CA-2017-169264"/>
    <d v="2017-08-14T00:00:00"/>
    <s v="NP-18700"/>
    <s v="OFF-LA-10001613"/>
    <n v="5.76"/>
    <n v="2"/>
    <n v="0"/>
    <n v="2.8224"/>
    <x v="1"/>
    <x v="2"/>
    <s v="Avery File Folder Labels"/>
    <x v="1"/>
    <s v="California"/>
    <s v="San Francisco"/>
    <n v="2017"/>
  </r>
  <r>
    <s v="CA-2017-169264"/>
    <d v="2017-08-14T00:00:00"/>
    <s v="NP-18700"/>
    <s v="OFF-AR-10000246"/>
    <n v="16.68"/>
    <n v="6"/>
    <n v="0"/>
    <n v="4.3368000000000002"/>
    <x v="1"/>
    <x v="6"/>
    <s v="Newell 318"/>
    <x v="1"/>
    <s v="California"/>
    <s v="San Francisco"/>
    <n v="2017"/>
  </r>
  <r>
    <s v="CA-2017-147361"/>
    <d v="2017-09-09T00:00:00"/>
    <s v="SB-20290"/>
    <s v="OFF-ST-10001809"/>
    <n v="628.80999999999995"/>
    <n v="7"/>
    <n v="0"/>
    <n v="12.5762"/>
    <x v="1"/>
    <x v="4"/>
    <s v="Fellowes Officeware Wire Shelving"/>
    <x v="0"/>
    <s v="South Carolina"/>
    <s v="Florence"/>
    <n v="2017"/>
  </r>
  <r>
    <s v="CA-2017-147361"/>
    <d v="2017-09-09T00:00:00"/>
    <s v="SB-20290"/>
    <s v="OFF-ST-10002214"/>
    <n v="56.45"/>
    <n v="5"/>
    <n v="0"/>
    <n v="14.677"/>
    <x v="1"/>
    <x v="4"/>
    <s v="X-Rack File for Hanging Folders"/>
    <x v="0"/>
    <s v="South Carolina"/>
    <s v="Florence"/>
    <n v="2017"/>
  </r>
  <r>
    <s v="CA-2017-145877"/>
    <d v="2017-04-01T00:00:00"/>
    <s v="AS-10090"/>
    <s v="OFF-ST-10000649"/>
    <n v="94.2"/>
    <n v="6"/>
    <n v="0"/>
    <n v="23.55"/>
    <x v="1"/>
    <x v="4"/>
    <s v="Hanging Personal Folder File"/>
    <x v="2"/>
    <s v="Missouri"/>
    <s v="Springfield"/>
    <n v="2017"/>
  </r>
  <r>
    <s v="CA-2017-145877"/>
    <d v="2017-04-01T00:00:00"/>
    <s v="AS-10090"/>
    <s v="OFF-EN-10001990"/>
    <n v="28.4"/>
    <n v="5"/>
    <n v="0"/>
    <n v="13.348000000000001"/>
    <x v="1"/>
    <x v="12"/>
    <s v="Staple envelope"/>
    <x v="2"/>
    <s v="Missouri"/>
    <s v="Springfield"/>
    <n v="2017"/>
  </r>
  <r>
    <s v="US-2016-110170"/>
    <d v="2016-09-27T00:00:00"/>
    <s v="HM-14860"/>
    <s v="FUR-BO-10000780"/>
    <n v="956.66480000000001"/>
    <n v="7"/>
    <n v="0.32"/>
    <n v="-225.0976"/>
    <x v="0"/>
    <x v="0"/>
    <s v="O'Sullivan Plantations 2-Door Library in Landvery Oak"/>
    <x v="2"/>
    <s v="Texas"/>
    <s v="Huntsville"/>
    <n v="2016"/>
  </r>
  <r>
    <s v="CA-2017-108574"/>
    <d v="2017-10-07T00:00:00"/>
    <s v="MG-18145"/>
    <s v="TEC-AC-10002049"/>
    <n v="1115.9100000000001"/>
    <n v="9"/>
    <n v="0"/>
    <n v="200.8638"/>
    <x v="2"/>
    <x v="11"/>
    <s v="Logitech G19 Programmable Gaming Keyboard"/>
    <x v="1"/>
    <s v="California"/>
    <s v="Los Angeles"/>
    <n v="2017"/>
  </r>
  <r>
    <s v="CA-2017-108574"/>
    <d v="2017-10-07T00:00:00"/>
    <s v="MG-18145"/>
    <s v="TEC-PH-10003555"/>
    <n v="128.744"/>
    <n v="7"/>
    <n v="0.2"/>
    <n v="-28.967400000000001"/>
    <x v="2"/>
    <x v="7"/>
    <s v="Motorola HK250 Universal Bluetooth Headset"/>
    <x v="1"/>
    <s v="California"/>
    <s v="Los Angeles"/>
    <n v="2017"/>
  </r>
  <r>
    <s v="CA-2017-108574"/>
    <d v="2017-10-07T00:00:00"/>
    <s v="MG-18145"/>
    <s v="TEC-PH-10000702"/>
    <n v="79.92"/>
    <n v="10"/>
    <n v="0.2"/>
    <n v="26.972999999999999"/>
    <x v="2"/>
    <x v="7"/>
    <s v="Square Credit Card Reader, 4 1/2&quot; x 4 1/2&quot; x 1&quot;, White"/>
    <x v="1"/>
    <s v="California"/>
    <s v="Los Angeles"/>
    <n v="2017"/>
  </r>
  <r>
    <s v="CA-2017-144589"/>
    <d v="2017-01-20T00:00:00"/>
    <s v="TM-21010"/>
    <s v="OFF-AR-10003631"/>
    <n v="24.2"/>
    <n v="5"/>
    <n v="0"/>
    <n v="7.9859999999999998"/>
    <x v="1"/>
    <x v="6"/>
    <s v="Staples in misc. colors"/>
    <x v="1"/>
    <s v="California"/>
    <s v="San Francisco"/>
    <n v="2017"/>
  </r>
  <r>
    <s v="CA-2017-144589"/>
    <d v="2017-01-20T00:00:00"/>
    <s v="TM-21010"/>
    <s v="TEC-PH-10003072"/>
    <n v="359.976"/>
    <n v="3"/>
    <n v="0.2"/>
    <n v="130.4913"/>
    <x v="2"/>
    <x v="7"/>
    <s v="Panasonic KX-TG9541B DECT 6.0 Digital 2-Line Expandable Cordless Phone With Digital Answering System"/>
    <x v="1"/>
    <s v="California"/>
    <s v="San Francisco"/>
    <n v="2017"/>
  </r>
  <r>
    <s v="CA-2017-155985"/>
    <d v="2017-03-23T00:00:00"/>
    <s v="BE-11335"/>
    <s v="FUR-FU-10000758"/>
    <n v="211.84"/>
    <n v="8"/>
    <n v="0"/>
    <n v="76.2624"/>
    <x v="0"/>
    <x v="5"/>
    <s v="DAX Natural Wood-Tone Poster Frame"/>
    <x v="1"/>
    <s v="California"/>
    <s v="San Francisco"/>
    <n v="2017"/>
  </r>
  <r>
    <s v="CA-2014-162684"/>
    <d v="2014-08-01T00:00:00"/>
    <s v="AS-10630"/>
    <s v="OFF-FA-10000992"/>
    <n v="5.68"/>
    <n v="2"/>
    <n v="0.2"/>
    <n v="1.917"/>
    <x v="1"/>
    <x v="13"/>
    <s v="Acco Clips to Go Binder Clips, 24 Clips in Two Sizes"/>
    <x v="3"/>
    <s v="Pennsylvania"/>
    <s v="Philadelphia"/>
    <n v="2014"/>
  </r>
  <r>
    <s v="CA-2015-142041"/>
    <d v="2015-06-07T00:00:00"/>
    <s v="EM-13810"/>
    <s v="OFF-BI-10004187"/>
    <n v="7.52"/>
    <n v="5"/>
    <n v="0.2"/>
    <n v="2.6320000000000001"/>
    <x v="1"/>
    <x v="8"/>
    <s v="3-ring staple pack"/>
    <x v="1"/>
    <s v="California"/>
    <s v="Los Angeles"/>
    <n v="2015"/>
  </r>
  <r>
    <s v="CA-2014-151295"/>
    <d v="2014-11-12T00:00:00"/>
    <s v="JA-15970"/>
    <s v="OFF-PA-10001947"/>
    <n v="11.96"/>
    <n v="2"/>
    <n v="0"/>
    <n v="5.8604000000000003"/>
    <x v="1"/>
    <x v="10"/>
    <s v="Xerox 1974"/>
    <x v="1"/>
    <s v="California"/>
    <s v="Los Angeles"/>
    <n v="2014"/>
  </r>
  <r>
    <s v="CA-2014-151295"/>
    <d v="2014-11-12T00:00:00"/>
    <s v="JA-15970"/>
    <s v="FUR-TA-10002356"/>
    <n v="629.06399999999996"/>
    <n v="3"/>
    <n v="0.2"/>
    <n v="31.453199999999999"/>
    <x v="0"/>
    <x v="3"/>
    <s v="Bevis Boat-Shaped Conference Table"/>
    <x v="1"/>
    <s v="California"/>
    <s v="Los Angeles"/>
    <n v="2014"/>
  </r>
  <r>
    <s v="CA-2016-156300"/>
    <d v="2016-12-29T00:00:00"/>
    <s v="TB-21595"/>
    <s v="FUR-CH-10001714"/>
    <n v="754.45"/>
    <n v="5"/>
    <n v="0"/>
    <n v="60.356000000000002"/>
    <x v="0"/>
    <x v="1"/>
    <s v="Global Leather &amp; Oak Executive Chair, Burgundy"/>
    <x v="2"/>
    <s v="Wisconsin"/>
    <s v="Milwaukee"/>
    <n v="2016"/>
  </r>
  <r>
    <s v="CA-2015-146087"/>
    <d v="2015-07-06T00:00:00"/>
    <s v="PP-18955"/>
    <s v="FUR-BO-10002824"/>
    <n v="301.95999999999998"/>
    <n v="2"/>
    <n v="0"/>
    <n v="60.392000000000003"/>
    <x v="0"/>
    <x v="0"/>
    <s v="Bush Mission Pointe Library"/>
    <x v="3"/>
    <s v="Massachusetts"/>
    <s v="Holyoke"/>
    <n v="2015"/>
  </r>
  <r>
    <s v="CA-2017-168655"/>
    <d v="2017-10-12T00:00:00"/>
    <s v="ML-18040"/>
    <s v="TEC-AC-10002842"/>
    <n v="595"/>
    <n v="5"/>
    <n v="0"/>
    <n v="95.2"/>
    <x v="2"/>
    <x v="11"/>
    <s v="WD My Passport Ultra 2TB Portable External Hard Drive"/>
    <x v="1"/>
    <s v="New Mexico"/>
    <s v="Albuquerque"/>
    <n v="2017"/>
  </r>
  <r>
    <s v="CA-2017-168655"/>
    <d v="2017-10-12T00:00:00"/>
    <s v="ML-18040"/>
    <s v="OFF-BI-10002082"/>
    <n v="79.872"/>
    <n v="3"/>
    <n v="0.2"/>
    <n v="29.952000000000002"/>
    <x v="1"/>
    <x v="8"/>
    <s v="GBC Twin Loop Wire Binding Elements"/>
    <x v="1"/>
    <s v="New Mexico"/>
    <s v="Albuquerque"/>
    <n v="2017"/>
  </r>
  <r>
    <s v="CA-2016-107202"/>
    <d v="2016-05-21T00:00:00"/>
    <s v="LC-16930"/>
    <s v="TEC-MA-10000112"/>
    <n v="2396.4"/>
    <n v="10"/>
    <n v="0.2"/>
    <n v="179.73"/>
    <x v="2"/>
    <x v="15"/>
    <s v="Panasonic KX MB2061 Multifunction Printer"/>
    <x v="1"/>
    <s v="Nevada"/>
    <s v="Sparks"/>
    <n v="2016"/>
  </r>
  <r>
    <s v="CA-2017-159597"/>
    <d v="2017-11-09T00:00:00"/>
    <s v="MC-17590"/>
    <s v="OFF-ST-10002289"/>
    <n v="63.56"/>
    <n v="2"/>
    <n v="0"/>
    <n v="3.1779999999999999"/>
    <x v="1"/>
    <x v="4"/>
    <s v="Safco Wire Cube Shelving System, For Use as 4 or 5 14&quot; Cubes, Black"/>
    <x v="1"/>
    <s v="California"/>
    <s v="Coachella"/>
    <n v="2017"/>
  </r>
  <r>
    <s v="CA-2017-159597"/>
    <d v="2017-11-09T00:00:00"/>
    <s v="MC-17590"/>
    <s v="TEC-AC-10004171"/>
    <n v="99.99"/>
    <n v="1"/>
    <n v="0"/>
    <n v="43.995600000000003"/>
    <x v="2"/>
    <x v="11"/>
    <s v="Razer Kraken 7.1 Surround Sound Over Ear USB Gaming Headset"/>
    <x v="1"/>
    <s v="California"/>
    <s v="Coachella"/>
    <n v="2017"/>
  </r>
  <r>
    <s v="CA-2016-155551"/>
    <d v="2016-04-18T00:00:00"/>
    <s v="CR-12580"/>
    <s v="OFF-ST-10003656"/>
    <n v="230.376"/>
    <n v="3"/>
    <n v="0.2"/>
    <n v="-48.954900000000002"/>
    <x v="1"/>
    <x v="4"/>
    <s v="Safco Industrial Wire Shelving"/>
    <x v="2"/>
    <s v="Illinois"/>
    <s v="Elmhurst"/>
    <n v="2016"/>
  </r>
  <r>
    <s v="CA-2016-155551"/>
    <d v="2016-04-18T00:00:00"/>
    <s v="CR-12580"/>
    <s v="OFF-PA-10001560"/>
    <n v="9.6639999999999997"/>
    <n v="2"/>
    <n v="0.2"/>
    <n v="3.2616000000000001"/>
    <x v="1"/>
    <x v="10"/>
    <s v="Adams Telephone Message Books, 5 1/4 x 11"/>
    <x v="2"/>
    <s v="Illinois"/>
    <s v="Elmhurst"/>
    <n v="2016"/>
  </r>
  <r>
    <s v="US-2017-147669"/>
    <d v="2017-12-25T00:00:00"/>
    <s v="SV-20935"/>
    <s v="TEC-AC-10002473"/>
    <n v="158.928"/>
    <n v="7"/>
    <n v="0.2"/>
    <n v="41.718600000000002"/>
    <x v="2"/>
    <x v="11"/>
    <s v="Maxell 4.7GB DVD-R"/>
    <x v="3"/>
    <s v="Ohio"/>
    <s v="Fairfield"/>
    <n v="2017"/>
  </r>
  <r>
    <s v="US-2017-147669"/>
    <d v="2017-12-25T00:00:00"/>
    <s v="SV-20935"/>
    <s v="OFF-BI-10000632"/>
    <n v="13.023"/>
    <n v="1"/>
    <n v="0.7"/>
    <n v="-10.4184"/>
    <x v="1"/>
    <x v="8"/>
    <s v="Satellite Sectional Post Binders"/>
    <x v="3"/>
    <s v="Ohio"/>
    <s v="Fairfield"/>
    <n v="2017"/>
  </r>
  <r>
    <s v="US-2017-147669"/>
    <d v="2017-12-25T00:00:00"/>
    <s v="SV-20935"/>
    <s v="FUR-TA-10002645"/>
    <n v="273.06"/>
    <n v="2"/>
    <n v="0.4"/>
    <n v="-104.673"/>
    <x v="0"/>
    <x v="3"/>
    <s v="Hon Rectangular Conference Tables"/>
    <x v="3"/>
    <s v="Ohio"/>
    <s v="Fairfield"/>
    <n v="2017"/>
  </r>
  <r>
    <s v="US-2017-147669"/>
    <d v="2017-12-25T00:00:00"/>
    <s v="SV-20935"/>
    <s v="OFF-FA-10002975"/>
    <n v="39.311999999999998"/>
    <n v="13"/>
    <n v="0.2"/>
    <n v="12.776400000000001"/>
    <x v="1"/>
    <x v="13"/>
    <s v="Staples"/>
    <x v="3"/>
    <s v="Ohio"/>
    <s v="Fairfield"/>
    <n v="2017"/>
  </r>
  <r>
    <s v="CA-2016-169922"/>
    <d v="2016-06-11T00:00:00"/>
    <s v="MZ-17515"/>
    <s v="OFF-BI-10003784"/>
    <n v="1.3440000000000001"/>
    <n v="4"/>
    <n v="0.8"/>
    <n v="-2.1503999999999999"/>
    <x v="1"/>
    <x v="8"/>
    <s v="Computer Printout Index Tabs"/>
    <x v="2"/>
    <s v="Texas"/>
    <s v="Arlington"/>
    <n v="2016"/>
  </r>
  <r>
    <s v="CA-2016-169922"/>
    <d v="2016-06-11T00:00:00"/>
    <s v="MZ-17515"/>
    <s v="OFF-BI-10001617"/>
    <n v="8.2720000000000002"/>
    <n v="4"/>
    <n v="0.8"/>
    <n v="-13.6488"/>
    <x v="1"/>
    <x v="8"/>
    <s v="GBC Wire Binding Combs"/>
    <x v="2"/>
    <s v="Texas"/>
    <s v="Arlington"/>
    <n v="2016"/>
  </r>
  <r>
    <s v="CA-2016-169922"/>
    <d v="2016-06-11T00:00:00"/>
    <s v="MZ-17515"/>
    <s v="FUR-FU-10004415"/>
    <n v="12.544"/>
    <n v="7"/>
    <n v="0.6"/>
    <n v="-9.0944000000000003"/>
    <x v="0"/>
    <x v="5"/>
    <s v="Stacking Tray, Side-Loading, Legal, Smoke"/>
    <x v="2"/>
    <s v="Texas"/>
    <s v="Arlington"/>
    <n v="2016"/>
  </r>
  <r>
    <s v="CA-2017-100748"/>
    <d v="2017-05-13T00:00:00"/>
    <s v="RB-19795"/>
    <s v="OFF-LA-10000240"/>
    <n v="58.48"/>
    <n v="8"/>
    <n v="0"/>
    <n v="27.485600000000002"/>
    <x v="1"/>
    <x v="2"/>
    <s v="Self-Adhesive Address Labels for Typewriters by Universal"/>
    <x v="1"/>
    <s v="California"/>
    <s v="San Francisco"/>
    <n v="2017"/>
  </r>
  <r>
    <s v="CA-2017-129805"/>
    <d v="2017-12-28T00:00:00"/>
    <s v="HM-14860"/>
    <s v="FUR-FU-10001935"/>
    <n v="7.4"/>
    <n v="2"/>
    <n v="0"/>
    <n v="3.0339999999999998"/>
    <x v="0"/>
    <x v="5"/>
    <s v="3M Hangers With Command Adhesive"/>
    <x v="1"/>
    <s v="Washington"/>
    <s v="Seattle"/>
    <n v="2017"/>
  </r>
  <r>
    <s v="CA-2014-148586"/>
    <d v="2014-03-25T00:00:00"/>
    <s v="AZ-10750"/>
    <s v="FUR-CH-10002439"/>
    <n v="366.786"/>
    <n v="7"/>
    <n v="0.1"/>
    <n v="65.206400000000002"/>
    <x v="0"/>
    <x v="1"/>
    <s v="Iceberg Nesting Folding Chair, 19w x 6d x 43h"/>
    <x v="3"/>
    <s v="New York"/>
    <s v="New York City"/>
    <n v="2014"/>
  </r>
  <r>
    <s v="US-2017-112613"/>
    <d v="2017-05-28T00:00:00"/>
    <s v="JH-15910"/>
    <s v="TEC-PH-10001536"/>
    <n v="54.368000000000002"/>
    <n v="4"/>
    <n v="0.2"/>
    <n v="4.0776000000000003"/>
    <x v="2"/>
    <x v="7"/>
    <s v="Spigen Samsung Galaxy S5 Case Wallet"/>
    <x v="2"/>
    <s v="Texas"/>
    <s v="Houston"/>
    <n v="2017"/>
  </r>
  <r>
    <s v="CA-2015-154746"/>
    <d v="2015-11-14T00:00:00"/>
    <s v="PJ-18835"/>
    <s v="OFF-EN-10001532"/>
    <n v="33.96"/>
    <n v="2"/>
    <n v="0"/>
    <n v="16.98"/>
    <x v="1"/>
    <x v="12"/>
    <s v="Brown Kraft Recycled Envelopes"/>
    <x v="0"/>
    <s v="Virginia"/>
    <s v="Springfield"/>
    <n v="2015"/>
  </r>
  <r>
    <s v="CA-2015-154746"/>
    <d v="2015-11-14T00:00:00"/>
    <s v="PJ-18835"/>
    <s v="OFF-AP-10003057"/>
    <n v="826.11"/>
    <n v="3"/>
    <n v="0"/>
    <n v="322.18290000000002"/>
    <x v="1"/>
    <x v="9"/>
    <s v="Honeywell Enviracaire Portable HEPA Air Cleaner for 16' x 20' Room"/>
    <x v="0"/>
    <s v="Virginia"/>
    <s v="Springfield"/>
    <n v="2015"/>
  </r>
  <r>
    <s v="CA-2017-140053"/>
    <d v="2017-07-03T00:00:00"/>
    <s v="CA-12265"/>
    <s v="FUR-FU-10003708"/>
    <n v="545.85"/>
    <n v="9"/>
    <n v="0"/>
    <n v="114.6285"/>
    <x v="0"/>
    <x v="5"/>
    <s v="Tenex Traditional Chairmats for Medium Pile Carpet, Standard Lip, 36&quot; x 48&quot;"/>
    <x v="1"/>
    <s v="New Mexico"/>
    <s v="Farmington"/>
    <n v="2017"/>
  </r>
  <r>
    <s v="CA-2014-164210"/>
    <d v="2014-11-18T00:00:00"/>
    <s v="PW-19240"/>
    <s v="FUR-TA-10000849"/>
    <n v="145.97999999999999"/>
    <n v="2"/>
    <n v="0.5"/>
    <n v="-99.266400000000004"/>
    <x v="0"/>
    <x v="3"/>
    <s v="Bevis Rectangular Conference Tables"/>
    <x v="1"/>
    <s v="Colorado"/>
    <s v="Louisville"/>
    <n v="2014"/>
  </r>
  <r>
    <s v="CA-2014-164210"/>
    <d v="2014-11-18T00:00:00"/>
    <s v="PW-19240"/>
    <s v="OFF-PA-10002259"/>
    <n v="35.808"/>
    <n v="4"/>
    <n v="0.2"/>
    <n v="12.5328"/>
    <x v="1"/>
    <x v="10"/>
    <s v="Geographics Note Cards, Blank, White, 8 1/2&quot; x 11&quot;"/>
    <x v="1"/>
    <s v="Colorado"/>
    <s v="Louisville"/>
    <n v="2014"/>
  </r>
  <r>
    <s v="CA-2017-139948"/>
    <d v="2017-07-17T00:00:00"/>
    <s v="SW-20455"/>
    <s v="FUR-FU-10002597"/>
    <n v="7.9039999999999999"/>
    <n v="2"/>
    <n v="0.2"/>
    <n v="2.1736"/>
    <x v="0"/>
    <x v="5"/>
    <s v="C-Line Magnetic Cubicle Keepers, Clear Polypropylene"/>
    <x v="0"/>
    <s v="Florida"/>
    <s v="Tampa"/>
    <n v="2017"/>
  </r>
  <r>
    <s v="CA-2016-146934"/>
    <d v="2016-05-22T00:00:00"/>
    <s v="AF-10870"/>
    <s v="TEC-PH-10004614"/>
    <n v="345"/>
    <n v="5"/>
    <n v="0"/>
    <n v="86.25"/>
    <x v="2"/>
    <x v="7"/>
    <s v="AT&amp;T 841000 Phone"/>
    <x v="3"/>
    <s v="New Jersey"/>
    <s v="Passaic"/>
    <n v="2016"/>
  </r>
  <r>
    <s v="CA-2016-146934"/>
    <d v="2016-05-22T00:00:00"/>
    <s v="AF-10870"/>
    <s v="FUR-TA-10003748"/>
    <n v="174.286"/>
    <n v="2"/>
    <n v="0.3"/>
    <n v="-19.918399999999998"/>
    <x v="0"/>
    <x v="3"/>
    <s v="Bevis 36 x 72 Conference Tables"/>
    <x v="3"/>
    <s v="New Jersey"/>
    <s v="Passaic"/>
    <n v="2016"/>
  </r>
  <r>
    <s v="CA-2016-146934"/>
    <d v="2016-05-22T00:00:00"/>
    <s v="AF-10870"/>
    <s v="OFF-AP-10003217"/>
    <n v="662.84"/>
    <n v="4"/>
    <n v="0"/>
    <n v="172.33840000000001"/>
    <x v="1"/>
    <x v="9"/>
    <s v="Eureka Sanitaire  Commercial Upright"/>
    <x v="3"/>
    <s v="New Jersey"/>
    <s v="Passaic"/>
    <n v="2016"/>
  </r>
  <r>
    <s v="CA-2016-146934"/>
    <d v="2016-05-22T00:00:00"/>
    <s v="AF-10870"/>
    <s v="TEC-AC-10002399"/>
    <n v="95.1"/>
    <n v="5"/>
    <n v="0"/>
    <n v="30.431999999999999"/>
    <x v="2"/>
    <x v="11"/>
    <s v="SanDisk Cruzer 32 GB USB Flash Drive"/>
    <x v="3"/>
    <s v="New Jersey"/>
    <s v="Passaic"/>
    <n v="2016"/>
  </r>
  <r>
    <s v="CA-2016-146934"/>
    <d v="2016-05-22T00:00:00"/>
    <s v="AF-10870"/>
    <s v="OFF-EN-10002973"/>
    <n v="26.88"/>
    <n v="6"/>
    <n v="0"/>
    <n v="12.9024"/>
    <x v="1"/>
    <x v="12"/>
    <s v="Ampad #10 Peel &amp; Seel Holiday Envelopes"/>
    <x v="3"/>
    <s v="New Jersey"/>
    <s v="Passaic"/>
    <n v="2016"/>
  </r>
  <r>
    <s v="CA-2016-146934"/>
    <d v="2016-05-22T00:00:00"/>
    <s v="AF-10870"/>
    <s v="TEC-PH-10001336"/>
    <n v="257.98"/>
    <n v="2"/>
    <n v="0"/>
    <n v="74.8142"/>
    <x v="2"/>
    <x v="7"/>
    <s v="Digium D40 VoIP phone"/>
    <x v="3"/>
    <s v="New Jersey"/>
    <s v="Passaic"/>
    <n v="2016"/>
  </r>
  <r>
    <s v="CA-2015-100573"/>
    <d v="2015-09-25T00:00:00"/>
    <s v="AM-10705"/>
    <s v="OFF-EN-10000461"/>
    <n v="17.48"/>
    <n v="2"/>
    <n v="0"/>
    <n v="8.2156000000000002"/>
    <x v="1"/>
    <x v="12"/>
    <s v="#10- 4 1/8&quot; x 9 1/2&quot; Recycled Envelopes"/>
    <x v="1"/>
    <s v="California"/>
    <s v="Los Angeles"/>
    <n v="2015"/>
  </r>
  <r>
    <s v="CA-2016-119165"/>
    <d v="2016-10-31T00:00:00"/>
    <s v="BD-11320"/>
    <s v="FUR-CH-10000988"/>
    <n v="492.83499999999998"/>
    <n v="5"/>
    <n v="0.3"/>
    <n v="-14.081"/>
    <x v="0"/>
    <x v="1"/>
    <s v="Hon Olson Stacker Stools"/>
    <x v="3"/>
    <s v="Pennsylvania"/>
    <s v="Philadelphia"/>
    <n v="2016"/>
  </r>
  <r>
    <s v="CA-2015-128027"/>
    <d v="2015-09-14T00:00:00"/>
    <s v="CM-12385"/>
    <s v="OFF-ST-10001809"/>
    <n v="269.49"/>
    <n v="3"/>
    <n v="0"/>
    <n v="5.3898000000000001"/>
    <x v="1"/>
    <x v="4"/>
    <s v="Fellowes Officeware Wire Shelving"/>
    <x v="0"/>
    <s v="South Carolina"/>
    <s v="North Charleston"/>
    <n v="2015"/>
  </r>
  <r>
    <s v="CA-2016-140207"/>
    <d v="2016-11-05T00:00:00"/>
    <s v="CS-12400"/>
    <s v="OFF-BI-10003963"/>
    <n v="29.12"/>
    <n v="5"/>
    <n v="0.2"/>
    <n v="9.8279999999999994"/>
    <x v="1"/>
    <x v="8"/>
    <s v="Cardinal Holdit Data Disk Pockets"/>
    <x v="1"/>
    <s v="California"/>
    <s v="San Jose"/>
    <n v="2016"/>
  </r>
  <r>
    <s v="CA-2017-140949"/>
    <d v="2017-03-17T00:00:00"/>
    <s v="DB-13405"/>
    <s v="OFF-LA-10000081"/>
    <n v="18.75"/>
    <n v="5"/>
    <n v="0"/>
    <n v="9"/>
    <x v="1"/>
    <x v="2"/>
    <s v="Avery 496"/>
    <x v="3"/>
    <s v="New York"/>
    <s v="New York City"/>
    <n v="2017"/>
  </r>
  <r>
    <s v="CA-2017-140949"/>
    <d v="2017-03-17T00:00:00"/>
    <s v="DB-13405"/>
    <s v="TEC-PH-10000149"/>
    <n v="119.7"/>
    <n v="6"/>
    <n v="0"/>
    <n v="31.122"/>
    <x v="2"/>
    <x v="7"/>
    <s v="Cisco SPA525G2 IP Phone - Wireless"/>
    <x v="3"/>
    <s v="New York"/>
    <s v="New York City"/>
    <n v="2017"/>
  </r>
  <r>
    <s v="CA-2017-140949"/>
    <d v="2017-03-17T00:00:00"/>
    <s v="DB-13405"/>
    <s v="OFF-BI-10000605"/>
    <n v="9.1440000000000001"/>
    <n v="3"/>
    <n v="0.2"/>
    <n v="3.0861000000000001"/>
    <x v="1"/>
    <x v="8"/>
    <s v="Acco Pressboard Covers with Storage Hooks, 9 1/2&quot; x 11&quot;, Executive Red"/>
    <x v="3"/>
    <s v="New York"/>
    <s v="New York City"/>
    <n v="2017"/>
  </r>
  <r>
    <s v="CA-2017-140949"/>
    <d v="2017-03-17T00:00:00"/>
    <s v="DB-13405"/>
    <s v="TEC-AC-10002399"/>
    <n v="57.06"/>
    <n v="3"/>
    <n v="0"/>
    <n v="18.2592"/>
    <x v="2"/>
    <x v="11"/>
    <s v="SanDisk Cruzer 32 GB USB Flash Drive"/>
    <x v="3"/>
    <s v="New York"/>
    <s v="New York City"/>
    <n v="2017"/>
  </r>
  <r>
    <s v="CA-2017-140949"/>
    <d v="2017-03-17T00:00:00"/>
    <s v="DB-13405"/>
    <s v="TEC-AC-10003038"/>
    <n v="71.599999999999994"/>
    <n v="8"/>
    <n v="0"/>
    <n v="13.603999999999999"/>
    <x v="2"/>
    <x v="11"/>
    <s v="Kingston Digital DataTraveler 16GB USB 2.0"/>
    <x v="3"/>
    <s v="New York"/>
    <s v="New York City"/>
    <n v="2017"/>
  </r>
  <r>
    <s v="CA-2017-140949"/>
    <d v="2017-03-17T00:00:00"/>
    <s v="DB-13405"/>
    <s v="OFF-ST-10000344"/>
    <n v="107.44"/>
    <n v="8"/>
    <n v="0"/>
    <n v="27.9344"/>
    <x v="1"/>
    <x v="4"/>
    <s v="Neat Ideas Personal Hanging Folder Files, Black"/>
    <x v="3"/>
    <s v="New York"/>
    <s v="New York City"/>
    <n v="2017"/>
  </r>
  <r>
    <s v="CA-2017-140949"/>
    <d v="2017-03-17T00:00:00"/>
    <s v="DB-13405"/>
    <s v="OFF-LA-10004093"/>
    <n v="7.31"/>
    <n v="1"/>
    <n v="0"/>
    <n v="3.4357000000000002"/>
    <x v="1"/>
    <x v="2"/>
    <s v="Avery 486"/>
    <x v="3"/>
    <s v="New York"/>
    <s v="New York City"/>
    <n v="2017"/>
  </r>
  <r>
    <s v="CA-2017-140949"/>
    <d v="2017-03-17T00:00:00"/>
    <s v="DB-13405"/>
    <s v="OFF-AR-10001683"/>
    <n v="59.1"/>
    <n v="6"/>
    <n v="0"/>
    <n v="22.457999999999998"/>
    <x v="1"/>
    <x v="6"/>
    <s v="Lumber Crayons"/>
    <x v="3"/>
    <s v="New York"/>
    <s v="New York City"/>
    <n v="2017"/>
  </r>
  <r>
    <s v="CA-2017-140949"/>
    <d v="2017-03-17T00:00:00"/>
    <s v="DB-13405"/>
    <s v="OFF-ST-10003455"/>
    <n v="46.53"/>
    <n v="3"/>
    <n v="0"/>
    <n v="12.097799999999999"/>
    <x v="1"/>
    <x v="4"/>
    <s v="Tenex File Box, Personal Filing Tote with Lid, Black"/>
    <x v="3"/>
    <s v="New York"/>
    <s v="New York City"/>
    <n v="2017"/>
  </r>
  <r>
    <s v="CA-2017-138548"/>
    <d v="2017-08-15T00:00:00"/>
    <s v="JG-15160"/>
    <s v="OFF-AP-10002578"/>
    <n v="97.84"/>
    <n v="2"/>
    <n v="0"/>
    <n v="25.438400000000001"/>
    <x v="1"/>
    <x v="9"/>
    <s v="Fellowes Premier Superior Surge Suppressor, 10-Outlet, With Phone and Remote"/>
    <x v="3"/>
    <s v="New Jersey"/>
    <s v="Plainfield"/>
    <n v="2017"/>
  </r>
  <r>
    <s v="CA-2015-142419"/>
    <d v="2015-07-11T00:00:00"/>
    <s v="SC-20380"/>
    <s v="OFF-PA-10001763"/>
    <n v="29.97"/>
    <n v="3"/>
    <n v="0"/>
    <n v="13.486499999999999"/>
    <x v="1"/>
    <x v="10"/>
    <s v="Xerox 1896"/>
    <x v="1"/>
    <s v="Washington"/>
    <s v="Seattle"/>
    <n v="2015"/>
  </r>
  <r>
    <s v="CA-2015-142419"/>
    <d v="2015-07-11T00:00:00"/>
    <s v="SC-20380"/>
    <s v="OFF-BI-10001597"/>
    <n v="98.352000000000004"/>
    <n v="3"/>
    <n v="0.2"/>
    <n v="34.423200000000001"/>
    <x v="1"/>
    <x v="8"/>
    <s v="Wilson Jones Ledger-Size, Piano-Hinge Binder, 2&quot;, Blue"/>
    <x v="1"/>
    <s v="Washington"/>
    <s v="Seattle"/>
    <n v="2015"/>
  </r>
  <r>
    <s v="CA-2017-148691"/>
    <d v="2017-12-03T00:00:00"/>
    <s v="CS-12460"/>
    <s v="OFF-BI-10001524"/>
    <n v="83.92"/>
    <n v="5"/>
    <n v="0.2"/>
    <n v="29.372"/>
    <x v="1"/>
    <x v="8"/>
    <s v="GBC Premium Transparent Covers with Diagonal Lined Pattern"/>
    <x v="3"/>
    <s v="New York"/>
    <s v="New York City"/>
    <n v="2017"/>
  </r>
  <r>
    <s v="CA-2017-148691"/>
    <d v="2017-12-03T00:00:00"/>
    <s v="CS-12460"/>
    <s v="OFF-BI-10001553"/>
    <n v="14.624000000000001"/>
    <n v="2"/>
    <n v="0.2"/>
    <n v="5.1184000000000003"/>
    <x v="1"/>
    <x v="8"/>
    <s v="SpineVue Locking Slant-D Ring Binders by Cardinal"/>
    <x v="3"/>
    <s v="New York"/>
    <s v="New York City"/>
    <n v="2017"/>
  </r>
  <r>
    <s v="CA-2017-148691"/>
    <d v="2017-12-03T00:00:00"/>
    <s v="CS-12460"/>
    <s v="TEC-PH-10000576"/>
    <n v="136.99"/>
    <n v="1"/>
    <n v="0"/>
    <n v="36.987299999999998"/>
    <x v="2"/>
    <x v="7"/>
    <s v="AT&amp;T 1080 Corded phone"/>
    <x v="3"/>
    <s v="New York"/>
    <s v="New York City"/>
    <n v="2017"/>
  </r>
  <r>
    <s v="CA-2017-148691"/>
    <d v="2017-12-03T00:00:00"/>
    <s v="CS-12460"/>
    <s v="OFF-LA-10001317"/>
    <n v="3.15"/>
    <n v="1"/>
    <n v="0"/>
    <n v="1.512"/>
    <x v="1"/>
    <x v="2"/>
    <s v="Avery 520"/>
    <x v="3"/>
    <s v="New York"/>
    <s v="New York City"/>
    <n v="2017"/>
  </r>
  <r>
    <s v="CA-2017-128755"/>
    <d v="2017-05-04T00:00:00"/>
    <s v="MK-18160"/>
    <s v="OFF-PA-10000726"/>
    <n v="9.11"/>
    <n v="1"/>
    <n v="0"/>
    <n v="4.0994999999999999"/>
    <x v="1"/>
    <x v="10"/>
    <s v="Black Print Carbonless Snap-Off Rapid Letter, 8 1/2&quot; x 7&quot;"/>
    <x v="0"/>
    <s v="Virginia"/>
    <s v="Newport News"/>
    <n v="2017"/>
  </r>
  <r>
    <s v="CA-2017-128755"/>
    <d v="2017-05-04T00:00:00"/>
    <s v="MK-18160"/>
    <s v="OFF-ST-10003306"/>
    <n v="571.44000000000005"/>
    <n v="4"/>
    <n v="0"/>
    <n v="165.7176"/>
    <x v="1"/>
    <x v="4"/>
    <s v="Letter Size Cart"/>
    <x v="0"/>
    <s v="Virginia"/>
    <s v="Newport News"/>
    <n v="2017"/>
  </r>
  <r>
    <s v="CA-2017-128755"/>
    <d v="2017-05-04T00:00:00"/>
    <s v="MK-18160"/>
    <s v="OFF-PA-10004983"/>
    <n v="32.4"/>
    <n v="5"/>
    <n v="0"/>
    <n v="15.552"/>
    <x v="1"/>
    <x v="10"/>
    <s v="Xerox 23"/>
    <x v="0"/>
    <s v="Virginia"/>
    <s v="Newport News"/>
    <n v="2017"/>
  </r>
  <r>
    <s v="CA-2017-128755"/>
    <d v="2017-05-04T00:00:00"/>
    <s v="MK-18160"/>
    <s v="OFF-ST-10001291"/>
    <n v="16.91"/>
    <n v="1"/>
    <n v="0"/>
    <n v="4.5656999999999996"/>
    <x v="1"/>
    <x v="4"/>
    <s v="Tenex Personal Self-Stacking Standard File Box, Black/Gray"/>
    <x v="0"/>
    <s v="Virginia"/>
    <s v="Newport News"/>
    <n v="2017"/>
  </r>
  <r>
    <s v="US-2016-135923"/>
    <d v="2016-01-22T00:00:00"/>
    <s v="CM-11935"/>
    <s v="FUR-FU-10002107"/>
    <n v="14.272"/>
    <n v="8"/>
    <n v="0.2"/>
    <n v="4.2816000000000001"/>
    <x v="0"/>
    <x v="5"/>
    <s v="Eldon Pizzaz Desk Accessories"/>
    <x v="0"/>
    <s v="North Carolina"/>
    <s v="Fayetteville"/>
    <n v="2016"/>
  </r>
  <r>
    <s v="US-2016-135923"/>
    <d v="2016-01-22T00:00:00"/>
    <s v="CM-11935"/>
    <s v="FUR-BO-10002213"/>
    <n v="451.13600000000002"/>
    <n v="4"/>
    <n v="0.2"/>
    <n v="-67.670400000000001"/>
    <x v="0"/>
    <x v="0"/>
    <s v="DMI Eclipse Executive Suite Bookcases"/>
    <x v="0"/>
    <s v="North Carolina"/>
    <s v="Fayetteville"/>
    <n v="2016"/>
  </r>
  <r>
    <s v="US-2016-135923"/>
    <d v="2016-01-22T00:00:00"/>
    <s v="CM-11935"/>
    <s v="OFF-AP-10000692"/>
    <n v="64.864000000000004"/>
    <n v="4"/>
    <n v="0.2"/>
    <n v="6.4863999999999997"/>
    <x v="1"/>
    <x v="9"/>
    <s v="Fellowes Mighty 8 Compact Surge Protector"/>
    <x v="0"/>
    <s v="North Carolina"/>
    <s v="Fayetteville"/>
    <n v="2016"/>
  </r>
  <r>
    <s v="CA-2016-114972"/>
    <d v="2016-11-03T00:00:00"/>
    <s v="PF-19225"/>
    <s v="FUR-CH-10001190"/>
    <n v="217.584"/>
    <n v="2"/>
    <n v="0.2"/>
    <n v="-29.9178"/>
    <x v="0"/>
    <x v="1"/>
    <s v="Global Deluxe High-Back Office Chair in Storm"/>
    <x v="1"/>
    <s v="California"/>
    <s v="Los Angeles"/>
    <n v="2016"/>
  </r>
  <r>
    <s v="CA-2016-114972"/>
    <d v="2016-11-03T00:00:00"/>
    <s v="PF-19225"/>
    <s v="TEC-AC-10000682"/>
    <n v="82.95"/>
    <n v="5"/>
    <n v="0"/>
    <n v="29.032499999999999"/>
    <x v="2"/>
    <x v="11"/>
    <s v="Kensington K72356US Mouse-in-a-Box USB Desktop Mouse"/>
    <x v="1"/>
    <s v="California"/>
    <s v="Los Angeles"/>
    <n v="2016"/>
  </r>
  <r>
    <s v="CA-2016-114972"/>
    <d v="2016-11-03T00:00:00"/>
    <s v="PF-19225"/>
    <s v="OFF-LA-10004545"/>
    <n v="87.71"/>
    <n v="7"/>
    <n v="0"/>
    <n v="41.223700000000001"/>
    <x v="1"/>
    <x v="2"/>
    <s v="Avery 50"/>
    <x v="1"/>
    <s v="California"/>
    <s v="Los Angeles"/>
    <n v="2016"/>
  </r>
  <r>
    <s v="CA-2016-114972"/>
    <d v="2016-11-03T00:00:00"/>
    <s v="PF-19225"/>
    <s v="OFF-AP-10003057"/>
    <n v="1101.48"/>
    <n v="4"/>
    <n v="0"/>
    <n v="429.5772"/>
    <x v="1"/>
    <x v="9"/>
    <s v="Honeywell Enviracaire Portable HEPA Air Cleaner for 16' x 20' Room"/>
    <x v="1"/>
    <s v="California"/>
    <s v="Los Angeles"/>
    <n v="2016"/>
  </r>
  <r>
    <s v="CA-2017-102750"/>
    <d v="2017-09-04T00:00:00"/>
    <s v="GM-14695"/>
    <s v="FUR-TA-10000198"/>
    <n v="1322.3520000000001"/>
    <n v="3"/>
    <n v="0.2"/>
    <n v="-99.176400000000001"/>
    <x v="0"/>
    <x v="3"/>
    <s v="Chromcraft Bull-Nose Wood Oval Conference Tables &amp; Bases"/>
    <x v="1"/>
    <s v="California"/>
    <s v="Los Angeles"/>
    <n v="2017"/>
  </r>
  <r>
    <s v="CA-2014-145212"/>
    <d v="2014-09-13T00:00:00"/>
    <s v="DC-12850"/>
    <s v="OFF-AR-10002833"/>
    <n v="5.46"/>
    <n v="3"/>
    <n v="0"/>
    <n v="1.4742"/>
    <x v="1"/>
    <x v="6"/>
    <s v="Newell 322"/>
    <x v="3"/>
    <s v="New York"/>
    <s v="New York City"/>
    <n v="2014"/>
  </r>
  <r>
    <s v="CA-2017-141992"/>
    <d v="2017-06-19T00:00:00"/>
    <s v="FO-14305"/>
    <s v="OFF-SU-10002557"/>
    <n v="11.183999999999999"/>
    <n v="1"/>
    <n v="0.2"/>
    <n v="0.83879999999999999"/>
    <x v="1"/>
    <x v="14"/>
    <s v="Fiskars Spring-Action Scissors"/>
    <x v="2"/>
    <s v="Texas"/>
    <s v="Dallas"/>
    <n v="2017"/>
  </r>
  <r>
    <s v="CA-2017-141992"/>
    <d v="2017-06-19T00:00:00"/>
    <s v="FO-14305"/>
    <s v="OFF-ST-10003656"/>
    <n v="153.584"/>
    <n v="2"/>
    <n v="0.2"/>
    <n v="-32.636600000000001"/>
    <x v="1"/>
    <x v="4"/>
    <s v="Safco Industrial Wire Shelving"/>
    <x v="2"/>
    <s v="Texas"/>
    <s v="Dallas"/>
    <n v="2017"/>
  </r>
  <r>
    <s v="CA-2017-147956"/>
    <d v="2017-12-24T00:00:00"/>
    <s v="AH-10210"/>
    <s v="OFF-ST-10001097"/>
    <n v="1003.62"/>
    <n v="6"/>
    <n v="0"/>
    <n v="0"/>
    <x v="1"/>
    <x v="4"/>
    <s v="Office Impressions Heavy Duty Welded Shelving &amp; Multimedia Storage Drawers"/>
    <x v="1"/>
    <s v="Washington"/>
    <s v="Seattle"/>
    <n v="2017"/>
  </r>
  <r>
    <s v="CA-2017-126067"/>
    <d v="2017-08-28T00:00:00"/>
    <s v="KN-16705"/>
    <s v="TEC-PH-10000912"/>
    <n v="35.167999999999999"/>
    <n v="4"/>
    <n v="0.2"/>
    <n v="11.429600000000001"/>
    <x v="2"/>
    <x v="7"/>
    <s v="Anker 24W Portable Micro USB Car Charger"/>
    <x v="1"/>
    <s v="Washington"/>
    <s v="Seattle"/>
    <n v="2017"/>
  </r>
  <r>
    <s v="CA-2017-126067"/>
    <d v="2017-08-28T00:00:00"/>
    <s v="KN-16705"/>
    <s v="FUR-TA-10000617"/>
    <n v="1137.75"/>
    <n v="5"/>
    <n v="0"/>
    <n v="250.30500000000001"/>
    <x v="0"/>
    <x v="3"/>
    <s v="Hon Practical Foundations 30 x 60 Training Table, Light Gray/Charcoal"/>
    <x v="1"/>
    <s v="Washington"/>
    <s v="Seattle"/>
    <n v="2017"/>
  </r>
  <r>
    <s v="CA-2017-126067"/>
    <d v="2017-08-28T00:00:00"/>
    <s v="KN-16705"/>
    <s v="OFF-BI-10001658"/>
    <n v="99.68"/>
    <n v="5"/>
    <n v="0.2"/>
    <n v="32.396000000000001"/>
    <x v="1"/>
    <x v="8"/>
    <s v="GBC Standard Therm-A-Bind Covers"/>
    <x v="1"/>
    <s v="Washington"/>
    <s v="Seattle"/>
    <n v="2017"/>
  </r>
  <r>
    <s v="CA-2017-126067"/>
    <d v="2017-08-28T00:00:00"/>
    <s v="KN-16705"/>
    <s v="OFF-AR-10003856"/>
    <n v="5.56"/>
    <n v="2"/>
    <n v="0"/>
    <n v="1.4456"/>
    <x v="1"/>
    <x v="6"/>
    <s v="Newell 344"/>
    <x v="1"/>
    <s v="Washington"/>
    <s v="Seattle"/>
    <n v="2017"/>
  </r>
  <r>
    <s v="CA-2015-104514"/>
    <d v="2015-01-02T00:00:00"/>
    <s v="CB-12535"/>
    <s v="OFF-ST-10001837"/>
    <n v="85.52"/>
    <n v="2"/>
    <n v="0"/>
    <n v="22.235199999999999"/>
    <x v="1"/>
    <x v="4"/>
    <s v="SAFCO Mobile Desk Side File, Wire Frame"/>
    <x v="3"/>
    <s v="Delaware"/>
    <s v="Newark"/>
    <n v="2015"/>
  </r>
  <r>
    <s v="CA-2015-104514"/>
    <d v="2015-01-02T00:00:00"/>
    <s v="CB-12535"/>
    <s v="OFF-AR-10001473"/>
    <n v="9.84"/>
    <n v="3"/>
    <n v="0"/>
    <n v="2.6568000000000001"/>
    <x v="1"/>
    <x v="6"/>
    <s v="Newell 313"/>
    <x v="3"/>
    <s v="Delaware"/>
    <s v="Newark"/>
    <n v="2015"/>
  </r>
  <r>
    <s v="CA-2015-104514"/>
    <d v="2015-01-02T00:00:00"/>
    <s v="CB-12535"/>
    <s v="OFF-PA-10004285"/>
    <n v="20.04"/>
    <n v="3"/>
    <n v="0"/>
    <n v="9.6191999999999993"/>
    <x v="1"/>
    <x v="10"/>
    <s v="Xerox 1959"/>
    <x v="3"/>
    <s v="Delaware"/>
    <s v="Newark"/>
    <n v="2015"/>
  </r>
  <r>
    <s v="CA-2015-141040"/>
    <d v="2015-10-09T00:00:00"/>
    <s v="TB-21250"/>
    <s v="TEC-PH-10001835"/>
    <n v="631.96"/>
    <n v="4"/>
    <n v="0"/>
    <n v="303.3408"/>
    <x v="2"/>
    <x v="7"/>
    <s v="Jawbone JAMBOX Wireless Bluetooth Speaker"/>
    <x v="3"/>
    <s v="New York"/>
    <s v="New York City"/>
    <n v="2015"/>
  </r>
  <r>
    <s v="CA-2015-141040"/>
    <d v="2015-10-09T00:00:00"/>
    <s v="TB-21250"/>
    <s v="OFF-PA-10002245"/>
    <n v="23.92"/>
    <n v="4"/>
    <n v="0"/>
    <n v="10.763999999999999"/>
    <x v="1"/>
    <x v="10"/>
    <s v="Xerox 1895"/>
    <x v="3"/>
    <s v="New York"/>
    <s v="New York City"/>
    <n v="2015"/>
  </r>
  <r>
    <s v="CA-2014-113579"/>
    <d v="2014-12-13T00:00:00"/>
    <s v="KD-16345"/>
    <s v="OFF-PA-10001457"/>
    <n v="90.24"/>
    <n v="6"/>
    <n v="0"/>
    <n v="41.510399999999997"/>
    <x v="1"/>
    <x v="10"/>
    <s v="White GlueTop Scratch Pads"/>
    <x v="1"/>
    <s v="California"/>
    <s v="Los Angeles"/>
    <n v="2014"/>
  </r>
  <r>
    <s v="CA-2014-144624"/>
    <d v="2014-11-19T00:00:00"/>
    <s v="JM-15865"/>
    <s v="TEC-PH-10002885"/>
    <n v="4548.8100000000004"/>
    <n v="7"/>
    <n v="0"/>
    <n v="1228.1786999999999"/>
    <x v="2"/>
    <x v="7"/>
    <s v="Apple iPhone 5"/>
    <x v="3"/>
    <s v="New York"/>
    <s v="Jamestown"/>
    <n v="2014"/>
  </r>
  <r>
    <s v="CA-2016-146206"/>
    <d v="2016-09-10T00:00:00"/>
    <s v="KT-16480"/>
    <s v="FUR-TA-10004086"/>
    <n v="300.93"/>
    <n v="5"/>
    <n v="0.3"/>
    <n v="-34.392000000000003"/>
    <x v="0"/>
    <x v="3"/>
    <s v="KI Adjustable-Height Table"/>
    <x v="2"/>
    <s v="Texas"/>
    <s v="Houston"/>
    <n v="2016"/>
  </r>
  <r>
    <s v="CA-2016-146206"/>
    <d v="2016-09-10T00:00:00"/>
    <s v="KT-16480"/>
    <s v="TEC-PH-10000895"/>
    <n v="719.96"/>
    <n v="5"/>
    <n v="0.2"/>
    <n v="53.997"/>
    <x v="2"/>
    <x v="7"/>
    <s v="Polycom VVX 310 VoIP phone"/>
    <x v="2"/>
    <s v="Texas"/>
    <s v="Houston"/>
    <n v="2016"/>
  </r>
  <r>
    <s v="CA-2014-136644"/>
    <d v="2014-06-16T00:00:00"/>
    <s v="SC-20575"/>
    <s v="FUR-CH-10000225"/>
    <n v="647.84"/>
    <n v="8"/>
    <n v="0"/>
    <n v="32.392000000000003"/>
    <x v="0"/>
    <x v="1"/>
    <s v="Global Geo Office Task Chair, Gray"/>
    <x v="2"/>
    <s v="Indiana"/>
    <s v="Mishawaka"/>
    <n v="2014"/>
  </r>
  <r>
    <s v="CA-2015-122371"/>
    <d v="2015-09-26T00:00:00"/>
    <s v="BS-11800"/>
    <s v="OFF-ST-10002370"/>
    <n v="64.17"/>
    <n v="3"/>
    <n v="0"/>
    <n v="18.609300000000001"/>
    <x v="1"/>
    <x v="4"/>
    <s v="Sortfiler Multipurpose Personal File Organizer, Black"/>
    <x v="1"/>
    <s v="California"/>
    <s v="San Diego"/>
    <n v="2015"/>
  </r>
  <r>
    <s v="CA-2015-122371"/>
    <d v="2015-09-26T00:00:00"/>
    <s v="BS-11800"/>
    <s v="OFF-EN-10000056"/>
    <n v="124.46"/>
    <n v="2"/>
    <n v="0"/>
    <n v="58.496200000000002"/>
    <x v="1"/>
    <x v="12"/>
    <s v="Cameo Buff Policy Envelopes"/>
    <x v="1"/>
    <s v="California"/>
    <s v="San Diego"/>
    <n v="2015"/>
  </r>
  <r>
    <s v="CA-2016-126935"/>
    <d v="2016-05-19T00:00:00"/>
    <s v="BT-11395"/>
    <s v="OFF-BI-10004817"/>
    <n v="9.5839999999999996"/>
    <n v="1"/>
    <n v="0.2"/>
    <n v="3.3544"/>
    <x v="1"/>
    <x v="8"/>
    <s v="GBC Personal VeloBind Strips"/>
    <x v="1"/>
    <s v="California"/>
    <s v="San Francisco"/>
    <n v="2016"/>
  </r>
  <r>
    <s v="US-2017-133781"/>
    <d v="2017-06-22T00:00:00"/>
    <s v="DC-12850"/>
    <s v="OFF-EN-10004483"/>
    <n v="37.607999999999997"/>
    <n v="3"/>
    <n v="0.2"/>
    <n v="12.6927"/>
    <x v="1"/>
    <x v="12"/>
    <s v="#10 White Business Envelopes,4 1/8 x 9 1/2"/>
    <x v="0"/>
    <s v="Florida"/>
    <s v="Miami"/>
    <n v="2017"/>
  </r>
  <r>
    <s v="CA-2017-131618"/>
    <d v="2017-06-17T00:00:00"/>
    <s v="LS-17200"/>
    <s v="OFF-PA-10001892"/>
    <n v="12.224"/>
    <n v="2"/>
    <n v="0.2"/>
    <n v="4.4311999999999996"/>
    <x v="1"/>
    <x v="10"/>
    <s v="Rediform Wirebound &quot;Phone Memo&quot; Message Book, 11 x 5-3/4"/>
    <x v="2"/>
    <s v="Illinois"/>
    <s v="Skokie"/>
    <n v="2017"/>
  </r>
  <r>
    <s v="CA-2017-131618"/>
    <d v="2017-06-17T00:00:00"/>
    <s v="LS-17200"/>
    <s v="OFF-BI-10000546"/>
    <n v="2.3039999999999998"/>
    <n v="4"/>
    <n v="0.8"/>
    <n v="-3.5712000000000002"/>
    <x v="1"/>
    <x v="8"/>
    <s v="Avery Durable Binders"/>
    <x v="2"/>
    <s v="Illinois"/>
    <s v="Skokie"/>
    <n v="2017"/>
  </r>
  <r>
    <s v="CA-2017-131618"/>
    <d v="2017-06-17T00:00:00"/>
    <s v="LS-17200"/>
    <s v="OFF-BI-10001294"/>
    <n v="9.36"/>
    <n v="4"/>
    <n v="0.8"/>
    <n v="-16.38"/>
    <x v="1"/>
    <x v="8"/>
    <s v="Fellowes Binding Cases"/>
    <x v="2"/>
    <s v="Illinois"/>
    <s v="Skokie"/>
    <n v="2017"/>
  </r>
  <r>
    <s v="CA-2016-149482"/>
    <d v="2016-11-14T00:00:00"/>
    <s v="RR-19315"/>
    <s v="OFF-LA-10000248"/>
    <n v="7.38"/>
    <n v="2"/>
    <n v="0"/>
    <n v="3.4685999999999999"/>
    <x v="1"/>
    <x v="2"/>
    <s v="Avery 52"/>
    <x v="1"/>
    <s v="California"/>
    <s v="San Francisco"/>
    <n v="2016"/>
  </r>
  <r>
    <s v="CA-2014-143917"/>
    <d v="2014-07-25T00:00:00"/>
    <s v="KL-16645"/>
    <s v="OFF-ST-10001228"/>
    <n v="53.72"/>
    <n v="4"/>
    <n v="0"/>
    <n v="15.041600000000001"/>
    <x v="1"/>
    <x v="4"/>
    <s v="Fellowes Personal Hanging Folder Files, Navy"/>
    <x v="1"/>
    <s v="California"/>
    <s v="San Francisco"/>
    <n v="2014"/>
  </r>
  <r>
    <s v="CA-2014-143917"/>
    <d v="2014-07-25T00:00:00"/>
    <s v="KL-16645"/>
    <s v="OFF-SU-10000151"/>
    <n v="8187.65"/>
    <n v="5"/>
    <n v="0"/>
    <n v="327.50599999999997"/>
    <x v="1"/>
    <x v="14"/>
    <s v="High Speed Automatic Electric Letter Opener"/>
    <x v="1"/>
    <s v="California"/>
    <s v="San Francisco"/>
    <n v="2014"/>
  </r>
  <r>
    <s v="CA-2014-143917"/>
    <d v="2014-07-25T00:00:00"/>
    <s v="KL-16645"/>
    <s v="FUR-FU-10004351"/>
    <n v="77.92"/>
    <n v="8"/>
    <n v="0"/>
    <n v="34.284799999999997"/>
    <x v="0"/>
    <x v="5"/>
    <s v="Staple-based wall hangings"/>
    <x v="1"/>
    <s v="California"/>
    <s v="San Francisco"/>
    <n v="2014"/>
  </r>
  <r>
    <s v="CA-2015-120397"/>
    <d v="2015-07-02T00:00:00"/>
    <s v="RB-19435"/>
    <s v="OFF-AP-10001293"/>
    <n v="32.783999999999999"/>
    <n v="4"/>
    <n v="0.8"/>
    <n v="-85.238399999999999"/>
    <x v="1"/>
    <x v="9"/>
    <s v="Belkin 8 Outlet Surge Protector"/>
    <x v="2"/>
    <s v="Texas"/>
    <s v="Houston"/>
    <n v="2015"/>
  </r>
  <r>
    <s v="CA-2017-163902"/>
    <d v="2017-03-02T00:00:00"/>
    <s v="MY-17380"/>
    <s v="TEC-PH-10000675"/>
    <n v="196.77600000000001"/>
    <n v="3"/>
    <n v="0.2"/>
    <n v="14.7582"/>
    <x v="2"/>
    <x v="7"/>
    <s v="Panasonic KX TS3282B Corded phone"/>
    <x v="1"/>
    <s v="California"/>
    <s v="Los Angeles"/>
    <n v="2017"/>
  </r>
  <r>
    <s v="CA-2017-163902"/>
    <d v="2017-03-02T00:00:00"/>
    <s v="MY-17380"/>
    <s v="TEC-AC-10000580"/>
    <n v="479.94"/>
    <n v="6"/>
    <n v="0"/>
    <n v="52.793399999999998"/>
    <x v="2"/>
    <x v="11"/>
    <s v="Logitech G13 Programmable Gameboard with LCD Display"/>
    <x v="1"/>
    <s v="California"/>
    <s v="Los Angeles"/>
    <n v="2017"/>
  </r>
  <r>
    <s v="CA-2016-136812"/>
    <d v="2016-11-18T00:00:00"/>
    <s v="AW-10930"/>
    <s v="OFF-ST-10003470"/>
    <n v="1117.92"/>
    <n v="4"/>
    <n v="0"/>
    <n v="55.896000000000001"/>
    <x v="1"/>
    <x v="4"/>
    <s v="Tennsco Snap-Together Open Shelving Units, Starter Sets and Add-On Units"/>
    <x v="2"/>
    <s v="Oklahoma"/>
    <s v="Oklahoma City"/>
    <n v="2016"/>
  </r>
  <r>
    <s v="CA-2015-102722"/>
    <d v="2015-04-18T00:00:00"/>
    <s v="KW-16570"/>
    <s v="TEC-AC-10003116"/>
    <n v="106.5"/>
    <n v="6"/>
    <n v="0"/>
    <n v="41.534999999999997"/>
    <x v="2"/>
    <x v="11"/>
    <s v="Memorex Froggy Flash Drive 8 GB"/>
    <x v="0"/>
    <s v="Louisiana"/>
    <s v="Monroe"/>
    <n v="2015"/>
  </r>
  <r>
    <s v="CA-2017-155089"/>
    <d v="2017-12-02T00:00:00"/>
    <s v="DB-12910"/>
    <s v="OFF-BI-10002429"/>
    <n v="45.66"/>
    <n v="5"/>
    <n v="0.7"/>
    <n v="-33.484000000000002"/>
    <x v="1"/>
    <x v="8"/>
    <s v="Premier Elliptical Ring Binder, Black"/>
    <x v="0"/>
    <s v="Florida"/>
    <s v="Tampa"/>
    <n v="2017"/>
  </r>
  <r>
    <s v="CA-2016-124506"/>
    <d v="2016-11-11T00:00:00"/>
    <s v="BB-11545"/>
    <s v="TEC-AC-10003280"/>
    <n v="95.968000000000004"/>
    <n v="4"/>
    <n v="0.2"/>
    <n v="1.1996"/>
    <x v="2"/>
    <x v="11"/>
    <s v="Belkin F8E887 USB Wired Ergonomic Keyboard"/>
    <x v="2"/>
    <s v="Illinois"/>
    <s v="Chicago"/>
    <n v="2016"/>
  </r>
  <r>
    <s v="CA-2016-124506"/>
    <d v="2016-11-11T00:00:00"/>
    <s v="BB-11545"/>
    <s v="FUR-CH-10004540"/>
    <n v="47.991999999999997"/>
    <n v="2"/>
    <n v="0.3"/>
    <n v="-2.0568"/>
    <x v="0"/>
    <x v="1"/>
    <s v="Global Chrome Stack Chair"/>
    <x v="2"/>
    <s v="Illinois"/>
    <s v="Chicago"/>
    <n v="2016"/>
  </r>
  <r>
    <s v="CA-2014-106572"/>
    <d v="2014-09-05T00:00:00"/>
    <s v="NP-18700"/>
    <s v="OFF-ST-10000585"/>
    <n v="264.32"/>
    <n v="2"/>
    <n v="0.2"/>
    <n v="19.824000000000002"/>
    <x v="1"/>
    <x v="4"/>
    <s v="Economy Rollaway Files"/>
    <x v="3"/>
    <s v="Ohio"/>
    <s v="Bowling Green"/>
    <n v="2014"/>
  </r>
  <r>
    <s v="CA-2014-128888"/>
    <d v="2014-11-15T00:00:00"/>
    <s v="PB-19105"/>
    <s v="OFF-EN-10003001"/>
    <n v="604.65599999999995"/>
    <n v="9"/>
    <n v="0.2"/>
    <n v="204.07140000000001"/>
    <x v="1"/>
    <x v="12"/>
    <s v="Ames Color-File Green Diamond Border X-ray Mailers"/>
    <x v="2"/>
    <s v="Texas"/>
    <s v="Houston"/>
    <n v="2014"/>
  </r>
  <r>
    <s v="CA-2017-123134"/>
    <d v="2017-05-02T00:00:00"/>
    <s v="DW-13585"/>
    <s v="FUR-FU-10003975"/>
    <n v="129.93"/>
    <n v="3"/>
    <n v="0"/>
    <n v="12.993"/>
    <x v="0"/>
    <x v="5"/>
    <s v="Eldon Advantage Chair Mats for Low to Medium Pile Carpets"/>
    <x v="3"/>
    <s v="New Jersey"/>
    <s v="Westfield"/>
    <n v="2017"/>
  </r>
  <r>
    <s v="CA-2016-124352"/>
    <d v="2016-10-15T00:00:00"/>
    <s v="CD-12790"/>
    <s v="OFF-LA-10004559"/>
    <n v="20.16"/>
    <n v="7"/>
    <n v="0"/>
    <n v="9.8783999999999992"/>
    <x v="1"/>
    <x v="2"/>
    <s v="Avery 49"/>
    <x v="2"/>
    <s v="Oklahoma"/>
    <s v="Oklahoma City"/>
    <n v="2016"/>
  </r>
  <r>
    <s v="CA-2016-124352"/>
    <d v="2016-10-15T00:00:00"/>
    <s v="CD-12790"/>
    <s v="OFF-LA-10003223"/>
    <n v="29.46"/>
    <n v="6"/>
    <n v="0"/>
    <n v="14.4354"/>
    <x v="1"/>
    <x v="2"/>
    <s v="Avery 508"/>
    <x v="2"/>
    <s v="Oklahoma"/>
    <s v="Oklahoma City"/>
    <n v="2016"/>
  </r>
  <r>
    <s v="CA-2016-124352"/>
    <d v="2016-10-15T00:00:00"/>
    <s v="CD-12790"/>
    <s v="OFF-AP-10002651"/>
    <n v="868.59"/>
    <n v="3"/>
    <n v="0"/>
    <n v="251.89109999999999"/>
    <x v="1"/>
    <x v="9"/>
    <s v="Hoover Upright Vacuum With Dirt Cup"/>
    <x v="2"/>
    <s v="Oklahoma"/>
    <s v="Oklahoma City"/>
    <n v="2016"/>
  </r>
  <r>
    <s v="CA-2016-124352"/>
    <d v="2016-10-15T00:00:00"/>
    <s v="CD-12790"/>
    <s v="OFF-PA-10003177"/>
    <n v="12.96"/>
    <n v="2"/>
    <n v="0"/>
    <n v="6.2207999999999997"/>
    <x v="1"/>
    <x v="10"/>
    <s v="Xerox 1999"/>
    <x v="2"/>
    <s v="Oklahoma"/>
    <s v="Oklahoma City"/>
    <n v="2016"/>
  </r>
  <r>
    <s v="CA-2016-124352"/>
    <d v="2016-10-15T00:00:00"/>
    <s v="CD-12790"/>
    <s v="TEC-PH-10003442"/>
    <n v="5.5"/>
    <n v="1"/>
    <n v="0"/>
    <n v="1.375"/>
    <x v="2"/>
    <x v="7"/>
    <s v="Samsung Replacement EH64AVFWE Premium Headset"/>
    <x v="2"/>
    <s v="Oklahoma"/>
    <s v="Oklahoma City"/>
    <n v="2016"/>
  </r>
  <r>
    <s v="CA-2016-124352"/>
    <d v="2016-10-15T00:00:00"/>
    <s v="CD-12790"/>
    <s v="OFF-BI-10000977"/>
    <n v="121.6"/>
    <n v="4"/>
    <n v="0"/>
    <n v="55.936"/>
    <x v="1"/>
    <x v="8"/>
    <s v="Ibico Plastic Spiral Binding Combs"/>
    <x v="2"/>
    <s v="Oklahoma"/>
    <s v="Oklahoma City"/>
    <n v="2016"/>
  </r>
  <r>
    <s v="CA-2015-124541"/>
    <d v="2015-04-06T00:00:00"/>
    <s v="TT-21220"/>
    <s v="OFF-AR-10004078"/>
    <n v="42.048000000000002"/>
    <n v="9"/>
    <n v="0.2"/>
    <n v="5.2560000000000002"/>
    <x v="1"/>
    <x v="6"/>
    <s v="Newell 312"/>
    <x v="2"/>
    <s v="Texas"/>
    <s v="Houston"/>
    <n v="2015"/>
  </r>
  <r>
    <s v="CA-2015-124541"/>
    <d v="2015-04-06T00:00:00"/>
    <s v="TT-21220"/>
    <s v="TEC-AC-10002550"/>
    <n v="25.488"/>
    <n v="2"/>
    <n v="0.2"/>
    <n v="4.4603999999999999"/>
    <x v="2"/>
    <x v="11"/>
    <s v="Maxell 4.7GB DVD-RW 3/Pack"/>
    <x v="2"/>
    <s v="Texas"/>
    <s v="Houston"/>
    <n v="2015"/>
  </r>
  <r>
    <s v="CA-2015-124541"/>
    <d v="2015-04-06T00:00:00"/>
    <s v="TT-21220"/>
    <s v="OFF-BI-10004965"/>
    <n v="6.9"/>
    <n v="3"/>
    <n v="0.8"/>
    <n v="-12.074999999999999"/>
    <x v="1"/>
    <x v="8"/>
    <s v="Ibico Covers for Plastic or Wire Binding Elements"/>
    <x v="2"/>
    <s v="Texas"/>
    <s v="Houston"/>
    <n v="2015"/>
  </r>
  <r>
    <s v="CA-2015-124541"/>
    <d v="2015-04-06T00:00:00"/>
    <s v="TT-21220"/>
    <s v="OFF-BI-10004209"/>
    <n v="9.6479999999999997"/>
    <n v="6"/>
    <n v="0.8"/>
    <n v="-16.884"/>
    <x v="1"/>
    <x v="8"/>
    <s v="Fellowes Twister Kit, Gray/Clear, 3/pkg"/>
    <x v="2"/>
    <s v="Texas"/>
    <s v="Houston"/>
    <n v="2015"/>
  </r>
  <r>
    <s v="CA-2015-124541"/>
    <d v="2015-04-06T00:00:00"/>
    <s v="TT-21220"/>
    <s v="OFF-PA-10001526"/>
    <n v="7.968"/>
    <n v="2"/>
    <n v="0.2"/>
    <n v="2.8883999999999999"/>
    <x v="1"/>
    <x v="10"/>
    <s v="Xerox 1949"/>
    <x v="2"/>
    <s v="Texas"/>
    <s v="Houston"/>
    <n v="2015"/>
  </r>
  <r>
    <s v="CA-2014-108707"/>
    <d v="2014-10-24T00:00:00"/>
    <s v="DB-12910"/>
    <s v="OFF-PA-10000788"/>
    <n v="10.368"/>
    <n v="2"/>
    <n v="0.2"/>
    <n v="3.6288"/>
    <x v="1"/>
    <x v="10"/>
    <s v="Xerox 210"/>
    <x v="0"/>
    <s v="Florida"/>
    <s v="Fort Lauderdale"/>
    <n v="2014"/>
  </r>
  <r>
    <s v="CA-2014-111500"/>
    <d v="2014-08-17T00:00:00"/>
    <s v="DJ-13510"/>
    <s v="OFF-PA-10000595"/>
    <n v="114.2"/>
    <n v="5"/>
    <n v="0"/>
    <n v="52.531999999999996"/>
    <x v="1"/>
    <x v="10"/>
    <s v="Xerox 1929"/>
    <x v="0"/>
    <s v="Arkansas"/>
    <s v="Little Rock"/>
    <n v="2014"/>
  </r>
  <r>
    <s v="CA-2014-111500"/>
    <d v="2014-08-17T00:00:00"/>
    <s v="DJ-13510"/>
    <s v="OFF-BI-10000829"/>
    <n v="17.96"/>
    <n v="4"/>
    <n v="0"/>
    <n v="8.2615999999999996"/>
    <x v="1"/>
    <x v="8"/>
    <s v="Avery Non-Stick Binders"/>
    <x v="0"/>
    <s v="Arkansas"/>
    <s v="Little Rock"/>
    <n v="2014"/>
  </r>
  <r>
    <s v="CA-2014-111500"/>
    <d v="2014-08-17T00:00:00"/>
    <s v="DJ-13510"/>
    <s v="OFF-FA-10002676"/>
    <n v="12.67"/>
    <n v="7"/>
    <n v="0"/>
    <n v="4.5612000000000004"/>
    <x v="1"/>
    <x v="13"/>
    <s v="Colored Push Pins"/>
    <x v="0"/>
    <s v="Arkansas"/>
    <s v="Little Rock"/>
    <n v="2014"/>
  </r>
  <r>
    <s v="CA-2014-111500"/>
    <d v="2014-08-17T00:00:00"/>
    <s v="DJ-13510"/>
    <s v="TEC-AC-10000844"/>
    <n v="339.96"/>
    <n v="4"/>
    <n v="0"/>
    <n v="122.3856"/>
    <x v="2"/>
    <x v="11"/>
    <s v="Logitech Gaming G510s - Keyboard"/>
    <x v="0"/>
    <s v="Arkansas"/>
    <s v="Little Rock"/>
    <n v="2014"/>
  </r>
  <r>
    <s v="US-2017-117723"/>
    <d v="2017-08-15T00:00:00"/>
    <s v="DL-13495"/>
    <s v="OFF-ST-10004459"/>
    <n v="1801.6320000000001"/>
    <n v="6"/>
    <n v="0.2"/>
    <n v="-337.80599999999998"/>
    <x v="1"/>
    <x v="4"/>
    <s v="Tennsco Single-Tier Lockers"/>
    <x v="3"/>
    <s v="Pennsylvania"/>
    <s v="Philadelphia"/>
    <n v="2017"/>
  </r>
  <r>
    <s v="CA-2015-143238"/>
    <d v="2015-09-06T00:00:00"/>
    <s v="LO-17170"/>
    <s v="TEC-AC-10003499"/>
    <n v="46.32"/>
    <n v="4"/>
    <n v="0"/>
    <n v="18.064800000000002"/>
    <x v="2"/>
    <x v="11"/>
    <s v="Memorex Mini Travel Drive 8 GB USB 2.0 Flash Drive"/>
    <x v="1"/>
    <s v="California"/>
    <s v="La Quinta"/>
    <n v="2015"/>
  </r>
  <r>
    <s v="CA-2015-168746"/>
    <d v="2015-01-27T00:00:00"/>
    <s v="SV-20365"/>
    <s v="FUR-CH-10000513"/>
    <n v="181.98599999999999"/>
    <n v="2"/>
    <n v="0.3"/>
    <n v="-54.595799999999997"/>
    <x v="0"/>
    <x v="1"/>
    <s v="High-Back Leather Manager's Chair"/>
    <x v="3"/>
    <s v="Ohio"/>
    <s v="Cleveland"/>
    <n v="2015"/>
  </r>
  <r>
    <s v="CA-2015-168746"/>
    <d v="2015-01-27T00:00:00"/>
    <s v="SV-20365"/>
    <s v="TEC-PH-10000895"/>
    <n v="431.976"/>
    <n v="4"/>
    <n v="0.4"/>
    <n v="-100.7944"/>
    <x v="2"/>
    <x v="7"/>
    <s v="Polycom VVX 310 VoIP phone"/>
    <x v="3"/>
    <s v="Ohio"/>
    <s v="Cleveland"/>
    <n v="2015"/>
  </r>
  <r>
    <s v="CA-2015-168746"/>
    <d v="2015-01-27T00:00:00"/>
    <s v="SV-20365"/>
    <s v="TEC-PH-10002555"/>
    <n v="155.37"/>
    <n v="1"/>
    <n v="0.4"/>
    <n v="-36.253"/>
    <x v="2"/>
    <x v="7"/>
    <s v="Nortel Meridian M5316 Digital phone"/>
    <x v="3"/>
    <s v="Ohio"/>
    <s v="Cleveland"/>
    <n v="2015"/>
  </r>
  <r>
    <s v="CA-2015-113404"/>
    <d v="2015-07-16T00:00:00"/>
    <s v="EM-13810"/>
    <s v="FUR-CH-10003312"/>
    <n v="1348.704"/>
    <n v="6"/>
    <n v="0.2"/>
    <n v="-219.1644"/>
    <x v="0"/>
    <x v="1"/>
    <s v="Hon 2090 Pillow Soft Series Mid Back Swivel/Tilt Chairs"/>
    <x v="1"/>
    <s v="California"/>
    <s v="San Francisco"/>
    <n v="2015"/>
  </r>
  <r>
    <s v="CA-2015-113404"/>
    <d v="2015-07-16T00:00:00"/>
    <s v="EM-13810"/>
    <s v="FUR-CH-10004086"/>
    <n v="700.15200000000004"/>
    <n v="3"/>
    <n v="0.2"/>
    <n v="78.767099999999999"/>
    <x v="0"/>
    <x v="1"/>
    <s v="Hon 4070 Series Pagoda Armless Upholstered Stacking Chairs"/>
    <x v="1"/>
    <s v="California"/>
    <s v="San Francisco"/>
    <n v="2015"/>
  </r>
  <r>
    <s v="CA-2016-144792"/>
    <d v="2016-04-30T00:00:00"/>
    <s v="KD-16615"/>
    <s v="FUR-FU-10002759"/>
    <n v="111.88800000000001"/>
    <n v="7"/>
    <n v="0.2"/>
    <n v="22.377600000000001"/>
    <x v="0"/>
    <x v="5"/>
    <s v="12-1/2 Diameter Round Wall Clock"/>
    <x v="1"/>
    <s v="Arizona"/>
    <s v="Scottsdale"/>
    <n v="2016"/>
  </r>
  <r>
    <s v="CA-2014-164385"/>
    <d v="2014-09-26T00:00:00"/>
    <s v="NB-18580"/>
    <s v="OFF-AP-10002191"/>
    <n v="143.952"/>
    <n v="3"/>
    <n v="0.2"/>
    <n v="14.395200000000001"/>
    <x v="1"/>
    <x v="9"/>
    <s v="Belkin 8 Outlet SurgeMaster II Gold Surge Protector"/>
    <x v="3"/>
    <s v="Pennsylvania"/>
    <s v="Philadelphia"/>
    <n v="2014"/>
  </r>
  <r>
    <s v="US-2016-114174"/>
    <d v="2016-09-08T00:00:00"/>
    <s v="AP-10720"/>
    <s v="FUR-BO-10003450"/>
    <n v="173.94"/>
    <n v="3"/>
    <n v="0"/>
    <n v="13.9152"/>
    <x v="0"/>
    <x v="0"/>
    <s v="Bush Westfield Collection Bookcases, Dark Cherry Finish"/>
    <x v="3"/>
    <s v="Massachusetts"/>
    <s v="Malden"/>
    <n v="2016"/>
  </r>
  <r>
    <s v="US-2016-114174"/>
    <d v="2016-09-08T00:00:00"/>
    <s v="AP-10720"/>
    <s v="OFF-LA-10000248"/>
    <n v="14.76"/>
    <n v="4"/>
    <n v="0"/>
    <n v="6.9371999999999998"/>
    <x v="1"/>
    <x v="2"/>
    <s v="Avery 52"/>
    <x v="3"/>
    <s v="Massachusetts"/>
    <s v="Malden"/>
    <n v="2016"/>
  </r>
  <r>
    <s v="CA-2017-108070"/>
    <d v="2017-04-16T00:00:00"/>
    <s v="JE-15745"/>
    <s v="OFF-ST-10004804"/>
    <n v="205.92"/>
    <n v="4"/>
    <n v="0"/>
    <n v="2.0592000000000001"/>
    <x v="1"/>
    <x v="4"/>
    <s v="Belkin 19&quot; Vented Equipment Shelf, Black"/>
    <x v="1"/>
    <s v="California"/>
    <s v="San Jose"/>
    <n v="2017"/>
  </r>
  <r>
    <s v="CA-2017-108070"/>
    <d v="2017-04-16T00:00:00"/>
    <s v="JE-15745"/>
    <s v="FUR-BO-10001337"/>
    <n v="102.833"/>
    <n v="1"/>
    <n v="0.15"/>
    <n v="-6.0490000000000004"/>
    <x v="0"/>
    <x v="0"/>
    <s v="O'Sullivan Living Dimensions 2-Shelf Bookcases"/>
    <x v="1"/>
    <s v="California"/>
    <s v="San Jose"/>
    <n v="2017"/>
  </r>
  <r>
    <s v="US-2015-128090"/>
    <d v="2015-08-16T00:00:00"/>
    <s v="JM-15865"/>
    <s v="OFF-AR-10002255"/>
    <n v="2.3039999999999998"/>
    <n v="1"/>
    <n v="0.2"/>
    <n v="0.25919999999999999"/>
    <x v="1"/>
    <x v="6"/>
    <s v="Newell 346"/>
    <x v="1"/>
    <s v="Arizona"/>
    <s v="Phoenix"/>
    <n v="2015"/>
  </r>
  <r>
    <s v="US-2015-128090"/>
    <d v="2015-08-16T00:00:00"/>
    <s v="JM-15865"/>
    <s v="TEC-PH-10002624"/>
    <n v="1879.96"/>
    <n v="5"/>
    <n v="0.2"/>
    <n v="211.49549999999999"/>
    <x v="2"/>
    <x v="7"/>
    <s v="Samsung Galaxy S4 Mini"/>
    <x v="1"/>
    <s v="Arizona"/>
    <s v="Phoenix"/>
    <n v="2015"/>
  </r>
  <r>
    <s v="US-2015-128090"/>
    <d v="2015-08-16T00:00:00"/>
    <s v="JM-15865"/>
    <s v="OFF-PA-10001878"/>
    <n v="313.024"/>
    <n v="8"/>
    <n v="0.2"/>
    <n v="105.6456"/>
    <x v="1"/>
    <x v="10"/>
    <s v="Xerox 1891"/>
    <x v="1"/>
    <s v="Arizona"/>
    <s v="Phoenix"/>
    <n v="2015"/>
  </r>
  <r>
    <s v="US-2015-128090"/>
    <d v="2015-08-16T00:00:00"/>
    <s v="JM-15865"/>
    <s v="OFF-LA-10000452"/>
    <n v="5.04"/>
    <n v="2"/>
    <n v="0.2"/>
    <n v="1.764"/>
    <x v="1"/>
    <x v="2"/>
    <s v="Avery 488"/>
    <x v="1"/>
    <s v="Arizona"/>
    <s v="Phoenix"/>
    <n v="2015"/>
  </r>
  <r>
    <s v="CA-2017-101042"/>
    <d v="2017-11-19T00:00:00"/>
    <s v="AB-10105"/>
    <s v="FUR-FU-10004665"/>
    <n v="821.88"/>
    <n v="6"/>
    <n v="0"/>
    <n v="213.68879999999999"/>
    <x v="0"/>
    <x v="5"/>
    <s v="3M Polarizing Task Lamp with Clamp Arm, Light Gray"/>
    <x v="0"/>
    <s v="Kentucky"/>
    <s v="Henderson"/>
    <n v="2017"/>
  </r>
  <r>
    <s v="CA-2017-101042"/>
    <d v="2017-11-19T00:00:00"/>
    <s v="AB-10105"/>
    <s v="OFF-BI-10000088"/>
    <n v="21.96"/>
    <n v="2"/>
    <n v="0"/>
    <n v="10.760400000000001"/>
    <x v="1"/>
    <x v="8"/>
    <s v="GBC Imprintable Covers"/>
    <x v="0"/>
    <s v="Kentucky"/>
    <s v="Henderson"/>
    <n v="2017"/>
  </r>
  <r>
    <s v="CA-2016-155439"/>
    <d v="2016-09-14T00:00:00"/>
    <s v="PN-18775"/>
    <s v="OFF-PA-10000029"/>
    <n v="25.92"/>
    <n v="4"/>
    <n v="0"/>
    <n v="12.441599999999999"/>
    <x v="1"/>
    <x v="10"/>
    <s v="Xerox 224"/>
    <x v="0"/>
    <s v="South Carolina"/>
    <s v="Columbia"/>
    <n v="2016"/>
  </r>
  <r>
    <s v="CA-2016-118626"/>
    <d v="2016-08-15T00:00:00"/>
    <s v="JC-15775"/>
    <s v="TEC-PH-10000369"/>
    <n v="705.54399999999998"/>
    <n v="7"/>
    <n v="0.2"/>
    <n v="70.554400000000001"/>
    <x v="2"/>
    <x v="7"/>
    <s v="HTC One Mini"/>
    <x v="0"/>
    <s v="Florida"/>
    <s v="Tallahassee"/>
    <n v="2016"/>
  </r>
  <r>
    <s v="CA-2015-111458"/>
    <d v="2015-09-26T00:00:00"/>
    <s v="PF-19165"/>
    <s v="TEC-AC-10001590"/>
    <n v="50"/>
    <n v="2"/>
    <n v="0"/>
    <n v="12"/>
    <x v="2"/>
    <x v="11"/>
    <s v="Dell Slim USB Multimedia Keyboard"/>
    <x v="3"/>
    <s v="New York"/>
    <s v="New York City"/>
    <n v="2015"/>
  </r>
  <r>
    <s v="US-2016-126844"/>
    <d v="2016-10-08T00:00:00"/>
    <s v="BW-11110"/>
    <s v="FUR-FU-10004909"/>
    <n v="51.712000000000003"/>
    <n v="8"/>
    <n v="0.6"/>
    <n v="-32.32"/>
    <x v="0"/>
    <x v="5"/>
    <s v="Contemporary Wood/Metal Frame"/>
    <x v="2"/>
    <s v="Texas"/>
    <s v="Houston"/>
    <n v="2016"/>
  </r>
  <r>
    <s v="US-2015-112508"/>
    <d v="2015-03-24T00:00:00"/>
    <s v="BP-11185"/>
    <s v="OFF-AP-10002287"/>
    <n v="6.992"/>
    <n v="2"/>
    <n v="0.2"/>
    <n v="0.52439999999999998"/>
    <x v="1"/>
    <x v="9"/>
    <s v="Eureka Sanitaire  Multi-Pro Heavy-Duty Upright, Disposable Bags"/>
    <x v="0"/>
    <s v="Florida"/>
    <s v="Coral Springs"/>
    <n v="2015"/>
  </r>
  <r>
    <s v="CA-2015-147788"/>
    <d v="2015-05-31T00:00:00"/>
    <s v="TM-21010"/>
    <s v="FUR-BO-10004357"/>
    <n v="1406.86"/>
    <n v="7"/>
    <n v="0"/>
    <n v="140.68600000000001"/>
    <x v="0"/>
    <x v="0"/>
    <s v="O'Sullivan Living Dimensions 3-Shelf Bookcases"/>
    <x v="1"/>
    <s v="Utah"/>
    <s v="Orem"/>
    <n v="2015"/>
  </r>
  <r>
    <s v="CA-2015-147788"/>
    <d v="2015-05-31T00:00:00"/>
    <s v="TM-21010"/>
    <s v="OFF-LA-10003766"/>
    <n v="15.75"/>
    <n v="5"/>
    <n v="0"/>
    <n v="7.56"/>
    <x v="1"/>
    <x v="2"/>
    <s v="Self-Adhesive Removable Labels"/>
    <x v="1"/>
    <s v="Utah"/>
    <s v="Orem"/>
    <n v="2015"/>
  </r>
  <r>
    <s v="CA-2015-147788"/>
    <d v="2015-05-31T00:00:00"/>
    <s v="TM-21010"/>
    <s v="OFF-ST-10000046"/>
    <n v="323.10000000000002"/>
    <n v="2"/>
    <n v="0"/>
    <n v="61.389000000000003"/>
    <x v="1"/>
    <x v="4"/>
    <s v="Fellowes Super Stor/Drawer Files"/>
    <x v="1"/>
    <s v="Utah"/>
    <s v="Orem"/>
    <n v="2015"/>
  </r>
  <r>
    <s v="CA-2015-144288"/>
    <d v="2015-12-25T00:00:00"/>
    <s v="MB-17305"/>
    <s v="OFF-LA-10003190"/>
    <n v="9.2159999999999993"/>
    <n v="4"/>
    <n v="0.2"/>
    <n v="3.3408000000000002"/>
    <x v="1"/>
    <x v="2"/>
    <s v="Avery 474"/>
    <x v="0"/>
    <s v="Tennessee"/>
    <s v="Nashville"/>
    <n v="2015"/>
  </r>
  <r>
    <s v="CA-2015-144288"/>
    <d v="2015-12-25T00:00:00"/>
    <s v="MB-17305"/>
    <s v="OFF-PA-10002787"/>
    <n v="10.368"/>
    <n v="2"/>
    <n v="0.2"/>
    <n v="3.6288"/>
    <x v="1"/>
    <x v="10"/>
    <s v="Xerox 227"/>
    <x v="0"/>
    <s v="Tennessee"/>
    <s v="Nashville"/>
    <n v="2015"/>
  </r>
  <r>
    <s v="CA-2015-110632"/>
    <d v="2015-03-17T00:00:00"/>
    <s v="HR-14830"/>
    <s v="TEC-AC-10000387"/>
    <n v="15.02"/>
    <n v="1"/>
    <n v="0"/>
    <n v="2.7035999999999998"/>
    <x v="2"/>
    <x v="11"/>
    <s v="KeyTronic KT800P2 - Keyboard - Black"/>
    <x v="3"/>
    <s v="New York"/>
    <s v="New York City"/>
    <n v="2015"/>
  </r>
  <r>
    <s v="CA-2015-110632"/>
    <d v="2015-03-17T00:00:00"/>
    <s v="HR-14830"/>
    <s v="OFF-ST-10001291"/>
    <n v="33.82"/>
    <n v="2"/>
    <n v="0"/>
    <n v="9.1313999999999993"/>
    <x v="1"/>
    <x v="4"/>
    <s v="Tenex Personal Self-Stacking Standard File Box, Black/Gray"/>
    <x v="3"/>
    <s v="New York"/>
    <s v="New York City"/>
    <n v="2015"/>
  </r>
  <r>
    <s v="CA-2017-109589"/>
    <d v="2017-12-21T00:00:00"/>
    <s v="BD-11635"/>
    <s v="TEC-AC-10003116"/>
    <n v="71"/>
    <n v="4"/>
    <n v="0"/>
    <n v="27.69"/>
    <x v="2"/>
    <x v="11"/>
    <s v="Memorex Froggy Flash Drive 8 GB"/>
    <x v="0"/>
    <s v="Kentucky"/>
    <s v="Bowling Green"/>
    <n v="2017"/>
  </r>
  <r>
    <s v="CA-2017-123967"/>
    <d v="2017-11-01T00:00:00"/>
    <s v="SF-20200"/>
    <s v="OFF-BI-10001308"/>
    <n v="25.12"/>
    <n v="5"/>
    <n v="0.2"/>
    <n v="7.85"/>
    <x v="1"/>
    <x v="8"/>
    <s v="GBC Standard Plastic Binding Systems' Combs"/>
    <x v="1"/>
    <s v="Washington"/>
    <s v="Bellingham"/>
    <n v="2017"/>
  </r>
  <r>
    <s v="CA-2017-123967"/>
    <d v="2017-11-01T00:00:00"/>
    <s v="SF-20200"/>
    <s v="FUR-TA-10003954"/>
    <n v="2665.62"/>
    <n v="9"/>
    <n v="0"/>
    <n v="239.9058"/>
    <x v="0"/>
    <x v="3"/>
    <s v="Hon 94000 Series Round Tables"/>
    <x v="1"/>
    <s v="Washington"/>
    <s v="Bellingham"/>
    <n v="2017"/>
  </r>
  <r>
    <s v="CA-2017-148929"/>
    <d v="2017-09-07T00:00:00"/>
    <s v="SP-20620"/>
    <s v="OFF-ST-10003282"/>
    <n v="478.08"/>
    <n v="8"/>
    <n v="0"/>
    <n v="133.86240000000001"/>
    <x v="1"/>
    <x v="4"/>
    <s v="Advantus 10-Drawer Portable Organizer, Chrome Metal Frame, Smoke Drawers"/>
    <x v="3"/>
    <s v="New York"/>
    <s v="New York City"/>
    <n v="2017"/>
  </r>
  <r>
    <s v="CA-2017-134404"/>
    <d v="2017-12-27T00:00:00"/>
    <s v="DR-12880"/>
    <s v="TEC-PH-10000576"/>
    <n v="164.38800000000001"/>
    <n v="2"/>
    <n v="0.4"/>
    <n v="-35.617400000000004"/>
    <x v="2"/>
    <x v="7"/>
    <s v="AT&amp;T 1080 Corded phone"/>
    <x v="3"/>
    <s v="Ohio"/>
    <s v="Newark"/>
    <n v="2017"/>
  </r>
  <r>
    <s v="CA-2017-134404"/>
    <d v="2017-12-27T00:00:00"/>
    <s v="DR-12880"/>
    <s v="OFF-AR-10004441"/>
    <n v="13.247999999999999"/>
    <n v="4"/>
    <n v="0.2"/>
    <n v="3.6432000000000002"/>
    <x v="1"/>
    <x v="6"/>
    <s v="BIC Brite Liner Highlighters"/>
    <x v="3"/>
    <s v="Ohio"/>
    <s v="Newark"/>
    <n v="2017"/>
  </r>
  <r>
    <s v="CA-2017-109778"/>
    <d v="2017-07-16T00:00:00"/>
    <s v="VM-21685"/>
    <s v="OFF-AR-10003759"/>
    <n v="2.9119999999999999"/>
    <n v="2"/>
    <n v="0.2"/>
    <n v="0.91"/>
    <x v="1"/>
    <x v="6"/>
    <s v="Crayola Anti Dust Chalk, 12/Pack"/>
    <x v="2"/>
    <s v="Illinois"/>
    <s v="Woodstock"/>
    <n v="2017"/>
  </r>
  <r>
    <s v="CA-2016-155845"/>
    <d v="2016-08-12T00:00:00"/>
    <s v="CM-12235"/>
    <s v="TEC-AC-10004145"/>
    <n v="1399.944"/>
    <n v="7"/>
    <n v="0.2"/>
    <n v="52.497900000000001"/>
    <x v="2"/>
    <x v="11"/>
    <s v="Logitech diNovo Edge Keyboard"/>
    <x v="2"/>
    <s v="Texas"/>
    <s v="Carrollton"/>
    <n v="2016"/>
  </r>
  <r>
    <s v="CA-2017-145128"/>
    <d v="2017-07-09T00:00:00"/>
    <s v="SM-20320"/>
    <s v="FUR-FU-10000293"/>
    <n v="526.45000000000005"/>
    <n v="5"/>
    <n v="0"/>
    <n v="31.587"/>
    <x v="0"/>
    <x v="5"/>
    <s v="Eldon Antistatic Chair Mats for Low to Medium Pile Carpets"/>
    <x v="2"/>
    <s v="Indiana"/>
    <s v="Lafayette"/>
    <n v="2017"/>
  </r>
  <r>
    <s v="CA-2014-129091"/>
    <d v="2014-11-22T00:00:00"/>
    <s v="RA-19885"/>
    <s v="OFF-EN-10004955"/>
    <n v="16.23"/>
    <n v="3"/>
    <n v="0"/>
    <n v="7.9527000000000001"/>
    <x v="1"/>
    <x v="12"/>
    <s v="Fashion Color Clasp Envelopes"/>
    <x v="0"/>
    <s v="Georgia"/>
    <s v="Columbus"/>
    <n v="2014"/>
  </r>
  <r>
    <s v="CA-2014-129091"/>
    <d v="2014-11-22T00:00:00"/>
    <s v="RA-19885"/>
    <s v="OFF-BI-10001071"/>
    <n v="319.89999999999998"/>
    <n v="5"/>
    <n v="0"/>
    <n v="156.751"/>
    <x v="1"/>
    <x v="8"/>
    <s v="GBC ProClick Punch Binding System"/>
    <x v="0"/>
    <s v="Georgia"/>
    <s v="Columbus"/>
    <n v="2014"/>
  </r>
  <r>
    <s v="CA-2014-129091"/>
    <d v="2014-11-22T00:00:00"/>
    <s v="RA-19885"/>
    <s v="OFF-EN-10001990"/>
    <n v="11.36"/>
    <n v="2"/>
    <n v="0"/>
    <n v="5.3391999999999999"/>
    <x v="1"/>
    <x v="12"/>
    <s v="Staple envelope"/>
    <x v="0"/>
    <s v="Georgia"/>
    <s v="Columbus"/>
    <n v="2014"/>
  </r>
  <r>
    <s v="CA-2014-129091"/>
    <d v="2014-11-22T00:00:00"/>
    <s v="RA-19885"/>
    <s v="OFF-AP-10002734"/>
    <n v="675.12"/>
    <n v="3"/>
    <n v="0"/>
    <n v="290.30160000000001"/>
    <x v="1"/>
    <x v="9"/>
    <s v="Holmes Harmony HEPA Air Purifier for 17 x 20 Room"/>
    <x v="0"/>
    <s v="Georgia"/>
    <s v="Columbus"/>
    <n v="2014"/>
  </r>
  <r>
    <s v="US-2014-155502"/>
    <d v="2014-01-26T00:00:00"/>
    <s v="SD-20485"/>
    <s v="FUR-FU-10004587"/>
    <n v="62.82"/>
    <n v="3"/>
    <n v="0"/>
    <n v="30.7818"/>
    <x v="0"/>
    <x v="5"/>
    <s v="GE General Use Halogen Bulbs, 100 Watts, 1 Bulb per Pack"/>
    <x v="0"/>
    <s v="Virginia"/>
    <s v="Alexandria"/>
    <n v="2014"/>
  </r>
  <r>
    <s v="US-2014-155502"/>
    <d v="2014-01-26T00:00:00"/>
    <s v="SD-20485"/>
    <s v="OFF-ST-10004337"/>
    <n v="489.92"/>
    <n v="8"/>
    <n v="0"/>
    <n v="0"/>
    <x v="1"/>
    <x v="4"/>
    <s v="SAFCO Commercial Wire Shelving, 72h"/>
    <x v="0"/>
    <s v="Virginia"/>
    <s v="Alexandria"/>
    <n v="2014"/>
  </r>
  <r>
    <s v="US-2014-155502"/>
    <d v="2014-01-26T00:00:00"/>
    <s v="SD-20485"/>
    <s v="OFF-PA-10003072"/>
    <n v="19.440000000000001"/>
    <n v="3"/>
    <n v="0"/>
    <n v="9.3312000000000008"/>
    <x v="1"/>
    <x v="10"/>
    <s v="Eureka Recycled Copy Paper 8 1/2&quot; x 11&quot;, Ream"/>
    <x v="0"/>
    <s v="Virginia"/>
    <s v="Alexandria"/>
    <n v="2014"/>
  </r>
  <r>
    <s v="US-2014-155502"/>
    <d v="2014-01-26T00:00:00"/>
    <s v="SD-20485"/>
    <s v="OFF-PA-10000380"/>
    <n v="16.68"/>
    <n v="2"/>
    <n v="0"/>
    <n v="8.34"/>
    <x v="1"/>
    <x v="10"/>
    <s v="REDIFORM Incoming/Outgoing Call Register, 11&quot; X 8 1/2&quot;, 100 Messages"/>
    <x v="0"/>
    <s v="Virginia"/>
    <s v="Alexandria"/>
    <n v="2014"/>
  </r>
  <r>
    <s v="US-2014-155502"/>
    <d v="2014-01-26T00:00:00"/>
    <s v="SD-20485"/>
    <s v="TEC-PH-10004833"/>
    <n v="155.35"/>
    <n v="13"/>
    <n v="0"/>
    <n v="0"/>
    <x v="2"/>
    <x v="7"/>
    <s v="Macally Suction Cup Mount"/>
    <x v="0"/>
    <s v="Virginia"/>
    <s v="Alexandria"/>
    <n v="2014"/>
  </r>
  <r>
    <s v="US-2014-155502"/>
    <d v="2014-01-26T00:00:00"/>
    <s v="SD-20485"/>
    <s v="FUR-FU-10001847"/>
    <n v="12.42"/>
    <n v="3"/>
    <n v="0"/>
    <n v="4.4711999999999996"/>
    <x v="0"/>
    <x v="5"/>
    <s v="Eldon Image Series Black Desk Accessories"/>
    <x v="0"/>
    <s v="Virginia"/>
    <s v="Alexandria"/>
    <n v="2014"/>
  </r>
  <r>
    <s v="US-2014-155502"/>
    <d v="2014-01-26T00:00:00"/>
    <s v="SD-20485"/>
    <s v="TEC-PH-10002103"/>
    <n v="187.98"/>
    <n v="2"/>
    <n v="0"/>
    <n v="52.634399999999999"/>
    <x v="2"/>
    <x v="7"/>
    <s v="Jabra SPEAK 410"/>
    <x v="0"/>
    <s v="Virginia"/>
    <s v="Alexandria"/>
    <n v="2014"/>
  </r>
  <r>
    <s v="CA-2015-121041"/>
    <d v="2015-11-03T00:00:00"/>
    <s v="CS-12250"/>
    <s v="OFF-EN-10001137"/>
    <n v="6.6079999999999997"/>
    <n v="2"/>
    <n v="0.2"/>
    <n v="2.1476000000000002"/>
    <x v="1"/>
    <x v="12"/>
    <s v="#10 Gummed Flap White Envelopes, 100/Box"/>
    <x v="2"/>
    <s v="Texas"/>
    <s v="Haltom City"/>
    <n v="2015"/>
  </r>
  <r>
    <s v="CA-2017-131695"/>
    <d v="2017-06-30T00:00:00"/>
    <s v="RA-19285"/>
    <s v="OFF-ST-10001476"/>
    <n v="248.57"/>
    <n v="7"/>
    <n v="0"/>
    <n v="67.113900000000001"/>
    <x v="1"/>
    <x v="4"/>
    <s v="Steel Personal Filing/Posting Tote"/>
    <x v="3"/>
    <s v="New York"/>
    <s v="New York City"/>
    <n v="2017"/>
  </r>
  <r>
    <s v="CA-2017-131695"/>
    <d v="2017-06-30T00:00:00"/>
    <s v="RA-19285"/>
    <s v="FUR-FU-10002045"/>
    <n v="22.23"/>
    <n v="1"/>
    <n v="0"/>
    <n v="9.7812000000000001"/>
    <x v="0"/>
    <x v="5"/>
    <s v="Executive Impressions 14&quot;"/>
    <x v="3"/>
    <s v="New York"/>
    <s v="New York City"/>
    <n v="2017"/>
  </r>
  <r>
    <s v="CA-2016-137729"/>
    <d v="2016-05-05T00:00:00"/>
    <s v="BF-11005"/>
    <s v="OFF-ST-10001505"/>
    <n v="5.98"/>
    <n v="1"/>
    <n v="0"/>
    <n v="1.0165999999999999"/>
    <x v="1"/>
    <x v="4"/>
    <s v="Perma STOR-ALL Hanging File Box, 13 1/8&quot;W x 12 1/4&quot;D x 10 1/2&quot;H"/>
    <x v="1"/>
    <s v="California"/>
    <s v="Los Angeles"/>
    <n v="2016"/>
  </r>
  <r>
    <s v="CA-2016-137729"/>
    <d v="2016-05-05T00:00:00"/>
    <s v="BF-11005"/>
    <s v="TEC-PH-10001433"/>
    <n v="246.16800000000001"/>
    <n v="3"/>
    <n v="0.2"/>
    <n v="21.5397"/>
    <x v="2"/>
    <x v="7"/>
    <s v="Cisco Small Business SPA 502G VoIP phone"/>
    <x v="1"/>
    <s v="California"/>
    <s v="Los Angeles"/>
    <n v="2016"/>
  </r>
  <r>
    <s v="US-2016-115455"/>
    <d v="2016-09-08T00:00:00"/>
    <s v="SE-20110"/>
    <s v="FUR-FU-10004671"/>
    <n v="14.135999999999999"/>
    <n v="2"/>
    <n v="0.6"/>
    <n v="-7.7747999999999999"/>
    <x v="0"/>
    <x v="5"/>
    <s v="Executive Impressions 12&quot; Wall Clock"/>
    <x v="2"/>
    <s v="Illinois"/>
    <s v="Wheeling"/>
    <n v="2016"/>
  </r>
  <r>
    <s v="US-2016-115455"/>
    <d v="2016-09-08T00:00:00"/>
    <s v="SE-20110"/>
    <s v="FUR-TA-10003569"/>
    <n v="601.47"/>
    <n v="3"/>
    <n v="0.5"/>
    <n v="-300.73500000000001"/>
    <x v="0"/>
    <x v="3"/>
    <s v="Bretford CR8500 Series Meeting Room Furniture"/>
    <x v="2"/>
    <s v="Illinois"/>
    <s v="Wheeling"/>
    <n v="2016"/>
  </r>
  <r>
    <s v="CA-2017-128300"/>
    <d v="2017-11-24T00:00:00"/>
    <s v="RS-19765"/>
    <s v="TEC-PH-10002807"/>
    <n v="79.099999999999994"/>
    <n v="2"/>
    <n v="0"/>
    <n v="39.549999999999997"/>
    <x v="2"/>
    <x v="7"/>
    <s v="Motorla HX550 Universal Bluetooth Headset"/>
    <x v="0"/>
    <s v="South Carolina"/>
    <s v="Summerville"/>
    <n v="2017"/>
  </r>
  <r>
    <s v="CA-2017-128300"/>
    <d v="2017-11-24T00:00:00"/>
    <s v="RS-19765"/>
    <s v="OFF-BI-10001597"/>
    <n v="327.84"/>
    <n v="8"/>
    <n v="0"/>
    <n v="157.36320000000001"/>
    <x v="1"/>
    <x v="8"/>
    <s v="Wilson Jones Ledger-Size, Piano-Hinge Binder, 2&quot;, Blue"/>
    <x v="0"/>
    <s v="South Carolina"/>
    <s v="Summerville"/>
    <n v="2017"/>
  </r>
  <r>
    <s v="CA-2017-149048"/>
    <d v="2017-05-13T00:00:00"/>
    <s v="BM-11650"/>
    <s v="OFF-EN-10003296"/>
    <n v="180.96"/>
    <n v="2"/>
    <n v="0"/>
    <n v="81.432000000000002"/>
    <x v="1"/>
    <x v="12"/>
    <s v="Tyvek Side-Opening Peel &amp; Seel Expanding Envelopes"/>
    <x v="2"/>
    <s v="Indiana"/>
    <s v="Columbus"/>
    <n v="2017"/>
  </r>
  <r>
    <s v="CA-2017-149048"/>
    <d v="2017-05-13T00:00:00"/>
    <s v="BM-11650"/>
    <s v="OFF-BI-10004632"/>
    <n v="914.97"/>
    <n v="3"/>
    <n v="0"/>
    <n v="411.73649999999998"/>
    <x v="1"/>
    <x v="8"/>
    <s v="Ibico Hi-Tech Manual Binding System"/>
    <x v="2"/>
    <s v="Indiana"/>
    <s v="Columbus"/>
    <n v="2017"/>
  </r>
  <r>
    <s v="CA-2017-149048"/>
    <d v="2017-05-13T00:00:00"/>
    <s v="BM-11650"/>
    <s v="TEC-PH-10002310"/>
    <n v="587.97"/>
    <n v="3"/>
    <n v="0"/>
    <n v="158.75190000000001"/>
    <x v="2"/>
    <x v="7"/>
    <s v="Panasonic KX T7731-B Digital phone"/>
    <x v="2"/>
    <s v="Indiana"/>
    <s v="Columbus"/>
    <n v="2017"/>
  </r>
  <r>
    <s v="CA-2017-149048"/>
    <d v="2017-05-13T00:00:00"/>
    <s v="BM-11650"/>
    <s v="OFF-ST-10000078"/>
    <n v="530.34"/>
    <n v="2"/>
    <n v="0"/>
    <n v="95.461200000000005"/>
    <x v="1"/>
    <x v="4"/>
    <s v="Tennsco 6- and 18-Compartment Lockers"/>
    <x v="2"/>
    <s v="Indiana"/>
    <s v="Columbus"/>
    <n v="2017"/>
  </r>
  <r>
    <s v="CA-2017-149048"/>
    <d v="2017-05-13T00:00:00"/>
    <s v="BM-11650"/>
    <s v="OFF-PA-10001752"/>
    <n v="14.94"/>
    <n v="3"/>
    <n v="0"/>
    <n v="7.3205999999999998"/>
    <x v="1"/>
    <x v="10"/>
    <s v="Hammermill CopyPlus Copy Paper (20Lb. and 84 Bright)"/>
    <x v="2"/>
    <s v="Indiana"/>
    <s v="Columbus"/>
    <n v="2017"/>
  </r>
  <r>
    <s v="CA-2017-108553"/>
    <d v="2017-04-23T00:00:00"/>
    <s v="SK-19990"/>
    <s v="OFF-AP-10000026"/>
    <n v="121.94"/>
    <n v="2"/>
    <n v="0"/>
    <n v="35.3626"/>
    <x v="1"/>
    <x v="9"/>
    <s v="Tripp Lite Isotel 6 Outlet Surge Protector with Fax/Modem Protection"/>
    <x v="3"/>
    <s v="New York"/>
    <s v="New York City"/>
    <n v="2017"/>
  </r>
  <r>
    <s v="CA-2017-108553"/>
    <d v="2017-04-23T00:00:00"/>
    <s v="SK-19990"/>
    <s v="OFF-SU-10002573"/>
    <n v="122.71"/>
    <n v="7"/>
    <n v="0"/>
    <n v="36.813000000000002"/>
    <x v="1"/>
    <x v="14"/>
    <s v="Acme 10&quot; Easy Grip Assistive Scissors"/>
    <x v="3"/>
    <s v="New York"/>
    <s v="New York City"/>
    <n v="2017"/>
  </r>
  <r>
    <s v="CA-2016-165848"/>
    <d v="2016-06-04T00:00:00"/>
    <s v="EN-13780"/>
    <s v="OFF-PA-10000349"/>
    <n v="14.94"/>
    <n v="3"/>
    <n v="0"/>
    <n v="7.0217999999999998"/>
    <x v="1"/>
    <x v="10"/>
    <s v="Easy-staple paper"/>
    <x v="3"/>
    <s v="New York"/>
    <s v="New York City"/>
    <n v="2016"/>
  </r>
  <r>
    <s v="CA-2016-165848"/>
    <d v="2016-06-04T00:00:00"/>
    <s v="EN-13780"/>
    <s v="TEC-MA-10003356"/>
    <n v="1349.85"/>
    <n v="3"/>
    <n v="0"/>
    <n v="364.45949999999999"/>
    <x v="2"/>
    <x v="15"/>
    <s v="Panasonic KX MC6040 Color Laser Multifunction Printer"/>
    <x v="3"/>
    <s v="New York"/>
    <s v="New York City"/>
    <n v="2016"/>
  </r>
  <r>
    <s v="CA-2016-165848"/>
    <d v="2016-06-04T00:00:00"/>
    <s v="EN-13780"/>
    <s v="FUR-BO-10000362"/>
    <n v="136.78399999999999"/>
    <n v="1"/>
    <n v="0.2"/>
    <n v="5.1294000000000004"/>
    <x v="0"/>
    <x v="0"/>
    <s v="Sauder Inglewood Library Bookcases"/>
    <x v="3"/>
    <s v="New York"/>
    <s v="New York City"/>
    <n v="2016"/>
  </r>
  <r>
    <s v="CA-2016-165848"/>
    <d v="2016-06-04T00:00:00"/>
    <s v="EN-13780"/>
    <s v="FUR-FU-10003878"/>
    <n v="61.12"/>
    <n v="4"/>
    <n v="0"/>
    <n v="20.780799999999999"/>
    <x v="0"/>
    <x v="5"/>
    <s v="Linden 10&quot; Round Wall Clock, Black"/>
    <x v="3"/>
    <s v="New York"/>
    <s v="New York City"/>
    <n v="2016"/>
  </r>
  <r>
    <s v="CA-2014-112718"/>
    <d v="2014-12-16T00:00:00"/>
    <s v="KN-16450"/>
    <s v="OFF-BI-10000591"/>
    <n v="1.167"/>
    <n v="1"/>
    <n v="0.7"/>
    <n v="-0.85580000000000001"/>
    <x v="1"/>
    <x v="8"/>
    <s v="Avery Binder Labels"/>
    <x v="0"/>
    <s v="Florida"/>
    <s v="Jacksonville"/>
    <n v="2014"/>
  </r>
  <r>
    <s v="CA-2016-154053"/>
    <d v="2016-03-04T00:00:00"/>
    <s v="MG-17890"/>
    <s v="OFF-AR-10003727"/>
    <n v="16.989999999999998"/>
    <n v="1"/>
    <n v="0"/>
    <n v="4.9271000000000003"/>
    <x v="1"/>
    <x v="6"/>
    <s v="Berol Giant Pencil Sharpener"/>
    <x v="1"/>
    <s v="California"/>
    <s v="San Diego"/>
    <n v="2016"/>
  </r>
  <r>
    <s v="CA-2014-127446"/>
    <d v="2014-11-25T00:00:00"/>
    <s v="MC-17590"/>
    <s v="TEC-AC-10001635"/>
    <n v="24.672000000000001"/>
    <n v="3"/>
    <n v="0.2"/>
    <n v="0"/>
    <x v="2"/>
    <x v="11"/>
    <s v="KeyTronic KT400U2 - Keyboard - Black"/>
    <x v="2"/>
    <s v="Texas"/>
    <s v="Arlington"/>
    <n v="2014"/>
  </r>
  <r>
    <s v="CA-2014-127446"/>
    <d v="2014-11-25T00:00:00"/>
    <s v="MC-17590"/>
    <s v="OFF-LA-10001317"/>
    <n v="2.52"/>
    <n v="1"/>
    <n v="0.2"/>
    <n v="0.88200000000000001"/>
    <x v="1"/>
    <x v="2"/>
    <s v="Avery 520"/>
    <x v="2"/>
    <s v="Texas"/>
    <s v="Arlington"/>
    <n v="2014"/>
  </r>
  <r>
    <s v="CA-2014-127446"/>
    <d v="2014-11-25T00:00:00"/>
    <s v="MC-17590"/>
    <s v="FUR-TA-10000577"/>
    <n v="1218.7349999999999"/>
    <n v="5"/>
    <n v="0.3"/>
    <n v="-121.87350000000001"/>
    <x v="0"/>
    <x v="3"/>
    <s v="Bretford CR4500 Series Slim Rectangular Table"/>
    <x v="2"/>
    <s v="Texas"/>
    <s v="Arlington"/>
    <n v="2014"/>
  </r>
  <r>
    <s v="CA-2014-127446"/>
    <d v="2014-11-25T00:00:00"/>
    <s v="MC-17590"/>
    <s v="OFF-LA-10000248"/>
    <n v="5.9039999999999999"/>
    <n v="2"/>
    <n v="0.2"/>
    <n v="1.9925999999999999"/>
    <x v="1"/>
    <x v="2"/>
    <s v="Avery 52"/>
    <x v="2"/>
    <s v="Texas"/>
    <s v="Arlington"/>
    <n v="2014"/>
  </r>
  <r>
    <s v="CA-2014-127446"/>
    <d v="2014-11-25T00:00:00"/>
    <s v="MC-17590"/>
    <s v="OFF-PA-10000955"/>
    <n v="15.696"/>
    <n v="3"/>
    <n v="0.2"/>
    <n v="5.1012000000000004"/>
    <x v="1"/>
    <x v="10"/>
    <s v="Southworth 25% Cotton Granite Paper &amp; Envelopes"/>
    <x v="2"/>
    <s v="Texas"/>
    <s v="Arlington"/>
    <n v="2014"/>
  </r>
  <r>
    <s v="CA-2014-127446"/>
    <d v="2014-11-25T00:00:00"/>
    <s v="MC-17590"/>
    <s v="FUR-FU-10000221"/>
    <n v="6.0960000000000001"/>
    <n v="3"/>
    <n v="0.6"/>
    <n v="-3.9624000000000001"/>
    <x v="0"/>
    <x v="5"/>
    <s v="Master Caster Door Stop, Brown"/>
    <x v="2"/>
    <s v="Texas"/>
    <s v="Arlington"/>
    <n v="2014"/>
  </r>
  <r>
    <s v="CA-2016-137204"/>
    <d v="2016-04-28T00:00:00"/>
    <s v="BO-11350"/>
    <s v="FUR-CH-10002304"/>
    <n v="41.567999999999998"/>
    <n v="2"/>
    <n v="0.2"/>
    <n v="2.5979999999999999"/>
    <x v="0"/>
    <x v="1"/>
    <s v="Global Stack Chair without Arms, Black"/>
    <x v="1"/>
    <s v="California"/>
    <s v="Los Angeles"/>
    <n v="2016"/>
  </r>
  <r>
    <s v="CA-2014-147298"/>
    <d v="2014-04-26T00:00:00"/>
    <s v="AG-10300"/>
    <s v="FUR-CH-10004886"/>
    <n v="230.28"/>
    <n v="3"/>
    <n v="0.2"/>
    <n v="23.027999999999999"/>
    <x v="0"/>
    <x v="1"/>
    <s v="Bevis Steel Folding Chairs"/>
    <x v="1"/>
    <s v="California"/>
    <s v="Los Angeles"/>
    <n v="2014"/>
  </r>
  <r>
    <s v="CA-2014-147298"/>
    <d v="2014-04-26T00:00:00"/>
    <s v="AG-10300"/>
    <s v="OFF-BI-10001525"/>
    <n v="18.288"/>
    <n v="6"/>
    <n v="0.2"/>
    <n v="5.7149999999999999"/>
    <x v="1"/>
    <x v="8"/>
    <s v="Acco Pressboard Covers with Storage Hooks, 14 7/8&quot; x 11&quot;, Executive Red"/>
    <x v="1"/>
    <s v="California"/>
    <s v="Los Angeles"/>
    <n v="2014"/>
  </r>
  <r>
    <s v="CA-2017-147942"/>
    <d v="2017-04-01T00:00:00"/>
    <s v="MS-17365"/>
    <s v="OFF-LA-10003663"/>
    <n v="5.78"/>
    <n v="2"/>
    <n v="0"/>
    <n v="2.7166000000000001"/>
    <x v="1"/>
    <x v="2"/>
    <s v="Avery 498"/>
    <x v="1"/>
    <s v="California"/>
    <s v="San Francisco"/>
    <n v="2017"/>
  </r>
  <r>
    <s v="CA-2017-147942"/>
    <d v="2017-04-01T00:00:00"/>
    <s v="MS-17365"/>
    <s v="OFF-BI-10001294"/>
    <n v="121.68"/>
    <n v="13"/>
    <n v="0.2"/>
    <n v="38.024999999999999"/>
    <x v="1"/>
    <x v="8"/>
    <s v="Fellowes Binding Cases"/>
    <x v="1"/>
    <s v="California"/>
    <s v="San Francisco"/>
    <n v="2017"/>
  </r>
  <r>
    <s v="CA-2017-115931"/>
    <d v="2017-12-22T00:00:00"/>
    <s v="JM-15655"/>
    <s v="OFF-AR-10000369"/>
    <n v="4.17"/>
    <n v="3"/>
    <n v="0"/>
    <n v="1.0842000000000001"/>
    <x v="1"/>
    <x v="6"/>
    <s v="Design Ebony Sketching Pencil"/>
    <x v="1"/>
    <s v="New Mexico"/>
    <s v="Carlsbad"/>
    <n v="2017"/>
  </r>
  <r>
    <s v="CA-2017-115931"/>
    <d v="2017-12-22T00:00:00"/>
    <s v="JM-15655"/>
    <s v="TEC-PH-10001300"/>
    <n v="67.040000000000006"/>
    <n v="4"/>
    <n v="0.2"/>
    <n v="6.7039999999999997"/>
    <x v="2"/>
    <x v="7"/>
    <s v="iKross Bluetooth Portable Keyboard + Cell Phone Stand Holder + Brush for Apple iPhone 5S 5C 5, 4S 4"/>
    <x v="1"/>
    <s v="New Mexico"/>
    <s v="Carlsbad"/>
    <n v="2017"/>
  </r>
  <r>
    <s v="CA-2017-115931"/>
    <d v="2017-12-22T00:00:00"/>
    <s v="JM-15655"/>
    <s v="OFF-ST-10000876"/>
    <n v="37.32"/>
    <n v="3"/>
    <n v="0"/>
    <n v="10.4496"/>
    <x v="1"/>
    <x v="4"/>
    <s v="Eldon Simplefile Box Office"/>
    <x v="1"/>
    <s v="New Mexico"/>
    <s v="Carlsbad"/>
    <n v="2017"/>
  </r>
  <r>
    <s v="CA-2017-115931"/>
    <d v="2017-12-22T00:00:00"/>
    <s v="JM-15655"/>
    <s v="OFF-LA-10001404"/>
    <n v="18.45"/>
    <n v="5"/>
    <n v="0"/>
    <n v="8.6715"/>
    <x v="1"/>
    <x v="2"/>
    <s v="Avery 517"/>
    <x v="1"/>
    <s v="New Mexico"/>
    <s v="Carlsbad"/>
    <n v="2017"/>
  </r>
  <r>
    <s v="CA-2014-164861"/>
    <d v="2014-12-03T00:00:00"/>
    <s v="MC-17635"/>
    <s v="OFF-PA-10001972"/>
    <n v="25.92"/>
    <n v="4"/>
    <n v="0"/>
    <n v="12.441599999999999"/>
    <x v="1"/>
    <x v="10"/>
    <s v="Xerox 214"/>
    <x v="2"/>
    <s v="Missouri"/>
    <s v="Saint Louis"/>
    <n v="2014"/>
  </r>
  <r>
    <s v="CA-2017-127180"/>
    <d v="2017-10-22T00:00:00"/>
    <s v="TA-21385"/>
    <s v="TEC-CO-10004722"/>
    <n v="11199.968000000001"/>
    <n v="4"/>
    <n v="0.2"/>
    <n v="3919.9888000000001"/>
    <x v="2"/>
    <x v="16"/>
    <s v="Canon imageCLASS 2200 Advanced Copier"/>
    <x v="3"/>
    <s v="New York"/>
    <s v="New York City"/>
    <n v="2017"/>
  </r>
  <r>
    <s v="CA-2017-127180"/>
    <d v="2017-10-22T00:00:00"/>
    <s v="TA-21385"/>
    <s v="TEC-PH-10001494"/>
    <n v="2399.6"/>
    <n v="8"/>
    <n v="0"/>
    <n v="647.89200000000005"/>
    <x v="2"/>
    <x v="7"/>
    <s v="Polycom CX600 IP Phone VoIP phone"/>
    <x v="3"/>
    <s v="New York"/>
    <s v="New York City"/>
    <n v="2017"/>
  </r>
  <r>
    <s v="CA-2017-127180"/>
    <d v="2017-10-22T00:00:00"/>
    <s v="TA-21385"/>
    <s v="OFF-EN-10002500"/>
    <n v="63.9"/>
    <n v="5"/>
    <n v="0"/>
    <n v="28.754999999999999"/>
    <x v="1"/>
    <x v="12"/>
    <s v="Globe Weis Peel &amp; Seel First Class Envelopes"/>
    <x v="3"/>
    <s v="New York"/>
    <s v="New York City"/>
    <n v="2017"/>
  </r>
  <r>
    <s v="CA-2017-127180"/>
    <d v="2017-10-22T00:00:00"/>
    <s v="TA-21385"/>
    <s v="TEC-PH-10003800"/>
    <n v="52.99"/>
    <n v="1"/>
    <n v="0"/>
    <n v="0.52990000000000004"/>
    <x v="2"/>
    <x v="7"/>
    <s v="i.Sound Portable Power - 8000 mAh"/>
    <x v="3"/>
    <s v="New York"/>
    <s v="New York City"/>
    <n v="2017"/>
  </r>
  <r>
    <s v="US-2017-165344"/>
    <d v="2017-11-13T00:00:00"/>
    <s v="SB-20290"/>
    <s v="TEC-AC-10002399"/>
    <n v="60.863999999999997"/>
    <n v="4"/>
    <n v="0.2"/>
    <n v="9.1295999999999999"/>
    <x v="2"/>
    <x v="11"/>
    <s v="SanDisk Cruzer 32 GB USB Flash Drive"/>
    <x v="3"/>
    <s v="Ohio"/>
    <s v="Springfield"/>
    <n v="2017"/>
  </r>
  <r>
    <s v="US-2017-165344"/>
    <d v="2017-11-13T00:00:00"/>
    <s v="SB-20290"/>
    <s v="TEC-MA-10002210"/>
    <n v="652.995"/>
    <n v="7"/>
    <n v="0.7"/>
    <n v="-935.95950000000005"/>
    <x v="2"/>
    <x v="15"/>
    <s v="Epson TM-T88V Direct Thermal Printer - Monochrome - Desktop"/>
    <x v="3"/>
    <s v="Ohio"/>
    <s v="Springfield"/>
    <n v="2017"/>
  </r>
  <r>
    <s v="US-2017-165344"/>
    <d v="2017-11-13T00:00:00"/>
    <s v="SB-20290"/>
    <s v="OFF-BI-10003196"/>
    <n v="11.22"/>
    <n v="10"/>
    <n v="0.7"/>
    <n v="-7.48"/>
    <x v="1"/>
    <x v="8"/>
    <s v="Accohide Poly Flexible Ring Binders"/>
    <x v="3"/>
    <s v="Ohio"/>
    <s v="Springfield"/>
    <n v="2017"/>
  </r>
  <r>
    <s v="CA-2015-168186"/>
    <d v="2015-09-10T00:00:00"/>
    <s v="AB-10150"/>
    <s v="OFF-PA-10000477"/>
    <n v="14.94"/>
    <n v="3"/>
    <n v="0"/>
    <n v="7.0217999999999998"/>
    <x v="1"/>
    <x v="10"/>
    <s v="Xerox 1952"/>
    <x v="2"/>
    <s v="Oklahoma"/>
    <s v="Tulsa"/>
    <n v="2015"/>
  </r>
  <r>
    <s v="US-2017-110604"/>
    <d v="2017-05-15T00:00:00"/>
    <s v="JF-15295"/>
    <s v="FUR-FU-10000076"/>
    <n v="39.96"/>
    <n v="2"/>
    <n v="0"/>
    <n v="17.1828"/>
    <x v="0"/>
    <x v="5"/>
    <s v="24-Hour Round Wall Clock"/>
    <x v="1"/>
    <s v="Washington"/>
    <s v="Seattle"/>
    <n v="2017"/>
  </r>
  <r>
    <s v="US-2017-110604"/>
    <d v="2017-05-15T00:00:00"/>
    <s v="JF-15295"/>
    <s v="FUR-CH-10002017"/>
    <n v="42.624000000000002"/>
    <n v="2"/>
    <n v="0.2"/>
    <n v="4.2624000000000004"/>
    <x v="0"/>
    <x v="1"/>
    <s v="SAFCO Optional Arm Kit for Workspace Cribbage Stacking Chair"/>
    <x v="1"/>
    <s v="Washington"/>
    <s v="Seattle"/>
    <n v="2017"/>
  </r>
  <r>
    <s v="US-2017-110604"/>
    <d v="2017-05-15T00:00:00"/>
    <s v="JF-15295"/>
    <s v="FUR-CH-10004287"/>
    <n v="220.96"/>
    <n v="1"/>
    <n v="0.2"/>
    <n v="24.858000000000001"/>
    <x v="0"/>
    <x v="1"/>
    <s v="SAFCO Arco Folding Chair"/>
    <x v="1"/>
    <s v="Washington"/>
    <s v="Seattle"/>
    <n v="2017"/>
  </r>
  <r>
    <s v="CA-2015-116750"/>
    <d v="2015-07-05T00:00:00"/>
    <s v="BF-10975"/>
    <s v="FUR-FU-10003829"/>
    <n v="4.9279999999999999"/>
    <n v="2"/>
    <n v="0.2"/>
    <n v="0.73919999999999997"/>
    <x v="0"/>
    <x v="5"/>
    <s v="Stackable Trays"/>
    <x v="0"/>
    <s v="North Carolina"/>
    <s v="Fayetteville"/>
    <n v="2015"/>
  </r>
  <r>
    <s v="CA-2015-116750"/>
    <d v="2015-07-05T00:00:00"/>
    <s v="BF-10975"/>
    <s v="OFF-BI-10004728"/>
    <n v="7.23"/>
    <n v="5"/>
    <n v="0.7"/>
    <n v="-5.7839999999999998"/>
    <x v="1"/>
    <x v="8"/>
    <s v="Wilson Jones Turn Tabs Binder Tool for Ring Binders"/>
    <x v="0"/>
    <s v="North Carolina"/>
    <s v="Fayetteville"/>
    <n v="2015"/>
  </r>
  <r>
    <s v="CA-2015-162369"/>
    <d v="2015-08-15T00:00:00"/>
    <s v="TT-21265"/>
    <s v="OFF-ST-10000046"/>
    <n v="323.10000000000002"/>
    <n v="2"/>
    <n v="0"/>
    <n v="61.389000000000003"/>
    <x v="1"/>
    <x v="4"/>
    <s v="Fellowes Super Stor/Drawer Files"/>
    <x v="1"/>
    <s v="California"/>
    <s v="Los Angeles"/>
    <n v="2015"/>
  </r>
  <r>
    <s v="CA-2017-108441"/>
    <d v="2017-06-12T00:00:00"/>
    <s v="SB-20170"/>
    <s v="OFF-PA-10000697"/>
    <n v="19.04"/>
    <n v="4"/>
    <n v="0"/>
    <n v="9.3295999999999992"/>
    <x v="1"/>
    <x v="10"/>
    <s v="TOPS Voice Message Log Book, Flash Format"/>
    <x v="3"/>
    <s v="New York"/>
    <s v="New York City"/>
    <n v="2017"/>
  </r>
  <r>
    <s v="CA-2017-108441"/>
    <d v="2017-06-12T00:00:00"/>
    <s v="SB-20170"/>
    <s v="OFF-BI-10000848"/>
    <n v="13.128"/>
    <n v="3"/>
    <n v="0.2"/>
    <n v="4.2666000000000004"/>
    <x v="1"/>
    <x v="8"/>
    <s v="Angle-D Ring Binders"/>
    <x v="3"/>
    <s v="New York"/>
    <s v="New York City"/>
    <n v="2017"/>
  </r>
  <r>
    <s v="CA-2017-108441"/>
    <d v="2017-06-12T00:00:00"/>
    <s v="SB-20170"/>
    <s v="OFF-AR-10004691"/>
    <n v="64.14"/>
    <n v="3"/>
    <n v="0"/>
    <n v="16.676400000000001"/>
    <x v="1"/>
    <x v="6"/>
    <s v="Boston 1730 StandUp Electric Pencil Sharpener"/>
    <x v="3"/>
    <s v="New York"/>
    <s v="New York City"/>
    <n v="2017"/>
  </r>
  <r>
    <s v="CA-2017-108441"/>
    <d v="2017-06-12T00:00:00"/>
    <s v="SB-20170"/>
    <s v="FUR-CH-10000595"/>
    <n v="858.24"/>
    <n v="4"/>
    <n v="0.1"/>
    <n v="143.04"/>
    <x v="0"/>
    <x v="1"/>
    <s v="Safco Contoured Stacking Chairs"/>
    <x v="3"/>
    <s v="New York"/>
    <s v="New York City"/>
    <n v="2017"/>
  </r>
  <r>
    <s v="CA-2015-169740"/>
    <d v="2015-02-20T00:00:00"/>
    <s v="LM-17065"/>
    <s v="TEC-AC-10000927"/>
    <n v="29.99"/>
    <n v="1"/>
    <n v="0"/>
    <n v="2.9990000000000001"/>
    <x v="2"/>
    <x v="11"/>
    <s v="Anker Ultrathin Bluetooth Wireless Keyboard Aluminum Cover with Stand "/>
    <x v="0"/>
    <s v="Arkansas"/>
    <s v="Hot Springs"/>
    <n v="2015"/>
  </r>
  <r>
    <s v="CA-2016-124051"/>
    <d v="2016-12-29T00:00:00"/>
    <s v="KA-16525"/>
    <s v="OFF-PA-10001289"/>
    <n v="186.048"/>
    <n v="6"/>
    <n v="0.2"/>
    <n v="67.442400000000006"/>
    <x v="1"/>
    <x v="10"/>
    <s v="White Computer Printout Paper by Universal"/>
    <x v="2"/>
    <s v="Illinois"/>
    <s v="Aurora"/>
    <n v="2016"/>
  </r>
  <r>
    <s v="CA-2016-149111"/>
    <d v="2016-04-17T00:00:00"/>
    <s v="BF-11170"/>
    <s v="TEC-PH-10003092"/>
    <n v="36.792000000000002"/>
    <n v="1"/>
    <n v="0.2"/>
    <n v="4.1391"/>
    <x v="2"/>
    <x v="7"/>
    <s v="Motorola L804"/>
    <x v="0"/>
    <s v="North Carolina"/>
    <s v="Raleigh"/>
    <n v="2016"/>
  </r>
  <r>
    <s v="CA-2016-149111"/>
    <d v="2016-04-17T00:00:00"/>
    <s v="BF-11170"/>
    <s v="FUR-FU-10000206"/>
    <n v="18.623999999999999"/>
    <n v="8"/>
    <n v="0.2"/>
    <n v="6.2855999999999996"/>
    <x v="0"/>
    <x v="5"/>
    <s v="GE General Purpose, Extra Long Life, Showcase &amp; Floodlight Incandescent Bulbs"/>
    <x v="0"/>
    <s v="North Carolina"/>
    <s v="Raleigh"/>
    <n v="2016"/>
  </r>
  <r>
    <s v="CA-2014-131002"/>
    <d v="2014-09-07T00:00:00"/>
    <s v="TB-21400"/>
    <s v="FUR-FU-10004270"/>
    <n v="57.69"/>
    <n v="3"/>
    <n v="0"/>
    <n v="23.652899999999999"/>
    <x v="0"/>
    <x v="5"/>
    <s v="Eldon Image Series Desk Accessories, Burgundy"/>
    <x v="2"/>
    <s v="Oklahoma"/>
    <s v="Tulsa"/>
    <n v="2014"/>
  </r>
  <r>
    <s v="CA-2014-131002"/>
    <d v="2014-09-07T00:00:00"/>
    <s v="TB-21400"/>
    <s v="OFF-BI-10000948"/>
    <n v="42.81"/>
    <n v="3"/>
    <n v="0"/>
    <n v="20.120699999999999"/>
    <x v="1"/>
    <x v="8"/>
    <s v="GBC Laser Imprintable Binding System Covers, Desert Sand"/>
    <x v="2"/>
    <s v="Oklahoma"/>
    <s v="Tulsa"/>
    <n v="2014"/>
  </r>
  <r>
    <s v="CA-2014-131002"/>
    <d v="2014-09-07T00:00:00"/>
    <s v="TB-21400"/>
    <s v="OFF-PA-10000223"/>
    <n v="12.96"/>
    <n v="2"/>
    <n v="0"/>
    <n v="6.2207999999999997"/>
    <x v="1"/>
    <x v="10"/>
    <s v="Xerox 2000"/>
    <x v="2"/>
    <s v="Oklahoma"/>
    <s v="Tulsa"/>
    <n v="2014"/>
  </r>
  <r>
    <s v="CA-2014-131002"/>
    <d v="2014-09-07T00:00:00"/>
    <s v="TB-21400"/>
    <s v="FUR-FU-10004665"/>
    <n v="821.88"/>
    <n v="6"/>
    <n v="0"/>
    <n v="213.68879999999999"/>
    <x v="0"/>
    <x v="5"/>
    <s v="3M Polarizing Task Lamp with Clamp Arm, Light Gray"/>
    <x v="2"/>
    <s v="Oklahoma"/>
    <s v="Tulsa"/>
    <n v="2014"/>
  </r>
  <r>
    <s v="CA-2014-131002"/>
    <d v="2014-09-07T00:00:00"/>
    <s v="TB-21400"/>
    <s v="TEC-PH-10000215"/>
    <n v="104.85"/>
    <n v="3"/>
    <n v="0"/>
    <n v="28.3095"/>
    <x v="2"/>
    <x v="7"/>
    <s v="Plantronics Cordless Phone Headset with In-line Volume - M214C"/>
    <x v="2"/>
    <s v="Oklahoma"/>
    <s v="Tulsa"/>
    <n v="2014"/>
  </r>
  <r>
    <s v="US-2016-146794"/>
    <d v="2016-09-26T00:00:00"/>
    <s v="SH-19975"/>
    <s v="FUR-BO-10004467"/>
    <n v="424.95749999999998"/>
    <n v="5"/>
    <n v="0.15"/>
    <n v="19.998000000000001"/>
    <x v="0"/>
    <x v="0"/>
    <s v="Bestar Classic Bookcase"/>
    <x v="1"/>
    <s v="California"/>
    <s v="Hesperia"/>
    <n v="2016"/>
  </r>
  <r>
    <s v="CA-2017-112515"/>
    <d v="2017-09-17T00:00:00"/>
    <s v="AS-10225"/>
    <s v="OFF-BI-10000829"/>
    <n v="10.776"/>
    <n v="3"/>
    <n v="0.2"/>
    <n v="3.5022000000000002"/>
    <x v="1"/>
    <x v="8"/>
    <s v="Avery Non-Stick Binders"/>
    <x v="1"/>
    <s v="Utah"/>
    <s v="Provo"/>
    <n v="2017"/>
  </r>
  <r>
    <s v="CA-2017-112515"/>
    <d v="2017-09-17T00:00:00"/>
    <s v="AS-10225"/>
    <s v="OFF-BI-10003712"/>
    <n v="11.784000000000001"/>
    <n v="3"/>
    <n v="0.2"/>
    <n v="4.2717000000000001"/>
    <x v="1"/>
    <x v="8"/>
    <s v="Acco Pressboard Covers with Storage Hooks, 14 7/8&quot; x 11&quot;, Light Blue"/>
    <x v="1"/>
    <s v="Utah"/>
    <s v="Provo"/>
    <n v="2017"/>
  </r>
  <r>
    <s v="CA-2017-112515"/>
    <d v="2017-09-17T00:00:00"/>
    <s v="AS-10225"/>
    <s v="OFF-PA-10000062"/>
    <n v="164.88"/>
    <n v="3"/>
    <n v="0"/>
    <n v="80.791200000000003"/>
    <x v="1"/>
    <x v="10"/>
    <s v="Green Bar Computer Printout Paper"/>
    <x v="1"/>
    <s v="Utah"/>
    <s v="Provo"/>
    <n v="2017"/>
  </r>
  <r>
    <s v="CA-2017-112515"/>
    <d v="2017-09-17T00:00:00"/>
    <s v="AS-10225"/>
    <s v="FUR-BO-10003404"/>
    <n v="1292.94"/>
    <n v="3"/>
    <n v="0"/>
    <n v="77.576400000000007"/>
    <x v="0"/>
    <x v="0"/>
    <s v="Global Adaptabilites Bookcase, Cherry/Storm Gray Finish"/>
    <x v="1"/>
    <s v="Utah"/>
    <s v="Provo"/>
    <n v="2017"/>
  </r>
  <r>
    <s v="CA-2017-112515"/>
    <d v="2017-09-17T00:00:00"/>
    <s v="AS-10225"/>
    <s v="OFF-BI-10004233"/>
    <n v="25.584"/>
    <n v="2"/>
    <n v="0.2"/>
    <n v="8.9543999999999997"/>
    <x v="1"/>
    <x v="8"/>
    <s v="GBC Pre-Punched Binding Paper, Plastic, White, 8-1/2&quot; x 11&quot;"/>
    <x v="1"/>
    <s v="Utah"/>
    <s v="Provo"/>
    <n v="2017"/>
  </r>
  <r>
    <s v="CA-2017-112515"/>
    <d v="2017-09-17T00:00:00"/>
    <s v="AS-10225"/>
    <s v="OFF-ST-10001272"/>
    <n v="261.74"/>
    <n v="2"/>
    <n v="0"/>
    <n v="65.435000000000002"/>
    <x v="1"/>
    <x v="4"/>
    <s v="Mini 13-1/2 Capacity Data Binder Rack, Pearl"/>
    <x v="1"/>
    <s v="Utah"/>
    <s v="Provo"/>
    <n v="2017"/>
  </r>
  <r>
    <s v="CA-2017-112515"/>
    <d v="2017-09-17T00:00:00"/>
    <s v="AS-10225"/>
    <s v="OFF-LA-10001175"/>
    <n v="14.4"/>
    <n v="5"/>
    <n v="0"/>
    <n v="7.056"/>
    <x v="1"/>
    <x v="2"/>
    <s v="Avery 514"/>
    <x v="1"/>
    <s v="Utah"/>
    <s v="Provo"/>
    <n v="2017"/>
  </r>
  <r>
    <s v="CA-2016-150343"/>
    <d v="2016-08-16T00:00:00"/>
    <s v="PK-19075"/>
    <s v="OFF-EN-10004030"/>
    <n v="10.86"/>
    <n v="3"/>
    <n v="0"/>
    <n v="5.1041999999999996"/>
    <x v="1"/>
    <x v="12"/>
    <s v="Convenience Packs of Business Envelopes"/>
    <x v="1"/>
    <s v="California"/>
    <s v="San Francisco"/>
    <n v="2016"/>
  </r>
  <r>
    <s v="CA-2015-135538"/>
    <d v="2015-12-24T00:00:00"/>
    <s v="HR-14830"/>
    <s v="FUR-CH-10004287"/>
    <n v="883.84"/>
    <n v="4"/>
    <n v="0.2"/>
    <n v="99.432000000000002"/>
    <x v="0"/>
    <x v="1"/>
    <s v="SAFCO Arco Folding Chair"/>
    <x v="1"/>
    <s v="Arizona"/>
    <s v="Gilbert"/>
    <n v="2015"/>
  </r>
  <r>
    <s v="CA-2017-123372"/>
    <d v="2017-11-28T00:00:00"/>
    <s v="DG-13300"/>
    <s v="TEC-PH-10002834"/>
    <n v="1979.89"/>
    <n v="11"/>
    <n v="0"/>
    <n v="494.97250000000003"/>
    <x v="2"/>
    <x v="7"/>
    <s v="Google Nexus 5"/>
    <x v="3"/>
    <s v="New York"/>
    <s v="New York City"/>
    <n v="2017"/>
  </r>
  <r>
    <s v="CA-2017-123372"/>
    <d v="2017-11-28T00:00:00"/>
    <s v="DG-13300"/>
    <s v="OFF-EN-10003055"/>
    <n v="79.959999999999994"/>
    <n v="2"/>
    <n v="0"/>
    <n v="35.981999999999999"/>
    <x v="1"/>
    <x v="12"/>
    <s v="Blue String-Tie &amp; Button Interoffice Envelopes, 10 x 13"/>
    <x v="3"/>
    <s v="New York"/>
    <s v="New York City"/>
    <n v="2017"/>
  </r>
  <r>
    <s v="CA-2017-159604"/>
    <d v="2017-04-14T00:00:00"/>
    <s v="CL-12700"/>
    <s v="OFF-BI-10003460"/>
    <n v="8.76"/>
    <n v="2"/>
    <n v="0"/>
    <n v="4.2047999999999996"/>
    <x v="1"/>
    <x v="8"/>
    <s v="Acco 3-Hole Punch"/>
    <x v="2"/>
    <s v="Missouri"/>
    <s v="Springfield"/>
    <n v="2017"/>
  </r>
  <r>
    <s v="CA-2016-164784"/>
    <d v="2016-05-01T00:00:00"/>
    <s v="HF-14995"/>
    <s v="OFF-LA-10001569"/>
    <n v="3.984"/>
    <n v="1"/>
    <n v="0.2"/>
    <n v="1.2948"/>
    <x v="1"/>
    <x v="2"/>
    <s v="Avery 499"/>
    <x v="0"/>
    <s v="Tennessee"/>
    <s v="Memphis"/>
    <n v="2016"/>
  </r>
  <r>
    <s v="CA-2016-164784"/>
    <d v="2016-05-01T00:00:00"/>
    <s v="HF-14995"/>
    <s v="FUR-TA-10004534"/>
    <n v="370.62"/>
    <n v="3"/>
    <n v="0.4"/>
    <n v="-142.071"/>
    <x v="0"/>
    <x v="3"/>
    <s v="Bevis 44 x 96 Conference Tables"/>
    <x v="0"/>
    <s v="Tennessee"/>
    <s v="Memphis"/>
    <n v="2016"/>
  </r>
  <r>
    <s v="CA-2016-164784"/>
    <d v="2016-05-01T00:00:00"/>
    <s v="HF-14995"/>
    <s v="OFF-BI-10002954"/>
    <n v="2.742"/>
    <n v="2"/>
    <n v="0.7"/>
    <n v="-2.0108000000000001"/>
    <x v="1"/>
    <x v="8"/>
    <s v="Newell 3-Hole Punched Plastic Slotted Magazine Holders for Binders"/>
    <x v="0"/>
    <s v="Tennessee"/>
    <s v="Memphis"/>
    <n v="2016"/>
  </r>
  <r>
    <s v="CA-2016-111794"/>
    <d v="2016-10-01T00:00:00"/>
    <s v="HG-15025"/>
    <s v="TEC-AC-10003832"/>
    <n v="79.512"/>
    <n v="3"/>
    <n v="0.2"/>
    <n v="20.8719"/>
    <x v="2"/>
    <x v="11"/>
    <s v="Logitech P710e Mobile Speakerphone"/>
    <x v="2"/>
    <s v="Texas"/>
    <s v="Amarillo"/>
    <n v="2016"/>
  </r>
  <r>
    <s v="CA-2016-111794"/>
    <d v="2016-10-01T00:00:00"/>
    <s v="HG-15025"/>
    <s v="OFF-PA-10000474"/>
    <n v="28.352"/>
    <n v="1"/>
    <n v="0.2"/>
    <n v="9.5687999999999995"/>
    <x v="1"/>
    <x v="10"/>
    <s v="Easy-staple paper"/>
    <x v="2"/>
    <s v="Texas"/>
    <s v="Amarillo"/>
    <n v="2016"/>
  </r>
  <r>
    <s v="US-2015-139759"/>
    <d v="2015-08-25T00:00:00"/>
    <s v="NL-18310"/>
    <s v="FUR-CH-10002774"/>
    <n v="40.783999999999999"/>
    <n v="1"/>
    <n v="0.2"/>
    <n v="4.5881999999999996"/>
    <x v="0"/>
    <x v="1"/>
    <s v="Global Deluxe Stacking Chair, Gray"/>
    <x v="1"/>
    <s v="California"/>
    <s v="Los Angeles"/>
    <n v="2015"/>
  </r>
  <r>
    <s v="US-2015-139759"/>
    <d v="2015-08-25T00:00:00"/>
    <s v="NL-18310"/>
    <s v="OFF-AP-10002765"/>
    <n v="105.96"/>
    <n v="4"/>
    <n v="0"/>
    <n v="29.668800000000001"/>
    <x v="1"/>
    <x v="9"/>
    <s v="Fellowes Advanced Computer Series Surge Protectors"/>
    <x v="1"/>
    <s v="California"/>
    <s v="Los Angeles"/>
    <n v="2015"/>
  </r>
  <r>
    <s v="CA-2014-126403"/>
    <d v="2014-09-09T00:00:00"/>
    <s v="RR-19525"/>
    <s v="OFF-PA-10001144"/>
    <n v="166.44"/>
    <n v="3"/>
    <n v="0"/>
    <n v="79.891199999999998"/>
    <x v="1"/>
    <x v="10"/>
    <s v="Xerox 1913"/>
    <x v="3"/>
    <s v="Massachusetts"/>
    <s v="Lowell"/>
    <n v="2014"/>
  </r>
  <r>
    <s v="CA-2014-126403"/>
    <d v="2014-09-09T00:00:00"/>
    <s v="RR-19525"/>
    <s v="FUR-CH-10003761"/>
    <n v="785.88"/>
    <n v="6"/>
    <n v="0"/>
    <n v="212.1876"/>
    <x v="0"/>
    <x v="1"/>
    <s v="Global Italian Leather Office Chair"/>
    <x v="3"/>
    <s v="Massachusetts"/>
    <s v="Lowell"/>
    <n v="2014"/>
  </r>
  <r>
    <s v="CA-2014-126403"/>
    <d v="2014-09-09T00:00:00"/>
    <s v="RR-19525"/>
    <s v="OFF-PA-10004665"/>
    <n v="26.2"/>
    <n v="2"/>
    <n v="0"/>
    <n v="12.837999999999999"/>
    <x v="1"/>
    <x v="10"/>
    <s v="Advantus Motivational Note Cards"/>
    <x v="3"/>
    <s v="Massachusetts"/>
    <s v="Lowell"/>
    <n v="2014"/>
  </r>
  <r>
    <s v="CA-2014-126403"/>
    <d v="2014-09-09T00:00:00"/>
    <s v="RR-19525"/>
    <s v="OFF-ST-10000078"/>
    <n v="1325.85"/>
    <n v="5"/>
    <n v="0"/>
    <n v="238.65299999999999"/>
    <x v="1"/>
    <x v="4"/>
    <s v="Tennsco 6- and 18-Compartment Lockers"/>
    <x v="3"/>
    <s v="Massachusetts"/>
    <s v="Lowell"/>
    <n v="2014"/>
  </r>
  <r>
    <s v="CA-2017-136875"/>
    <d v="2017-12-03T00:00:00"/>
    <s v="TC-21295"/>
    <s v="OFF-PA-10000357"/>
    <n v="166.44"/>
    <n v="3"/>
    <n v="0"/>
    <n v="79.891199999999998"/>
    <x v="1"/>
    <x v="10"/>
    <s v="White Dual Perf Computer Printout Paper, 2700 Sheets, 1 Part, Heavyweight, 20 lbs., 14 7/8 x 11"/>
    <x v="1"/>
    <s v="California"/>
    <s v="San Diego"/>
    <n v="2017"/>
  </r>
  <r>
    <s v="CA-2017-132185"/>
    <d v="2017-11-27T00:00:00"/>
    <s v="DB-13615"/>
    <s v="OFF-AR-10000422"/>
    <n v="8.76"/>
    <n v="5"/>
    <n v="0.2"/>
    <n v="0.76649999999999996"/>
    <x v="1"/>
    <x v="6"/>
    <s v="Pencil and Crayon Sharpener"/>
    <x v="0"/>
    <s v="North Carolina"/>
    <s v="Asheville"/>
    <n v="2017"/>
  </r>
  <r>
    <s v="CA-2017-132185"/>
    <d v="2017-11-27T00:00:00"/>
    <s v="DB-13615"/>
    <s v="OFF-AP-10001205"/>
    <n v="43.584000000000003"/>
    <n v="1"/>
    <n v="0.2"/>
    <n v="4.3583999999999996"/>
    <x v="1"/>
    <x v="9"/>
    <s v="Belkin 5 Outlet SurgeMaster Power Centers"/>
    <x v="0"/>
    <s v="North Carolina"/>
    <s v="Asheville"/>
    <n v="2017"/>
  </r>
  <r>
    <s v="US-2014-160780"/>
    <d v="2014-06-21T00:00:00"/>
    <s v="SV-20785"/>
    <s v="OFF-BI-10001116"/>
    <n v="11.087999999999999"/>
    <n v="7"/>
    <n v="0.7"/>
    <n v="-8.1311999999999998"/>
    <x v="1"/>
    <x v="8"/>
    <s v="Wilson Jones 1&quot; Hanging DublLock Ring Binders"/>
    <x v="1"/>
    <s v="Colorado"/>
    <s v="Pueblo"/>
    <n v="2014"/>
  </r>
  <r>
    <s v="US-2014-160780"/>
    <d v="2014-06-21T00:00:00"/>
    <s v="SV-20785"/>
    <s v="OFF-BI-10002931"/>
    <n v="25.164000000000001"/>
    <n v="2"/>
    <n v="0.7"/>
    <n v="-16.776"/>
    <x v="1"/>
    <x v="8"/>
    <s v="Avery Trapezoid Extra Heavy Duty 4&quot; Binders"/>
    <x v="1"/>
    <s v="Colorado"/>
    <s v="Pueblo"/>
    <n v="2014"/>
  </r>
  <r>
    <s v="CA-2017-127026"/>
    <d v="2017-01-21T00:00:00"/>
    <s v="MH-18115"/>
    <s v="OFF-BI-10000546"/>
    <n v="14.4"/>
    <n v="5"/>
    <n v="0"/>
    <n v="7.056"/>
    <x v="1"/>
    <x v="8"/>
    <s v="Avery Durable Binders"/>
    <x v="2"/>
    <s v="Michigan"/>
    <s v="Jackson"/>
    <n v="2017"/>
  </r>
  <r>
    <s v="CA-2017-127026"/>
    <d v="2017-01-21T00:00:00"/>
    <s v="MH-18115"/>
    <s v="TEC-AC-10002049"/>
    <n v="619.95000000000005"/>
    <n v="5"/>
    <n v="0"/>
    <n v="111.59099999999999"/>
    <x v="2"/>
    <x v="11"/>
    <s v="Logitech G19 Programmable Gaming Keyboard"/>
    <x v="2"/>
    <s v="Michigan"/>
    <s v="Jackson"/>
    <n v="2017"/>
  </r>
  <r>
    <s v="CA-2017-127026"/>
    <d v="2017-01-21T00:00:00"/>
    <s v="MH-18115"/>
    <s v="OFF-BI-10001196"/>
    <n v="89.52"/>
    <n v="4"/>
    <n v="0"/>
    <n v="42.074399999999997"/>
    <x v="1"/>
    <x v="8"/>
    <s v="Avery Flip-Chart Easel Binder, Black"/>
    <x v="2"/>
    <s v="Michigan"/>
    <s v="Jackson"/>
    <n v="2017"/>
  </r>
  <r>
    <s v="CA-2017-127026"/>
    <d v="2017-01-21T00:00:00"/>
    <s v="MH-18115"/>
    <s v="TEC-MA-10002981"/>
    <n v="350.97300000000001"/>
    <n v="3"/>
    <n v="0.1"/>
    <n v="152.0883"/>
    <x v="2"/>
    <x v="15"/>
    <s v="I.R.I.S IRISCard Anywhere 5 Card Scanner"/>
    <x v="2"/>
    <s v="Michigan"/>
    <s v="Jackson"/>
    <n v="2017"/>
  </r>
  <r>
    <s v="CA-2017-127026"/>
    <d v="2017-01-21T00:00:00"/>
    <s v="MH-18115"/>
    <s v="TEC-PH-10003601"/>
    <n v="164.99"/>
    <n v="1"/>
    <n v="0"/>
    <n v="49.497"/>
    <x v="2"/>
    <x v="7"/>
    <s v="Ativa D5772 2-Line 5.8GHz Digital Expandable Corded/Cordless Phone System with Answering &amp; Caller ID/Call Waiting, Black/Silver"/>
    <x v="2"/>
    <s v="Michigan"/>
    <s v="Jackson"/>
    <n v="2017"/>
  </r>
  <r>
    <s v="CA-2017-137085"/>
    <d v="2017-06-29T00:00:00"/>
    <s v="CT-11995"/>
    <s v="OFF-BI-10000632"/>
    <n v="312.55200000000002"/>
    <n v="9"/>
    <n v="0.2"/>
    <n v="101.57940000000001"/>
    <x v="1"/>
    <x v="8"/>
    <s v="Satellite Sectional Post Binders"/>
    <x v="1"/>
    <s v="California"/>
    <s v="Los Angeles"/>
    <n v="2017"/>
  </r>
  <r>
    <s v="CA-2016-133123"/>
    <d v="2016-09-06T00:00:00"/>
    <s v="KB-16315"/>
    <s v="OFF-EN-10003055"/>
    <n v="95.951999999999998"/>
    <n v="3"/>
    <n v="0.2"/>
    <n v="29.984999999999999"/>
    <x v="1"/>
    <x v="12"/>
    <s v="Blue String-Tie &amp; Button Interoffice Envelopes, 10 x 13"/>
    <x v="0"/>
    <s v="North Carolina"/>
    <s v="Thomasville"/>
    <n v="2016"/>
  </r>
  <r>
    <s v="CA-2016-133123"/>
    <d v="2016-09-06T00:00:00"/>
    <s v="KB-16315"/>
    <s v="OFF-BI-10001031"/>
    <n v="3.2040000000000002"/>
    <n v="2"/>
    <n v="0.7"/>
    <n v="-2.4563999999999999"/>
    <x v="1"/>
    <x v="8"/>
    <s v="Pressboard Data Binders by Wilson Jones"/>
    <x v="0"/>
    <s v="North Carolina"/>
    <s v="Thomasville"/>
    <n v="2016"/>
  </r>
  <r>
    <s v="US-2016-128195"/>
    <d v="2016-08-04T00:00:00"/>
    <s v="RA-19285"/>
    <s v="OFF-BI-10002003"/>
    <n v="3.98"/>
    <n v="5"/>
    <n v="0.8"/>
    <n v="-6.5670000000000002"/>
    <x v="1"/>
    <x v="8"/>
    <s v="Ibico Presentation Index for Binding Systems"/>
    <x v="2"/>
    <s v="Illinois"/>
    <s v="Peoria"/>
    <n v="2016"/>
  </r>
  <r>
    <s v="CA-2015-153220"/>
    <d v="2015-11-12T00:00:00"/>
    <s v="YC-21895"/>
    <s v="OFF-PA-10003016"/>
    <n v="15.7"/>
    <n v="5"/>
    <n v="0"/>
    <n v="7.0650000000000004"/>
    <x v="1"/>
    <x v="10"/>
    <s v="Adams &quot;While You Were Out&quot; Message Pads"/>
    <x v="1"/>
    <s v="California"/>
    <s v="Los Angeles"/>
    <n v="2015"/>
  </r>
  <r>
    <s v="CA-2014-123064"/>
    <d v="2014-06-30T00:00:00"/>
    <s v="RA-19915"/>
    <s v="OFF-AR-10004582"/>
    <n v="5.2480000000000002"/>
    <n v="4"/>
    <n v="0.2"/>
    <n v="1.64"/>
    <x v="1"/>
    <x v="6"/>
    <s v="BIC Brite Liner Grip Highlighters"/>
    <x v="2"/>
    <s v="Illinois"/>
    <s v="Chicago"/>
    <n v="2014"/>
  </r>
  <r>
    <s v="CA-2017-156412"/>
    <d v="2017-12-04T00:00:00"/>
    <s v="CM-12160"/>
    <s v="OFF-BI-10004364"/>
    <n v="5.3460000000000001"/>
    <n v="3"/>
    <n v="0.7"/>
    <n v="-4.4550000000000001"/>
    <x v="1"/>
    <x v="8"/>
    <s v="Storex Dura Pro Binders"/>
    <x v="3"/>
    <s v="Pennsylvania"/>
    <s v="Philadelphia"/>
    <n v="2017"/>
  </r>
  <r>
    <s v="US-2016-144211"/>
    <d v="2016-08-28T00:00:00"/>
    <s v="CS-12130"/>
    <s v="OFF-PA-10002246"/>
    <n v="15.48"/>
    <n v="3"/>
    <n v="0.2"/>
    <n v="5.6115000000000004"/>
    <x v="1"/>
    <x v="10"/>
    <s v="Wirebound Four 2-3/4 x 5 Forms per Page, 400 Sets per Book"/>
    <x v="1"/>
    <s v="Colorado"/>
    <s v="Englewood"/>
    <n v="2016"/>
  </r>
  <r>
    <s v="US-2016-144211"/>
    <d v="2016-08-28T00:00:00"/>
    <s v="CS-12130"/>
    <s v="TEC-PH-10002890"/>
    <n v="108.57599999999999"/>
    <n v="3"/>
    <n v="0.2"/>
    <n v="8.1432000000000002"/>
    <x v="2"/>
    <x v="7"/>
    <s v="AT&amp;T 17929 Lendline Telephone"/>
    <x v="1"/>
    <s v="Colorado"/>
    <s v="Englewood"/>
    <n v="2016"/>
  </r>
  <r>
    <s v="CA-2016-138079"/>
    <d v="2016-01-22T00:00:00"/>
    <s v="AJ-10795"/>
    <s v="FUR-FU-10001475"/>
    <n v="109.9"/>
    <n v="5"/>
    <n v="0"/>
    <n v="37.366"/>
    <x v="0"/>
    <x v="5"/>
    <s v="Contract Clock, 14&quot;, Brown"/>
    <x v="1"/>
    <s v="Washington"/>
    <s v="Seattle"/>
    <n v="2016"/>
  </r>
  <r>
    <s v="CA-2014-143182"/>
    <d v="2014-10-15T00:00:00"/>
    <s v="DL-12865"/>
    <s v="FUR-FU-10004270"/>
    <n v="15.384"/>
    <n v="1"/>
    <n v="0.2"/>
    <n v="4.0382999999999996"/>
    <x v="0"/>
    <x v="5"/>
    <s v="Eldon Image Series Desk Accessories, Burgundy"/>
    <x v="0"/>
    <s v="Florida"/>
    <s v="Hialeah"/>
    <n v="2014"/>
  </r>
  <r>
    <s v="CA-2016-161662"/>
    <d v="2016-02-07T00:00:00"/>
    <s v="BE-11410"/>
    <s v="OFF-PA-10003465"/>
    <n v="30.352"/>
    <n v="2"/>
    <n v="0.2"/>
    <n v="10.623200000000001"/>
    <x v="1"/>
    <x v="10"/>
    <s v="Xerox 1912"/>
    <x v="3"/>
    <s v="Ohio"/>
    <s v="Lancaster"/>
    <n v="2016"/>
  </r>
  <r>
    <s v="CA-2014-145317"/>
    <d v="2014-03-18T00:00:00"/>
    <s v="SM-20320"/>
    <s v="TEC-MA-10003626"/>
    <n v="821.3"/>
    <n v="4"/>
    <n v="0.5"/>
    <n v="-16.425999999999998"/>
    <x v="2"/>
    <x v="15"/>
    <s v="Hewlett-Packard Deskjet 6540 Color Inkjet Printer"/>
    <x v="0"/>
    <s v="Florida"/>
    <s v="Jacksonville"/>
    <n v="2014"/>
  </r>
  <r>
    <s v="CA-2014-145317"/>
    <d v="2014-03-18T00:00:00"/>
    <s v="SM-20320"/>
    <s v="TEC-MA-10002412"/>
    <n v="22638.48"/>
    <n v="6"/>
    <n v="0.5"/>
    <n v="-1811.0784000000001"/>
    <x v="2"/>
    <x v="15"/>
    <s v="Cisco TelePresence System EX90 Videoconferencing Unit"/>
    <x v="0"/>
    <s v="Florida"/>
    <s v="Jacksonville"/>
    <n v="2014"/>
  </r>
  <r>
    <s v="CA-2014-145317"/>
    <d v="2014-03-18T00:00:00"/>
    <s v="SM-20320"/>
    <s v="OFF-PA-10001804"/>
    <n v="21.376000000000001"/>
    <n v="4"/>
    <n v="0.2"/>
    <n v="7.4816000000000003"/>
    <x v="1"/>
    <x v="10"/>
    <s v="Xerox 195"/>
    <x v="0"/>
    <s v="Florida"/>
    <s v="Jacksonville"/>
    <n v="2014"/>
  </r>
  <r>
    <s v="CA-2014-145317"/>
    <d v="2014-03-18T00:00:00"/>
    <s v="SM-20320"/>
    <s v="OFF-AR-10003183"/>
    <n v="8.016"/>
    <n v="3"/>
    <n v="0.2"/>
    <n v="1.002"/>
    <x v="1"/>
    <x v="6"/>
    <s v="Avery Fluorescent Highlighter Four-Color Set"/>
    <x v="0"/>
    <s v="Florida"/>
    <s v="Jacksonville"/>
    <n v="2014"/>
  </r>
  <r>
    <s v="CA-2014-145317"/>
    <d v="2014-03-18T00:00:00"/>
    <s v="SM-20320"/>
    <s v="FUR-FU-10004270"/>
    <n v="30.768000000000001"/>
    <n v="2"/>
    <n v="0.2"/>
    <n v="8.0765999999999991"/>
    <x v="0"/>
    <x v="5"/>
    <s v="Eldon Image Series Desk Accessories, Burgundy"/>
    <x v="0"/>
    <s v="Florida"/>
    <s v="Jacksonville"/>
    <n v="2014"/>
  </r>
  <r>
    <s v="CA-2014-145317"/>
    <d v="2014-03-18T00:00:00"/>
    <s v="SM-20320"/>
    <s v="OFF-FA-10003112"/>
    <n v="18.936"/>
    <n v="3"/>
    <n v="0.2"/>
    <n v="5.9175000000000004"/>
    <x v="1"/>
    <x v="13"/>
    <s v="Staples"/>
    <x v="0"/>
    <s v="Florida"/>
    <s v="Jacksonville"/>
    <n v="2014"/>
  </r>
  <r>
    <s v="CA-2014-145317"/>
    <d v="2014-03-18T00:00:00"/>
    <s v="SM-20320"/>
    <s v="FUR-FU-10001986"/>
    <n v="122.352"/>
    <n v="3"/>
    <n v="0.2"/>
    <n v="15.294"/>
    <x v="0"/>
    <x v="5"/>
    <s v="Dana Fluorescent Magnifying Lamp, White, 36&quot;"/>
    <x v="0"/>
    <s v="Florida"/>
    <s v="Jacksonville"/>
    <n v="2014"/>
  </r>
  <r>
    <s v="CA-2014-143413"/>
    <d v="2014-05-24T00:00:00"/>
    <s v="RP-19390"/>
    <s v="OFF-PA-10002319"/>
    <n v="116.28"/>
    <n v="3"/>
    <n v="0"/>
    <n v="56.977200000000003"/>
    <x v="1"/>
    <x v="10"/>
    <s v="Xerox 1944"/>
    <x v="3"/>
    <s v="Maryland"/>
    <s v="Baltimore"/>
    <n v="2014"/>
  </r>
  <r>
    <s v="CA-2017-156818"/>
    <d v="2017-07-11T00:00:00"/>
    <s v="JD-16015"/>
    <s v="TEC-AC-10002323"/>
    <n v="132.6"/>
    <n v="6"/>
    <n v="0"/>
    <n v="17.238"/>
    <x v="2"/>
    <x v="11"/>
    <s v="SanDisk Ultra 32 GB MicroSDHC Class 10 Memory Card"/>
    <x v="3"/>
    <s v="New York"/>
    <s v="New York City"/>
    <n v="2017"/>
  </r>
  <r>
    <s v="CA-2017-155873"/>
    <d v="2017-06-16T00:00:00"/>
    <s v="AB-10255"/>
    <s v="OFF-SU-10001165"/>
    <n v="16.68"/>
    <n v="2"/>
    <n v="0"/>
    <n v="4.3368000000000002"/>
    <x v="1"/>
    <x v="14"/>
    <s v="Acme Elite Stainless Steel Scissors"/>
    <x v="1"/>
    <s v="New Mexico"/>
    <s v="Carlsbad"/>
    <n v="2017"/>
  </r>
  <r>
    <s v="CA-2017-155873"/>
    <d v="2017-06-16T00:00:00"/>
    <s v="AB-10255"/>
    <s v="OFF-PA-10001246"/>
    <n v="19.440000000000001"/>
    <n v="3"/>
    <n v="0"/>
    <n v="9.3312000000000008"/>
    <x v="1"/>
    <x v="10"/>
    <s v="Xerox 215"/>
    <x v="1"/>
    <s v="New Mexico"/>
    <s v="Carlsbad"/>
    <n v="2017"/>
  </r>
  <r>
    <s v="CA-2017-155873"/>
    <d v="2017-06-16T00:00:00"/>
    <s v="AB-10255"/>
    <s v="OFF-PA-10001815"/>
    <n v="192.16"/>
    <n v="4"/>
    <n v="0"/>
    <n v="92.236800000000002"/>
    <x v="1"/>
    <x v="10"/>
    <s v="Xerox 1885"/>
    <x v="1"/>
    <s v="New Mexico"/>
    <s v="Carlsbad"/>
    <n v="2017"/>
  </r>
  <r>
    <s v="CA-2015-121797"/>
    <d v="2015-01-30T00:00:00"/>
    <s v="CC-12145"/>
    <s v="FUR-FU-10001876"/>
    <n v="227.36"/>
    <n v="7"/>
    <n v="0"/>
    <n v="81.849599999999995"/>
    <x v="0"/>
    <x v="5"/>
    <s v="Computer Room Manger, 14&quot;"/>
    <x v="1"/>
    <s v="California"/>
    <s v="Los Angeles"/>
    <n v="2015"/>
  </r>
  <r>
    <s v="CA-2015-121797"/>
    <d v="2015-01-30T00:00:00"/>
    <s v="CC-12145"/>
    <s v="TEC-MA-10000488"/>
    <n v="1919.9760000000001"/>
    <n v="3"/>
    <n v="0.2"/>
    <n v="215.9973"/>
    <x v="2"/>
    <x v="15"/>
    <s v="Bady BDG101FRU Card Printer"/>
    <x v="1"/>
    <s v="California"/>
    <s v="Los Angeles"/>
    <n v="2015"/>
  </r>
  <r>
    <s v="US-2015-120572"/>
    <d v="2015-12-11T00:00:00"/>
    <s v="GH-14425"/>
    <s v="OFF-BI-10001098"/>
    <n v="12.827999999999999"/>
    <n v="2"/>
    <n v="0.7"/>
    <n v="-8.9795999999999996"/>
    <x v="1"/>
    <x v="8"/>
    <s v="Acco D-Ring Binder w/DublLock"/>
    <x v="0"/>
    <s v="Florida"/>
    <s v="Jacksonville"/>
    <n v="2015"/>
  </r>
  <r>
    <s v="CA-2017-132430"/>
    <d v="2017-10-09T00:00:00"/>
    <s v="CP-12085"/>
    <s v="FUR-FU-10003577"/>
    <n v="45.887999999999998"/>
    <n v="4"/>
    <n v="0.2"/>
    <n v="9.1776"/>
    <x v="0"/>
    <x v="5"/>
    <s v="Nu-Dell Leatherette Frames"/>
    <x v="3"/>
    <s v="Ohio"/>
    <s v="Lakewood"/>
    <n v="2017"/>
  </r>
  <r>
    <s v="CA-2017-146031"/>
    <d v="2017-07-29T00:00:00"/>
    <s v="GM-14440"/>
    <s v="OFF-AR-10002656"/>
    <n v="60.12"/>
    <n v="9"/>
    <n v="0"/>
    <n v="22.244399999999999"/>
    <x v="1"/>
    <x v="6"/>
    <s v="Sanford Liquid Accent Highlighters"/>
    <x v="3"/>
    <s v="New York"/>
    <s v="Troy"/>
    <n v="2017"/>
  </r>
  <r>
    <s v="CA-2014-110100"/>
    <d v="2014-04-25T00:00:00"/>
    <s v="LC-16885"/>
    <s v="TEC-PH-10004531"/>
    <n v="302.37599999999998"/>
    <n v="3"/>
    <n v="0.2"/>
    <n v="37.796999999999997"/>
    <x v="2"/>
    <x v="7"/>
    <s v="OtterBox Commuter Series Case - iPhone 5 &amp; 5s"/>
    <x v="0"/>
    <s v="North Carolina"/>
    <s v="Wilmington"/>
    <n v="2014"/>
  </r>
  <r>
    <s v="CA-2015-103723"/>
    <d v="2015-12-01T00:00:00"/>
    <s v="BT-11305"/>
    <s v="OFF-AR-10003251"/>
    <n v="13.9"/>
    <n v="5"/>
    <n v="0"/>
    <n v="5.56"/>
    <x v="1"/>
    <x v="6"/>
    <s v="Prang Drawing Pencil Set"/>
    <x v="1"/>
    <s v="Washington"/>
    <s v="Seattle"/>
    <n v="2015"/>
  </r>
  <r>
    <s v="CA-2014-127187"/>
    <d v="2014-12-04T00:00:00"/>
    <s v="CP-12085"/>
    <s v="TEC-PH-10000673"/>
    <n v="129.97999999999999"/>
    <n v="2"/>
    <n v="0"/>
    <n v="62.3904"/>
    <x v="2"/>
    <x v="7"/>
    <s v="Plantronics Voyager Pro HD - Bluetooth Headset"/>
    <x v="3"/>
    <s v="New York"/>
    <s v="New York City"/>
    <n v="2014"/>
  </r>
  <r>
    <s v="CA-2017-128475"/>
    <d v="2017-08-26T00:00:00"/>
    <s v="SC-20680"/>
    <s v="TEC-AC-10000158"/>
    <n v="71.98"/>
    <n v="2"/>
    <n v="0"/>
    <n v="15.1158"/>
    <x v="2"/>
    <x v="11"/>
    <s v="Sony 64GB Class 10 Micro SDHC R40 Memory Card"/>
    <x v="0"/>
    <s v="Georgia"/>
    <s v="Columbus"/>
    <n v="2017"/>
  </r>
  <r>
    <s v="CA-2014-100006"/>
    <d v="2014-09-07T00:00:00"/>
    <s v="DK-13375"/>
    <s v="TEC-PH-10002075"/>
    <n v="377.97"/>
    <n v="3"/>
    <n v="0"/>
    <n v="109.6113"/>
    <x v="2"/>
    <x v="7"/>
    <s v="AT&amp;T EL51110 DECT"/>
    <x v="3"/>
    <s v="New York"/>
    <s v="New York City"/>
    <n v="2014"/>
  </r>
  <r>
    <s v="CA-2017-144827"/>
    <d v="2017-12-21T00:00:00"/>
    <s v="SE-20110"/>
    <s v="OFF-ST-10004340"/>
    <n v="124.36"/>
    <n v="2"/>
    <n v="0"/>
    <n v="33.577199999999998"/>
    <x v="1"/>
    <x v="4"/>
    <s v="Fellowes Mobile File Cart, Black"/>
    <x v="1"/>
    <s v="California"/>
    <s v="Costa Mesa"/>
    <n v="2017"/>
  </r>
  <r>
    <s v="CA-2014-110030"/>
    <d v="2014-12-06T00:00:00"/>
    <s v="LF-17185"/>
    <s v="FUR-FU-10002759"/>
    <n v="23.975999999999999"/>
    <n v="3"/>
    <n v="0.6"/>
    <n v="-14.3856"/>
    <x v="0"/>
    <x v="5"/>
    <s v="12-1/2 Diameter Round Wall Clock"/>
    <x v="2"/>
    <s v="Texas"/>
    <s v="Houston"/>
    <n v="2014"/>
  </r>
  <r>
    <s v="CA-2014-121286"/>
    <d v="2014-11-04T00:00:00"/>
    <s v="ON-18715"/>
    <s v="OFF-FA-10000585"/>
    <n v="8.3759999999999994"/>
    <n v="3"/>
    <n v="0.2"/>
    <n v="2.7222"/>
    <x v="1"/>
    <x v="13"/>
    <s v="OIC Bulk Pack Metal Binder Clips"/>
    <x v="0"/>
    <s v="North Carolina"/>
    <s v="Cary"/>
    <n v="2014"/>
  </r>
  <r>
    <s v="CA-2014-121286"/>
    <d v="2014-11-04T00:00:00"/>
    <s v="ON-18715"/>
    <s v="OFF-AP-10004859"/>
    <n v="58.24"/>
    <n v="5"/>
    <n v="0.2"/>
    <n v="5.0960000000000001"/>
    <x v="1"/>
    <x v="9"/>
    <s v="Acco 6 Outlet Guardian Premium Surge Suppressor"/>
    <x v="0"/>
    <s v="North Carolina"/>
    <s v="Cary"/>
    <n v="2014"/>
  </r>
  <r>
    <s v="CA-2016-164735"/>
    <d v="2016-04-14T00:00:00"/>
    <s v="TB-21400"/>
    <s v="OFF-ST-10001558"/>
    <n v="81.2"/>
    <n v="5"/>
    <n v="0"/>
    <n v="12.18"/>
    <x v="1"/>
    <x v="4"/>
    <s v="Acco Perma 4000 Stacking Storage Drawers"/>
    <x v="0"/>
    <s v="Virginia"/>
    <s v="Alexandria"/>
    <n v="2016"/>
  </r>
  <r>
    <s v="CA-2014-153479"/>
    <d v="2014-10-04T00:00:00"/>
    <s v="DF-13135"/>
    <s v="OFF-LA-10004689"/>
    <n v="14.45"/>
    <n v="5"/>
    <n v="0"/>
    <n v="6.7915000000000001"/>
    <x v="1"/>
    <x v="2"/>
    <s v="Avery 512"/>
    <x v="1"/>
    <s v="California"/>
    <s v="Vallejo"/>
    <n v="2014"/>
  </r>
  <r>
    <s v="CA-2014-153479"/>
    <d v="2014-10-04T00:00:00"/>
    <s v="DF-13135"/>
    <s v="OFF-BI-10002867"/>
    <n v="95.647999999999996"/>
    <n v="2"/>
    <n v="0.2"/>
    <n v="31.085599999999999"/>
    <x v="1"/>
    <x v="8"/>
    <s v="GBC Recycled Regency Composition Covers"/>
    <x v="1"/>
    <s v="California"/>
    <s v="Vallejo"/>
    <n v="2014"/>
  </r>
  <r>
    <s v="CA-2017-149888"/>
    <d v="2017-11-07T00:00:00"/>
    <s v="EP-13915"/>
    <s v="TEC-PH-10003811"/>
    <n v="359.97"/>
    <n v="5"/>
    <n v="0.4"/>
    <n v="-71.994"/>
    <x v="2"/>
    <x v="7"/>
    <s v="Jabra Supreme Plus Driver Edition Headset"/>
    <x v="3"/>
    <s v="Pennsylvania"/>
    <s v="Philadelphia"/>
    <n v="2017"/>
  </r>
  <r>
    <s v="CA-2017-149888"/>
    <d v="2017-11-07T00:00:00"/>
    <s v="EP-13915"/>
    <s v="FUR-TA-10000849"/>
    <n v="350.35199999999998"/>
    <n v="4"/>
    <n v="0.4"/>
    <n v="-140.14080000000001"/>
    <x v="0"/>
    <x v="3"/>
    <s v="Bevis Rectangular Conference Tables"/>
    <x v="3"/>
    <s v="Pennsylvania"/>
    <s v="Philadelphia"/>
    <n v="2017"/>
  </r>
  <r>
    <s v="CA-2017-119193"/>
    <d v="2017-12-22T00:00:00"/>
    <s v="SK-19990"/>
    <s v="OFF-BI-10000848"/>
    <n v="1.641"/>
    <n v="1"/>
    <n v="0.7"/>
    <n v="-1.3128"/>
    <x v="1"/>
    <x v="8"/>
    <s v="Angle-D Ring Binders"/>
    <x v="3"/>
    <s v="Ohio"/>
    <s v="Toledo"/>
    <n v="2017"/>
  </r>
  <r>
    <s v="CA-2017-119193"/>
    <d v="2017-12-22T00:00:00"/>
    <s v="SK-19990"/>
    <s v="TEC-PH-10003072"/>
    <n v="629.95799999999997"/>
    <n v="7"/>
    <n v="0.4"/>
    <n v="94.493700000000004"/>
    <x v="2"/>
    <x v="7"/>
    <s v="Panasonic KX-TG9541B DECT 6.0 Digital 2-Line Expandable Cordless Phone With Digital Answering System"/>
    <x v="3"/>
    <s v="Ohio"/>
    <s v="Toledo"/>
    <n v="2017"/>
  </r>
  <r>
    <s v="CA-2017-104801"/>
    <d v="2017-02-13T00:00:00"/>
    <s v="FH-14350"/>
    <s v="OFF-AR-10001547"/>
    <n v="6.63"/>
    <n v="3"/>
    <n v="0"/>
    <n v="1.7901"/>
    <x v="1"/>
    <x v="6"/>
    <s v="Newell 311"/>
    <x v="1"/>
    <s v="Washington"/>
    <s v="Seattle"/>
    <n v="2017"/>
  </r>
  <r>
    <s v="CA-2017-104801"/>
    <d v="2017-02-13T00:00:00"/>
    <s v="FH-14350"/>
    <s v="TEC-AC-10001838"/>
    <n v="799.96"/>
    <n v="4"/>
    <n v="0"/>
    <n v="343.9828"/>
    <x v="2"/>
    <x v="11"/>
    <s v="Razer Tiamat Over Ear 7.1 Surround Sound PC Gaming Headset"/>
    <x v="1"/>
    <s v="Washington"/>
    <s v="Seattle"/>
    <n v="2017"/>
  </r>
  <r>
    <s v="CA-2017-104801"/>
    <d v="2017-02-13T00:00:00"/>
    <s v="FH-14350"/>
    <s v="FUR-FU-10004017"/>
    <n v="107.53"/>
    <n v="1"/>
    <n v="0"/>
    <n v="21.506"/>
    <x v="0"/>
    <x v="5"/>
    <s v="Tenex Contemporary Contur Chairmats for Low and Medium Pile Carpet, Computer, 39&quot; x 49&quot;"/>
    <x v="1"/>
    <s v="Washington"/>
    <s v="Seattle"/>
    <n v="2017"/>
  </r>
  <r>
    <s v="CA-2014-107594"/>
    <d v="2014-07-02T00:00:00"/>
    <s v="EH-13945"/>
    <s v="TEC-PH-10002923"/>
    <n v="73.98"/>
    <n v="2"/>
    <n v="0"/>
    <n v="19.974599999999999"/>
    <x v="2"/>
    <x v="7"/>
    <s v="Logitech B530 USB Headset - headset - Full size, Binaural"/>
    <x v="3"/>
    <s v="New Jersey"/>
    <s v="Plainfield"/>
    <n v="2014"/>
  </r>
  <r>
    <s v="CA-2014-107594"/>
    <d v="2014-07-02T00:00:00"/>
    <s v="EH-13945"/>
    <s v="OFF-AR-10000716"/>
    <n v="5.58"/>
    <n v="1"/>
    <n v="0"/>
    <n v="2.1762000000000001"/>
    <x v="1"/>
    <x v="6"/>
    <s v="DIXON Ticonderoga Erasable Checking Pencils"/>
    <x v="3"/>
    <s v="New Jersey"/>
    <s v="Plainfield"/>
    <n v="2014"/>
  </r>
  <r>
    <s v="CA-2015-129770"/>
    <d v="2015-02-21T00:00:00"/>
    <s v="JE-15715"/>
    <s v="OFF-PA-10000249"/>
    <n v="49.12"/>
    <n v="4"/>
    <n v="0"/>
    <n v="23.086400000000001"/>
    <x v="1"/>
    <x v="10"/>
    <s v="Easy-staple paper"/>
    <x v="1"/>
    <s v="New Mexico"/>
    <s v="Las Cruces"/>
    <n v="2015"/>
  </r>
  <r>
    <s v="CA-2015-115798"/>
    <d v="2015-11-13T00:00:00"/>
    <s v="KL-16645"/>
    <s v="TEC-PH-10003691"/>
    <n v="377.97"/>
    <n v="3"/>
    <n v="0"/>
    <n v="94.492500000000007"/>
    <x v="2"/>
    <x v="7"/>
    <s v="BlackBerry Q10"/>
    <x v="3"/>
    <s v="Delaware"/>
    <s v="Newark"/>
    <n v="2015"/>
  </r>
  <r>
    <s v="CA-2015-115798"/>
    <d v="2015-11-13T00:00:00"/>
    <s v="KL-16645"/>
    <s v="OFF-PA-10001560"/>
    <n v="42.28"/>
    <n v="7"/>
    <n v="0"/>
    <n v="19.871600000000001"/>
    <x v="1"/>
    <x v="10"/>
    <s v="Adams Telephone Message Books, 5 1/4 x 11"/>
    <x v="3"/>
    <s v="Delaware"/>
    <s v="Newark"/>
    <n v="2015"/>
  </r>
  <r>
    <s v="CA-2015-115798"/>
    <d v="2015-11-13T00:00:00"/>
    <s v="KL-16645"/>
    <s v="FUR-BO-10004467"/>
    <n v="299.97000000000003"/>
    <n v="3"/>
    <n v="0"/>
    <n v="56.994300000000003"/>
    <x v="0"/>
    <x v="0"/>
    <s v="Bestar Classic Bookcase"/>
    <x v="3"/>
    <s v="Delaware"/>
    <s v="Newark"/>
    <n v="2015"/>
  </r>
  <r>
    <s v="CA-2015-115798"/>
    <d v="2015-11-13T00:00:00"/>
    <s v="KL-16645"/>
    <s v="TEC-PH-10001819"/>
    <n v="89.98"/>
    <n v="2"/>
    <n v="0"/>
    <n v="43.190399999999997"/>
    <x v="2"/>
    <x v="7"/>
    <s v="Innergie mMini Combo Duo USB Travel Charging Kit"/>
    <x v="3"/>
    <s v="Delaware"/>
    <s v="Newark"/>
    <n v="2015"/>
  </r>
  <r>
    <s v="CA-2017-122707"/>
    <d v="2017-04-16T00:00:00"/>
    <s v="EB-13750"/>
    <s v="OFF-SU-10000157"/>
    <n v="477.24"/>
    <n v="4"/>
    <n v="0"/>
    <n v="9.5448000000000004"/>
    <x v="1"/>
    <x v="14"/>
    <s v="Compact Automatic Electric Letter Opener"/>
    <x v="0"/>
    <s v="Alabama"/>
    <s v="Hoover"/>
    <n v="2017"/>
  </r>
  <r>
    <s v="CA-2017-122707"/>
    <d v="2017-04-16T00:00:00"/>
    <s v="EB-13750"/>
    <s v="TEC-AC-10004227"/>
    <n v="25.98"/>
    <n v="2"/>
    <n v="0"/>
    <n v="1.5588"/>
    <x v="2"/>
    <x v="11"/>
    <s v="SanDisk Ultra 16 GB MicroSDHC Class 10 Memory Card"/>
    <x v="0"/>
    <s v="Alabama"/>
    <s v="Hoover"/>
    <n v="2017"/>
  </r>
  <r>
    <s v="CA-2016-165015"/>
    <d v="2016-02-25T00:00:00"/>
    <s v="BD-11725"/>
    <s v="OFF-EN-10003134"/>
    <n v="46.72"/>
    <n v="5"/>
    <n v="0.2"/>
    <n v="17.52"/>
    <x v="1"/>
    <x v="12"/>
    <s v="Staple envelope"/>
    <x v="3"/>
    <s v="Ohio"/>
    <s v="Newark"/>
    <n v="2016"/>
  </r>
  <r>
    <s v="CA-2014-149244"/>
    <d v="2014-11-04T00:00:00"/>
    <s v="MS-17530"/>
    <s v="FUR-FU-10004671"/>
    <n v="35.340000000000003"/>
    <n v="2"/>
    <n v="0"/>
    <n v="13.4292"/>
    <x v="0"/>
    <x v="5"/>
    <s v="Executive Impressions 12&quot; Wall Clock"/>
    <x v="1"/>
    <s v="California"/>
    <s v="San Diego"/>
    <n v="2014"/>
  </r>
  <r>
    <s v="CA-2015-140144"/>
    <d v="2015-06-20T00:00:00"/>
    <s v="SC-20770"/>
    <s v="FUR-FU-10002253"/>
    <n v="257.64"/>
    <n v="6"/>
    <n v="0"/>
    <n v="100.4796"/>
    <x v="0"/>
    <x v="5"/>
    <s v="Howard Miller 13&quot; Diameter Pewter Finish Round Wall Clock"/>
    <x v="1"/>
    <s v="California"/>
    <s v="San Francisco"/>
    <n v="2015"/>
  </r>
  <r>
    <s v="CA-2015-140144"/>
    <d v="2015-06-20T00:00:00"/>
    <s v="SC-20770"/>
    <s v="TEC-PH-10002726"/>
    <n v="125.976"/>
    <n v="3"/>
    <n v="0.2"/>
    <n v="47.241"/>
    <x v="2"/>
    <x v="7"/>
    <s v="netTALK DUO VoIP Telephone Service"/>
    <x v="1"/>
    <s v="California"/>
    <s v="San Francisco"/>
    <n v="2015"/>
  </r>
  <r>
    <s v="CA-2017-163321"/>
    <d v="2017-08-07T00:00:00"/>
    <s v="FM-14380"/>
    <s v="TEC-AC-10004571"/>
    <n v="79.992000000000004"/>
    <n v="1"/>
    <n v="0.2"/>
    <n v="21.997800000000002"/>
    <x v="2"/>
    <x v="11"/>
    <s v="Logitech G700s Rechargeable Gaming Mouse"/>
    <x v="0"/>
    <s v="North Carolina"/>
    <s v="Jacksonville"/>
    <n v="2017"/>
  </r>
  <r>
    <s v="CA-2014-155887"/>
    <d v="2014-05-12T00:00:00"/>
    <s v="KT-16480"/>
    <s v="FUR-TA-10002228"/>
    <n v="700.05600000000004"/>
    <n v="3"/>
    <n v="0.3"/>
    <n v="-130.0104"/>
    <x v="0"/>
    <x v="3"/>
    <s v="Bevis Traditional Conference Table Top, Plinth Base"/>
    <x v="3"/>
    <s v="Massachusetts"/>
    <s v="Franklin"/>
    <n v="2014"/>
  </r>
  <r>
    <s v="US-2015-165449"/>
    <d v="2015-11-22T00:00:00"/>
    <s v="AP-10720"/>
    <s v="TEC-AC-10004127"/>
    <n v="27.167999999999999"/>
    <n v="4"/>
    <n v="0.2"/>
    <n v="-1.3584000000000001"/>
    <x v="2"/>
    <x v="11"/>
    <s v="SanDisk Cruzer 8 GB USB Flash Drive"/>
    <x v="2"/>
    <s v="Texas"/>
    <s v="Frisco"/>
    <n v="2015"/>
  </r>
  <r>
    <s v="CA-2015-110247"/>
    <d v="2015-12-04T00:00:00"/>
    <s v="RH-19555"/>
    <s v="OFF-BI-10001553"/>
    <n v="8.2260000000000009"/>
    <n v="3"/>
    <n v="0.7"/>
    <n v="-6.0324"/>
    <x v="1"/>
    <x v="8"/>
    <s v="SpineVue Locking Slant-D Ring Binders by Cardinal"/>
    <x v="0"/>
    <s v="Florida"/>
    <s v="Tallahassee"/>
    <n v="2015"/>
  </r>
  <r>
    <s v="US-2014-141257"/>
    <d v="2014-06-08T00:00:00"/>
    <s v="CS-11950"/>
    <s v="FUR-CH-10002758"/>
    <n v="585.55200000000002"/>
    <n v="3"/>
    <n v="0.2"/>
    <n v="73.194000000000003"/>
    <x v="0"/>
    <x v="1"/>
    <s v="Hon Deluxe Fabric Upholstered Stacking Chairs, Squared Back"/>
    <x v="1"/>
    <s v="Washington"/>
    <s v="Seattle"/>
    <n v="2014"/>
  </r>
  <r>
    <s v="CA-2014-154669"/>
    <d v="2014-08-08T00:00:00"/>
    <s v="TM-21010"/>
    <s v="OFF-ST-10000532"/>
    <n v="423.28"/>
    <n v="11"/>
    <n v="0"/>
    <n v="110.0528"/>
    <x v="1"/>
    <x v="4"/>
    <s v="Advantus Rolling Drawer Organizers"/>
    <x v="1"/>
    <s v="California"/>
    <s v="Vacaville"/>
    <n v="2014"/>
  </r>
  <r>
    <s v="CA-2014-158029"/>
    <d v="2014-05-26T00:00:00"/>
    <s v="HF-14995"/>
    <s v="FUR-CH-10000988"/>
    <n v="225.29599999999999"/>
    <n v="2"/>
    <n v="0.2"/>
    <n v="22.529599999999999"/>
    <x v="0"/>
    <x v="1"/>
    <s v="Hon Olson Stacker Stools"/>
    <x v="1"/>
    <s v="California"/>
    <s v="Los Angeles"/>
    <n v="2014"/>
  </r>
  <r>
    <s v="CA-2015-155306"/>
    <d v="2015-04-17T00:00:00"/>
    <s v="GA-14515"/>
    <s v="OFF-AR-10003251"/>
    <n v="5.56"/>
    <n v="2"/>
    <n v="0"/>
    <n v="2.2240000000000002"/>
    <x v="1"/>
    <x v="6"/>
    <s v="Prang Drawing Pencil Set"/>
    <x v="1"/>
    <s v="California"/>
    <s v="San Francisco"/>
    <n v="2015"/>
  </r>
  <r>
    <s v="CA-2015-155306"/>
    <d v="2015-04-17T00:00:00"/>
    <s v="GA-14515"/>
    <s v="TEC-AC-10003174"/>
    <n v="323.37"/>
    <n v="3"/>
    <n v="0"/>
    <n v="129.34800000000001"/>
    <x v="2"/>
    <x v="11"/>
    <s v="Plantronics S12 Corded Telephone Headset System"/>
    <x v="1"/>
    <s v="California"/>
    <s v="San Francisco"/>
    <n v="2015"/>
  </r>
  <r>
    <s v="CA-2015-155306"/>
    <d v="2015-04-17T00:00:00"/>
    <s v="GA-14515"/>
    <s v="TEC-PH-10002310"/>
    <n v="783.96"/>
    <n v="5"/>
    <n v="0.2"/>
    <n v="68.596500000000006"/>
    <x v="2"/>
    <x v="7"/>
    <s v="Panasonic KX T7731-B Digital phone"/>
    <x v="1"/>
    <s v="California"/>
    <s v="San Francisco"/>
    <n v="2015"/>
  </r>
  <r>
    <s v="CA-2015-155306"/>
    <d v="2015-04-17T00:00:00"/>
    <s v="GA-14515"/>
    <s v="OFF-AP-10002651"/>
    <n v="1447.65"/>
    <n v="5"/>
    <n v="0"/>
    <n v="419.81849999999997"/>
    <x v="1"/>
    <x v="9"/>
    <s v="Hoover Upright Vacuum With Dirt Cup"/>
    <x v="1"/>
    <s v="California"/>
    <s v="San Francisco"/>
    <n v="2015"/>
  </r>
  <r>
    <s v="CA-2015-155306"/>
    <d v="2015-04-17T00:00:00"/>
    <s v="GA-14515"/>
    <s v="OFF-PA-10001184"/>
    <n v="11.96"/>
    <n v="2"/>
    <n v="0"/>
    <n v="5.8604000000000003"/>
    <x v="1"/>
    <x v="10"/>
    <s v="Xerox 1903"/>
    <x v="1"/>
    <s v="California"/>
    <s v="San Francisco"/>
    <n v="2015"/>
  </r>
  <r>
    <s v="CA-2016-127775"/>
    <d v="2016-06-11T00:00:00"/>
    <s v="ES-14020"/>
    <s v="TEC-AC-10002402"/>
    <n v="239.97"/>
    <n v="3"/>
    <n v="0"/>
    <n v="71.991"/>
    <x v="2"/>
    <x v="11"/>
    <s v="Razer Kraken PRO Over Ear PC and Music Headset"/>
    <x v="3"/>
    <s v="New York"/>
    <s v="New York City"/>
    <n v="2016"/>
  </r>
  <r>
    <s v="CA-2016-146171"/>
    <d v="2016-03-11T00:00:00"/>
    <s v="JP-16135"/>
    <s v="FUR-FU-10004270"/>
    <n v="76.92"/>
    <n v="4"/>
    <n v="0"/>
    <n v="31.537199999999999"/>
    <x v="0"/>
    <x v="5"/>
    <s v="Eldon Image Series Desk Accessories, Burgundy"/>
    <x v="0"/>
    <s v="Georgia"/>
    <s v="Columbus"/>
    <n v="2016"/>
  </r>
  <r>
    <s v="CA-2016-146171"/>
    <d v="2016-03-11T00:00:00"/>
    <s v="JP-16135"/>
    <s v="OFF-ST-10001526"/>
    <n v="481.32"/>
    <n v="4"/>
    <n v="0"/>
    <n v="125.14319999999999"/>
    <x v="1"/>
    <x v="4"/>
    <s v="Iceberg Mobile Mega Data/Printer Cart "/>
    <x v="0"/>
    <s v="Georgia"/>
    <s v="Columbus"/>
    <n v="2016"/>
  </r>
  <r>
    <s v="CA-2014-129574"/>
    <d v="2014-05-26T00:00:00"/>
    <s v="Dp-13240"/>
    <s v="OFF-PA-10002893"/>
    <n v="48.4"/>
    <n v="5"/>
    <n v="0"/>
    <n v="23.231999999999999"/>
    <x v="1"/>
    <x v="10"/>
    <s v="Wirebound Service Call Books, 5 1/2&quot; x 4&quot;"/>
    <x v="1"/>
    <s v="Utah"/>
    <s v="Murray"/>
    <n v="2014"/>
  </r>
  <r>
    <s v="CA-2017-126536"/>
    <d v="2017-10-12T00:00:00"/>
    <s v="NK-18490"/>
    <s v="TEC-AC-10003709"/>
    <n v="0.99"/>
    <n v="1"/>
    <n v="0"/>
    <n v="0.43559999999999999"/>
    <x v="2"/>
    <x v="11"/>
    <s v="Maxell 4.7GB DVD-R 5/Pack"/>
    <x v="1"/>
    <s v="California"/>
    <s v="San Francisco"/>
    <n v="2017"/>
  </r>
  <r>
    <s v="CA-2017-126536"/>
    <d v="2017-10-12T00:00:00"/>
    <s v="NK-18490"/>
    <s v="OFF-BI-10001191"/>
    <n v="101.84"/>
    <n v="5"/>
    <n v="0.2"/>
    <n v="36.917000000000002"/>
    <x v="1"/>
    <x v="8"/>
    <s v="Canvas Sectional Post Binders"/>
    <x v="1"/>
    <s v="California"/>
    <s v="San Francisco"/>
    <n v="2017"/>
  </r>
  <r>
    <s v="CA-2017-165757"/>
    <d v="2017-06-22T00:00:00"/>
    <s v="PL-18925"/>
    <s v="OFF-BI-10003166"/>
    <n v="10.332000000000001"/>
    <n v="3"/>
    <n v="0.7"/>
    <n v="-7.5768000000000004"/>
    <x v="1"/>
    <x v="8"/>
    <s v="GBC Plasticlear Binding Covers"/>
    <x v="3"/>
    <s v="Pennsylvania"/>
    <s v="Philadelphia"/>
    <n v="2017"/>
  </r>
  <r>
    <s v="CA-2017-165757"/>
    <d v="2017-06-22T00:00:00"/>
    <s v="PL-18925"/>
    <s v="OFF-BI-10003982"/>
    <n v="31.155000000000001"/>
    <n v="5"/>
    <n v="0.7"/>
    <n v="-23.8855"/>
    <x v="1"/>
    <x v="8"/>
    <s v="Wilson Jones Century Plastic Molded Ring Binders"/>
    <x v="3"/>
    <s v="Pennsylvania"/>
    <s v="Philadelphia"/>
    <n v="2017"/>
  </r>
  <r>
    <s v="CA-2017-165757"/>
    <d v="2017-06-22T00:00:00"/>
    <s v="PL-18925"/>
    <s v="OFF-ST-10004835"/>
    <n v="8.9280000000000008"/>
    <n v="2"/>
    <n v="0.2"/>
    <n v="0.66959999999999997"/>
    <x v="1"/>
    <x v="4"/>
    <s v="Plastic Stacking Crates &amp; Casters"/>
    <x v="3"/>
    <s v="Pennsylvania"/>
    <s v="Philadelphia"/>
    <n v="2017"/>
  </r>
  <r>
    <s v="CA-2017-167752"/>
    <d v="2017-01-15T00:00:00"/>
    <s v="RW-19690"/>
    <s v="OFF-AP-10000159"/>
    <n v="34.384"/>
    <n v="1"/>
    <n v="0.2"/>
    <n v="3.8681999999999999"/>
    <x v="1"/>
    <x v="9"/>
    <s v="Belkin F9M820V08 8 Outlet Surge"/>
    <x v="3"/>
    <s v="Pennsylvania"/>
    <s v="Philadelphia"/>
    <n v="2017"/>
  </r>
  <r>
    <s v="CA-2017-167752"/>
    <d v="2017-01-15T00:00:00"/>
    <s v="RW-19690"/>
    <s v="OFF-AP-10002945"/>
    <n v="1924.16"/>
    <n v="8"/>
    <n v="0.2"/>
    <n v="312.67599999999999"/>
    <x v="1"/>
    <x v="9"/>
    <s v="Honeywell Enviracaire Portable HEPA Air Cleaner for 17' x 22' Room"/>
    <x v="3"/>
    <s v="Pennsylvania"/>
    <s v="Philadelphia"/>
    <n v="2017"/>
  </r>
  <r>
    <s v="US-2015-122140"/>
    <d v="2015-04-02T00:00:00"/>
    <s v="MO-17950"/>
    <s v="OFF-AP-10001242"/>
    <n v="32.192"/>
    <n v="2"/>
    <n v="0.8"/>
    <n v="-80.48"/>
    <x v="1"/>
    <x v="9"/>
    <s v="APC 7 Outlet Network SurgeArrest Surge Protector"/>
    <x v="2"/>
    <s v="Texas"/>
    <s v="Dallas"/>
    <n v="2015"/>
  </r>
  <r>
    <s v="US-2015-122140"/>
    <d v="2015-04-02T00:00:00"/>
    <s v="MO-17950"/>
    <s v="TEC-AC-10003038"/>
    <n v="50.12"/>
    <n v="7"/>
    <n v="0.2"/>
    <n v="-0.62649999999999995"/>
    <x v="2"/>
    <x v="11"/>
    <s v="Kingston Digital DataTraveler 16GB USB 2.0"/>
    <x v="2"/>
    <s v="Texas"/>
    <s v="Dallas"/>
    <n v="2015"/>
  </r>
  <r>
    <s v="US-2015-122140"/>
    <d v="2015-04-02T00:00:00"/>
    <s v="MO-17950"/>
    <s v="TEC-AC-10003289"/>
    <n v="47.975999999999999"/>
    <n v="3"/>
    <n v="0.2"/>
    <n v="1.7990999999999999"/>
    <x v="2"/>
    <x v="11"/>
    <s v="Anker Ultra-Slim Mini Bluetooth 3.0 Wireless Keyboard"/>
    <x v="2"/>
    <s v="Texas"/>
    <s v="Dallas"/>
    <n v="2015"/>
  </r>
  <r>
    <s v="CA-2016-163986"/>
    <d v="2016-09-03T00:00:00"/>
    <s v="JJ-15445"/>
    <s v="OFF-ST-10000918"/>
    <n v="54.5"/>
    <n v="5"/>
    <n v="0"/>
    <n v="14.17"/>
    <x v="1"/>
    <x v="4"/>
    <s v="Crate-A-Files"/>
    <x v="2"/>
    <s v="Wisconsin"/>
    <s v="Waukesha"/>
    <n v="2016"/>
  </r>
  <r>
    <s v="CA-2017-158967"/>
    <d v="2017-12-10T00:00:00"/>
    <s v="BT-11680"/>
    <s v="FUR-FU-10001940"/>
    <n v="19.103999999999999"/>
    <n v="3"/>
    <n v="0.2"/>
    <n v="5.7312000000000003"/>
    <x v="0"/>
    <x v="5"/>
    <s v="Staple-based wall hangings"/>
    <x v="0"/>
    <s v="Florida"/>
    <s v="Fort Lauderdale"/>
    <n v="2017"/>
  </r>
  <r>
    <s v="CA-2016-131576"/>
    <d v="2016-11-22T00:00:00"/>
    <s v="RD-19585"/>
    <s v="OFF-BI-10002852"/>
    <n v="49.44"/>
    <n v="3"/>
    <n v="0"/>
    <n v="24.2256"/>
    <x v="1"/>
    <x v="8"/>
    <s v="Ibico Standard Transparent Covers"/>
    <x v="2"/>
    <s v="Michigan"/>
    <s v="Detroit"/>
    <n v="2016"/>
  </r>
  <r>
    <s v="CA-2017-143455"/>
    <d v="2017-11-11T00:00:00"/>
    <s v="ML-17755"/>
    <s v="OFF-PA-10004451"/>
    <n v="10.368"/>
    <n v="2"/>
    <n v="0.2"/>
    <n v="3.6288"/>
    <x v="1"/>
    <x v="10"/>
    <s v="Xerox 222"/>
    <x v="3"/>
    <s v="Ohio"/>
    <s v="Springfield"/>
    <n v="2017"/>
  </r>
  <r>
    <s v="CA-2016-144729"/>
    <d v="2016-10-21T00:00:00"/>
    <s v="JE-15745"/>
    <s v="OFF-ST-10004804"/>
    <n v="154.44"/>
    <n v="3"/>
    <n v="0"/>
    <n v="1.5444"/>
    <x v="1"/>
    <x v="4"/>
    <s v="Belkin 19&quot; Vented Equipment Shelf, Black"/>
    <x v="1"/>
    <s v="California"/>
    <s v="San Diego"/>
    <n v="2016"/>
  </r>
  <r>
    <s v="CA-2015-127019"/>
    <d v="2015-12-21T00:00:00"/>
    <s v="ER-13855"/>
    <s v="OFF-AP-10003971"/>
    <n v="60.984000000000002"/>
    <n v="7"/>
    <n v="0.2"/>
    <n v="4.5738000000000003"/>
    <x v="1"/>
    <x v="9"/>
    <s v="Belkin 6 Outlet Metallic Surge Strip"/>
    <x v="1"/>
    <s v="Colorado"/>
    <s v="Colorado Springs"/>
    <n v="2015"/>
  </r>
  <r>
    <s v="CA-2015-138534"/>
    <d v="2015-07-17T00:00:00"/>
    <s v="JM-15535"/>
    <s v="FUR-BO-10003159"/>
    <n v="195.46600000000001"/>
    <n v="2"/>
    <n v="0.15"/>
    <n v="-13.797599999999999"/>
    <x v="0"/>
    <x v="0"/>
    <s v="Sauder Camden County Collection Libraries, Planked Cherry Finish"/>
    <x v="1"/>
    <s v="California"/>
    <s v="Bakersfield"/>
    <n v="2015"/>
  </r>
  <r>
    <s v="CA-2017-108322"/>
    <d v="2017-04-30T00:00:00"/>
    <s v="SS-20140"/>
    <s v="FUR-FU-10001935"/>
    <n v="23.68"/>
    <n v="8"/>
    <n v="0.2"/>
    <n v="6.2160000000000002"/>
    <x v="0"/>
    <x v="5"/>
    <s v="3M Hangers With Command Adhesive"/>
    <x v="0"/>
    <s v="Florida"/>
    <s v="Pompano Beach"/>
    <n v="2017"/>
  </r>
  <r>
    <s v="CA-2017-108322"/>
    <d v="2017-04-30T00:00:00"/>
    <s v="SS-20140"/>
    <s v="TEC-AC-10003433"/>
    <n v="2.3759999999999999"/>
    <n v="3"/>
    <n v="0.2"/>
    <n v="0.74250000000000005"/>
    <x v="2"/>
    <x v="11"/>
    <s v="Maxell 4.7GB DVD+R 5/Pack"/>
    <x v="0"/>
    <s v="Florida"/>
    <s v="Pompano Beach"/>
    <n v="2017"/>
  </r>
  <r>
    <s v="CA-2017-167668"/>
    <d v="2017-05-06T00:00:00"/>
    <s v="TC-21295"/>
    <s v="OFF-LA-10004544"/>
    <n v="59.2"/>
    <n v="4"/>
    <n v="0"/>
    <n v="29.6"/>
    <x v="1"/>
    <x v="2"/>
    <s v="Avery 505"/>
    <x v="3"/>
    <s v="New York"/>
    <s v="New York City"/>
    <n v="2017"/>
  </r>
  <r>
    <s v="CA-2017-146724"/>
    <d v="2017-11-20T00:00:00"/>
    <s v="HG-15025"/>
    <s v="OFF-AR-10001026"/>
    <n v="22"/>
    <n v="10"/>
    <n v="0"/>
    <n v="9.68"/>
    <x v="1"/>
    <x v="6"/>
    <s v="Sanford Uni-Blazer View Highlighters, Chisel Tip, Yellow"/>
    <x v="2"/>
    <s v="Minnesota"/>
    <s v="Lakeville"/>
    <n v="2017"/>
  </r>
  <r>
    <s v="CA-2016-139878"/>
    <d v="2016-11-11T00:00:00"/>
    <s v="LD-17005"/>
    <s v="TEC-PH-10001336"/>
    <n v="257.98"/>
    <n v="2"/>
    <n v="0"/>
    <n v="74.8142"/>
    <x v="2"/>
    <x v="7"/>
    <s v="Digium D40 VoIP phone"/>
    <x v="2"/>
    <s v="Michigan"/>
    <s v="Detroit"/>
    <n v="2016"/>
  </r>
  <r>
    <s v="US-2016-106677"/>
    <d v="2016-11-05T00:00:00"/>
    <s v="AS-10285"/>
    <s v="TEC-PH-10003187"/>
    <n v="23.988"/>
    <n v="2"/>
    <n v="0.4"/>
    <n v="-15.992000000000001"/>
    <x v="2"/>
    <x v="7"/>
    <s v="Anker Astro Mini 3000mAh Ultra-Compact Portable Charger"/>
    <x v="3"/>
    <s v="Pennsylvania"/>
    <s v="Philadelphia"/>
    <n v="2016"/>
  </r>
  <r>
    <s v="CA-2016-116974"/>
    <d v="2016-10-09T00:00:00"/>
    <s v="MP-17965"/>
    <s v="TEC-PH-10004897"/>
    <n v="23.975999999999999"/>
    <n v="4"/>
    <n v="0.4"/>
    <n v="-15.5844"/>
    <x v="2"/>
    <x v="7"/>
    <s v="Mediabridge Sport Armband iPhone 5s"/>
    <x v="3"/>
    <s v="Ohio"/>
    <s v="Troy"/>
    <n v="2016"/>
  </r>
  <r>
    <s v="CA-2015-149972"/>
    <d v="2015-09-21T00:00:00"/>
    <s v="CD-12790"/>
    <s v="FUR-CH-10004997"/>
    <n v="601.53599999999994"/>
    <n v="4"/>
    <n v="0.2"/>
    <n v="0"/>
    <x v="0"/>
    <x v="1"/>
    <s v="Hon Every-Day Series Multi-Task Chairs"/>
    <x v="1"/>
    <s v="California"/>
    <s v="Los Angeles"/>
    <n v="2015"/>
  </r>
  <r>
    <s v="CA-2015-149972"/>
    <d v="2015-09-21T00:00:00"/>
    <s v="CD-12790"/>
    <s v="OFF-FA-10002763"/>
    <n v="7.9"/>
    <n v="2"/>
    <n v="0"/>
    <n v="2.528"/>
    <x v="1"/>
    <x v="13"/>
    <s v="Advantus Map Pennant Flags and Round Head Tacks"/>
    <x v="1"/>
    <s v="California"/>
    <s v="Los Angeles"/>
    <n v="2015"/>
  </r>
  <r>
    <s v="US-2014-117744"/>
    <d v="2014-12-02T00:00:00"/>
    <s v="MD-17860"/>
    <s v="FUR-FU-10001588"/>
    <n v="58.36"/>
    <n v="5"/>
    <n v="0.6"/>
    <n v="-24.803000000000001"/>
    <x v="0"/>
    <x v="5"/>
    <s v="Deflect-o SuperTray Unbreakable Stackable Tray, Letter, Black"/>
    <x v="2"/>
    <s v="Texas"/>
    <s v="Corpus Christi"/>
    <n v="2014"/>
  </r>
  <r>
    <s v="US-2014-117744"/>
    <d v="2014-12-02T00:00:00"/>
    <s v="MD-17860"/>
    <s v="OFF-AR-10000940"/>
    <n v="16.463999999999999"/>
    <n v="7"/>
    <n v="0.2"/>
    <n v="1.4406000000000001"/>
    <x v="1"/>
    <x v="6"/>
    <s v="Newell 343"/>
    <x v="2"/>
    <s v="Texas"/>
    <s v="Corpus Christi"/>
    <n v="2014"/>
  </r>
  <r>
    <s v="US-2014-117744"/>
    <d v="2014-12-02T00:00:00"/>
    <s v="MD-17860"/>
    <s v="FUR-FU-10002759"/>
    <n v="39.96"/>
    <n v="5"/>
    <n v="0.6"/>
    <n v="-23.975999999999999"/>
    <x v="0"/>
    <x v="5"/>
    <s v="12-1/2 Diameter Round Wall Clock"/>
    <x v="2"/>
    <s v="Texas"/>
    <s v="Corpus Christi"/>
    <n v="2014"/>
  </r>
  <r>
    <s v="CA-2014-125514"/>
    <d v="2014-09-21T00:00:00"/>
    <s v="BM-11650"/>
    <s v="OFF-AP-10000358"/>
    <n v="25.96"/>
    <n v="2"/>
    <n v="0"/>
    <n v="7.5284000000000004"/>
    <x v="1"/>
    <x v="9"/>
    <s v="Fellowes Basic Home/Office Series Surge Protectors"/>
    <x v="2"/>
    <s v="Nebraska"/>
    <s v="Omaha"/>
    <n v="2014"/>
  </r>
  <r>
    <s v="CA-2014-125514"/>
    <d v="2014-09-21T00:00:00"/>
    <s v="BM-11650"/>
    <s v="OFF-AP-10003281"/>
    <n v="36.270000000000003"/>
    <n v="3"/>
    <n v="0"/>
    <n v="10.881"/>
    <x v="1"/>
    <x v="9"/>
    <s v="Acco 6 Outlet Guardian Standard Surge Suppressor"/>
    <x v="2"/>
    <s v="Nebraska"/>
    <s v="Omaha"/>
    <n v="2014"/>
  </r>
  <r>
    <s v="CA-2014-125514"/>
    <d v="2014-09-21T00:00:00"/>
    <s v="BM-11650"/>
    <s v="OFF-PA-10000029"/>
    <n v="6.48"/>
    <n v="1"/>
    <n v="0"/>
    <n v="3.1103999999999998"/>
    <x v="1"/>
    <x v="10"/>
    <s v="Xerox 224"/>
    <x v="2"/>
    <s v="Nebraska"/>
    <s v="Omaha"/>
    <n v="2014"/>
  </r>
  <r>
    <s v="CA-2014-154599"/>
    <d v="2014-04-12T00:00:00"/>
    <s v="KN-16450"/>
    <s v="TEC-PH-10001557"/>
    <n v="1075.088"/>
    <n v="14"/>
    <n v="0.2"/>
    <n v="94.0702"/>
    <x v="2"/>
    <x v="7"/>
    <s v="Pyle PMP37LED"/>
    <x v="1"/>
    <s v="California"/>
    <s v="Redondo Beach"/>
    <n v="2014"/>
  </r>
  <r>
    <s v="CA-2014-154599"/>
    <d v="2014-04-12T00:00:00"/>
    <s v="KN-16450"/>
    <s v="TEC-PH-10000576"/>
    <n v="438.36799999999999"/>
    <n v="4"/>
    <n v="0.2"/>
    <n v="38.357199999999999"/>
    <x v="2"/>
    <x v="7"/>
    <s v="AT&amp;T 1080 Corded phone"/>
    <x v="1"/>
    <s v="California"/>
    <s v="Redondo Beach"/>
    <n v="2014"/>
  </r>
  <r>
    <s v="CA-2014-154599"/>
    <d v="2014-04-12T00:00:00"/>
    <s v="KN-16450"/>
    <s v="OFF-BI-10002764"/>
    <n v="18.088000000000001"/>
    <n v="7"/>
    <n v="0.2"/>
    <n v="6.5568999999999997"/>
    <x v="1"/>
    <x v="8"/>
    <s v="Recycled Pressboard Report Cover with Reinforced Top Hinge"/>
    <x v="1"/>
    <s v="California"/>
    <s v="Redondo Beach"/>
    <n v="2014"/>
  </r>
  <r>
    <s v="CA-2014-154599"/>
    <d v="2014-04-12T00:00:00"/>
    <s v="KN-16450"/>
    <s v="FUR-BO-10001337"/>
    <n v="308.49900000000002"/>
    <n v="3"/>
    <n v="0.15"/>
    <n v="-18.146999999999998"/>
    <x v="0"/>
    <x v="0"/>
    <s v="O'Sullivan Living Dimensions 2-Shelf Bookcases"/>
    <x v="1"/>
    <s v="California"/>
    <s v="Redondo Beach"/>
    <n v="2014"/>
  </r>
  <r>
    <s v="CA-2017-158743"/>
    <d v="2017-10-20T00:00:00"/>
    <s v="IG-15085"/>
    <s v="OFF-AR-10002257"/>
    <n v="13.36"/>
    <n v="4"/>
    <n v="0"/>
    <n v="4.1416000000000004"/>
    <x v="1"/>
    <x v="6"/>
    <s v="Eldon Spacemaker Box, Quick-Snap Lid, Clear"/>
    <x v="0"/>
    <s v="Arkansas"/>
    <s v="Little Rock"/>
    <n v="2017"/>
  </r>
  <r>
    <s v="CA-2017-158743"/>
    <d v="2017-10-20T00:00:00"/>
    <s v="IG-15085"/>
    <s v="OFF-PA-10001019"/>
    <n v="39.96"/>
    <n v="2"/>
    <n v="0"/>
    <n v="18.781199999999998"/>
    <x v="1"/>
    <x v="10"/>
    <s v="Xerox 1884"/>
    <x v="0"/>
    <s v="Arkansas"/>
    <s v="Little Rock"/>
    <n v="2017"/>
  </r>
  <r>
    <s v="CA-2017-158743"/>
    <d v="2017-10-20T00:00:00"/>
    <s v="IG-15085"/>
    <s v="OFF-BI-10003364"/>
    <n v="145.85"/>
    <n v="5"/>
    <n v="0"/>
    <n v="70.007999999999996"/>
    <x v="1"/>
    <x v="8"/>
    <s v="Binding Machine Supplies"/>
    <x v="0"/>
    <s v="Arkansas"/>
    <s v="Little Rock"/>
    <n v="2017"/>
  </r>
  <r>
    <s v="CA-2016-153318"/>
    <d v="2016-10-25T00:00:00"/>
    <s v="JS-15595"/>
    <s v="TEC-PH-10000984"/>
    <n v="783.96"/>
    <n v="5"/>
    <n v="0.2"/>
    <n v="78.396000000000001"/>
    <x v="2"/>
    <x v="7"/>
    <s v="Panasonic KX-TG9471B"/>
    <x v="0"/>
    <s v="Florida"/>
    <s v="Miami"/>
    <n v="2016"/>
  </r>
  <r>
    <s v="US-2015-110163"/>
    <d v="2015-11-01T00:00:00"/>
    <s v="GA-14725"/>
    <s v="OFF-AR-10001683"/>
    <n v="7.88"/>
    <n v="1"/>
    <n v="0.2"/>
    <n v="1.7729999999999999"/>
    <x v="1"/>
    <x v="6"/>
    <s v="Lumber Crayons"/>
    <x v="1"/>
    <s v="Oregon"/>
    <s v="Salem"/>
    <n v="2015"/>
  </r>
  <r>
    <s v="CA-2017-143329"/>
    <d v="2017-11-03T00:00:00"/>
    <s v="DL-13330"/>
    <s v="FUR-FU-10000629"/>
    <n v="41.37"/>
    <n v="3"/>
    <n v="0"/>
    <n v="17.375399999999999"/>
    <x v="0"/>
    <x v="5"/>
    <s v="9-3/4 Diameter Round Wall Clock"/>
    <x v="1"/>
    <s v="New Mexico"/>
    <s v="Las Cruces"/>
    <n v="2017"/>
  </r>
  <r>
    <s v="CA-2015-159380"/>
    <d v="2015-05-12T00:00:00"/>
    <s v="CS-12505"/>
    <s v="OFF-PA-10003893"/>
    <n v="12.84"/>
    <n v="3"/>
    <n v="0"/>
    <n v="5.7779999999999996"/>
    <x v="1"/>
    <x v="10"/>
    <s v="Xerox 1962"/>
    <x v="1"/>
    <s v="California"/>
    <s v="San Francisco"/>
    <n v="2015"/>
  </r>
  <r>
    <s v="CA-2015-159380"/>
    <d v="2015-05-12T00:00:00"/>
    <s v="CS-12505"/>
    <s v="OFF-PA-10004239"/>
    <n v="25.68"/>
    <n v="6"/>
    <n v="0"/>
    <n v="11.555999999999999"/>
    <x v="1"/>
    <x v="10"/>
    <s v="Xerox 1953"/>
    <x v="1"/>
    <s v="California"/>
    <s v="San Francisco"/>
    <n v="2015"/>
  </r>
  <r>
    <s v="CA-2015-122623"/>
    <d v="2015-09-07T00:00:00"/>
    <s v="CC-12145"/>
    <s v="FUR-CH-10000553"/>
    <n v="47.515999999999998"/>
    <n v="2"/>
    <n v="0.3"/>
    <n v="-2.0364"/>
    <x v="0"/>
    <x v="1"/>
    <s v="Metal Folding Chairs, Beige, 4/Carton"/>
    <x v="2"/>
    <s v="Texas"/>
    <s v="El Paso"/>
    <n v="2015"/>
  </r>
  <r>
    <s v="CA-2015-148635"/>
    <d v="2015-07-25T00:00:00"/>
    <s v="MH-18025"/>
    <s v="OFF-FA-10004395"/>
    <n v="9.42"/>
    <n v="2"/>
    <n v="0"/>
    <n v="0.47099999999999997"/>
    <x v="1"/>
    <x v="13"/>
    <s v="Plymouth Boxed Rubber Bands by Plymouth"/>
    <x v="1"/>
    <s v="Washington"/>
    <s v="Seattle"/>
    <n v="2015"/>
  </r>
  <r>
    <s v="CA-2015-148635"/>
    <d v="2015-07-25T00:00:00"/>
    <s v="MH-18025"/>
    <s v="OFF-PA-10004782"/>
    <n v="12.96"/>
    <n v="2"/>
    <n v="0"/>
    <n v="6.2207999999999997"/>
    <x v="1"/>
    <x v="10"/>
    <s v="Xerox 228"/>
    <x v="1"/>
    <s v="Washington"/>
    <s v="Seattle"/>
    <n v="2015"/>
  </r>
  <r>
    <s v="CA-2015-148635"/>
    <d v="2015-07-25T00:00:00"/>
    <s v="MH-18025"/>
    <s v="FUR-BO-10002213"/>
    <n v="704.9"/>
    <n v="5"/>
    <n v="0"/>
    <n v="56.392000000000003"/>
    <x v="0"/>
    <x v="0"/>
    <s v="DMI Eclipse Executive Suite Bookcases"/>
    <x v="1"/>
    <s v="Washington"/>
    <s v="Seattle"/>
    <n v="2015"/>
  </r>
  <r>
    <s v="CA-2015-148635"/>
    <d v="2015-07-25T00:00:00"/>
    <s v="MH-18025"/>
    <s v="FUR-CH-10001854"/>
    <n v="561.56799999999998"/>
    <n v="2"/>
    <n v="0.2"/>
    <n v="28.078399999999998"/>
    <x v="0"/>
    <x v="1"/>
    <s v="Office Star - Professional Matrix Back Chair with 2-to-1 Synchro Tilt and Mesh Fabric Seat"/>
    <x v="1"/>
    <s v="Washington"/>
    <s v="Seattle"/>
    <n v="2015"/>
  </r>
  <r>
    <s v="CA-2015-135685"/>
    <d v="2015-11-16T00:00:00"/>
    <s v="MP-18175"/>
    <s v="OFF-PA-10000157"/>
    <n v="179.82"/>
    <n v="9"/>
    <n v="0"/>
    <n v="84.5154"/>
    <x v="1"/>
    <x v="10"/>
    <s v="Xerox 191"/>
    <x v="2"/>
    <s v="Wisconsin"/>
    <s v="Milwaukee"/>
    <n v="2015"/>
  </r>
  <r>
    <s v="CA-2015-135685"/>
    <d v="2015-11-16T00:00:00"/>
    <s v="MP-18175"/>
    <s v="FUR-FU-10001185"/>
    <n v="185.58"/>
    <n v="6"/>
    <n v="0"/>
    <n v="76.087800000000001"/>
    <x v="0"/>
    <x v="5"/>
    <s v="Advantus Employee of the Month Certificate Frame, 11 x 13-1/2"/>
    <x v="2"/>
    <s v="Wisconsin"/>
    <s v="Milwaukee"/>
    <n v="2015"/>
  </r>
  <r>
    <s v="CA-2015-135685"/>
    <d v="2015-11-16T00:00:00"/>
    <s v="MP-18175"/>
    <s v="FUR-TA-10001520"/>
    <n v="214.11"/>
    <n v="3"/>
    <n v="0"/>
    <n v="36.398699999999998"/>
    <x v="0"/>
    <x v="3"/>
    <s v="Lesro Sheffield Collection Coffee Table, End Table, Center Table, Corner Table"/>
    <x v="2"/>
    <s v="Wisconsin"/>
    <s v="Milwaukee"/>
    <n v="2015"/>
  </r>
  <r>
    <s v="CA-2015-135685"/>
    <d v="2015-11-16T00:00:00"/>
    <s v="MP-18175"/>
    <s v="TEC-AC-10004145"/>
    <n v="999.96"/>
    <n v="4"/>
    <n v="0"/>
    <n v="229.99080000000001"/>
    <x v="2"/>
    <x v="11"/>
    <s v="Logitech diNovo Edge Keyboard"/>
    <x v="2"/>
    <s v="Wisconsin"/>
    <s v="Milwaukee"/>
    <n v="2015"/>
  </r>
  <r>
    <s v="CA-2015-135685"/>
    <d v="2015-11-16T00:00:00"/>
    <s v="MP-18175"/>
    <s v="FUR-TA-10000688"/>
    <n v="653.54999999999995"/>
    <n v="3"/>
    <n v="0"/>
    <n v="111.1035"/>
    <x v="0"/>
    <x v="3"/>
    <s v="Chromcraft Bull-Nose Wood Round Conference Table Top, Wood Base"/>
    <x v="2"/>
    <s v="Wisconsin"/>
    <s v="Milwaukee"/>
    <n v="2015"/>
  </r>
  <r>
    <s v="CA-2015-104626"/>
    <d v="2015-09-01T00:00:00"/>
    <s v="DR-12940"/>
    <s v="OFF-BI-10001510"/>
    <n v="114.6"/>
    <n v="5"/>
    <n v="0"/>
    <n v="51.57"/>
    <x v="1"/>
    <x v="8"/>
    <s v="Deluxe Heavy-Duty Vinyl Round Ring Binder"/>
    <x v="3"/>
    <s v="Massachusetts"/>
    <s v="Franklin"/>
    <n v="2015"/>
  </r>
  <r>
    <s v="CA-2015-104626"/>
    <d v="2015-09-01T00:00:00"/>
    <s v="DR-12940"/>
    <s v="FUR-CH-10003817"/>
    <n v="60.74"/>
    <n v="1"/>
    <n v="0"/>
    <n v="15.185"/>
    <x v="0"/>
    <x v="1"/>
    <s v="Global Value Steno Chair, Gray"/>
    <x v="3"/>
    <s v="Massachusetts"/>
    <s v="Franklin"/>
    <n v="2015"/>
  </r>
  <r>
    <s v="CA-2015-104626"/>
    <d v="2015-09-01T00:00:00"/>
    <s v="DR-12940"/>
    <s v="FUR-FU-10000308"/>
    <n v="124.36"/>
    <n v="2"/>
    <n v="0"/>
    <n v="27.359200000000001"/>
    <x v="0"/>
    <x v="5"/>
    <s v="Deflect-o Glass Clear Studded Chair Mats"/>
    <x v="3"/>
    <s v="Massachusetts"/>
    <s v="Franklin"/>
    <n v="2015"/>
  </r>
  <r>
    <s v="CA-2015-104626"/>
    <d v="2015-09-01T00:00:00"/>
    <s v="DR-12940"/>
    <s v="OFF-ST-10003208"/>
    <n v="1088.76"/>
    <n v="6"/>
    <n v="0"/>
    <n v="315.74040000000002"/>
    <x v="1"/>
    <x v="4"/>
    <s v="Adjustable Depth Letter/Legal Cart"/>
    <x v="3"/>
    <s v="Massachusetts"/>
    <s v="Franklin"/>
    <n v="2015"/>
  </r>
  <r>
    <s v="CA-2016-160500"/>
    <d v="2016-05-05T00:00:00"/>
    <s v="DM-13015"/>
    <s v="OFF-BI-10003784"/>
    <n v="6.72"/>
    <n v="5"/>
    <n v="0.2"/>
    <n v="2.3519999999999999"/>
    <x v="1"/>
    <x v="8"/>
    <s v="Computer Printout Index Tabs"/>
    <x v="1"/>
    <s v="California"/>
    <s v="Encinitas"/>
    <n v="2016"/>
  </r>
  <r>
    <s v="CA-2016-160500"/>
    <d v="2016-05-05T00:00:00"/>
    <s v="DM-13015"/>
    <s v="FUR-TA-10003748"/>
    <n v="298.77600000000001"/>
    <n v="3"/>
    <n v="0.2"/>
    <n v="7.4694000000000003"/>
    <x v="0"/>
    <x v="3"/>
    <s v="Bevis 36 x 72 Conference Tables"/>
    <x v="1"/>
    <s v="California"/>
    <s v="Encinitas"/>
    <n v="2016"/>
  </r>
  <r>
    <s v="CA-2017-100202"/>
    <d v="2016-12-31T00:00:00"/>
    <s v="BD-11620"/>
    <s v="TEC-PH-10002563"/>
    <n v="302.37599999999998"/>
    <n v="3"/>
    <n v="0.2"/>
    <n v="22.6782"/>
    <x v="2"/>
    <x v="7"/>
    <s v="Adtran 1202752G1"/>
    <x v="1"/>
    <s v="California"/>
    <s v="Anaheim"/>
    <n v="2016"/>
  </r>
  <r>
    <s v="CA-2017-131016"/>
    <d v="2017-09-18T00:00:00"/>
    <s v="DC-12850"/>
    <s v="OFF-AR-10000122"/>
    <n v="8.9280000000000008"/>
    <n v="2"/>
    <n v="0.2"/>
    <n v="0.55800000000000005"/>
    <x v="1"/>
    <x v="6"/>
    <s v="Newell 314"/>
    <x v="2"/>
    <s v="Texas"/>
    <s v="Arlington"/>
    <n v="2017"/>
  </r>
  <r>
    <s v="CA-2017-131016"/>
    <d v="2017-09-18T00:00:00"/>
    <s v="DC-12850"/>
    <s v="OFF-ST-10000352"/>
    <n v="47.584000000000003"/>
    <n v="2"/>
    <n v="0.2"/>
    <n v="-2.9740000000000002"/>
    <x v="1"/>
    <x v="4"/>
    <s v="Acco Perma 2700 Stacking Storage Drawers"/>
    <x v="2"/>
    <s v="Texas"/>
    <s v="Arlington"/>
    <n v="2017"/>
  </r>
  <r>
    <s v="US-2014-112914"/>
    <d v="2014-09-25T00:00:00"/>
    <s v="MT-18070"/>
    <s v="OFF-PA-10003270"/>
    <n v="33.792000000000002"/>
    <n v="8"/>
    <n v="0.2"/>
    <n v="10.56"/>
    <x v="1"/>
    <x v="10"/>
    <s v="Xerox 1954"/>
    <x v="2"/>
    <s v="Texas"/>
    <s v="Houston"/>
    <n v="2014"/>
  </r>
  <r>
    <s v="US-2014-112914"/>
    <d v="2014-09-25T00:00:00"/>
    <s v="MT-18070"/>
    <s v="FUR-BO-10003272"/>
    <n v="300.53280000000001"/>
    <n v="2"/>
    <n v="0.32"/>
    <n v="-97.231200000000001"/>
    <x v="0"/>
    <x v="0"/>
    <s v="O'Sullivan Living Dimensions 5-Shelf Bookcases"/>
    <x v="2"/>
    <s v="Texas"/>
    <s v="Houston"/>
    <n v="2014"/>
  </r>
  <r>
    <s v="US-2014-112914"/>
    <d v="2014-09-25T00:00:00"/>
    <s v="MT-18070"/>
    <s v="OFF-BI-10002982"/>
    <n v="2.7240000000000002"/>
    <n v="2"/>
    <n v="0.8"/>
    <n v="-4.3583999999999996"/>
    <x v="1"/>
    <x v="8"/>
    <s v="Avery Self-Adhesive Photo Pockets for Polaroid Photos"/>
    <x v="2"/>
    <s v="Texas"/>
    <s v="Houston"/>
    <n v="2014"/>
  </r>
  <r>
    <s v="US-2014-112914"/>
    <d v="2014-09-25T00:00:00"/>
    <s v="MT-18070"/>
    <s v="OFF-EN-10001509"/>
    <n v="3.2639999999999998"/>
    <n v="2"/>
    <n v="0.2"/>
    <n v="1.1015999999999999"/>
    <x v="1"/>
    <x v="12"/>
    <s v="Poly String Tie Envelopes"/>
    <x v="2"/>
    <s v="Texas"/>
    <s v="Houston"/>
    <n v="2014"/>
  </r>
  <r>
    <s v="CA-2016-124149"/>
    <d v="2016-04-23T00:00:00"/>
    <s v="MJ-17740"/>
    <s v="OFF-PA-10002421"/>
    <n v="108.336"/>
    <n v="6"/>
    <n v="0.2"/>
    <n v="37.9176"/>
    <x v="1"/>
    <x v="10"/>
    <s v="Embossed Ink Jet Note Cards"/>
    <x v="3"/>
    <s v="Ohio"/>
    <s v="Lancaster"/>
    <n v="2016"/>
  </r>
  <r>
    <s v="CA-2016-124149"/>
    <d v="2016-04-23T00:00:00"/>
    <s v="MJ-17740"/>
    <s v="OFF-ST-10000760"/>
    <n v="55.92"/>
    <n v="5"/>
    <n v="0.2"/>
    <n v="6.2910000000000004"/>
    <x v="1"/>
    <x v="4"/>
    <s v="Eldon Fold 'N Roll Cart System"/>
    <x v="3"/>
    <s v="Ohio"/>
    <s v="Lancaster"/>
    <n v="2016"/>
  </r>
  <r>
    <s v="CA-2016-124149"/>
    <d v="2016-04-23T00:00:00"/>
    <s v="MJ-17740"/>
    <s v="OFF-PA-10002923"/>
    <n v="78.304000000000002"/>
    <n v="2"/>
    <n v="0.2"/>
    <n v="29.364000000000001"/>
    <x v="1"/>
    <x v="10"/>
    <s v="Xerox 1942"/>
    <x v="3"/>
    <s v="Ohio"/>
    <s v="Lancaster"/>
    <n v="2016"/>
  </r>
  <r>
    <s v="CA-2014-148915"/>
    <d v="2014-11-01T00:00:00"/>
    <s v="ND-18370"/>
    <s v="OFF-ST-10001128"/>
    <n v="443.92"/>
    <n v="5"/>
    <n v="0.2"/>
    <n v="-94.332999999999998"/>
    <x v="1"/>
    <x v="4"/>
    <s v="Carina Mini System Audio Rack, Model AR050B"/>
    <x v="1"/>
    <s v="Oregon"/>
    <s v="Portland"/>
    <n v="2014"/>
  </r>
  <r>
    <s v="CA-2014-148915"/>
    <d v="2014-11-01T00:00:00"/>
    <s v="ND-18370"/>
    <s v="TEC-PH-10000673"/>
    <n v="155.976"/>
    <n v="3"/>
    <n v="0.2"/>
    <n v="54.5916"/>
    <x v="2"/>
    <x v="7"/>
    <s v="Plantronics Voyager Pro HD - Bluetooth Headset"/>
    <x v="1"/>
    <s v="Oregon"/>
    <s v="Portland"/>
    <n v="2014"/>
  </r>
  <r>
    <s v="CA-2017-134649"/>
    <d v="2017-01-26T00:00:00"/>
    <s v="CA-11965"/>
    <s v="OFF-AR-10001547"/>
    <n v="15.47"/>
    <n v="7"/>
    <n v="0"/>
    <n v="4.1768999999999998"/>
    <x v="1"/>
    <x v="6"/>
    <s v="Newell 311"/>
    <x v="0"/>
    <s v="Alabama"/>
    <s v="Hoover"/>
    <n v="2017"/>
  </r>
  <r>
    <s v="CA-2017-134649"/>
    <d v="2017-01-26T00:00:00"/>
    <s v="CA-11965"/>
    <s v="OFF-BI-10001890"/>
    <n v="7.16"/>
    <n v="2"/>
    <n v="0"/>
    <n v="3.4367999999999999"/>
    <x v="1"/>
    <x v="8"/>
    <s v="Avery Poly Binder Pockets"/>
    <x v="0"/>
    <s v="Alabama"/>
    <s v="Hoover"/>
    <n v="2017"/>
  </r>
  <r>
    <s v="CA-2017-110842"/>
    <d v="2017-11-11T00:00:00"/>
    <s v="GA-14725"/>
    <s v="OFF-AP-10003971"/>
    <n v="10.89"/>
    <n v="1"/>
    <n v="0"/>
    <n v="2.8313999999999999"/>
    <x v="1"/>
    <x v="9"/>
    <s v="Belkin 6 Outlet Metallic Surge Strip"/>
    <x v="1"/>
    <s v="California"/>
    <s v="Los Angeles"/>
    <n v="2017"/>
  </r>
  <r>
    <s v="CA-2017-110842"/>
    <d v="2017-11-11T00:00:00"/>
    <s v="GA-14725"/>
    <s v="OFF-PA-10000520"/>
    <n v="19.440000000000001"/>
    <n v="3"/>
    <n v="0"/>
    <n v="9.3312000000000008"/>
    <x v="1"/>
    <x v="10"/>
    <s v="Xerox 201"/>
    <x v="1"/>
    <s v="California"/>
    <s v="Los Angeles"/>
    <n v="2017"/>
  </r>
  <r>
    <s v="CA-2017-110842"/>
    <d v="2017-11-11T00:00:00"/>
    <s v="GA-14725"/>
    <s v="OFF-BI-10000977"/>
    <n v="121.6"/>
    <n v="5"/>
    <n v="0.2"/>
    <n v="39.520000000000003"/>
    <x v="1"/>
    <x v="8"/>
    <s v="Ibico Plastic Spiral Binding Combs"/>
    <x v="1"/>
    <s v="California"/>
    <s v="Los Angeles"/>
    <n v="2017"/>
  </r>
  <r>
    <s v="CA-2016-147368"/>
    <d v="2016-06-09T00:00:00"/>
    <s v="TC-21295"/>
    <s v="TEC-MA-10002178"/>
    <n v="695.7"/>
    <n v="2"/>
    <n v="0.5"/>
    <n v="-27.827999999999999"/>
    <x v="2"/>
    <x v="15"/>
    <s v="Cisco CP-7937G Unified IP Conference Station Phone"/>
    <x v="0"/>
    <s v="Florida"/>
    <s v="Tallahassee"/>
    <n v="2016"/>
  </r>
  <r>
    <s v="US-2015-104185"/>
    <d v="2015-09-03T00:00:00"/>
    <s v="JB-15400"/>
    <s v="OFF-ST-10001526"/>
    <n v="120.33"/>
    <n v="1"/>
    <n v="0"/>
    <n v="31.285799999999998"/>
    <x v="1"/>
    <x v="4"/>
    <s v="Iceberg Mobile Mega Data/Printer Cart "/>
    <x v="3"/>
    <s v="New York"/>
    <s v="New York City"/>
    <n v="2015"/>
  </r>
  <r>
    <s v="US-2014-125521"/>
    <d v="2014-03-14T00:00:00"/>
    <s v="CK-12325"/>
    <s v="FUR-CH-10003379"/>
    <n v="1139.92"/>
    <n v="4"/>
    <n v="0"/>
    <n v="284.98"/>
    <x v="0"/>
    <x v="1"/>
    <s v="Global Commerce Series High-Back Swivel/Tilt Chairs"/>
    <x v="0"/>
    <s v="Virginia"/>
    <s v="Chesapeake"/>
    <n v="2014"/>
  </r>
  <r>
    <s v="US-2017-135062"/>
    <d v="2017-08-31T00:00:00"/>
    <s v="RL-19615"/>
    <s v="OFF-PA-10000100"/>
    <n v="229.54400000000001"/>
    <n v="7"/>
    <n v="0.2"/>
    <n v="83.209699999999998"/>
    <x v="1"/>
    <x v="10"/>
    <s v="Xerox 1945"/>
    <x v="0"/>
    <s v="North Carolina"/>
    <s v="Fayetteville"/>
    <n v="2017"/>
  </r>
  <r>
    <s v="CA-2017-135650"/>
    <d v="2017-03-23T00:00:00"/>
    <s v="AC-10660"/>
    <s v="OFF-ST-10001809"/>
    <n v="143.72800000000001"/>
    <n v="2"/>
    <n v="0.2"/>
    <n v="-32.338799999999999"/>
    <x v="1"/>
    <x v="4"/>
    <s v="Fellowes Officeware Wire Shelving"/>
    <x v="2"/>
    <s v="Texas"/>
    <s v="Huntsville"/>
    <n v="2017"/>
  </r>
  <r>
    <s v="CA-2017-112865"/>
    <d v="2017-05-18T00:00:00"/>
    <s v="BH-11710"/>
    <s v="TEC-AC-10000387"/>
    <n v="36.048000000000002"/>
    <n v="3"/>
    <n v="0.2"/>
    <n v="-0.9012"/>
    <x v="2"/>
    <x v="11"/>
    <s v="KeyTronic KT800P2 - Keyboard - Black"/>
    <x v="3"/>
    <s v="Pennsylvania"/>
    <s v="Philadelphia"/>
    <n v="2017"/>
  </r>
  <r>
    <s v="US-2016-162852"/>
    <d v="2016-12-27T00:00:00"/>
    <s v="BG-11695"/>
    <s v="FUR-CH-10004853"/>
    <n v="845.48800000000006"/>
    <n v="8"/>
    <n v="0.3"/>
    <n v="-12.0784"/>
    <x v="0"/>
    <x v="1"/>
    <s v="Global Manager's Adjustable Task Chair, Storm"/>
    <x v="2"/>
    <s v="Illinois"/>
    <s v="Woodstock"/>
    <n v="2016"/>
  </r>
  <r>
    <s v="CA-2017-138163"/>
    <d v="2017-11-17T00:00:00"/>
    <s v="XP-21865"/>
    <s v="OFF-AR-10001958"/>
    <n v="50.94"/>
    <n v="3"/>
    <n v="0"/>
    <n v="14.263199999999999"/>
    <x v="1"/>
    <x v="6"/>
    <s v="Stanley Bostitch Contemporary Electric Pencil Sharpeners"/>
    <x v="3"/>
    <s v="Massachusetts"/>
    <s v="Everett"/>
    <n v="2017"/>
  </r>
  <r>
    <s v="CA-2017-152093"/>
    <d v="2017-09-10T00:00:00"/>
    <s v="SN-20560"/>
    <s v="OFF-BI-10003527"/>
    <n v="762.59400000000005"/>
    <n v="3"/>
    <n v="0.8"/>
    <n v="-1143.8910000000001"/>
    <x v="1"/>
    <x v="8"/>
    <s v="Fellowes PB500 Electric Punch Plastic Comb Binding Machine with Manual Bind"/>
    <x v="2"/>
    <s v="Illinois"/>
    <s v="Chicago"/>
    <n v="2017"/>
  </r>
  <r>
    <s v="CA-2017-157854"/>
    <d v="2017-04-08T00:00:00"/>
    <s v="DM-13345"/>
    <s v="FUR-FU-10003832"/>
    <n v="56.28"/>
    <n v="6"/>
    <n v="0"/>
    <n v="15.7584"/>
    <x v="0"/>
    <x v="5"/>
    <s v="Eldon Expressions Punched Metal &amp; Wood Desk Accessories, Black &amp; Cherry"/>
    <x v="0"/>
    <s v="Georgia"/>
    <s v="Roswell"/>
    <n v="2017"/>
  </r>
  <r>
    <s v="CA-2017-157854"/>
    <d v="2017-04-08T00:00:00"/>
    <s v="DM-13345"/>
    <s v="OFF-BI-10001359"/>
    <n v="2690.97"/>
    <n v="3"/>
    <n v="0"/>
    <n v="1264.7559000000001"/>
    <x v="1"/>
    <x v="8"/>
    <s v="GBC DocuBind TL300 Electric Binding System"/>
    <x v="0"/>
    <s v="Georgia"/>
    <s v="Roswell"/>
    <n v="2017"/>
  </r>
  <r>
    <s v="CA-2016-123617"/>
    <d v="2016-11-28T00:00:00"/>
    <s v="AJ-10780"/>
    <s v="OFF-BI-10002976"/>
    <n v="7.4340000000000002"/>
    <n v="6"/>
    <n v="0.7"/>
    <n v="-5.6993999999999998"/>
    <x v="1"/>
    <x v="8"/>
    <s v="ACCOHIDE Binder by Acco"/>
    <x v="0"/>
    <s v="Florida"/>
    <s v="Palm Coast"/>
    <n v="2016"/>
  </r>
  <r>
    <s v="US-2016-128293"/>
    <d v="2016-06-02T00:00:00"/>
    <s v="KC-16255"/>
    <s v="OFF-ST-10000736"/>
    <n v="64.784000000000006"/>
    <n v="1"/>
    <n v="0.2"/>
    <n v="-12.956799999999999"/>
    <x v="1"/>
    <x v="4"/>
    <s v="Carina Double Wide Media Storage Towers in Natural &amp; Black"/>
    <x v="3"/>
    <s v="Pennsylvania"/>
    <s v="Philadelphia"/>
    <n v="2016"/>
  </r>
  <r>
    <s v="CA-2017-107342"/>
    <d v="2017-12-17T00:00:00"/>
    <s v="VF-21715"/>
    <s v="OFF-PA-10001745"/>
    <n v="28.16"/>
    <n v="4"/>
    <n v="0"/>
    <n v="13.235200000000001"/>
    <x v="1"/>
    <x v="10"/>
    <s v="Wirebound Message Books, 2 7/8&quot; x 5&quot;, 3 Forms per Page"/>
    <x v="2"/>
    <s v="Indiana"/>
    <s v="Columbus"/>
    <n v="2017"/>
  </r>
  <r>
    <s v="CA-2016-136371"/>
    <d v="2016-03-19T00:00:00"/>
    <s v="SV-20935"/>
    <s v="FUR-FU-10000409"/>
    <n v="14.98"/>
    <n v="1"/>
    <n v="0"/>
    <n v="6.8907999999999996"/>
    <x v="0"/>
    <x v="5"/>
    <s v="GE 4 Foot Flourescent Tube, 40 Watt"/>
    <x v="3"/>
    <s v="New York"/>
    <s v="Oceanside"/>
    <n v="2016"/>
  </r>
  <r>
    <s v="CA-2016-136371"/>
    <d v="2016-03-19T00:00:00"/>
    <s v="SV-20935"/>
    <s v="FUR-FU-10000221"/>
    <n v="20.32"/>
    <n v="4"/>
    <n v="0"/>
    <n v="6.9088000000000003"/>
    <x v="0"/>
    <x v="5"/>
    <s v="Master Caster Door Stop, Brown"/>
    <x v="3"/>
    <s v="New York"/>
    <s v="Oceanside"/>
    <n v="2016"/>
  </r>
  <r>
    <s v="CA-2017-137344"/>
    <d v="2017-08-20T00:00:00"/>
    <s v="EM-13810"/>
    <s v="OFF-ST-10000344"/>
    <n v="40.29"/>
    <n v="3"/>
    <n v="0"/>
    <n v="10.4754"/>
    <x v="1"/>
    <x v="4"/>
    <s v="Neat Ideas Personal Hanging Folder Files, Black"/>
    <x v="3"/>
    <s v="Massachusetts"/>
    <s v="Franklin"/>
    <n v="2017"/>
  </r>
  <r>
    <s v="CA-2017-169810"/>
    <d v="2017-07-25T00:00:00"/>
    <s v="RB-19360"/>
    <s v="OFF-LA-10003663"/>
    <n v="20.23"/>
    <n v="7"/>
    <n v="0"/>
    <n v="9.5081000000000007"/>
    <x v="1"/>
    <x v="2"/>
    <s v="Avery 498"/>
    <x v="2"/>
    <s v="South Dakota"/>
    <s v="Sioux Falls"/>
    <n v="2017"/>
  </r>
  <r>
    <s v="CA-2016-128594"/>
    <d v="2016-08-26T00:00:00"/>
    <s v="DJ-13510"/>
    <s v="FUR-CH-10001215"/>
    <n v="1603.136"/>
    <n v="4"/>
    <n v="0.2"/>
    <n v="100.196"/>
    <x v="0"/>
    <x v="1"/>
    <s v="Global Troy Executive Leather Low-Back Tilter"/>
    <x v="1"/>
    <s v="California"/>
    <s v="San Diego"/>
    <n v="2016"/>
  </r>
  <r>
    <s v="CA-2016-154690"/>
    <d v="2016-08-15T00:00:00"/>
    <s v="CC-12370"/>
    <s v="FUR-CH-10000988"/>
    <n v="225.29599999999999"/>
    <n v="2"/>
    <n v="0.2"/>
    <n v="22.529599999999999"/>
    <x v="0"/>
    <x v="1"/>
    <s v="Hon Olson Stacker Stools"/>
    <x v="0"/>
    <s v="North Carolina"/>
    <s v="Fayetteville"/>
    <n v="2016"/>
  </r>
  <r>
    <s v="CA-2017-138975"/>
    <d v="2017-05-19T00:00:00"/>
    <s v="SC-20380"/>
    <s v="TEC-AC-10003441"/>
    <n v="67.8"/>
    <n v="4"/>
    <n v="0"/>
    <n v="4.0679999999999996"/>
    <x v="2"/>
    <x v="11"/>
    <s v="Kingston Digital DataTraveler 32GB USB 2.0"/>
    <x v="0"/>
    <s v="Georgia"/>
    <s v="Atlanta"/>
    <n v="2017"/>
  </r>
  <r>
    <s v="CA-2017-138975"/>
    <d v="2017-05-19T00:00:00"/>
    <s v="SC-20380"/>
    <s v="TEC-PH-10004389"/>
    <n v="377.97"/>
    <n v="3"/>
    <n v="0"/>
    <n v="98.272199999999998"/>
    <x v="2"/>
    <x v="7"/>
    <s v="Nokia Lumia 925"/>
    <x v="0"/>
    <s v="Georgia"/>
    <s v="Atlanta"/>
    <n v="2017"/>
  </r>
  <r>
    <s v="CA-2017-138975"/>
    <d v="2017-05-19T00:00:00"/>
    <s v="SC-20380"/>
    <s v="FUR-BO-10004695"/>
    <n v="1628.82"/>
    <n v="9"/>
    <n v="0"/>
    <n v="374.62860000000001"/>
    <x v="0"/>
    <x v="0"/>
    <s v="O'Sullivan 2-Door Barrister Bookcase in Odessa Pine"/>
    <x v="0"/>
    <s v="Georgia"/>
    <s v="Atlanta"/>
    <n v="2017"/>
  </r>
  <r>
    <s v="CA-2017-138975"/>
    <d v="2017-05-19T00:00:00"/>
    <s v="SC-20380"/>
    <s v="OFF-PA-10000100"/>
    <n v="286.93"/>
    <n v="7"/>
    <n v="0"/>
    <n v="140.59569999999999"/>
    <x v="1"/>
    <x v="10"/>
    <s v="Xerox 1945"/>
    <x v="0"/>
    <s v="Georgia"/>
    <s v="Atlanta"/>
    <n v="2017"/>
  </r>
  <r>
    <s v="CA-2017-106537"/>
    <d v="2017-08-12T00:00:00"/>
    <s v="RH-19495"/>
    <s v="OFF-PA-10000223"/>
    <n v="20.736000000000001"/>
    <n v="4"/>
    <n v="0.2"/>
    <n v="7.2576000000000001"/>
    <x v="1"/>
    <x v="10"/>
    <s v="Xerox 2000"/>
    <x v="0"/>
    <s v="Florida"/>
    <s v="Orlando"/>
    <n v="2017"/>
  </r>
  <r>
    <s v="US-2017-103828"/>
    <d v="2017-08-13T00:00:00"/>
    <s v="JK-15370"/>
    <s v="OFF-ST-10001325"/>
    <n v="31.44"/>
    <n v="3"/>
    <n v="0"/>
    <n v="8.4887999999999995"/>
    <x v="1"/>
    <x v="4"/>
    <s v="Sterilite Officeware Hinged File Box"/>
    <x v="1"/>
    <s v="California"/>
    <s v="San Francisco"/>
    <n v="2017"/>
  </r>
  <r>
    <s v="US-2017-103828"/>
    <d v="2017-08-13T00:00:00"/>
    <s v="JK-15370"/>
    <s v="OFF-AP-10004249"/>
    <n v="83.79"/>
    <n v="7"/>
    <n v="0"/>
    <n v="22.6233"/>
    <x v="1"/>
    <x v="9"/>
    <s v="Staple holder"/>
    <x v="1"/>
    <s v="California"/>
    <s v="San Francisco"/>
    <n v="2017"/>
  </r>
  <r>
    <s v="US-2017-103828"/>
    <d v="2017-08-13T00:00:00"/>
    <s v="JK-15370"/>
    <s v="OFF-AR-10000588"/>
    <n v="59.52"/>
    <n v="3"/>
    <n v="0"/>
    <n v="15.475199999999999"/>
    <x v="1"/>
    <x v="6"/>
    <s v="Newell 345"/>
    <x v="1"/>
    <s v="California"/>
    <s v="San Francisco"/>
    <n v="2017"/>
  </r>
  <r>
    <s v="US-2017-103828"/>
    <d v="2017-08-13T00:00:00"/>
    <s v="JK-15370"/>
    <s v="OFF-SU-10000946"/>
    <n v="31.92"/>
    <n v="4"/>
    <n v="0"/>
    <n v="9.2568000000000001"/>
    <x v="1"/>
    <x v="14"/>
    <s v="Staple remover"/>
    <x v="1"/>
    <s v="California"/>
    <s v="San Francisco"/>
    <n v="2017"/>
  </r>
  <r>
    <s v="CA-2016-115588"/>
    <d v="2016-11-10T00:00:00"/>
    <s v="AF-10885"/>
    <s v="OFF-SU-10001225"/>
    <n v="14.72"/>
    <n v="5"/>
    <n v="0.2"/>
    <n v="-3.3119999999999998"/>
    <x v="1"/>
    <x v="14"/>
    <s v="Staple remover"/>
    <x v="3"/>
    <s v="Ohio"/>
    <s v="Toledo"/>
    <n v="2016"/>
  </r>
  <r>
    <s v="CA-2016-115588"/>
    <d v="2016-11-10T00:00:00"/>
    <s v="AF-10885"/>
    <s v="OFF-ST-10001558"/>
    <n v="38.975999999999999"/>
    <n v="3"/>
    <n v="0.2"/>
    <n v="-2.4359999999999999"/>
    <x v="1"/>
    <x v="4"/>
    <s v="Acco Perma 4000 Stacking Storage Drawers"/>
    <x v="3"/>
    <s v="Ohio"/>
    <s v="Toledo"/>
    <n v="2016"/>
  </r>
  <r>
    <s v="CA-2017-143861"/>
    <d v="2017-06-12T00:00:00"/>
    <s v="LC-16885"/>
    <s v="FUR-FU-10001546"/>
    <n v="17.088000000000001"/>
    <n v="2"/>
    <n v="0.2"/>
    <n v="1.0680000000000001"/>
    <x v="0"/>
    <x v="5"/>
    <s v="Dana Swing-Arm Lamps"/>
    <x v="0"/>
    <s v="Florida"/>
    <s v="Saint Petersburg"/>
    <n v="2017"/>
  </r>
  <r>
    <s v="CA-2014-148040"/>
    <d v="2014-03-22T00:00:00"/>
    <s v="BF-11275"/>
    <s v="OFF-PA-10002581"/>
    <n v="74.352000000000004"/>
    <n v="3"/>
    <n v="0.2"/>
    <n v="23.234999999999999"/>
    <x v="1"/>
    <x v="10"/>
    <s v="Xerox 1951"/>
    <x v="1"/>
    <s v="Arizona"/>
    <s v="Tucson"/>
    <n v="2014"/>
  </r>
  <r>
    <s v="CA-2014-148040"/>
    <d v="2014-03-22T00:00:00"/>
    <s v="BF-11275"/>
    <s v="FUR-CH-10001482"/>
    <n v="314.35199999999998"/>
    <n v="3"/>
    <n v="0.2"/>
    <n v="-35.364600000000003"/>
    <x v="0"/>
    <x v="1"/>
    <s v="Office Star - Mesh Screen back chair with Vinyl seat"/>
    <x v="1"/>
    <s v="Arizona"/>
    <s v="Tucson"/>
    <n v="2014"/>
  </r>
  <r>
    <s v="CA-2017-135167"/>
    <d v="2017-06-15T00:00:00"/>
    <s v="SC-20800"/>
    <s v="OFF-AR-10002399"/>
    <n v="4.26"/>
    <n v="1"/>
    <n v="0"/>
    <n v="1.7465999999999999"/>
    <x v="1"/>
    <x v="6"/>
    <s v="Dixon Prang Watercolor Pencils, 10-Color Set with Brush"/>
    <x v="1"/>
    <s v="California"/>
    <s v="Los Angeles"/>
    <n v="2017"/>
  </r>
  <r>
    <s v="CA-2017-137022"/>
    <d v="2017-11-16T00:00:00"/>
    <s v="SW-20275"/>
    <s v="OFF-ST-10001963"/>
    <n v="811.28"/>
    <n v="8"/>
    <n v="0"/>
    <n v="24.3384"/>
    <x v="1"/>
    <x v="4"/>
    <s v="Tennsco Regal Shelving Units"/>
    <x v="1"/>
    <s v="California"/>
    <s v="San Diego"/>
    <n v="2017"/>
  </r>
  <r>
    <s v="US-2017-102638"/>
    <d v="2017-12-29T00:00:00"/>
    <s v="MC-17845"/>
    <s v="OFF-FA-10002988"/>
    <n v="6.03"/>
    <n v="3"/>
    <n v="0"/>
    <n v="2.9546999999999999"/>
    <x v="1"/>
    <x v="13"/>
    <s v="Ideal Clamps"/>
    <x v="3"/>
    <s v="New York"/>
    <s v="New York City"/>
    <n v="2017"/>
  </r>
  <r>
    <s v="US-2016-167339"/>
    <d v="2016-01-21T00:00:00"/>
    <s v="TD-20995"/>
    <s v="FUR-CH-10004289"/>
    <n v="153.56800000000001"/>
    <n v="2"/>
    <n v="0.2"/>
    <n v="-5.7587999999999999"/>
    <x v="0"/>
    <x v="1"/>
    <s v="Global Super Steno Chair"/>
    <x v="1"/>
    <s v="California"/>
    <s v="San Diego"/>
    <n v="2016"/>
  </r>
  <r>
    <s v="US-2016-167339"/>
    <d v="2016-01-21T00:00:00"/>
    <s v="TD-20995"/>
    <s v="FUR-CH-10000785"/>
    <n v="1013.4880000000001"/>
    <n v="7"/>
    <n v="0.2"/>
    <n v="76.011600000000001"/>
    <x v="0"/>
    <x v="1"/>
    <s v="Global Ergonomic Managers Chair"/>
    <x v="1"/>
    <s v="California"/>
    <s v="San Diego"/>
    <n v="2016"/>
  </r>
  <r>
    <s v="CA-2016-152072"/>
    <d v="2016-01-15T00:00:00"/>
    <s v="Dp-13240"/>
    <s v="OFF-EN-10003040"/>
    <n v="52.34"/>
    <n v="2"/>
    <n v="0"/>
    <n v="24.599799999999998"/>
    <x v="1"/>
    <x v="12"/>
    <s v="Quality Park Security Envelopes"/>
    <x v="3"/>
    <s v="New Jersey"/>
    <s v="Westfield"/>
    <n v="2016"/>
  </r>
  <r>
    <s v="CA-2016-152072"/>
    <d v="2016-01-15T00:00:00"/>
    <s v="Dp-13240"/>
    <s v="OFF-AR-10001573"/>
    <n v="4.66"/>
    <n v="2"/>
    <n v="0"/>
    <n v="1.3513999999999999"/>
    <x v="1"/>
    <x v="6"/>
    <s v="American Pencil"/>
    <x v="3"/>
    <s v="New Jersey"/>
    <s v="Westfield"/>
    <n v="2016"/>
  </r>
  <r>
    <s v="CA-2016-152072"/>
    <d v="2016-01-15T00:00:00"/>
    <s v="Dp-13240"/>
    <s v="TEC-AC-10000844"/>
    <n v="254.97"/>
    <n v="3"/>
    <n v="0"/>
    <n v="91.789199999999994"/>
    <x v="2"/>
    <x v="11"/>
    <s v="Logitech Gaming G510s - Keyboard"/>
    <x v="3"/>
    <s v="New Jersey"/>
    <s v="Westfield"/>
    <n v="2016"/>
  </r>
  <r>
    <s v="CA-2016-102932"/>
    <d v="2016-09-19T00:00:00"/>
    <s v="SD-20485"/>
    <s v="OFF-BI-10000756"/>
    <n v="25.44"/>
    <n v="6"/>
    <n v="0"/>
    <n v="12.72"/>
    <x v="1"/>
    <x v="8"/>
    <s v="Storex DuraTech Recycled Plastic Frosted Binders"/>
    <x v="3"/>
    <s v="New Jersey"/>
    <s v="Orange"/>
    <n v="2016"/>
  </r>
  <r>
    <s v="CA-2016-102932"/>
    <d v="2016-09-19T00:00:00"/>
    <s v="SD-20485"/>
    <s v="OFF-SU-10000381"/>
    <n v="27.93"/>
    <n v="3"/>
    <n v="0"/>
    <n v="8.0997000000000003"/>
    <x v="1"/>
    <x v="14"/>
    <s v="Acme Forged Steel Scissors with Black Enamel Handles"/>
    <x v="3"/>
    <s v="New Jersey"/>
    <s v="Orange"/>
    <n v="2016"/>
  </r>
  <r>
    <s v="CA-2014-165540"/>
    <d v="2014-02-21T00:00:00"/>
    <s v="TM-21010"/>
    <s v="OFF-BI-10004094"/>
    <n v="8.85"/>
    <n v="5"/>
    <n v="0.8"/>
    <n v="-13.717499999999999"/>
    <x v="1"/>
    <x v="8"/>
    <s v="GBC Standard Plastic Binding Systems Combs"/>
    <x v="2"/>
    <s v="Illinois"/>
    <s v="Woodstock"/>
    <n v="2014"/>
  </r>
  <r>
    <s v="CA-2016-130799"/>
    <d v="2016-11-11T00:00:00"/>
    <s v="BK-11260"/>
    <s v="FUR-FU-10001852"/>
    <n v="6.96"/>
    <n v="4"/>
    <n v="0"/>
    <n v="2.2271999999999998"/>
    <x v="0"/>
    <x v="5"/>
    <s v="Eldon Regeneration Recycled Desk Accessories, Smoke"/>
    <x v="1"/>
    <s v="California"/>
    <s v="San Francisco"/>
    <n v="2016"/>
  </r>
  <r>
    <s v="CA-2016-164483"/>
    <d v="2016-01-30T00:00:00"/>
    <s v="JF-15490"/>
    <s v="OFF-BI-10000014"/>
    <n v="17.456"/>
    <n v="2"/>
    <n v="0.2"/>
    <n v="5.8914"/>
    <x v="1"/>
    <x v="8"/>
    <s v="Heavy-Duty E-Z-D Binders"/>
    <x v="1"/>
    <s v="California"/>
    <s v="San Francisco"/>
    <n v="2016"/>
  </r>
  <r>
    <s v="US-2016-159856"/>
    <d v="2016-10-18T00:00:00"/>
    <s v="EP-13915"/>
    <s v="FUR-CH-10003396"/>
    <n v="307.92"/>
    <n v="5"/>
    <n v="0.2"/>
    <n v="-34.640999999999998"/>
    <x v="0"/>
    <x v="1"/>
    <s v="Global Deluxe Steno Chair"/>
    <x v="1"/>
    <s v="Arizona"/>
    <s v="Tempe"/>
    <n v="2016"/>
  </r>
  <r>
    <s v="CA-2017-102099"/>
    <d v="2017-12-18T00:00:00"/>
    <s v="EP-13915"/>
    <s v="OFF-AR-10003811"/>
    <n v="6.63"/>
    <n v="3"/>
    <n v="0"/>
    <n v="1.7901"/>
    <x v="1"/>
    <x v="6"/>
    <s v="Newell 327"/>
    <x v="1"/>
    <s v="California"/>
    <s v="Los Angeles"/>
    <n v="2017"/>
  </r>
  <r>
    <s v="CA-2017-102099"/>
    <d v="2017-12-18T00:00:00"/>
    <s v="EP-13915"/>
    <s v="OFF-PA-10003172"/>
    <n v="12.96"/>
    <n v="2"/>
    <n v="0"/>
    <n v="6.2207999999999997"/>
    <x v="1"/>
    <x v="10"/>
    <s v="Xerox 1996"/>
    <x v="1"/>
    <s v="California"/>
    <s v="Los Angeles"/>
    <n v="2017"/>
  </r>
  <r>
    <s v="CA-2017-102099"/>
    <d v="2017-12-18T00:00:00"/>
    <s v="EP-13915"/>
    <s v="OFF-PA-10000289"/>
    <n v="32.4"/>
    <n v="5"/>
    <n v="0"/>
    <n v="15.552"/>
    <x v="1"/>
    <x v="10"/>
    <s v="Xerox 213"/>
    <x v="1"/>
    <s v="California"/>
    <s v="Los Angeles"/>
    <n v="2017"/>
  </r>
  <r>
    <s v="CA-2017-164049"/>
    <d v="2017-11-02T00:00:00"/>
    <s v="KH-16630"/>
    <s v="OFF-PA-10000791"/>
    <n v="23.85"/>
    <n v="5"/>
    <n v="0"/>
    <n v="10.7325"/>
    <x v="1"/>
    <x v="10"/>
    <s v="Wirebound Message Books, Four 2 3/4 x 5 Forms per Page, 200 Sets per Book"/>
    <x v="1"/>
    <s v="Washington"/>
    <s v="Seattle"/>
    <n v="2017"/>
  </r>
  <r>
    <s v="CA-2014-142727"/>
    <d v="2014-04-29T00:00:00"/>
    <s v="HG-14845"/>
    <s v="FUR-CH-10002304"/>
    <n v="51.96"/>
    <n v="2"/>
    <n v="0"/>
    <n v="12.99"/>
    <x v="0"/>
    <x v="1"/>
    <s v="Global Stack Chair without Arms, Black"/>
    <x v="0"/>
    <s v="Louisiana"/>
    <s v="Lake Charles"/>
    <n v="2014"/>
  </r>
  <r>
    <s v="CA-2014-142727"/>
    <d v="2014-04-29T00:00:00"/>
    <s v="HG-14845"/>
    <s v="OFF-BI-10000136"/>
    <n v="17.940000000000001"/>
    <n v="3"/>
    <n v="0"/>
    <n v="8.6112000000000002"/>
    <x v="1"/>
    <x v="8"/>
    <s v="Avery Non-Stick Heavy Duty View Round Locking Ring Binders"/>
    <x v="0"/>
    <s v="Louisiana"/>
    <s v="Lake Charles"/>
    <n v="2014"/>
  </r>
  <r>
    <s v="CA-2017-139913"/>
    <d v="2017-10-23T00:00:00"/>
    <s v="JC-16105"/>
    <s v="OFF-PA-10003739"/>
    <n v="11.56"/>
    <n v="2"/>
    <n v="0"/>
    <n v="5.6643999999999997"/>
    <x v="1"/>
    <x v="10"/>
    <s v="Xerox 1969"/>
    <x v="3"/>
    <s v="New York"/>
    <s v="Rochester"/>
    <n v="2017"/>
  </r>
  <r>
    <s v="CA-2017-139913"/>
    <d v="2017-10-23T00:00:00"/>
    <s v="JC-16105"/>
    <s v="OFF-PA-10002479"/>
    <n v="26.4"/>
    <n v="5"/>
    <n v="0"/>
    <n v="11.88"/>
    <x v="1"/>
    <x v="10"/>
    <s v="Xerox 4200 Series MultiUse Premium Copy Paper (20Lb. and 84 Bright)"/>
    <x v="3"/>
    <s v="New York"/>
    <s v="Rochester"/>
    <n v="2017"/>
  </r>
  <r>
    <s v="CA-2017-139913"/>
    <d v="2017-10-23T00:00:00"/>
    <s v="JC-16105"/>
    <s v="FUR-FU-10000771"/>
    <n v="69.08"/>
    <n v="11"/>
    <n v="0"/>
    <n v="29.0136"/>
    <x v="0"/>
    <x v="5"/>
    <s v="Eldon 200 Class Desk Accessories, Smoke"/>
    <x v="3"/>
    <s v="New York"/>
    <s v="Rochester"/>
    <n v="2017"/>
  </r>
  <r>
    <s v="CA-2017-139913"/>
    <d v="2017-10-23T00:00:00"/>
    <s v="JC-16105"/>
    <s v="TEC-PH-10001552"/>
    <n v="35.880000000000003"/>
    <n v="3"/>
    <n v="0"/>
    <n v="10.0464"/>
    <x v="2"/>
    <x v="7"/>
    <s v="I Need's 3d Hello Kitty Hybrid Silicone Case Cover for HTC One X 4g with 3d Hello Kitty Stylus Pen Green/pink"/>
    <x v="3"/>
    <s v="New York"/>
    <s v="Rochester"/>
    <n v="2017"/>
  </r>
  <r>
    <s v="CA-2014-169033"/>
    <d v="2014-03-30T00:00:00"/>
    <s v="KM-16720"/>
    <s v="OFF-AR-10001915"/>
    <n v="49.65"/>
    <n v="5"/>
    <n v="0"/>
    <n v="20.853000000000002"/>
    <x v="1"/>
    <x v="6"/>
    <s v="Peel-Off China Markers"/>
    <x v="3"/>
    <s v="New York"/>
    <s v="Long Beach"/>
    <n v="2014"/>
  </r>
  <r>
    <s v="US-2016-164630"/>
    <d v="2016-01-04T00:00:00"/>
    <s v="EB-13975"/>
    <s v="TEC-CO-10000971"/>
    <n v="959.96799999999996"/>
    <n v="4"/>
    <n v="0.2"/>
    <n v="119.996"/>
    <x v="2"/>
    <x v="16"/>
    <s v="Hewlett Packard 310 Color Digital Copier"/>
    <x v="0"/>
    <s v="North Carolina"/>
    <s v="Charlotte"/>
    <n v="2016"/>
  </r>
  <r>
    <s v="US-2015-114839"/>
    <d v="2015-04-26T00:00:00"/>
    <s v="PW-19240"/>
    <s v="FUR-CH-10004086"/>
    <n v="408.42200000000003"/>
    <n v="2"/>
    <n v="0.3"/>
    <n v="-5.8346"/>
    <x v="0"/>
    <x v="1"/>
    <s v="Hon 4070 Series Pagoda Armless Upholstered Stacking Chairs"/>
    <x v="2"/>
    <s v="Texas"/>
    <s v="Houston"/>
    <n v="2015"/>
  </r>
  <r>
    <s v="CA-2015-166464"/>
    <d v="2015-09-12T00:00:00"/>
    <s v="PG-18895"/>
    <s v="TEC-CO-10000971"/>
    <n v="479.98399999999998"/>
    <n v="2"/>
    <n v="0.2"/>
    <n v="59.997999999999998"/>
    <x v="2"/>
    <x v="16"/>
    <s v="Hewlett Packard 310 Color Digital Copier"/>
    <x v="3"/>
    <s v="New York"/>
    <s v="New York City"/>
    <n v="2015"/>
  </r>
  <r>
    <s v="CA-2015-166464"/>
    <d v="2015-09-12T00:00:00"/>
    <s v="PG-18895"/>
    <s v="OFF-LA-10001317"/>
    <n v="12.6"/>
    <n v="4"/>
    <n v="0"/>
    <n v="6.048"/>
    <x v="1"/>
    <x v="2"/>
    <s v="Avery 520"/>
    <x v="3"/>
    <s v="New York"/>
    <s v="New York City"/>
    <n v="2015"/>
  </r>
  <r>
    <s v="CA-2017-124898"/>
    <d v="2017-09-11T00:00:00"/>
    <s v="DB-12910"/>
    <s v="OFF-PA-10003656"/>
    <n v="184.66"/>
    <n v="7"/>
    <n v="0"/>
    <n v="84.943600000000004"/>
    <x v="1"/>
    <x v="10"/>
    <s v="Xerox 1935"/>
    <x v="0"/>
    <s v="Georgia"/>
    <s v="Columbus"/>
    <n v="2017"/>
  </r>
  <r>
    <s v="CA-2016-164035"/>
    <d v="2016-06-12T00:00:00"/>
    <s v="CR-12730"/>
    <s v="OFF-PA-10002160"/>
    <n v="23.12"/>
    <n v="5"/>
    <n v="0.2"/>
    <n v="8.3810000000000002"/>
    <x v="1"/>
    <x v="10"/>
    <s v="Xerox 1978"/>
    <x v="2"/>
    <s v="Illinois"/>
    <s v="Chicago"/>
    <n v="2016"/>
  </r>
  <r>
    <s v="CA-2016-153577"/>
    <d v="2016-06-27T00:00:00"/>
    <s v="KH-16330"/>
    <s v="OFF-PA-10000575"/>
    <n v="37.463999999999999"/>
    <n v="7"/>
    <n v="0.2"/>
    <n v="12.175800000000001"/>
    <x v="1"/>
    <x v="10"/>
    <s v="Wirebound Message Books, Four 2 3/4 x 5 White Forms per Page"/>
    <x v="2"/>
    <s v="Illinois"/>
    <s v="Highland Park"/>
    <n v="2016"/>
  </r>
  <r>
    <s v="CA-2016-153577"/>
    <d v="2016-06-27T00:00:00"/>
    <s v="KH-16330"/>
    <s v="FUR-CH-10003981"/>
    <n v="539.65800000000002"/>
    <n v="3"/>
    <n v="0.3"/>
    <n v="-7.7093999999999996"/>
    <x v="0"/>
    <x v="1"/>
    <s v="Global Commerce Series Low-Back Swivel/Tilt Chairs"/>
    <x v="2"/>
    <s v="Illinois"/>
    <s v="Highland Park"/>
    <n v="2016"/>
  </r>
  <r>
    <s v="CA-2014-127586"/>
    <d v="2014-09-26T00:00:00"/>
    <s v="CS-12400"/>
    <s v="OFF-ST-10002615"/>
    <n v="310.12"/>
    <n v="2"/>
    <n v="0"/>
    <n v="80.631200000000007"/>
    <x v="1"/>
    <x v="4"/>
    <s v="Dual Level, Single-Width Filing Carts"/>
    <x v="1"/>
    <s v="Washington"/>
    <s v="Seattle"/>
    <n v="2014"/>
  </r>
  <r>
    <s v="CA-2017-121615"/>
    <d v="2017-11-03T00:00:00"/>
    <s v="DL-12925"/>
    <s v="OFF-PA-10000327"/>
    <n v="8.56"/>
    <n v="2"/>
    <n v="0"/>
    <n v="3.8519999999999999"/>
    <x v="1"/>
    <x v="10"/>
    <s v="Xerox 1971"/>
    <x v="2"/>
    <s v="Minnesota"/>
    <s v="Eagan"/>
    <n v="2017"/>
  </r>
  <r>
    <s v="CA-2017-121615"/>
    <d v="2017-11-03T00:00:00"/>
    <s v="DL-12925"/>
    <s v="OFF-ST-10001325"/>
    <n v="52.4"/>
    <n v="5"/>
    <n v="0"/>
    <n v="14.148"/>
    <x v="1"/>
    <x v="4"/>
    <s v="Sterilite Officeware Hinged File Box"/>
    <x v="2"/>
    <s v="Minnesota"/>
    <s v="Eagan"/>
    <n v="2017"/>
  </r>
  <r>
    <s v="CA-2017-121615"/>
    <d v="2017-11-03T00:00:00"/>
    <s v="DL-12925"/>
    <s v="OFF-LA-10001771"/>
    <n v="14.94"/>
    <n v="3"/>
    <n v="0"/>
    <n v="6.8723999999999998"/>
    <x v="1"/>
    <x v="2"/>
    <s v="Avery 513"/>
    <x v="2"/>
    <s v="Minnesota"/>
    <s v="Eagan"/>
    <n v="2017"/>
  </r>
  <r>
    <s v="CA-2017-166415"/>
    <d v="2017-02-19T00:00:00"/>
    <s v="ME-17725"/>
    <s v="OFF-FA-10004968"/>
    <n v="11.22"/>
    <n v="3"/>
    <n v="0"/>
    <n v="0.22439999999999999"/>
    <x v="1"/>
    <x v="13"/>
    <s v="Rubber Band Ball"/>
    <x v="1"/>
    <s v="Washington"/>
    <s v="Seattle"/>
    <n v="2017"/>
  </r>
  <r>
    <s v="CA-2015-118444"/>
    <d v="2015-11-05T00:00:00"/>
    <s v="VD-21670"/>
    <s v="OFF-AP-10000576"/>
    <n v="387.13600000000002"/>
    <n v="4"/>
    <n v="0.2"/>
    <n v="24.196000000000002"/>
    <x v="1"/>
    <x v="9"/>
    <s v="Belkin 7 Outlet SurgeMaster II"/>
    <x v="0"/>
    <s v="Florida"/>
    <s v="Coral Springs"/>
    <n v="2015"/>
  </r>
  <r>
    <s v="CA-2014-113929"/>
    <d v="2014-06-16T00:00:00"/>
    <s v="CK-12205"/>
    <s v="OFF-EN-10003286"/>
    <n v="41.4"/>
    <n v="5"/>
    <n v="0"/>
    <n v="19.457999999999998"/>
    <x v="1"/>
    <x v="12"/>
    <s v="Staple envelope"/>
    <x v="3"/>
    <s v="New York"/>
    <s v="Hempstead"/>
    <n v="2014"/>
  </r>
  <r>
    <s v="CA-2014-113929"/>
    <d v="2014-06-16T00:00:00"/>
    <s v="CK-12205"/>
    <s v="OFF-AR-10003772"/>
    <n v="35"/>
    <n v="4"/>
    <n v="0"/>
    <n v="10.5"/>
    <x v="1"/>
    <x v="6"/>
    <s v="Boston 16750 Black Compact Battery Pencil Sharpener"/>
    <x v="3"/>
    <s v="New York"/>
    <s v="Hempstead"/>
    <n v="2014"/>
  </r>
  <r>
    <s v="CA-2014-113929"/>
    <d v="2014-06-16T00:00:00"/>
    <s v="CK-12205"/>
    <s v="OFF-BI-10002852"/>
    <n v="39.552"/>
    <n v="3"/>
    <n v="0.2"/>
    <n v="14.3376"/>
    <x v="1"/>
    <x v="8"/>
    <s v="Ibico Standard Transparent Covers"/>
    <x v="3"/>
    <s v="New York"/>
    <s v="Hempstead"/>
    <n v="2014"/>
  </r>
  <r>
    <s v="CA-2015-134747"/>
    <d v="2015-10-12T00:00:00"/>
    <s v="DL-12925"/>
    <s v="TEC-PH-10002890"/>
    <n v="135.72"/>
    <n v="3"/>
    <n v="0"/>
    <n v="35.287199999999999"/>
    <x v="2"/>
    <x v="7"/>
    <s v="AT&amp;T 17929 Lendline Telephone"/>
    <x v="2"/>
    <s v="Indiana"/>
    <s v="Noblesville"/>
    <n v="2015"/>
  </r>
  <r>
    <s v="CA-2015-134747"/>
    <d v="2015-10-12T00:00:00"/>
    <s v="DL-12925"/>
    <s v="OFF-BI-10001308"/>
    <n v="12.56"/>
    <n v="2"/>
    <n v="0"/>
    <n v="5.6520000000000001"/>
    <x v="1"/>
    <x v="8"/>
    <s v="GBC Standard Plastic Binding Systems' Combs"/>
    <x v="2"/>
    <s v="Indiana"/>
    <s v="Noblesville"/>
    <n v="2015"/>
  </r>
  <r>
    <s v="CA-2015-134747"/>
    <d v="2015-10-12T00:00:00"/>
    <s v="DL-12925"/>
    <s v="TEC-PH-10001750"/>
    <n v="263.95999999999998"/>
    <n v="4"/>
    <n v="0"/>
    <n v="71.269199999999998"/>
    <x v="2"/>
    <x v="7"/>
    <s v="Samsung Rugby III"/>
    <x v="2"/>
    <s v="Indiana"/>
    <s v="Noblesville"/>
    <n v="2015"/>
  </r>
  <r>
    <s v="CA-2017-155047"/>
    <d v="2017-08-27T00:00:00"/>
    <s v="SE-20110"/>
    <s v="OFF-AR-10003338"/>
    <n v="5.952"/>
    <n v="1"/>
    <n v="0.2"/>
    <n v="0.372"/>
    <x v="1"/>
    <x v="6"/>
    <s v="Eberhard Faber 3 1/2&quot; Golf Pencils"/>
    <x v="2"/>
    <s v="Texas"/>
    <s v="Dallas"/>
    <n v="2017"/>
  </r>
  <r>
    <s v="CA-2016-160129"/>
    <d v="2016-11-23T00:00:00"/>
    <s v="LS-17200"/>
    <s v="OFF-FA-10002763"/>
    <n v="15.8"/>
    <n v="5"/>
    <n v="0.2"/>
    <n v="2.37"/>
    <x v="1"/>
    <x v="13"/>
    <s v="Advantus Map Pennant Flags and Round Head Tacks"/>
    <x v="3"/>
    <s v="Pennsylvania"/>
    <s v="Philadelphia"/>
    <n v="2016"/>
  </r>
  <r>
    <s v="CA-2016-160129"/>
    <d v="2016-11-23T00:00:00"/>
    <s v="LS-17200"/>
    <s v="FUR-FU-10002088"/>
    <n v="14.368"/>
    <n v="2"/>
    <n v="0.2"/>
    <n v="3.9512"/>
    <x v="0"/>
    <x v="5"/>
    <s v="Nu-Dell Float Frame 11 x 14 1/2"/>
    <x v="3"/>
    <s v="Pennsylvania"/>
    <s v="Philadelphia"/>
    <n v="2016"/>
  </r>
  <r>
    <s v="CA-2016-160129"/>
    <d v="2016-11-23T00:00:00"/>
    <s v="LS-17200"/>
    <s v="FUR-FU-10003976"/>
    <n v="70.447999999999993"/>
    <n v="7"/>
    <n v="0.2"/>
    <n v="12.3284"/>
    <x v="0"/>
    <x v="5"/>
    <s v="DAX Executive Solid Wood Document Frame, Desktop or Hang, Mahogany, 5 x 7"/>
    <x v="3"/>
    <s v="Pennsylvania"/>
    <s v="Philadelphia"/>
    <n v="2016"/>
  </r>
  <r>
    <s v="CA-2017-164329"/>
    <d v="2017-01-30T00:00:00"/>
    <s v="MM-17920"/>
    <s v="OFF-ST-10001511"/>
    <n v="129.30000000000001"/>
    <n v="2"/>
    <n v="0"/>
    <n v="6.4649999999999999"/>
    <x v="1"/>
    <x v="4"/>
    <s v="Space Solutions Commercial Steel Shelving"/>
    <x v="1"/>
    <s v="California"/>
    <s v="San Francisco"/>
    <n v="2017"/>
  </r>
  <r>
    <s v="US-2015-141453"/>
    <d v="2015-11-30T00:00:00"/>
    <s v="DB-13270"/>
    <s v="OFF-BI-10000301"/>
    <n v="3.8820000000000001"/>
    <n v="3"/>
    <n v="0.8"/>
    <n v="-5.8230000000000004"/>
    <x v="1"/>
    <x v="8"/>
    <s v="GBC Instant Report Kit"/>
    <x v="2"/>
    <s v="Texas"/>
    <s v="Austin"/>
    <n v="2015"/>
  </r>
  <r>
    <s v="CA-2014-156993"/>
    <d v="2014-06-28T00:00:00"/>
    <s v="RW-19630"/>
    <s v="OFF-FA-10003495"/>
    <n v="6.08"/>
    <n v="1"/>
    <n v="0"/>
    <n v="3.04"/>
    <x v="1"/>
    <x v="13"/>
    <s v="Staples"/>
    <x v="2"/>
    <s v="Michigan"/>
    <s v="Detroit"/>
    <n v="2014"/>
  </r>
  <r>
    <s v="CA-2014-157721"/>
    <d v="2014-09-02T00:00:00"/>
    <s v="JM-16195"/>
    <s v="OFF-AP-10001303"/>
    <n v="19.899999999999999"/>
    <n v="1"/>
    <n v="0"/>
    <n v="8.9550000000000001"/>
    <x v="1"/>
    <x v="9"/>
    <s v="Holmes Cool Mist Humidifier for the Whole House with 8-Gallon Output per Day, Extended Life Filter"/>
    <x v="3"/>
    <s v="New York"/>
    <s v="Watertown"/>
    <n v="2014"/>
  </r>
  <r>
    <s v="CA-2014-157721"/>
    <d v="2014-09-02T00:00:00"/>
    <s v="JM-16195"/>
    <s v="FUR-FU-10002116"/>
    <n v="70.709999999999994"/>
    <n v="1"/>
    <n v="0"/>
    <n v="4.9497"/>
    <x v="0"/>
    <x v="5"/>
    <s v="Tenex Carpeted, Granite-Look or Clear Contemporary Contour Shape Chair Mats"/>
    <x v="3"/>
    <s v="New York"/>
    <s v="Watertown"/>
    <n v="2014"/>
  </r>
  <r>
    <s v="CA-2017-128629"/>
    <d v="2017-07-10T00:00:00"/>
    <s v="BP-11155"/>
    <s v="FUR-FU-10000771"/>
    <n v="18.84"/>
    <n v="3"/>
    <n v="0"/>
    <n v="7.9127999999999998"/>
    <x v="0"/>
    <x v="5"/>
    <s v="Eldon 200 Class Desk Accessories, Smoke"/>
    <x v="0"/>
    <s v="Georgia"/>
    <s v="Columbus"/>
    <n v="2017"/>
  </r>
  <r>
    <s v="CA-2017-158106"/>
    <d v="2017-06-04T00:00:00"/>
    <s v="CT-11995"/>
    <s v="OFF-AR-10002255"/>
    <n v="8.64"/>
    <n v="3"/>
    <n v="0"/>
    <n v="2.5055999999999998"/>
    <x v="1"/>
    <x v="6"/>
    <s v="Newell 346"/>
    <x v="2"/>
    <s v="Minnesota"/>
    <s v="Apple Valley"/>
    <n v="2017"/>
  </r>
  <r>
    <s v="US-2017-120390"/>
    <d v="2017-10-19T00:00:00"/>
    <s v="TH-21550"/>
    <s v="OFF-BI-10004995"/>
    <n v="1633.1880000000001"/>
    <n v="4"/>
    <n v="0.7"/>
    <n v="-1306.5504000000001"/>
    <x v="1"/>
    <x v="8"/>
    <s v="GBC DocuBind P400 Electric Binding System"/>
    <x v="0"/>
    <s v="North Carolina"/>
    <s v="Burlington"/>
    <n v="2017"/>
  </r>
  <r>
    <s v="CA-2017-143434"/>
    <d v="2017-11-18T00:00:00"/>
    <s v="ME-17320"/>
    <s v="FUR-FU-10002597"/>
    <n v="19.760000000000002"/>
    <n v="4"/>
    <n v="0"/>
    <n v="8.2992000000000008"/>
    <x v="0"/>
    <x v="5"/>
    <s v="C-Line Magnetic Cubicle Keepers, Clear Polypropylene"/>
    <x v="2"/>
    <s v="Michigan"/>
    <s v="Saginaw"/>
    <n v="2017"/>
  </r>
  <r>
    <s v="CA-2015-168564"/>
    <d v="2015-08-08T00:00:00"/>
    <s v="TT-21220"/>
    <s v="OFF-BI-10004970"/>
    <n v="6.6079999999999997"/>
    <n v="2"/>
    <n v="0.2"/>
    <n v="2.2302"/>
    <x v="1"/>
    <x v="8"/>
    <s v="ACCOHIDE 3-Ring Binder, Blue, 1&quot;"/>
    <x v="1"/>
    <s v="California"/>
    <s v="San Francisco"/>
    <n v="2015"/>
  </r>
  <r>
    <s v="CA-2015-168564"/>
    <d v="2015-08-08T00:00:00"/>
    <s v="TT-21220"/>
    <s v="OFF-BI-10002557"/>
    <n v="7.28"/>
    <n v="2"/>
    <n v="0.2"/>
    <n v="2.73"/>
    <x v="1"/>
    <x v="8"/>
    <s v="Presstex Flexible Ring Binders"/>
    <x v="1"/>
    <s v="California"/>
    <s v="San Francisco"/>
    <n v="2015"/>
  </r>
  <r>
    <s v="CA-2015-168564"/>
    <d v="2015-08-08T00:00:00"/>
    <s v="TT-21220"/>
    <s v="FUR-CH-10000785"/>
    <n v="144.78399999999999"/>
    <n v="1"/>
    <n v="0.2"/>
    <n v="10.8588"/>
    <x v="0"/>
    <x v="1"/>
    <s v="Global Ergonomic Managers Chair"/>
    <x v="1"/>
    <s v="California"/>
    <s v="San Francisco"/>
    <n v="2015"/>
  </r>
  <r>
    <s v="US-2016-169040"/>
    <d v="2016-12-06T00:00:00"/>
    <s v="GT-14710"/>
    <s v="TEC-PH-10002310"/>
    <n v="156.792"/>
    <n v="1"/>
    <n v="0.2"/>
    <n v="13.7193"/>
    <x v="2"/>
    <x v="7"/>
    <s v="Panasonic KX T7731-B Digital phone"/>
    <x v="1"/>
    <s v="Washington"/>
    <s v="Seattle"/>
    <n v="2016"/>
  </r>
  <r>
    <s v="US-2016-169040"/>
    <d v="2016-12-06T00:00:00"/>
    <s v="GT-14710"/>
    <s v="TEC-PH-10002834"/>
    <n v="431.976"/>
    <n v="3"/>
    <n v="0.2"/>
    <n v="26.9985"/>
    <x v="2"/>
    <x v="7"/>
    <s v="Google Nexus 5"/>
    <x v="1"/>
    <s v="Washington"/>
    <s v="Seattle"/>
    <n v="2016"/>
  </r>
  <r>
    <s v="US-2016-169040"/>
    <d v="2016-12-06T00:00:00"/>
    <s v="GT-14710"/>
    <s v="OFF-EN-10000927"/>
    <n v="35.89"/>
    <n v="1"/>
    <n v="0"/>
    <n v="16.150500000000001"/>
    <x v="1"/>
    <x v="12"/>
    <s v="Jet-Pak Recycled Peel 'N' Seal Padded Mailers"/>
    <x v="1"/>
    <s v="Washington"/>
    <s v="Seattle"/>
    <n v="2016"/>
  </r>
  <r>
    <s v="US-2016-169040"/>
    <d v="2016-12-06T00:00:00"/>
    <s v="GT-14710"/>
    <s v="OFF-BI-10001636"/>
    <n v="47.207999999999998"/>
    <n v="7"/>
    <n v="0.2"/>
    <n v="15.342599999999999"/>
    <x v="1"/>
    <x v="8"/>
    <s v="Ibico Plastic and Wire Spiral Binding Combs"/>
    <x v="1"/>
    <s v="Washington"/>
    <s v="Seattle"/>
    <n v="2016"/>
  </r>
  <r>
    <s v="US-2016-169040"/>
    <d v="2016-12-06T00:00:00"/>
    <s v="GT-14710"/>
    <s v="OFF-PA-10001736"/>
    <n v="248.08"/>
    <n v="7"/>
    <n v="0"/>
    <n v="116.5976"/>
    <x v="1"/>
    <x v="10"/>
    <s v="Xerox 1880"/>
    <x v="1"/>
    <s v="Washington"/>
    <s v="Seattle"/>
    <n v="2016"/>
  </r>
  <r>
    <s v="US-2016-169040"/>
    <d v="2016-12-06T00:00:00"/>
    <s v="GT-14710"/>
    <s v="OFF-PA-10000482"/>
    <n v="189.7"/>
    <n v="5"/>
    <n v="0"/>
    <n v="89.159000000000006"/>
    <x v="1"/>
    <x v="10"/>
    <s v="Snap-A-Way Black Print Carbonless Ruled Speed Letter, Triplicate"/>
    <x v="1"/>
    <s v="Washington"/>
    <s v="Seattle"/>
    <n v="2016"/>
  </r>
  <r>
    <s v="US-2016-169040"/>
    <d v="2016-12-06T00:00:00"/>
    <s v="GT-14710"/>
    <s v="OFF-BI-10001658"/>
    <n v="59.808"/>
    <n v="3"/>
    <n v="0.2"/>
    <n v="19.4376"/>
    <x v="1"/>
    <x v="8"/>
    <s v="GBC Standard Therm-A-Bind Covers"/>
    <x v="1"/>
    <s v="Washington"/>
    <s v="Seattle"/>
    <n v="2016"/>
  </r>
  <r>
    <s v="CA-2017-155880"/>
    <d v="2017-03-25T00:00:00"/>
    <s v="JD-16150"/>
    <s v="FUR-CH-10000422"/>
    <n v="90.99"/>
    <n v="1"/>
    <n v="0"/>
    <n v="14.558400000000001"/>
    <x v="0"/>
    <x v="1"/>
    <s v="Global Highback Leather Tilter in Burgundy"/>
    <x v="2"/>
    <s v="Wisconsin"/>
    <s v="Milwaukee"/>
    <n v="2017"/>
  </r>
  <r>
    <s v="CA-2017-155880"/>
    <d v="2017-03-25T00:00:00"/>
    <s v="JD-16150"/>
    <s v="FUR-CH-10004675"/>
    <n v="1526.56"/>
    <n v="7"/>
    <n v="0"/>
    <n v="427.43680000000001"/>
    <x v="0"/>
    <x v="1"/>
    <s v="Lifetime Advantage Folding Chairs, 4/Carton"/>
    <x v="2"/>
    <s v="Wisconsin"/>
    <s v="Milwaukee"/>
    <n v="2017"/>
  </r>
  <r>
    <s v="CA-2017-155880"/>
    <d v="2017-03-25T00:00:00"/>
    <s v="JD-16150"/>
    <s v="FUR-CH-10002880"/>
    <n v="368.97"/>
    <n v="3"/>
    <n v="0"/>
    <n v="40.5867"/>
    <x v="0"/>
    <x v="1"/>
    <s v="Global High-Back Leather Tilter, Burgundy"/>
    <x v="2"/>
    <s v="Wisconsin"/>
    <s v="Milwaukee"/>
    <n v="2017"/>
  </r>
  <r>
    <s v="CA-2017-126242"/>
    <d v="2017-11-19T00:00:00"/>
    <s v="MC-18100"/>
    <s v="OFF-ST-10000675"/>
    <n v="305.01"/>
    <n v="9"/>
    <n v="0"/>
    <n v="76.252499999999998"/>
    <x v="1"/>
    <x v="4"/>
    <s v="File Shuttle II and Handi-File, Black"/>
    <x v="1"/>
    <s v="California"/>
    <s v="Los Angeles"/>
    <n v="2017"/>
  </r>
  <r>
    <s v="CA-2017-126242"/>
    <d v="2017-11-19T00:00:00"/>
    <s v="MC-18100"/>
    <s v="FUR-FU-10002685"/>
    <n v="18.7"/>
    <n v="1"/>
    <n v="0"/>
    <n v="7.1059999999999999"/>
    <x v="0"/>
    <x v="5"/>
    <s v="Executive Impressions 13-1/2&quot; Indoor/Outdoor Wall Clock"/>
    <x v="1"/>
    <s v="California"/>
    <s v="Los Angeles"/>
    <n v="2017"/>
  </r>
  <r>
    <s v="CA-2016-166443"/>
    <d v="2016-11-04T00:00:00"/>
    <s v="LH-17020"/>
    <s v="FUR-FU-10004020"/>
    <n v="38.29"/>
    <n v="7"/>
    <n v="0"/>
    <n v="16.464700000000001"/>
    <x v="0"/>
    <x v="5"/>
    <s v="Advantus Panel Wall Acrylic Frame"/>
    <x v="1"/>
    <s v="California"/>
    <s v="San Francisco"/>
    <n v="2016"/>
  </r>
  <r>
    <s v="CA-2017-169859"/>
    <d v="2017-12-14T00:00:00"/>
    <s v="MP-18175"/>
    <s v="FUR-FU-10004963"/>
    <n v="26.25"/>
    <n v="3"/>
    <n v="0"/>
    <n v="11.025"/>
    <x v="0"/>
    <x v="5"/>
    <s v="Eldon 400 Class Desk Accessories, Black Carbon"/>
    <x v="1"/>
    <s v="California"/>
    <s v="San Diego"/>
    <n v="2017"/>
  </r>
  <r>
    <s v="CA-2017-169859"/>
    <d v="2017-12-14T00:00:00"/>
    <s v="MP-18175"/>
    <s v="OFF-BI-10000174"/>
    <n v="64.959999999999994"/>
    <n v="14"/>
    <n v="0.2"/>
    <n v="22.736000000000001"/>
    <x v="1"/>
    <x v="8"/>
    <s v="Wilson Jones Clip &amp; Carry Folder Binder Tool for Ring Binders, Clear"/>
    <x v="1"/>
    <s v="California"/>
    <s v="San Diego"/>
    <n v="2017"/>
  </r>
  <r>
    <s v="CA-2017-169859"/>
    <d v="2017-12-14T00:00:00"/>
    <s v="MP-18175"/>
    <s v="OFF-EN-10000461"/>
    <n v="43.7"/>
    <n v="5"/>
    <n v="0"/>
    <n v="20.539000000000001"/>
    <x v="1"/>
    <x v="12"/>
    <s v="#10- 4 1/8&quot; x 9 1/2&quot; Recycled Envelopes"/>
    <x v="1"/>
    <s v="California"/>
    <s v="San Diego"/>
    <n v="2017"/>
  </r>
  <r>
    <s v="CA-2017-134915"/>
    <d v="2017-11-12T00:00:00"/>
    <s v="EM-14140"/>
    <s v="TEC-AC-10001266"/>
    <n v="41.6"/>
    <n v="4"/>
    <n v="0.2"/>
    <n v="13"/>
    <x v="2"/>
    <x v="11"/>
    <s v="Memorex Micro Travel Drive 8 GB"/>
    <x v="1"/>
    <s v="Arizona"/>
    <s v="Glendale"/>
    <n v="2017"/>
  </r>
  <r>
    <s v="CA-2017-134915"/>
    <d v="2017-11-12T00:00:00"/>
    <s v="EM-14140"/>
    <s v="OFF-PA-10002160"/>
    <n v="23.12"/>
    <n v="5"/>
    <n v="0.2"/>
    <n v="8.3810000000000002"/>
    <x v="1"/>
    <x v="10"/>
    <s v="Xerox 1978"/>
    <x v="1"/>
    <s v="Arizona"/>
    <s v="Glendale"/>
    <n v="2017"/>
  </r>
  <r>
    <s v="CA-2017-134915"/>
    <d v="2017-11-12T00:00:00"/>
    <s v="EM-14140"/>
    <s v="FUR-CH-10004875"/>
    <n v="113.88800000000001"/>
    <n v="2"/>
    <n v="0.2"/>
    <n v="9.9651999999999994"/>
    <x v="0"/>
    <x v="1"/>
    <s v="Harbour Creations 67200 Series Stacking Chairs"/>
    <x v="1"/>
    <s v="Arizona"/>
    <s v="Glendale"/>
    <n v="2017"/>
  </r>
  <r>
    <s v="CA-2017-134915"/>
    <d v="2017-11-12T00:00:00"/>
    <s v="EM-14140"/>
    <s v="FUR-FU-10000305"/>
    <n v="113.568"/>
    <n v="2"/>
    <n v="0.2"/>
    <n v="-5.6783999999999999"/>
    <x v="0"/>
    <x v="5"/>
    <s v="Tenex V2T-RE Standard Weight Series Chair Mat, 45&quot; x 53&quot;, Lip 25&quot; x 12&quot;"/>
    <x v="1"/>
    <s v="Arizona"/>
    <s v="Glendale"/>
    <n v="2017"/>
  </r>
  <r>
    <s v="CA-2017-134915"/>
    <d v="2017-11-12T00:00:00"/>
    <s v="EM-14140"/>
    <s v="TEC-PH-10000347"/>
    <n v="7.92"/>
    <n v="2"/>
    <n v="0.2"/>
    <n v="0.69299999999999995"/>
    <x v="2"/>
    <x v="7"/>
    <s v="Cush Cases Heavy Duty Rugged Cover Case for Samsung Galaxy S5 - Purple"/>
    <x v="1"/>
    <s v="Arizona"/>
    <s v="Glendale"/>
    <n v="2017"/>
  </r>
  <r>
    <s v="CA-2017-134915"/>
    <d v="2017-11-12T00:00:00"/>
    <s v="EM-14140"/>
    <s v="TEC-PH-10001459"/>
    <n v="671.98400000000004"/>
    <n v="2"/>
    <n v="0.2"/>
    <n v="50.398800000000001"/>
    <x v="2"/>
    <x v="7"/>
    <s v="Samsung Galaxy Mega 6.3"/>
    <x v="1"/>
    <s v="Arizona"/>
    <s v="Glendale"/>
    <n v="2017"/>
  </r>
  <r>
    <s v="CA-2016-153353"/>
    <d v="2016-08-18T00:00:00"/>
    <s v="GG-14650"/>
    <s v="TEC-PH-10000439"/>
    <n v="39.99"/>
    <n v="1"/>
    <n v="0"/>
    <n v="11.597099999999999"/>
    <x v="2"/>
    <x v="7"/>
    <s v="GE DSL Phone Line Filter"/>
    <x v="3"/>
    <s v="New York"/>
    <s v="New York City"/>
    <n v="2016"/>
  </r>
  <r>
    <s v="CA-2017-123638"/>
    <d v="2017-06-27T00:00:00"/>
    <s v="MA-17995"/>
    <s v="FUR-CH-10002647"/>
    <n v="191.64599999999999"/>
    <n v="3"/>
    <n v="0.1"/>
    <n v="31.940999999999999"/>
    <x v="0"/>
    <x v="1"/>
    <s v="Situations Contoured Folding Chairs, 4/Set"/>
    <x v="3"/>
    <s v="New York"/>
    <s v="Watertown"/>
    <n v="2017"/>
  </r>
  <r>
    <s v="CA-2017-168900"/>
    <d v="2017-05-04T00:00:00"/>
    <s v="SH-20395"/>
    <s v="OFF-BI-10003910"/>
    <n v="2.3130000000000002"/>
    <n v="1"/>
    <n v="0.7"/>
    <n v="-1.9275"/>
    <x v="1"/>
    <x v="8"/>
    <s v="DXL Angle-View Binders with Locking Rings by Samsill"/>
    <x v="3"/>
    <s v="Ohio"/>
    <s v="Springfield"/>
    <n v="2017"/>
  </r>
  <r>
    <s v="CA-2015-158456"/>
    <d v="2015-12-24T00:00:00"/>
    <s v="KT-16465"/>
    <s v="OFF-BI-10001097"/>
    <n v="19.936"/>
    <n v="4"/>
    <n v="0.2"/>
    <n v="7.2267999999999999"/>
    <x v="1"/>
    <x v="8"/>
    <s v="Avery Hole Reinforcements"/>
    <x v="1"/>
    <s v="California"/>
    <s v="Los Angeles"/>
    <n v="2015"/>
  </r>
  <r>
    <s v="CA-2015-158456"/>
    <d v="2015-12-24T00:00:00"/>
    <s v="KT-16465"/>
    <s v="OFF-FA-10004854"/>
    <n v="45.92"/>
    <n v="4"/>
    <n v="0"/>
    <n v="21.5824"/>
    <x v="1"/>
    <x v="13"/>
    <s v="Vinyl Coated Wire Paper Clips in Organizer Box, 800/Box"/>
    <x v="1"/>
    <s v="California"/>
    <s v="Los Angeles"/>
    <n v="2015"/>
  </r>
  <r>
    <s v="CA-2017-143665"/>
    <d v="2017-04-26T00:00:00"/>
    <s v="PO-19180"/>
    <s v="OFF-PA-10003673"/>
    <n v="20.34"/>
    <n v="3"/>
    <n v="0"/>
    <n v="9.3564000000000007"/>
    <x v="1"/>
    <x v="10"/>
    <s v="Strathmore Photo Mount Cards"/>
    <x v="1"/>
    <s v="Washington"/>
    <s v="Seattle"/>
    <n v="2017"/>
  </r>
  <r>
    <s v="CA-2017-143665"/>
    <d v="2017-04-26T00:00:00"/>
    <s v="PO-19180"/>
    <s v="OFF-LA-10002034"/>
    <n v="39.28"/>
    <n v="8"/>
    <n v="0"/>
    <n v="19.247199999999999"/>
    <x v="1"/>
    <x v="2"/>
    <s v="Avery 478"/>
    <x v="1"/>
    <s v="Washington"/>
    <s v="Seattle"/>
    <n v="2017"/>
  </r>
  <r>
    <s v="CA-2017-137428"/>
    <d v="2017-12-16T00:00:00"/>
    <s v="AY-10555"/>
    <s v="FUR-CH-10002774"/>
    <n v="81.567999999999998"/>
    <n v="2"/>
    <n v="0.2"/>
    <n v="9.1763999999999992"/>
    <x v="0"/>
    <x v="1"/>
    <s v="Global Deluxe Stacking Chair, Gray"/>
    <x v="1"/>
    <s v="California"/>
    <s v="Oceanside"/>
    <n v="2017"/>
  </r>
  <r>
    <s v="CA-2017-137428"/>
    <d v="2017-12-16T00:00:00"/>
    <s v="AY-10555"/>
    <s v="FUR-CH-10003817"/>
    <n v="97.183999999999997"/>
    <n v="2"/>
    <n v="0.2"/>
    <n v="6.0739999999999998"/>
    <x v="0"/>
    <x v="1"/>
    <s v="Global Value Steno Chair, Gray"/>
    <x v="1"/>
    <s v="California"/>
    <s v="Oceanside"/>
    <n v="2017"/>
  </r>
  <r>
    <s v="CA-2017-137428"/>
    <d v="2017-12-16T00:00:00"/>
    <s v="AY-10555"/>
    <s v="OFF-BI-10002949"/>
    <n v="24.32"/>
    <n v="5"/>
    <n v="0.2"/>
    <n v="8.2080000000000002"/>
    <x v="1"/>
    <x v="8"/>
    <s v="Prestige Round Ring Binders"/>
    <x v="1"/>
    <s v="California"/>
    <s v="Oceanside"/>
    <n v="2017"/>
  </r>
  <r>
    <s v="CA-2017-137428"/>
    <d v="2017-12-16T00:00:00"/>
    <s v="AY-10555"/>
    <s v="FUR-FU-10002445"/>
    <n v="18.96"/>
    <n v="2"/>
    <n v="0"/>
    <n v="7.5839999999999996"/>
    <x v="0"/>
    <x v="5"/>
    <s v="DAX Two-Tone Rosewood/Black Document Frame, Desktop, 5 x 7"/>
    <x v="1"/>
    <s v="California"/>
    <s v="Oceanside"/>
    <n v="2017"/>
  </r>
  <r>
    <s v="CA-2014-162866"/>
    <d v="2014-12-27T00:00:00"/>
    <s v="Co-12640"/>
    <s v="FUR-FU-10001473"/>
    <n v="32.951999999999998"/>
    <n v="6"/>
    <n v="0.6"/>
    <n v="-19.7712"/>
    <x v="0"/>
    <x v="5"/>
    <s v="DAX Wood Document Frame"/>
    <x v="2"/>
    <s v="Illinois"/>
    <s v="Skokie"/>
    <n v="2014"/>
  </r>
  <r>
    <s v="CA-2014-162866"/>
    <d v="2014-12-27T00:00:00"/>
    <s v="Co-12640"/>
    <s v="OFF-ST-10002562"/>
    <n v="30.015999999999998"/>
    <n v="4"/>
    <n v="0.2"/>
    <n v="3.0015999999999998"/>
    <x v="1"/>
    <x v="4"/>
    <s v="Staple magnet"/>
    <x v="2"/>
    <s v="Illinois"/>
    <s v="Skokie"/>
    <n v="2014"/>
  </r>
  <r>
    <s v="CA-2017-167941"/>
    <d v="2017-11-06T00:00:00"/>
    <s v="JF-15565"/>
    <s v="OFF-AP-10002118"/>
    <n v="499.584"/>
    <n v="3"/>
    <n v="0.2"/>
    <n v="43.7136"/>
    <x v="1"/>
    <x v="9"/>
    <s v="1.7 Cubic Foot Compact &quot;Cube&quot; Office Refrigerators"/>
    <x v="0"/>
    <s v="North Carolina"/>
    <s v="Fayetteville"/>
    <n v="2017"/>
  </r>
  <r>
    <s v="CA-2017-167941"/>
    <d v="2017-11-06T00:00:00"/>
    <s v="JF-15565"/>
    <s v="OFF-PA-10001800"/>
    <n v="31.103999999999999"/>
    <n v="6"/>
    <n v="0.2"/>
    <n v="10.8864"/>
    <x v="1"/>
    <x v="10"/>
    <s v="Xerox 220"/>
    <x v="0"/>
    <s v="North Carolina"/>
    <s v="Fayetteville"/>
    <n v="2017"/>
  </r>
  <r>
    <s v="CA-2017-167941"/>
    <d v="2017-11-06T00:00:00"/>
    <s v="JF-15565"/>
    <s v="OFF-BI-10002827"/>
    <n v="13.272"/>
    <n v="8"/>
    <n v="0.7"/>
    <n v="-10.617599999999999"/>
    <x v="1"/>
    <x v="8"/>
    <s v="Avery Durable Poly Binders"/>
    <x v="0"/>
    <s v="North Carolina"/>
    <s v="Fayetteville"/>
    <n v="2017"/>
  </r>
  <r>
    <s v="CA-2017-167941"/>
    <d v="2017-11-06T00:00:00"/>
    <s v="JF-15565"/>
    <s v="FUR-FU-10004671"/>
    <n v="28.271999999999998"/>
    <n v="2"/>
    <n v="0.2"/>
    <n v="6.3612000000000002"/>
    <x v="0"/>
    <x v="5"/>
    <s v="Executive Impressions 12&quot; Wall Clock"/>
    <x v="0"/>
    <s v="North Carolina"/>
    <s v="Fayetteville"/>
    <n v="2017"/>
  </r>
  <r>
    <s v="CA-2017-167941"/>
    <d v="2017-11-06T00:00:00"/>
    <s v="JF-15565"/>
    <s v="OFF-ST-10000736"/>
    <n v="259.13600000000002"/>
    <n v="4"/>
    <n v="0.2"/>
    <n v="-51.827199999999998"/>
    <x v="1"/>
    <x v="4"/>
    <s v="Carina Double Wide Media Storage Towers in Natural &amp; Black"/>
    <x v="0"/>
    <s v="North Carolina"/>
    <s v="Fayetteville"/>
    <n v="2017"/>
  </r>
  <r>
    <s v="CA-2017-111808"/>
    <d v="2017-12-16T00:00:00"/>
    <s v="AR-10510"/>
    <s v="OFF-BI-10004656"/>
    <n v="10.8"/>
    <n v="5"/>
    <n v="0"/>
    <n v="5.1840000000000002"/>
    <x v="1"/>
    <x v="8"/>
    <s v="Peel &amp; Stick Add-On Corner Pockets"/>
    <x v="2"/>
    <s v="Oklahoma"/>
    <s v="Tulsa"/>
    <n v="2017"/>
  </r>
  <r>
    <s v="CA-2015-137512"/>
    <d v="2015-05-07T00:00:00"/>
    <s v="AG-10675"/>
    <s v="FUR-TA-10001095"/>
    <n v="244.006"/>
    <n v="2"/>
    <n v="0.3"/>
    <n v="-31.372199999999999"/>
    <x v="0"/>
    <x v="3"/>
    <s v="Chromcraft Round Conference Tables"/>
    <x v="2"/>
    <s v="Texas"/>
    <s v="Allen"/>
    <n v="2015"/>
  </r>
  <r>
    <s v="CA-2015-137512"/>
    <d v="2015-05-07T00:00:00"/>
    <s v="AG-10675"/>
    <s v="OFF-PA-10000213"/>
    <n v="15.936"/>
    <n v="4"/>
    <n v="0.2"/>
    <n v="5.3784000000000001"/>
    <x v="1"/>
    <x v="10"/>
    <s v="Xerox 198"/>
    <x v="2"/>
    <s v="Texas"/>
    <s v="Allen"/>
    <n v="2015"/>
  </r>
  <r>
    <s v="CA-2017-139773"/>
    <d v="2017-12-04T00:00:00"/>
    <s v="DV-13045"/>
    <s v="FUR-CH-10001797"/>
    <n v="188.55199999999999"/>
    <n v="7"/>
    <n v="0.3"/>
    <n v="-2.6936"/>
    <x v="0"/>
    <x v="1"/>
    <s v="Safco Chair Connectors, 6/Carton"/>
    <x v="3"/>
    <s v="Pennsylvania"/>
    <s v="Philadelphia"/>
    <n v="2017"/>
  </r>
  <r>
    <s v="CA-2017-134607"/>
    <d v="2017-10-03T00:00:00"/>
    <s v="HL-15040"/>
    <s v="OFF-ST-10002214"/>
    <n v="22.58"/>
    <n v="2"/>
    <n v="0"/>
    <n v="5.8708"/>
    <x v="1"/>
    <x v="4"/>
    <s v="X-Rack File for Hanging Folders"/>
    <x v="3"/>
    <s v="New York"/>
    <s v="Rochester"/>
    <n v="2017"/>
  </r>
  <r>
    <s v="CA-2014-109232"/>
    <d v="2014-01-13T00:00:00"/>
    <s v="ND-18370"/>
    <s v="FUR-CH-10000422"/>
    <n v="545.94000000000005"/>
    <n v="6"/>
    <n v="0"/>
    <n v="87.350399999999993"/>
    <x v="0"/>
    <x v="1"/>
    <s v="Global Highback Leather Tilter in Burgundy"/>
    <x v="0"/>
    <s v="South Carolina"/>
    <s v="Mount Pleasant"/>
    <n v="2014"/>
  </r>
  <r>
    <s v="CA-2015-139850"/>
    <d v="2015-06-12T00:00:00"/>
    <s v="GB-14575"/>
    <s v="OFF-PA-10003848"/>
    <n v="20.736000000000001"/>
    <n v="4"/>
    <n v="0.2"/>
    <n v="7.2576000000000001"/>
    <x v="1"/>
    <x v="10"/>
    <s v="Xerox 1997"/>
    <x v="3"/>
    <s v="Pennsylvania"/>
    <s v="Philadelphia"/>
    <n v="2015"/>
  </r>
  <r>
    <s v="CA-2015-139850"/>
    <d v="2015-06-12T00:00:00"/>
    <s v="GB-14575"/>
    <s v="FUR-FU-10003623"/>
    <n v="43.295999999999999"/>
    <n v="2"/>
    <n v="0.2"/>
    <n v="4.3296000000000001"/>
    <x v="0"/>
    <x v="5"/>
    <s v="DataProducts Ampli Magnifier Task Lamp, Black,"/>
    <x v="3"/>
    <s v="Pennsylvania"/>
    <s v="Philadelphia"/>
    <n v="2015"/>
  </r>
  <r>
    <s v="CA-2014-131310"/>
    <d v="2014-07-12T00:00:00"/>
    <s v="CL-12565"/>
    <s v="FUR-CH-10001797"/>
    <n v="123.136"/>
    <n v="4"/>
    <n v="0.2"/>
    <n v="13.8528"/>
    <x v="0"/>
    <x v="1"/>
    <s v="Safco Chair Connectors, 6/Carton"/>
    <x v="1"/>
    <s v="Washington"/>
    <s v="Seattle"/>
    <n v="2014"/>
  </r>
  <r>
    <s v="CA-2014-131310"/>
    <d v="2014-07-12T00:00:00"/>
    <s v="CL-12565"/>
    <s v="OFF-BI-10003094"/>
    <n v="11.263999999999999"/>
    <n v="4"/>
    <n v="0.2"/>
    <n v="3.8016000000000001"/>
    <x v="1"/>
    <x v="8"/>
    <s v="Self-Adhesive Ring Binder Labels"/>
    <x v="1"/>
    <s v="Washington"/>
    <s v="Seattle"/>
    <n v="2014"/>
  </r>
  <r>
    <s v="US-2014-112872"/>
    <d v="2014-12-06T00:00:00"/>
    <s v="RC-19960"/>
    <s v="OFF-ST-10002205"/>
    <n v="53.423999999999999"/>
    <n v="3"/>
    <n v="0.2"/>
    <n v="4.6745999999999999"/>
    <x v="1"/>
    <x v="4"/>
    <s v="File Shuttle I and Handi-File"/>
    <x v="1"/>
    <s v="Oregon"/>
    <s v="Springfield"/>
    <n v="2014"/>
  </r>
  <r>
    <s v="US-2014-112872"/>
    <d v="2014-12-06T00:00:00"/>
    <s v="RC-19960"/>
    <s v="FUR-TA-10003238"/>
    <n v="275.49"/>
    <n v="1"/>
    <n v="0.5"/>
    <n v="-170.8038"/>
    <x v="0"/>
    <x v="3"/>
    <s v="Chromcraft Bull-Nose Wood 48&quot; x 96&quot; Rectangular Conference Tables"/>
    <x v="1"/>
    <s v="Oregon"/>
    <s v="Springfield"/>
    <n v="2014"/>
  </r>
  <r>
    <s v="CA-2016-139269"/>
    <d v="2016-05-25T00:00:00"/>
    <s v="JB-16045"/>
    <s v="FUR-FU-10000755"/>
    <n v="24.96"/>
    <n v="4"/>
    <n v="0"/>
    <n v="6.24"/>
    <x v="0"/>
    <x v="5"/>
    <s v="Eldon Expressions Mahogany Wood Desk Collection"/>
    <x v="0"/>
    <s v="Georgia"/>
    <s v="Columbus"/>
    <n v="2016"/>
  </r>
  <r>
    <s v="CA-2016-139269"/>
    <d v="2016-05-25T00:00:00"/>
    <s v="JB-16045"/>
    <s v="OFF-PA-10002893"/>
    <n v="19.36"/>
    <n v="2"/>
    <n v="0"/>
    <n v="9.2927999999999997"/>
    <x v="1"/>
    <x v="10"/>
    <s v="Wirebound Service Call Books, 5 1/2&quot; x 4&quot;"/>
    <x v="0"/>
    <s v="Georgia"/>
    <s v="Columbus"/>
    <n v="2016"/>
  </r>
  <r>
    <s v="CA-2016-139269"/>
    <d v="2016-05-25T00:00:00"/>
    <s v="JB-16045"/>
    <s v="OFF-ST-10000689"/>
    <n v="1267.6500000000001"/>
    <n v="9"/>
    <n v="0"/>
    <n v="152.11799999999999"/>
    <x v="1"/>
    <x v="4"/>
    <s v="Fellowes Strictly Business Drawer File, Letter/Legal Size"/>
    <x v="0"/>
    <s v="Georgia"/>
    <s v="Columbus"/>
    <n v="2016"/>
  </r>
  <r>
    <s v="CA-2016-139010"/>
    <d v="2016-02-21T00:00:00"/>
    <s v="MC-17635"/>
    <s v="TEC-AC-10004227"/>
    <n v="12.99"/>
    <n v="1"/>
    <n v="0"/>
    <n v="0.77939999999999998"/>
    <x v="2"/>
    <x v="11"/>
    <s v="SanDisk Ultra 16 GB MicroSDHC Class 10 Memory Card"/>
    <x v="1"/>
    <s v="California"/>
    <s v="Los Angeles"/>
    <n v="2016"/>
  </r>
  <r>
    <s v="CA-2016-139010"/>
    <d v="2016-02-21T00:00:00"/>
    <s v="MC-17635"/>
    <s v="OFF-BI-10000174"/>
    <n v="18.559999999999999"/>
    <n v="4"/>
    <n v="0.2"/>
    <n v="6.4960000000000004"/>
    <x v="1"/>
    <x v="8"/>
    <s v="Wilson Jones Clip &amp; Carry Folder Binder Tool for Ring Binders, Clear"/>
    <x v="1"/>
    <s v="California"/>
    <s v="Los Angeles"/>
    <n v="2016"/>
  </r>
  <r>
    <s v="CA-2016-139010"/>
    <d v="2016-02-21T00:00:00"/>
    <s v="MC-17635"/>
    <s v="OFF-ST-10001809"/>
    <n v="449.15"/>
    <n v="5"/>
    <n v="0"/>
    <n v="8.9830000000000005"/>
    <x v="1"/>
    <x v="4"/>
    <s v="Fellowes Officeware Wire Shelving"/>
    <x v="1"/>
    <s v="California"/>
    <s v="Los Angeles"/>
    <n v="2016"/>
  </r>
  <r>
    <s v="CA-2016-139010"/>
    <d v="2016-02-21T00:00:00"/>
    <s v="MC-17635"/>
    <s v="OFF-BI-10002309"/>
    <n v="31.248000000000001"/>
    <n v="7"/>
    <n v="0.2"/>
    <n v="10.9368"/>
    <x v="1"/>
    <x v="8"/>
    <s v="Avery Heavy-Duty EZD  Binder With Locking Rings"/>
    <x v="1"/>
    <s v="California"/>
    <s v="Los Angeles"/>
    <n v="2016"/>
  </r>
  <r>
    <s v="CA-2016-134376"/>
    <d v="2016-10-02T00:00:00"/>
    <s v="TT-21265"/>
    <s v="OFF-AP-10004532"/>
    <n v="61.44"/>
    <n v="3"/>
    <n v="0"/>
    <n v="16.588799999999999"/>
    <x v="1"/>
    <x v="9"/>
    <s v="Kensington 6 Outlet Guardian Standard Surge Protector"/>
    <x v="3"/>
    <s v="New York"/>
    <s v="New York City"/>
    <n v="2016"/>
  </r>
  <r>
    <s v="CA-2017-147291"/>
    <d v="2017-03-11T00:00:00"/>
    <s v="MJ-17740"/>
    <s v="OFF-BI-10003091"/>
    <n v="895.92"/>
    <n v="4"/>
    <n v="0"/>
    <n v="421.08240000000001"/>
    <x v="1"/>
    <x v="8"/>
    <s v="GBC DocuBind TL200 Manual Binding Machine"/>
    <x v="2"/>
    <s v="Michigan"/>
    <s v="Detroit"/>
    <n v="2017"/>
  </r>
  <r>
    <s v="CA-2016-112893"/>
    <d v="2016-09-09T00:00:00"/>
    <s v="AT-10735"/>
    <s v="OFF-BI-10004654"/>
    <n v="55.36"/>
    <n v="4"/>
    <n v="0.2"/>
    <n v="18.684000000000001"/>
    <x v="1"/>
    <x v="8"/>
    <s v="Avery Binding System Hidden Tab Executive Style Index Sets"/>
    <x v="1"/>
    <s v="California"/>
    <s v="Stockton"/>
    <n v="2016"/>
  </r>
  <r>
    <s v="US-2014-150532"/>
    <d v="2014-07-14T00:00:00"/>
    <s v="PB-19150"/>
    <s v="OFF-ST-10000760"/>
    <n v="55.92"/>
    <n v="5"/>
    <n v="0.2"/>
    <n v="6.2910000000000004"/>
    <x v="1"/>
    <x v="4"/>
    <s v="Eldon Fold 'N Roll Cart System"/>
    <x v="1"/>
    <s v="Arizona"/>
    <s v="Phoenix"/>
    <n v="2014"/>
  </r>
  <r>
    <s v="CA-2014-138317"/>
    <d v="2014-06-21T00:00:00"/>
    <s v="NW-18400"/>
    <s v="OFF-EN-10001539"/>
    <n v="24.896000000000001"/>
    <n v="4"/>
    <n v="0.2"/>
    <n v="8.4024000000000001"/>
    <x v="1"/>
    <x v="12"/>
    <s v="Staple envelope"/>
    <x v="3"/>
    <s v="Pennsylvania"/>
    <s v="Philadelphia"/>
    <n v="2014"/>
  </r>
  <r>
    <s v="CA-2014-138317"/>
    <d v="2014-06-21T00:00:00"/>
    <s v="NW-18400"/>
    <s v="FUR-FU-10000550"/>
    <n v="3.984"/>
    <n v="1"/>
    <n v="0.2"/>
    <n v="0.64739999999999998"/>
    <x v="0"/>
    <x v="5"/>
    <s v="Stacking Trays by OIC"/>
    <x v="3"/>
    <s v="Pennsylvania"/>
    <s v="Philadelphia"/>
    <n v="2014"/>
  </r>
  <r>
    <s v="CA-2014-138317"/>
    <d v="2014-06-21T00:00:00"/>
    <s v="NW-18400"/>
    <s v="TEC-AC-10003628"/>
    <n v="95.968000000000004"/>
    <n v="4"/>
    <n v="0.2"/>
    <n v="28.790400000000002"/>
    <x v="2"/>
    <x v="11"/>
    <s v="Logitech 910-002974 M325 Wireless Mouse for Web Scrolling"/>
    <x v="3"/>
    <s v="Pennsylvania"/>
    <s v="Philadelphia"/>
    <n v="2014"/>
  </r>
  <r>
    <s v="CA-2014-138317"/>
    <d v="2014-06-21T00:00:00"/>
    <s v="NW-18400"/>
    <s v="TEC-MA-10004521"/>
    <n v="206.99100000000001"/>
    <n v="3"/>
    <n v="0.7"/>
    <n v="-172.49250000000001"/>
    <x v="2"/>
    <x v="15"/>
    <s v="Epson Perfection V600 Photo Scanner"/>
    <x v="3"/>
    <s v="Pennsylvania"/>
    <s v="Philadelphia"/>
    <n v="2014"/>
  </r>
  <r>
    <s v="CA-2014-138317"/>
    <d v="2014-06-21T00:00:00"/>
    <s v="NW-18400"/>
    <s v="OFF-AP-10003860"/>
    <n v="44.415999999999997"/>
    <n v="2"/>
    <n v="0.2"/>
    <n v="3.8864000000000001"/>
    <x v="1"/>
    <x v="9"/>
    <s v="Fellowes Advanced 8 Outlet Surge Suppressor with Phone/Fax Protection"/>
    <x v="3"/>
    <s v="Pennsylvania"/>
    <s v="Philadelphia"/>
    <n v="2014"/>
  </r>
  <r>
    <s v="CA-2014-138317"/>
    <d v="2014-06-21T00:00:00"/>
    <s v="NW-18400"/>
    <s v="OFF-BI-10000069"/>
    <n v="9.0060000000000002"/>
    <n v="2"/>
    <n v="0.7"/>
    <n v="-7.2047999999999996"/>
    <x v="1"/>
    <x v="8"/>
    <s v="GBC Prepunched Paper, 19-Hole, for Binding Systems, 24-lb"/>
    <x v="3"/>
    <s v="Pennsylvania"/>
    <s v="Philadelphia"/>
    <n v="2014"/>
  </r>
  <r>
    <s v="CA-2015-130610"/>
    <d v="2015-07-05T00:00:00"/>
    <s v="VP-21730"/>
    <s v="OFF-BI-10003655"/>
    <n v="19"/>
    <n v="5"/>
    <n v="0"/>
    <n v="8.93"/>
    <x v="1"/>
    <x v="8"/>
    <s v="Durable Pressboard Binders"/>
    <x v="2"/>
    <s v="Michigan"/>
    <s v="Sterling Heights"/>
    <n v="2015"/>
  </r>
  <r>
    <s v="CA-2017-104381"/>
    <d v="2017-12-16T00:00:00"/>
    <s v="RD-19810"/>
    <s v="OFF-BI-10001628"/>
    <n v="33.375999999999998"/>
    <n v="4"/>
    <n v="0.2"/>
    <n v="10.43"/>
    <x v="1"/>
    <x v="8"/>
    <s v="Acco Data Flex Cable Posts For Top &amp; Bottom Load Binders, 6&quot; Capacity"/>
    <x v="3"/>
    <s v="New York"/>
    <s v="Rochester"/>
    <n v="2017"/>
  </r>
  <r>
    <s v="CA-2016-131499"/>
    <d v="2016-09-08T00:00:00"/>
    <s v="MG-17875"/>
    <s v="OFF-AP-10003779"/>
    <n v="207.48"/>
    <n v="1"/>
    <n v="0"/>
    <n v="62.244"/>
    <x v="1"/>
    <x v="9"/>
    <s v="Kensington 7 Outlet MasterPiece Power Center with Fax/Phone Line Protection"/>
    <x v="3"/>
    <s v="New York"/>
    <s v="New York City"/>
    <n v="2016"/>
  </r>
  <r>
    <s v="CA-2014-148761"/>
    <d v="2014-05-17T00:00:00"/>
    <s v="PA-19060"/>
    <s v="OFF-BI-10000666"/>
    <n v="91.68"/>
    <n v="3"/>
    <n v="0"/>
    <n v="45.84"/>
    <x v="1"/>
    <x v="8"/>
    <s v="Surelock Post Binders"/>
    <x v="2"/>
    <s v="Wisconsin"/>
    <s v="Eau Claire"/>
    <n v="2014"/>
  </r>
  <r>
    <s v="CA-2017-116519"/>
    <d v="2017-10-13T00:00:00"/>
    <s v="CR-12730"/>
    <s v="OFF-AP-10000828"/>
    <n v="904.9"/>
    <n v="5"/>
    <n v="0"/>
    <n v="253.37200000000001"/>
    <x v="1"/>
    <x v="9"/>
    <s v="Avanti 4.4 Cu. Ft. Refrigerator"/>
    <x v="3"/>
    <s v="New York"/>
    <s v="New York City"/>
    <n v="2017"/>
  </r>
  <r>
    <s v="CA-2014-130729"/>
    <d v="2014-10-24T00:00:00"/>
    <s v="AA-10375"/>
    <s v="OFF-BI-10002706"/>
    <n v="34.271999999999998"/>
    <n v="3"/>
    <n v="0.2"/>
    <n v="11.138400000000001"/>
    <x v="1"/>
    <x v="8"/>
    <s v="Avery Premier Heavy-Duty Binder with Round Locking Rings"/>
    <x v="1"/>
    <s v="California"/>
    <s v="Rancho Cucamonga"/>
    <n v="2014"/>
  </r>
  <r>
    <s v="CA-2016-124772"/>
    <d v="2016-12-05T00:00:00"/>
    <s v="JG-15160"/>
    <s v="FUR-FU-10004748"/>
    <n v="191.82"/>
    <n v="3"/>
    <n v="0"/>
    <n v="74.809799999999996"/>
    <x v="0"/>
    <x v="5"/>
    <s v="Howard Miller 16&quot; Diameter Gallery Wall Clock"/>
    <x v="0"/>
    <s v="Kentucky"/>
    <s v="Murray"/>
    <n v="2016"/>
  </r>
  <r>
    <s v="CA-2016-115525"/>
    <d v="2016-07-25T00:00:00"/>
    <s v="RR-19525"/>
    <s v="OFF-AP-10000026"/>
    <n v="243.88"/>
    <n v="5"/>
    <n v="0.2"/>
    <n v="27.436499999999999"/>
    <x v="1"/>
    <x v="9"/>
    <s v="Tripp Lite Isotel 6 Outlet Surge Protector with Fax/Modem Protection"/>
    <x v="3"/>
    <s v="Ohio"/>
    <s v="Toledo"/>
    <n v="2016"/>
  </r>
  <r>
    <s v="CA-2017-134845"/>
    <d v="2017-04-17T00:00:00"/>
    <s v="SR-20425"/>
    <s v="OFF-BI-10000773"/>
    <n v="12.03"/>
    <n v="5"/>
    <n v="0.7"/>
    <n v="-9.2230000000000008"/>
    <x v="1"/>
    <x v="8"/>
    <s v="Insertable Tab Post Binder Dividers"/>
    <x v="1"/>
    <s v="Colorado"/>
    <s v="Louisville"/>
    <n v="2017"/>
  </r>
  <r>
    <s v="CA-2017-134845"/>
    <d v="2017-04-17T00:00:00"/>
    <s v="SR-20425"/>
    <s v="TEC-MA-10000822"/>
    <n v="2549.9850000000001"/>
    <n v="5"/>
    <n v="0.7"/>
    <n v="-3399.98"/>
    <x v="2"/>
    <x v="15"/>
    <s v="Lexmark MX611dhe Monochrome Laser Printer"/>
    <x v="1"/>
    <s v="Colorado"/>
    <s v="Louisville"/>
    <n v="2017"/>
  </r>
  <r>
    <s v="CA-2017-134845"/>
    <d v="2017-04-17T00:00:00"/>
    <s v="SR-20425"/>
    <s v="OFF-BI-10001543"/>
    <n v="21.594000000000001"/>
    <n v="2"/>
    <n v="0.7"/>
    <n v="-15.835599999999999"/>
    <x v="1"/>
    <x v="8"/>
    <s v="GBC VeloBinder Manual Binding System"/>
    <x v="1"/>
    <s v="Colorado"/>
    <s v="Louisville"/>
    <n v="2017"/>
  </r>
  <r>
    <s v="CA-2017-134845"/>
    <d v="2017-04-17T00:00:00"/>
    <s v="SR-20425"/>
    <s v="OFF-BI-10003355"/>
    <n v="8.9640000000000004"/>
    <n v="6"/>
    <n v="0.7"/>
    <n v="-6.5735999999999999"/>
    <x v="1"/>
    <x v="8"/>
    <s v="Cardinal Holdit Business Card Pockets"/>
    <x v="1"/>
    <s v="Colorado"/>
    <s v="Louisville"/>
    <n v="2017"/>
  </r>
  <r>
    <s v="CA-2017-134845"/>
    <d v="2017-04-17T00:00:00"/>
    <s v="SR-20425"/>
    <s v="OFF-PA-10002005"/>
    <n v="20.736000000000001"/>
    <n v="4"/>
    <n v="0.2"/>
    <n v="7.2576000000000001"/>
    <x v="1"/>
    <x v="10"/>
    <s v="Xerox 225"/>
    <x v="1"/>
    <s v="Colorado"/>
    <s v="Louisville"/>
    <n v="2017"/>
  </r>
  <r>
    <s v="US-2015-138919"/>
    <d v="2015-09-17T00:00:00"/>
    <s v="LS-16975"/>
    <s v="FUR-TA-10004154"/>
    <n v="344.22"/>
    <n v="2"/>
    <n v="0.4"/>
    <n v="-103.26600000000001"/>
    <x v="0"/>
    <x v="3"/>
    <s v="Riverside Furniture Oval Coffee Table, Oval End Table, End Table with Drawer"/>
    <x v="3"/>
    <s v="New York"/>
    <s v="New York City"/>
    <n v="2015"/>
  </r>
  <r>
    <s v="US-2016-160528"/>
    <d v="2016-08-23T00:00:00"/>
    <s v="MH-18115"/>
    <s v="OFF-ST-10002743"/>
    <n v="727.29600000000005"/>
    <n v="8"/>
    <n v="0.2"/>
    <n v="-172.7328"/>
    <x v="1"/>
    <x v="4"/>
    <s v="SAFCO Boltless Steel Shelving"/>
    <x v="2"/>
    <s v="Texas"/>
    <s v="Pharr"/>
    <n v="2016"/>
  </r>
  <r>
    <s v="US-2016-160528"/>
    <d v="2016-08-23T00:00:00"/>
    <s v="MH-18115"/>
    <s v="FUR-FU-10004973"/>
    <n v="22.608000000000001"/>
    <n v="3"/>
    <n v="0.6"/>
    <n v="-10.1736"/>
    <x v="0"/>
    <x v="5"/>
    <s v="Flat Face Poster Frame"/>
    <x v="2"/>
    <s v="Texas"/>
    <s v="Pharr"/>
    <n v="2016"/>
  </r>
  <r>
    <s v="US-2016-160528"/>
    <d v="2016-08-23T00:00:00"/>
    <s v="MH-18115"/>
    <s v="TEC-AC-10002842"/>
    <n v="666.4"/>
    <n v="7"/>
    <n v="0.2"/>
    <n v="-33.32"/>
    <x v="2"/>
    <x v="11"/>
    <s v="WD My Passport Ultra 2TB Portable External Hard Drive"/>
    <x v="2"/>
    <s v="Texas"/>
    <s v="Pharr"/>
    <n v="2016"/>
  </r>
  <r>
    <s v="CA-2015-123568"/>
    <d v="2015-11-08T00:00:00"/>
    <s v="SC-20095"/>
    <s v="OFF-FA-10002701"/>
    <n v="5.04"/>
    <n v="3"/>
    <n v="0"/>
    <n v="0.2016"/>
    <x v="1"/>
    <x v="13"/>
    <s v="Alliance Rubber Bands"/>
    <x v="1"/>
    <s v="Utah"/>
    <s v="West Jordan"/>
    <n v="2015"/>
  </r>
  <r>
    <s v="CA-2015-123568"/>
    <d v="2015-11-08T00:00:00"/>
    <s v="SC-20095"/>
    <s v="OFF-PA-10001125"/>
    <n v="92.94"/>
    <n v="3"/>
    <n v="0"/>
    <n v="41.823"/>
    <x v="1"/>
    <x v="10"/>
    <s v="Xerox 1988"/>
    <x v="1"/>
    <s v="Utah"/>
    <s v="West Jordan"/>
    <n v="2015"/>
  </r>
  <r>
    <s v="CA-2015-123568"/>
    <d v="2015-11-08T00:00:00"/>
    <s v="SC-20095"/>
    <s v="FUR-FU-10004090"/>
    <n v="66.69"/>
    <n v="3"/>
    <n v="0"/>
    <n v="22.0077"/>
    <x v="0"/>
    <x v="5"/>
    <s v="Executive Impressions 14&quot; Contract Wall Clock"/>
    <x v="1"/>
    <s v="Utah"/>
    <s v="West Jordan"/>
    <n v="2015"/>
  </r>
  <r>
    <s v="CA-2015-123568"/>
    <d v="2015-11-08T00:00:00"/>
    <s v="SC-20095"/>
    <s v="OFF-BI-10001510"/>
    <n v="91.68"/>
    <n v="5"/>
    <n v="0.2"/>
    <n v="28.65"/>
    <x v="1"/>
    <x v="8"/>
    <s v="Deluxe Heavy-Duty Vinyl Round Ring Binder"/>
    <x v="1"/>
    <s v="Utah"/>
    <s v="West Jordan"/>
    <n v="2015"/>
  </r>
  <r>
    <s v="CA-2017-124674"/>
    <d v="2017-11-17T00:00:00"/>
    <s v="JB-16000"/>
    <s v="FUR-BO-10002202"/>
    <n v="327.7328"/>
    <n v="2"/>
    <n v="0.32"/>
    <n v="-14.4588"/>
    <x v="0"/>
    <x v="0"/>
    <s v="Atlantic Metals Mobile 2-Shelf Bookcases, Custom Colors"/>
    <x v="2"/>
    <s v="Texas"/>
    <s v="Brownsville"/>
    <n v="2017"/>
  </r>
  <r>
    <s v="CA-2015-164441"/>
    <d v="2015-11-08T00:00:00"/>
    <s v="AC-10450"/>
    <s v="OFF-BI-10001922"/>
    <n v="52.271999999999998"/>
    <n v="11"/>
    <n v="0.2"/>
    <n v="17.6418"/>
    <x v="1"/>
    <x v="8"/>
    <s v="Storex Dura Pro Binders"/>
    <x v="3"/>
    <s v="New York"/>
    <s v="New York City"/>
    <n v="2015"/>
  </r>
  <r>
    <s v="CA-2015-164441"/>
    <d v="2015-11-08T00:00:00"/>
    <s v="AC-10450"/>
    <s v="OFF-PA-10001667"/>
    <n v="17.940000000000001"/>
    <n v="3"/>
    <n v="0"/>
    <n v="8.0730000000000004"/>
    <x v="1"/>
    <x v="10"/>
    <s v="Great White Multi-Use Recycled Paper (20Lb. and 84 Bright)"/>
    <x v="3"/>
    <s v="New York"/>
    <s v="New York City"/>
    <n v="2015"/>
  </r>
  <r>
    <s v="CA-2017-169054"/>
    <d v="2017-04-22T00:00:00"/>
    <s v="MO-17800"/>
    <s v="FUR-FU-10001488"/>
    <n v="254.352"/>
    <n v="3"/>
    <n v="0.2"/>
    <n v="0"/>
    <x v="0"/>
    <x v="5"/>
    <s v="Tenex 46&quot; x 60&quot; Computer Anti-Static Chairmat, Rectangular Shaped"/>
    <x v="3"/>
    <s v="Pennsylvania"/>
    <s v="Philadelphia"/>
    <n v="2017"/>
  </r>
  <r>
    <s v="CA-2014-106719"/>
    <d v="2014-08-24T00:00:00"/>
    <s v="RB-19645"/>
    <s v="OFF-BI-10002799"/>
    <n v="8.2880000000000003"/>
    <n v="2"/>
    <n v="0.2"/>
    <n v="2.6936"/>
    <x v="1"/>
    <x v="8"/>
    <s v="SlimView Poly Binder, 3/8&quot;"/>
    <x v="1"/>
    <s v="Montana"/>
    <s v="Billings"/>
    <n v="2014"/>
  </r>
  <r>
    <s v="CA-2017-116855"/>
    <d v="2017-12-17T00:00:00"/>
    <s v="AI-10855"/>
    <s v="FUR-CH-10003846"/>
    <n v="504.9"/>
    <n v="5"/>
    <n v="0"/>
    <n v="80.784000000000006"/>
    <x v="0"/>
    <x v="1"/>
    <s v="Hon Valutask Swivel Chairs"/>
    <x v="0"/>
    <s v="Virginia"/>
    <s v="Chesapeake"/>
    <n v="2017"/>
  </r>
  <r>
    <s v="US-2016-164189"/>
    <d v="2016-03-24T00:00:00"/>
    <s v="DR-12880"/>
    <s v="TEC-PH-10003691"/>
    <n v="403.16800000000001"/>
    <n v="4"/>
    <n v="0.2"/>
    <n v="25.198"/>
    <x v="2"/>
    <x v="7"/>
    <s v="BlackBerry Q10"/>
    <x v="1"/>
    <s v="Oregon"/>
    <s v="Gresham"/>
    <n v="2016"/>
  </r>
  <r>
    <s v="CA-2015-168480"/>
    <d v="2015-09-21T00:00:00"/>
    <s v="DM-12955"/>
    <s v="FUR-BO-10000468"/>
    <n v="194.32"/>
    <n v="4"/>
    <n v="0"/>
    <n v="31.091200000000001"/>
    <x v="0"/>
    <x v="0"/>
    <s v="O'Sullivan 2-Shelf Heavy-Duty Bookcases"/>
    <x v="2"/>
    <s v="Michigan"/>
    <s v="Lincoln Park"/>
    <n v="2015"/>
  </r>
  <r>
    <s v="CA-2015-168480"/>
    <d v="2015-09-21T00:00:00"/>
    <s v="DM-12955"/>
    <s v="OFF-AR-10001044"/>
    <n v="25.99"/>
    <n v="1"/>
    <n v="0"/>
    <n v="7.5370999999999997"/>
    <x v="1"/>
    <x v="6"/>
    <s v="BOSTON Ranger #55 Pencil Sharpener, Black"/>
    <x v="2"/>
    <s v="Michigan"/>
    <s v="Lincoln Park"/>
    <n v="2015"/>
  </r>
  <r>
    <s v="US-2016-114293"/>
    <d v="2016-11-21T00:00:00"/>
    <s v="JH-16180"/>
    <s v="FUR-CH-10003833"/>
    <n v="195.136"/>
    <n v="4"/>
    <n v="0.2"/>
    <n v="-12.196"/>
    <x v="0"/>
    <x v="1"/>
    <s v="Novimex Fabric Task Chair"/>
    <x v="1"/>
    <s v="Oregon"/>
    <s v="Gresham"/>
    <n v="2016"/>
  </r>
  <r>
    <s v="CA-2017-134173"/>
    <d v="2017-09-16T00:00:00"/>
    <s v="AB-10060"/>
    <s v="OFF-PA-10004355"/>
    <n v="20.736000000000001"/>
    <n v="4"/>
    <n v="0.2"/>
    <n v="7.2576000000000001"/>
    <x v="1"/>
    <x v="10"/>
    <s v="Xerox 231"/>
    <x v="3"/>
    <s v="Pennsylvania"/>
    <s v="Philadelphia"/>
    <n v="2017"/>
  </r>
  <r>
    <s v="US-2015-123960"/>
    <d v="2015-06-11T00:00:00"/>
    <s v="BD-11605"/>
    <s v="TEC-AC-10003038"/>
    <n v="53.7"/>
    <n v="6"/>
    <n v="0"/>
    <n v="10.202999999999999"/>
    <x v="2"/>
    <x v="11"/>
    <s v="Kingston Digital DataTraveler 16GB USB 2.0"/>
    <x v="0"/>
    <s v="Louisiana"/>
    <s v="Monroe"/>
    <n v="2015"/>
  </r>
  <r>
    <s v="US-2015-123960"/>
    <d v="2015-06-11T00:00:00"/>
    <s v="BD-11605"/>
    <s v="OFF-BI-10002799"/>
    <n v="36.26"/>
    <n v="7"/>
    <n v="0"/>
    <n v="16.679600000000001"/>
    <x v="1"/>
    <x v="8"/>
    <s v="SlimView Poly Binder, 3/8&quot;"/>
    <x v="0"/>
    <s v="Louisiana"/>
    <s v="Monroe"/>
    <n v="2015"/>
  </r>
  <r>
    <s v="US-2015-123960"/>
    <d v="2015-06-11T00:00:00"/>
    <s v="BD-11605"/>
    <s v="OFF-AR-10003582"/>
    <n v="56.3"/>
    <n v="2"/>
    <n v="0"/>
    <n v="15.763999999999999"/>
    <x v="1"/>
    <x v="6"/>
    <s v="Boston Electric Pencil Sharpener, Model 1818, Charcoal Black"/>
    <x v="0"/>
    <s v="Louisiana"/>
    <s v="Monroe"/>
    <n v="2015"/>
  </r>
  <r>
    <s v="US-2015-123960"/>
    <d v="2015-06-11T00:00:00"/>
    <s v="BD-11605"/>
    <s v="OFF-PA-10004451"/>
    <n v="32.4"/>
    <n v="5"/>
    <n v="0"/>
    <n v="15.552"/>
    <x v="1"/>
    <x v="10"/>
    <s v="Xerox 222"/>
    <x v="0"/>
    <s v="Louisiana"/>
    <s v="Monroe"/>
    <n v="2015"/>
  </r>
  <r>
    <s v="US-2015-123960"/>
    <d v="2015-06-11T00:00:00"/>
    <s v="BD-11605"/>
    <s v="FUR-FU-10004666"/>
    <n v="29.16"/>
    <n v="2"/>
    <n v="0"/>
    <n v="10.789199999999999"/>
    <x v="0"/>
    <x v="5"/>
    <s v="DAX Clear Channel Poster Frame"/>
    <x v="0"/>
    <s v="Louisiana"/>
    <s v="Monroe"/>
    <n v="2015"/>
  </r>
  <r>
    <s v="CA-2017-101749"/>
    <d v="2017-10-03T00:00:00"/>
    <s v="AS-10045"/>
    <s v="FUR-TA-10001520"/>
    <n v="171.28800000000001"/>
    <n v="3"/>
    <n v="0.2"/>
    <n v="-6.4233000000000002"/>
    <x v="0"/>
    <x v="3"/>
    <s v="Lesro Sheffield Collection Coffee Table, End Table, Center Table, Corner Table"/>
    <x v="1"/>
    <s v="California"/>
    <s v="Pasadena"/>
    <n v="2017"/>
  </r>
  <r>
    <s v="US-2016-147991"/>
    <d v="2016-05-05T00:00:00"/>
    <s v="ZD-21925"/>
    <s v="FUR-FU-10004270"/>
    <n v="16.72"/>
    <n v="5"/>
    <n v="0.2"/>
    <n v="3.3439999999999999"/>
    <x v="0"/>
    <x v="5"/>
    <s v="Eldon Image Series Desk Accessories, Burgundy"/>
    <x v="0"/>
    <s v="Tennessee"/>
    <s v="Chattanooga"/>
    <n v="2016"/>
  </r>
  <r>
    <s v="CA-2017-149559"/>
    <d v="2017-09-11T00:00:00"/>
    <s v="KF-16285"/>
    <s v="OFF-PA-10003172"/>
    <n v="12.96"/>
    <n v="2"/>
    <n v="0"/>
    <n v="6.2207999999999997"/>
    <x v="1"/>
    <x v="10"/>
    <s v="Xerox 1996"/>
    <x v="1"/>
    <s v="California"/>
    <s v="Long Beach"/>
    <n v="2017"/>
  </r>
  <r>
    <s v="CA-2017-149559"/>
    <d v="2017-09-11T00:00:00"/>
    <s v="KF-16285"/>
    <s v="OFF-EN-10002312"/>
    <n v="22.18"/>
    <n v="2"/>
    <n v="0"/>
    <n v="10.8682"/>
    <x v="1"/>
    <x v="12"/>
    <s v="#10 Self-Seal White Envelopes"/>
    <x v="1"/>
    <s v="California"/>
    <s v="Long Beach"/>
    <n v="2017"/>
  </r>
  <r>
    <s v="CA-2017-149559"/>
    <d v="2017-09-11T00:00:00"/>
    <s v="KF-16285"/>
    <s v="FUR-CH-10002320"/>
    <n v="2054.2719999999999"/>
    <n v="8"/>
    <n v="0.2"/>
    <n v="256.78399999999999"/>
    <x v="0"/>
    <x v="1"/>
    <s v="Hon Pagoda Stacking Chairs"/>
    <x v="1"/>
    <s v="California"/>
    <s v="Long Beach"/>
    <n v="2017"/>
  </r>
  <r>
    <s v="CA-2015-135174"/>
    <d v="2015-04-30T00:00:00"/>
    <s v="BP-11230"/>
    <s v="TEC-PH-10001530"/>
    <n v="1022.97"/>
    <n v="5"/>
    <n v="0.4"/>
    <n v="-255.74250000000001"/>
    <x v="2"/>
    <x v="7"/>
    <s v="Cisco Unified IP Phone 7945G VoIP phone"/>
    <x v="3"/>
    <s v="Ohio"/>
    <s v="Troy"/>
    <n v="2015"/>
  </r>
  <r>
    <s v="CA-2017-125290"/>
    <d v="2017-11-06T00:00:00"/>
    <s v="CC-12430"/>
    <s v="OFF-AR-10001216"/>
    <n v="13.9"/>
    <n v="5"/>
    <n v="0"/>
    <n v="3.6139999999999999"/>
    <x v="1"/>
    <x v="6"/>
    <s v="Newell 339"/>
    <x v="2"/>
    <s v="Minnesota"/>
    <s v="Minneapolis"/>
    <n v="2017"/>
  </r>
  <r>
    <s v="CA-2017-125290"/>
    <d v="2017-11-06T00:00:00"/>
    <s v="CC-12430"/>
    <s v="OFF-PA-10003127"/>
    <n v="26.38"/>
    <n v="1"/>
    <n v="0"/>
    <n v="12.1348"/>
    <x v="1"/>
    <x v="10"/>
    <s v="Easy-staple paper"/>
    <x v="2"/>
    <s v="Minnesota"/>
    <s v="Minneapolis"/>
    <n v="2017"/>
  </r>
  <r>
    <s v="CA-2014-137351"/>
    <d v="2014-09-30T00:00:00"/>
    <s v="DB-13615"/>
    <s v="OFF-BI-10003910"/>
    <n v="43.176000000000002"/>
    <n v="7"/>
    <n v="0.2"/>
    <n v="13.4925"/>
    <x v="1"/>
    <x v="8"/>
    <s v="DXL Angle-View Binders with Locking Rings by Samsill"/>
    <x v="1"/>
    <s v="Washington"/>
    <s v="Seattle"/>
    <n v="2014"/>
  </r>
  <r>
    <s v="CA-2017-121419"/>
    <d v="2017-04-02T00:00:00"/>
    <s v="TC-21475"/>
    <s v="FUR-TA-10004534"/>
    <n v="411.8"/>
    <n v="2"/>
    <n v="0"/>
    <n v="70.006"/>
    <x v="0"/>
    <x v="3"/>
    <s v="Bevis 44 x 96 Conference Tables"/>
    <x v="0"/>
    <s v="Georgia"/>
    <s v="Columbus"/>
    <n v="2017"/>
  </r>
  <r>
    <s v="CA-2017-121419"/>
    <d v="2017-04-02T00:00:00"/>
    <s v="TC-21475"/>
    <s v="TEC-AC-10000892"/>
    <n v="360"/>
    <n v="4"/>
    <n v="0"/>
    <n v="129.6"/>
    <x v="2"/>
    <x v="11"/>
    <s v="NETGEAR N750 Dual Band Wi-Fi Gigabit Router"/>
    <x v="0"/>
    <s v="Georgia"/>
    <s v="Columbus"/>
    <n v="2017"/>
  </r>
  <r>
    <s v="US-2017-148054"/>
    <d v="2017-10-06T00:00:00"/>
    <s v="NZ-18565"/>
    <s v="FUR-FU-10003247"/>
    <n v="41.96"/>
    <n v="2"/>
    <n v="0"/>
    <n v="2.9371999999999998"/>
    <x v="0"/>
    <x v="5"/>
    <s v="36X48 HARDFLOOR CHAIRMAT"/>
    <x v="1"/>
    <s v="Idaho"/>
    <s v="Meridian"/>
    <n v="2017"/>
  </r>
  <r>
    <s v="US-2017-148054"/>
    <d v="2017-10-06T00:00:00"/>
    <s v="NZ-18565"/>
    <s v="OFF-AP-10004336"/>
    <n v="227.84"/>
    <n v="4"/>
    <n v="0"/>
    <n v="66.073599999999999"/>
    <x v="1"/>
    <x v="9"/>
    <s v="Conquest 14 Commercial Heavy-Duty Upright Vacuum, Collection System, Accessory Kit"/>
    <x v="1"/>
    <s v="Idaho"/>
    <s v="Meridian"/>
    <n v="2017"/>
  </r>
  <r>
    <s v="US-2017-148054"/>
    <d v="2017-10-06T00:00:00"/>
    <s v="NZ-18565"/>
    <s v="OFF-PA-10001295"/>
    <n v="37.94"/>
    <n v="2"/>
    <n v="0"/>
    <n v="18.211200000000002"/>
    <x v="1"/>
    <x v="10"/>
    <s v="Computer Printout Paper with Letter-Trim Perforations"/>
    <x v="1"/>
    <s v="Idaho"/>
    <s v="Meridian"/>
    <n v="2017"/>
  </r>
  <r>
    <s v="CA-2016-128517"/>
    <d v="2016-04-09T00:00:00"/>
    <s v="SW-20350"/>
    <s v="TEC-PH-10002555"/>
    <n v="517.9"/>
    <n v="2"/>
    <n v="0"/>
    <n v="134.654"/>
    <x v="2"/>
    <x v="7"/>
    <s v="Nortel Meridian M5316 Digital phone"/>
    <x v="2"/>
    <s v="Michigan"/>
    <s v="Detroit"/>
    <n v="2016"/>
  </r>
  <r>
    <s v="CA-2016-128517"/>
    <d v="2016-04-09T00:00:00"/>
    <s v="SW-20350"/>
    <s v="OFF-BI-10000831"/>
    <n v="5.28"/>
    <n v="2"/>
    <n v="0"/>
    <n v="2.4287999999999998"/>
    <x v="1"/>
    <x v="8"/>
    <s v="Storex Flexible Poly Binders with Double Pockets"/>
    <x v="2"/>
    <s v="Michigan"/>
    <s v="Detroit"/>
    <n v="2016"/>
  </r>
  <r>
    <s v="US-2015-100377"/>
    <d v="2015-08-28T00:00:00"/>
    <s v="TS-21370"/>
    <s v="TEC-CO-10001046"/>
    <n v="2799.96"/>
    <n v="5"/>
    <n v="0.2"/>
    <n v="874.98749999999995"/>
    <x v="2"/>
    <x v="16"/>
    <s v="Canon Imageclass D680 Copier / Fax"/>
    <x v="2"/>
    <s v="Illinois"/>
    <s v="Chicago"/>
    <n v="2015"/>
  </r>
  <r>
    <s v="CA-2017-131492"/>
    <d v="2017-10-19T00:00:00"/>
    <s v="HH-15010"/>
    <s v="OFF-EN-10002973"/>
    <n v="8.9600000000000009"/>
    <n v="2"/>
    <n v="0"/>
    <n v="4.3007999999999997"/>
    <x v="1"/>
    <x v="12"/>
    <s v="Ampad #10 Peel &amp; Seel Holiday Envelopes"/>
    <x v="1"/>
    <s v="California"/>
    <s v="San Francisco"/>
    <n v="2017"/>
  </r>
  <r>
    <s v="CA-2017-131492"/>
    <d v="2017-10-19T00:00:00"/>
    <s v="HH-15010"/>
    <s v="OFF-LA-10001641"/>
    <n v="31.5"/>
    <n v="10"/>
    <n v="0"/>
    <n v="15.12"/>
    <x v="1"/>
    <x v="2"/>
    <s v="Avery 518"/>
    <x v="1"/>
    <s v="California"/>
    <s v="San Francisco"/>
    <n v="2017"/>
  </r>
  <r>
    <s v="CA-2017-131492"/>
    <d v="2017-10-19T00:00:00"/>
    <s v="HH-15010"/>
    <s v="FUR-FU-10003878"/>
    <n v="30.56"/>
    <n v="2"/>
    <n v="0"/>
    <n v="10.3904"/>
    <x v="0"/>
    <x v="5"/>
    <s v="Linden 10&quot; Round Wall Clock, Black"/>
    <x v="1"/>
    <s v="California"/>
    <s v="San Francisco"/>
    <n v="2017"/>
  </r>
  <r>
    <s v="CA-2017-131492"/>
    <d v="2017-10-19T00:00:00"/>
    <s v="HH-15010"/>
    <s v="FUR-TA-10003837"/>
    <n v="24.367999999999999"/>
    <n v="2"/>
    <n v="0.2"/>
    <n v="-3.3506"/>
    <x v="0"/>
    <x v="3"/>
    <s v="Anderson Hickey Conga Table Tops &amp; Accessories"/>
    <x v="1"/>
    <s v="California"/>
    <s v="San Francisco"/>
    <n v="2017"/>
  </r>
  <r>
    <s v="CA-2016-144554"/>
    <d v="2016-11-07T00:00:00"/>
    <s v="DM-13345"/>
    <s v="TEC-AC-10002800"/>
    <n v="119.976"/>
    <n v="3"/>
    <n v="0.2"/>
    <n v="22.4955"/>
    <x v="2"/>
    <x v="11"/>
    <s v="Plantronics Audio 478 Stereo USB Headset"/>
    <x v="3"/>
    <s v="Ohio"/>
    <s v="Newark"/>
    <n v="2016"/>
  </r>
  <r>
    <s v="CA-2017-127621"/>
    <d v="2017-03-03T00:00:00"/>
    <s v="RE-19450"/>
    <s v="OFF-PA-10001307"/>
    <n v="26.88"/>
    <n v="8"/>
    <n v="0.2"/>
    <n v="9.7439999999999998"/>
    <x v="1"/>
    <x v="10"/>
    <s v="Important Message Pads, 50 4-1/4 x 5-1/2 Forms per Pad"/>
    <x v="2"/>
    <s v="Texas"/>
    <s v="Dallas"/>
    <n v="2017"/>
  </r>
  <r>
    <s v="CA-2015-145184"/>
    <d v="2015-11-27T00:00:00"/>
    <s v="JD-16150"/>
    <s v="TEC-PH-10002350"/>
    <n v="83.97"/>
    <n v="3"/>
    <n v="0"/>
    <n v="23.511600000000001"/>
    <x v="2"/>
    <x v="7"/>
    <s v="Apple EarPods with Remote and Mic"/>
    <x v="3"/>
    <s v="Delaware"/>
    <s v="Newark"/>
    <n v="2015"/>
  </r>
  <r>
    <s v="CA-2015-145184"/>
    <d v="2015-11-27T00:00:00"/>
    <s v="JD-16150"/>
    <s v="TEC-AC-10000397"/>
    <n v="104.97"/>
    <n v="3"/>
    <n v="0"/>
    <n v="7.3479000000000001"/>
    <x v="2"/>
    <x v="11"/>
    <s v="Perixx PERIBOARD-512B, Ergonomic Split Keyboard"/>
    <x v="3"/>
    <s v="Delaware"/>
    <s v="Newark"/>
    <n v="2015"/>
  </r>
  <r>
    <s v="CA-2017-106859"/>
    <d v="2017-03-13T00:00:00"/>
    <s v="BF-11215"/>
    <s v="OFF-ST-10000615"/>
    <n v="90.8"/>
    <n v="8"/>
    <n v="0"/>
    <n v="25.423999999999999"/>
    <x v="1"/>
    <x v="4"/>
    <s v="SimpliFile Personal File, Black Granite, 15w x 6-15/16d x 11-1/4h"/>
    <x v="1"/>
    <s v="New Mexico"/>
    <s v="Albuquerque"/>
    <n v="2017"/>
  </r>
  <r>
    <s v="CA-2017-106859"/>
    <d v="2017-03-13T00:00:00"/>
    <s v="BF-11215"/>
    <s v="TEC-PH-10004531"/>
    <n v="140.73599999999999"/>
    <n v="8"/>
    <n v="0.2"/>
    <n v="49.257599999999996"/>
    <x v="2"/>
    <x v="7"/>
    <s v="OtterBox Commuter Series Case - iPhone 5 &amp; 5s"/>
    <x v="1"/>
    <s v="New Mexico"/>
    <s v="Albuquerque"/>
    <n v="2017"/>
  </r>
  <r>
    <s v="CA-2017-106859"/>
    <d v="2017-03-13T00:00:00"/>
    <s v="BF-11215"/>
    <s v="TEC-AC-10004001"/>
    <n v="214.95"/>
    <n v="5"/>
    <n v="0"/>
    <n v="88.129499999999993"/>
    <x v="2"/>
    <x v="11"/>
    <s v="Logitech Wireless Headset H600 Over-The-Head Design"/>
    <x v="1"/>
    <s v="New Mexico"/>
    <s v="Albuquerque"/>
    <n v="2017"/>
  </r>
  <r>
    <s v="CA-2017-106859"/>
    <d v="2017-03-13T00:00:00"/>
    <s v="BF-11215"/>
    <s v="OFF-PA-10001534"/>
    <n v="45.36"/>
    <n v="7"/>
    <n v="0"/>
    <n v="21.7728"/>
    <x v="1"/>
    <x v="10"/>
    <s v="Xerox 230"/>
    <x v="1"/>
    <s v="New Mexico"/>
    <s v="Albuquerque"/>
    <n v="2017"/>
  </r>
  <r>
    <s v="CA-2017-106859"/>
    <d v="2017-03-13T00:00:00"/>
    <s v="BF-11215"/>
    <s v="OFF-PA-10001815"/>
    <n v="288.24"/>
    <n v="6"/>
    <n v="0"/>
    <n v="138.3552"/>
    <x v="1"/>
    <x v="10"/>
    <s v="Xerox 1885"/>
    <x v="1"/>
    <s v="New Mexico"/>
    <s v="Albuquerque"/>
    <n v="2017"/>
  </r>
  <r>
    <s v="US-2017-120089"/>
    <d v="2017-11-30T00:00:00"/>
    <s v="ML-17755"/>
    <s v="OFF-AP-10003779"/>
    <n v="663.93600000000004"/>
    <n v="4"/>
    <n v="0.2"/>
    <n v="82.992000000000004"/>
    <x v="1"/>
    <x v="9"/>
    <s v="Kensington 7 Outlet MasterPiece Power Center with Fax/Phone Line Protection"/>
    <x v="3"/>
    <s v="Ohio"/>
    <s v="Toledo"/>
    <n v="2017"/>
  </r>
  <r>
    <s v="CA-2014-119375"/>
    <d v="2014-11-17T00:00:00"/>
    <s v="YC-21895"/>
    <s v="OFF-ST-10002011"/>
    <n v="2934.33"/>
    <n v="7"/>
    <n v="0"/>
    <n v="792.26909999999998"/>
    <x v="1"/>
    <x v="4"/>
    <s v="Smead Adjustable Mobile File Trolley with Lockable Top"/>
    <x v="3"/>
    <s v="Delaware"/>
    <s v="Newark"/>
    <n v="2014"/>
  </r>
  <r>
    <s v="CA-2014-119375"/>
    <d v="2014-11-17T00:00:00"/>
    <s v="YC-21895"/>
    <s v="FUR-FU-10002379"/>
    <n v="124.41"/>
    <n v="3"/>
    <n v="0"/>
    <n v="14.9292"/>
    <x v="0"/>
    <x v="5"/>
    <s v="Eldon Econocleat Chair Mats for Low Pile Carpets"/>
    <x v="3"/>
    <s v="Delaware"/>
    <s v="Newark"/>
    <n v="2014"/>
  </r>
  <r>
    <s v="CA-2014-119375"/>
    <d v="2014-11-17T00:00:00"/>
    <s v="YC-21895"/>
    <s v="OFF-AR-10003752"/>
    <n v="57.75"/>
    <n v="5"/>
    <n v="0"/>
    <n v="26.565000000000001"/>
    <x v="1"/>
    <x v="6"/>
    <s v="Deluxe Chalkboard Eraser Cleaner"/>
    <x v="3"/>
    <s v="Delaware"/>
    <s v="Newark"/>
    <n v="2014"/>
  </r>
  <r>
    <s v="CA-2016-125206"/>
    <d v="2016-01-03T00:00:00"/>
    <s v="LR-16915"/>
    <s v="OFF-ST-10003692"/>
    <n v="114.46"/>
    <n v="2"/>
    <n v="0"/>
    <n v="28.614999999999998"/>
    <x v="1"/>
    <x v="4"/>
    <s v="Recycled Steel Personal File for Hanging File Folders"/>
    <x v="1"/>
    <s v="California"/>
    <s v="Los Angeles"/>
    <n v="2016"/>
  </r>
  <r>
    <s v="CA-2015-126137"/>
    <d v="2015-10-03T00:00:00"/>
    <s v="BS-11755"/>
    <s v="FUR-BO-10004409"/>
    <n v="120.666"/>
    <n v="2"/>
    <n v="0.15"/>
    <n v="18.454799999999999"/>
    <x v="0"/>
    <x v="0"/>
    <s v="Safco Value Mate Series Steel Bookcases, Baked Enamel Finish on Steel, Gray"/>
    <x v="1"/>
    <s v="California"/>
    <s v="Los Angeles"/>
    <n v="2015"/>
  </r>
  <r>
    <s v="CA-2014-143903"/>
    <d v="2014-07-20T00:00:00"/>
    <s v="KM-16375"/>
    <s v="OFF-ST-10003306"/>
    <n v="342.86399999999998"/>
    <n v="3"/>
    <n v="0.2"/>
    <n v="38.572200000000002"/>
    <x v="1"/>
    <x v="4"/>
    <s v="Letter Size Cart"/>
    <x v="2"/>
    <s v="Texas"/>
    <s v="Dallas"/>
    <n v="2014"/>
  </r>
  <r>
    <s v="CA-2014-143903"/>
    <d v="2014-07-20T00:00:00"/>
    <s v="KM-16375"/>
    <s v="FUR-FU-10003724"/>
    <n v="16.739999999999998"/>
    <n v="5"/>
    <n v="0.6"/>
    <n v="-14.228999999999999"/>
    <x v="0"/>
    <x v="5"/>
    <s v="Westinghouse Clip-On Gooseneck Lamps"/>
    <x v="2"/>
    <s v="Texas"/>
    <s v="Dallas"/>
    <n v="2014"/>
  </r>
  <r>
    <s v="CA-2014-143903"/>
    <d v="2014-07-20T00:00:00"/>
    <s v="KM-16375"/>
    <s v="FUR-CH-10002024"/>
    <n v="981.37199999999996"/>
    <n v="2"/>
    <n v="0.3"/>
    <n v="-140.196"/>
    <x v="0"/>
    <x v="1"/>
    <s v="HON 5400 Series Task Chairs for Big and Tall"/>
    <x v="2"/>
    <s v="Texas"/>
    <s v="Dallas"/>
    <n v="2014"/>
  </r>
  <r>
    <s v="CA-2014-104780"/>
    <d v="2014-05-21T00:00:00"/>
    <s v="BT-11530"/>
    <s v="OFF-AR-10003514"/>
    <n v="31.84"/>
    <n v="8"/>
    <n v="0"/>
    <n v="10.507199999999999"/>
    <x v="1"/>
    <x v="6"/>
    <s v="4009 Highlighters by Sanford"/>
    <x v="1"/>
    <s v="California"/>
    <s v="San Diego"/>
    <n v="2014"/>
  </r>
  <r>
    <s v="CA-2017-101182"/>
    <d v="2017-09-04T00:00:00"/>
    <s v="KB-16405"/>
    <s v="OFF-PA-10001800"/>
    <n v="12.96"/>
    <n v="2"/>
    <n v="0"/>
    <n v="6.2207999999999997"/>
    <x v="1"/>
    <x v="10"/>
    <s v="Xerox 220"/>
    <x v="1"/>
    <s v="California"/>
    <s v="Apple Valley"/>
    <n v="2017"/>
  </r>
  <r>
    <s v="CA-2017-101182"/>
    <d v="2017-09-04T00:00:00"/>
    <s v="KB-16405"/>
    <s v="TEC-PH-10003589"/>
    <n v="43.176000000000002"/>
    <n v="3"/>
    <n v="0.2"/>
    <n v="15.111599999999999"/>
    <x v="2"/>
    <x v="7"/>
    <s v="invisibleSHIELD by ZAGG Smudge-Free Screen Protector"/>
    <x v="1"/>
    <s v="California"/>
    <s v="Apple Valley"/>
    <n v="2017"/>
  </r>
  <r>
    <s v="US-2017-132297"/>
    <d v="2017-05-27T00:00:00"/>
    <s v="DW-13480"/>
    <s v="OFF-BI-10003364"/>
    <n v="58.34"/>
    <n v="2"/>
    <n v="0"/>
    <n v="28.0032"/>
    <x v="1"/>
    <x v="8"/>
    <s v="Binding Machine Supplies"/>
    <x v="0"/>
    <s v="Kentucky"/>
    <s v="Louisville"/>
    <n v="2017"/>
  </r>
  <r>
    <s v="US-2017-132297"/>
    <d v="2017-05-27T00:00:00"/>
    <s v="DW-13480"/>
    <s v="TEC-PH-10002834"/>
    <n v="539.97"/>
    <n v="3"/>
    <n v="0"/>
    <n v="134.99250000000001"/>
    <x v="2"/>
    <x v="7"/>
    <s v="Google Nexus 5"/>
    <x v="0"/>
    <s v="Kentucky"/>
    <s v="Louisville"/>
    <n v="2017"/>
  </r>
  <r>
    <s v="CA-2014-100328"/>
    <d v="2014-01-28T00:00:00"/>
    <s v="JC-15340"/>
    <s v="OFF-BI-10000343"/>
    <n v="3.9279999999999999"/>
    <n v="1"/>
    <n v="0.2"/>
    <n v="1.3257000000000001"/>
    <x v="1"/>
    <x v="8"/>
    <s v="Pressboard Covers with Storage Hooks, 9 1/2&quot; x 11&quot;, Light Blue"/>
    <x v="3"/>
    <s v="New York"/>
    <s v="New York City"/>
    <n v="2014"/>
  </r>
  <r>
    <s v="CA-2017-118773"/>
    <d v="2017-02-09T00:00:00"/>
    <s v="TP-21415"/>
    <s v="OFF-BI-10004584"/>
    <n v="252.78399999999999"/>
    <n v="4"/>
    <n v="0.8"/>
    <n v="-417.09359999999998"/>
    <x v="1"/>
    <x v="8"/>
    <s v="GBC ProClick 150 Presentation Binding System"/>
    <x v="2"/>
    <s v="Texas"/>
    <s v="Houston"/>
    <n v="2017"/>
  </r>
  <r>
    <s v="CA-2017-118773"/>
    <d v="2017-02-09T00:00:00"/>
    <s v="TP-21415"/>
    <s v="TEC-AC-10002402"/>
    <n v="127.98399999999999"/>
    <n v="2"/>
    <n v="0.2"/>
    <n v="15.997999999999999"/>
    <x v="2"/>
    <x v="11"/>
    <s v="Razer Kraken PRO Over Ear PC and Music Headset"/>
    <x v="2"/>
    <s v="Texas"/>
    <s v="Houston"/>
    <n v="2017"/>
  </r>
  <r>
    <s v="CA-2017-118773"/>
    <d v="2017-02-09T00:00:00"/>
    <s v="TP-21415"/>
    <s v="FUR-FU-10000550"/>
    <n v="3.984"/>
    <n v="2"/>
    <n v="0.6"/>
    <n v="-2.6892"/>
    <x v="0"/>
    <x v="5"/>
    <s v="Stacking Trays by OIC"/>
    <x v="2"/>
    <s v="Texas"/>
    <s v="Houston"/>
    <n v="2017"/>
  </r>
  <r>
    <s v="CA-2017-118773"/>
    <d v="2017-02-09T00:00:00"/>
    <s v="TP-21415"/>
    <s v="OFF-AP-10000055"/>
    <n v="12.992000000000001"/>
    <n v="2"/>
    <n v="0.8"/>
    <n v="-32.479999999999997"/>
    <x v="1"/>
    <x v="9"/>
    <s v="Belkin F9S820V06 8 Outlet Surge"/>
    <x v="2"/>
    <s v="Texas"/>
    <s v="Houston"/>
    <n v="2017"/>
  </r>
  <r>
    <s v="US-2017-159205"/>
    <d v="2017-03-31T00:00:00"/>
    <s v="DB-12910"/>
    <s v="FUR-FU-10001591"/>
    <n v="61"/>
    <n v="5"/>
    <n v="0"/>
    <n v="25.62"/>
    <x v="0"/>
    <x v="5"/>
    <s v="Advantus Panel Wall Certificate Holder - 8.5x11"/>
    <x v="0"/>
    <s v="Kentucky"/>
    <s v="Henderson"/>
    <n v="2017"/>
  </r>
  <r>
    <s v="US-2017-159205"/>
    <d v="2017-03-31T00:00:00"/>
    <s v="DB-12910"/>
    <s v="TEC-PH-10000526"/>
    <n v="671.93"/>
    <n v="7"/>
    <n v="0"/>
    <n v="188.1404"/>
    <x v="2"/>
    <x v="7"/>
    <s v="Vtech CS6719"/>
    <x v="0"/>
    <s v="Kentucky"/>
    <s v="Henderson"/>
    <n v="2017"/>
  </r>
  <r>
    <s v="CA-2016-112123"/>
    <d v="2016-03-03T00:00:00"/>
    <s v="BH-11710"/>
    <s v="OFF-BI-10001071"/>
    <n v="447.86"/>
    <n v="7"/>
    <n v="0"/>
    <n v="219.45140000000001"/>
    <x v="1"/>
    <x v="8"/>
    <s v="GBC ProClick Punch Binding System"/>
    <x v="3"/>
    <s v="Delaware"/>
    <s v="Newark"/>
    <n v="2016"/>
  </r>
  <r>
    <s v="CA-2016-112123"/>
    <d v="2016-03-03T00:00:00"/>
    <s v="BH-11710"/>
    <s v="TEC-PH-10001557"/>
    <n v="479.95"/>
    <n v="5"/>
    <n v="0"/>
    <n v="129.5865"/>
    <x v="2"/>
    <x v="7"/>
    <s v="Pyle PMP37LED"/>
    <x v="3"/>
    <s v="Delaware"/>
    <s v="Newark"/>
    <n v="2016"/>
  </r>
  <r>
    <s v="CA-2016-112123"/>
    <d v="2016-03-03T00:00:00"/>
    <s v="BH-11710"/>
    <s v="OFF-PA-10001977"/>
    <n v="166.44"/>
    <n v="3"/>
    <n v="0"/>
    <n v="79.891199999999998"/>
    <x v="1"/>
    <x v="10"/>
    <s v="Xerox 194"/>
    <x v="3"/>
    <s v="Delaware"/>
    <s v="Newark"/>
    <n v="2016"/>
  </r>
  <r>
    <s v="CA-2015-114468"/>
    <d v="2015-08-23T00:00:00"/>
    <s v="TD-20995"/>
    <s v="OFF-SU-10004231"/>
    <n v="31.68"/>
    <n v="4"/>
    <n v="0.2"/>
    <n v="2.7719999999999998"/>
    <x v="1"/>
    <x v="14"/>
    <s v="Acme Tagit Stainless Steel Antibacterial Scissors"/>
    <x v="2"/>
    <s v="Illinois"/>
    <s v="Bolingbrook"/>
    <n v="2015"/>
  </r>
  <r>
    <s v="CA-2015-114468"/>
    <d v="2015-08-23T00:00:00"/>
    <s v="TD-20995"/>
    <s v="OFF-PA-10000809"/>
    <n v="10.368"/>
    <n v="2"/>
    <n v="0.2"/>
    <n v="3.6288"/>
    <x v="1"/>
    <x v="10"/>
    <s v="Xerox 206"/>
    <x v="2"/>
    <s v="Illinois"/>
    <s v="Bolingbrook"/>
    <n v="2015"/>
  </r>
  <r>
    <s v="CA-2015-114468"/>
    <d v="2015-08-23T00:00:00"/>
    <s v="TD-20995"/>
    <s v="OFF-FA-10003021"/>
    <n v="12.032"/>
    <n v="8"/>
    <n v="0.2"/>
    <n v="2.2559999999999998"/>
    <x v="1"/>
    <x v="13"/>
    <s v="Staples"/>
    <x v="2"/>
    <s v="Illinois"/>
    <s v="Bolingbrook"/>
    <n v="2015"/>
  </r>
  <r>
    <s v="CA-2015-114468"/>
    <d v="2015-08-23T00:00:00"/>
    <s v="TD-20995"/>
    <s v="OFF-AP-10000696"/>
    <n v="5.7679999999999998"/>
    <n v="2"/>
    <n v="0.8"/>
    <n v="-13.5548"/>
    <x v="1"/>
    <x v="9"/>
    <s v="Holmes Odor Grabber"/>
    <x v="2"/>
    <s v="Illinois"/>
    <s v="Bolingbrook"/>
    <n v="2015"/>
  </r>
  <r>
    <s v="CA-2017-135692"/>
    <d v="2017-04-27T00:00:00"/>
    <s v="CV-12805"/>
    <s v="OFF-LA-10001158"/>
    <n v="33.119999999999997"/>
    <n v="4"/>
    <n v="0.2"/>
    <n v="11.592000000000001"/>
    <x v="1"/>
    <x v="2"/>
    <s v="Avery Address/Shipping Labels for Typewriters, 4&quot; x 2&quot;"/>
    <x v="2"/>
    <s v="Texas"/>
    <s v="Fort Worth"/>
    <n v="2017"/>
  </r>
  <r>
    <s v="CA-2017-135692"/>
    <d v="2017-04-27T00:00:00"/>
    <s v="CV-12805"/>
    <s v="FUR-BO-10002268"/>
    <n v="220.26560000000001"/>
    <n v="4"/>
    <n v="0.32"/>
    <n v="-42.1096"/>
    <x v="0"/>
    <x v="0"/>
    <s v="Sauder Barrister Bookcases"/>
    <x v="2"/>
    <s v="Texas"/>
    <s v="Fort Worth"/>
    <n v="2017"/>
  </r>
  <r>
    <s v="CA-2017-131233"/>
    <d v="2017-04-14T00:00:00"/>
    <s v="CS-12355"/>
    <s v="OFF-BI-10000829"/>
    <n v="10.776"/>
    <n v="3"/>
    <n v="0.2"/>
    <n v="3.5022000000000002"/>
    <x v="1"/>
    <x v="8"/>
    <s v="Avery Non-Stick Binders"/>
    <x v="3"/>
    <s v="New York"/>
    <s v="New York City"/>
    <n v="2017"/>
  </r>
  <r>
    <s v="CA-2017-131233"/>
    <d v="2017-04-14T00:00:00"/>
    <s v="CS-12355"/>
    <s v="FUR-BO-10003441"/>
    <n v="242.352"/>
    <n v="3"/>
    <n v="0.2"/>
    <n v="9.0882000000000005"/>
    <x v="0"/>
    <x v="0"/>
    <s v="Bush Westfield Collection Bookcases, Fully Assembled"/>
    <x v="3"/>
    <s v="New York"/>
    <s v="New York City"/>
    <n v="2017"/>
  </r>
  <r>
    <s v="CA-2017-119578"/>
    <d v="2017-12-22T00:00:00"/>
    <s v="JG-15310"/>
    <s v="OFF-SU-10003505"/>
    <n v="695.16"/>
    <n v="6"/>
    <n v="0"/>
    <n v="34.758000000000003"/>
    <x v="1"/>
    <x v="14"/>
    <s v="Premier Electric Letter Opener"/>
    <x v="3"/>
    <s v="Rhode Island"/>
    <s v="Providence"/>
    <n v="2017"/>
  </r>
  <r>
    <s v="CA-2017-119578"/>
    <d v="2017-12-22T00:00:00"/>
    <s v="JG-15310"/>
    <s v="FUR-BO-10003660"/>
    <n v="220.98"/>
    <n v="1"/>
    <n v="0"/>
    <n v="50.825400000000002"/>
    <x v="0"/>
    <x v="0"/>
    <s v="Bush Cubix Collection Bookcases, Fully Assembled"/>
    <x v="3"/>
    <s v="Rhode Island"/>
    <s v="Providence"/>
    <n v="2017"/>
  </r>
  <r>
    <s v="CA-2016-124562"/>
    <d v="2016-12-08T00:00:00"/>
    <s v="JP-16135"/>
    <s v="OFF-BI-10001267"/>
    <n v="12.957000000000001"/>
    <n v="7"/>
    <n v="0.7"/>
    <n v="-9.5017999999999994"/>
    <x v="1"/>
    <x v="8"/>
    <s v="Universal Recycled Hanging Pressboard Report Binders, Letter Size"/>
    <x v="3"/>
    <s v="Ohio"/>
    <s v="Columbus"/>
    <n v="2016"/>
  </r>
  <r>
    <s v="US-2017-140074"/>
    <d v="2017-03-23T00:00:00"/>
    <s v="EC-14050"/>
    <s v="OFF-PA-10002741"/>
    <n v="25.68"/>
    <n v="6"/>
    <n v="0"/>
    <n v="11.555999999999999"/>
    <x v="1"/>
    <x v="10"/>
    <s v="Xerox 1980"/>
    <x v="3"/>
    <s v="New York"/>
    <s v="New York City"/>
    <n v="2017"/>
  </r>
  <r>
    <s v="CA-2016-103037"/>
    <d v="2016-07-25T00:00:00"/>
    <s v="KH-16630"/>
    <s v="OFF-LA-10004345"/>
    <n v="15.712"/>
    <n v="4"/>
    <n v="0.2"/>
    <n v="5.6955999999999998"/>
    <x v="1"/>
    <x v="2"/>
    <s v="Avery 493"/>
    <x v="2"/>
    <s v="Texas"/>
    <s v="Houston"/>
    <n v="2016"/>
  </r>
  <r>
    <s v="CA-2017-127460"/>
    <d v="2017-07-10T00:00:00"/>
    <s v="FG-14260"/>
    <s v="OFF-ST-10004340"/>
    <n v="298.464"/>
    <n v="6"/>
    <n v="0.2"/>
    <n v="26.115600000000001"/>
    <x v="1"/>
    <x v="4"/>
    <s v="Fellowes Mobile File Cart, Black"/>
    <x v="2"/>
    <s v="Illinois"/>
    <s v="Aurora"/>
    <n v="2017"/>
  </r>
  <r>
    <s v="CA-2016-121671"/>
    <d v="2016-07-17T00:00:00"/>
    <s v="AA-10480"/>
    <s v="OFF-PA-10001471"/>
    <n v="21.93"/>
    <n v="3"/>
    <n v="0"/>
    <n v="10.0878"/>
    <x v="1"/>
    <x v="10"/>
    <s v="Strathmore Photo Frame Cards"/>
    <x v="2"/>
    <s v="Missouri"/>
    <s v="Springfield"/>
    <n v="2016"/>
  </r>
  <r>
    <s v="CA-2016-121671"/>
    <d v="2016-07-17T00:00:00"/>
    <s v="AA-10480"/>
    <s v="OFF-ST-10002344"/>
    <n v="242.94"/>
    <n v="3"/>
    <n v="0"/>
    <n v="4.8587999999999996"/>
    <x v="1"/>
    <x v="4"/>
    <s v="Carina 42&quot;Hx23 3/4&quot;W Media Storage Unit"/>
    <x v="2"/>
    <s v="Missouri"/>
    <s v="Springfield"/>
    <n v="2016"/>
  </r>
  <r>
    <s v="CA-2016-121671"/>
    <d v="2016-07-17T00:00:00"/>
    <s v="AA-10480"/>
    <s v="OFF-PA-10001892"/>
    <n v="7.64"/>
    <n v="1"/>
    <n v="0"/>
    <n v="3.7435999999999998"/>
    <x v="1"/>
    <x v="10"/>
    <s v="Rediform Wirebound &quot;Phone Memo&quot; Message Book, 11 x 5-3/4"/>
    <x v="2"/>
    <s v="Missouri"/>
    <s v="Springfield"/>
    <n v="2016"/>
  </r>
  <r>
    <s v="CA-2016-121671"/>
    <d v="2016-07-17T00:00:00"/>
    <s v="AA-10480"/>
    <s v="OFF-PA-10001934"/>
    <n v="51.84"/>
    <n v="8"/>
    <n v="0"/>
    <n v="25.401599999999998"/>
    <x v="1"/>
    <x v="10"/>
    <s v="Xerox 1993"/>
    <x v="2"/>
    <s v="Missouri"/>
    <s v="Springfield"/>
    <n v="2016"/>
  </r>
  <r>
    <s v="CA-2016-121671"/>
    <d v="2016-07-17T00:00:00"/>
    <s v="AA-10480"/>
    <s v="OFF-ST-10000078"/>
    <n v="265.17"/>
    <n v="1"/>
    <n v="0"/>
    <n v="47.730600000000003"/>
    <x v="1"/>
    <x v="4"/>
    <s v="Tennsco 6- and 18-Compartment Lockers"/>
    <x v="2"/>
    <s v="Missouri"/>
    <s v="Springfield"/>
    <n v="2016"/>
  </r>
  <r>
    <s v="CA-2016-150350"/>
    <d v="2016-08-23T00:00:00"/>
    <s v="MS-17770"/>
    <s v="TEC-MA-10001972"/>
    <n v="837.6"/>
    <n v="3"/>
    <n v="0.2"/>
    <n v="62.82"/>
    <x v="2"/>
    <x v="15"/>
    <s v="Okidata C331dn Printer"/>
    <x v="1"/>
    <s v="Washington"/>
    <s v="Seattle"/>
    <n v="2016"/>
  </r>
  <r>
    <s v="CA-2016-150350"/>
    <d v="2016-08-23T00:00:00"/>
    <s v="MS-17770"/>
    <s v="OFF-EN-10002504"/>
    <n v="135.9"/>
    <n v="5"/>
    <n v="0"/>
    <n v="63.872999999999998"/>
    <x v="1"/>
    <x v="12"/>
    <s v="Tyvek  Top-Opening Peel &amp; Seel Envelopes, Plain White"/>
    <x v="1"/>
    <s v="Washington"/>
    <s v="Seattle"/>
    <n v="2016"/>
  </r>
  <r>
    <s v="CA-2016-150350"/>
    <d v="2016-08-23T00:00:00"/>
    <s v="MS-17770"/>
    <s v="OFF-PA-10002160"/>
    <n v="34.68"/>
    <n v="6"/>
    <n v="0"/>
    <n v="16.993200000000002"/>
    <x v="1"/>
    <x v="10"/>
    <s v="Xerox 1978"/>
    <x v="1"/>
    <s v="Washington"/>
    <s v="Seattle"/>
    <n v="2016"/>
  </r>
  <r>
    <s v="CA-2016-150350"/>
    <d v="2016-08-23T00:00:00"/>
    <s v="MS-17770"/>
    <s v="FUR-CH-10001973"/>
    <n v="532.70399999999995"/>
    <n v="6"/>
    <n v="0.2"/>
    <n v="-39.952800000000003"/>
    <x v="0"/>
    <x v="1"/>
    <s v="Office Star Flex Back Scooter Chair with White Frame"/>
    <x v="1"/>
    <s v="Washington"/>
    <s v="Seattle"/>
    <n v="2016"/>
  </r>
  <r>
    <s v="CA-2016-150350"/>
    <d v="2016-08-23T00:00:00"/>
    <s v="MS-17770"/>
    <s v="OFF-AP-10001492"/>
    <n v="43.1"/>
    <n v="5"/>
    <n v="0"/>
    <n v="11.206"/>
    <x v="1"/>
    <x v="9"/>
    <s v="Acco Six-Outlet Power Strip, 4' Cord Length"/>
    <x v="1"/>
    <s v="Washington"/>
    <s v="Seattle"/>
    <n v="2016"/>
  </r>
  <r>
    <s v="CA-2016-150350"/>
    <d v="2016-08-23T00:00:00"/>
    <s v="MS-17770"/>
    <s v="OFF-SU-10002189"/>
    <n v="15.88"/>
    <n v="4"/>
    <n v="0"/>
    <n v="0.1588"/>
    <x v="1"/>
    <x v="14"/>
    <s v="Acme Rosewood Handle Letter Opener"/>
    <x v="1"/>
    <s v="Washington"/>
    <s v="Seattle"/>
    <n v="2016"/>
  </r>
  <r>
    <s v="CA-2015-121720"/>
    <d v="2015-06-11T00:00:00"/>
    <s v="JE-15610"/>
    <s v="FUR-CH-10003312"/>
    <n v="1123.92"/>
    <n v="5"/>
    <n v="0.2"/>
    <n v="-182.637"/>
    <x v="0"/>
    <x v="1"/>
    <s v="Hon 2090 Pillow Soft Series Mid Back Swivel/Tilt Chairs"/>
    <x v="0"/>
    <s v="Florida"/>
    <s v="Lakeland"/>
    <n v="2015"/>
  </r>
  <r>
    <s v="CA-2015-121720"/>
    <d v="2015-06-11T00:00:00"/>
    <s v="JE-15610"/>
    <s v="TEC-PH-10002496"/>
    <n v="249.584"/>
    <n v="2"/>
    <n v="0.2"/>
    <n v="31.198"/>
    <x v="2"/>
    <x v="7"/>
    <s v="Cisco SPA301"/>
    <x v="0"/>
    <s v="Florida"/>
    <s v="Lakeland"/>
    <n v="2015"/>
  </r>
  <r>
    <s v="CA-2015-121720"/>
    <d v="2015-06-11T00:00:00"/>
    <s v="JE-15610"/>
    <s v="FUR-FU-10003464"/>
    <n v="48.671999999999997"/>
    <n v="3"/>
    <n v="0.2"/>
    <n v="7.3007999999999997"/>
    <x v="0"/>
    <x v="5"/>
    <s v="Seth Thomas 8 1/2&quot; Cubicle Clock"/>
    <x v="0"/>
    <s v="Florida"/>
    <s v="Lakeland"/>
    <n v="2015"/>
  </r>
  <r>
    <s v="CA-2015-121720"/>
    <d v="2015-06-11T00:00:00"/>
    <s v="JE-15610"/>
    <s v="OFF-AR-10000380"/>
    <n v="60.768000000000001"/>
    <n v="2"/>
    <n v="0.2"/>
    <n v="7.5960000000000001"/>
    <x v="1"/>
    <x v="6"/>
    <s v="Hunt PowerHouse Electric Pencil Sharpener, Blue"/>
    <x v="0"/>
    <s v="Florida"/>
    <s v="Lakeland"/>
    <n v="2015"/>
  </r>
  <r>
    <s v="CA-2015-121720"/>
    <d v="2015-06-11T00:00:00"/>
    <s v="JE-15610"/>
    <s v="OFF-BI-10004593"/>
    <n v="78.599999999999994"/>
    <n v="5"/>
    <n v="0.7"/>
    <n v="-62.88"/>
    <x v="1"/>
    <x v="8"/>
    <s v="Ibico Laser Imprintable Binding System Covers"/>
    <x v="0"/>
    <s v="Florida"/>
    <s v="Lakeland"/>
    <n v="2015"/>
  </r>
  <r>
    <s v="CA-2015-121720"/>
    <d v="2015-06-11T00:00:00"/>
    <s v="JE-15610"/>
    <s v="OFF-BI-10001308"/>
    <n v="3.7679999999999998"/>
    <n v="2"/>
    <n v="0.7"/>
    <n v="-3.14"/>
    <x v="1"/>
    <x v="8"/>
    <s v="GBC Standard Plastic Binding Systems' Combs"/>
    <x v="0"/>
    <s v="Florida"/>
    <s v="Lakeland"/>
    <n v="2015"/>
  </r>
  <r>
    <s v="CA-2015-121720"/>
    <d v="2015-06-11T00:00:00"/>
    <s v="JE-15610"/>
    <s v="OFF-ST-10001780"/>
    <n v="1036.624"/>
    <n v="2"/>
    <n v="0.2"/>
    <n v="51.831200000000003"/>
    <x v="1"/>
    <x v="4"/>
    <s v="Tennsco 16-Compartment Lockers with Coat Rack"/>
    <x v="0"/>
    <s v="Florida"/>
    <s v="Lakeland"/>
    <n v="2015"/>
  </r>
  <r>
    <s v="CA-2015-121720"/>
    <d v="2015-06-11T00:00:00"/>
    <s v="JE-15610"/>
    <s v="OFF-ST-10003816"/>
    <n v="563.80799999999999"/>
    <n v="4"/>
    <n v="0.2"/>
    <n v="21.142800000000001"/>
    <x v="1"/>
    <x v="4"/>
    <s v="Fellowes High-Stak Drawer Files"/>
    <x v="0"/>
    <s v="Florida"/>
    <s v="Lakeland"/>
    <n v="2015"/>
  </r>
  <r>
    <s v="CA-2017-149895"/>
    <d v="2017-09-08T00:00:00"/>
    <s v="EB-14110"/>
    <s v="TEC-PH-10002200"/>
    <n v="258.52800000000002"/>
    <n v="2"/>
    <n v="0.4"/>
    <n v="-47.396799999999999"/>
    <x v="2"/>
    <x v="7"/>
    <s v="Samsung Galaxy Note 2"/>
    <x v="3"/>
    <s v="Pennsylvania"/>
    <s v="Philadelphia"/>
    <n v="2017"/>
  </r>
  <r>
    <s v="CA-2017-147564"/>
    <d v="2017-10-02T00:00:00"/>
    <s v="BP-11155"/>
    <s v="OFF-PA-10004438"/>
    <n v="49.12"/>
    <n v="4"/>
    <n v="0"/>
    <n v="23.086400000000001"/>
    <x v="1"/>
    <x v="10"/>
    <s v="Xerox 1907"/>
    <x v="3"/>
    <s v="New York"/>
    <s v="New York City"/>
    <n v="2017"/>
  </r>
  <r>
    <s v="CA-2014-136399"/>
    <d v="2014-12-16T00:00:00"/>
    <s v="CC-12100"/>
    <s v="FUR-FU-10004090"/>
    <n v="44.46"/>
    <n v="2"/>
    <n v="0"/>
    <n v="14.671799999999999"/>
    <x v="0"/>
    <x v="5"/>
    <s v="Executive Impressions 14&quot; Contract Wall Clock"/>
    <x v="1"/>
    <s v="California"/>
    <s v="Los Angeles"/>
    <n v="2014"/>
  </r>
  <r>
    <s v="CA-2014-136399"/>
    <d v="2014-12-16T00:00:00"/>
    <s v="CC-12100"/>
    <s v="FUR-CH-10002602"/>
    <n v="241.56800000000001"/>
    <n v="2"/>
    <n v="0.2"/>
    <n v="18.117599999999999"/>
    <x v="0"/>
    <x v="1"/>
    <s v="DMI Arturo Collection Mission-style Design Wood Chair"/>
    <x v="1"/>
    <s v="California"/>
    <s v="Los Angeles"/>
    <n v="2014"/>
  </r>
  <r>
    <s v="CA-2014-136399"/>
    <d v="2014-12-16T00:00:00"/>
    <s v="CC-12100"/>
    <s v="TEC-AC-10001142"/>
    <n v="395"/>
    <n v="5"/>
    <n v="0"/>
    <n v="39.5"/>
    <x v="2"/>
    <x v="11"/>
    <s v="First Data FD10 PIN Pad"/>
    <x v="1"/>
    <s v="California"/>
    <s v="Los Angeles"/>
    <n v="2014"/>
  </r>
  <r>
    <s v="CA-2014-136399"/>
    <d v="2014-12-16T00:00:00"/>
    <s v="CC-12100"/>
    <s v="TEC-PH-10004977"/>
    <n v="627.16800000000001"/>
    <n v="4"/>
    <n v="0.2"/>
    <n v="70.556399999999996"/>
    <x v="2"/>
    <x v="7"/>
    <s v="GE 30524EE4"/>
    <x v="1"/>
    <s v="California"/>
    <s v="Los Angeles"/>
    <n v="2014"/>
  </r>
  <r>
    <s v="CA-2014-107916"/>
    <d v="2014-08-24T00:00:00"/>
    <s v="JP-15460"/>
    <s v="FUR-FU-10004586"/>
    <n v="13.28"/>
    <n v="2"/>
    <n v="0"/>
    <n v="6.3743999999999996"/>
    <x v="0"/>
    <x v="5"/>
    <s v="G.E. Longer-Life Indoor Recessed Floodlight Bulbs"/>
    <x v="3"/>
    <s v="New York"/>
    <s v="Oceanside"/>
    <n v="2014"/>
  </r>
  <r>
    <s v="CA-2014-107916"/>
    <d v="2014-08-24T00:00:00"/>
    <s v="JP-15460"/>
    <s v="OFF-BI-10001116"/>
    <n v="12.672000000000001"/>
    <n v="3"/>
    <n v="0.2"/>
    <n v="4.4352"/>
    <x v="1"/>
    <x v="8"/>
    <s v="Wilson Jones 1&quot; Hanging DublLock Ring Binders"/>
    <x v="3"/>
    <s v="New York"/>
    <s v="Oceanside"/>
    <n v="2014"/>
  </r>
  <r>
    <s v="CA-2017-164168"/>
    <d v="2017-11-12T00:00:00"/>
    <s v="LS-16975"/>
    <s v="OFF-BI-10000666"/>
    <n v="30.56"/>
    <n v="5"/>
    <n v="0.8"/>
    <n v="-45.84"/>
    <x v="1"/>
    <x v="8"/>
    <s v="Surelock Post Binders"/>
    <x v="2"/>
    <s v="Texas"/>
    <s v="Dallas"/>
    <n v="2017"/>
  </r>
  <r>
    <s v="CA-2017-164168"/>
    <d v="2017-11-12T00:00:00"/>
    <s v="LS-16975"/>
    <s v="OFF-ST-10002583"/>
    <n v="77.951999999999998"/>
    <n v="3"/>
    <n v="0.2"/>
    <n v="-15.590400000000001"/>
    <x v="1"/>
    <x v="4"/>
    <s v="Fellowes Neat Ideas Storage Cubes"/>
    <x v="2"/>
    <s v="Texas"/>
    <s v="Dallas"/>
    <n v="2017"/>
  </r>
  <r>
    <s v="CA-2017-164168"/>
    <d v="2017-11-12T00:00:00"/>
    <s v="LS-16975"/>
    <s v="TEC-PH-10004908"/>
    <n v="67.992000000000004"/>
    <n v="1"/>
    <n v="0.2"/>
    <n v="8.4990000000000006"/>
    <x v="2"/>
    <x v="7"/>
    <s v="Panasonic KX TS3282W Corded phone"/>
    <x v="2"/>
    <s v="Texas"/>
    <s v="Dallas"/>
    <n v="2017"/>
  </r>
  <r>
    <s v="CA-2017-164168"/>
    <d v="2017-11-12T00:00:00"/>
    <s v="LS-16975"/>
    <s v="OFF-EN-10001219"/>
    <n v="12.224"/>
    <n v="2"/>
    <n v="0.2"/>
    <n v="4.4311999999999996"/>
    <x v="1"/>
    <x v="12"/>
    <s v="#10- 4 1/8&quot; x 9 1/2&quot; Security-Tint Envelopes"/>
    <x v="2"/>
    <s v="Texas"/>
    <s v="Dallas"/>
    <n v="2017"/>
  </r>
  <r>
    <s v="CA-2017-164168"/>
    <d v="2017-11-12T00:00:00"/>
    <s v="LS-16975"/>
    <s v="TEC-AC-10004568"/>
    <n v="44.783999999999999"/>
    <n v="2"/>
    <n v="0.2"/>
    <n v="-0.55979999999999996"/>
    <x v="2"/>
    <x v="11"/>
    <s v="Maxell LTO Ultrium - 800 GB"/>
    <x v="2"/>
    <s v="Texas"/>
    <s v="Dallas"/>
    <n v="2017"/>
  </r>
  <r>
    <s v="CA-2017-164168"/>
    <d v="2017-11-12T00:00:00"/>
    <s v="LS-16975"/>
    <s v="FUR-FU-10001756"/>
    <n v="22.847999999999999"/>
    <n v="3"/>
    <n v="0.6"/>
    <n v="-17.7072"/>
    <x v="0"/>
    <x v="5"/>
    <s v="Eldon Expressions Desk Accessory, Wood Photo Frame, Mahogany"/>
    <x v="2"/>
    <s v="Texas"/>
    <s v="Dallas"/>
    <n v="2017"/>
  </r>
  <r>
    <s v="CA-2015-112557"/>
    <d v="2015-04-25T00:00:00"/>
    <s v="JL-15850"/>
    <s v="OFF-AP-10002311"/>
    <n v="206.43"/>
    <n v="3"/>
    <n v="0"/>
    <n v="90.8292"/>
    <x v="1"/>
    <x v="9"/>
    <s v="Holmes Replacement Filter for HEPA Air Cleaner, Very Large Room, HEPA Filter"/>
    <x v="3"/>
    <s v="New York"/>
    <s v="New York City"/>
    <n v="2015"/>
  </r>
  <r>
    <s v="US-2014-122959"/>
    <d v="2014-12-12T00:00:00"/>
    <s v="CY-12745"/>
    <s v="OFF-BI-10003650"/>
    <n v="210.392"/>
    <n v="2"/>
    <n v="0.8"/>
    <n v="-336.62720000000002"/>
    <x v="1"/>
    <x v="8"/>
    <s v="GBC DocuBind 300 Electric Binding Machine"/>
    <x v="2"/>
    <s v="Texas"/>
    <s v="San Antonio"/>
    <n v="2014"/>
  </r>
  <r>
    <s v="CA-2017-162572"/>
    <d v="2017-09-25T00:00:00"/>
    <s v="RB-19360"/>
    <s v="TEC-AC-10003628"/>
    <n v="119.96"/>
    <n v="5"/>
    <n v="0.2"/>
    <n v="35.988"/>
    <x v="2"/>
    <x v="11"/>
    <s v="Logitech 910-002974 M325 Wireless Mouse for Web Scrolling"/>
    <x v="3"/>
    <s v="Ohio"/>
    <s v="Cincinnati"/>
    <n v="2017"/>
  </r>
  <r>
    <s v="CA-2017-162572"/>
    <d v="2017-09-25T00:00:00"/>
    <s v="RB-19360"/>
    <s v="OFF-AR-10001547"/>
    <n v="10.608000000000001"/>
    <n v="6"/>
    <n v="0.2"/>
    <n v="0.92820000000000003"/>
    <x v="1"/>
    <x v="6"/>
    <s v="Newell 311"/>
    <x v="3"/>
    <s v="Ohio"/>
    <s v="Cincinnati"/>
    <n v="2017"/>
  </r>
  <r>
    <s v="US-2016-148110"/>
    <d v="2016-09-05T00:00:00"/>
    <s v="AR-10825"/>
    <s v="FUR-CH-10002647"/>
    <n v="347.80200000000002"/>
    <n v="7"/>
    <n v="0.3"/>
    <n v="-24.843"/>
    <x v="0"/>
    <x v="1"/>
    <s v="Situations Contoured Folding Chairs, 4/Set"/>
    <x v="2"/>
    <s v="Texas"/>
    <s v="Austin"/>
    <n v="2016"/>
  </r>
  <r>
    <s v="CA-2017-131828"/>
    <d v="2017-02-11T00:00:00"/>
    <s v="CS-11845"/>
    <s v="FUR-CH-10004495"/>
    <n v="963.13599999999997"/>
    <n v="4"/>
    <n v="0.2"/>
    <n v="108.3528"/>
    <x v="0"/>
    <x v="1"/>
    <s v="Global Leather and Oak Executive Chair, Black"/>
    <x v="1"/>
    <s v="Washington"/>
    <s v="Seattle"/>
    <n v="2017"/>
  </r>
  <r>
    <s v="CA-2017-131828"/>
    <d v="2017-02-11T00:00:00"/>
    <s v="CS-11845"/>
    <s v="TEC-PH-10002923"/>
    <n v="88.775999999999996"/>
    <n v="3"/>
    <n v="0.2"/>
    <n v="7.7679"/>
    <x v="2"/>
    <x v="7"/>
    <s v="Logitech B530 USB Headset - headset - Full size, Binaural"/>
    <x v="1"/>
    <s v="Washington"/>
    <s v="Seattle"/>
    <n v="2017"/>
  </r>
  <r>
    <s v="CA-2014-109218"/>
    <d v="2014-06-30T00:00:00"/>
    <s v="AR-10825"/>
    <s v="OFF-AR-10001374"/>
    <n v="32.4"/>
    <n v="5"/>
    <n v="0"/>
    <n v="10.368"/>
    <x v="1"/>
    <x v="6"/>
    <s v="BIC Brite Liner Highlighters, Chisel Tip"/>
    <x v="1"/>
    <s v="California"/>
    <s v="Los Angeles"/>
    <n v="2014"/>
  </r>
  <r>
    <s v="CA-2016-120558"/>
    <d v="2016-06-07T00:00:00"/>
    <s v="RD-19810"/>
    <s v="OFF-PA-10003441"/>
    <n v="32.4"/>
    <n v="5"/>
    <n v="0"/>
    <n v="15.552"/>
    <x v="1"/>
    <x v="10"/>
    <s v="Xerox 226"/>
    <x v="3"/>
    <s v="New York"/>
    <s v="New York City"/>
    <n v="2016"/>
  </r>
  <r>
    <s v="US-2014-109036"/>
    <d v="2014-12-20T00:00:00"/>
    <s v="KH-16510"/>
    <s v="OFF-LA-10002043"/>
    <n v="31.05"/>
    <n v="3"/>
    <n v="0"/>
    <n v="14.904"/>
    <x v="1"/>
    <x v="2"/>
    <s v="Avery 489"/>
    <x v="1"/>
    <s v="Washington"/>
    <s v="Seattle"/>
    <n v="2014"/>
  </r>
  <r>
    <s v="CA-2015-147830"/>
    <d v="2015-12-15T00:00:00"/>
    <s v="NF-18385"/>
    <s v="TEC-AC-10002049"/>
    <n v="2025.36"/>
    <n v="6"/>
    <n v="0.2"/>
    <n v="607.60799999999995"/>
    <x v="2"/>
    <x v="11"/>
    <s v="Logitech G19 Programmable Gaming Keyboard"/>
    <x v="3"/>
    <s v="Ohio"/>
    <s v="Newark"/>
    <n v="2015"/>
  </r>
  <r>
    <s v="CA-2015-147830"/>
    <d v="2015-12-15T00:00:00"/>
    <s v="NF-18385"/>
    <s v="TEC-MA-10000418"/>
    <n v="1799.9939999999999"/>
    <n v="2"/>
    <n v="0.7"/>
    <n v="-2639.9911999999999"/>
    <x v="2"/>
    <x v="15"/>
    <s v="Cubify CubeX 3D Printer Double Head Print"/>
    <x v="3"/>
    <s v="Ohio"/>
    <s v="Newark"/>
    <n v="2015"/>
  </r>
  <r>
    <s v="CA-2015-147830"/>
    <d v="2015-12-15T00:00:00"/>
    <s v="NF-18385"/>
    <s v="TEC-PH-10004908"/>
    <n v="101.988"/>
    <n v="2"/>
    <n v="0.4"/>
    <n v="-16.998000000000001"/>
    <x v="2"/>
    <x v="7"/>
    <s v="Panasonic KX TS3282W Corded phone"/>
    <x v="3"/>
    <s v="Ohio"/>
    <s v="Newark"/>
    <n v="2015"/>
  </r>
  <r>
    <s v="CA-2015-147830"/>
    <d v="2015-12-15T00:00:00"/>
    <s v="NF-18385"/>
    <s v="FUR-FU-10004091"/>
    <n v="262.86399999999998"/>
    <n v="7"/>
    <n v="0.2"/>
    <n v="69.001800000000003"/>
    <x v="0"/>
    <x v="5"/>
    <s v="Howard Miller 13&quot; Diameter Goldtone Round Wall Clock"/>
    <x v="3"/>
    <s v="Ohio"/>
    <s v="Newark"/>
    <n v="2015"/>
  </r>
  <r>
    <s v="CA-2017-150497"/>
    <d v="2017-07-20T00:00:00"/>
    <s v="SM-20950"/>
    <s v="OFF-BI-10004600"/>
    <n v="735.98"/>
    <n v="2"/>
    <n v="0"/>
    <n v="331.19099999999997"/>
    <x v="1"/>
    <x v="8"/>
    <s v="Ibico Ibimaster 300 Manual Binding System"/>
    <x v="2"/>
    <s v="Minnesota"/>
    <s v="Maple Grove"/>
    <n v="2017"/>
  </r>
  <r>
    <s v="CA-2014-128986"/>
    <d v="2014-08-03T00:00:00"/>
    <s v="GH-14410"/>
    <s v="OFF-PA-10001289"/>
    <n v="93.024000000000001"/>
    <n v="3"/>
    <n v="0.2"/>
    <n v="33.721200000000003"/>
    <x v="1"/>
    <x v="10"/>
    <s v="White Computer Printout Paper by Universal"/>
    <x v="1"/>
    <s v="Arizona"/>
    <s v="Glendale"/>
    <n v="2014"/>
  </r>
  <r>
    <s v="CA-2015-139584"/>
    <d v="2015-08-24T00:00:00"/>
    <s v="EM-13810"/>
    <s v="FUR-TA-10001539"/>
    <n v="284.36399999999998"/>
    <n v="2"/>
    <n v="0.4"/>
    <n v="-75.830399999999997"/>
    <x v="0"/>
    <x v="3"/>
    <s v="Chromcraft Rectangular Conference Tables"/>
    <x v="3"/>
    <s v="New York"/>
    <s v="New York City"/>
    <n v="2015"/>
  </r>
  <r>
    <s v="CA-2015-139584"/>
    <d v="2015-08-24T00:00:00"/>
    <s v="EM-13810"/>
    <s v="TEC-AC-10001266"/>
    <n v="26"/>
    <n v="2"/>
    <n v="0"/>
    <n v="11.7"/>
    <x v="2"/>
    <x v="11"/>
    <s v="Memorex Micro Travel Drive 8 GB"/>
    <x v="3"/>
    <s v="New York"/>
    <s v="New York City"/>
    <n v="2015"/>
  </r>
  <r>
    <s v="US-2016-162677"/>
    <d v="2016-03-26T00:00:00"/>
    <s v="DB-13210"/>
    <s v="OFF-ST-10001291"/>
    <n v="67.64"/>
    <n v="5"/>
    <n v="0.2"/>
    <n v="5.9184999999999999"/>
    <x v="1"/>
    <x v="4"/>
    <s v="Tenex Personal Self-Stacking Standard File Box, Black/Gray"/>
    <x v="0"/>
    <s v="North Carolina"/>
    <s v="Jacksonville"/>
    <n v="2016"/>
  </r>
  <r>
    <s v="US-2016-162677"/>
    <d v="2016-03-26T00:00:00"/>
    <s v="DB-13210"/>
    <s v="TEC-AC-10001314"/>
    <n v="119.976"/>
    <n v="3"/>
    <n v="0.2"/>
    <n v="-17.996400000000001"/>
    <x v="2"/>
    <x v="11"/>
    <s v="Case Logic 2.4GHz Wireless Keyboard"/>
    <x v="0"/>
    <s v="North Carolina"/>
    <s v="Jacksonville"/>
    <n v="2016"/>
  </r>
  <r>
    <s v="US-2014-150924"/>
    <d v="2014-09-12T00:00:00"/>
    <s v="PT-19090"/>
    <s v="OFF-BI-10004040"/>
    <n v="5.18"/>
    <n v="5"/>
    <n v="0.8"/>
    <n v="-8.0289999999999999"/>
    <x v="1"/>
    <x v="8"/>
    <s v="Wilson Jones Impact Binders"/>
    <x v="2"/>
    <s v="Texas"/>
    <s v="Houston"/>
    <n v="2014"/>
  </r>
  <r>
    <s v="CA-2014-153969"/>
    <d v="2014-09-21T00:00:00"/>
    <s v="HF-14995"/>
    <s v="OFF-EN-10001539"/>
    <n v="15.56"/>
    <n v="2"/>
    <n v="0"/>
    <n v="7.3132000000000001"/>
    <x v="1"/>
    <x v="12"/>
    <s v="Staple envelope"/>
    <x v="1"/>
    <s v="California"/>
    <s v="San Francisco"/>
    <n v="2014"/>
  </r>
  <r>
    <s v="CA-2014-153969"/>
    <d v="2014-09-21T00:00:00"/>
    <s v="HF-14995"/>
    <s v="OFF-EN-10004483"/>
    <n v="78.349999999999994"/>
    <n v="5"/>
    <n v="0"/>
    <n v="36.8245"/>
    <x v="1"/>
    <x v="12"/>
    <s v="#10 White Business Envelopes,4 1/8 x 9 1/2"/>
    <x v="1"/>
    <s v="California"/>
    <s v="San Francisco"/>
    <n v="2014"/>
  </r>
  <r>
    <s v="CA-2014-153969"/>
    <d v="2014-09-21T00:00:00"/>
    <s v="HF-14995"/>
    <s v="OFF-AR-10001615"/>
    <n v="59.52"/>
    <n v="3"/>
    <n v="0"/>
    <n v="15.475199999999999"/>
    <x v="1"/>
    <x v="6"/>
    <s v="Newell 34"/>
    <x v="1"/>
    <s v="California"/>
    <s v="San Francisco"/>
    <n v="2014"/>
  </r>
  <r>
    <s v="CA-2014-153969"/>
    <d v="2014-09-21T00:00:00"/>
    <s v="HF-14995"/>
    <s v="OFF-PA-10000327"/>
    <n v="38.520000000000003"/>
    <n v="9"/>
    <n v="0"/>
    <n v="17.334"/>
    <x v="1"/>
    <x v="10"/>
    <s v="Xerox 1971"/>
    <x v="1"/>
    <s v="California"/>
    <s v="San Francisco"/>
    <n v="2014"/>
  </r>
  <r>
    <s v="CA-2014-153969"/>
    <d v="2014-09-21T00:00:00"/>
    <s v="HF-14995"/>
    <s v="TEC-PH-10001299"/>
    <n v="239.98400000000001"/>
    <n v="2"/>
    <n v="0.2"/>
    <n v="23.9984"/>
    <x v="2"/>
    <x v="7"/>
    <s v="Polycom CX300 Desktop Phone USB VoIP phone"/>
    <x v="1"/>
    <s v="California"/>
    <s v="San Francisco"/>
    <n v="2014"/>
  </r>
  <r>
    <s v="CA-2014-153969"/>
    <d v="2014-09-21T00:00:00"/>
    <s v="HF-14995"/>
    <s v="OFF-PA-10002246"/>
    <n v="19.350000000000001"/>
    <n v="3"/>
    <n v="0"/>
    <n v="9.4815000000000005"/>
    <x v="1"/>
    <x v="10"/>
    <s v="Wirebound Four 2-3/4 x 5 Forms per Page, 400 Sets per Book"/>
    <x v="1"/>
    <s v="California"/>
    <s v="San Francisco"/>
    <n v="2014"/>
  </r>
  <r>
    <s v="CA-2016-146682"/>
    <d v="2016-10-29T00:00:00"/>
    <s v="KW-16435"/>
    <s v="FUR-FU-10002671"/>
    <n v="67"/>
    <n v="5"/>
    <n v="0"/>
    <n v="32.159999999999997"/>
    <x v="0"/>
    <x v="5"/>
    <s v="Electrix 20W Halogen Replacement Bulb for Zoom-In Desk Lamp"/>
    <x v="2"/>
    <s v="Michigan"/>
    <s v="Lansing"/>
    <n v="2016"/>
  </r>
  <r>
    <s v="CA-2016-138695"/>
    <d v="2016-05-28T00:00:00"/>
    <s v="KC-16675"/>
    <s v="FUR-CH-10003833"/>
    <n v="390.27199999999999"/>
    <n v="8"/>
    <n v="0.2"/>
    <n v="-24.391999999999999"/>
    <x v="0"/>
    <x v="1"/>
    <s v="Novimex Fabric Task Chair"/>
    <x v="0"/>
    <s v="Florida"/>
    <s v="Tallahassee"/>
    <n v="2016"/>
  </r>
  <r>
    <s v="CA-2016-138695"/>
    <d v="2016-05-28T00:00:00"/>
    <s v="KC-16675"/>
    <s v="OFF-PA-10001667"/>
    <n v="62.192"/>
    <n v="13"/>
    <n v="0.2"/>
    <n v="19.434999999999999"/>
    <x v="1"/>
    <x v="10"/>
    <s v="Great White Multi-Use Recycled Paper (20Lb. and 84 Bright)"/>
    <x v="0"/>
    <s v="Florida"/>
    <s v="Tallahassee"/>
    <n v="2016"/>
  </r>
  <r>
    <s v="CA-2017-107461"/>
    <d v="2017-12-21T00:00:00"/>
    <s v="PK-19075"/>
    <s v="OFF-BI-10002003"/>
    <n v="23.88"/>
    <n v="6"/>
    <n v="0"/>
    <n v="11.223599999999999"/>
    <x v="1"/>
    <x v="8"/>
    <s v="Ibico Presentation Index for Binding Systems"/>
    <x v="0"/>
    <s v="South Carolina"/>
    <s v="Columbia"/>
    <n v="2017"/>
  </r>
  <r>
    <s v="US-2016-133879"/>
    <d v="2016-03-21T00:00:00"/>
    <s v="KT-16465"/>
    <s v="OFF-BI-10004465"/>
    <n v="3.1680000000000001"/>
    <n v="2"/>
    <n v="0.8"/>
    <n v="-4.7519999999999998"/>
    <x v="1"/>
    <x v="8"/>
    <s v="Avery Durable Slant Ring Binders"/>
    <x v="2"/>
    <s v="Illinois"/>
    <s v="Chicago"/>
    <n v="2016"/>
  </r>
  <r>
    <s v="US-2016-133879"/>
    <d v="2016-03-21T00:00:00"/>
    <s v="KT-16465"/>
    <s v="FUR-CH-10000665"/>
    <n v="528.42999999999995"/>
    <n v="5"/>
    <n v="0.3"/>
    <n v="0"/>
    <x v="0"/>
    <x v="1"/>
    <s v="Global Airflow Leather Mesh Back Chair, Black"/>
    <x v="2"/>
    <s v="Illinois"/>
    <s v="Chicago"/>
    <n v="2016"/>
  </r>
  <r>
    <s v="US-2016-133879"/>
    <d v="2016-03-21T00:00:00"/>
    <s v="KT-16465"/>
    <s v="OFF-AR-10004956"/>
    <n v="13.391999999999999"/>
    <n v="3"/>
    <n v="0.2"/>
    <n v="1.5065999999999999"/>
    <x v="1"/>
    <x v="6"/>
    <s v="Newell 33"/>
    <x v="2"/>
    <s v="Illinois"/>
    <s v="Chicago"/>
    <n v="2016"/>
  </r>
  <r>
    <s v="CA-2017-157483"/>
    <d v="2017-11-11T00:00:00"/>
    <s v="EP-13915"/>
    <s v="OFF-AR-10004260"/>
    <n v="181.86"/>
    <n v="7"/>
    <n v="0"/>
    <n v="50.9208"/>
    <x v="1"/>
    <x v="6"/>
    <s v="Boston 1799 Powerhouse Electric Pencil Sharpener"/>
    <x v="2"/>
    <s v="Michigan"/>
    <s v="Detroit"/>
    <n v="2017"/>
  </r>
  <r>
    <s v="US-2017-132059"/>
    <d v="2017-09-23T00:00:00"/>
    <s v="AP-10915"/>
    <s v="FUR-BO-10001811"/>
    <n v="180.58799999999999"/>
    <n v="2"/>
    <n v="0.7"/>
    <n v="-240.78399999999999"/>
    <x v="0"/>
    <x v="0"/>
    <s v="Atlantic Metals Mobile 5-Shelf Bookcases, Custom Colors"/>
    <x v="1"/>
    <s v="Colorado"/>
    <s v="Fort Collins"/>
    <n v="2017"/>
  </r>
  <r>
    <s v="US-2017-132059"/>
    <d v="2017-09-23T00:00:00"/>
    <s v="AP-10915"/>
    <s v="TEC-AC-10003280"/>
    <n v="47.984000000000002"/>
    <n v="2"/>
    <n v="0.2"/>
    <n v="0.5998"/>
    <x v="2"/>
    <x v="11"/>
    <s v="Belkin F8E887 USB Wired Ergonomic Keyboard"/>
    <x v="1"/>
    <s v="Colorado"/>
    <s v="Fort Collins"/>
    <n v="2017"/>
  </r>
  <r>
    <s v="CA-2017-122280"/>
    <d v="2017-09-10T00:00:00"/>
    <s v="SH-20395"/>
    <s v="OFF-PA-10004911"/>
    <n v="18.760000000000002"/>
    <n v="2"/>
    <n v="0"/>
    <n v="9.0047999999999995"/>
    <x v="1"/>
    <x v="10"/>
    <s v="Rediform S.O.S. 1-Up Phone Message Bk, 4-1/4x3-1/16 Bk, 1 Form/Pg, 40 Messages/Bk, 3/Pk"/>
    <x v="3"/>
    <s v="New York"/>
    <s v="New York City"/>
    <n v="2017"/>
  </r>
  <r>
    <s v="CA-2017-105235"/>
    <d v="2017-12-05T00:00:00"/>
    <s v="SM-20950"/>
    <s v="FUR-FU-10001487"/>
    <n v="20.94"/>
    <n v="3"/>
    <n v="0"/>
    <n v="6.0726000000000004"/>
    <x v="0"/>
    <x v="5"/>
    <s v="Eldon Expressions Wood and Plastic Desk Accessories, Cherry Wood"/>
    <x v="3"/>
    <s v="New York"/>
    <s v="New York City"/>
    <n v="2017"/>
  </r>
  <r>
    <s v="CA-2017-105235"/>
    <d v="2017-12-05T00:00:00"/>
    <s v="SM-20950"/>
    <s v="FUR-FU-10000521"/>
    <n v="58.68"/>
    <n v="2"/>
    <n v="0"/>
    <n v="18.190799999999999"/>
    <x v="0"/>
    <x v="5"/>
    <s v="Seth Thomas 14&quot; Putty-Colored Wall Clock"/>
    <x v="3"/>
    <s v="New York"/>
    <s v="New York City"/>
    <n v="2017"/>
  </r>
  <r>
    <s v="CA-2017-105235"/>
    <d v="2017-12-05T00:00:00"/>
    <s v="SM-20950"/>
    <s v="OFF-AP-10001271"/>
    <n v="254.9"/>
    <n v="5"/>
    <n v="0"/>
    <n v="68.822999999999993"/>
    <x v="1"/>
    <x v="9"/>
    <s v="Eureka The Boss Cordless Rechargeable Stick Vac"/>
    <x v="3"/>
    <s v="New York"/>
    <s v="New York City"/>
    <n v="2017"/>
  </r>
  <r>
    <s v="CA-2017-152912"/>
    <d v="2017-11-09T00:00:00"/>
    <s v="BM-11650"/>
    <s v="OFF-BI-10004728"/>
    <n v="9.64"/>
    <n v="2"/>
    <n v="0"/>
    <n v="4.4344000000000001"/>
    <x v="1"/>
    <x v="8"/>
    <s v="Wilson Jones Turn Tabs Binder Tool for Ring Binders"/>
    <x v="3"/>
    <s v="Maryland"/>
    <s v="Columbia"/>
    <n v="2017"/>
  </r>
  <r>
    <s v="CA-2017-152912"/>
    <d v="2017-11-09T00:00:00"/>
    <s v="BM-11650"/>
    <s v="TEC-AC-10004666"/>
    <n v="826.62"/>
    <n v="3"/>
    <n v="0"/>
    <n v="355.44659999999999"/>
    <x v="2"/>
    <x v="11"/>
    <s v="Maxell iVDR EX 500GB Cartridge"/>
    <x v="3"/>
    <s v="Maryland"/>
    <s v="Columbia"/>
    <n v="2017"/>
  </r>
  <r>
    <s v="CA-2017-152912"/>
    <d v="2017-11-09T00:00:00"/>
    <s v="BM-11650"/>
    <s v="OFF-ST-10003208"/>
    <n v="1633.14"/>
    <n v="9"/>
    <n v="0"/>
    <n v="473.61059999999998"/>
    <x v="1"/>
    <x v="4"/>
    <s v="Adjustable Depth Letter/Legal Cart"/>
    <x v="3"/>
    <s v="Maryland"/>
    <s v="Columbia"/>
    <n v="2017"/>
  </r>
  <r>
    <s v="CA-2017-152912"/>
    <d v="2017-11-09T00:00:00"/>
    <s v="BM-11650"/>
    <s v="OFF-ST-10003208"/>
    <n v="544.38"/>
    <n v="3"/>
    <n v="0"/>
    <n v="157.87020000000001"/>
    <x v="1"/>
    <x v="4"/>
    <s v="Adjustable Depth Letter/Legal Cart"/>
    <x v="3"/>
    <s v="Maryland"/>
    <s v="Columbia"/>
    <n v="2017"/>
  </r>
  <r>
    <s v="CA-2014-123498"/>
    <d v="2014-11-07T00:00:00"/>
    <s v="TC-20980"/>
    <s v="OFF-BI-10000632"/>
    <n v="26.045999999999999"/>
    <n v="3"/>
    <n v="0.8"/>
    <n v="-44.278199999999998"/>
    <x v="1"/>
    <x v="8"/>
    <s v="Satellite Sectional Post Binders"/>
    <x v="2"/>
    <s v="Texas"/>
    <s v="Houston"/>
    <n v="2014"/>
  </r>
  <r>
    <s v="CA-2014-123498"/>
    <d v="2014-11-07T00:00:00"/>
    <s v="TC-20980"/>
    <s v="OFF-EN-10004773"/>
    <n v="74.352000000000004"/>
    <n v="3"/>
    <n v="0.2"/>
    <n v="26.9526"/>
    <x v="1"/>
    <x v="12"/>
    <s v="Staple envelope"/>
    <x v="2"/>
    <s v="Texas"/>
    <s v="Houston"/>
    <n v="2014"/>
  </r>
  <r>
    <s v="CA-2017-159352"/>
    <d v="2017-03-12T00:00:00"/>
    <s v="KB-16585"/>
    <s v="TEC-PH-10004700"/>
    <n v="69.930000000000007"/>
    <n v="7"/>
    <n v="0"/>
    <n v="32.1678"/>
    <x v="2"/>
    <x v="7"/>
    <s v="PowerGen Dual USB Car Charger"/>
    <x v="3"/>
    <s v="Massachusetts"/>
    <s v="Lowell"/>
    <n v="2017"/>
  </r>
  <r>
    <s v="US-2017-146416"/>
    <d v="2017-10-20T00:00:00"/>
    <s v="JE-16165"/>
    <s v="OFF-LA-10003714"/>
    <n v="3.75"/>
    <n v="1"/>
    <n v="0"/>
    <n v="1.8"/>
    <x v="1"/>
    <x v="2"/>
    <s v="Avery 510"/>
    <x v="1"/>
    <s v="California"/>
    <s v="Woodland"/>
    <n v="2017"/>
  </r>
  <r>
    <s v="US-2017-146416"/>
    <d v="2017-10-20T00:00:00"/>
    <s v="JE-16165"/>
    <s v="OFF-BI-10001787"/>
    <n v="20.928000000000001"/>
    <n v="4"/>
    <n v="0.2"/>
    <n v="7.5864000000000003"/>
    <x v="1"/>
    <x v="8"/>
    <s v="Wilson Jones Four-Pocket Poly Binders"/>
    <x v="1"/>
    <s v="California"/>
    <s v="Woodland"/>
    <n v="2017"/>
  </r>
  <r>
    <s v="US-2015-163783"/>
    <d v="2015-12-27T00:00:00"/>
    <s v="DR-12940"/>
    <s v="OFF-ST-10002957"/>
    <n v="12.672000000000001"/>
    <n v="3"/>
    <n v="0.2"/>
    <n v="-3.1680000000000001"/>
    <x v="1"/>
    <x v="4"/>
    <s v="Sterilite Show Offs Storage Containers"/>
    <x v="2"/>
    <s v="Illinois"/>
    <s v="Chicago"/>
    <n v="2015"/>
  </r>
  <r>
    <s v="CA-2017-123981"/>
    <d v="2017-10-02T00:00:00"/>
    <s v="RW-19630"/>
    <s v="TEC-PH-10002115"/>
    <n v="65.989999999999995"/>
    <n v="1"/>
    <n v="0"/>
    <n v="17.157399999999999"/>
    <x v="2"/>
    <x v="7"/>
    <s v="Plantronics 81402"/>
    <x v="3"/>
    <s v="New York"/>
    <s v="New York City"/>
    <n v="2017"/>
  </r>
  <r>
    <s v="CA-2017-158953"/>
    <d v="2017-06-04T00:00:00"/>
    <s v="ML-18040"/>
    <s v="OFF-BI-10002557"/>
    <n v="6.37"/>
    <n v="7"/>
    <n v="0.8"/>
    <n v="-9.5549999999999997"/>
    <x v="1"/>
    <x v="8"/>
    <s v="Presstex Flexible Ring Binders"/>
    <x v="2"/>
    <s v="Texas"/>
    <s v="Missouri City"/>
    <n v="2017"/>
  </r>
  <r>
    <s v="CA-2014-165428"/>
    <d v="2014-09-01T00:00:00"/>
    <s v="JL-15130"/>
    <s v="OFF-BI-10002949"/>
    <n v="3.6480000000000001"/>
    <n v="3"/>
    <n v="0.8"/>
    <n v="-6.0191999999999997"/>
    <x v="1"/>
    <x v="8"/>
    <s v="Prestige Round Ring Binders"/>
    <x v="2"/>
    <s v="Texas"/>
    <s v="Houston"/>
    <n v="2014"/>
  </r>
  <r>
    <s v="CA-2014-165428"/>
    <d v="2014-09-01T00:00:00"/>
    <s v="JL-15130"/>
    <s v="OFF-PA-10004100"/>
    <n v="31.103999999999999"/>
    <n v="6"/>
    <n v="0.2"/>
    <n v="10.8864"/>
    <x v="1"/>
    <x v="10"/>
    <s v="Xerox 216"/>
    <x v="2"/>
    <s v="Texas"/>
    <s v="Houston"/>
    <n v="2014"/>
  </r>
  <r>
    <s v="CA-2016-169026"/>
    <d v="2016-08-08T00:00:00"/>
    <s v="CM-12655"/>
    <s v="OFF-FA-10001883"/>
    <n v="23.34"/>
    <n v="3"/>
    <n v="0"/>
    <n v="0.2334"/>
    <x v="1"/>
    <x v="13"/>
    <s v="Alliance Super-Size Bands, Assorted Sizes"/>
    <x v="0"/>
    <s v="Mississippi"/>
    <s v="Jackson"/>
    <n v="2016"/>
  </r>
  <r>
    <s v="CA-2017-109750"/>
    <d v="2017-07-22T00:00:00"/>
    <s v="FH-14365"/>
    <s v="TEC-PH-10000702"/>
    <n v="29.97"/>
    <n v="3"/>
    <n v="0"/>
    <n v="14.085900000000001"/>
    <x v="2"/>
    <x v="7"/>
    <s v="Square Credit Card Reader, 4 1/2&quot; x 4 1/2&quot; x 1&quot;, White"/>
    <x v="3"/>
    <s v="New York"/>
    <s v="New York City"/>
    <n v="2017"/>
  </r>
  <r>
    <s v="CA-2015-149384"/>
    <d v="2015-07-10T00:00:00"/>
    <s v="EH-13945"/>
    <s v="OFF-BI-10003196"/>
    <n v="3.3660000000000001"/>
    <n v="3"/>
    <n v="0.7"/>
    <n v="-2.2440000000000002"/>
    <x v="1"/>
    <x v="8"/>
    <s v="Accohide Poly Flexible Ring Binders"/>
    <x v="1"/>
    <s v="Arizona"/>
    <s v="Tempe"/>
    <n v="2015"/>
  </r>
  <r>
    <s v="CA-2014-131527"/>
    <d v="2014-12-01T00:00:00"/>
    <s v="TB-21280"/>
    <s v="TEC-PH-10001644"/>
    <n v="95.968000000000004"/>
    <n v="4"/>
    <n v="0.2"/>
    <n v="9.5968"/>
    <x v="2"/>
    <x v="7"/>
    <s v="BlueLounge Milo Smartphone Stand, White/Metallic"/>
    <x v="0"/>
    <s v="North Carolina"/>
    <s v="Jacksonville"/>
    <n v="2014"/>
  </r>
  <r>
    <s v="CA-2017-164000"/>
    <d v="2017-12-18T00:00:00"/>
    <s v="AH-10030"/>
    <s v="OFF-AR-10003183"/>
    <n v="18.704000000000001"/>
    <n v="7"/>
    <n v="0.2"/>
    <n v="2.3380000000000001"/>
    <x v="1"/>
    <x v="6"/>
    <s v="Avery Fluorescent Highlighter Four-Color Set"/>
    <x v="3"/>
    <s v="Pennsylvania"/>
    <s v="Philadelphia"/>
    <n v="2017"/>
  </r>
  <r>
    <s v="CA-2014-164224"/>
    <d v="2014-05-18T00:00:00"/>
    <s v="TT-21070"/>
    <s v="FUR-FU-10000308"/>
    <n v="149.232"/>
    <n v="3"/>
    <n v="0.2"/>
    <n v="3.7307999999999999"/>
    <x v="0"/>
    <x v="5"/>
    <s v="Deflect-o Glass Clear Studded Chair Mats"/>
    <x v="3"/>
    <s v="Ohio"/>
    <s v="Akron"/>
    <n v="2014"/>
  </r>
  <r>
    <s v="CA-2014-164224"/>
    <d v="2014-05-18T00:00:00"/>
    <s v="TT-21070"/>
    <s v="OFF-PA-10001526"/>
    <n v="15.936"/>
    <n v="4"/>
    <n v="0.2"/>
    <n v="5.7767999999999997"/>
    <x v="1"/>
    <x v="10"/>
    <s v="Xerox 1949"/>
    <x v="3"/>
    <s v="Ohio"/>
    <s v="Akron"/>
    <n v="2014"/>
  </r>
  <r>
    <s v="CA-2014-158372"/>
    <d v="2014-11-10T00:00:00"/>
    <s v="RD-19900"/>
    <s v="TEC-PH-10002103"/>
    <n v="601.53599999999994"/>
    <n v="8"/>
    <n v="0.2"/>
    <n v="60.153599999999997"/>
    <x v="2"/>
    <x v="7"/>
    <s v="Jabra SPEAK 410"/>
    <x v="1"/>
    <s v="California"/>
    <s v="San Diego"/>
    <n v="2014"/>
  </r>
  <r>
    <s v="CA-2014-158372"/>
    <d v="2014-11-10T00:00:00"/>
    <s v="RD-19900"/>
    <s v="TEC-AC-10004209"/>
    <n v="10.99"/>
    <n v="1"/>
    <n v="0"/>
    <n v="4.2861000000000002"/>
    <x v="2"/>
    <x v="11"/>
    <s v="Memorex Froggy Flash Drive 4 GB"/>
    <x v="1"/>
    <s v="California"/>
    <s v="San Diego"/>
    <n v="2014"/>
  </r>
  <r>
    <s v="CA-2014-158372"/>
    <d v="2014-11-10T00:00:00"/>
    <s v="RD-19900"/>
    <s v="FUR-FU-10000397"/>
    <n v="39.880000000000003"/>
    <n v="2"/>
    <n v="0"/>
    <n v="11.166399999999999"/>
    <x v="0"/>
    <x v="5"/>
    <s v="Luxo Economy Swing Arm Lamp"/>
    <x v="1"/>
    <s v="California"/>
    <s v="San Diego"/>
    <n v="2014"/>
  </r>
  <r>
    <s v="CA-2014-158372"/>
    <d v="2014-11-10T00:00:00"/>
    <s v="RD-19900"/>
    <s v="OFF-PA-10002137"/>
    <n v="62.24"/>
    <n v="8"/>
    <n v="0"/>
    <n v="28.007999999999999"/>
    <x v="1"/>
    <x v="10"/>
    <s v="Southworth 100% Résumé Paper, 24lb."/>
    <x v="1"/>
    <s v="California"/>
    <s v="San Diego"/>
    <n v="2014"/>
  </r>
  <r>
    <s v="CA-2014-158372"/>
    <d v="2014-11-10T00:00:00"/>
    <s v="RD-19900"/>
    <s v="FUR-FU-10001867"/>
    <n v="53.2"/>
    <n v="5"/>
    <n v="0"/>
    <n v="14.896000000000001"/>
    <x v="0"/>
    <x v="5"/>
    <s v="Eldon Expressions Punched Metal &amp; Wood Desk Accessories, Pewter &amp; Cherry"/>
    <x v="1"/>
    <s v="California"/>
    <s v="San Diego"/>
    <n v="2014"/>
  </r>
  <r>
    <s v="CA-2014-158372"/>
    <d v="2014-11-10T00:00:00"/>
    <s v="RD-19900"/>
    <s v="OFF-LA-10000407"/>
    <n v="39.840000000000003"/>
    <n v="8"/>
    <n v="0"/>
    <n v="18.3264"/>
    <x v="1"/>
    <x v="2"/>
    <s v="Avery White Multi-Purpose Labels"/>
    <x v="1"/>
    <s v="California"/>
    <s v="San Diego"/>
    <n v="2014"/>
  </r>
  <r>
    <s v="CA-2016-108882"/>
    <d v="2016-01-09T00:00:00"/>
    <s v="LA-16780"/>
    <s v="TEC-AC-10000420"/>
    <n v="349.95"/>
    <n v="5"/>
    <n v="0"/>
    <n v="118.983"/>
    <x v="2"/>
    <x v="11"/>
    <s v="Logitech G500s Laser Gaming Mouse with Adjustable Weight Tuning"/>
    <x v="1"/>
    <s v="California"/>
    <s v="Fresno"/>
    <n v="2016"/>
  </r>
  <r>
    <s v="CA-2016-108882"/>
    <d v="2016-01-09T00:00:00"/>
    <s v="LA-16780"/>
    <s v="TEC-PH-10002726"/>
    <n v="377.928"/>
    <n v="9"/>
    <n v="0.2"/>
    <n v="141.72300000000001"/>
    <x v="2"/>
    <x v="7"/>
    <s v="netTALK DUO VoIP Telephone Service"/>
    <x v="1"/>
    <s v="California"/>
    <s v="Fresno"/>
    <n v="2016"/>
  </r>
  <r>
    <s v="US-2017-108245"/>
    <d v="2017-09-22T00:00:00"/>
    <s v="SH-19975"/>
    <s v="OFF-EN-10001415"/>
    <n v="13.391999999999999"/>
    <n v="3"/>
    <n v="0.2"/>
    <n v="5.0220000000000002"/>
    <x v="1"/>
    <x v="12"/>
    <s v="Staple envelope"/>
    <x v="2"/>
    <s v="Texas"/>
    <s v="Pearland"/>
    <n v="2017"/>
  </r>
  <r>
    <s v="US-2017-108245"/>
    <d v="2017-09-22T00:00:00"/>
    <s v="SH-19975"/>
    <s v="OFF-BI-10000773"/>
    <n v="11.228"/>
    <n v="7"/>
    <n v="0.8"/>
    <n v="-18.526199999999999"/>
    <x v="1"/>
    <x v="8"/>
    <s v="Insertable Tab Post Binder Dividers"/>
    <x v="2"/>
    <s v="Texas"/>
    <s v="Pearland"/>
    <n v="2017"/>
  </r>
  <r>
    <s v="CA-2014-142314"/>
    <d v="2014-12-23T00:00:00"/>
    <s v="SF-20200"/>
    <s v="OFF-AP-10002350"/>
    <n v="207.24"/>
    <n v="11"/>
    <n v="0"/>
    <n v="58.027200000000001"/>
    <x v="1"/>
    <x v="9"/>
    <s v="Belkin F9H710-06 7 Outlet SurgeMaster Surge Protector"/>
    <x v="2"/>
    <s v="Indiana"/>
    <s v="Richmond"/>
    <n v="2014"/>
  </r>
  <r>
    <s v="CA-2016-132409"/>
    <d v="2016-05-26T00:00:00"/>
    <s v="TH-21235"/>
    <s v="OFF-AR-10001919"/>
    <n v="1.504"/>
    <n v="1"/>
    <n v="0.2"/>
    <n v="0.16919999999999999"/>
    <x v="1"/>
    <x v="6"/>
    <s v="OIC #2 Pencils, Medium Soft"/>
    <x v="3"/>
    <s v="Pennsylvania"/>
    <s v="Philadelphia"/>
    <n v="2016"/>
  </r>
  <r>
    <s v="CA-2016-132409"/>
    <d v="2016-05-26T00:00:00"/>
    <s v="TH-21235"/>
    <s v="OFF-AP-10002082"/>
    <n v="34.847999999999999"/>
    <n v="2"/>
    <n v="0.2"/>
    <n v="6.5339999999999998"/>
    <x v="1"/>
    <x v="9"/>
    <s v="Holmes HEPA Air Purifier"/>
    <x v="3"/>
    <s v="Pennsylvania"/>
    <s v="Philadelphia"/>
    <n v="2016"/>
  </r>
  <r>
    <s v="CA-2017-150189"/>
    <d v="2017-07-08T00:00:00"/>
    <s v="VG-21790"/>
    <s v="OFF-LA-10002762"/>
    <n v="75.180000000000007"/>
    <n v="6"/>
    <n v="0"/>
    <n v="35.334600000000002"/>
    <x v="1"/>
    <x v="2"/>
    <s v="Avery 485"/>
    <x v="1"/>
    <s v="California"/>
    <s v="San Mateo"/>
    <n v="2017"/>
  </r>
  <r>
    <s v="CA-2014-114433"/>
    <d v="2014-05-13T00:00:00"/>
    <s v="NP-18325"/>
    <s v="TEC-AC-10002800"/>
    <n v="149.97"/>
    <n v="3"/>
    <n v="0"/>
    <n v="52.4895"/>
    <x v="2"/>
    <x v="11"/>
    <s v="Plantronics Audio 478 Stereo USB Headset"/>
    <x v="1"/>
    <s v="California"/>
    <s v="Oakland"/>
    <n v="2014"/>
  </r>
  <r>
    <s v="CA-2017-104640"/>
    <d v="2017-11-10T00:00:00"/>
    <s v="FH-14275"/>
    <s v="OFF-BI-10003925"/>
    <n v="931.17600000000004"/>
    <n v="3"/>
    <n v="0.2"/>
    <n v="314.27190000000002"/>
    <x v="1"/>
    <x v="8"/>
    <s v="Fellowes PB300 Plastic Comb Binding Machine"/>
    <x v="3"/>
    <s v="New York"/>
    <s v="New York City"/>
    <n v="2017"/>
  </r>
  <r>
    <s v="CA-2017-104640"/>
    <d v="2017-11-10T00:00:00"/>
    <s v="FH-14275"/>
    <s v="TEC-PH-10002200"/>
    <n v="430.88"/>
    <n v="2"/>
    <n v="0"/>
    <n v="124.9552"/>
    <x v="2"/>
    <x v="7"/>
    <s v="Samsung Galaxy Note 2"/>
    <x v="3"/>
    <s v="New York"/>
    <s v="New York City"/>
    <n v="2017"/>
  </r>
  <r>
    <s v="US-2015-137008"/>
    <d v="2015-10-02T00:00:00"/>
    <s v="JP-15460"/>
    <s v="OFF-PA-10001295"/>
    <n v="94.85"/>
    <n v="5"/>
    <n v="0"/>
    <n v="45.527999999999999"/>
    <x v="1"/>
    <x v="10"/>
    <s v="Computer Printout Paper with Letter-Trim Perforations"/>
    <x v="3"/>
    <s v="New Jersey"/>
    <s v="Lakewood"/>
    <n v="2015"/>
  </r>
  <r>
    <s v="US-2015-137008"/>
    <d v="2015-10-02T00:00:00"/>
    <s v="JP-15460"/>
    <s v="OFF-EN-10002500"/>
    <n v="51.12"/>
    <n v="4"/>
    <n v="0"/>
    <n v="23.004000000000001"/>
    <x v="1"/>
    <x v="12"/>
    <s v="Globe Weis Peel &amp; Seel First Class Envelopes"/>
    <x v="3"/>
    <s v="New Jersey"/>
    <s v="Lakewood"/>
    <n v="2015"/>
  </r>
  <r>
    <s v="US-2015-137008"/>
    <d v="2015-10-02T00:00:00"/>
    <s v="JP-15460"/>
    <s v="TEC-AC-10000892"/>
    <n v="90"/>
    <n v="1"/>
    <n v="0"/>
    <n v="32.4"/>
    <x v="2"/>
    <x v="11"/>
    <s v="NETGEAR N750 Dual Band Wi-Fi Gigabit Router"/>
    <x v="3"/>
    <s v="New Jersey"/>
    <s v="Lakewood"/>
    <n v="2015"/>
  </r>
  <r>
    <s v="CA-2014-108189"/>
    <d v="2014-10-02T00:00:00"/>
    <s v="ES-14080"/>
    <s v="OFF-PA-10001838"/>
    <n v="9.4079999999999995"/>
    <n v="2"/>
    <n v="0.2"/>
    <n v="3.4104000000000001"/>
    <x v="1"/>
    <x v="10"/>
    <s v="Adams Telephone Message Book W/Dividers/Space For Phone Numbers, 5 1/4&quot;X8 1/2&quot;, 300/Messages"/>
    <x v="1"/>
    <s v="Arizona"/>
    <s v="Tempe"/>
    <n v="2014"/>
  </r>
  <r>
    <s v="CA-2014-108189"/>
    <d v="2014-10-02T00:00:00"/>
    <s v="ES-14080"/>
    <s v="OFF-FA-10000735"/>
    <n v="4.6719999999999997"/>
    <n v="2"/>
    <n v="0.2"/>
    <n v="1.46"/>
    <x v="1"/>
    <x v="13"/>
    <s v="Staples"/>
    <x v="1"/>
    <s v="Arizona"/>
    <s v="Tempe"/>
    <n v="2014"/>
  </r>
  <r>
    <s v="CA-2014-108189"/>
    <d v="2014-10-02T00:00:00"/>
    <s v="ES-14080"/>
    <s v="TEC-PH-10001760"/>
    <n v="318.39999999999998"/>
    <n v="2"/>
    <n v="0.2"/>
    <n v="107.46"/>
    <x v="2"/>
    <x v="7"/>
    <s v="Bose SoundLink Bluetooth Speaker"/>
    <x v="1"/>
    <s v="Arizona"/>
    <s v="Tempe"/>
    <n v="2014"/>
  </r>
  <r>
    <s v="CA-2014-108189"/>
    <d v="2014-10-02T00:00:00"/>
    <s v="ES-14080"/>
    <s v="OFF-EN-10004846"/>
    <n v="12.768000000000001"/>
    <n v="6"/>
    <n v="0.2"/>
    <n v="4.6284000000000001"/>
    <x v="1"/>
    <x v="12"/>
    <s v="Letter or Legal Size Expandable Poly String Tie Envelopes"/>
    <x v="1"/>
    <s v="Arizona"/>
    <s v="Tempe"/>
    <n v="2014"/>
  </r>
  <r>
    <s v="CA-2014-108189"/>
    <d v="2014-10-02T00:00:00"/>
    <s v="ES-14080"/>
    <s v="OFF-SU-10003567"/>
    <n v="15.36"/>
    <n v="2"/>
    <n v="0.2"/>
    <n v="-3.2639999999999998"/>
    <x v="1"/>
    <x v="14"/>
    <s v="Stiletto Hand Letter Openers"/>
    <x v="1"/>
    <s v="Arizona"/>
    <s v="Tempe"/>
    <n v="2014"/>
  </r>
  <r>
    <s v="CA-2014-108189"/>
    <d v="2014-10-02T00:00:00"/>
    <s v="ES-14080"/>
    <s v="TEC-PH-10001557"/>
    <n v="230.376"/>
    <n v="3"/>
    <n v="0.2"/>
    <n v="20.157900000000001"/>
    <x v="2"/>
    <x v="7"/>
    <s v="Pyle PMP37LED"/>
    <x v="1"/>
    <s v="Arizona"/>
    <s v="Tempe"/>
    <n v="2014"/>
  </r>
  <r>
    <s v="CA-2014-108189"/>
    <d v="2014-10-02T00:00:00"/>
    <s v="ES-14080"/>
    <s v="TEC-AC-10003038"/>
    <n v="7.16"/>
    <n v="1"/>
    <n v="0.2"/>
    <n v="-8.9499999999999996E-2"/>
    <x v="2"/>
    <x v="11"/>
    <s v="Kingston Digital DataTraveler 16GB USB 2.0"/>
    <x v="1"/>
    <s v="Arizona"/>
    <s v="Tempe"/>
    <n v="2014"/>
  </r>
  <r>
    <s v="CA-2014-154641"/>
    <d v="2014-08-11T00:00:00"/>
    <s v="KL-16645"/>
    <s v="OFF-ST-10004459"/>
    <n v="375.34"/>
    <n v="1"/>
    <n v="0"/>
    <n v="18.766999999999999"/>
    <x v="1"/>
    <x v="4"/>
    <s v="Tennsco Single-Tier Lockers"/>
    <x v="3"/>
    <s v="New York"/>
    <s v="New York City"/>
    <n v="2014"/>
  </r>
  <r>
    <s v="CA-2017-131625"/>
    <d v="2017-09-01T00:00:00"/>
    <s v="BN-11515"/>
    <s v="FUR-FU-10004960"/>
    <n v="114.9"/>
    <n v="5"/>
    <n v="0"/>
    <n v="39.066000000000003"/>
    <x v="0"/>
    <x v="5"/>
    <s v="Seth Thomas 12&quot; Clock w/ Goldtone Case"/>
    <x v="3"/>
    <s v="New York"/>
    <s v="New York City"/>
    <n v="2017"/>
  </r>
  <r>
    <s v="US-2017-156356"/>
    <d v="2017-04-16T00:00:00"/>
    <s v="ND-18370"/>
    <s v="OFF-BI-10000632"/>
    <n v="26.045999999999999"/>
    <n v="3"/>
    <n v="0.8"/>
    <n v="-44.278199999999998"/>
    <x v="1"/>
    <x v="8"/>
    <s v="Satellite Sectional Post Binders"/>
    <x v="2"/>
    <s v="Texas"/>
    <s v="Houston"/>
    <n v="2017"/>
  </r>
  <r>
    <s v="US-2017-156356"/>
    <d v="2017-04-16T00:00:00"/>
    <s v="ND-18370"/>
    <s v="OFF-BI-10001107"/>
    <n v="2.8959999999999999"/>
    <n v="1"/>
    <n v="0.8"/>
    <n v="-4.7784000000000004"/>
    <x v="1"/>
    <x v="8"/>
    <s v="GBC White Gloss Covers, Plain Front"/>
    <x v="2"/>
    <s v="Texas"/>
    <s v="Houston"/>
    <n v="2017"/>
  </r>
  <r>
    <s v="US-2017-156356"/>
    <d v="2017-04-16T00:00:00"/>
    <s v="ND-18370"/>
    <s v="OFF-ST-10002301"/>
    <n v="32.543999999999997"/>
    <n v="2"/>
    <n v="0.2"/>
    <n v="-7.7291999999999996"/>
    <x v="1"/>
    <x v="4"/>
    <s v="Tennsco Commercial Shelving"/>
    <x v="2"/>
    <s v="Texas"/>
    <s v="Houston"/>
    <n v="2017"/>
  </r>
  <r>
    <s v="CA-2016-138933"/>
    <d v="2016-04-24T00:00:00"/>
    <s v="JL-15130"/>
    <s v="OFF-BI-10003355"/>
    <n v="3.984"/>
    <n v="1"/>
    <n v="0.2"/>
    <n v="1.3944000000000001"/>
    <x v="1"/>
    <x v="8"/>
    <s v="Cardinal Holdit Business Card Pockets"/>
    <x v="1"/>
    <s v="California"/>
    <s v="Riverside"/>
    <n v="2016"/>
  </r>
  <r>
    <s v="CA-2016-140746"/>
    <d v="2016-01-15T00:00:00"/>
    <s v="RC-19825"/>
    <s v="FUR-TA-10002903"/>
    <n v="181.797"/>
    <n v="1"/>
    <n v="0.3"/>
    <n v="-15.582599999999999"/>
    <x v="0"/>
    <x v="3"/>
    <s v="Bevis Round Bullnose 29&quot; High Table Top"/>
    <x v="3"/>
    <s v="Connecticut"/>
    <s v="Fairfield"/>
    <n v="2016"/>
  </r>
  <r>
    <s v="CA-2016-146836"/>
    <d v="2016-05-02T00:00:00"/>
    <s v="CC-12475"/>
    <s v="OFF-ST-10001580"/>
    <n v="44.94"/>
    <n v="3"/>
    <n v="0"/>
    <n v="12.5832"/>
    <x v="1"/>
    <x v="4"/>
    <s v="Super Decoflex Portable Personal File"/>
    <x v="3"/>
    <s v="New York"/>
    <s v="New York City"/>
    <n v="2016"/>
  </r>
  <r>
    <s v="CA-2016-146836"/>
    <d v="2016-05-02T00:00:00"/>
    <s v="CC-12475"/>
    <s v="OFF-BI-10000315"/>
    <n v="45.576000000000001"/>
    <n v="3"/>
    <n v="0.2"/>
    <n v="15.951599999999999"/>
    <x v="1"/>
    <x v="8"/>
    <s v="Poly Designer Cover &amp; Back"/>
    <x v="3"/>
    <s v="New York"/>
    <s v="New York City"/>
    <n v="2016"/>
  </r>
  <r>
    <s v="US-2016-127971"/>
    <d v="2016-11-20T00:00:00"/>
    <s v="DW-13195"/>
    <s v="FUR-CH-10003774"/>
    <n v="318.43"/>
    <n v="5"/>
    <n v="0.3"/>
    <n v="-77.332999999999998"/>
    <x v="0"/>
    <x v="1"/>
    <s v="Global Wood Trimmed Manager's Task Chair, Khaki"/>
    <x v="2"/>
    <s v="Texas"/>
    <s v="Houston"/>
    <n v="2016"/>
  </r>
  <r>
    <s v="US-2016-127971"/>
    <d v="2016-11-20T00:00:00"/>
    <s v="DW-13195"/>
    <s v="TEC-PH-10003095"/>
    <n v="122.92"/>
    <n v="7"/>
    <n v="0.2"/>
    <n v="46.094999999999999"/>
    <x v="2"/>
    <x v="7"/>
    <s v="Samsung HM1900 Bluetooth Headset"/>
    <x v="2"/>
    <s v="Texas"/>
    <s v="Houston"/>
    <n v="2016"/>
  </r>
  <r>
    <s v="US-2016-127971"/>
    <d v="2016-11-20T00:00:00"/>
    <s v="DW-13195"/>
    <s v="FUR-FU-10000023"/>
    <n v="7.0679999999999996"/>
    <n v="3"/>
    <n v="0.6"/>
    <n v="-2.8271999999999999"/>
    <x v="0"/>
    <x v="5"/>
    <s v="Eldon Wave Desk Accessories"/>
    <x v="2"/>
    <s v="Texas"/>
    <s v="Houston"/>
    <n v="2016"/>
  </r>
  <r>
    <s v="US-2016-140809"/>
    <d v="2016-02-01T00:00:00"/>
    <s v="CK-12760"/>
    <s v="OFF-ST-10002214"/>
    <n v="56.45"/>
    <n v="5"/>
    <n v="0"/>
    <n v="14.677"/>
    <x v="1"/>
    <x v="4"/>
    <s v="X-Rack File for Hanging Folders"/>
    <x v="0"/>
    <s v="Virginia"/>
    <s v="Arlington"/>
    <n v="2016"/>
  </r>
  <r>
    <s v="CA-2017-114524"/>
    <d v="2017-03-31T00:00:00"/>
    <s v="EG-13900"/>
    <s v="OFF-BI-10002799"/>
    <n v="13.468"/>
    <n v="13"/>
    <n v="0.8"/>
    <n v="-22.895600000000002"/>
    <x v="1"/>
    <x v="8"/>
    <s v="SlimView Poly Binder, 3/8&quot;"/>
    <x v="2"/>
    <s v="Illinois"/>
    <s v="Chicago"/>
    <n v="2017"/>
  </r>
  <r>
    <s v="CA-2017-113355"/>
    <d v="2017-12-01T00:00:00"/>
    <s v="SJ-20215"/>
    <s v="TEC-PH-10004912"/>
    <n v="219.8"/>
    <n v="5"/>
    <n v="0.2"/>
    <n v="24.727499999999999"/>
    <x v="2"/>
    <x v="7"/>
    <s v="Cisco SPA112 2 Port Phone Adapter"/>
    <x v="2"/>
    <s v="Texas"/>
    <s v="Grand Prairie"/>
    <n v="2017"/>
  </r>
  <r>
    <s v="CA-2017-113355"/>
    <d v="2017-12-01T00:00:00"/>
    <s v="SJ-20215"/>
    <s v="FUR-CH-10002602"/>
    <n v="317.05799999999999"/>
    <n v="3"/>
    <n v="0.3"/>
    <n v="-18.117599999999999"/>
    <x v="0"/>
    <x v="1"/>
    <s v="DMI Arturo Collection Mission-style Design Wood Chair"/>
    <x v="2"/>
    <s v="Texas"/>
    <s v="Grand Prairie"/>
    <n v="2017"/>
  </r>
  <r>
    <s v="US-2017-140907"/>
    <d v="2017-12-10T00:00:00"/>
    <s v="BP-11185"/>
    <s v="TEC-AC-10004510"/>
    <n v="49.08"/>
    <n v="3"/>
    <n v="0"/>
    <n v="4.9080000000000004"/>
    <x v="2"/>
    <x v="11"/>
    <s v="Logitech Desktop MK120 Mouse and keyboard Combo"/>
    <x v="1"/>
    <s v="Washington"/>
    <s v="Seattle"/>
    <n v="2017"/>
  </r>
  <r>
    <s v="US-2017-140907"/>
    <d v="2017-12-10T00:00:00"/>
    <s v="BP-11185"/>
    <s v="OFF-ST-10000060"/>
    <n v="324.89999999999998"/>
    <n v="5"/>
    <n v="0"/>
    <n v="38.988"/>
    <x v="1"/>
    <x v="4"/>
    <s v="Fellowes Bankers Box Staxonsteel Drawer File/Stacking System"/>
    <x v="1"/>
    <s v="Washington"/>
    <s v="Seattle"/>
    <n v="2017"/>
  </r>
  <r>
    <s v="US-2017-140907"/>
    <d v="2017-12-10T00:00:00"/>
    <s v="BP-11185"/>
    <s v="OFF-AR-10000799"/>
    <n v="18.239999999999998"/>
    <n v="3"/>
    <n v="0"/>
    <n v="5.2896000000000001"/>
    <x v="1"/>
    <x v="6"/>
    <s v="Col-Erase Pencils with Erasers"/>
    <x v="1"/>
    <s v="Washington"/>
    <s v="Seattle"/>
    <n v="2017"/>
  </r>
  <r>
    <s v="CA-2016-159730"/>
    <d v="2016-09-17T00:00:00"/>
    <s v="SJ-20125"/>
    <s v="FUR-CH-10004875"/>
    <n v="113.88800000000001"/>
    <n v="2"/>
    <n v="0.2"/>
    <n v="9.9651999999999994"/>
    <x v="0"/>
    <x v="1"/>
    <s v="Harbour Creations 67200 Series Stacking Chairs"/>
    <x v="1"/>
    <s v="Washington"/>
    <s v="Seattle"/>
    <n v="2016"/>
  </r>
  <r>
    <s v="CA-2016-159730"/>
    <d v="2016-09-17T00:00:00"/>
    <s v="SJ-20125"/>
    <s v="TEC-PH-10002085"/>
    <n v="105.584"/>
    <n v="2"/>
    <n v="0.2"/>
    <n v="7.9188000000000001"/>
    <x v="2"/>
    <x v="7"/>
    <s v="Clarity 53712"/>
    <x v="1"/>
    <s v="Washington"/>
    <s v="Seattle"/>
    <n v="2016"/>
  </r>
  <r>
    <s v="CA-2016-157868"/>
    <d v="2016-12-23T00:00:00"/>
    <s v="MC-17590"/>
    <s v="OFF-FA-10000992"/>
    <n v="24.85"/>
    <n v="7"/>
    <n v="0"/>
    <n v="11.679500000000001"/>
    <x v="1"/>
    <x v="13"/>
    <s v="Acco Clips to Go Binder Clips, 24 Clips in Two Sizes"/>
    <x v="2"/>
    <s v="Michigan"/>
    <s v="Grand Rapids"/>
    <n v="2016"/>
  </r>
  <r>
    <s v="CA-2017-119389"/>
    <d v="2017-04-17T00:00:00"/>
    <s v="BG-11740"/>
    <s v="FUR-FU-10001473"/>
    <n v="60.311999999999998"/>
    <n v="3"/>
    <n v="0.2"/>
    <n v="5.2773000000000003"/>
    <x v="0"/>
    <x v="5"/>
    <s v="DAX Wood Document Frame"/>
    <x v="3"/>
    <s v="Pennsylvania"/>
    <s v="Philadelphia"/>
    <n v="2017"/>
  </r>
  <r>
    <s v="CA-2017-110373"/>
    <d v="2017-10-27T00:00:00"/>
    <s v="MA-17560"/>
    <s v="OFF-AR-10003045"/>
    <n v="7.056"/>
    <n v="3"/>
    <n v="0.2"/>
    <n v="2.2050000000000001"/>
    <x v="1"/>
    <x v="6"/>
    <s v="Prang Colored Pencils"/>
    <x v="2"/>
    <s v="Illinois"/>
    <s v="Chicago"/>
    <n v="2017"/>
  </r>
  <r>
    <s v="CA-2017-110373"/>
    <d v="2017-10-27T00:00:00"/>
    <s v="MA-17560"/>
    <s v="TEC-PH-10001536"/>
    <n v="27.184000000000001"/>
    <n v="2"/>
    <n v="0.2"/>
    <n v="2.0388000000000002"/>
    <x v="2"/>
    <x v="7"/>
    <s v="Spigen Samsung Galaxy S5 Case Wallet"/>
    <x v="2"/>
    <s v="Illinois"/>
    <s v="Chicago"/>
    <n v="2017"/>
  </r>
  <r>
    <s v="CA-2016-155474"/>
    <d v="2016-07-08T00:00:00"/>
    <s v="CC-12220"/>
    <s v="TEC-PH-10001580"/>
    <n v="107.98399999999999"/>
    <n v="1"/>
    <n v="0.2"/>
    <n v="9.4486000000000008"/>
    <x v="2"/>
    <x v="7"/>
    <s v="Logitech Mobile Speakerphone P710e - speaker phone"/>
    <x v="1"/>
    <s v="Washington"/>
    <s v="Seattle"/>
    <n v="2016"/>
  </r>
  <r>
    <s v="CA-2016-155474"/>
    <d v="2016-07-08T00:00:00"/>
    <s v="CC-12220"/>
    <s v="OFF-BI-10004209"/>
    <n v="19.295999999999999"/>
    <n v="3"/>
    <n v="0.2"/>
    <n v="6.03"/>
    <x v="1"/>
    <x v="8"/>
    <s v="Fellowes Twister Kit, Gray/Clear, 3/pkg"/>
    <x v="1"/>
    <s v="Washington"/>
    <s v="Seattle"/>
    <n v="2016"/>
  </r>
  <r>
    <s v="CA-2015-155453"/>
    <d v="2015-08-09T00:00:00"/>
    <s v="RA-19885"/>
    <s v="OFF-LA-10001613"/>
    <n v="4.6079999999999997"/>
    <n v="2"/>
    <n v="0.2"/>
    <n v="1.6704000000000001"/>
    <x v="1"/>
    <x v="2"/>
    <s v="Avery File Folder Labels"/>
    <x v="0"/>
    <s v="Florida"/>
    <s v="Jacksonville"/>
    <n v="2015"/>
  </r>
  <r>
    <s v="US-2016-161844"/>
    <d v="2016-12-09T00:00:00"/>
    <s v="DK-12835"/>
    <s v="FUR-TA-10001676"/>
    <n v="79.974000000000004"/>
    <n v="3"/>
    <n v="0.4"/>
    <n v="-29.323799999999999"/>
    <x v="0"/>
    <x v="3"/>
    <s v="Hon 61000 Series Interactive Training Tables"/>
    <x v="0"/>
    <s v="Tennessee"/>
    <s v="Franklin"/>
    <n v="2016"/>
  </r>
  <r>
    <s v="US-2016-161844"/>
    <d v="2016-12-09T00:00:00"/>
    <s v="DK-12835"/>
    <s v="OFF-BI-10003712"/>
    <n v="2.9460000000000002"/>
    <n v="2"/>
    <n v="0.7"/>
    <n v="-2.0621999999999998"/>
    <x v="1"/>
    <x v="8"/>
    <s v="Acco Pressboard Covers with Storage Hooks, 14 7/8&quot; x 11&quot;, Light Blue"/>
    <x v="0"/>
    <s v="Tennessee"/>
    <s v="Franklin"/>
    <n v="2016"/>
  </r>
  <r>
    <s v="US-2016-162103"/>
    <d v="2016-11-13T00:00:00"/>
    <s v="LB-16795"/>
    <s v="OFF-BI-10000285"/>
    <n v="3.1360000000000001"/>
    <n v="2"/>
    <n v="0.8"/>
    <n v="-4.7039999999999997"/>
    <x v="1"/>
    <x v="8"/>
    <s v="XtraLife ClearVue Slant-D Ring Binders by Cardinal"/>
    <x v="2"/>
    <s v="Illinois"/>
    <s v="Highland Park"/>
    <n v="2016"/>
  </r>
  <r>
    <s v="CA-2014-151554"/>
    <d v="2014-11-14T00:00:00"/>
    <s v="CM-11815"/>
    <s v="OFF-PA-10004609"/>
    <n v="20.736000000000001"/>
    <n v="4"/>
    <n v="0.2"/>
    <n v="7.2576000000000001"/>
    <x v="1"/>
    <x v="10"/>
    <s v="Xerox 221"/>
    <x v="2"/>
    <s v="Texas"/>
    <s v="Pasadena"/>
    <n v="2014"/>
  </r>
  <r>
    <s v="CA-2014-140662"/>
    <d v="2014-11-17T00:00:00"/>
    <s v="TS-21205"/>
    <s v="TEC-AC-10001314"/>
    <n v="99.98"/>
    <n v="2"/>
    <n v="0"/>
    <n v="7.9984000000000002"/>
    <x v="2"/>
    <x v="11"/>
    <s v="Case Logic 2.4GHz Wireless Keyboard"/>
    <x v="1"/>
    <s v="California"/>
    <s v="San Francisco"/>
    <n v="2014"/>
  </r>
  <r>
    <s v="CA-2014-140662"/>
    <d v="2014-11-17T00:00:00"/>
    <s v="TS-21205"/>
    <s v="OFF-PA-10003395"/>
    <n v="733.95"/>
    <n v="7"/>
    <n v="0"/>
    <n v="352.29599999999999"/>
    <x v="1"/>
    <x v="10"/>
    <s v="Xerox 1941"/>
    <x v="1"/>
    <s v="California"/>
    <s v="San Francisco"/>
    <n v="2014"/>
  </r>
  <r>
    <s v="CA-2014-140662"/>
    <d v="2014-11-17T00:00:00"/>
    <s v="TS-21205"/>
    <s v="OFF-AP-10001242"/>
    <n v="241.44"/>
    <n v="3"/>
    <n v="0"/>
    <n v="72.432000000000002"/>
    <x v="1"/>
    <x v="9"/>
    <s v="APC 7 Outlet Network SurgeArrest Surge Protector"/>
    <x v="1"/>
    <s v="California"/>
    <s v="San Francisco"/>
    <n v="2014"/>
  </r>
  <r>
    <s v="CA-2016-122518"/>
    <d v="2016-03-04T00:00:00"/>
    <s v="RF-19345"/>
    <s v="OFF-LA-10001641"/>
    <n v="10.08"/>
    <n v="4"/>
    <n v="0.2"/>
    <n v="3.528"/>
    <x v="1"/>
    <x v="2"/>
    <s v="Avery 518"/>
    <x v="0"/>
    <s v="Florida"/>
    <s v="Miami"/>
    <n v="2016"/>
  </r>
  <r>
    <s v="US-2014-126571"/>
    <d v="2014-10-11T00:00:00"/>
    <s v="JF-15565"/>
    <s v="OFF-ST-10003816"/>
    <n v="281.904"/>
    <n v="2"/>
    <n v="0.2"/>
    <n v="10.571400000000001"/>
    <x v="1"/>
    <x v="4"/>
    <s v="Fellowes High-Stak Drawer Files"/>
    <x v="3"/>
    <s v="Pennsylvania"/>
    <s v="Philadelphia"/>
    <n v="2014"/>
  </r>
  <r>
    <s v="US-2014-126571"/>
    <d v="2014-10-11T00:00:00"/>
    <s v="JF-15565"/>
    <s v="OFF-EN-10002230"/>
    <n v="201.43199999999999"/>
    <n v="3"/>
    <n v="0.2"/>
    <n v="67.9833"/>
    <x v="1"/>
    <x v="12"/>
    <s v="Airmail Envelopes"/>
    <x v="3"/>
    <s v="Pennsylvania"/>
    <s v="Philadelphia"/>
    <n v="2014"/>
  </r>
  <r>
    <s v="CA-2014-143840"/>
    <d v="2014-05-22T00:00:00"/>
    <s v="EH-14185"/>
    <s v="TEC-PH-10002660"/>
    <n v="135.97999999999999"/>
    <n v="2"/>
    <n v="0"/>
    <n v="33.994999999999997"/>
    <x v="2"/>
    <x v="7"/>
    <s v="Nortel Networks T7316 E Nt8 B27"/>
    <x v="0"/>
    <s v="Alabama"/>
    <s v="Decatur"/>
    <n v="2014"/>
  </r>
  <r>
    <s v="CA-2014-143840"/>
    <d v="2014-05-22T00:00:00"/>
    <s v="EH-14185"/>
    <s v="TEC-PH-10003171"/>
    <n v="44.95"/>
    <n v="1"/>
    <n v="0"/>
    <n v="12.586"/>
    <x v="2"/>
    <x v="7"/>
    <s v="Plantronics Encore H101 Dual Earpieces Headset"/>
    <x v="0"/>
    <s v="Alabama"/>
    <s v="Decatur"/>
    <n v="2014"/>
  </r>
  <r>
    <s v="CA-2014-115980"/>
    <d v="2014-07-15T00:00:00"/>
    <s v="VW-21775"/>
    <s v="TEC-AC-10003709"/>
    <n v="2.97"/>
    <n v="3"/>
    <n v="0"/>
    <n v="1.3068"/>
    <x v="2"/>
    <x v="11"/>
    <s v="Maxell 4.7GB DVD-R 5/Pack"/>
    <x v="2"/>
    <s v="South Dakota"/>
    <s v="Sioux Falls"/>
    <n v="2014"/>
  </r>
  <r>
    <s v="CA-2014-115980"/>
    <d v="2014-07-15T00:00:00"/>
    <s v="VW-21775"/>
    <s v="OFF-FA-10000304"/>
    <n v="6.54"/>
    <n v="3"/>
    <n v="0"/>
    <n v="2.6814"/>
    <x v="1"/>
    <x v="13"/>
    <s v="Advantus Push Pins"/>
    <x v="2"/>
    <s v="South Dakota"/>
    <s v="Sioux Falls"/>
    <n v="2014"/>
  </r>
  <r>
    <s v="CA-2015-155145"/>
    <d v="2015-12-27T00:00:00"/>
    <s v="KN-16450"/>
    <s v="TEC-AC-10003709"/>
    <n v="7.92"/>
    <n v="8"/>
    <n v="0"/>
    <n v="3.4847999999999999"/>
    <x v="2"/>
    <x v="11"/>
    <s v="Maxell 4.7GB DVD-R 5/Pack"/>
    <x v="1"/>
    <s v="California"/>
    <s v="Visalia"/>
    <n v="2015"/>
  </r>
  <r>
    <s v="CA-2015-146038"/>
    <d v="2015-02-09T00:00:00"/>
    <s v="SJ-20215"/>
    <s v="FUR-CH-10002774"/>
    <n v="203.92"/>
    <n v="5"/>
    <n v="0.2"/>
    <n v="22.940999999999999"/>
    <x v="0"/>
    <x v="1"/>
    <s v="Global Deluxe Stacking Chair, Gray"/>
    <x v="1"/>
    <s v="California"/>
    <s v="Los Angeles"/>
    <n v="2015"/>
  </r>
  <r>
    <s v="CA-2017-133865"/>
    <d v="2017-05-08T00:00:00"/>
    <s v="PS-19045"/>
    <s v="TEC-CO-10001046"/>
    <n v="3359.9520000000002"/>
    <n v="6"/>
    <n v="0.2"/>
    <n v="1049.9849999999999"/>
    <x v="2"/>
    <x v="16"/>
    <s v="Canon Imageclass D680 Copier / Fax"/>
    <x v="1"/>
    <s v="California"/>
    <s v="Los Angeles"/>
    <n v="2017"/>
  </r>
  <r>
    <s v="CA-2017-116358"/>
    <d v="2017-11-02T00:00:00"/>
    <s v="KM-16225"/>
    <s v="OFF-FA-10003495"/>
    <n v="18.239999999999998"/>
    <n v="3"/>
    <n v="0"/>
    <n v="9.1199999999999992"/>
    <x v="1"/>
    <x v="13"/>
    <s v="Staples"/>
    <x v="2"/>
    <s v="Kansas"/>
    <s v="Overland Park"/>
    <n v="2017"/>
  </r>
  <r>
    <s v="CA-2017-116358"/>
    <d v="2017-11-02T00:00:00"/>
    <s v="KM-16225"/>
    <s v="OFF-AR-10004685"/>
    <n v="27.78"/>
    <n v="6"/>
    <n v="0"/>
    <n v="9.1674000000000007"/>
    <x v="1"/>
    <x v="6"/>
    <s v="Binney &amp; Smith Crayola Metallic Colored Pencils, 8-Color Set"/>
    <x v="2"/>
    <s v="Kansas"/>
    <s v="Overland Park"/>
    <n v="2017"/>
  </r>
  <r>
    <s v="CA-2014-102988"/>
    <d v="2014-04-05T00:00:00"/>
    <s v="GM-14695"/>
    <s v="OFF-AR-10004757"/>
    <n v="22.96"/>
    <n v="7"/>
    <n v="0"/>
    <n v="7.5768000000000004"/>
    <x v="1"/>
    <x v="6"/>
    <s v="Crayola Colored Pencils"/>
    <x v="0"/>
    <s v="Virginia"/>
    <s v="Alexandria"/>
    <n v="2014"/>
  </r>
  <r>
    <s v="CA-2014-102988"/>
    <d v="2014-04-05T00:00:00"/>
    <s v="GM-14695"/>
    <s v="TEC-PH-10001615"/>
    <n v="28.99"/>
    <n v="1"/>
    <n v="0"/>
    <n v="8.4070999999999998"/>
    <x v="2"/>
    <x v="7"/>
    <s v="AT&amp;T CL82213"/>
    <x v="0"/>
    <s v="Virginia"/>
    <s v="Alexandria"/>
    <n v="2014"/>
  </r>
  <r>
    <s v="CA-2014-102988"/>
    <d v="2014-04-05T00:00:00"/>
    <s v="GM-14695"/>
    <s v="OFF-PA-10003349"/>
    <n v="12.96"/>
    <n v="2"/>
    <n v="0"/>
    <n v="6.3503999999999996"/>
    <x v="1"/>
    <x v="10"/>
    <s v="Xerox 1957"/>
    <x v="0"/>
    <s v="Virginia"/>
    <s v="Alexandria"/>
    <n v="2014"/>
  </r>
  <r>
    <s v="CA-2014-102988"/>
    <d v="2014-04-05T00:00:00"/>
    <s v="GM-14695"/>
    <s v="OFF-AR-10000127"/>
    <n v="22.96"/>
    <n v="7"/>
    <n v="0"/>
    <n v="6.6584000000000003"/>
    <x v="1"/>
    <x v="6"/>
    <s v="Newell 321"/>
    <x v="0"/>
    <s v="Virginia"/>
    <s v="Alexandria"/>
    <n v="2014"/>
  </r>
  <r>
    <s v="CA-2014-102988"/>
    <d v="2014-04-05T00:00:00"/>
    <s v="GM-14695"/>
    <s v="OFF-SU-10002881"/>
    <n v="4164.05"/>
    <n v="5"/>
    <n v="0"/>
    <n v="83.281000000000006"/>
    <x v="1"/>
    <x v="14"/>
    <s v="Martin Yale Chadless Opener Electric Letter Opener"/>
    <x v="0"/>
    <s v="Virginia"/>
    <s v="Alexandria"/>
    <n v="2014"/>
  </r>
  <r>
    <s v="US-2014-117170"/>
    <d v="2014-09-17T00:00:00"/>
    <s v="KT-16465"/>
    <s v="TEC-AC-10001109"/>
    <n v="47.984000000000002"/>
    <n v="2"/>
    <n v="0.2"/>
    <n v="13.195600000000001"/>
    <x v="2"/>
    <x v="11"/>
    <s v="Logitech Trackman Marble Mouse"/>
    <x v="0"/>
    <s v="North Carolina"/>
    <s v="Raleigh"/>
    <n v="2014"/>
  </r>
  <r>
    <s v="US-2014-117170"/>
    <d v="2014-09-17T00:00:00"/>
    <s v="KT-16465"/>
    <s v="OFF-PA-10000682"/>
    <n v="4.6239999999999997"/>
    <n v="1"/>
    <n v="0.2"/>
    <n v="1.6761999999999999"/>
    <x v="1"/>
    <x v="10"/>
    <s v="Xerox 1924"/>
    <x v="0"/>
    <s v="North Carolina"/>
    <s v="Raleigh"/>
    <n v="2014"/>
  </r>
  <r>
    <s v="CA-2014-159478"/>
    <d v="2014-09-30T00:00:00"/>
    <s v="MH-17785"/>
    <s v="FUR-FU-10000221"/>
    <n v="15.24"/>
    <n v="3"/>
    <n v="0"/>
    <n v="5.1816000000000004"/>
    <x v="0"/>
    <x v="5"/>
    <s v="Master Caster Door Stop, Brown"/>
    <x v="3"/>
    <s v="New York"/>
    <s v="New York City"/>
    <n v="2014"/>
  </r>
  <r>
    <s v="CA-2014-103702"/>
    <d v="2014-09-12T00:00:00"/>
    <s v="AF-10885"/>
    <s v="OFF-BI-10002429"/>
    <n v="63.923999999999999"/>
    <n v="7"/>
    <n v="0.7"/>
    <n v="-46.877600000000001"/>
    <x v="1"/>
    <x v="8"/>
    <s v="Premier Elliptical Ring Binder, Black"/>
    <x v="3"/>
    <s v="Ohio"/>
    <s v="Fairfield"/>
    <n v="2014"/>
  </r>
  <r>
    <s v="CA-2017-150525"/>
    <d v="2017-02-20T00:00:00"/>
    <s v="JP-16135"/>
    <s v="OFF-AR-10002375"/>
    <n v="6.56"/>
    <n v="2"/>
    <n v="0"/>
    <n v="1.9024000000000001"/>
    <x v="1"/>
    <x v="6"/>
    <s v="Newell 351"/>
    <x v="2"/>
    <s v="Oklahoma"/>
    <s v="Muskogee"/>
    <n v="2017"/>
  </r>
  <r>
    <s v="CA-2017-150525"/>
    <d v="2017-02-20T00:00:00"/>
    <s v="JP-16135"/>
    <s v="OFF-AP-10000595"/>
    <n v="13.11"/>
    <n v="3"/>
    <n v="0"/>
    <n v="3.4085999999999999"/>
    <x v="1"/>
    <x v="9"/>
    <s v="Disposable Triple-Filter Dust Bags"/>
    <x v="2"/>
    <s v="Oklahoma"/>
    <s v="Muskogee"/>
    <n v="2017"/>
  </r>
  <r>
    <s v="CA-2015-157770"/>
    <d v="2015-12-13T00:00:00"/>
    <s v="RD-19585"/>
    <s v="TEC-PH-10001530"/>
    <n v="494.37599999999998"/>
    <n v="3"/>
    <n v="0.2"/>
    <n v="49.437600000000003"/>
    <x v="2"/>
    <x v="7"/>
    <s v="Cisco Unified IP Phone 7945G VoIP phone"/>
    <x v="1"/>
    <s v="California"/>
    <s v="Temecula"/>
    <n v="2015"/>
  </r>
  <r>
    <s v="CA-2015-157770"/>
    <d v="2015-12-13T00:00:00"/>
    <s v="RD-19585"/>
    <s v="OFF-BI-10000050"/>
    <n v="29.2"/>
    <n v="5"/>
    <n v="0.2"/>
    <n v="9.8550000000000004"/>
    <x v="1"/>
    <x v="8"/>
    <s v="Angle-D Binders with Locking Rings, Label Holders"/>
    <x v="1"/>
    <s v="California"/>
    <s v="Temecula"/>
    <n v="2015"/>
  </r>
  <r>
    <s v="CA-2015-157770"/>
    <d v="2015-12-13T00:00:00"/>
    <s v="RD-19585"/>
    <s v="TEC-AC-10001552"/>
    <n v="248.85"/>
    <n v="5"/>
    <n v="0"/>
    <n v="27.3735"/>
    <x v="2"/>
    <x v="11"/>
    <s v="Logitech K350 2.4Ghz Wireless Keyboard"/>
    <x v="1"/>
    <s v="California"/>
    <s v="Temecula"/>
    <n v="2015"/>
  </r>
  <r>
    <s v="CA-2015-157770"/>
    <d v="2015-12-13T00:00:00"/>
    <s v="RD-19585"/>
    <s v="TEC-AC-10003399"/>
    <n v="36.24"/>
    <n v="1"/>
    <n v="0"/>
    <n v="15.220800000000001"/>
    <x v="2"/>
    <x v="11"/>
    <s v="Memorex Mini Travel Drive 64 GB USB 2.0 Flash Drive"/>
    <x v="1"/>
    <s v="California"/>
    <s v="Temecula"/>
    <n v="2015"/>
  </r>
  <r>
    <s v="CA-2016-167290"/>
    <d v="2016-10-30T00:00:00"/>
    <s v="JF-15295"/>
    <s v="OFF-AR-10004078"/>
    <n v="11.68"/>
    <n v="2"/>
    <n v="0"/>
    <n v="3.504"/>
    <x v="1"/>
    <x v="6"/>
    <s v="Newell 312"/>
    <x v="2"/>
    <s v="Michigan"/>
    <s v="Sterling Heights"/>
    <n v="2016"/>
  </r>
  <r>
    <s v="CA-2014-106264"/>
    <d v="2014-12-26T00:00:00"/>
    <s v="CK-12595"/>
    <s v="OFF-SU-10002189"/>
    <n v="11.91"/>
    <n v="3"/>
    <n v="0"/>
    <n v="0.1191"/>
    <x v="1"/>
    <x v="14"/>
    <s v="Acme Rosewood Handle Letter Opener"/>
    <x v="1"/>
    <s v="California"/>
    <s v="San Diego"/>
    <n v="2014"/>
  </r>
  <r>
    <s v="CA-2014-106264"/>
    <d v="2014-12-26T00:00:00"/>
    <s v="CK-12595"/>
    <s v="FUR-FU-10001852"/>
    <n v="3.48"/>
    <n v="2"/>
    <n v="0"/>
    <n v="1.1135999999999999"/>
    <x v="0"/>
    <x v="5"/>
    <s v="Eldon Regeneration Recycled Desk Accessories, Smoke"/>
    <x v="1"/>
    <s v="California"/>
    <s v="San Diego"/>
    <n v="2014"/>
  </r>
  <r>
    <s v="CA-2014-138023"/>
    <d v="2014-08-15T00:00:00"/>
    <s v="KH-16510"/>
    <s v="OFF-BI-10003638"/>
    <n v="30.96"/>
    <n v="8"/>
    <n v="0.8"/>
    <n v="-52.631999999999998"/>
    <x v="1"/>
    <x v="8"/>
    <s v="GBC Durable Plastic Covers"/>
    <x v="2"/>
    <s v="Texas"/>
    <s v="Dallas"/>
    <n v="2014"/>
  </r>
  <r>
    <s v="CA-2017-113418"/>
    <d v="2017-10-01T00:00:00"/>
    <s v="CM-12655"/>
    <s v="TEC-MA-10002428"/>
    <n v="1704.89"/>
    <n v="11"/>
    <n v="0"/>
    <n v="767.20050000000003"/>
    <x v="2"/>
    <x v="15"/>
    <s v="Fellowes Powershred HS-440 4-Sheet High Security Shredder"/>
    <x v="3"/>
    <s v="New York"/>
    <s v="New York City"/>
    <n v="2017"/>
  </r>
  <r>
    <s v="US-2015-110569"/>
    <d v="2015-05-23T00:00:00"/>
    <s v="EB-13870"/>
    <s v="OFF-BI-10001036"/>
    <n v="19.193999999999999"/>
    <n v="7"/>
    <n v="0.7"/>
    <n v="-12.795999999999999"/>
    <x v="1"/>
    <x v="8"/>
    <s v="Cardinal EasyOpen D-Ring Binders"/>
    <x v="1"/>
    <s v="Arizona"/>
    <s v="Phoenix"/>
    <n v="2015"/>
  </r>
  <r>
    <s v="US-2015-110569"/>
    <d v="2015-05-23T00:00:00"/>
    <s v="EB-13870"/>
    <s v="OFF-AP-10004708"/>
    <n v="121.792"/>
    <n v="4"/>
    <n v="0.2"/>
    <n v="13.701599999999999"/>
    <x v="1"/>
    <x v="9"/>
    <s v="Fellowes Superior 10 Outlet Split Surge Protector"/>
    <x v="1"/>
    <s v="Arizona"/>
    <s v="Phoenix"/>
    <n v="2015"/>
  </r>
  <r>
    <s v="CA-2017-136308"/>
    <d v="2017-11-16T00:00:00"/>
    <s v="MW-18235"/>
    <s v="TEC-MA-10000488"/>
    <n v="1919.9760000000001"/>
    <n v="3"/>
    <n v="0.2"/>
    <n v="215.9973"/>
    <x v="2"/>
    <x v="15"/>
    <s v="Bady BDG101FRU Card Printer"/>
    <x v="1"/>
    <s v="California"/>
    <s v="San Francisco"/>
    <n v="2017"/>
  </r>
  <r>
    <s v="US-2014-159926"/>
    <d v="2014-11-18T00:00:00"/>
    <s v="CS-11950"/>
    <s v="OFF-BI-10003656"/>
    <n v="50.997"/>
    <n v="1"/>
    <n v="0.7"/>
    <n v="-40.797600000000003"/>
    <x v="1"/>
    <x v="8"/>
    <s v="Fellowes PB200 Plastic Comb Binding Machine"/>
    <x v="3"/>
    <s v="Pennsylvania"/>
    <s v="Philadelphia"/>
    <n v="2014"/>
  </r>
  <r>
    <s v="US-2014-159926"/>
    <d v="2014-11-18T00:00:00"/>
    <s v="CS-11950"/>
    <s v="OFF-ST-10003656"/>
    <n v="76.792000000000002"/>
    <n v="1"/>
    <n v="0.2"/>
    <n v="-16.318300000000001"/>
    <x v="1"/>
    <x v="4"/>
    <s v="Safco Industrial Wire Shelving"/>
    <x v="3"/>
    <s v="Pennsylvania"/>
    <s v="Philadelphia"/>
    <n v="2014"/>
  </r>
  <r>
    <s v="US-2014-159926"/>
    <d v="2014-11-18T00:00:00"/>
    <s v="CS-11950"/>
    <s v="TEC-PH-10001128"/>
    <n v="539.96400000000006"/>
    <n v="6"/>
    <n v="0.4"/>
    <n v="-107.9928"/>
    <x v="2"/>
    <x v="7"/>
    <s v="Motorola Droid Maxx"/>
    <x v="3"/>
    <s v="Pennsylvania"/>
    <s v="Philadelphia"/>
    <n v="2014"/>
  </r>
  <r>
    <s v="US-2014-159926"/>
    <d v="2014-11-18T00:00:00"/>
    <s v="CS-11950"/>
    <s v="FUR-FU-10001473"/>
    <n v="60.311999999999998"/>
    <n v="3"/>
    <n v="0.2"/>
    <n v="5.2773000000000003"/>
    <x v="0"/>
    <x v="5"/>
    <s v="DAX Wood Document Frame"/>
    <x v="3"/>
    <s v="Pennsylvania"/>
    <s v="Philadelphia"/>
    <n v="2014"/>
  </r>
  <r>
    <s v="US-2014-159926"/>
    <d v="2014-11-18T00:00:00"/>
    <s v="CS-11950"/>
    <s v="OFF-BI-10004656"/>
    <n v="1.944"/>
    <n v="3"/>
    <n v="0.7"/>
    <n v="-1.4256"/>
    <x v="1"/>
    <x v="8"/>
    <s v="Peel &amp; Stick Add-On Corner Pockets"/>
    <x v="3"/>
    <s v="Pennsylvania"/>
    <s v="Philadelphia"/>
    <n v="2014"/>
  </r>
  <r>
    <s v="CA-2014-104738"/>
    <d v="2014-12-30T00:00:00"/>
    <s v="SP-20620"/>
    <s v="OFF-EN-10004955"/>
    <n v="12.984"/>
    <n v="3"/>
    <n v="0.2"/>
    <n v="4.7066999999999997"/>
    <x v="1"/>
    <x v="12"/>
    <s v="Fashion Color Clasp Envelopes"/>
    <x v="2"/>
    <s v="Texas"/>
    <s v="Laredo"/>
    <n v="2014"/>
  </r>
  <r>
    <s v="CA-2014-104738"/>
    <d v="2014-12-30T00:00:00"/>
    <s v="SP-20620"/>
    <s v="TEC-PH-10002468"/>
    <n v="217.584"/>
    <n v="2"/>
    <n v="0.2"/>
    <n v="19.038599999999999"/>
    <x v="2"/>
    <x v="7"/>
    <s v="Plantronics CS 50-USB - headset - Convertible, Monaural"/>
    <x v="2"/>
    <s v="Texas"/>
    <s v="Laredo"/>
    <n v="2014"/>
  </r>
  <r>
    <s v="CA-2014-104738"/>
    <d v="2014-12-30T00:00:00"/>
    <s v="SP-20620"/>
    <s v="TEC-PH-10000576"/>
    <n v="328.77600000000001"/>
    <n v="3"/>
    <n v="0.2"/>
    <n v="28.767900000000001"/>
    <x v="2"/>
    <x v="7"/>
    <s v="AT&amp;T 1080 Corded phone"/>
    <x v="2"/>
    <s v="Texas"/>
    <s v="Laredo"/>
    <n v="2014"/>
  </r>
  <r>
    <s v="CA-2014-104738"/>
    <d v="2014-12-30T00:00:00"/>
    <s v="SP-20620"/>
    <s v="OFF-BI-10002160"/>
    <n v="2.286"/>
    <n v="3"/>
    <n v="0.8"/>
    <n v="-3.6576"/>
    <x v="1"/>
    <x v="8"/>
    <s v="Acco Hanging Data Binders"/>
    <x v="2"/>
    <s v="Texas"/>
    <s v="Laredo"/>
    <n v="2014"/>
  </r>
  <r>
    <s v="CA-2014-104738"/>
    <d v="2014-12-30T00:00:00"/>
    <s v="SP-20620"/>
    <s v="TEC-AC-10003628"/>
    <n v="47.984000000000002"/>
    <n v="2"/>
    <n v="0.2"/>
    <n v="14.395200000000001"/>
    <x v="2"/>
    <x v="11"/>
    <s v="Logitech 910-002974 M325 Wireless Mouse for Web Scrolling"/>
    <x v="2"/>
    <s v="Texas"/>
    <s v="Laredo"/>
    <n v="2014"/>
  </r>
  <r>
    <s v="CA-2015-144386"/>
    <d v="2015-11-05T00:00:00"/>
    <s v="GT-14635"/>
    <s v="OFF-BI-10001116"/>
    <n v="25.344000000000001"/>
    <n v="6"/>
    <n v="0.2"/>
    <n v="8.8704000000000001"/>
    <x v="1"/>
    <x v="8"/>
    <s v="Wilson Jones 1&quot; Hanging DublLock Ring Binders"/>
    <x v="3"/>
    <s v="New York"/>
    <s v="New York City"/>
    <n v="2015"/>
  </r>
  <r>
    <s v="CA-2016-111416"/>
    <d v="2016-09-17T00:00:00"/>
    <s v="LW-17215"/>
    <s v="OFF-BI-10002026"/>
    <n v="232.4"/>
    <n v="5"/>
    <n v="0.2"/>
    <n v="78.435000000000002"/>
    <x v="1"/>
    <x v="8"/>
    <s v="Avery Arch Ring Binders"/>
    <x v="3"/>
    <s v="New York"/>
    <s v="New York City"/>
    <n v="2016"/>
  </r>
  <r>
    <s v="CA-2016-162747"/>
    <d v="2016-03-20T00:00:00"/>
    <s v="AH-10030"/>
    <s v="FUR-FU-10003691"/>
    <n v="86.45"/>
    <n v="7"/>
    <n v="0"/>
    <n v="38.037999999999997"/>
    <x v="0"/>
    <x v="5"/>
    <s v="Eldon Image Series Desk Accessories, Ebony"/>
    <x v="0"/>
    <s v="Mississippi"/>
    <s v="Gulfport"/>
    <n v="2016"/>
  </r>
  <r>
    <s v="US-2014-133130"/>
    <d v="2014-09-27T00:00:00"/>
    <s v="TH-21100"/>
    <s v="FUR-CH-10002602"/>
    <n v="603.91999999999996"/>
    <n v="5"/>
    <n v="0.2"/>
    <n v="45.293999999999997"/>
    <x v="0"/>
    <x v="1"/>
    <s v="DMI Arturo Collection Mission-style Design Wood Chair"/>
    <x v="1"/>
    <s v="California"/>
    <s v="San Diego"/>
    <n v="2014"/>
  </r>
  <r>
    <s v="US-2014-133130"/>
    <d v="2014-09-27T00:00:00"/>
    <s v="TH-21100"/>
    <s v="OFF-PA-10000675"/>
    <n v="81.98"/>
    <n v="2"/>
    <n v="0"/>
    <n v="40.170200000000001"/>
    <x v="1"/>
    <x v="10"/>
    <s v="Xerox 1919"/>
    <x v="1"/>
    <s v="California"/>
    <s v="San Diego"/>
    <n v="2014"/>
  </r>
  <r>
    <s v="CA-2017-169978"/>
    <d v="2017-12-24T00:00:00"/>
    <s v="HG-15025"/>
    <s v="FUR-CH-10002602"/>
    <n v="271.76400000000001"/>
    <n v="2"/>
    <n v="0.1"/>
    <n v="48.313600000000001"/>
    <x v="0"/>
    <x v="1"/>
    <s v="DMI Arturo Collection Mission-style Design Wood Chair"/>
    <x v="3"/>
    <s v="New York"/>
    <s v="Oceanside"/>
    <n v="2017"/>
  </r>
  <r>
    <s v="CA-2017-169978"/>
    <d v="2017-12-24T00:00:00"/>
    <s v="HG-15025"/>
    <s v="OFF-BI-10001900"/>
    <n v="14.375999999999999"/>
    <n v="3"/>
    <n v="0.2"/>
    <n v="4.8518999999999997"/>
    <x v="1"/>
    <x v="8"/>
    <s v="DXL Angle-View Binders with Locking Rings, Black"/>
    <x v="3"/>
    <s v="New York"/>
    <s v="Oceanside"/>
    <n v="2017"/>
  </r>
  <r>
    <s v="CA-2017-161739"/>
    <d v="2017-11-10T00:00:00"/>
    <s v="EB-13750"/>
    <s v="FUR-FU-10001468"/>
    <n v="341.96"/>
    <n v="5"/>
    <n v="0.6"/>
    <n v="-427.45"/>
    <x v="0"/>
    <x v="5"/>
    <s v="Tenex Antistatic Computer Chair Mats"/>
    <x v="2"/>
    <s v="Texas"/>
    <s v="Round Rock"/>
    <n v="2017"/>
  </r>
  <r>
    <s v="CA-2015-165057"/>
    <d v="2015-09-11T00:00:00"/>
    <s v="SC-20725"/>
    <s v="OFF-AR-10004648"/>
    <n v="181.35"/>
    <n v="9"/>
    <n v="0"/>
    <n v="48.964500000000001"/>
    <x v="1"/>
    <x v="6"/>
    <s v="Boston 19500 Mighty Mite Electric Pencil Sharpener"/>
    <x v="1"/>
    <s v="California"/>
    <s v="Redlands"/>
    <n v="2015"/>
  </r>
  <r>
    <s v="CA-2015-165057"/>
    <d v="2015-09-11T00:00:00"/>
    <s v="SC-20725"/>
    <s v="OFF-LA-10003190"/>
    <n v="8.64"/>
    <n v="3"/>
    <n v="0"/>
    <n v="4.2336"/>
    <x v="1"/>
    <x v="2"/>
    <s v="Avery 474"/>
    <x v="1"/>
    <s v="California"/>
    <s v="Redlands"/>
    <n v="2015"/>
  </r>
  <r>
    <s v="CA-2014-134551"/>
    <d v="2014-12-20T00:00:00"/>
    <s v="TS-21505"/>
    <s v="OFF-AP-10004868"/>
    <n v="43.512"/>
    <n v="7"/>
    <n v="0.2"/>
    <n v="3.8073000000000001"/>
    <x v="1"/>
    <x v="9"/>
    <s v="Hoover Commercial Soft Guard Upright Vacuum And Disposable Filtration Bags"/>
    <x v="0"/>
    <s v="Tennessee"/>
    <s v="Columbia"/>
    <n v="2014"/>
  </r>
  <r>
    <s v="CA-2014-134551"/>
    <d v="2014-12-20T00:00:00"/>
    <s v="TS-21505"/>
    <s v="FUR-CH-10004287"/>
    <n v="662.88"/>
    <n v="3"/>
    <n v="0.2"/>
    <n v="74.573999999999998"/>
    <x v="0"/>
    <x v="1"/>
    <s v="SAFCO Arco Folding Chair"/>
    <x v="0"/>
    <s v="Tennessee"/>
    <s v="Columbia"/>
    <n v="2014"/>
  </r>
  <r>
    <s v="CA-2014-134551"/>
    <d v="2014-12-20T00:00:00"/>
    <s v="TS-21505"/>
    <s v="OFF-PA-10002689"/>
    <n v="25.92"/>
    <n v="5"/>
    <n v="0.2"/>
    <n v="9.0719999999999992"/>
    <x v="1"/>
    <x v="10"/>
    <s v="Weyerhaeuser First Choice Laser/Copy Paper (20Lb. and 88 Bright)"/>
    <x v="0"/>
    <s v="Tennessee"/>
    <s v="Columbia"/>
    <n v="2014"/>
  </r>
  <r>
    <s v="CA-2015-120810"/>
    <d v="2015-07-23T00:00:00"/>
    <s v="TH-21550"/>
    <s v="OFF-AP-10002892"/>
    <n v="68.94"/>
    <n v="3"/>
    <n v="0"/>
    <n v="20.681999999999999"/>
    <x v="1"/>
    <x v="9"/>
    <s v="Belkin F5C206VTEL 6 Outlet Surge"/>
    <x v="3"/>
    <s v="New York"/>
    <s v="New York City"/>
    <n v="2015"/>
  </r>
  <r>
    <s v="CA-2015-120810"/>
    <d v="2015-07-23T00:00:00"/>
    <s v="TH-21550"/>
    <s v="FUR-FU-10002253"/>
    <n v="128.82"/>
    <n v="3"/>
    <n v="0"/>
    <n v="50.239800000000002"/>
    <x v="0"/>
    <x v="5"/>
    <s v="Howard Miller 13&quot; Diameter Pewter Finish Round Wall Clock"/>
    <x v="3"/>
    <s v="New York"/>
    <s v="New York City"/>
    <n v="2015"/>
  </r>
  <r>
    <s v="CA-2014-165309"/>
    <d v="2014-11-11T00:00:00"/>
    <s v="KD-16270"/>
    <s v="OFF-BI-10001359"/>
    <n v="896.99"/>
    <n v="5"/>
    <n v="0.8"/>
    <n v="-1480.0335"/>
    <x v="1"/>
    <x v="8"/>
    <s v="GBC DocuBind TL300 Electric Binding System"/>
    <x v="2"/>
    <s v="Texas"/>
    <s v="Houston"/>
    <n v="2014"/>
  </r>
  <r>
    <s v="CA-2014-165309"/>
    <d v="2014-11-11T00:00:00"/>
    <s v="KD-16270"/>
    <s v="OFF-BI-10001267"/>
    <n v="1.234"/>
    <n v="1"/>
    <n v="0.8"/>
    <n v="-1.9743999999999999"/>
    <x v="1"/>
    <x v="8"/>
    <s v="Universal Recycled Hanging Pressboard Report Binders, Letter Size"/>
    <x v="2"/>
    <s v="Texas"/>
    <s v="Houston"/>
    <n v="2014"/>
  </r>
  <r>
    <s v="CA-2014-165309"/>
    <d v="2014-11-11T00:00:00"/>
    <s v="KD-16270"/>
    <s v="OFF-AR-10003582"/>
    <n v="67.56"/>
    <n v="3"/>
    <n v="0.2"/>
    <n v="6.7560000000000002"/>
    <x v="1"/>
    <x v="6"/>
    <s v="Boston Electric Pencil Sharpener, Model 1818, Charcoal Black"/>
    <x v="2"/>
    <s v="Texas"/>
    <s v="Houston"/>
    <n v="2014"/>
  </r>
  <r>
    <s v="CA-2014-165309"/>
    <d v="2014-11-11T00:00:00"/>
    <s v="KD-16270"/>
    <s v="OFF-PA-10003724"/>
    <n v="21.72"/>
    <n v="5"/>
    <n v="0.2"/>
    <n v="7.8734999999999999"/>
    <x v="1"/>
    <x v="10"/>
    <s v="Wirebound Message Book, 4 per Page"/>
    <x v="2"/>
    <s v="Texas"/>
    <s v="Houston"/>
    <n v="2014"/>
  </r>
  <r>
    <s v="CA-2014-165309"/>
    <d v="2014-11-11T00:00:00"/>
    <s v="KD-16270"/>
    <s v="OFF-PA-10001033"/>
    <n v="262.33600000000001"/>
    <n v="8"/>
    <n v="0.2"/>
    <n v="95.096800000000002"/>
    <x v="1"/>
    <x v="10"/>
    <s v="Xerox 1893"/>
    <x v="2"/>
    <s v="Texas"/>
    <s v="Houston"/>
    <n v="2014"/>
  </r>
  <r>
    <s v="CA-2014-165309"/>
    <d v="2014-11-11T00:00:00"/>
    <s v="KD-16270"/>
    <s v="TEC-PH-10003505"/>
    <n v="148.47999999999999"/>
    <n v="2"/>
    <n v="0.2"/>
    <n v="16.704000000000001"/>
    <x v="2"/>
    <x v="7"/>
    <s v="Geemarc AmpliPOWER60"/>
    <x v="2"/>
    <s v="Texas"/>
    <s v="Houston"/>
    <n v="2014"/>
  </r>
  <r>
    <s v="CA-2014-165309"/>
    <d v="2014-11-11T00:00:00"/>
    <s v="KD-16270"/>
    <s v="TEC-PH-10004959"/>
    <n v="241.17599999999999"/>
    <n v="3"/>
    <n v="0.2"/>
    <n v="15.073499999999999"/>
    <x v="2"/>
    <x v="7"/>
    <s v="Classic Ivory Antique Telephone ZL1810"/>
    <x v="2"/>
    <s v="Texas"/>
    <s v="Houston"/>
    <n v="2014"/>
  </r>
  <r>
    <s v="CA-2017-122595"/>
    <d v="2017-12-14T00:00:00"/>
    <s v="GM-14455"/>
    <s v="TEC-AC-10000474"/>
    <n v="227.976"/>
    <n v="3"/>
    <n v="0.2"/>
    <n v="28.497"/>
    <x v="2"/>
    <x v="11"/>
    <s v="Kensington Expert Mouse Optical USB Trackball for PC or Mac"/>
    <x v="2"/>
    <s v="Illinois"/>
    <s v="Chicago"/>
    <n v="2017"/>
  </r>
  <r>
    <s v="CA-2017-122595"/>
    <d v="2017-12-14T00:00:00"/>
    <s v="GM-14455"/>
    <s v="TEC-PH-10003095"/>
    <n v="52.68"/>
    <n v="3"/>
    <n v="0.2"/>
    <n v="19.754999999999999"/>
    <x v="2"/>
    <x v="7"/>
    <s v="Samsung HM1900 Bluetooth Headset"/>
    <x v="2"/>
    <s v="Illinois"/>
    <s v="Chicago"/>
    <n v="2017"/>
  </r>
  <r>
    <s v="CA-2017-122595"/>
    <d v="2017-12-14T00:00:00"/>
    <s v="GM-14455"/>
    <s v="FUR-FU-10002963"/>
    <n v="2.032"/>
    <n v="1"/>
    <n v="0.6"/>
    <n v="-1.3208"/>
    <x v="0"/>
    <x v="5"/>
    <s v="Master Caster Door Stop, Gray"/>
    <x v="2"/>
    <s v="Illinois"/>
    <s v="Chicago"/>
    <n v="2017"/>
  </r>
  <r>
    <s v="US-2017-109253"/>
    <d v="2017-08-21T00:00:00"/>
    <s v="PR-18880"/>
    <s v="OFF-AR-10000203"/>
    <n v="17.12"/>
    <n v="4"/>
    <n v="0"/>
    <n v="4.9648000000000003"/>
    <x v="1"/>
    <x v="6"/>
    <s v="Newell 336"/>
    <x v="1"/>
    <s v="California"/>
    <s v="Oakland"/>
    <n v="2017"/>
  </r>
  <r>
    <s v="US-2017-109253"/>
    <d v="2017-08-21T00:00:00"/>
    <s v="PR-18880"/>
    <s v="TEC-PH-10004667"/>
    <n v="431.96800000000002"/>
    <n v="4"/>
    <n v="0.2"/>
    <n v="37.797199999999997"/>
    <x v="2"/>
    <x v="7"/>
    <s v="Cisco 8x8 Inc. 6753i IP Business Phone System"/>
    <x v="1"/>
    <s v="California"/>
    <s v="Oakland"/>
    <n v="2017"/>
  </r>
  <r>
    <s v="US-2017-109253"/>
    <d v="2017-08-21T00:00:00"/>
    <s v="PR-18880"/>
    <s v="FUR-FU-10000193"/>
    <n v="129.91999999999999"/>
    <n v="4"/>
    <n v="0"/>
    <n v="10.393599999999999"/>
    <x v="0"/>
    <x v="5"/>
    <s v="Tenex Chairmats For Use with Hard Floors"/>
    <x v="1"/>
    <s v="California"/>
    <s v="Oakland"/>
    <n v="2017"/>
  </r>
  <r>
    <s v="US-2017-109253"/>
    <d v="2017-08-21T00:00:00"/>
    <s v="PR-18880"/>
    <s v="FUR-TA-10001539"/>
    <n v="568.72799999999995"/>
    <n v="3"/>
    <n v="0.2"/>
    <n v="28.436399999999999"/>
    <x v="0"/>
    <x v="3"/>
    <s v="Chromcraft Rectangular Conference Tables"/>
    <x v="1"/>
    <s v="California"/>
    <s v="Oakland"/>
    <n v="2017"/>
  </r>
  <r>
    <s v="US-2017-109253"/>
    <d v="2017-08-21T00:00:00"/>
    <s v="PR-18880"/>
    <s v="OFF-BI-10000962"/>
    <n v="117.14400000000001"/>
    <n v="9"/>
    <n v="0.2"/>
    <n v="42.464700000000001"/>
    <x v="1"/>
    <x v="8"/>
    <s v="Acco Flexible ACCOHIDE Square Ring Data Binder, Dark Blue, 11 1/2&quot; X 14&quot; 7/8&quot;"/>
    <x v="1"/>
    <s v="California"/>
    <s v="Oakland"/>
    <n v="2017"/>
  </r>
  <r>
    <s v="US-2017-109253"/>
    <d v="2017-08-21T00:00:00"/>
    <s v="PR-18880"/>
    <s v="OFF-AP-10002867"/>
    <n v="203.52"/>
    <n v="3"/>
    <n v="0"/>
    <n v="54.950400000000002"/>
    <x v="1"/>
    <x v="9"/>
    <s v="Fellowes Command Center 5-outlet power strip"/>
    <x v="1"/>
    <s v="California"/>
    <s v="Oakland"/>
    <n v="2017"/>
  </r>
  <r>
    <s v="US-2017-109253"/>
    <d v="2017-08-21T00:00:00"/>
    <s v="PR-18880"/>
    <s v="OFF-LA-10001158"/>
    <n v="51.75"/>
    <n v="5"/>
    <n v="0"/>
    <n v="24.84"/>
    <x v="1"/>
    <x v="2"/>
    <s v="Avery Address/Shipping Labels for Typewriters, 4&quot; x 2&quot;"/>
    <x v="1"/>
    <s v="California"/>
    <s v="Oakland"/>
    <n v="2017"/>
  </r>
  <r>
    <s v="CA-2016-145982"/>
    <d v="2016-08-27T00:00:00"/>
    <s v="TB-21055"/>
    <s v="OFF-PA-10000675"/>
    <n v="122.97"/>
    <n v="3"/>
    <n v="0"/>
    <n v="60.255299999999998"/>
    <x v="1"/>
    <x v="10"/>
    <s v="Xerox 1919"/>
    <x v="3"/>
    <s v="Massachusetts"/>
    <s v="Quincy"/>
    <n v="2016"/>
  </r>
  <r>
    <s v="CA-2016-145982"/>
    <d v="2016-08-27T00:00:00"/>
    <s v="TB-21055"/>
    <s v="FUR-TA-10001307"/>
    <n v="244.61500000000001"/>
    <n v="1"/>
    <n v="0.3"/>
    <n v="20.966999999999999"/>
    <x v="0"/>
    <x v="3"/>
    <s v="SAFCO PlanMaster Heigh-Adjustable Drafting Table Base, 43w x 30d x 30-37h, Black"/>
    <x v="3"/>
    <s v="Massachusetts"/>
    <s v="Quincy"/>
    <n v="2016"/>
  </r>
  <r>
    <s v="CA-2016-145982"/>
    <d v="2016-08-27T00:00:00"/>
    <s v="TB-21055"/>
    <s v="TEC-PH-10000011"/>
    <n v="59.97"/>
    <n v="3"/>
    <n v="0"/>
    <n v="28.785599999999999"/>
    <x v="2"/>
    <x v="7"/>
    <s v="PureGear Roll-On Screen Protector"/>
    <x v="3"/>
    <s v="Massachusetts"/>
    <s v="Quincy"/>
    <n v="2016"/>
  </r>
  <r>
    <s v="CA-2016-145982"/>
    <d v="2016-08-27T00:00:00"/>
    <s v="TB-21055"/>
    <s v="OFF-PA-10002666"/>
    <n v="81.540000000000006"/>
    <n v="9"/>
    <n v="0"/>
    <n v="36.692999999999998"/>
    <x v="1"/>
    <x v="10"/>
    <s v="Southworth 25% Cotton Linen-Finish Paper &amp; Envelopes"/>
    <x v="3"/>
    <s v="Massachusetts"/>
    <s v="Quincy"/>
    <n v="2016"/>
  </r>
  <r>
    <s v="CA-2016-145982"/>
    <d v="2016-08-27T00:00:00"/>
    <s v="TB-21055"/>
    <s v="OFF-FA-10000735"/>
    <n v="11.68"/>
    <n v="4"/>
    <n v="0"/>
    <n v="5.2560000000000002"/>
    <x v="1"/>
    <x v="13"/>
    <s v="Staples"/>
    <x v="3"/>
    <s v="Massachusetts"/>
    <s v="Quincy"/>
    <n v="2016"/>
  </r>
  <r>
    <s v="CA-2016-145982"/>
    <d v="2016-08-27T00:00:00"/>
    <s v="TB-21055"/>
    <s v="OFF-BI-10000174"/>
    <n v="29"/>
    <n v="5"/>
    <n v="0"/>
    <n v="13.92"/>
    <x v="1"/>
    <x v="8"/>
    <s v="Wilson Jones Clip &amp; Carry Folder Binder Tool for Ring Binders, Clear"/>
    <x v="3"/>
    <s v="Massachusetts"/>
    <s v="Quincy"/>
    <n v="2016"/>
  </r>
  <r>
    <s v="CA-2015-112014"/>
    <d v="2015-08-13T00:00:00"/>
    <s v="ON-18715"/>
    <s v="OFF-AR-10003156"/>
    <n v="50.8"/>
    <n v="5"/>
    <n v="0"/>
    <n v="13.208"/>
    <x v="1"/>
    <x v="6"/>
    <s v="50 Colored Long Pencils"/>
    <x v="1"/>
    <s v="California"/>
    <s v="Yucaipa"/>
    <n v="2015"/>
  </r>
  <r>
    <s v="CA-2017-154732"/>
    <d v="2017-11-05T00:00:00"/>
    <s v="AH-10195"/>
    <s v="OFF-BI-10000474"/>
    <n v="16.03"/>
    <n v="5"/>
    <n v="0.8"/>
    <n v="-25.648"/>
    <x v="1"/>
    <x v="8"/>
    <s v="Avery Recycled Flexi-View Covers for Binding Systems"/>
    <x v="2"/>
    <s v="Illinois"/>
    <s v="Chicago"/>
    <n v="2017"/>
  </r>
  <r>
    <s v="US-2016-157308"/>
    <d v="2016-08-17T00:00:00"/>
    <s v="NM-18520"/>
    <s v="OFF-BI-10003712"/>
    <n v="15.712"/>
    <n v="4"/>
    <n v="0.2"/>
    <n v="5.6955999999999998"/>
    <x v="1"/>
    <x v="8"/>
    <s v="Acco Pressboard Covers with Storage Hooks, 14 7/8&quot; x 11&quot;, Light Blue"/>
    <x v="1"/>
    <s v="Washington"/>
    <s v="Seattle"/>
    <n v="2016"/>
  </r>
  <r>
    <s v="CA-2016-147536"/>
    <d v="2016-12-26T00:00:00"/>
    <s v="AR-10510"/>
    <s v="TEC-AC-10003280"/>
    <n v="89.97"/>
    <n v="3"/>
    <n v="0"/>
    <n v="18.893699999999999"/>
    <x v="2"/>
    <x v="11"/>
    <s v="Belkin F8E887 USB Wired Ergonomic Keyboard"/>
    <x v="3"/>
    <s v="New York"/>
    <s v="New York City"/>
    <n v="2016"/>
  </r>
  <r>
    <s v="US-2014-134733"/>
    <d v="2014-09-23T00:00:00"/>
    <s v="BM-11650"/>
    <s v="FUR-BO-10002916"/>
    <n v="435.99900000000002"/>
    <n v="3"/>
    <n v="0.15"/>
    <n v="20.517600000000002"/>
    <x v="0"/>
    <x v="0"/>
    <s v="Rush Hierlooms Collection 1&quot; Thick Stackable Bookcases"/>
    <x v="1"/>
    <s v="California"/>
    <s v="San Diego"/>
    <n v="2014"/>
  </r>
  <r>
    <s v="US-2014-134733"/>
    <d v="2014-09-23T00:00:00"/>
    <s v="BM-11650"/>
    <s v="TEC-PH-10002726"/>
    <n v="83.983999999999995"/>
    <n v="2"/>
    <n v="0.2"/>
    <n v="31.494"/>
    <x v="2"/>
    <x v="7"/>
    <s v="netTALK DUO VoIP Telephone Service"/>
    <x v="1"/>
    <s v="California"/>
    <s v="San Diego"/>
    <n v="2014"/>
  </r>
  <r>
    <s v="US-2014-150434"/>
    <d v="2014-07-19T00:00:00"/>
    <s v="CA-12310"/>
    <s v="TEC-PH-10000895"/>
    <n v="359.98"/>
    <n v="2"/>
    <n v="0"/>
    <n v="93.594800000000006"/>
    <x v="2"/>
    <x v="7"/>
    <s v="Polycom VVX 310 VoIP phone"/>
    <x v="3"/>
    <s v="Connecticut"/>
    <s v="Bristol"/>
    <n v="2014"/>
  </r>
  <r>
    <s v="US-2014-150434"/>
    <d v="2014-07-19T00:00:00"/>
    <s v="CA-12310"/>
    <s v="FUR-TA-10004152"/>
    <n v="70.56"/>
    <n v="1"/>
    <n v="0.3"/>
    <n v="-4.032"/>
    <x v="0"/>
    <x v="3"/>
    <s v="Barricks 18&quot; x 48&quot; Non-Folding Utility Table with Bottom Storage Shelf"/>
    <x v="3"/>
    <s v="Connecticut"/>
    <s v="Bristol"/>
    <n v="2014"/>
  </r>
  <r>
    <s v="US-2014-150434"/>
    <d v="2014-07-19T00:00:00"/>
    <s v="CA-12310"/>
    <s v="OFF-BI-10003694"/>
    <n v="20.88"/>
    <n v="2"/>
    <n v="0"/>
    <n v="9.6047999999999991"/>
    <x v="1"/>
    <x v="8"/>
    <s v="Avery 3 1/2&quot; Diskette Storage Pages, 10/Pack"/>
    <x v="3"/>
    <s v="Connecticut"/>
    <s v="Bristol"/>
    <n v="2014"/>
  </r>
  <r>
    <s v="US-2014-150434"/>
    <d v="2014-07-19T00:00:00"/>
    <s v="CA-12310"/>
    <s v="OFF-BI-10002160"/>
    <n v="3.81"/>
    <n v="1"/>
    <n v="0"/>
    <n v="1.8288"/>
    <x v="1"/>
    <x v="8"/>
    <s v="Acco Hanging Data Binders"/>
    <x v="3"/>
    <s v="Connecticut"/>
    <s v="Bristol"/>
    <n v="2014"/>
  </r>
  <r>
    <s v="CA-2017-100335"/>
    <d v="2017-09-07T00:00:00"/>
    <s v="NF-18595"/>
    <s v="OFF-PA-10001685"/>
    <n v="73.007999999999996"/>
    <n v="9"/>
    <n v="0.2"/>
    <n v="26.465399999999999"/>
    <x v="1"/>
    <x v="10"/>
    <s v="Easy-staple paper"/>
    <x v="2"/>
    <s v="Illinois"/>
    <s v="Chicago"/>
    <n v="2017"/>
  </r>
  <r>
    <s v="CA-2016-139234"/>
    <d v="2016-05-06T00:00:00"/>
    <s v="AF-10870"/>
    <s v="OFF-BI-10000773"/>
    <n v="3.2080000000000002"/>
    <n v="2"/>
    <n v="0.8"/>
    <n v="-5.2931999999999997"/>
    <x v="1"/>
    <x v="8"/>
    <s v="Insertable Tab Post Binder Dividers"/>
    <x v="2"/>
    <s v="Illinois"/>
    <s v="Chicago"/>
    <n v="2016"/>
  </r>
  <r>
    <s v="CA-2016-139234"/>
    <d v="2016-05-06T00:00:00"/>
    <s v="AF-10870"/>
    <s v="TEC-AC-10004510"/>
    <n v="26.175999999999998"/>
    <n v="2"/>
    <n v="0.2"/>
    <n v="-3.2719999999999998"/>
    <x v="2"/>
    <x v="11"/>
    <s v="Logitech Desktop MK120 Mouse and keyboard Combo"/>
    <x v="2"/>
    <s v="Illinois"/>
    <s v="Chicago"/>
    <n v="2016"/>
  </r>
  <r>
    <s v="US-2015-142020"/>
    <d v="2015-06-04T00:00:00"/>
    <s v="TC-21535"/>
    <s v="OFF-PA-10004569"/>
    <n v="30.44"/>
    <n v="4"/>
    <n v="0"/>
    <n v="14.306800000000001"/>
    <x v="1"/>
    <x v="10"/>
    <s v="Wirebound Message Books, Two 4 1/4&quot; x 5&quot; Forms per Page"/>
    <x v="3"/>
    <s v="New York"/>
    <s v="New York City"/>
    <n v="2015"/>
  </r>
  <r>
    <s v="US-2015-142020"/>
    <d v="2015-06-04T00:00:00"/>
    <s v="TC-21535"/>
    <s v="FUR-FU-10000672"/>
    <n v="35.28"/>
    <n v="3"/>
    <n v="0"/>
    <n v="11.995200000000001"/>
    <x v="0"/>
    <x v="5"/>
    <s v="Executive Impressions 10&quot; Spectator Wall Clock"/>
    <x v="3"/>
    <s v="New York"/>
    <s v="New York City"/>
    <n v="2015"/>
  </r>
  <r>
    <s v="CA-2015-139962"/>
    <d v="2015-12-13T00:00:00"/>
    <s v="Dp-13240"/>
    <s v="OFF-PA-10004451"/>
    <n v="19.440000000000001"/>
    <n v="3"/>
    <n v="0"/>
    <n v="9.3312000000000008"/>
    <x v="1"/>
    <x v="10"/>
    <s v="Xerox 222"/>
    <x v="3"/>
    <s v="Massachusetts"/>
    <s v="Revere"/>
    <n v="2015"/>
  </r>
  <r>
    <s v="CA-2015-139962"/>
    <d v="2015-12-13T00:00:00"/>
    <s v="Dp-13240"/>
    <s v="OFF-BI-10004738"/>
    <n v="37.880000000000003"/>
    <n v="2"/>
    <n v="0"/>
    <n v="18.940000000000001"/>
    <x v="1"/>
    <x v="8"/>
    <s v="Flexible Leather- Look Classic Collection Ring Binder"/>
    <x v="3"/>
    <s v="Massachusetts"/>
    <s v="Revere"/>
    <n v="2015"/>
  </r>
  <r>
    <s v="CA-2016-130050"/>
    <d v="2016-07-16T00:00:00"/>
    <s v="MC-17425"/>
    <s v="FUR-FU-10001940"/>
    <n v="9.5519999999999996"/>
    <n v="3"/>
    <n v="0.6"/>
    <n v="-3.8208000000000002"/>
    <x v="0"/>
    <x v="5"/>
    <s v="Staple-based wall hangings"/>
    <x v="2"/>
    <s v="Texas"/>
    <s v="Houston"/>
    <n v="2016"/>
  </r>
  <r>
    <s v="CA-2014-115161"/>
    <d v="2014-01-31T00:00:00"/>
    <s v="LC-17050"/>
    <s v="FUR-BO-10003966"/>
    <n v="290.666"/>
    <n v="2"/>
    <n v="0.15"/>
    <n v="3.4196"/>
    <x v="0"/>
    <x v="0"/>
    <s v="Sauder Facets Collection Library, Sky Alder Finish"/>
    <x v="1"/>
    <s v="California"/>
    <s v="Mission Viejo"/>
    <n v="2014"/>
  </r>
  <r>
    <s v="CA-2014-165379"/>
    <d v="2014-07-09T00:00:00"/>
    <s v="BM-11650"/>
    <s v="OFF-PA-10003072"/>
    <n v="10.368"/>
    <n v="2"/>
    <n v="0.2"/>
    <n v="3.6288"/>
    <x v="1"/>
    <x v="10"/>
    <s v="Eureka Recycled Copy Paper 8 1/2&quot; x 11&quot;, Ream"/>
    <x v="2"/>
    <s v="Texas"/>
    <s v="Dallas"/>
    <n v="2014"/>
  </r>
  <r>
    <s v="CA-2014-165379"/>
    <d v="2014-07-09T00:00:00"/>
    <s v="BM-11650"/>
    <s v="OFF-PA-10002245"/>
    <n v="14.352"/>
    <n v="3"/>
    <n v="0.2"/>
    <n v="4.4850000000000003"/>
    <x v="1"/>
    <x v="10"/>
    <s v="Xerox 1895"/>
    <x v="2"/>
    <s v="Texas"/>
    <s v="Dallas"/>
    <n v="2014"/>
  </r>
  <r>
    <s v="CA-2015-115511"/>
    <d v="2015-11-21T00:00:00"/>
    <s v="NW-18400"/>
    <s v="FUR-BO-10002598"/>
    <n v="141.96"/>
    <n v="2"/>
    <n v="0"/>
    <n v="41.168399999999998"/>
    <x v="0"/>
    <x v="0"/>
    <s v="Hon Metal Bookcases, Putty"/>
    <x v="1"/>
    <s v="Nevada"/>
    <s v="Las Vegas"/>
    <n v="2015"/>
  </r>
  <r>
    <s v="CA-2015-115511"/>
    <d v="2015-11-21T00:00:00"/>
    <s v="NW-18400"/>
    <s v="OFF-BI-10002225"/>
    <n v="66.048000000000002"/>
    <n v="4"/>
    <n v="0.2"/>
    <n v="23.116800000000001"/>
    <x v="1"/>
    <x v="8"/>
    <s v="Square Ring Data Binders, Rigid 75 Pt. Covers, 11&quot; x 14-7/8&quot;"/>
    <x v="1"/>
    <s v="Nevada"/>
    <s v="Las Vegas"/>
    <n v="2015"/>
  </r>
  <r>
    <s v="CA-2016-134887"/>
    <d v="2016-03-25T00:00:00"/>
    <s v="TB-21280"/>
    <s v="TEC-AC-10003832"/>
    <n v="1287.45"/>
    <n v="5"/>
    <n v="0"/>
    <n v="244.6155"/>
    <x v="2"/>
    <x v="11"/>
    <s v="Logitech P710e Mobile Speakerphone"/>
    <x v="2"/>
    <s v="Oklahoma"/>
    <s v="Norman"/>
    <n v="2016"/>
  </r>
  <r>
    <s v="CA-2017-123778"/>
    <d v="2017-09-23T00:00:00"/>
    <s v="BS-11755"/>
    <s v="OFF-BI-10000822"/>
    <n v="25.824000000000002"/>
    <n v="6"/>
    <n v="0.2"/>
    <n v="9.0383999999999993"/>
    <x v="1"/>
    <x v="8"/>
    <s v="Acco PRESSTEX Data Binder with Storage Hooks, Light Blue, 9 1/2&quot; X 11&quot;"/>
    <x v="1"/>
    <s v="California"/>
    <s v="San Francisco"/>
    <n v="2017"/>
  </r>
  <r>
    <s v="CA-2017-123778"/>
    <d v="2017-09-23T00:00:00"/>
    <s v="BS-11755"/>
    <s v="OFF-AP-10001242"/>
    <n v="160.96"/>
    <n v="2"/>
    <n v="0"/>
    <n v="48.287999999999997"/>
    <x v="1"/>
    <x v="9"/>
    <s v="APC 7 Outlet Network SurgeArrest Surge Protector"/>
    <x v="1"/>
    <s v="California"/>
    <s v="San Francisco"/>
    <n v="2017"/>
  </r>
  <r>
    <s v="CA-2015-161718"/>
    <d v="2015-12-04T00:00:00"/>
    <s v="SO-20335"/>
    <s v="FUR-FU-10002445"/>
    <n v="28.44"/>
    <n v="3"/>
    <n v="0"/>
    <n v="11.375999999999999"/>
    <x v="0"/>
    <x v="5"/>
    <s v="DAX Two-Tone Rosewood/Black Document Frame, Desktop, 5 x 7"/>
    <x v="3"/>
    <s v="New York"/>
    <s v="Hempstead"/>
    <n v="2015"/>
  </r>
  <r>
    <s v="CA-2015-161718"/>
    <d v="2015-12-04T00:00:00"/>
    <s v="SO-20335"/>
    <s v="FUR-CH-10002372"/>
    <n v="364.41"/>
    <n v="5"/>
    <n v="0.1"/>
    <n v="8.0980000000000008"/>
    <x v="0"/>
    <x v="1"/>
    <s v="Office Star - Ergonomically Designed Knee Chair"/>
    <x v="3"/>
    <s v="New York"/>
    <s v="Hempstead"/>
    <n v="2015"/>
  </r>
  <r>
    <s v="CA-2015-161718"/>
    <d v="2015-12-04T00:00:00"/>
    <s v="SO-20335"/>
    <s v="TEC-PH-10000376"/>
    <n v="39.96"/>
    <n v="4"/>
    <n v="0"/>
    <n v="10.3896"/>
    <x v="2"/>
    <x v="7"/>
    <s v="Square Credit Card Reader"/>
    <x v="3"/>
    <s v="New York"/>
    <s v="Hempstead"/>
    <n v="2015"/>
  </r>
  <r>
    <s v="CA-2015-161718"/>
    <d v="2015-12-04T00:00:00"/>
    <s v="SO-20335"/>
    <s v="FUR-CH-10002965"/>
    <n v="361.76400000000001"/>
    <n v="2"/>
    <n v="0.1"/>
    <n v="68.333200000000005"/>
    <x v="0"/>
    <x v="1"/>
    <s v="Global Leather Highback Executive Chair with Pneumatic Height Adjustment, Black"/>
    <x v="3"/>
    <s v="New York"/>
    <s v="Hempstead"/>
    <n v="2015"/>
  </r>
  <r>
    <s v="CA-2016-100671"/>
    <d v="2016-11-01T00:00:00"/>
    <s v="CS-12490"/>
    <s v="OFF-ST-10004950"/>
    <n v="111.672"/>
    <n v="9"/>
    <n v="0.2"/>
    <n v="6.9794999999999998"/>
    <x v="1"/>
    <x v="4"/>
    <s v="Acco Perma 3000 Stacking Storage Drawers"/>
    <x v="2"/>
    <s v="Texas"/>
    <s v="Conroe"/>
    <n v="2016"/>
  </r>
  <r>
    <s v="CA-2017-142867"/>
    <d v="2017-03-17T00:00:00"/>
    <s v="PO-19180"/>
    <s v="OFF-BI-10003166"/>
    <n v="13.776"/>
    <n v="6"/>
    <n v="0.8"/>
    <n v="-22.041599999999999"/>
    <x v="1"/>
    <x v="8"/>
    <s v="GBC Plasticlear Binding Covers"/>
    <x v="2"/>
    <s v="Texas"/>
    <s v="Houston"/>
    <n v="2017"/>
  </r>
  <r>
    <s v="CA-2017-142867"/>
    <d v="2017-03-17T00:00:00"/>
    <s v="PO-19180"/>
    <s v="OFF-PA-10004610"/>
    <n v="10.272"/>
    <n v="3"/>
    <n v="0.2"/>
    <n v="3.21"/>
    <x v="1"/>
    <x v="10"/>
    <s v="Xerox 1900"/>
    <x v="2"/>
    <s v="Texas"/>
    <s v="Houston"/>
    <n v="2017"/>
  </r>
  <r>
    <s v="CA-2017-103156"/>
    <d v="2017-11-23T00:00:00"/>
    <s v="TD-20995"/>
    <s v="FUR-FU-10000320"/>
    <n v="24.047999999999998"/>
    <n v="9"/>
    <n v="0.2"/>
    <n v="7.2144000000000004"/>
    <x v="0"/>
    <x v="5"/>
    <s v="OIC Stacking Trays"/>
    <x v="3"/>
    <s v="Pennsylvania"/>
    <s v="Philadelphia"/>
    <n v="2017"/>
  </r>
  <r>
    <s v="US-2017-162208"/>
    <d v="2017-08-27T00:00:00"/>
    <s v="SP-20620"/>
    <s v="OFF-EN-10004030"/>
    <n v="2.8959999999999999"/>
    <n v="1"/>
    <n v="0.2"/>
    <n v="0.97740000000000005"/>
    <x v="1"/>
    <x v="12"/>
    <s v="Convenience Packs of Business Envelopes"/>
    <x v="0"/>
    <s v="Florida"/>
    <s v="Tampa"/>
    <n v="2017"/>
  </r>
  <r>
    <s v="CA-2015-130659"/>
    <d v="2015-12-04T00:00:00"/>
    <s v="MS-17365"/>
    <s v="OFF-EN-10004147"/>
    <n v="17.940000000000001"/>
    <n v="3"/>
    <n v="0"/>
    <n v="8.7905999999999995"/>
    <x v="1"/>
    <x v="12"/>
    <s v="Wausau Papers Astrobrights Colored Envelopes"/>
    <x v="3"/>
    <s v="New York"/>
    <s v="New York City"/>
    <n v="2015"/>
  </r>
  <r>
    <s v="CA-2015-130659"/>
    <d v="2015-12-04T00:00:00"/>
    <s v="MS-17365"/>
    <s v="FUR-CH-10003535"/>
    <n v="384.17399999999998"/>
    <n v="7"/>
    <n v="0.1"/>
    <n v="29.880199999999999"/>
    <x v="0"/>
    <x v="1"/>
    <s v="Global Armless Task Chair, Royal Blue"/>
    <x v="3"/>
    <s v="New York"/>
    <s v="New York City"/>
    <n v="2015"/>
  </r>
  <r>
    <s v="CA-2015-130659"/>
    <d v="2015-12-04T00:00:00"/>
    <s v="MS-17365"/>
    <s v="TEC-PH-10004586"/>
    <n v="1799.75"/>
    <n v="5"/>
    <n v="0"/>
    <n v="539.92499999999995"/>
    <x v="2"/>
    <x v="7"/>
    <s v="Wilson SignalBoost 841262 DB PRO Amplifier Kit"/>
    <x v="3"/>
    <s v="New York"/>
    <s v="New York City"/>
    <n v="2015"/>
  </r>
  <r>
    <s v="CA-2017-148404"/>
    <d v="2017-10-07T00:00:00"/>
    <s v="Dp-13240"/>
    <s v="OFF-ST-10003208"/>
    <n v="580.67200000000003"/>
    <n v="4"/>
    <n v="0.2"/>
    <n v="65.325599999999994"/>
    <x v="1"/>
    <x v="4"/>
    <s v="Adjustable Depth Letter/Legal Cart"/>
    <x v="0"/>
    <s v="North Carolina"/>
    <s v="Charlotte"/>
    <n v="2017"/>
  </r>
  <r>
    <s v="CA-2017-148404"/>
    <d v="2017-10-07T00:00:00"/>
    <s v="Dp-13240"/>
    <s v="OFF-FA-10003112"/>
    <n v="18.936"/>
    <n v="3"/>
    <n v="0.2"/>
    <n v="5.9175000000000004"/>
    <x v="1"/>
    <x v="13"/>
    <s v="Staples"/>
    <x v="0"/>
    <s v="North Carolina"/>
    <s v="Charlotte"/>
    <n v="2017"/>
  </r>
  <r>
    <s v="CA-2017-148404"/>
    <d v="2017-10-07T00:00:00"/>
    <s v="Dp-13240"/>
    <s v="TEC-PH-10004447"/>
    <n v="222.38399999999999"/>
    <n v="2"/>
    <n v="0.2"/>
    <n v="16.678799999999999"/>
    <x v="2"/>
    <x v="7"/>
    <s v="Toshiba IPT2010-SD IP Telephone"/>
    <x v="0"/>
    <s v="North Carolina"/>
    <s v="Charlotte"/>
    <n v="2017"/>
  </r>
  <r>
    <s v="CA-2017-148404"/>
    <d v="2017-10-07T00:00:00"/>
    <s v="Dp-13240"/>
    <s v="OFF-BI-10002854"/>
    <n v="50.454000000000001"/>
    <n v="6"/>
    <n v="0.7"/>
    <n v="-33.636000000000003"/>
    <x v="1"/>
    <x v="8"/>
    <s v="Performers Binder/Pad Holder, Black"/>
    <x v="0"/>
    <s v="North Carolina"/>
    <s v="Charlotte"/>
    <n v="2017"/>
  </r>
  <r>
    <s v="CA-2017-148404"/>
    <d v="2017-10-07T00:00:00"/>
    <s v="Dp-13240"/>
    <s v="FUR-TA-10001039"/>
    <n v="154.76400000000001"/>
    <n v="3"/>
    <n v="0.4"/>
    <n v="-36.111600000000003"/>
    <x v="0"/>
    <x v="3"/>
    <s v="KI Adjustable-Height Table"/>
    <x v="0"/>
    <s v="North Carolina"/>
    <s v="Charlotte"/>
    <n v="2017"/>
  </r>
  <r>
    <s v="CA-2017-101077"/>
    <d v="2017-03-25T00:00:00"/>
    <s v="DB-13660"/>
    <s v="OFF-PA-10004239"/>
    <n v="6.8479999999999999"/>
    <n v="2"/>
    <n v="0.2"/>
    <n v="2.14"/>
    <x v="1"/>
    <x v="10"/>
    <s v="Xerox 1953"/>
    <x v="2"/>
    <s v="Texas"/>
    <s v="Dallas"/>
    <n v="2017"/>
  </r>
  <r>
    <s v="CA-2014-166471"/>
    <d v="2014-08-09T00:00:00"/>
    <s v="MG-17650"/>
    <s v="TEC-PH-10001530"/>
    <n v="1091.1679999999999"/>
    <n v="4"/>
    <n v="0.2"/>
    <n v="68.197999999999993"/>
    <x v="2"/>
    <x v="7"/>
    <s v="Cisco Unified IP Phone 7945G VoIP phone"/>
    <x v="1"/>
    <s v="Washington"/>
    <s v="Seattle"/>
    <n v="2014"/>
  </r>
  <r>
    <s v="CA-2014-166471"/>
    <d v="2014-08-09T00:00:00"/>
    <s v="MG-17650"/>
    <s v="TEC-PH-10000038"/>
    <n v="219.16800000000001"/>
    <n v="2"/>
    <n v="0.2"/>
    <n v="-43.833599999999997"/>
    <x v="2"/>
    <x v="7"/>
    <s v="Jawbone MINI JAMBOX Wireless Bluetooth Speaker"/>
    <x v="1"/>
    <s v="Washington"/>
    <s v="Seattle"/>
    <n v="2014"/>
  </r>
  <r>
    <s v="CA-2014-105340"/>
    <d v="2014-11-22T00:00:00"/>
    <s v="EH-14185"/>
    <s v="OFF-BI-10001765"/>
    <n v="6.9279999999999999"/>
    <n v="1"/>
    <n v="0.8"/>
    <n v="-11.0848"/>
    <x v="1"/>
    <x v="8"/>
    <s v="Wilson Jones Heavy-Duty Casebound Ring Binders with Metal Hinges"/>
    <x v="2"/>
    <s v="Texas"/>
    <s v="Pasadena"/>
    <n v="2014"/>
  </r>
  <r>
    <s v="US-2017-131583"/>
    <d v="2017-06-10T00:00:00"/>
    <s v="CL-11890"/>
    <s v="OFF-PA-10000380"/>
    <n v="40.031999999999996"/>
    <n v="6"/>
    <n v="0.2"/>
    <n v="15.012"/>
    <x v="1"/>
    <x v="10"/>
    <s v="REDIFORM Incoming/Outgoing Call Register, 11&quot; X 8 1/2&quot;, 100 Messages"/>
    <x v="3"/>
    <s v="Pennsylvania"/>
    <s v="Philadelphia"/>
    <n v="2017"/>
  </r>
  <r>
    <s v="US-2017-148362"/>
    <d v="2017-07-01T00:00:00"/>
    <s v="KF-16285"/>
    <s v="OFF-ST-10001128"/>
    <n v="443.92"/>
    <n v="4"/>
    <n v="0"/>
    <n v="13.317600000000001"/>
    <x v="1"/>
    <x v="4"/>
    <s v="Carina Mini System Audio Rack, Model AR050B"/>
    <x v="2"/>
    <s v="Indiana"/>
    <s v="Indianapolis"/>
    <n v="2017"/>
  </r>
  <r>
    <s v="US-2017-148362"/>
    <d v="2017-07-01T00:00:00"/>
    <s v="KF-16285"/>
    <s v="OFF-BI-10003656"/>
    <n v="169.99"/>
    <n v="1"/>
    <n v="0"/>
    <n v="78.195400000000006"/>
    <x v="1"/>
    <x v="8"/>
    <s v="Fellowes PB200 Plastic Comb Binding Machine"/>
    <x v="2"/>
    <s v="Indiana"/>
    <s v="Indianapolis"/>
    <n v="2017"/>
  </r>
  <r>
    <s v="US-2017-148362"/>
    <d v="2017-07-01T00:00:00"/>
    <s v="KF-16285"/>
    <s v="OFF-PA-10003441"/>
    <n v="25.92"/>
    <n v="4"/>
    <n v="0"/>
    <n v="12.441599999999999"/>
    <x v="1"/>
    <x v="10"/>
    <s v="Xerox 226"/>
    <x v="2"/>
    <s v="Indiana"/>
    <s v="Indianapolis"/>
    <n v="2017"/>
  </r>
  <r>
    <s v="CA-2014-102274"/>
    <d v="2014-11-21T00:00:00"/>
    <s v="DH-13075"/>
    <s v="TEC-PH-10002923"/>
    <n v="36.99"/>
    <n v="1"/>
    <n v="0"/>
    <n v="9.9872999999999994"/>
    <x v="2"/>
    <x v="7"/>
    <s v="Logitech B530 USB Headset - headset - Full size, Binaural"/>
    <x v="0"/>
    <s v="Kentucky"/>
    <s v="Richmond"/>
    <n v="2014"/>
  </r>
  <r>
    <s v="CA-2014-102274"/>
    <d v="2014-11-21T00:00:00"/>
    <s v="DH-13075"/>
    <s v="OFF-PA-10004359"/>
    <n v="629.1"/>
    <n v="6"/>
    <n v="0"/>
    <n v="301.96800000000002"/>
    <x v="1"/>
    <x v="10"/>
    <s v="Multicolor Computer Printout Paper"/>
    <x v="0"/>
    <s v="Kentucky"/>
    <s v="Richmond"/>
    <n v="2014"/>
  </r>
  <r>
    <s v="CA-2014-102274"/>
    <d v="2014-11-21T00:00:00"/>
    <s v="DH-13075"/>
    <s v="OFF-ST-10001511"/>
    <n v="193.95"/>
    <n v="3"/>
    <n v="0"/>
    <n v="9.6974999999999998"/>
    <x v="1"/>
    <x v="4"/>
    <s v="Space Solutions Commercial Steel Shelving"/>
    <x v="0"/>
    <s v="Kentucky"/>
    <s v="Richmond"/>
    <n v="2014"/>
  </r>
  <r>
    <s v="CA-2014-102274"/>
    <d v="2014-11-21T00:00:00"/>
    <s v="DH-13075"/>
    <s v="OFF-AR-10002833"/>
    <n v="5.46"/>
    <n v="3"/>
    <n v="0"/>
    <n v="1.4742"/>
    <x v="1"/>
    <x v="6"/>
    <s v="Newell 322"/>
    <x v="0"/>
    <s v="Kentucky"/>
    <s v="Richmond"/>
    <n v="2014"/>
  </r>
  <r>
    <s v="CA-2015-129700"/>
    <d v="2015-05-04T00:00:00"/>
    <s v="LA-16780"/>
    <s v="FUR-FU-10001940"/>
    <n v="22.288"/>
    <n v="7"/>
    <n v="0.6"/>
    <n v="-8.9152000000000005"/>
    <x v="0"/>
    <x v="5"/>
    <s v="Staple-based wall hangings"/>
    <x v="2"/>
    <s v="Illinois"/>
    <s v="Tinley Park"/>
    <n v="2015"/>
  </r>
  <r>
    <s v="CA-2017-168739"/>
    <d v="2017-05-29T00:00:00"/>
    <s v="HZ-14950"/>
    <s v="FUR-FU-10003919"/>
    <n v="65.424000000000007"/>
    <n v="4"/>
    <n v="0.6"/>
    <n v="-52.339199999999998"/>
    <x v="0"/>
    <x v="5"/>
    <s v="Eldon Executive Woodline II Cherry Finish Desk Accessories"/>
    <x v="2"/>
    <s v="Texas"/>
    <s v="Houston"/>
    <n v="2017"/>
  </r>
  <r>
    <s v="CA-2015-152527"/>
    <d v="2015-10-17T00:00:00"/>
    <s v="CM-12190"/>
    <s v="OFF-ST-10003479"/>
    <n v="77.88"/>
    <n v="2"/>
    <n v="0"/>
    <n v="3.8940000000000001"/>
    <x v="1"/>
    <x v="4"/>
    <s v="Eldon Base for stackable storage shelf, platinum"/>
    <x v="1"/>
    <s v="California"/>
    <s v="Los Angeles"/>
    <n v="2015"/>
  </r>
  <r>
    <s v="US-2014-150119"/>
    <d v="2014-04-23T00:00:00"/>
    <s v="LB-16795"/>
    <s v="FUR-CH-10002965"/>
    <n v="281.37200000000001"/>
    <n v="2"/>
    <n v="0.3"/>
    <n v="-12.0588"/>
    <x v="0"/>
    <x v="1"/>
    <s v="Global Leather Highback Executive Chair with Pneumatic Height Adjustment, Black"/>
    <x v="3"/>
    <s v="Ohio"/>
    <s v="Columbus"/>
    <n v="2014"/>
  </r>
  <r>
    <s v="US-2014-150119"/>
    <d v="2014-04-23T00:00:00"/>
    <s v="LB-16795"/>
    <s v="FUR-CH-10002965"/>
    <n v="281.37200000000001"/>
    <n v="2"/>
    <n v="0.3"/>
    <n v="-12.0588"/>
    <x v="0"/>
    <x v="1"/>
    <s v="Global Leather Highback Executive Chair with Pneumatic Height Adjustment, Black"/>
    <x v="3"/>
    <s v="Ohio"/>
    <s v="Columbus"/>
    <n v="2014"/>
  </r>
  <r>
    <s v="US-2014-150119"/>
    <d v="2014-04-23T00:00:00"/>
    <s v="LB-16795"/>
    <s v="OFF-BI-10000145"/>
    <n v="7.4880000000000004"/>
    <n v="8"/>
    <n v="0.7"/>
    <n v="-5.2416"/>
    <x v="1"/>
    <x v="8"/>
    <s v="Zipper Ring Binder Pockets"/>
    <x v="3"/>
    <s v="Ohio"/>
    <s v="Columbus"/>
    <n v="2014"/>
  </r>
  <r>
    <s v="US-2014-150119"/>
    <d v="2014-04-23T00:00:00"/>
    <s v="LB-16795"/>
    <s v="FUR-FU-10002191"/>
    <n v="22.335999999999999"/>
    <n v="4"/>
    <n v="0.2"/>
    <n v="7.8175999999999997"/>
    <x v="0"/>
    <x v="5"/>
    <s v="G.E. Halogen Desk Lamp Bulbs"/>
    <x v="3"/>
    <s v="Ohio"/>
    <s v="Columbus"/>
    <n v="2014"/>
  </r>
  <r>
    <s v="US-2017-150847"/>
    <d v="2017-04-30T00:00:00"/>
    <s v="JF-15490"/>
    <s v="OFF-PA-10004451"/>
    <n v="10.368"/>
    <n v="2"/>
    <n v="0.2"/>
    <n v="3.6288"/>
    <x v="1"/>
    <x v="10"/>
    <s v="Xerox 222"/>
    <x v="3"/>
    <s v="Ohio"/>
    <s v="Columbus"/>
    <n v="2017"/>
  </r>
  <r>
    <s v="CA-2016-100244"/>
    <d v="2016-09-20T00:00:00"/>
    <s v="GM-14695"/>
    <s v="OFF-PA-10001471"/>
    <n v="65.790000000000006"/>
    <n v="9"/>
    <n v="0"/>
    <n v="30.263400000000001"/>
    <x v="1"/>
    <x v="10"/>
    <s v="Strathmore Photo Frame Cards"/>
    <x v="1"/>
    <s v="California"/>
    <s v="San Francisco"/>
    <n v="2016"/>
  </r>
  <r>
    <s v="CA-2016-100244"/>
    <d v="2016-09-20T00:00:00"/>
    <s v="GM-14695"/>
    <s v="OFF-BI-10003656"/>
    <n v="271.98399999999998"/>
    <n v="2"/>
    <n v="0.2"/>
    <n v="88.394800000000004"/>
    <x v="1"/>
    <x v="8"/>
    <s v="Fellowes PB200 Plastic Comb Binding Machine"/>
    <x v="1"/>
    <s v="California"/>
    <s v="San Francisco"/>
    <n v="2016"/>
  </r>
  <r>
    <s v="CA-2016-100244"/>
    <d v="2016-09-20T00:00:00"/>
    <s v="GM-14695"/>
    <s v="OFF-AR-10000940"/>
    <n v="11.76"/>
    <n v="4"/>
    <n v="0"/>
    <n v="3.1751999999999998"/>
    <x v="1"/>
    <x v="6"/>
    <s v="Newell 343"/>
    <x v="1"/>
    <s v="California"/>
    <s v="San Francisco"/>
    <n v="2016"/>
  </r>
  <r>
    <s v="CA-2016-100244"/>
    <d v="2016-09-20T00:00:00"/>
    <s v="GM-14695"/>
    <s v="OFF-PA-10002319"/>
    <n v="77.52"/>
    <n v="2"/>
    <n v="0"/>
    <n v="37.9848"/>
    <x v="1"/>
    <x v="10"/>
    <s v="Xerox 1944"/>
    <x v="1"/>
    <s v="California"/>
    <s v="San Francisco"/>
    <n v="2016"/>
  </r>
  <r>
    <s v="CA-2016-100244"/>
    <d v="2016-09-20T00:00:00"/>
    <s v="GM-14695"/>
    <s v="OFF-BI-10000977"/>
    <n v="48.64"/>
    <n v="2"/>
    <n v="0.2"/>
    <n v="15.808"/>
    <x v="1"/>
    <x v="8"/>
    <s v="Ibico Plastic Spiral Binding Combs"/>
    <x v="1"/>
    <s v="California"/>
    <s v="San Francisco"/>
    <n v="2016"/>
  </r>
  <r>
    <s v="CA-2016-116540"/>
    <d v="2016-09-02T00:00:00"/>
    <s v="SS-20590"/>
    <s v="OFF-FA-10002676"/>
    <n v="1.81"/>
    <n v="1"/>
    <n v="0"/>
    <n v="0.65159999999999996"/>
    <x v="1"/>
    <x v="13"/>
    <s v="Colored Push Pins"/>
    <x v="2"/>
    <s v="Wisconsin"/>
    <s v="Madison"/>
    <n v="2016"/>
  </r>
  <r>
    <s v="CA-2016-116540"/>
    <d v="2016-09-02T00:00:00"/>
    <s v="SS-20590"/>
    <s v="OFF-BI-10004970"/>
    <n v="8.26"/>
    <n v="2"/>
    <n v="0"/>
    <n v="3.8822000000000001"/>
    <x v="1"/>
    <x v="8"/>
    <s v="ACCOHIDE 3-Ring Binder, Blue, 1&quot;"/>
    <x v="2"/>
    <s v="Wisconsin"/>
    <s v="Madison"/>
    <n v="2016"/>
  </r>
  <r>
    <s v="CA-2015-151841"/>
    <d v="2015-04-27T00:00:00"/>
    <s v="TC-21475"/>
    <s v="OFF-AP-10003971"/>
    <n v="43.56"/>
    <n v="5"/>
    <n v="0.2"/>
    <n v="3.2669999999999999"/>
    <x v="1"/>
    <x v="9"/>
    <s v="Belkin 6 Outlet Metallic Surge Strip"/>
    <x v="1"/>
    <s v="Colorado"/>
    <s v="Aurora"/>
    <n v="2015"/>
  </r>
  <r>
    <s v="CA-2015-151841"/>
    <d v="2015-04-27T00:00:00"/>
    <s v="TC-21475"/>
    <s v="OFF-SU-10001574"/>
    <n v="5.84"/>
    <n v="2"/>
    <n v="0.2"/>
    <n v="0.73"/>
    <x v="1"/>
    <x v="14"/>
    <s v="Acme Value Line Scissors"/>
    <x v="1"/>
    <s v="Colorado"/>
    <s v="Aurora"/>
    <n v="2015"/>
  </r>
  <r>
    <s v="CA-2015-150791"/>
    <d v="2015-09-06T00:00:00"/>
    <s v="CC-12430"/>
    <s v="FUR-CH-10000665"/>
    <n v="271.76400000000001"/>
    <n v="2"/>
    <n v="0.1"/>
    <n v="60.392000000000003"/>
    <x v="0"/>
    <x v="1"/>
    <s v="Global Airflow Leather Mesh Back Chair, Black"/>
    <x v="3"/>
    <s v="New York"/>
    <s v="New York City"/>
    <n v="2015"/>
  </r>
  <r>
    <s v="CA-2016-134803"/>
    <d v="2016-05-28T00:00:00"/>
    <s v="CL-12565"/>
    <s v="OFF-AP-10000891"/>
    <n v="262.24"/>
    <n v="2"/>
    <n v="0"/>
    <n v="78.671999999999997"/>
    <x v="1"/>
    <x v="9"/>
    <s v="Kensington 7 Outlet MasterPiece HOMEOFFICE Power Control Center"/>
    <x v="1"/>
    <s v="California"/>
    <s v="Los Angeles"/>
    <n v="2016"/>
  </r>
  <r>
    <s v="CA-2016-134803"/>
    <d v="2016-05-28T00:00:00"/>
    <s v="CL-12565"/>
    <s v="OFF-PA-10003790"/>
    <n v="182.72"/>
    <n v="8"/>
    <n v="0"/>
    <n v="84.051199999999994"/>
    <x v="1"/>
    <x v="10"/>
    <s v="Xerox 1991"/>
    <x v="1"/>
    <s v="California"/>
    <s v="Los Angeles"/>
    <n v="2016"/>
  </r>
  <r>
    <s v="CA-2016-134803"/>
    <d v="2016-05-28T00:00:00"/>
    <s v="CL-12565"/>
    <s v="TEC-AC-10002217"/>
    <n v="131.6"/>
    <n v="7"/>
    <n v="0"/>
    <n v="7.8959999999999999"/>
    <x v="2"/>
    <x v="11"/>
    <s v="Imation Clip USB flash drive - 8 GB"/>
    <x v="1"/>
    <s v="California"/>
    <s v="Los Angeles"/>
    <n v="2016"/>
  </r>
  <r>
    <s v="CA-2016-134803"/>
    <d v="2016-05-28T00:00:00"/>
    <s v="CL-12565"/>
    <s v="OFF-BI-10002215"/>
    <n v="22.72"/>
    <n v="4"/>
    <n v="0.2"/>
    <n v="7.3840000000000003"/>
    <x v="1"/>
    <x v="8"/>
    <s v="Wilson Jones Hanging View Binder, White, 1&quot;"/>
    <x v="1"/>
    <s v="California"/>
    <s v="Los Angeles"/>
    <n v="2016"/>
  </r>
  <r>
    <s v="CA-2016-134803"/>
    <d v="2016-05-28T00:00:00"/>
    <s v="CL-12565"/>
    <s v="TEC-MA-10001972"/>
    <n v="558.4"/>
    <n v="2"/>
    <n v="0.2"/>
    <n v="41.88"/>
    <x v="2"/>
    <x v="15"/>
    <s v="Okidata C331dn Printer"/>
    <x v="1"/>
    <s v="California"/>
    <s v="Los Angeles"/>
    <n v="2016"/>
  </r>
  <r>
    <s v="CA-2015-153381"/>
    <d v="2015-09-24T00:00:00"/>
    <s v="DE-13255"/>
    <s v="OFF-BI-10001525"/>
    <n v="15.24"/>
    <n v="4"/>
    <n v="0"/>
    <n v="6.8579999999999997"/>
    <x v="1"/>
    <x v="8"/>
    <s v="Acco Pressboard Covers with Storage Hooks, 14 7/8&quot; x 11&quot;, Executive Red"/>
    <x v="2"/>
    <s v="Iowa"/>
    <s v="Dubuque"/>
    <n v="2015"/>
  </r>
  <r>
    <s v="CA-2015-153381"/>
    <d v="2015-09-24T00:00:00"/>
    <s v="DE-13255"/>
    <s v="FUR-CH-10000988"/>
    <n v="1408.1"/>
    <n v="10"/>
    <n v="0"/>
    <n v="394.26799999999997"/>
    <x v="0"/>
    <x v="1"/>
    <s v="Hon Olson Stacker Stools"/>
    <x v="2"/>
    <s v="Iowa"/>
    <s v="Dubuque"/>
    <n v="2015"/>
  </r>
  <r>
    <s v="US-2017-111024"/>
    <d v="2017-07-03T00:00:00"/>
    <s v="SZ-20035"/>
    <s v="OFF-PA-10000174"/>
    <n v="32.896000000000001"/>
    <n v="4"/>
    <n v="0.2"/>
    <n v="11.102399999999999"/>
    <x v="1"/>
    <x v="10"/>
    <s v="Message Book, Wirebound, Four 5 1/2&quot; X 4&quot; Forms/Pg., 200 Dupl. Sets/Book"/>
    <x v="3"/>
    <s v="Ohio"/>
    <s v="Lancaster"/>
    <n v="2017"/>
  </r>
  <r>
    <s v="US-2017-111024"/>
    <d v="2017-07-03T00:00:00"/>
    <s v="SZ-20035"/>
    <s v="FUR-TA-10002041"/>
    <n v="215.148"/>
    <n v="2"/>
    <n v="0.4"/>
    <n v="-103.98820000000001"/>
    <x v="0"/>
    <x v="3"/>
    <s v="Bevis Round Conference Table Top, X-Base"/>
    <x v="3"/>
    <s v="Ohio"/>
    <s v="Lancaster"/>
    <n v="2017"/>
  </r>
  <r>
    <s v="US-2017-111024"/>
    <d v="2017-07-03T00:00:00"/>
    <s v="SZ-20035"/>
    <s v="OFF-PA-10002246"/>
    <n v="30.96"/>
    <n v="6"/>
    <n v="0.2"/>
    <n v="11.223000000000001"/>
    <x v="1"/>
    <x v="10"/>
    <s v="Wirebound Four 2-3/4 x 5 Forms per Page, 400 Sets per Book"/>
    <x v="3"/>
    <s v="Ohio"/>
    <s v="Lancaster"/>
    <n v="2017"/>
  </r>
  <r>
    <s v="CA-2017-148264"/>
    <d v="2017-12-08T00:00:00"/>
    <s v="LF-17185"/>
    <s v="OFF-ST-10003327"/>
    <n v="29.79"/>
    <n v="3"/>
    <n v="0"/>
    <n v="8.6390999999999991"/>
    <x v="1"/>
    <x v="4"/>
    <s v="Akro-Mils 12-Gallon Tote"/>
    <x v="1"/>
    <s v="California"/>
    <s v="Inglewood"/>
    <n v="2017"/>
  </r>
  <r>
    <s v="CA-2017-148264"/>
    <d v="2017-12-08T00:00:00"/>
    <s v="LF-17185"/>
    <s v="FUR-FU-10002703"/>
    <n v="128.9"/>
    <n v="2"/>
    <n v="0"/>
    <n v="15.468"/>
    <x v="0"/>
    <x v="5"/>
    <s v="Tenex Traditional Chairmats for Hard Floors, Average Lip, 36&quot; x 48&quot;"/>
    <x v="1"/>
    <s v="California"/>
    <s v="Inglewood"/>
    <n v="2017"/>
  </r>
  <r>
    <s v="CA-2017-148264"/>
    <d v="2017-12-08T00:00:00"/>
    <s v="LF-17185"/>
    <s v="OFF-PA-10003651"/>
    <n v="60.12"/>
    <n v="9"/>
    <n v="0"/>
    <n v="28.857600000000001"/>
    <x v="1"/>
    <x v="10"/>
    <s v="Xerox 1968"/>
    <x v="1"/>
    <s v="California"/>
    <s v="Inglewood"/>
    <n v="2017"/>
  </r>
  <r>
    <s v="CA-2017-131212"/>
    <d v="2017-12-05T00:00:00"/>
    <s v="AB-10165"/>
    <s v="OFF-BI-10001617"/>
    <n v="24.815999999999999"/>
    <n v="3"/>
    <n v="0.2"/>
    <n v="8.3754000000000008"/>
    <x v="1"/>
    <x v="8"/>
    <s v="GBC Wire Binding Combs"/>
    <x v="1"/>
    <s v="Washington"/>
    <s v="Bellevue"/>
    <n v="2017"/>
  </r>
  <r>
    <s v="CA-2017-131212"/>
    <d v="2017-12-05T00:00:00"/>
    <s v="AB-10165"/>
    <s v="OFF-BI-10000145"/>
    <n v="14.976000000000001"/>
    <n v="6"/>
    <n v="0.2"/>
    <n v="5.4287999999999998"/>
    <x v="1"/>
    <x v="8"/>
    <s v="Zipper Ring Binder Pockets"/>
    <x v="1"/>
    <s v="Washington"/>
    <s v="Bellevue"/>
    <n v="2017"/>
  </r>
  <r>
    <s v="US-2015-100531"/>
    <d v="2015-09-27T00:00:00"/>
    <s v="NM-18520"/>
    <s v="OFF-BI-10001670"/>
    <n v="15.08"/>
    <n v="2"/>
    <n v="0.8"/>
    <n v="-22.62"/>
    <x v="1"/>
    <x v="8"/>
    <s v="Vinyl Sectional Post Binders"/>
    <x v="2"/>
    <s v="Illinois"/>
    <s v="Chicago"/>
    <n v="2015"/>
  </r>
  <r>
    <s v="US-2015-100531"/>
    <d v="2015-09-27T00:00:00"/>
    <s v="NM-18520"/>
    <s v="FUR-FU-10003849"/>
    <n v="24.288"/>
    <n v="3"/>
    <n v="0.6"/>
    <n v="-12.751200000000001"/>
    <x v="0"/>
    <x v="5"/>
    <s v="DAX Metal Frame, Desktop, Stepped-Edge"/>
    <x v="2"/>
    <s v="Illinois"/>
    <s v="Chicago"/>
    <n v="2015"/>
  </r>
  <r>
    <s v="CA-2017-152583"/>
    <d v="2017-10-30T00:00:00"/>
    <s v="RA-19945"/>
    <s v="FUR-FU-10003849"/>
    <n v="16.192"/>
    <n v="2"/>
    <n v="0.6"/>
    <n v="-8.5007999999999999"/>
    <x v="0"/>
    <x v="5"/>
    <s v="DAX Metal Frame, Desktop, Stepped-Edge"/>
    <x v="2"/>
    <s v="Texas"/>
    <s v="Dallas"/>
    <n v="2017"/>
  </r>
  <r>
    <s v="CA-2017-152583"/>
    <d v="2017-10-30T00:00:00"/>
    <s v="RA-19945"/>
    <s v="FUR-TA-10002041"/>
    <n v="251.006"/>
    <n v="2"/>
    <n v="0.3"/>
    <n v="-68.130200000000002"/>
    <x v="0"/>
    <x v="3"/>
    <s v="Bevis Round Conference Table Top, X-Base"/>
    <x v="2"/>
    <s v="Texas"/>
    <s v="Dallas"/>
    <n v="2017"/>
  </r>
  <r>
    <s v="CA-2017-152583"/>
    <d v="2017-10-30T00:00:00"/>
    <s v="RA-19945"/>
    <s v="OFF-ST-10002214"/>
    <n v="54.192"/>
    <n v="6"/>
    <n v="0.2"/>
    <n v="4.0644"/>
    <x v="1"/>
    <x v="4"/>
    <s v="X-Rack File for Hanging Folders"/>
    <x v="2"/>
    <s v="Texas"/>
    <s v="Dallas"/>
    <n v="2017"/>
  </r>
  <r>
    <s v="CA-2015-144099"/>
    <d v="2015-11-29T00:00:00"/>
    <s v="PO-19195"/>
    <s v="OFF-BI-10001078"/>
    <n v="4.3040000000000003"/>
    <n v="1"/>
    <n v="0.2"/>
    <n v="1.5602"/>
    <x v="1"/>
    <x v="8"/>
    <s v="Acco PRESSTEX Data Binder with Storage Hooks, Dark Blue, 14 7/8&quot; X 11&quot;"/>
    <x v="1"/>
    <s v="California"/>
    <s v="San Francisco"/>
    <n v="2015"/>
  </r>
  <r>
    <s v="CA-2014-158337"/>
    <d v="2014-03-11T00:00:00"/>
    <s v="KA-16525"/>
    <s v="OFF-PA-10002137"/>
    <n v="108.92"/>
    <n v="14"/>
    <n v="0"/>
    <n v="49.014000000000003"/>
    <x v="1"/>
    <x v="10"/>
    <s v="Southworth 100% Résumé Paper, 24lb."/>
    <x v="3"/>
    <s v="New York"/>
    <s v="New York City"/>
    <n v="2014"/>
  </r>
  <r>
    <s v="CA-2017-168858"/>
    <d v="2017-11-19T00:00:00"/>
    <s v="JD-16150"/>
    <s v="OFF-EN-10001415"/>
    <n v="16.739999999999998"/>
    <n v="3"/>
    <n v="0"/>
    <n v="8.3699999999999992"/>
    <x v="1"/>
    <x v="12"/>
    <s v="Staple envelope"/>
    <x v="3"/>
    <s v="New York"/>
    <s v="New York City"/>
    <n v="2017"/>
  </r>
  <r>
    <s v="CA-2017-168858"/>
    <d v="2017-11-19T00:00:00"/>
    <s v="JD-16150"/>
    <s v="OFF-AP-10003849"/>
    <n v="2504.7399999999998"/>
    <n v="7"/>
    <n v="0"/>
    <n v="626.18499999999995"/>
    <x v="1"/>
    <x v="9"/>
    <s v="Hoover Shoulder Vac Commercial Portable Vacuum"/>
    <x v="3"/>
    <s v="New York"/>
    <s v="New York City"/>
    <n v="2017"/>
  </r>
  <r>
    <s v="CA-2016-116344"/>
    <d v="2016-07-29T00:00:00"/>
    <s v="JO-15145"/>
    <s v="OFF-ST-10001713"/>
    <n v="84.784000000000006"/>
    <n v="2"/>
    <n v="0.2"/>
    <n v="-16.956800000000001"/>
    <x v="1"/>
    <x v="4"/>
    <s v="Gould Plastics 9-Pocket Panel Bin, 18-3/8w x 5-1/4d x 20-1/2h, Black"/>
    <x v="3"/>
    <s v="Pennsylvania"/>
    <s v="Philadelphia"/>
    <n v="2016"/>
  </r>
  <r>
    <s v="CA-2015-131779"/>
    <d v="2015-06-12T00:00:00"/>
    <s v="LE-16810"/>
    <s v="OFF-ST-10001505"/>
    <n v="29.9"/>
    <n v="5"/>
    <n v="0"/>
    <n v="5.0830000000000002"/>
    <x v="1"/>
    <x v="4"/>
    <s v="Perma STOR-ALL Hanging File Box, 13 1/8&quot;W x 12 1/4&quot;D x 10 1/2&quot;H"/>
    <x v="3"/>
    <s v="Delaware"/>
    <s v="Newark"/>
    <n v="2015"/>
  </r>
  <r>
    <s v="CA-2016-158869"/>
    <d v="2016-08-06T00:00:00"/>
    <s v="AH-10690"/>
    <s v="OFF-PA-10000474"/>
    <n v="70.88"/>
    <n v="2"/>
    <n v="0"/>
    <n v="33.313600000000001"/>
    <x v="1"/>
    <x v="10"/>
    <s v="Easy-staple paper"/>
    <x v="3"/>
    <s v="New York"/>
    <s v="New York City"/>
    <n v="2016"/>
  </r>
  <r>
    <s v="CA-2017-102554"/>
    <d v="2017-06-11T00:00:00"/>
    <s v="KN-16705"/>
    <s v="OFF-AR-10001919"/>
    <n v="3.76"/>
    <n v="2"/>
    <n v="0"/>
    <n v="1.0904"/>
    <x v="1"/>
    <x v="6"/>
    <s v="OIC #2 Pencils, Medium Soft"/>
    <x v="0"/>
    <s v="Alabama"/>
    <s v="Auburn"/>
    <n v="2017"/>
  </r>
  <r>
    <s v="CA-2016-162614"/>
    <d v="2016-10-07T00:00:00"/>
    <s v="TB-21250"/>
    <s v="OFF-BI-10004001"/>
    <n v="27.263999999999999"/>
    <n v="2"/>
    <n v="0.2"/>
    <n v="8.8607999999999993"/>
    <x v="1"/>
    <x v="8"/>
    <s v="GBC Recycled VeloBinder Covers"/>
    <x v="1"/>
    <s v="California"/>
    <s v="Los Angeles"/>
    <n v="2016"/>
  </r>
  <r>
    <s v="CA-2014-168592"/>
    <d v="2014-09-08T00:00:00"/>
    <s v="DP-13390"/>
    <s v="OFF-AP-10004785"/>
    <n v="56.65"/>
    <n v="5"/>
    <n v="0"/>
    <n v="24.359500000000001"/>
    <x v="1"/>
    <x v="9"/>
    <s v="Holmes Replacement Filter for HEPA Air Cleaner, Medium Room"/>
    <x v="1"/>
    <s v="California"/>
    <s v="San Francisco"/>
    <n v="2014"/>
  </r>
  <r>
    <s v="CA-2014-168592"/>
    <d v="2014-09-08T00:00:00"/>
    <s v="DP-13390"/>
    <s v="OFF-ST-10002406"/>
    <n v="14.97"/>
    <n v="1"/>
    <n v="0"/>
    <n v="4.1916000000000002"/>
    <x v="1"/>
    <x v="4"/>
    <s v="Pizazz Global Quick File"/>
    <x v="1"/>
    <s v="California"/>
    <s v="San Francisco"/>
    <n v="2014"/>
  </r>
  <r>
    <s v="CA-2014-168592"/>
    <d v="2014-09-08T00:00:00"/>
    <s v="DP-13390"/>
    <s v="OFF-FA-10002988"/>
    <n v="4.0199999999999996"/>
    <n v="2"/>
    <n v="0"/>
    <n v="1.9698"/>
    <x v="1"/>
    <x v="13"/>
    <s v="Ideal Clamps"/>
    <x v="1"/>
    <s v="California"/>
    <s v="San Francisco"/>
    <n v="2014"/>
  </r>
  <r>
    <s v="CA-2014-157609"/>
    <d v="2014-03-16T00:00:00"/>
    <s v="KN-16705"/>
    <s v="TEC-PH-10002415"/>
    <n v="471.92"/>
    <n v="2"/>
    <n v="0.2"/>
    <n v="29.495000000000001"/>
    <x v="2"/>
    <x v="7"/>
    <s v="Polycom VoiceStation 500 Conference phone"/>
    <x v="0"/>
    <s v="North Carolina"/>
    <s v="Raleigh"/>
    <n v="2014"/>
  </r>
  <r>
    <s v="CA-2015-153325"/>
    <d v="2015-03-01T00:00:00"/>
    <s v="ST-20530"/>
    <s v="OFF-BI-10004236"/>
    <n v="58.72"/>
    <n v="4"/>
    <n v="0"/>
    <n v="27.011199999999999"/>
    <x v="1"/>
    <x v="8"/>
    <s v="XtraLife ClearVue Slant-D Ring Binder, White, 3&quot;"/>
    <x v="0"/>
    <s v="Georgia"/>
    <s v="Macon"/>
    <n v="2015"/>
  </r>
  <r>
    <s v="CA-2015-153626"/>
    <d v="2015-07-09T00:00:00"/>
    <s v="EB-13870"/>
    <s v="OFF-AR-10000657"/>
    <n v="5.16"/>
    <n v="3"/>
    <n v="0.2"/>
    <n v="0.83850000000000002"/>
    <x v="1"/>
    <x v="6"/>
    <s v="Binney &amp; Smith inkTank Desk Highlighter, Chisel Tip, Yellow, 12/Box"/>
    <x v="0"/>
    <s v="Tennessee"/>
    <s v="Nashville"/>
    <n v="2015"/>
  </r>
  <r>
    <s v="CA-2016-166485"/>
    <d v="2016-02-20T00:00:00"/>
    <s v="AH-10210"/>
    <s v="OFF-PA-10004996"/>
    <n v="16.495999999999999"/>
    <n v="2"/>
    <n v="0.2"/>
    <n v="5.5674000000000001"/>
    <x v="1"/>
    <x v="10"/>
    <s v="Speediset Carbonless Redi-Letter 7&quot; x 8 1/2&quot;"/>
    <x v="0"/>
    <s v="Tennessee"/>
    <s v="Nashville"/>
    <n v="2016"/>
  </r>
  <r>
    <s v="CA-2017-136448"/>
    <d v="2017-09-16T00:00:00"/>
    <s v="AS-10090"/>
    <s v="TEC-AC-10001109"/>
    <n v="71.975999999999999"/>
    <n v="3"/>
    <n v="0.2"/>
    <n v="19.793399999999998"/>
    <x v="2"/>
    <x v="11"/>
    <s v="Logitech Trackman Marble Mouse"/>
    <x v="3"/>
    <s v="Pennsylvania"/>
    <s v="Philadelphia"/>
    <n v="2017"/>
  </r>
  <r>
    <s v="CA-2017-136448"/>
    <d v="2017-09-16T00:00:00"/>
    <s v="AS-10090"/>
    <s v="FUR-FU-10003832"/>
    <n v="22.512"/>
    <n v="3"/>
    <n v="0.2"/>
    <n v="2.2511999999999999"/>
    <x v="0"/>
    <x v="5"/>
    <s v="Eldon Expressions Punched Metal &amp; Wood Desk Accessories, Black &amp; Cherry"/>
    <x v="3"/>
    <s v="Pennsylvania"/>
    <s v="Philadelphia"/>
    <n v="2017"/>
  </r>
  <r>
    <s v="CA-2017-136448"/>
    <d v="2017-09-16T00:00:00"/>
    <s v="AS-10090"/>
    <s v="OFF-BI-10002393"/>
    <n v="3.444"/>
    <n v="2"/>
    <n v="0.7"/>
    <n v="-2.7551999999999999"/>
    <x v="1"/>
    <x v="8"/>
    <s v="Binder Posts"/>
    <x v="3"/>
    <s v="Pennsylvania"/>
    <s v="Philadelphia"/>
    <n v="2017"/>
  </r>
  <r>
    <s v="CA-2017-136448"/>
    <d v="2017-09-16T00:00:00"/>
    <s v="AS-10090"/>
    <s v="OFF-BI-10001359"/>
    <n v="538.19399999999996"/>
    <n v="2"/>
    <n v="0.7"/>
    <n v="-412.61540000000002"/>
    <x v="1"/>
    <x v="8"/>
    <s v="GBC DocuBind TL300 Electric Binding System"/>
    <x v="3"/>
    <s v="Pennsylvania"/>
    <s v="Philadelphia"/>
    <n v="2017"/>
  </r>
  <r>
    <s v="CA-2017-136448"/>
    <d v="2017-09-16T00:00:00"/>
    <s v="AS-10090"/>
    <s v="TEC-AC-10003628"/>
    <n v="47.984000000000002"/>
    <n v="2"/>
    <n v="0.2"/>
    <n v="14.395200000000001"/>
    <x v="2"/>
    <x v="11"/>
    <s v="Logitech 910-002974 M325 Wireless Mouse for Web Scrolling"/>
    <x v="3"/>
    <s v="Pennsylvania"/>
    <s v="Philadelphia"/>
    <n v="2017"/>
  </r>
  <r>
    <s v="CA-2017-114258"/>
    <d v="2017-11-05T00:00:00"/>
    <s v="EM-13825"/>
    <s v="TEC-PH-10003012"/>
    <n v="492.76799999999997"/>
    <n v="4"/>
    <n v="0.2"/>
    <n v="55.436399999999999"/>
    <x v="2"/>
    <x v="7"/>
    <s v="Nortel Meridian M3904 Professional Digital phone"/>
    <x v="2"/>
    <s v="Texas"/>
    <s v="Dallas"/>
    <n v="2017"/>
  </r>
  <r>
    <s v="CA-2015-152611"/>
    <d v="2015-02-20T00:00:00"/>
    <s v="KA-16525"/>
    <s v="OFF-AR-10003903"/>
    <n v="286.79000000000002"/>
    <n v="7"/>
    <n v="0"/>
    <n v="74.565399999999997"/>
    <x v="1"/>
    <x v="6"/>
    <s v="Sanford 52201 APSCO Electric Pencil Sharpener"/>
    <x v="3"/>
    <s v="New Jersey"/>
    <s v="Perth Amboy"/>
    <n v="2015"/>
  </r>
  <r>
    <s v="CA-2016-165470"/>
    <d v="2016-11-25T00:00:00"/>
    <s v="HJ-14875"/>
    <s v="OFF-PA-10004675"/>
    <n v="5.08"/>
    <n v="1"/>
    <n v="0.2"/>
    <n v="1.651"/>
    <x v="1"/>
    <x v="10"/>
    <s v="Telephone Message Books with Fax/Mobile Section, 5 1/2&quot; x 3 3/16&quot;"/>
    <x v="0"/>
    <s v="Florida"/>
    <s v="Jacksonville"/>
    <n v="2016"/>
  </r>
  <r>
    <s v="CA-2017-128699"/>
    <d v="2017-12-03T00:00:00"/>
    <s v="ND-18370"/>
    <s v="TEC-AC-10001990"/>
    <n v="47.991999999999997"/>
    <n v="1"/>
    <n v="0.2"/>
    <n v="7.1988000000000003"/>
    <x v="2"/>
    <x v="11"/>
    <s v="Kensington Orbit Wireless Mobile Trackball for PC and Mac"/>
    <x v="0"/>
    <s v="Florida"/>
    <s v="Jacksonville"/>
    <n v="2017"/>
  </r>
  <r>
    <s v="US-2015-147242"/>
    <d v="2015-09-10T00:00:00"/>
    <s v="EH-13765"/>
    <s v="OFF-AP-10003842"/>
    <n v="61.96"/>
    <n v="2"/>
    <n v="0"/>
    <n v="16.1096"/>
    <x v="1"/>
    <x v="9"/>
    <s v="Euro-Pro Shark Turbo Vacuum"/>
    <x v="3"/>
    <s v="Massachusetts"/>
    <s v="Revere"/>
    <n v="2015"/>
  </r>
  <r>
    <s v="US-2015-147242"/>
    <d v="2015-09-10T00:00:00"/>
    <s v="EH-13765"/>
    <s v="FUR-BO-10004695"/>
    <n v="361.96"/>
    <n v="2"/>
    <n v="0"/>
    <n v="83.250799999999998"/>
    <x v="0"/>
    <x v="0"/>
    <s v="O'Sullivan 2-Door Barrister Bookcase in Odessa Pine"/>
    <x v="3"/>
    <s v="Massachusetts"/>
    <s v="Revere"/>
    <n v="2015"/>
  </r>
  <r>
    <s v="US-2015-147242"/>
    <d v="2015-09-10T00:00:00"/>
    <s v="EH-13765"/>
    <s v="OFF-PA-10003039"/>
    <n v="278.82"/>
    <n v="9"/>
    <n v="0"/>
    <n v="125.46899999999999"/>
    <x v="1"/>
    <x v="10"/>
    <s v="Xerox 1960"/>
    <x v="3"/>
    <s v="Massachusetts"/>
    <s v="Revere"/>
    <n v="2015"/>
  </r>
  <r>
    <s v="CA-2016-146143"/>
    <d v="2016-12-14T00:00:00"/>
    <s v="MC-17845"/>
    <s v="FUR-FU-10002045"/>
    <n v="133.38"/>
    <n v="6"/>
    <n v="0"/>
    <n v="58.687199999999997"/>
    <x v="0"/>
    <x v="5"/>
    <s v="Executive Impressions 14&quot;"/>
    <x v="0"/>
    <s v="Mississippi"/>
    <s v="Jackson"/>
    <n v="2016"/>
  </r>
  <r>
    <s v="CA-2015-100888"/>
    <d v="2015-04-06T00:00:00"/>
    <s v="MH-17455"/>
    <s v="OFF-PA-10001019"/>
    <n v="47.951999999999998"/>
    <n v="3"/>
    <n v="0.2"/>
    <n v="16.183800000000002"/>
    <x v="1"/>
    <x v="10"/>
    <s v="Xerox 1884"/>
    <x v="0"/>
    <s v="North Carolina"/>
    <s v="Jacksonville"/>
    <n v="2015"/>
  </r>
  <r>
    <s v="US-2016-150035"/>
    <d v="2016-12-01T00:00:00"/>
    <s v="CL-11890"/>
    <s v="FUR-FU-10003724"/>
    <n v="16.739999999999998"/>
    <n v="2"/>
    <n v="0"/>
    <n v="4.3524000000000003"/>
    <x v="0"/>
    <x v="5"/>
    <s v="Westinghouse Clip-On Gooseneck Lamps"/>
    <x v="1"/>
    <s v="California"/>
    <s v="San Francisco"/>
    <n v="2016"/>
  </r>
  <r>
    <s v="CA-2017-122644"/>
    <d v="2017-11-12T00:00:00"/>
    <s v="SF-20965"/>
    <s v="OFF-PA-10003673"/>
    <n v="10.848000000000001"/>
    <n v="2"/>
    <n v="0.2"/>
    <n v="3.5255999999999998"/>
    <x v="1"/>
    <x v="10"/>
    <s v="Strathmore Photo Mount Cards"/>
    <x v="3"/>
    <s v="Ohio"/>
    <s v="Columbus"/>
    <n v="2017"/>
  </r>
  <r>
    <s v="CA-2017-122644"/>
    <d v="2017-11-12T00:00:00"/>
    <s v="SF-20965"/>
    <s v="TEC-AC-10003614"/>
    <n v="18.544"/>
    <n v="2"/>
    <n v="0.2"/>
    <n v="3.0133999999999999"/>
    <x v="2"/>
    <x v="11"/>
    <s v="Verbatim 25 GB 6x Blu-ray Single Layer Recordable Disc, 10/Pack"/>
    <x v="3"/>
    <s v="Ohio"/>
    <s v="Columbus"/>
    <n v="2017"/>
  </r>
  <r>
    <s v="CA-2017-111815"/>
    <d v="2017-03-03T00:00:00"/>
    <s v="EP-13915"/>
    <s v="FUR-CH-10000785"/>
    <n v="180.98"/>
    <n v="1"/>
    <n v="0"/>
    <n v="47.0548"/>
    <x v="0"/>
    <x v="1"/>
    <s v="Global Ergonomic Managers Chair"/>
    <x v="2"/>
    <s v="Michigan"/>
    <s v="Dearborn Heights"/>
    <n v="2017"/>
  </r>
  <r>
    <s v="CA-2017-111815"/>
    <d v="2017-03-03T00:00:00"/>
    <s v="EP-13915"/>
    <s v="TEC-AC-10002926"/>
    <n v="99.98"/>
    <n v="2"/>
    <n v="0"/>
    <n v="42.991399999999999"/>
    <x v="2"/>
    <x v="11"/>
    <s v="Logitech Wireless Marathon Mouse M705"/>
    <x v="2"/>
    <s v="Michigan"/>
    <s v="Dearborn Heights"/>
    <n v="2017"/>
  </r>
  <r>
    <s v="CA-2016-144911"/>
    <d v="2016-11-27T00:00:00"/>
    <s v="RW-19630"/>
    <s v="TEC-AC-10004633"/>
    <n v="34.950000000000003"/>
    <n v="5"/>
    <n v="0"/>
    <n v="15.378"/>
    <x v="2"/>
    <x v="11"/>
    <s v="Verbatim 25 GB 6x Blu-ray Single Layer Recordable Disc, 3/Pack"/>
    <x v="2"/>
    <s v="Kansas"/>
    <s v="Overland Park"/>
    <n v="2016"/>
  </r>
  <r>
    <s v="CA-2016-144911"/>
    <d v="2016-11-27T00:00:00"/>
    <s v="RW-19630"/>
    <s v="OFF-BI-10000977"/>
    <n v="152"/>
    <n v="5"/>
    <n v="0"/>
    <n v="69.92"/>
    <x v="1"/>
    <x v="8"/>
    <s v="Ibico Plastic Spiral Binding Combs"/>
    <x v="2"/>
    <s v="Kansas"/>
    <s v="Overland Park"/>
    <n v="2016"/>
  </r>
  <r>
    <s v="CA-2014-143385"/>
    <d v="2014-08-31T00:00:00"/>
    <s v="SJ-20500"/>
    <s v="TEC-AC-10001635"/>
    <n v="92.52"/>
    <n v="9"/>
    <n v="0"/>
    <n v="18.504000000000001"/>
    <x v="2"/>
    <x v="11"/>
    <s v="KeyTronic KT400U2 - Keyboard - Black"/>
    <x v="1"/>
    <s v="New Mexico"/>
    <s v="Santa Fe"/>
    <n v="2014"/>
  </r>
  <r>
    <s v="CA-2016-131289"/>
    <d v="2016-12-08T00:00:00"/>
    <s v="SP-20620"/>
    <s v="OFF-AR-10003056"/>
    <n v="8.56"/>
    <n v="2"/>
    <n v="0"/>
    <n v="2.4824000000000002"/>
    <x v="1"/>
    <x v="6"/>
    <s v="Newell 341"/>
    <x v="1"/>
    <s v="California"/>
    <s v="San Francisco"/>
    <n v="2016"/>
  </r>
  <r>
    <s v="CA-2016-131289"/>
    <d v="2016-12-08T00:00:00"/>
    <s v="SP-20620"/>
    <s v="OFF-PA-10003363"/>
    <n v="45.36"/>
    <n v="7"/>
    <n v="0"/>
    <n v="21.7728"/>
    <x v="1"/>
    <x v="10"/>
    <s v="Xerox 204"/>
    <x v="1"/>
    <s v="California"/>
    <s v="San Francisco"/>
    <n v="2016"/>
  </r>
  <r>
    <s v="CA-2016-131289"/>
    <d v="2016-12-08T00:00:00"/>
    <s v="SP-20620"/>
    <s v="FUR-TA-10003954"/>
    <n v="1421.664"/>
    <n v="6"/>
    <n v="0.2"/>
    <n v="-195.47880000000001"/>
    <x v="0"/>
    <x v="3"/>
    <s v="Hon 94000 Series Round Tables"/>
    <x v="1"/>
    <s v="California"/>
    <s v="San Francisco"/>
    <n v="2016"/>
  </r>
  <r>
    <s v="CA-2014-124023"/>
    <d v="2014-04-07T00:00:00"/>
    <s v="PJ-19015"/>
    <s v="FUR-FU-10004415"/>
    <n v="8.9600000000000009"/>
    <n v="2"/>
    <n v="0"/>
    <n v="2.7776000000000001"/>
    <x v="0"/>
    <x v="5"/>
    <s v="Stacking Tray, Side-Loading, Legal, Smoke"/>
    <x v="0"/>
    <s v="Alabama"/>
    <s v="Mobile"/>
    <n v="2014"/>
  </r>
  <r>
    <s v="CA-2014-124688"/>
    <d v="2014-08-27T00:00:00"/>
    <s v="CC-12610"/>
    <s v="TEC-PH-10000455"/>
    <n v="579.95000000000005"/>
    <n v="5"/>
    <n v="0"/>
    <n v="168.18549999999999"/>
    <x v="2"/>
    <x v="7"/>
    <s v="GE 30522EE2"/>
    <x v="0"/>
    <s v="Virginia"/>
    <s v="Springfield"/>
    <n v="2014"/>
  </r>
  <r>
    <s v="CA-2014-124688"/>
    <d v="2014-08-27T00:00:00"/>
    <s v="CC-12610"/>
    <s v="FUR-FU-10002456"/>
    <n v="29.12"/>
    <n v="4"/>
    <n v="0"/>
    <n v="12.521599999999999"/>
    <x v="0"/>
    <x v="5"/>
    <s v="Master Caster Door Stop, Large Neon Orange"/>
    <x v="0"/>
    <s v="Virginia"/>
    <s v="Springfield"/>
    <n v="2014"/>
  </r>
  <r>
    <s v="CA-2014-124688"/>
    <d v="2014-08-27T00:00:00"/>
    <s v="CC-12610"/>
    <s v="FUR-TA-10003569"/>
    <n v="1202.94"/>
    <n v="3"/>
    <n v="0"/>
    <n v="300.73500000000001"/>
    <x v="0"/>
    <x v="3"/>
    <s v="Bretford CR8500 Series Meeting Room Furniture"/>
    <x v="0"/>
    <s v="Virginia"/>
    <s v="Springfield"/>
    <n v="2014"/>
  </r>
  <r>
    <s v="CA-2016-151169"/>
    <d v="2016-10-21T00:00:00"/>
    <s v="MY-18295"/>
    <s v="OFF-BI-10002813"/>
    <n v="7.92"/>
    <n v="4"/>
    <n v="0"/>
    <n v="3.5640000000000001"/>
    <x v="1"/>
    <x v="8"/>
    <s v="Avery Reinforcements for Hole-Punch Pages"/>
    <x v="3"/>
    <s v="Delaware"/>
    <s v="Newark"/>
    <n v="2016"/>
  </r>
  <r>
    <s v="US-2016-134761"/>
    <d v="2016-11-30T00:00:00"/>
    <s v="DB-13210"/>
    <s v="TEC-PH-10002890"/>
    <n v="36.192"/>
    <n v="1"/>
    <n v="0.2"/>
    <n v="2.7143999999999999"/>
    <x v="2"/>
    <x v="7"/>
    <s v="AT&amp;T 17929 Lendline Telephone"/>
    <x v="0"/>
    <s v="North Carolina"/>
    <s v="Hickory"/>
    <n v="2016"/>
  </r>
  <r>
    <s v="CA-2017-120705"/>
    <d v="2017-09-05T00:00:00"/>
    <s v="MG-17875"/>
    <s v="OFF-ST-10001522"/>
    <n v="147.184"/>
    <n v="2"/>
    <n v="0.2"/>
    <n v="-29.436800000000002"/>
    <x v="1"/>
    <x v="4"/>
    <s v="Gould Plastics 18-Pocket Panel Bin, 34w x 5-1/4d x 20-1/2h"/>
    <x v="0"/>
    <s v="Florida"/>
    <s v="Fort Lauderdale"/>
    <n v="2017"/>
  </r>
  <r>
    <s v="CA-2015-157322"/>
    <d v="2015-07-02T00:00:00"/>
    <s v="RH-19600"/>
    <s v="FUR-CH-10004086"/>
    <n v="408.42200000000003"/>
    <n v="2"/>
    <n v="0.3"/>
    <n v="-5.8346"/>
    <x v="0"/>
    <x v="1"/>
    <s v="Hon 4070 Series Pagoda Armless Upholstered Stacking Chairs"/>
    <x v="2"/>
    <s v="Illinois"/>
    <s v="Carol Stream"/>
    <n v="2015"/>
  </r>
  <r>
    <s v="CA-2015-157322"/>
    <d v="2015-07-02T00:00:00"/>
    <s v="RH-19600"/>
    <s v="FUR-CH-10003774"/>
    <n v="382.11599999999999"/>
    <n v="6"/>
    <n v="0.3"/>
    <n v="-92.799599999999998"/>
    <x v="0"/>
    <x v="1"/>
    <s v="Global Wood Trimmed Manager's Task Chair, Khaki"/>
    <x v="2"/>
    <s v="Illinois"/>
    <s v="Carol Stream"/>
    <n v="2015"/>
  </r>
  <r>
    <s v="CA-2015-157322"/>
    <d v="2015-07-02T00:00:00"/>
    <s v="RH-19600"/>
    <s v="OFF-ST-10004507"/>
    <n v="68.599999999999994"/>
    <n v="5"/>
    <n v="0.2"/>
    <n v="6.0025000000000004"/>
    <x v="1"/>
    <x v="4"/>
    <s v="Advantus Rolling Storage Box"/>
    <x v="2"/>
    <s v="Illinois"/>
    <s v="Carol Stream"/>
    <n v="2015"/>
  </r>
  <r>
    <s v="CA-2015-157322"/>
    <d v="2015-07-02T00:00:00"/>
    <s v="RH-19600"/>
    <s v="OFF-ST-10003208"/>
    <n v="435.50400000000002"/>
    <n v="3"/>
    <n v="0.2"/>
    <n v="48.994199999999999"/>
    <x v="1"/>
    <x v="4"/>
    <s v="Adjustable Depth Letter/Legal Cart"/>
    <x v="2"/>
    <s v="Illinois"/>
    <s v="Carol Stream"/>
    <n v="2015"/>
  </r>
  <r>
    <s v="CA-2015-157322"/>
    <d v="2015-07-02T00:00:00"/>
    <s v="RH-19600"/>
    <s v="OFF-PA-10000659"/>
    <n v="11.167999999999999"/>
    <n v="2"/>
    <n v="0.2"/>
    <n v="3.7692000000000001"/>
    <x v="1"/>
    <x v="10"/>
    <s v="Adams Phone Message Book, Professional, 400 Message Capacity, 5 3/6 x 11"/>
    <x v="2"/>
    <s v="Illinois"/>
    <s v="Carol Stream"/>
    <n v="2015"/>
  </r>
  <r>
    <s v="CA-2017-142034"/>
    <d v="2017-09-24T00:00:00"/>
    <s v="KB-16240"/>
    <s v="TEC-AC-10002305"/>
    <n v="72"/>
    <n v="4"/>
    <n v="0"/>
    <n v="12.96"/>
    <x v="2"/>
    <x v="11"/>
    <s v="KeyTronic E03601U1 - Keyboard - Beige"/>
    <x v="2"/>
    <s v="Minnesota"/>
    <s v="Saint Cloud"/>
    <n v="2017"/>
  </r>
  <r>
    <s v="CA-2017-142034"/>
    <d v="2017-09-24T00:00:00"/>
    <s v="KB-16240"/>
    <s v="TEC-AC-10000990"/>
    <n v="655.9"/>
    <n v="5"/>
    <n v="0"/>
    <n v="275.47800000000001"/>
    <x v="2"/>
    <x v="11"/>
    <s v="Imation Bio 2GB USB Flash Drive Imation Corp"/>
    <x v="2"/>
    <s v="Minnesota"/>
    <s v="Saint Cloud"/>
    <n v="2017"/>
  </r>
  <r>
    <s v="CA-2017-142034"/>
    <d v="2017-09-24T00:00:00"/>
    <s v="KB-16240"/>
    <s v="FUR-CH-10000665"/>
    <n v="603.91999999999996"/>
    <n v="4"/>
    <n v="0"/>
    <n v="181.17599999999999"/>
    <x v="0"/>
    <x v="1"/>
    <s v="Global Airflow Leather Mesh Back Chair, Black"/>
    <x v="2"/>
    <s v="Minnesota"/>
    <s v="Saint Cloud"/>
    <n v="2017"/>
  </r>
  <r>
    <s v="CA-2016-107328"/>
    <d v="2016-08-08T00:00:00"/>
    <s v="CA-12055"/>
    <s v="FUR-TA-10001932"/>
    <n v="513.024"/>
    <n v="2"/>
    <n v="0.2"/>
    <n v="12.8256"/>
    <x v="0"/>
    <x v="3"/>
    <s v="Chromcraft 48&quot; x 96&quot; Racetrack Double Pedestal Table"/>
    <x v="1"/>
    <s v="California"/>
    <s v="Los Angeles"/>
    <n v="2016"/>
  </r>
  <r>
    <s v="CA-2016-107328"/>
    <d v="2016-08-08T00:00:00"/>
    <s v="CA-12055"/>
    <s v="OFF-AP-10004487"/>
    <n v="487.92"/>
    <n v="6"/>
    <n v="0"/>
    <n v="136.61760000000001"/>
    <x v="1"/>
    <x v="9"/>
    <s v="Kensington 4 Outlet MasterPiece Compact Power Control Center"/>
    <x v="1"/>
    <s v="California"/>
    <s v="Los Angeles"/>
    <n v="2016"/>
  </r>
  <r>
    <s v="CA-2016-107328"/>
    <d v="2016-08-08T00:00:00"/>
    <s v="CA-12055"/>
    <s v="OFF-BI-10002160"/>
    <n v="15.24"/>
    <n v="5"/>
    <n v="0.2"/>
    <n v="5.3339999999999996"/>
    <x v="1"/>
    <x v="8"/>
    <s v="Acco Hanging Data Binders"/>
    <x v="1"/>
    <s v="California"/>
    <s v="Los Angeles"/>
    <n v="2016"/>
  </r>
  <r>
    <s v="CA-2016-108616"/>
    <d v="2016-09-29T00:00:00"/>
    <s v="JK-15730"/>
    <s v="TEC-AC-10000420"/>
    <n v="209.97"/>
    <n v="3"/>
    <n v="0"/>
    <n v="71.389799999999994"/>
    <x v="2"/>
    <x v="11"/>
    <s v="Logitech G500s Laser Gaming Mouse with Adjustable Weight Tuning"/>
    <x v="0"/>
    <s v="Alabama"/>
    <s v="Mobile"/>
    <n v="2016"/>
  </r>
  <r>
    <s v="CA-2016-108616"/>
    <d v="2016-09-29T00:00:00"/>
    <s v="JK-15730"/>
    <s v="OFF-BI-10001989"/>
    <n v="62.94"/>
    <n v="3"/>
    <n v="0"/>
    <n v="30.211200000000002"/>
    <x v="1"/>
    <x v="8"/>
    <s v="Premium Transparent Presentation Covers by GBC"/>
    <x v="0"/>
    <s v="Alabama"/>
    <s v="Mobile"/>
    <n v="2016"/>
  </r>
  <r>
    <s v="CA-2016-108616"/>
    <d v="2016-09-29T00:00:00"/>
    <s v="JK-15730"/>
    <s v="OFF-AR-10001149"/>
    <n v="25.92"/>
    <n v="9"/>
    <n v="0"/>
    <n v="7.7759999999999998"/>
    <x v="1"/>
    <x v="6"/>
    <s v="Sanford Colorific Colored Pencils, 12/Box"/>
    <x v="0"/>
    <s v="Alabama"/>
    <s v="Mobile"/>
    <n v="2016"/>
  </r>
  <r>
    <s v="CA-2017-125115"/>
    <d v="2017-04-10T00:00:00"/>
    <s v="RD-19930"/>
    <s v="OFF-PA-10004101"/>
    <n v="10.368"/>
    <n v="2"/>
    <n v="0.2"/>
    <n v="3.6288"/>
    <x v="1"/>
    <x v="10"/>
    <s v="Xerox 1894"/>
    <x v="2"/>
    <s v="Texas"/>
    <s v="Austin"/>
    <n v="2017"/>
  </r>
  <r>
    <s v="CA-2017-125115"/>
    <d v="2017-04-10T00:00:00"/>
    <s v="RD-19930"/>
    <s v="TEC-AC-10001714"/>
    <n v="95.736000000000004"/>
    <n v="3"/>
    <n v="0.2"/>
    <n v="20.343900000000001"/>
    <x v="2"/>
    <x v="11"/>
    <s v="Logitech MX Performance Wireless Mouse"/>
    <x v="2"/>
    <s v="Texas"/>
    <s v="Austin"/>
    <n v="2017"/>
  </r>
  <r>
    <s v="CA-2016-150945"/>
    <d v="2016-12-18T00:00:00"/>
    <s v="JK-16120"/>
    <s v="OFF-ST-10003716"/>
    <n v="900.08"/>
    <n v="4"/>
    <n v="0"/>
    <n v="117.0104"/>
    <x v="1"/>
    <x v="4"/>
    <s v="Tennsco Double-Tier Lockers"/>
    <x v="3"/>
    <s v="New York"/>
    <s v="New York City"/>
    <n v="2016"/>
  </r>
  <r>
    <s v="CA-2014-166863"/>
    <d v="2014-06-20T00:00:00"/>
    <s v="SC-20020"/>
    <s v="TEC-PH-10000369"/>
    <n v="201.584"/>
    <n v="2"/>
    <n v="0.2"/>
    <n v="20.1584"/>
    <x v="2"/>
    <x v="7"/>
    <s v="HTC One Mini"/>
    <x v="2"/>
    <s v="Texas"/>
    <s v="Plano"/>
    <n v="2014"/>
  </r>
  <r>
    <s v="CA-2014-166863"/>
    <d v="2014-06-20T00:00:00"/>
    <s v="SC-20020"/>
    <s v="OFF-BI-10000756"/>
    <n v="3.3919999999999999"/>
    <n v="4"/>
    <n v="0.8"/>
    <n v="-5.0880000000000001"/>
    <x v="1"/>
    <x v="8"/>
    <s v="Storex DuraTech Recycled Plastic Frosted Binders"/>
    <x v="2"/>
    <s v="Texas"/>
    <s v="Plano"/>
    <n v="2014"/>
  </r>
  <r>
    <s v="CA-2014-166863"/>
    <d v="2014-06-20T00:00:00"/>
    <s v="SC-20020"/>
    <s v="FUR-BO-10001608"/>
    <n v="193.06559999999999"/>
    <n v="4"/>
    <n v="0.32"/>
    <n v="-19.874400000000001"/>
    <x v="0"/>
    <x v="0"/>
    <s v="Hon Metal Bookcases, Black"/>
    <x v="2"/>
    <s v="Texas"/>
    <s v="Plano"/>
    <n v="2014"/>
  </r>
  <r>
    <s v="CA-2014-166863"/>
    <d v="2014-06-20T00:00:00"/>
    <s v="SC-20020"/>
    <s v="OFF-PA-10001166"/>
    <n v="15.552"/>
    <n v="3"/>
    <n v="0.2"/>
    <n v="5.4432"/>
    <x v="1"/>
    <x v="10"/>
    <s v="Xerox 2"/>
    <x v="2"/>
    <s v="Texas"/>
    <s v="Plano"/>
    <n v="2014"/>
  </r>
  <r>
    <s v="CA-2014-166863"/>
    <d v="2014-06-20T00:00:00"/>
    <s v="SC-20020"/>
    <s v="OFF-PA-10000587"/>
    <n v="11.648"/>
    <n v="2"/>
    <n v="0.2"/>
    <n v="4.0768000000000004"/>
    <x v="1"/>
    <x v="10"/>
    <s v="Array Parchment Paper, Assorted Colors"/>
    <x v="2"/>
    <s v="Texas"/>
    <s v="Plano"/>
    <n v="2014"/>
  </r>
  <r>
    <s v="CA-2014-166863"/>
    <d v="2014-06-20T00:00:00"/>
    <s v="SC-20020"/>
    <s v="TEC-MA-10001972"/>
    <n v="418.8"/>
    <n v="2"/>
    <n v="0.4"/>
    <n v="-97.72"/>
    <x v="2"/>
    <x v="15"/>
    <s v="Okidata C331dn Printer"/>
    <x v="2"/>
    <s v="Texas"/>
    <s v="Plano"/>
    <n v="2014"/>
  </r>
  <r>
    <s v="CA-2014-166863"/>
    <d v="2014-06-20T00:00:00"/>
    <s v="SC-20020"/>
    <s v="OFF-ST-10004123"/>
    <n v="509.488"/>
    <n v="7"/>
    <n v="0.2"/>
    <n v="-127.372"/>
    <x v="1"/>
    <x v="4"/>
    <s v="Safco Industrial Wire Shelving System"/>
    <x v="2"/>
    <s v="Texas"/>
    <s v="Plano"/>
    <n v="2014"/>
  </r>
  <r>
    <s v="CA-2017-140326"/>
    <d v="2017-09-04T00:00:00"/>
    <s v="HW-14935"/>
    <s v="FUR-BO-10000112"/>
    <n v="825.17399999999998"/>
    <n v="9"/>
    <n v="0.3"/>
    <n v="-117.88200000000001"/>
    <x v="0"/>
    <x v="0"/>
    <s v="Bush Birmingham Collection Bookcase, Dark Cherry"/>
    <x v="2"/>
    <s v="Illinois"/>
    <s v="Chicago"/>
    <n v="2017"/>
  </r>
  <r>
    <s v="CA-2017-140326"/>
    <d v="2017-09-04T00:00:00"/>
    <s v="HW-14935"/>
    <s v="OFF-PA-10004041"/>
    <n v="17.760000000000002"/>
    <n v="3"/>
    <n v="0.2"/>
    <n v="5.55"/>
    <x v="1"/>
    <x v="10"/>
    <s v="It's Hot Message Books with Stickers, 2 3/4&quot; x 5&quot;"/>
    <x v="2"/>
    <s v="Illinois"/>
    <s v="Chicago"/>
    <n v="2017"/>
  </r>
  <r>
    <s v="CA-2017-140326"/>
    <d v="2017-09-04T00:00:00"/>
    <s v="HW-14935"/>
    <s v="OFF-AR-10001149"/>
    <n v="6.9119999999999999"/>
    <n v="3"/>
    <n v="0.2"/>
    <n v="0.86399999999999999"/>
    <x v="1"/>
    <x v="6"/>
    <s v="Sanford Colorific Colored Pencils, 12/Box"/>
    <x v="2"/>
    <s v="Illinois"/>
    <s v="Chicago"/>
    <n v="2017"/>
  </r>
  <r>
    <s v="CA-2016-168536"/>
    <d v="2016-12-20T00:00:00"/>
    <s v="SC-20800"/>
    <s v="TEC-AC-10002323"/>
    <n v="66.3"/>
    <n v="3"/>
    <n v="0"/>
    <n v="8.6189999999999998"/>
    <x v="2"/>
    <x v="11"/>
    <s v="SanDisk Ultra 32 GB MicroSDHC Class 10 Memory Card"/>
    <x v="0"/>
    <s v="Mississippi"/>
    <s v="Jackson"/>
    <n v="2016"/>
  </r>
  <r>
    <s v="US-2016-113649"/>
    <d v="2016-08-09T00:00:00"/>
    <s v="HA-14920"/>
    <s v="OFF-PA-10000130"/>
    <n v="30.815999999999999"/>
    <n v="9"/>
    <n v="0.2"/>
    <n v="9.6300000000000008"/>
    <x v="1"/>
    <x v="10"/>
    <s v="Xerox 199"/>
    <x v="0"/>
    <s v="North Carolina"/>
    <s v="Fayetteville"/>
    <n v="2016"/>
  </r>
  <r>
    <s v="US-2016-113649"/>
    <d v="2016-08-09T00:00:00"/>
    <s v="HA-14920"/>
    <s v="TEC-PH-10002350"/>
    <n v="44.783999999999999"/>
    <n v="2"/>
    <n v="0.2"/>
    <n v="4.4783999999999997"/>
    <x v="2"/>
    <x v="7"/>
    <s v="Apple EarPods with Remote and Mic"/>
    <x v="0"/>
    <s v="North Carolina"/>
    <s v="Fayetteville"/>
    <n v="2016"/>
  </r>
  <r>
    <s v="US-2016-113649"/>
    <d v="2016-08-09T00:00:00"/>
    <s v="HA-14920"/>
    <s v="OFF-AP-10002518"/>
    <n v="569.53599999999994"/>
    <n v="4"/>
    <n v="0.2"/>
    <n v="64.072800000000001"/>
    <x v="1"/>
    <x v="9"/>
    <s v="Kensington 7 Outlet MasterPiece Power Center"/>
    <x v="0"/>
    <s v="North Carolina"/>
    <s v="Fayetteville"/>
    <n v="2016"/>
  </r>
  <r>
    <s v="CA-2015-124975"/>
    <d v="2015-06-22T00:00:00"/>
    <s v="MG-17875"/>
    <s v="FUR-TA-10002645"/>
    <n v="796.42499999999995"/>
    <n v="7"/>
    <n v="0.5"/>
    <n v="-525.64049999999997"/>
    <x v="0"/>
    <x v="3"/>
    <s v="Hon Rectangular Conference Tables"/>
    <x v="2"/>
    <s v="Illinois"/>
    <s v="Aurora"/>
    <n v="2015"/>
  </r>
  <r>
    <s v="CA-2015-168767"/>
    <d v="2015-04-10T00:00:00"/>
    <s v="DM-12955"/>
    <s v="OFF-BI-10000773"/>
    <n v="12.832000000000001"/>
    <n v="2"/>
    <n v="0.2"/>
    <n v="4.3308"/>
    <x v="1"/>
    <x v="8"/>
    <s v="Insertable Tab Post Binder Dividers"/>
    <x v="1"/>
    <s v="California"/>
    <s v="Sacramento"/>
    <n v="2015"/>
  </r>
  <r>
    <s v="CA-2016-114482"/>
    <d v="2016-11-21T00:00:00"/>
    <s v="DM-13345"/>
    <s v="OFF-PA-10003845"/>
    <n v="40.46"/>
    <n v="7"/>
    <n v="0"/>
    <n v="19.825399999999998"/>
    <x v="1"/>
    <x v="10"/>
    <s v="Xerox 1987"/>
    <x v="2"/>
    <s v="Iowa"/>
    <s v="Des Moines"/>
    <n v="2016"/>
  </r>
  <r>
    <s v="CA-2016-114482"/>
    <d v="2016-11-21T00:00:00"/>
    <s v="DM-13345"/>
    <s v="TEC-PH-10001580"/>
    <n v="404.94"/>
    <n v="3"/>
    <n v="0"/>
    <n v="109.3338"/>
    <x v="2"/>
    <x v="7"/>
    <s v="Logitech Mobile Speakerphone P710e - speaker phone"/>
    <x v="2"/>
    <s v="Iowa"/>
    <s v="Des Moines"/>
    <n v="2016"/>
  </r>
  <r>
    <s v="CA-2016-137673"/>
    <d v="2016-09-05T00:00:00"/>
    <s v="ML-17395"/>
    <s v="TEC-AC-10002345"/>
    <n v="116"/>
    <n v="8"/>
    <n v="0"/>
    <n v="29"/>
    <x v="2"/>
    <x v="11"/>
    <s v="HP Standard 104 key PS/2 Keyboard"/>
    <x v="1"/>
    <s v="California"/>
    <s v="San Diego"/>
    <n v="2016"/>
  </r>
  <r>
    <s v="CA-2016-132731"/>
    <d v="2016-11-24T00:00:00"/>
    <s v="GA-14515"/>
    <s v="TEC-PH-10004120"/>
    <n v="657.55200000000002"/>
    <n v="6"/>
    <n v="0.2"/>
    <n v="49.316400000000002"/>
    <x v="2"/>
    <x v="7"/>
    <s v="AT&amp;T 1080 Phone"/>
    <x v="2"/>
    <s v="Texas"/>
    <s v="Dallas"/>
    <n v="2016"/>
  </r>
  <r>
    <s v="CA-2017-148922"/>
    <d v="2017-12-10T00:00:00"/>
    <s v="SU-20665"/>
    <s v="TEC-AC-10001838"/>
    <n v="599.97"/>
    <n v="3"/>
    <n v="0"/>
    <n v="257.9871"/>
    <x v="2"/>
    <x v="11"/>
    <s v="Razer Tiamat Over Ear 7.1 Surround Sound PC Gaming Headset"/>
    <x v="0"/>
    <s v="Mississippi"/>
    <s v="Jackson"/>
    <n v="2017"/>
  </r>
  <r>
    <s v="CA-2017-148922"/>
    <d v="2017-12-10T00:00:00"/>
    <s v="SU-20665"/>
    <s v="TEC-PH-10000148"/>
    <n v="38.97"/>
    <n v="3"/>
    <n v="0"/>
    <n v="0.77939999999999998"/>
    <x v="2"/>
    <x v="7"/>
    <s v="Cyber Acoustics AC-202b Speech Recognition Stereo Headset"/>
    <x v="0"/>
    <s v="Mississippi"/>
    <s v="Jackson"/>
    <n v="2017"/>
  </r>
  <r>
    <s v="CA-2017-148922"/>
    <d v="2017-12-10T00:00:00"/>
    <s v="SU-20665"/>
    <s v="OFF-BI-10003476"/>
    <n v="45.84"/>
    <n v="8"/>
    <n v="0"/>
    <n v="22.0032"/>
    <x v="1"/>
    <x v="8"/>
    <s v="Avery Metallic Poly Binders"/>
    <x v="0"/>
    <s v="Mississippi"/>
    <s v="Jackson"/>
    <n v="2017"/>
  </r>
  <r>
    <s v="CA-2016-130680"/>
    <d v="2016-06-24T00:00:00"/>
    <s v="BD-11320"/>
    <s v="TEC-PH-10004833"/>
    <n v="38.24"/>
    <n v="4"/>
    <n v="0.2"/>
    <n v="-9.56"/>
    <x v="2"/>
    <x v="7"/>
    <s v="Macally Suction Cup Mount"/>
    <x v="1"/>
    <s v="California"/>
    <s v="San Diego"/>
    <n v="2016"/>
  </r>
  <r>
    <s v="CA-2015-141145"/>
    <d v="2015-09-17T00:00:00"/>
    <s v="DB-13405"/>
    <s v="TEC-AC-10001465"/>
    <n v="87.168000000000006"/>
    <n v="3"/>
    <n v="0.2"/>
    <n v="10.896000000000001"/>
    <x v="2"/>
    <x v="11"/>
    <s v="SanDisk Cruzer 64 GB USB Flash Drive"/>
    <x v="0"/>
    <s v="Florida"/>
    <s v="Orlando"/>
    <n v="2015"/>
  </r>
  <r>
    <s v="US-2016-152835"/>
    <d v="2016-05-19T00:00:00"/>
    <s v="RP-19855"/>
    <s v="OFF-AR-10003056"/>
    <n v="21.4"/>
    <n v="5"/>
    <n v="0"/>
    <n v="6.2060000000000004"/>
    <x v="1"/>
    <x v="6"/>
    <s v="Newell 341"/>
    <x v="2"/>
    <s v="Indiana"/>
    <s v="Lafayette"/>
    <n v="2016"/>
  </r>
  <r>
    <s v="CA-2016-155565"/>
    <d v="2016-05-28T00:00:00"/>
    <s v="EH-13765"/>
    <s v="OFF-SU-10001218"/>
    <n v="54.9"/>
    <n v="5"/>
    <n v="0"/>
    <n v="15.372"/>
    <x v="1"/>
    <x v="14"/>
    <s v="Fiskars Softgrip Scissors"/>
    <x v="3"/>
    <s v="New York"/>
    <s v="New York City"/>
    <n v="2016"/>
  </r>
  <r>
    <s v="CA-2014-110849"/>
    <d v="2014-04-18T00:00:00"/>
    <s v="JL-15835"/>
    <s v="TEC-MA-10002859"/>
    <n v="287.96800000000002"/>
    <n v="4"/>
    <n v="0.2"/>
    <n v="97.1892"/>
    <x v="2"/>
    <x v="15"/>
    <s v="Ativa MDM8000 8-Sheet Micro-Cut Shredder"/>
    <x v="1"/>
    <s v="California"/>
    <s v="Los Angeles"/>
    <n v="2014"/>
  </r>
  <r>
    <s v="CA-2014-110849"/>
    <d v="2014-04-18T00:00:00"/>
    <s v="JL-15835"/>
    <s v="OFF-AR-10002375"/>
    <n v="13.12"/>
    <n v="4"/>
    <n v="0"/>
    <n v="3.8048000000000002"/>
    <x v="1"/>
    <x v="6"/>
    <s v="Newell 351"/>
    <x v="1"/>
    <s v="California"/>
    <s v="Los Angeles"/>
    <n v="2014"/>
  </r>
  <r>
    <s v="CA-2014-110849"/>
    <d v="2014-04-18T00:00:00"/>
    <s v="JL-15835"/>
    <s v="OFF-AR-10000657"/>
    <n v="10.75"/>
    <n v="5"/>
    <n v="0"/>
    <n v="3.5474999999999999"/>
    <x v="1"/>
    <x v="6"/>
    <s v="Binney &amp; Smith inkTank Desk Highlighter, Chisel Tip, Yellow, 12/Box"/>
    <x v="1"/>
    <s v="California"/>
    <s v="Los Angeles"/>
    <n v="2014"/>
  </r>
  <r>
    <s v="CA-2014-110849"/>
    <d v="2014-04-18T00:00:00"/>
    <s v="JL-15835"/>
    <s v="OFF-FA-10000134"/>
    <n v="11.62"/>
    <n v="2"/>
    <n v="0"/>
    <n v="3.6021999999999998"/>
    <x v="1"/>
    <x v="13"/>
    <s v="Advantus Push Pins, Aluminum Head"/>
    <x v="1"/>
    <s v="California"/>
    <s v="Los Angeles"/>
    <n v="2014"/>
  </r>
  <r>
    <s v="CA-2016-145842"/>
    <d v="2016-06-17T00:00:00"/>
    <s v="FM-14380"/>
    <s v="OFF-ST-10000419"/>
    <n v="40.74"/>
    <n v="3"/>
    <n v="0"/>
    <n v="0.40739999999999998"/>
    <x v="1"/>
    <x v="4"/>
    <s v="Rogers Jumbo File, Granite"/>
    <x v="3"/>
    <s v="New York"/>
    <s v="New York City"/>
    <n v="2016"/>
  </r>
  <r>
    <s v="CA-2014-158771"/>
    <d v="2014-05-09T00:00:00"/>
    <s v="SB-20290"/>
    <s v="OFF-ST-10000107"/>
    <n v="83.25"/>
    <n v="3"/>
    <n v="0"/>
    <n v="14.984999999999999"/>
    <x v="1"/>
    <x v="4"/>
    <s v="Fellowes Super Stor/Drawer"/>
    <x v="0"/>
    <s v="Kentucky"/>
    <s v="Henderson"/>
    <n v="2014"/>
  </r>
  <r>
    <s v="CA-2014-158771"/>
    <d v="2014-05-09T00:00:00"/>
    <s v="SB-20290"/>
    <s v="OFF-LA-10001641"/>
    <n v="9.4499999999999993"/>
    <n v="3"/>
    <n v="0"/>
    <n v="4.5359999999999996"/>
    <x v="1"/>
    <x v="2"/>
    <s v="Avery 518"/>
    <x v="0"/>
    <s v="Kentucky"/>
    <s v="Henderson"/>
    <n v="2014"/>
  </r>
  <r>
    <s v="CA-2014-158771"/>
    <d v="2014-05-09T00:00:00"/>
    <s v="SB-20290"/>
    <s v="OFF-LA-10003121"/>
    <n v="20.65"/>
    <n v="5"/>
    <n v="0"/>
    <n v="9.4990000000000006"/>
    <x v="1"/>
    <x v="2"/>
    <s v="Avery 506"/>
    <x v="0"/>
    <s v="Kentucky"/>
    <s v="Henderson"/>
    <n v="2014"/>
  </r>
  <r>
    <s v="CA-2014-158771"/>
    <d v="2014-05-09T00:00:00"/>
    <s v="SB-20290"/>
    <s v="OFF-PA-10002689"/>
    <n v="45.36"/>
    <n v="7"/>
    <n v="0"/>
    <n v="21.7728"/>
    <x v="1"/>
    <x v="10"/>
    <s v="Weyerhaeuser First Choice Laser/Copy Paper (20Lb. and 88 Bright)"/>
    <x v="0"/>
    <s v="Kentucky"/>
    <s v="Henderson"/>
    <n v="2014"/>
  </r>
  <r>
    <s v="CA-2016-157511"/>
    <d v="2016-09-18T00:00:00"/>
    <s v="SV-20365"/>
    <s v="FUR-FU-10002107"/>
    <n v="5.3520000000000003"/>
    <n v="3"/>
    <n v="0.2"/>
    <n v="1.6055999999999999"/>
    <x v="0"/>
    <x v="5"/>
    <s v="Eldon Pizzaz Desk Accessories"/>
    <x v="3"/>
    <s v="Ohio"/>
    <s v="Columbus"/>
    <n v="2016"/>
  </r>
  <r>
    <s v="CA-2016-157511"/>
    <d v="2016-09-18T00:00:00"/>
    <s v="SV-20365"/>
    <s v="FUR-CH-10002647"/>
    <n v="99.372"/>
    <n v="2"/>
    <n v="0.3"/>
    <n v="-7.0979999999999999"/>
    <x v="0"/>
    <x v="1"/>
    <s v="Situations Contoured Folding Chairs, 4/Set"/>
    <x v="3"/>
    <s v="Ohio"/>
    <s v="Columbus"/>
    <n v="2016"/>
  </r>
  <r>
    <s v="CA-2016-157511"/>
    <d v="2016-09-18T00:00:00"/>
    <s v="SV-20365"/>
    <s v="OFF-AR-10002257"/>
    <n v="2.6720000000000002"/>
    <n v="1"/>
    <n v="0.2"/>
    <n v="0.3674"/>
    <x v="1"/>
    <x v="6"/>
    <s v="Eldon Spacemaker Box, Quick-Snap Lid, Clear"/>
    <x v="3"/>
    <s v="Ohio"/>
    <s v="Columbus"/>
    <n v="2016"/>
  </r>
  <r>
    <s v="CA-2017-121216"/>
    <d v="2017-12-23T00:00:00"/>
    <s v="MM-17920"/>
    <s v="OFF-PA-10004519"/>
    <n v="28.672000000000001"/>
    <n v="8"/>
    <n v="0.2"/>
    <n v="10.393599999999999"/>
    <x v="1"/>
    <x v="10"/>
    <s v="Spiral Phone Message Books with Labels by Adams"/>
    <x v="2"/>
    <s v="Texas"/>
    <s v="College Station"/>
    <n v="2017"/>
  </r>
  <r>
    <s v="CA-2017-121216"/>
    <d v="2017-12-23T00:00:00"/>
    <s v="MM-17920"/>
    <s v="OFF-AP-10001947"/>
    <n v="29.312000000000001"/>
    <n v="8"/>
    <n v="0.8"/>
    <n v="-74.745599999999996"/>
    <x v="1"/>
    <x v="9"/>
    <s v="Acco 6 Outlet Guardian Premium Plus Surge Suppressor"/>
    <x v="2"/>
    <s v="Texas"/>
    <s v="College Station"/>
    <n v="2017"/>
  </r>
  <r>
    <s v="CA-2017-155292"/>
    <d v="2017-10-30T00:00:00"/>
    <s v="RD-19810"/>
    <s v="OFF-ST-10004963"/>
    <n v="105.98"/>
    <n v="7"/>
    <n v="0"/>
    <n v="4.2392000000000003"/>
    <x v="1"/>
    <x v="4"/>
    <s v="Eldon Gobal File Keepers"/>
    <x v="0"/>
    <s v="Kentucky"/>
    <s v="Richmond"/>
    <n v="2017"/>
  </r>
  <r>
    <s v="CA-2017-155292"/>
    <d v="2017-10-30T00:00:00"/>
    <s v="RD-19810"/>
    <s v="OFF-SU-10002573"/>
    <n v="35.06"/>
    <n v="2"/>
    <n v="0"/>
    <n v="10.518000000000001"/>
    <x v="1"/>
    <x v="14"/>
    <s v="Acme 10&quot; Easy Grip Assistive Scissors"/>
    <x v="0"/>
    <s v="Kentucky"/>
    <s v="Richmond"/>
    <n v="2017"/>
  </r>
  <r>
    <s v="CA-2017-155292"/>
    <d v="2017-10-30T00:00:00"/>
    <s v="RD-19810"/>
    <s v="FUR-CH-10000553"/>
    <n v="33.94"/>
    <n v="1"/>
    <n v="0"/>
    <n v="9.1638000000000002"/>
    <x v="0"/>
    <x v="1"/>
    <s v="Metal Folding Chairs, Beige, 4/Carton"/>
    <x v="0"/>
    <s v="Kentucky"/>
    <s v="Richmond"/>
    <n v="2017"/>
  </r>
  <r>
    <s v="CA-2017-155292"/>
    <d v="2017-10-30T00:00:00"/>
    <s v="RD-19810"/>
    <s v="OFF-LA-10001982"/>
    <n v="30"/>
    <n v="8"/>
    <n v="0"/>
    <n v="14.4"/>
    <x v="1"/>
    <x v="2"/>
    <s v="Smead Alpha-Z Color-Coded Name Labels First Letter Starter Set"/>
    <x v="0"/>
    <s v="Kentucky"/>
    <s v="Richmond"/>
    <n v="2017"/>
  </r>
  <r>
    <s v="CA-2016-152555"/>
    <d v="2016-03-29T00:00:00"/>
    <s v="ME-17320"/>
    <s v="OFF-PA-10001295"/>
    <n v="45.527999999999999"/>
    <n v="3"/>
    <n v="0.2"/>
    <n v="15.934799999999999"/>
    <x v="1"/>
    <x v="10"/>
    <s v="Computer Printout Paper with Letter-Trim Perforations"/>
    <x v="2"/>
    <s v="Illinois"/>
    <s v="Chicago"/>
    <n v="2016"/>
  </r>
  <r>
    <s v="CA-2016-152555"/>
    <d v="2016-03-29T00:00:00"/>
    <s v="ME-17320"/>
    <s v="FUR-CH-10002965"/>
    <n v="844.11599999999999"/>
    <n v="6"/>
    <n v="0.3"/>
    <n v="-36.176400000000001"/>
    <x v="0"/>
    <x v="1"/>
    <s v="Global Leather Highback Executive Chair with Pneumatic Height Adjustment, Black"/>
    <x v="2"/>
    <s v="Illinois"/>
    <s v="Chicago"/>
    <n v="2016"/>
  </r>
  <r>
    <s v="CA-2016-152555"/>
    <d v="2016-03-29T00:00:00"/>
    <s v="ME-17320"/>
    <s v="TEC-PH-10001254"/>
    <n v="812.73599999999999"/>
    <n v="8"/>
    <n v="0.2"/>
    <n v="60.955199999999998"/>
    <x v="2"/>
    <x v="7"/>
    <s v="Jabra BIZ 2300 Duo QD Duo Corded Headset"/>
    <x v="2"/>
    <s v="Illinois"/>
    <s v="Chicago"/>
    <n v="2016"/>
  </r>
  <r>
    <s v="CA-2017-107832"/>
    <d v="2017-11-23T00:00:00"/>
    <s v="FH-14275"/>
    <s v="OFF-BI-10001658"/>
    <n v="7.476"/>
    <n v="1"/>
    <n v="0.7"/>
    <n v="-5.9808000000000003"/>
    <x v="1"/>
    <x v="8"/>
    <s v="GBC Standard Therm-A-Bind Covers"/>
    <x v="3"/>
    <s v="Pennsylvania"/>
    <s v="Philadelphia"/>
    <n v="2017"/>
  </r>
  <r>
    <s v="CA-2014-120838"/>
    <d v="2014-03-23T00:00:00"/>
    <s v="PO-18865"/>
    <s v="OFF-ST-10000585"/>
    <n v="330.4"/>
    <n v="2"/>
    <n v="0"/>
    <n v="85.903999999999996"/>
    <x v="1"/>
    <x v="4"/>
    <s v="Economy Rollaway Files"/>
    <x v="1"/>
    <s v="California"/>
    <s v="Los Angeles"/>
    <n v="2014"/>
  </r>
  <r>
    <s v="CA-2014-120838"/>
    <d v="2014-03-23T00:00:00"/>
    <s v="PO-18865"/>
    <s v="TEC-PH-10003484"/>
    <n v="604.75199999999995"/>
    <n v="6"/>
    <n v="0.2"/>
    <n v="37.796999999999997"/>
    <x v="2"/>
    <x v="7"/>
    <s v="Ooma Telo VoIP Home Phone System"/>
    <x v="1"/>
    <s v="California"/>
    <s v="Los Angeles"/>
    <n v="2014"/>
  </r>
  <r>
    <s v="CA-2017-118542"/>
    <d v="2017-12-01T00:00:00"/>
    <s v="CC-12550"/>
    <s v="OFF-PA-10004735"/>
    <n v="45.36"/>
    <n v="7"/>
    <n v="0"/>
    <n v="21.7728"/>
    <x v="1"/>
    <x v="10"/>
    <s v="Xerox 1905"/>
    <x v="1"/>
    <s v="California"/>
    <s v="Los Angeles"/>
    <n v="2017"/>
  </r>
  <r>
    <s v="CA-2017-118542"/>
    <d v="2017-12-01T00:00:00"/>
    <s v="CC-12550"/>
    <s v="OFF-BI-10003429"/>
    <n v="10.128"/>
    <n v="2"/>
    <n v="0.2"/>
    <n v="3.6714000000000002"/>
    <x v="1"/>
    <x v="8"/>
    <s v="Cardinal HOLDit! Binder Insert Strips,Extra Strips"/>
    <x v="1"/>
    <s v="California"/>
    <s v="Los Angeles"/>
    <n v="2017"/>
  </r>
  <r>
    <s v="CA-2017-152737"/>
    <d v="2017-11-07T00:00:00"/>
    <s v="TS-21505"/>
    <s v="OFF-BI-10002982"/>
    <n v="21.792000000000002"/>
    <n v="4"/>
    <n v="0.2"/>
    <n v="7.6272000000000002"/>
    <x v="1"/>
    <x v="8"/>
    <s v="Avery Self-Adhesive Photo Pockets for Polaroid Photos"/>
    <x v="1"/>
    <s v="California"/>
    <s v="San Francisco"/>
    <n v="2017"/>
  </r>
  <r>
    <s v="CA-2017-152737"/>
    <d v="2017-11-07T00:00:00"/>
    <s v="TS-21505"/>
    <s v="TEC-AC-10004975"/>
    <n v="439.8"/>
    <n v="4"/>
    <n v="0"/>
    <n v="145.13399999999999"/>
    <x v="2"/>
    <x v="11"/>
    <s v="Plantronics Audio 995 Wireless Stereo Headset"/>
    <x v="1"/>
    <s v="California"/>
    <s v="San Francisco"/>
    <n v="2017"/>
  </r>
  <r>
    <s v="CA-2017-109757"/>
    <d v="2017-09-04T00:00:00"/>
    <s v="MD-17350"/>
    <s v="OFF-AR-10002335"/>
    <n v="8.2560000000000002"/>
    <n v="4"/>
    <n v="0.2"/>
    <n v="0.61919999999999997"/>
    <x v="1"/>
    <x v="6"/>
    <s v="DIXON Oriole Pencils"/>
    <x v="3"/>
    <s v="Ohio"/>
    <s v="Akron"/>
    <n v="2017"/>
  </r>
  <r>
    <s v="CA-2017-109757"/>
    <d v="2017-09-04T00:00:00"/>
    <s v="MD-17350"/>
    <s v="OFF-BI-10004001"/>
    <n v="25.56"/>
    <n v="5"/>
    <n v="0.7"/>
    <n v="-20.448"/>
    <x v="1"/>
    <x v="8"/>
    <s v="GBC Recycled VeloBinder Covers"/>
    <x v="3"/>
    <s v="Ohio"/>
    <s v="Akron"/>
    <n v="2017"/>
  </r>
  <r>
    <s v="CA-2017-109757"/>
    <d v="2017-09-04T00:00:00"/>
    <s v="MD-17350"/>
    <s v="OFF-BI-10001634"/>
    <n v="4.3680000000000003"/>
    <n v="2"/>
    <n v="0.7"/>
    <n v="-3.0575999999999999"/>
    <x v="1"/>
    <x v="8"/>
    <s v="Wilson Jones Active Use Binders"/>
    <x v="3"/>
    <s v="Ohio"/>
    <s v="Akron"/>
    <n v="2017"/>
  </r>
  <r>
    <s v="CA-2017-109757"/>
    <d v="2017-09-04T00:00:00"/>
    <s v="MD-17350"/>
    <s v="OFF-PA-10000007"/>
    <n v="11.52"/>
    <n v="4"/>
    <n v="0.2"/>
    <n v="3.7440000000000002"/>
    <x v="1"/>
    <x v="10"/>
    <s v="Telephone Message Books with Fax/Mobile Section, 4 1/4&quot; x 6&quot;"/>
    <x v="3"/>
    <s v="Ohio"/>
    <s v="Akron"/>
    <n v="2017"/>
  </r>
  <r>
    <s v="CA-2016-130029"/>
    <d v="2016-07-03T00:00:00"/>
    <s v="GT-14755"/>
    <s v="OFF-PA-10000552"/>
    <n v="12.96"/>
    <n v="2"/>
    <n v="0"/>
    <n v="6.2207999999999997"/>
    <x v="1"/>
    <x v="10"/>
    <s v="Xerox 200"/>
    <x v="1"/>
    <s v="California"/>
    <s v="Los Angeles"/>
    <n v="2016"/>
  </r>
  <r>
    <s v="CA-2016-130029"/>
    <d v="2016-07-03T00:00:00"/>
    <s v="GT-14755"/>
    <s v="OFF-FA-10001135"/>
    <n v="3.96"/>
    <n v="2"/>
    <n v="0"/>
    <n v="7.9200000000000007E-2"/>
    <x v="1"/>
    <x v="13"/>
    <s v="Brites Rubber Bands, 1 1/2 oz. Box"/>
    <x v="1"/>
    <s v="California"/>
    <s v="Los Angeles"/>
    <n v="2016"/>
  </r>
  <r>
    <s v="CA-2017-103877"/>
    <d v="2017-09-07T00:00:00"/>
    <s v="RD-19660"/>
    <s v="OFF-BI-10003650"/>
    <n v="1577.94"/>
    <n v="3"/>
    <n v="0"/>
    <n v="757.41120000000001"/>
    <x v="1"/>
    <x v="8"/>
    <s v="GBC DocuBind 300 Electric Binding Machine"/>
    <x v="2"/>
    <s v="Missouri"/>
    <s v="Independence"/>
    <n v="2017"/>
  </r>
  <r>
    <s v="CA-2016-137176"/>
    <d v="2016-09-09T00:00:00"/>
    <s v="DB-12910"/>
    <s v="FUR-FU-10003832"/>
    <n v="15.007999999999999"/>
    <n v="4"/>
    <n v="0.6"/>
    <n v="-12.006399999999999"/>
    <x v="0"/>
    <x v="5"/>
    <s v="Eldon Expressions Punched Metal &amp; Wood Desk Accessories, Black &amp; Cherry"/>
    <x v="2"/>
    <s v="Texas"/>
    <s v="Dallas"/>
    <n v="2016"/>
  </r>
  <r>
    <s v="CA-2017-168109"/>
    <d v="2017-07-03T00:00:00"/>
    <s v="JK-15640"/>
    <s v="TEC-AC-10003628"/>
    <n v="59.98"/>
    <n v="2"/>
    <n v="0"/>
    <n v="26.391200000000001"/>
    <x v="2"/>
    <x v="11"/>
    <s v="Logitech 910-002974 M325 Wireless Mouse for Web Scrolling"/>
    <x v="1"/>
    <s v="Washington"/>
    <s v="Seattle"/>
    <n v="2017"/>
  </r>
  <r>
    <s v="CA-2017-168109"/>
    <d v="2017-07-03T00:00:00"/>
    <s v="JK-15640"/>
    <s v="TEC-MA-10001148"/>
    <n v="2395.1999999999998"/>
    <n v="6"/>
    <n v="0.2"/>
    <n v="209.58"/>
    <x v="2"/>
    <x v="15"/>
    <s v="Swingline SM12-08 MicroCut Jam Free Shredder"/>
    <x v="1"/>
    <s v="Washington"/>
    <s v="Seattle"/>
    <n v="2017"/>
  </r>
  <r>
    <s v="CA-2017-168109"/>
    <d v="2017-07-03T00:00:00"/>
    <s v="JK-15640"/>
    <s v="TEC-AC-10002049"/>
    <n v="1687.8"/>
    <n v="4"/>
    <n v="0"/>
    <n v="742.63199999999995"/>
    <x v="2"/>
    <x v="11"/>
    <s v="Logitech G19 Programmable Gaming Keyboard"/>
    <x v="1"/>
    <s v="Washington"/>
    <s v="Seattle"/>
    <n v="2017"/>
  </r>
  <r>
    <s v="CA-2017-168109"/>
    <d v="2017-07-03T00:00:00"/>
    <s v="JK-15640"/>
    <s v="TEC-PH-10000702"/>
    <n v="7.992"/>
    <n v="1"/>
    <n v="0.2"/>
    <n v="2.6972999999999998"/>
    <x v="2"/>
    <x v="7"/>
    <s v="Square Credit Card Reader, 4 1/2&quot; x 4 1/2&quot; x 1&quot;, White"/>
    <x v="1"/>
    <s v="Washington"/>
    <s v="Seattle"/>
    <n v="2017"/>
  </r>
  <r>
    <s v="US-2017-126081"/>
    <d v="2017-06-29T00:00:00"/>
    <s v="FC-14335"/>
    <s v="OFF-PA-10003953"/>
    <n v="5.1840000000000002"/>
    <n v="1"/>
    <n v="0.2"/>
    <n v="1.8144"/>
    <x v="1"/>
    <x v="10"/>
    <s v="Xerox 218"/>
    <x v="2"/>
    <s v="Texas"/>
    <s v="Mesquite"/>
    <n v="2017"/>
  </r>
  <r>
    <s v="CA-2017-117023"/>
    <d v="2017-08-07T00:00:00"/>
    <s v="JW-15955"/>
    <s v="OFF-AR-10003602"/>
    <n v="11.68"/>
    <n v="2"/>
    <n v="0"/>
    <n v="5.4896000000000003"/>
    <x v="1"/>
    <x v="6"/>
    <s v="Quartet Omega Colored Chalk, 12/Pack"/>
    <x v="3"/>
    <s v="New York"/>
    <s v="Long Beach"/>
    <n v="2017"/>
  </r>
  <r>
    <s v="CA-2017-117023"/>
    <d v="2017-08-07T00:00:00"/>
    <s v="JW-15955"/>
    <s v="OFF-AR-10004062"/>
    <n v="104.8"/>
    <n v="10"/>
    <n v="0"/>
    <n v="26.2"/>
    <x v="1"/>
    <x v="6"/>
    <s v="Staples in misc. colors"/>
    <x v="3"/>
    <s v="New York"/>
    <s v="Long Beach"/>
    <n v="2017"/>
  </r>
  <r>
    <s v="CA-2015-143532"/>
    <d v="2015-03-19T00:00:00"/>
    <s v="DC-12850"/>
    <s v="OFF-PA-10001560"/>
    <n v="14.496"/>
    <n v="3"/>
    <n v="0.2"/>
    <n v="4.8924000000000003"/>
    <x v="1"/>
    <x v="10"/>
    <s v="Adams Telephone Message Books, 5 1/4 x 11"/>
    <x v="0"/>
    <s v="Florida"/>
    <s v="North Miami"/>
    <n v="2015"/>
  </r>
  <r>
    <s v="CA-2016-103163"/>
    <d v="2016-06-07T00:00:00"/>
    <s v="FM-14290"/>
    <s v="OFF-BI-10003305"/>
    <n v="4.7839999999999998"/>
    <n v="1"/>
    <n v="0.2"/>
    <n v="1.5548"/>
    <x v="1"/>
    <x v="8"/>
    <s v="Avery Hanging File Binders"/>
    <x v="1"/>
    <s v="California"/>
    <s v="Bakersfield"/>
    <n v="2016"/>
  </r>
  <r>
    <s v="CA-2016-103163"/>
    <d v="2016-06-07T00:00:00"/>
    <s v="FM-14290"/>
    <s v="OFF-PA-10004000"/>
    <n v="4.7300000000000004"/>
    <n v="1"/>
    <n v="0"/>
    <n v="2.3176999999999999"/>
    <x v="1"/>
    <x v="10"/>
    <s v="While You Were Out Pads, 50 per Pad, 4 x 5 1/4, Green Cycle"/>
    <x v="1"/>
    <s v="California"/>
    <s v="Bakersfield"/>
    <n v="2016"/>
  </r>
  <r>
    <s v="CA-2016-104157"/>
    <d v="2016-07-25T00:00:00"/>
    <s v="MT-17815"/>
    <s v="OFF-ST-10000321"/>
    <n v="7.89"/>
    <n v="1"/>
    <n v="0"/>
    <n v="0.31559999999999999"/>
    <x v="1"/>
    <x v="4"/>
    <s v="Akro Stacking Bins"/>
    <x v="0"/>
    <s v="Mississippi"/>
    <s v="Jackson"/>
    <n v="2016"/>
  </r>
  <r>
    <s v="CA-2016-104157"/>
    <d v="2016-07-25T00:00:00"/>
    <s v="MT-17815"/>
    <s v="OFF-PA-10004665"/>
    <n v="65.5"/>
    <n v="5"/>
    <n v="0"/>
    <n v="32.094999999999999"/>
    <x v="1"/>
    <x v="10"/>
    <s v="Advantus Motivational Note Cards"/>
    <x v="0"/>
    <s v="Mississippi"/>
    <s v="Jackson"/>
    <n v="2016"/>
  </r>
  <r>
    <s v="CA-2016-104157"/>
    <d v="2016-07-25T00:00:00"/>
    <s v="MT-17815"/>
    <s v="FUR-TA-10004915"/>
    <n v="2430.08"/>
    <n v="8"/>
    <n v="0"/>
    <n v="388.81279999999998"/>
    <x v="0"/>
    <x v="3"/>
    <s v="Office Impressions End Table, 20-1/2&quot;H x 24&quot;W x 20&quot;D"/>
    <x v="0"/>
    <s v="Mississippi"/>
    <s v="Jackson"/>
    <n v="2016"/>
  </r>
  <r>
    <s v="CA-2017-117807"/>
    <d v="2017-10-01T00:00:00"/>
    <s v="DK-13090"/>
    <s v="OFF-PA-10000994"/>
    <n v="104.85"/>
    <n v="1"/>
    <n v="0"/>
    <n v="50.328000000000003"/>
    <x v="1"/>
    <x v="10"/>
    <s v="Xerox 1915"/>
    <x v="2"/>
    <s v="Nebraska"/>
    <s v="Fremont"/>
    <n v="2017"/>
  </r>
  <r>
    <s v="CA-2015-121650"/>
    <d v="2015-12-10T00:00:00"/>
    <s v="KD-16495"/>
    <s v="OFF-AR-10001149"/>
    <n v="3.9"/>
    <n v="2"/>
    <n v="0"/>
    <n v="1.5209999999999999"/>
    <x v="1"/>
    <x v="6"/>
    <s v="Sanford Colorific Colored Pencils, 12/Box"/>
    <x v="2"/>
    <s v="Michigan"/>
    <s v="Jackson"/>
    <n v="2015"/>
  </r>
  <r>
    <s v="CA-2015-121650"/>
    <d v="2015-12-10T00:00:00"/>
    <s v="KD-16495"/>
    <s v="FUR-TA-10003569"/>
    <n v="801.96"/>
    <n v="2"/>
    <n v="0"/>
    <n v="200.49"/>
    <x v="0"/>
    <x v="3"/>
    <s v="Bretford CR8500 Series Meeting Room Furniture"/>
    <x v="2"/>
    <s v="Michigan"/>
    <s v="Jackson"/>
    <n v="2015"/>
  </r>
  <r>
    <s v="CA-2015-121650"/>
    <d v="2015-12-10T00:00:00"/>
    <s v="KD-16495"/>
    <s v="FUR-CH-10004289"/>
    <n v="191.96"/>
    <n v="2"/>
    <n v="0"/>
    <n v="32.633200000000002"/>
    <x v="0"/>
    <x v="1"/>
    <s v="Global Super Steno Chair"/>
    <x v="2"/>
    <s v="Michigan"/>
    <s v="Jackson"/>
    <n v="2015"/>
  </r>
  <r>
    <s v="CA-2015-121650"/>
    <d v="2015-12-10T00:00:00"/>
    <s v="KD-16495"/>
    <s v="OFF-LA-10001045"/>
    <n v="2.61"/>
    <n v="1"/>
    <n v="0"/>
    <n v="1.2005999999999999"/>
    <x v="1"/>
    <x v="2"/>
    <s v="Permanent Self-Adhesive File Folder Labels for Typewriters by Universal"/>
    <x v="2"/>
    <s v="Michigan"/>
    <s v="Jackson"/>
    <n v="2015"/>
  </r>
  <r>
    <s v="CA-2017-161823"/>
    <d v="2017-09-03T00:00:00"/>
    <s v="AG-10300"/>
    <s v="OFF-AR-10002053"/>
    <n v="5.96"/>
    <n v="2"/>
    <n v="0"/>
    <n v="1.6688000000000001"/>
    <x v="1"/>
    <x v="6"/>
    <s v="Premium Writing Pencils, Soft, #2 by Central Association for the Blind"/>
    <x v="1"/>
    <s v="California"/>
    <s v="San Francisco"/>
    <n v="2017"/>
  </r>
  <r>
    <s v="CA-2017-121839"/>
    <d v="2017-09-24T00:00:00"/>
    <s v="MH-18115"/>
    <s v="TEC-PH-10002885"/>
    <n v="1169.694"/>
    <n v="3"/>
    <n v="0.4"/>
    <n v="-253.43369999999999"/>
    <x v="2"/>
    <x v="7"/>
    <s v="Apple iPhone 5"/>
    <x v="3"/>
    <s v="Ohio"/>
    <s v="Lancaster"/>
    <n v="2017"/>
  </r>
  <r>
    <s v="CA-2017-158729"/>
    <d v="2017-12-19T00:00:00"/>
    <s v="AC-10450"/>
    <s v="OFF-SU-10002881"/>
    <n v="1665.62"/>
    <n v="2"/>
    <n v="0"/>
    <n v="33.312399999999997"/>
    <x v="1"/>
    <x v="14"/>
    <s v="Martin Yale Chadless Opener Electric Letter Opener"/>
    <x v="0"/>
    <s v="Louisiana"/>
    <s v="Lafayette"/>
    <n v="2017"/>
  </r>
  <r>
    <s v="CA-2017-146535"/>
    <d v="2017-11-24T00:00:00"/>
    <s v="FM-14290"/>
    <s v="OFF-BI-10000546"/>
    <n v="2.88"/>
    <n v="1"/>
    <n v="0"/>
    <n v="1.4112"/>
    <x v="1"/>
    <x v="8"/>
    <s v="Avery Durable Binders"/>
    <x v="0"/>
    <s v="Kentucky"/>
    <s v="Richmond"/>
    <n v="2017"/>
  </r>
  <r>
    <s v="CA-2017-146535"/>
    <d v="2017-11-24T00:00:00"/>
    <s v="FM-14290"/>
    <s v="OFF-ST-10001526"/>
    <n v="1443.96"/>
    <n v="12"/>
    <n v="0"/>
    <n v="375.42959999999999"/>
    <x v="1"/>
    <x v="4"/>
    <s v="Iceberg Mobile Mega Data/Printer Cart "/>
    <x v="0"/>
    <s v="Kentucky"/>
    <s v="Richmond"/>
    <n v="2017"/>
  </r>
  <r>
    <s v="CA-2014-154186"/>
    <d v="2014-12-13T00:00:00"/>
    <s v="RA-19285"/>
    <s v="OFF-SU-10001574"/>
    <n v="2.92"/>
    <n v="1"/>
    <n v="0.2"/>
    <n v="0.36499999999999999"/>
    <x v="1"/>
    <x v="14"/>
    <s v="Acme Value Line Scissors"/>
    <x v="2"/>
    <s v="Texas"/>
    <s v="Houston"/>
    <n v="2014"/>
  </r>
  <r>
    <s v="CA-2016-108434"/>
    <d v="2016-12-05T00:00:00"/>
    <s v="JG-15160"/>
    <s v="OFF-ST-10002615"/>
    <n v="465.18"/>
    <n v="3"/>
    <n v="0"/>
    <n v="120.9468"/>
    <x v="1"/>
    <x v="4"/>
    <s v="Dual Level, Single-Width Filing Carts"/>
    <x v="3"/>
    <s v="New York"/>
    <s v="New York City"/>
    <n v="2016"/>
  </r>
  <r>
    <s v="CA-2016-164154"/>
    <d v="2016-09-11T00:00:00"/>
    <s v="NZ-18565"/>
    <s v="OFF-BI-10001658"/>
    <n v="22.428000000000001"/>
    <n v="3"/>
    <n v="0.7"/>
    <n v="-17.942399999999999"/>
    <x v="1"/>
    <x v="8"/>
    <s v="GBC Standard Therm-A-Bind Covers"/>
    <x v="3"/>
    <s v="Ohio"/>
    <s v="Toledo"/>
    <n v="2016"/>
  </r>
  <r>
    <s v="CA-2016-164154"/>
    <d v="2016-09-11T00:00:00"/>
    <s v="NZ-18565"/>
    <s v="OFF-ST-10002562"/>
    <n v="37.520000000000003"/>
    <n v="5"/>
    <n v="0.2"/>
    <n v="3.7519999999999998"/>
    <x v="1"/>
    <x v="4"/>
    <s v="Staple magnet"/>
    <x v="3"/>
    <s v="Ohio"/>
    <s v="Toledo"/>
    <n v="2016"/>
  </r>
  <r>
    <s v="CA-2017-148012"/>
    <d v="2017-12-09T00:00:00"/>
    <s v="KM-16225"/>
    <s v="OFF-AR-10004757"/>
    <n v="2.6240000000000001"/>
    <n v="1"/>
    <n v="0.2"/>
    <n v="0.4264"/>
    <x v="1"/>
    <x v="6"/>
    <s v="Crayola Colored Pencils"/>
    <x v="3"/>
    <s v="Pennsylvania"/>
    <s v="Philadelphia"/>
    <n v="2017"/>
  </r>
  <r>
    <s v="CA-2014-102869"/>
    <d v="2014-09-09T00:00:00"/>
    <s v="LC-17140"/>
    <s v="OFF-PA-10000788"/>
    <n v="15.552"/>
    <n v="3"/>
    <n v="0.2"/>
    <n v="5.4432"/>
    <x v="1"/>
    <x v="10"/>
    <s v="Xerox 210"/>
    <x v="3"/>
    <s v="Pennsylvania"/>
    <s v="Philadelphia"/>
    <n v="2014"/>
  </r>
  <r>
    <s v="CA-2014-102869"/>
    <d v="2014-09-09T00:00:00"/>
    <s v="LC-17140"/>
    <s v="TEC-AC-10002134"/>
    <n v="64.703999999999994"/>
    <n v="6"/>
    <n v="0.2"/>
    <n v="-4.8528000000000002"/>
    <x v="2"/>
    <x v="11"/>
    <s v="Rosewill 107 Normal Keys USB Wired Standard Keyboard"/>
    <x v="3"/>
    <s v="Pennsylvania"/>
    <s v="Philadelphia"/>
    <n v="2014"/>
  </r>
  <r>
    <s v="CA-2014-102869"/>
    <d v="2014-09-09T00:00:00"/>
    <s v="LC-17140"/>
    <s v="FUR-FU-10002456"/>
    <n v="17.472000000000001"/>
    <n v="3"/>
    <n v="0.2"/>
    <n v="5.0232000000000001"/>
    <x v="0"/>
    <x v="5"/>
    <s v="Master Caster Door Stop, Large Neon Orange"/>
    <x v="3"/>
    <s v="Pennsylvania"/>
    <s v="Philadelphia"/>
    <n v="2014"/>
  </r>
  <r>
    <s v="CA-2014-102869"/>
    <d v="2014-09-09T00:00:00"/>
    <s v="LC-17140"/>
    <s v="TEC-PH-10002549"/>
    <n v="135.51599999999999"/>
    <n v="1"/>
    <n v="0.4"/>
    <n v="-31.6204"/>
    <x v="2"/>
    <x v="7"/>
    <s v="Polycom SoundPoint IP 450 VoIP phone"/>
    <x v="3"/>
    <s v="Pennsylvania"/>
    <s v="Philadelphia"/>
    <n v="2014"/>
  </r>
  <r>
    <s v="CA-2017-138310"/>
    <d v="2017-06-26T00:00:00"/>
    <s v="NP-18700"/>
    <s v="TEC-AC-10001990"/>
    <n v="431.928"/>
    <n v="9"/>
    <n v="0.2"/>
    <n v="64.789199999999994"/>
    <x v="2"/>
    <x v="11"/>
    <s v="Kensington Orbit Wireless Mobile Trackball for PC and Mac"/>
    <x v="1"/>
    <s v="Colorado"/>
    <s v="Denver"/>
    <n v="2017"/>
  </r>
  <r>
    <s v="CA-2014-159835"/>
    <d v="2014-11-17T00:00:00"/>
    <s v="RB-19330"/>
    <s v="OFF-PA-10002137"/>
    <n v="12.448"/>
    <n v="2"/>
    <n v="0.2"/>
    <n v="3.89"/>
    <x v="1"/>
    <x v="10"/>
    <s v="Southworth 100% Résumé Paper, 24lb."/>
    <x v="3"/>
    <s v="Pennsylvania"/>
    <s v="Philadelphia"/>
    <n v="2014"/>
  </r>
  <r>
    <s v="CA-2014-159835"/>
    <d v="2014-11-17T00:00:00"/>
    <s v="RB-19330"/>
    <s v="FUR-CH-10004997"/>
    <n v="657.93"/>
    <n v="5"/>
    <n v="0.3"/>
    <n v="-93.99"/>
    <x v="0"/>
    <x v="1"/>
    <s v="Hon Every-Day Series Multi-Task Chairs"/>
    <x v="3"/>
    <s v="Pennsylvania"/>
    <s v="Philadelphia"/>
    <n v="2014"/>
  </r>
  <r>
    <s v="CA-2017-112956"/>
    <d v="2017-08-21T00:00:00"/>
    <s v="TH-21550"/>
    <s v="OFF-PA-10000357"/>
    <n v="277.39999999999998"/>
    <n v="5"/>
    <n v="0"/>
    <n v="133.15199999999999"/>
    <x v="1"/>
    <x v="10"/>
    <s v="White Dual Perf Computer Printout Paper, 2700 Sheets, 1 Part, Heavyweight, 20 lbs., 14 7/8 x 11"/>
    <x v="3"/>
    <s v="Maryland"/>
    <s v="Columbia"/>
    <n v="2017"/>
  </r>
  <r>
    <s v="CA-2017-112956"/>
    <d v="2017-08-21T00:00:00"/>
    <s v="TH-21550"/>
    <s v="FUR-FU-10003976"/>
    <n v="25.16"/>
    <n v="2"/>
    <n v="0"/>
    <n v="8.5543999999999993"/>
    <x v="0"/>
    <x v="5"/>
    <s v="DAX Executive Solid Wood Document Frame, Desktop or Hang, Mahogany, 5 x 7"/>
    <x v="3"/>
    <s v="Maryland"/>
    <s v="Columbia"/>
    <n v="2017"/>
  </r>
  <r>
    <s v="CA-2017-112956"/>
    <d v="2017-08-21T00:00:00"/>
    <s v="TH-21550"/>
    <s v="FUR-FU-10004960"/>
    <n v="91.92"/>
    <n v="4"/>
    <n v="0"/>
    <n v="31.252800000000001"/>
    <x v="0"/>
    <x v="5"/>
    <s v="Seth Thomas 12&quot; Clock w/ Goldtone Case"/>
    <x v="3"/>
    <s v="Maryland"/>
    <s v="Columbia"/>
    <n v="2017"/>
  </r>
  <r>
    <s v="CA-2016-119683"/>
    <d v="2016-03-12T00:00:00"/>
    <s v="CK-12595"/>
    <s v="OFF-EN-10001099"/>
    <n v="29.34"/>
    <n v="3"/>
    <n v="0"/>
    <n v="13.4964"/>
    <x v="1"/>
    <x v="12"/>
    <s v="Staple envelope"/>
    <x v="3"/>
    <s v="New York"/>
    <s v="New York City"/>
    <n v="2016"/>
  </r>
  <r>
    <s v="CA-2014-163559"/>
    <d v="2014-09-23T00:00:00"/>
    <s v="ST-20530"/>
    <s v="OFF-BI-10002026"/>
    <n v="139.44"/>
    <n v="3"/>
    <n v="0.2"/>
    <n v="47.061"/>
    <x v="1"/>
    <x v="8"/>
    <s v="Avery Arch Ring Binders"/>
    <x v="3"/>
    <s v="New York"/>
    <s v="New York City"/>
    <n v="2014"/>
  </r>
  <r>
    <s v="CA-2014-140228"/>
    <d v="2014-04-28T00:00:00"/>
    <s v="GB-14530"/>
    <s v="OFF-LA-10001613"/>
    <n v="6.9119999999999999"/>
    <n v="3"/>
    <n v="0.2"/>
    <n v="2.5055999999999998"/>
    <x v="1"/>
    <x v="2"/>
    <s v="Avery File Folder Labels"/>
    <x v="3"/>
    <s v="Ohio"/>
    <s v="Newark"/>
    <n v="2014"/>
  </r>
  <r>
    <s v="CA-2014-140228"/>
    <d v="2014-04-28T00:00:00"/>
    <s v="GB-14530"/>
    <s v="OFF-ST-10002214"/>
    <n v="27.096"/>
    <n v="3"/>
    <n v="0.2"/>
    <n v="2.0322"/>
    <x v="1"/>
    <x v="4"/>
    <s v="X-Rack File for Hanging Folders"/>
    <x v="3"/>
    <s v="Ohio"/>
    <s v="Newark"/>
    <n v="2014"/>
  </r>
  <r>
    <s v="CA-2014-140228"/>
    <d v="2014-04-28T00:00:00"/>
    <s v="GB-14530"/>
    <s v="OFF-ST-10001128"/>
    <n v="177.56800000000001"/>
    <n v="2"/>
    <n v="0.2"/>
    <n v="-37.733199999999997"/>
    <x v="1"/>
    <x v="4"/>
    <s v="Carina Mini System Audio Rack, Model AR050B"/>
    <x v="3"/>
    <s v="Ohio"/>
    <s v="Newark"/>
    <n v="2014"/>
  </r>
  <r>
    <s v="US-2016-131674"/>
    <d v="2016-11-29T00:00:00"/>
    <s v="NC-18535"/>
    <s v="TEC-AC-10004864"/>
    <n v="58.415999999999997"/>
    <n v="2"/>
    <n v="0.2"/>
    <n v="16.794599999999999"/>
    <x v="2"/>
    <x v="11"/>
    <s v="Memorex Micro Travel Drive 32 GB"/>
    <x v="2"/>
    <s v="Texas"/>
    <s v="Dallas"/>
    <n v="2016"/>
  </r>
  <r>
    <s v="CA-2015-110093"/>
    <d v="2015-12-03T00:00:00"/>
    <s v="AB-10255"/>
    <s v="OFF-PA-10000174"/>
    <n v="16.448"/>
    <n v="2"/>
    <n v="0.2"/>
    <n v="5.5511999999999997"/>
    <x v="1"/>
    <x v="10"/>
    <s v="Message Book, Wirebound, Four 5 1/2&quot; X 4&quot; Forms/Pg., 200 Dupl. Sets/Book"/>
    <x v="3"/>
    <s v="Pennsylvania"/>
    <s v="Philadelphia"/>
    <n v="2015"/>
  </r>
  <r>
    <s v="CA-2015-110093"/>
    <d v="2015-12-03T00:00:00"/>
    <s v="AB-10255"/>
    <s v="TEC-AC-10000171"/>
    <n v="36.783999999999999"/>
    <n v="2"/>
    <n v="0.2"/>
    <n v="10.5754"/>
    <x v="2"/>
    <x v="11"/>
    <s v="Verbatim 25 GB 6x Blu-ray Single Layer Recordable Disc, 25/Pack"/>
    <x v="3"/>
    <s v="Pennsylvania"/>
    <s v="Philadelphia"/>
    <n v="2015"/>
  </r>
  <r>
    <s v="CA-2017-112529"/>
    <d v="2017-11-19T00:00:00"/>
    <s v="SC-20770"/>
    <s v="FUR-TA-10002622"/>
    <n v="718.11599999999999"/>
    <n v="6"/>
    <n v="0.3"/>
    <n v="-71.811599999999999"/>
    <x v="0"/>
    <x v="3"/>
    <s v="Bush Andora Conference Table, Maple/Graphite Gray Finish"/>
    <x v="2"/>
    <s v="Texas"/>
    <s v="San Antonio"/>
    <n v="2017"/>
  </r>
  <r>
    <s v="CA-2017-112529"/>
    <d v="2017-11-19T00:00:00"/>
    <s v="SC-20770"/>
    <s v="OFF-AR-10001915"/>
    <n v="31.776"/>
    <n v="4"/>
    <n v="0.2"/>
    <n v="8.7384000000000004"/>
    <x v="1"/>
    <x v="6"/>
    <s v="Peel-Off China Markers"/>
    <x v="2"/>
    <s v="Texas"/>
    <s v="San Antonio"/>
    <n v="2017"/>
  </r>
  <r>
    <s v="CA-2016-154536"/>
    <d v="2016-09-05T00:00:00"/>
    <s v="JC-15340"/>
    <s v="OFF-BI-10004410"/>
    <n v="9.5549999999999997"/>
    <n v="5"/>
    <n v="0.7"/>
    <n v="-7.3254999999999999"/>
    <x v="1"/>
    <x v="8"/>
    <s v="C-Line Peel &amp; Stick Add-On Filing Pockets, 8-3/4 x 5-1/8, 10/Pack"/>
    <x v="3"/>
    <s v="Pennsylvania"/>
    <s v="Philadelphia"/>
    <n v="2016"/>
  </r>
  <r>
    <s v="CA-2017-141929"/>
    <d v="2017-09-04T00:00:00"/>
    <s v="RA-19285"/>
    <s v="OFF-BI-10004632"/>
    <n v="487.98399999999998"/>
    <n v="2"/>
    <n v="0.2"/>
    <n v="152.495"/>
    <x v="1"/>
    <x v="8"/>
    <s v="Ibico Hi-Tech Manual Binding System"/>
    <x v="1"/>
    <s v="California"/>
    <s v="Los Angeles"/>
    <n v="2017"/>
  </r>
  <r>
    <s v="CA-2017-141929"/>
    <d v="2017-09-04T00:00:00"/>
    <s v="RA-19285"/>
    <s v="TEC-PH-10002185"/>
    <n v="5.56"/>
    <n v="1"/>
    <n v="0.2"/>
    <n v="1.7375"/>
    <x v="2"/>
    <x v="7"/>
    <s v="QVS USB Car Charger 2-Port 2.1Amp for iPod/iPhone/iPad/iPad 2/iPad 3"/>
    <x v="1"/>
    <s v="California"/>
    <s v="Los Angeles"/>
    <n v="2017"/>
  </r>
  <r>
    <s v="CA-2017-141929"/>
    <d v="2017-09-04T00:00:00"/>
    <s v="RA-19285"/>
    <s v="OFF-ST-10002974"/>
    <n v="217.85"/>
    <n v="5"/>
    <n v="0"/>
    <n v="65.355000000000004"/>
    <x v="1"/>
    <x v="4"/>
    <s v="Trav-L-File Heavy-Duty Shuttle II, Black"/>
    <x v="1"/>
    <s v="California"/>
    <s v="Los Angeles"/>
    <n v="2017"/>
  </r>
  <r>
    <s v="CA-2016-109743"/>
    <d v="2016-09-22T00:00:00"/>
    <s v="SH-19975"/>
    <s v="OFF-AR-10003727"/>
    <n v="40.776000000000003"/>
    <n v="3"/>
    <n v="0.2"/>
    <n v="4.5872999999999999"/>
    <x v="1"/>
    <x v="6"/>
    <s v="Berol Giant Pencil Sharpener"/>
    <x v="0"/>
    <s v="Tennessee"/>
    <s v="Smyrna"/>
    <n v="2016"/>
  </r>
  <r>
    <s v="CA-2016-109743"/>
    <d v="2016-09-22T00:00:00"/>
    <s v="SH-19975"/>
    <s v="TEC-PH-10004071"/>
    <n v="63.936"/>
    <n v="8"/>
    <n v="0.2"/>
    <n v="5.5944000000000003"/>
    <x v="2"/>
    <x v="7"/>
    <s v="PayAnywhere Card Reader"/>
    <x v="0"/>
    <s v="Tennessee"/>
    <s v="Smyrna"/>
    <n v="2016"/>
  </r>
  <r>
    <s v="CA-2014-159184"/>
    <d v="2014-09-14T00:00:00"/>
    <s v="JC-15775"/>
    <s v="FUR-FU-10002878"/>
    <n v="142.4"/>
    <n v="5"/>
    <n v="0"/>
    <n v="52.688000000000002"/>
    <x v="0"/>
    <x v="5"/>
    <s v="Seth Thomas 14&quot; Day/Date Wall Clock"/>
    <x v="0"/>
    <s v="Georgia"/>
    <s v="Macon"/>
    <n v="2014"/>
  </r>
  <r>
    <s v="CA-2014-159184"/>
    <d v="2014-09-14T00:00:00"/>
    <s v="JC-15775"/>
    <s v="OFF-BI-10001890"/>
    <n v="7.16"/>
    <n v="2"/>
    <n v="0"/>
    <n v="3.4367999999999999"/>
    <x v="1"/>
    <x v="8"/>
    <s v="Avery Poly Binder Pockets"/>
    <x v="0"/>
    <s v="Georgia"/>
    <s v="Macon"/>
    <n v="2014"/>
  </r>
  <r>
    <s v="CA-2017-113530"/>
    <d v="2017-05-19T00:00:00"/>
    <s v="BC-11125"/>
    <s v="FUR-CH-10002647"/>
    <n v="681.40800000000002"/>
    <n v="12"/>
    <n v="0.2"/>
    <n v="42.588000000000001"/>
    <x v="0"/>
    <x v="1"/>
    <s v="Situations Contoured Folding Chairs, 4/Set"/>
    <x v="1"/>
    <s v="California"/>
    <s v="San Francisco"/>
    <n v="2017"/>
  </r>
  <r>
    <s v="CA-2017-113530"/>
    <d v="2017-05-19T00:00:00"/>
    <s v="BC-11125"/>
    <s v="OFF-AR-10001315"/>
    <n v="3.52"/>
    <n v="2"/>
    <n v="0"/>
    <n v="1.0207999999999999"/>
    <x v="1"/>
    <x v="6"/>
    <s v="Newell 310"/>
    <x v="1"/>
    <s v="California"/>
    <s v="San Francisco"/>
    <n v="2017"/>
  </r>
  <r>
    <s v="CA-2017-113530"/>
    <d v="2017-05-19T00:00:00"/>
    <s v="BC-11125"/>
    <s v="OFF-AR-10000122"/>
    <n v="5.58"/>
    <n v="1"/>
    <n v="0"/>
    <n v="1.395"/>
    <x v="1"/>
    <x v="6"/>
    <s v="Newell 314"/>
    <x v="1"/>
    <s v="California"/>
    <s v="San Francisco"/>
    <n v="2017"/>
  </r>
  <r>
    <s v="CA-2017-113530"/>
    <d v="2017-05-19T00:00:00"/>
    <s v="BC-11125"/>
    <s v="TEC-AC-10001465"/>
    <n v="36.32"/>
    <n v="1"/>
    <n v="0"/>
    <n v="10.896000000000001"/>
    <x v="2"/>
    <x v="11"/>
    <s v="SanDisk Cruzer 64 GB USB Flash Drive"/>
    <x v="1"/>
    <s v="California"/>
    <s v="San Francisco"/>
    <n v="2017"/>
  </r>
  <r>
    <s v="CA-2014-169726"/>
    <d v="2014-08-09T00:00:00"/>
    <s v="JH-15985"/>
    <s v="OFF-BI-10004600"/>
    <n v="2060.7440000000001"/>
    <n v="7"/>
    <n v="0.2"/>
    <n v="643.98249999999996"/>
    <x v="1"/>
    <x v="8"/>
    <s v="Ibico Ibimaster 300 Manual Binding System"/>
    <x v="1"/>
    <s v="Washington"/>
    <s v="Seattle"/>
    <n v="2014"/>
  </r>
  <r>
    <s v="CA-2017-155957"/>
    <d v="2017-11-26T00:00:00"/>
    <s v="CC-12610"/>
    <s v="OFF-AP-10002082"/>
    <n v="52.271999999999998"/>
    <n v="3"/>
    <n v="0.2"/>
    <n v="9.8010000000000002"/>
    <x v="1"/>
    <x v="9"/>
    <s v="Holmes HEPA Air Purifier"/>
    <x v="3"/>
    <s v="Ohio"/>
    <s v="Columbus"/>
    <n v="2017"/>
  </r>
  <r>
    <s v="CA-2017-155957"/>
    <d v="2017-11-26T00:00:00"/>
    <s v="CC-12610"/>
    <s v="OFF-AP-10004708"/>
    <n v="213.136"/>
    <n v="7"/>
    <n v="0.2"/>
    <n v="23.977799999999998"/>
    <x v="1"/>
    <x v="9"/>
    <s v="Fellowes Superior 10 Outlet Split Surge Protector"/>
    <x v="3"/>
    <s v="Ohio"/>
    <s v="Columbus"/>
    <n v="2017"/>
  </r>
  <r>
    <s v="CA-2017-132178"/>
    <d v="2017-05-03T00:00:00"/>
    <s v="DB-12970"/>
    <s v="OFF-ST-10000464"/>
    <n v="69.52"/>
    <n v="2"/>
    <n v="0"/>
    <n v="19.465599999999998"/>
    <x v="1"/>
    <x v="4"/>
    <s v="Multi-Use Personal File Cart and Caster Set, Three Stacking Bins"/>
    <x v="1"/>
    <s v="California"/>
    <s v="Los Angeles"/>
    <n v="2017"/>
  </r>
  <r>
    <s v="CA-2017-132178"/>
    <d v="2017-05-03T00:00:00"/>
    <s v="DB-12970"/>
    <s v="OFF-ST-10000025"/>
    <n v="763.44"/>
    <n v="8"/>
    <n v="0"/>
    <n v="45.806399999999996"/>
    <x v="1"/>
    <x v="4"/>
    <s v="Fellowes Stor/Drawer Steel Plus Storage Drawers"/>
    <x v="1"/>
    <s v="California"/>
    <s v="Los Angeles"/>
    <n v="2017"/>
  </r>
  <r>
    <s v="CA-2016-145177"/>
    <d v="2016-11-10T00:00:00"/>
    <s v="PP-18955"/>
    <s v="OFF-LA-10001613"/>
    <n v="9.2159999999999993"/>
    <n v="4"/>
    <n v="0.2"/>
    <n v="3.3408000000000002"/>
    <x v="1"/>
    <x v="2"/>
    <s v="Avery File Folder Labels"/>
    <x v="3"/>
    <s v="Ohio"/>
    <s v="Springfield"/>
    <n v="2016"/>
  </r>
  <r>
    <s v="CA-2016-145177"/>
    <d v="2016-11-10T00:00:00"/>
    <s v="PP-18955"/>
    <s v="TEC-PH-10000376"/>
    <n v="41.957999999999998"/>
    <n v="7"/>
    <n v="0.4"/>
    <n v="-9.7902000000000005"/>
    <x v="2"/>
    <x v="7"/>
    <s v="Square Credit Card Reader"/>
    <x v="3"/>
    <s v="Ohio"/>
    <s v="Springfield"/>
    <n v="2016"/>
  </r>
  <r>
    <s v="CA-2016-145177"/>
    <d v="2016-11-10T00:00:00"/>
    <s v="PP-18955"/>
    <s v="OFF-PA-10004039"/>
    <n v="89.567999999999998"/>
    <n v="2"/>
    <n v="0.2"/>
    <n v="32.468400000000003"/>
    <x v="1"/>
    <x v="10"/>
    <s v="Xerox 1882"/>
    <x v="3"/>
    <s v="Ohio"/>
    <s v="Springfield"/>
    <n v="2016"/>
  </r>
  <r>
    <s v="CA-2016-145177"/>
    <d v="2016-11-10T00:00:00"/>
    <s v="PP-18955"/>
    <s v="OFF-PA-10001776"/>
    <n v="22.248000000000001"/>
    <n v="3"/>
    <n v="0.2"/>
    <n v="7.5087000000000002"/>
    <x v="1"/>
    <x v="10"/>
    <s v="Wirebound Message Books, Four 2 3/4&quot; x 5&quot; Forms per Page, 600 Sets per Book"/>
    <x v="3"/>
    <s v="Ohio"/>
    <s v="Springfield"/>
    <n v="2016"/>
  </r>
  <r>
    <s v="CA-2016-145177"/>
    <d v="2016-11-10T00:00:00"/>
    <s v="PP-18955"/>
    <s v="OFF-AP-10002457"/>
    <n v="334.88"/>
    <n v="4"/>
    <n v="0.2"/>
    <n v="29.302"/>
    <x v="1"/>
    <x v="9"/>
    <s v="Eureka The Boss Plus 12-Amp Hard Box Upright Vacuum, Red"/>
    <x v="3"/>
    <s v="Ohio"/>
    <s v="Springfield"/>
    <n v="2016"/>
  </r>
  <r>
    <s v="CA-2016-145177"/>
    <d v="2016-11-10T00:00:00"/>
    <s v="PP-18955"/>
    <s v="FUR-FU-10000758"/>
    <n v="148.28800000000001"/>
    <n v="7"/>
    <n v="0.2"/>
    <n v="29.657599999999999"/>
    <x v="0"/>
    <x v="5"/>
    <s v="DAX Natural Wood-Tone Poster Frame"/>
    <x v="3"/>
    <s v="Ohio"/>
    <s v="Springfield"/>
    <n v="2016"/>
  </r>
  <r>
    <s v="CA-2016-145177"/>
    <d v="2016-11-10T00:00:00"/>
    <s v="PP-18955"/>
    <s v="OFF-PA-10000682"/>
    <n v="4.6239999999999997"/>
    <n v="1"/>
    <n v="0.2"/>
    <n v="1.6761999999999999"/>
    <x v="1"/>
    <x v="10"/>
    <s v="Xerox 1924"/>
    <x v="3"/>
    <s v="Ohio"/>
    <s v="Springfield"/>
    <n v="2016"/>
  </r>
  <r>
    <s v="CA-2016-145177"/>
    <d v="2016-11-10T00:00:00"/>
    <s v="PP-18955"/>
    <s v="TEC-AC-10002550"/>
    <n v="178.92"/>
    <n v="7"/>
    <n v="0.2"/>
    <n v="-29.0745"/>
    <x v="2"/>
    <x v="11"/>
    <s v="Maxell 4.7GB DVD-RW 3/Pack"/>
    <x v="3"/>
    <s v="Ohio"/>
    <s v="Springfield"/>
    <n v="2016"/>
  </r>
  <r>
    <s v="CA-2016-145177"/>
    <d v="2016-11-10T00:00:00"/>
    <s v="PP-18955"/>
    <s v="OFF-BI-10002082"/>
    <n v="69.888000000000005"/>
    <n v="7"/>
    <n v="0.7"/>
    <n v="-46.591999999999999"/>
    <x v="1"/>
    <x v="8"/>
    <s v="GBC Twin Loop Wire Binding Elements"/>
    <x v="3"/>
    <s v="Ohio"/>
    <s v="Springfield"/>
    <n v="2016"/>
  </r>
  <r>
    <s v="CA-2014-156594"/>
    <d v="2014-12-20T00:00:00"/>
    <s v="MC-17845"/>
    <s v="OFF-BI-10004632"/>
    <n v="487.98399999999998"/>
    <n v="2"/>
    <n v="0.2"/>
    <n v="152.495"/>
    <x v="1"/>
    <x v="8"/>
    <s v="Ibico Hi-Tech Manual Binding System"/>
    <x v="1"/>
    <s v="California"/>
    <s v="Los Angeles"/>
    <n v="2014"/>
  </r>
  <r>
    <s v="CA-2014-156594"/>
    <d v="2014-12-20T00:00:00"/>
    <s v="MC-17845"/>
    <s v="OFF-AR-10001725"/>
    <n v="47.3"/>
    <n v="2"/>
    <n v="0"/>
    <n v="12.298"/>
    <x v="1"/>
    <x v="6"/>
    <s v="Boston Home &amp; Office Model 2000 Electric Pencil Sharpeners"/>
    <x v="1"/>
    <s v="California"/>
    <s v="Los Angeles"/>
    <n v="2014"/>
  </r>
  <r>
    <s v="CA-2014-156594"/>
    <d v="2014-12-20T00:00:00"/>
    <s v="MC-17845"/>
    <s v="OFF-AR-10004269"/>
    <n v="4.13"/>
    <n v="1"/>
    <n v="0"/>
    <n v="1.1564000000000001"/>
    <x v="1"/>
    <x v="6"/>
    <s v="Newell 31"/>
    <x v="1"/>
    <s v="California"/>
    <s v="Los Angeles"/>
    <n v="2014"/>
  </r>
  <r>
    <s v="CA-2014-156594"/>
    <d v="2014-12-20T00:00:00"/>
    <s v="MC-17845"/>
    <s v="OFF-BI-10003007"/>
    <n v="155.12"/>
    <n v="5"/>
    <n v="0.2"/>
    <n v="50.414000000000001"/>
    <x v="1"/>
    <x v="8"/>
    <s v="Premium Transparent Presentation Covers, No Pattern/Clear, 8 1/2&quot; x 11&quot;"/>
    <x v="1"/>
    <s v="California"/>
    <s v="Los Angeles"/>
    <n v="2014"/>
  </r>
  <r>
    <s v="CA-2014-146528"/>
    <d v="2014-07-25T00:00:00"/>
    <s v="VF-21715"/>
    <s v="OFF-PA-10002195"/>
    <n v="6.48"/>
    <n v="1"/>
    <n v="0"/>
    <n v="3.1751999999999998"/>
    <x v="1"/>
    <x v="10"/>
    <s v="RSVP Cards &amp; Envelopes, Blank White, 8-1/2&quot; X 11&quot;, 24 Cards/25 Envelopes/Set"/>
    <x v="1"/>
    <s v="California"/>
    <s v="Los Angeles"/>
    <n v="2014"/>
  </r>
  <r>
    <s v="CA-2014-146528"/>
    <d v="2014-07-25T00:00:00"/>
    <s v="VF-21715"/>
    <s v="OFF-SU-10002522"/>
    <n v="15.52"/>
    <n v="4"/>
    <n v="0"/>
    <n v="4.5007999999999999"/>
    <x v="1"/>
    <x v="14"/>
    <s v="Acme Kleen Earth Office Shears"/>
    <x v="1"/>
    <s v="California"/>
    <s v="Los Angeles"/>
    <n v="2014"/>
  </r>
  <r>
    <s v="CA-2015-168459"/>
    <d v="2015-11-22T00:00:00"/>
    <s v="MC-17275"/>
    <s v="OFF-BI-10003712"/>
    <n v="2.9460000000000002"/>
    <n v="2"/>
    <n v="0.7"/>
    <n v="-2.0621999999999998"/>
    <x v="1"/>
    <x v="8"/>
    <s v="Acco Pressboard Covers with Storage Hooks, 14 7/8&quot; x 11&quot;, Light Blue"/>
    <x v="0"/>
    <s v="Tennessee"/>
    <s v="Memphis"/>
    <n v="2015"/>
  </r>
  <r>
    <s v="CA-2015-168459"/>
    <d v="2015-11-22T00:00:00"/>
    <s v="MC-17275"/>
    <s v="OFF-FA-10004854"/>
    <n v="55.103999999999999"/>
    <n v="6"/>
    <n v="0.2"/>
    <n v="18.5976"/>
    <x v="1"/>
    <x v="13"/>
    <s v="Vinyl Coated Wire Paper Clips in Organizer Box, 800/Box"/>
    <x v="0"/>
    <s v="Tennessee"/>
    <s v="Memphis"/>
    <n v="2015"/>
  </r>
  <r>
    <s v="CA-2017-109960"/>
    <d v="2017-12-09T00:00:00"/>
    <s v="DB-13210"/>
    <s v="TEC-AC-10004859"/>
    <n v="104.88"/>
    <n v="6"/>
    <n v="0"/>
    <n v="41.951999999999998"/>
    <x v="2"/>
    <x v="11"/>
    <s v="Maxell Pro 80 Minute CD-R, 10/Pack"/>
    <x v="2"/>
    <s v="Michigan"/>
    <s v="Detroit"/>
    <n v="2017"/>
  </r>
  <r>
    <s v="CA-2017-109960"/>
    <d v="2017-12-09T00:00:00"/>
    <s v="DB-13210"/>
    <s v="OFF-AR-10001860"/>
    <n v="34.700000000000003"/>
    <n v="5"/>
    <n v="0"/>
    <n v="12.492000000000001"/>
    <x v="1"/>
    <x v="6"/>
    <s v="BIC Liqua Brite Liner"/>
    <x v="2"/>
    <s v="Michigan"/>
    <s v="Detroit"/>
    <n v="2017"/>
  </r>
  <r>
    <s v="CA-2017-109960"/>
    <d v="2017-12-09T00:00:00"/>
    <s v="DB-13210"/>
    <s v="OFF-BI-10001636"/>
    <n v="33.72"/>
    <n v="4"/>
    <n v="0"/>
    <n v="15.511200000000001"/>
    <x v="1"/>
    <x v="8"/>
    <s v="Ibico Plastic and Wire Spiral Binding Combs"/>
    <x v="2"/>
    <s v="Michigan"/>
    <s v="Detroit"/>
    <n v="2017"/>
  </r>
  <r>
    <s v="CA-2017-109960"/>
    <d v="2017-12-09T00:00:00"/>
    <s v="DB-13210"/>
    <s v="OFF-PA-10000349"/>
    <n v="14.94"/>
    <n v="3"/>
    <n v="0"/>
    <n v="7.0217999999999998"/>
    <x v="1"/>
    <x v="10"/>
    <s v="Easy-staple paper"/>
    <x v="2"/>
    <s v="Michigan"/>
    <s v="Detroit"/>
    <n v="2017"/>
  </r>
  <r>
    <s v="CA-2017-133004"/>
    <d v="2017-08-31T00:00:00"/>
    <s v="AJ-10945"/>
    <s v="OFF-AP-10002439"/>
    <n v="638.73"/>
    <n v="9"/>
    <n v="0"/>
    <n v="166.06979999999999"/>
    <x v="1"/>
    <x v="9"/>
    <s v="Tripp Lite Isotel 8 Ultra 8 Outlet Metal Surge"/>
    <x v="2"/>
    <s v="Indiana"/>
    <s v="Lawrence"/>
    <n v="2017"/>
  </r>
  <r>
    <s v="CA-2017-168102"/>
    <d v="2017-04-24T00:00:00"/>
    <s v="CP-12340"/>
    <s v="OFF-ST-10001370"/>
    <n v="113.568"/>
    <n v="2"/>
    <n v="0.2"/>
    <n v="-21.294"/>
    <x v="1"/>
    <x v="4"/>
    <s v="Sensible Storage WireTech Storage Systems"/>
    <x v="0"/>
    <s v="Florida"/>
    <s v="Jacksonville"/>
    <n v="2017"/>
  </r>
  <r>
    <s v="CA-2017-158036"/>
    <d v="2017-09-08T00:00:00"/>
    <s v="DB-13555"/>
    <s v="TEC-AC-10002558"/>
    <n v="9.0960000000000001"/>
    <n v="1"/>
    <n v="0.2"/>
    <n v="1.7055"/>
    <x v="2"/>
    <x v="11"/>
    <s v="Imation Swivel Flash Drive USB flash drive - 8 GB"/>
    <x v="3"/>
    <s v="Ohio"/>
    <s v="Dublin"/>
    <n v="2017"/>
  </r>
  <r>
    <s v="CA-2015-128083"/>
    <d v="2015-03-12T00:00:00"/>
    <s v="EB-13750"/>
    <s v="OFF-EN-10004030"/>
    <n v="8.6880000000000006"/>
    <n v="3"/>
    <n v="0.2"/>
    <n v="2.9321999999999999"/>
    <x v="1"/>
    <x v="12"/>
    <s v="Convenience Packs of Business Envelopes"/>
    <x v="0"/>
    <s v="Florida"/>
    <s v="Plantation"/>
    <n v="2015"/>
  </r>
  <r>
    <s v="CA-2015-128083"/>
    <d v="2015-03-12T00:00:00"/>
    <s v="EB-13750"/>
    <s v="FUR-FU-10003194"/>
    <n v="30.88"/>
    <n v="4"/>
    <n v="0.2"/>
    <n v="3.86"/>
    <x v="0"/>
    <x v="5"/>
    <s v="Eldon Expressions Desk Accessory, Wood Pencil Holder, Oak"/>
    <x v="0"/>
    <s v="Florida"/>
    <s v="Plantation"/>
    <n v="2015"/>
  </r>
  <r>
    <s v="CA-2015-128083"/>
    <d v="2015-03-12T00:00:00"/>
    <s v="EB-13750"/>
    <s v="FUR-FU-10001731"/>
    <n v="6.4080000000000004"/>
    <n v="3"/>
    <n v="0.2"/>
    <n v="1.4418"/>
    <x v="0"/>
    <x v="5"/>
    <s v="Acrylic Self-Standing Desk Frames"/>
    <x v="0"/>
    <s v="Florida"/>
    <s v="Plantation"/>
    <n v="2015"/>
  </r>
  <r>
    <s v="CA-2016-161676"/>
    <d v="2016-07-18T00:00:00"/>
    <s v="JP-15460"/>
    <s v="OFF-SU-10004782"/>
    <n v="33.799999999999997"/>
    <n v="5"/>
    <n v="0.2"/>
    <n v="4.2249999999999996"/>
    <x v="1"/>
    <x v="14"/>
    <s v="Elite 5&quot; Scissors"/>
    <x v="1"/>
    <s v="Arizona"/>
    <s v="Glendale"/>
    <n v="2016"/>
  </r>
  <r>
    <s v="CA-2016-155005"/>
    <d v="2016-06-13T00:00:00"/>
    <s v="SC-20050"/>
    <s v="TEC-PH-10003484"/>
    <n v="377.97"/>
    <n v="3"/>
    <n v="0"/>
    <n v="94.492500000000007"/>
    <x v="2"/>
    <x v="7"/>
    <s v="Ooma Telo VoIP Home Phone System"/>
    <x v="2"/>
    <s v="Michigan"/>
    <s v="Jackson"/>
    <n v="2016"/>
  </r>
  <r>
    <s v="US-2017-129777"/>
    <d v="2017-07-03T00:00:00"/>
    <s v="FM-14290"/>
    <s v="TEC-AC-10003590"/>
    <n v="258.89999999999998"/>
    <n v="10"/>
    <n v="0"/>
    <n v="93.203999999999994"/>
    <x v="2"/>
    <x v="11"/>
    <s v="TRENDnet 56K USB 2.0 Phone, Internet and Fax Modem"/>
    <x v="3"/>
    <s v="Massachusetts"/>
    <s v="Quincy"/>
    <n v="2017"/>
  </r>
  <r>
    <s v="US-2017-129777"/>
    <d v="2017-07-03T00:00:00"/>
    <s v="FM-14290"/>
    <s v="OFF-PA-10001970"/>
    <n v="24.56"/>
    <n v="2"/>
    <n v="0"/>
    <n v="11.543200000000001"/>
    <x v="1"/>
    <x v="10"/>
    <s v="Xerox 1881"/>
    <x v="3"/>
    <s v="Massachusetts"/>
    <s v="Quincy"/>
    <n v="2017"/>
  </r>
  <r>
    <s v="CA-2014-129364"/>
    <d v="2014-12-08T00:00:00"/>
    <s v="TB-21250"/>
    <s v="OFF-LA-10001569"/>
    <n v="27.888000000000002"/>
    <n v="7"/>
    <n v="0.2"/>
    <n v="9.0635999999999992"/>
    <x v="1"/>
    <x v="2"/>
    <s v="Avery 499"/>
    <x v="1"/>
    <s v="Oregon"/>
    <s v="Salem"/>
    <n v="2014"/>
  </r>
  <r>
    <s v="CA-2014-129364"/>
    <d v="2014-12-08T00:00:00"/>
    <s v="TB-21250"/>
    <s v="OFF-BI-10001132"/>
    <n v="6.4560000000000004"/>
    <n v="4"/>
    <n v="0.7"/>
    <n v="-4.5191999999999997"/>
    <x v="1"/>
    <x v="8"/>
    <s v="Acco PRESSTEX Data Binder with Storage Hooks, Dark Blue, 9 1/2&quot; X 11&quot;"/>
    <x v="1"/>
    <s v="Oregon"/>
    <s v="Salem"/>
    <n v="2014"/>
  </r>
  <r>
    <s v="CA-2014-129364"/>
    <d v="2014-12-08T00:00:00"/>
    <s v="TB-21250"/>
    <s v="TEC-PH-10003095"/>
    <n v="52.68"/>
    <n v="3"/>
    <n v="0.2"/>
    <n v="19.754999999999999"/>
    <x v="2"/>
    <x v="7"/>
    <s v="Samsung HM1900 Bluetooth Headset"/>
    <x v="1"/>
    <s v="Oregon"/>
    <s v="Salem"/>
    <n v="2014"/>
  </r>
  <r>
    <s v="CA-2014-129364"/>
    <d v="2014-12-08T00:00:00"/>
    <s v="TB-21250"/>
    <s v="OFF-SU-10000432"/>
    <n v="13.88"/>
    <n v="5"/>
    <n v="0.2"/>
    <n v="-2.6025"/>
    <x v="1"/>
    <x v="14"/>
    <s v="Acco Side-Punched Conventional Columnar Pads"/>
    <x v="1"/>
    <s v="Oregon"/>
    <s v="Salem"/>
    <n v="2014"/>
  </r>
  <r>
    <s v="CA-2014-129364"/>
    <d v="2014-12-08T00:00:00"/>
    <s v="TB-21250"/>
    <s v="TEC-AC-10004227"/>
    <n v="103.92"/>
    <n v="10"/>
    <n v="0.2"/>
    <n v="-18.186"/>
    <x v="2"/>
    <x v="11"/>
    <s v="SanDisk Ultra 16 GB MicroSDHC Class 10 Memory Card"/>
    <x v="1"/>
    <s v="Oregon"/>
    <s v="Salem"/>
    <n v="2014"/>
  </r>
  <r>
    <s v="CA-2014-129364"/>
    <d v="2014-12-08T00:00:00"/>
    <s v="TB-21250"/>
    <s v="OFF-LA-10004409"/>
    <n v="11.52"/>
    <n v="5"/>
    <n v="0.2"/>
    <n v="3.7440000000000002"/>
    <x v="1"/>
    <x v="2"/>
    <s v="Avery 492"/>
    <x v="1"/>
    <s v="Oregon"/>
    <s v="Salem"/>
    <n v="2014"/>
  </r>
  <r>
    <s v="CA-2014-129364"/>
    <d v="2014-12-08T00:00:00"/>
    <s v="TB-21250"/>
    <s v="OFF-PA-10001569"/>
    <n v="10.368"/>
    <n v="2"/>
    <n v="0.2"/>
    <n v="3.6288"/>
    <x v="1"/>
    <x v="10"/>
    <s v="Xerox 232"/>
    <x v="1"/>
    <s v="Oregon"/>
    <s v="Salem"/>
    <n v="2014"/>
  </r>
  <r>
    <s v="CA-2014-129364"/>
    <d v="2014-12-08T00:00:00"/>
    <s v="TB-21250"/>
    <s v="OFF-ST-10001031"/>
    <n v="39.072000000000003"/>
    <n v="3"/>
    <n v="0.2"/>
    <n v="2.9304000000000001"/>
    <x v="1"/>
    <x v="4"/>
    <s v="Adjustable Personal File Tote"/>
    <x v="1"/>
    <s v="Oregon"/>
    <s v="Salem"/>
    <n v="2014"/>
  </r>
  <r>
    <s v="CA-2016-104969"/>
    <d v="2016-04-08T00:00:00"/>
    <s v="EH-14125"/>
    <s v="OFF-EN-10002312"/>
    <n v="8.8719999999999999"/>
    <n v="1"/>
    <n v="0.2"/>
    <n v="3.2161"/>
    <x v="1"/>
    <x v="12"/>
    <s v="#10 Self-Seal White Envelopes"/>
    <x v="3"/>
    <s v="Ohio"/>
    <s v="Troy"/>
    <n v="2016"/>
  </r>
  <r>
    <s v="CA-2016-104969"/>
    <d v="2016-04-08T00:00:00"/>
    <s v="EH-14125"/>
    <s v="OFF-BI-10004224"/>
    <n v="121.104"/>
    <n v="6"/>
    <n v="0.7"/>
    <n v="-100.92"/>
    <x v="1"/>
    <x v="8"/>
    <s v="Catalog Binders with Expanding Posts"/>
    <x v="3"/>
    <s v="Ohio"/>
    <s v="Troy"/>
    <n v="2016"/>
  </r>
  <r>
    <s v="CA-2017-154109"/>
    <d v="2017-11-06T00:00:00"/>
    <s v="ML-17410"/>
    <s v="FUR-CH-10003774"/>
    <n v="127.372"/>
    <n v="2"/>
    <n v="0.3"/>
    <n v="-30.933199999999999"/>
    <x v="0"/>
    <x v="1"/>
    <s v="Global Wood Trimmed Manager's Task Chair, Khaki"/>
    <x v="3"/>
    <s v="Pennsylvania"/>
    <s v="Philadelphia"/>
    <n v="2017"/>
  </r>
  <r>
    <s v="CA-2017-154109"/>
    <d v="2017-11-06T00:00:00"/>
    <s v="ML-17410"/>
    <s v="OFF-PA-10000157"/>
    <n v="47.951999999999998"/>
    <n v="3"/>
    <n v="0.2"/>
    <n v="16.183800000000002"/>
    <x v="1"/>
    <x v="10"/>
    <s v="Xerox 191"/>
    <x v="3"/>
    <s v="Pennsylvania"/>
    <s v="Philadelphia"/>
    <n v="2017"/>
  </r>
  <r>
    <s v="CA-2015-156440"/>
    <d v="2015-12-05T00:00:00"/>
    <s v="MH-17620"/>
    <s v="FUR-FU-10004090"/>
    <n v="44.46"/>
    <n v="2"/>
    <n v="0"/>
    <n v="14.671799999999999"/>
    <x v="0"/>
    <x v="5"/>
    <s v="Executive Impressions 14&quot; Contract Wall Clock"/>
    <x v="1"/>
    <s v="California"/>
    <s v="San Diego"/>
    <n v="2015"/>
  </r>
  <r>
    <s v="CA-2015-132626"/>
    <d v="2015-07-09T00:00:00"/>
    <s v="BT-11680"/>
    <s v="OFF-FA-10002763"/>
    <n v="15.8"/>
    <n v="4"/>
    <n v="0"/>
    <n v="5.056"/>
    <x v="1"/>
    <x v="13"/>
    <s v="Advantus Map Pennant Flags and Round Head Tacks"/>
    <x v="3"/>
    <s v="Maryland"/>
    <s v="Clinton"/>
    <n v="2015"/>
  </r>
  <r>
    <s v="CA-2015-132626"/>
    <d v="2015-07-09T00:00:00"/>
    <s v="BT-11680"/>
    <s v="TEC-MA-10002428"/>
    <n v="464.97"/>
    <n v="3"/>
    <n v="0"/>
    <n v="209.23650000000001"/>
    <x v="2"/>
    <x v="15"/>
    <s v="Fellowes Powershred HS-440 4-Sheet High Security Shredder"/>
    <x v="3"/>
    <s v="Maryland"/>
    <s v="Clinton"/>
    <n v="2015"/>
  </r>
  <r>
    <s v="CA-2015-132626"/>
    <d v="2015-07-09T00:00:00"/>
    <s v="BT-11680"/>
    <s v="FUR-FU-10002918"/>
    <n v="181.96"/>
    <n v="2"/>
    <n v="0"/>
    <n v="20.015599999999999"/>
    <x v="0"/>
    <x v="5"/>
    <s v="Eldon ClusterMat Chair Mat with Cordless Antistatic Protection"/>
    <x v="3"/>
    <s v="Maryland"/>
    <s v="Clinton"/>
    <n v="2015"/>
  </r>
  <r>
    <s v="CA-2015-132626"/>
    <d v="2015-07-09T00:00:00"/>
    <s v="BT-11680"/>
    <s v="OFF-LA-10000476"/>
    <n v="12.39"/>
    <n v="3"/>
    <n v="0"/>
    <n v="5.6993999999999998"/>
    <x v="1"/>
    <x v="2"/>
    <s v="Avery 05222 Permanent Self-Adhesive File Folder Labels for Typewriters, on Rolls, White, 250/Roll"/>
    <x v="3"/>
    <s v="Maryland"/>
    <s v="Clinton"/>
    <n v="2015"/>
  </r>
  <r>
    <s v="CA-2015-132626"/>
    <d v="2015-07-09T00:00:00"/>
    <s v="BT-11680"/>
    <s v="OFF-BI-10002854"/>
    <n v="84.09"/>
    <n v="3"/>
    <n v="0"/>
    <n v="42.045000000000002"/>
    <x v="1"/>
    <x v="8"/>
    <s v="Performers Binder/Pad Holder, Black"/>
    <x v="3"/>
    <s v="Maryland"/>
    <s v="Clinton"/>
    <n v="2015"/>
  </r>
  <r>
    <s v="CA-2015-132626"/>
    <d v="2015-07-09T00:00:00"/>
    <s v="BT-11680"/>
    <s v="OFF-AR-10002987"/>
    <n v="79.36"/>
    <n v="4"/>
    <n v="0"/>
    <n v="32.537599999999998"/>
    <x v="1"/>
    <x v="6"/>
    <s v="Prismacolor Color Pencil Set"/>
    <x v="3"/>
    <s v="Maryland"/>
    <s v="Clinton"/>
    <n v="2015"/>
  </r>
  <r>
    <s v="CA-2015-132626"/>
    <d v="2015-07-09T00:00:00"/>
    <s v="BT-11680"/>
    <s v="OFF-BI-10004001"/>
    <n v="153.36000000000001"/>
    <n v="9"/>
    <n v="0"/>
    <n v="70.545599999999993"/>
    <x v="1"/>
    <x v="8"/>
    <s v="GBC Recycled VeloBinder Covers"/>
    <x v="3"/>
    <s v="Maryland"/>
    <s v="Clinton"/>
    <n v="2015"/>
  </r>
  <r>
    <s v="CA-2015-132626"/>
    <d v="2015-07-09T00:00:00"/>
    <s v="BT-11680"/>
    <s v="OFF-BI-10001634"/>
    <n v="43.68"/>
    <n v="6"/>
    <n v="0"/>
    <n v="21.403199999999998"/>
    <x v="1"/>
    <x v="8"/>
    <s v="Wilson Jones Active Use Binders"/>
    <x v="3"/>
    <s v="Maryland"/>
    <s v="Clinton"/>
    <n v="2015"/>
  </r>
  <r>
    <s v="CA-2015-132626"/>
    <d v="2015-07-09T00:00:00"/>
    <s v="BT-11680"/>
    <s v="OFF-ST-10003722"/>
    <n v="98.21"/>
    <n v="7"/>
    <n v="0"/>
    <n v="28.480899999999998"/>
    <x v="1"/>
    <x v="4"/>
    <s v="Project Tote Personal File"/>
    <x v="3"/>
    <s v="Maryland"/>
    <s v="Clinton"/>
    <n v="2015"/>
  </r>
  <r>
    <s v="CA-2016-102792"/>
    <d v="2016-12-13T00:00:00"/>
    <s v="JC-15340"/>
    <s v="OFF-AR-10004757"/>
    <n v="9.84"/>
    <n v="3"/>
    <n v="0"/>
    <n v="3.2471999999999999"/>
    <x v="1"/>
    <x v="6"/>
    <s v="Crayola Colored Pencils"/>
    <x v="1"/>
    <s v="California"/>
    <s v="Riverside"/>
    <n v="2016"/>
  </r>
  <r>
    <s v="CA-2016-108567"/>
    <d v="2016-05-20T00:00:00"/>
    <s v="DB-13210"/>
    <s v="OFF-BI-10004140"/>
    <n v="2.694"/>
    <n v="2"/>
    <n v="0.7"/>
    <n v="-2.2450000000000001"/>
    <x v="1"/>
    <x v="8"/>
    <s v="Avery Non-Stick Binders"/>
    <x v="0"/>
    <s v="Florida"/>
    <s v="Port Saint Lucie"/>
    <n v="2016"/>
  </r>
  <r>
    <s v="CA-2017-140760"/>
    <d v="2017-06-02T00:00:00"/>
    <s v="DO-13435"/>
    <s v="OFF-PA-10002479"/>
    <n v="25.344000000000001"/>
    <n v="6"/>
    <n v="0.2"/>
    <n v="7.92"/>
    <x v="1"/>
    <x v="10"/>
    <s v="Xerox 4200 Series MultiUse Premium Copy Paper (20Lb. and 84 Bright)"/>
    <x v="1"/>
    <s v="Arizona"/>
    <s v="Mesa"/>
    <n v="2017"/>
  </r>
  <r>
    <s v="CA-2017-140760"/>
    <d v="2017-06-02T00:00:00"/>
    <s v="DO-13435"/>
    <s v="OFF-EN-10001141"/>
    <n v="43.92"/>
    <n v="5"/>
    <n v="0.2"/>
    <n v="15.920999999999999"/>
    <x v="1"/>
    <x v="12"/>
    <s v="Manila Recycled Extra-Heavyweight Clasp Envelopes, 6&quot; x 9&quot;"/>
    <x v="1"/>
    <s v="Arizona"/>
    <s v="Mesa"/>
    <n v="2017"/>
  </r>
  <r>
    <s v="US-2015-131359"/>
    <d v="2015-10-30T00:00:00"/>
    <s v="FA-14230"/>
    <s v="TEC-MA-10000597"/>
    <n v="59.994"/>
    <n v="2"/>
    <n v="0.7"/>
    <n v="-45.995399999999997"/>
    <x v="2"/>
    <x v="15"/>
    <s v="Lexmark S315 Color Inkjet Printer"/>
    <x v="1"/>
    <s v="Colorado"/>
    <s v="Denver"/>
    <n v="2015"/>
  </r>
  <r>
    <s v="US-2015-131359"/>
    <d v="2015-10-30T00:00:00"/>
    <s v="FA-14230"/>
    <s v="TEC-CO-10001571"/>
    <n v="439.99200000000002"/>
    <n v="1"/>
    <n v="0.2"/>
    <n v="164.99700000000001"/>
    <x v="2"/>
    <x v="16"/>
    <s v="Sharp 1540cs Digital Laser Copier"/>
    <x v="1"/>
    <s v="Colorado"/>
    <s v="Denver"/>
    <n v="2015"/>
  </r>
  <r>
    <s v="US-2015-131359"/>
    <d v="2015-10-30T00:00:00"/>
    <s v="FA-14230"/>
    <s v="TEC-PH-10004531"/>
    <n v="87.96"/>
    <n v="5"/>
    <n v="0.2"/>
    <n v="30.786000000000001"/>
    <x v="2"/>
    <x v="7"/>
    <s v="OtterBox Commuter Series Case - iPhone 5 &amp; 5s"/>
    <x v="1"/>
    <s v="Colorado"/>
    <s v="Denver"/>
    <n v="2015"/>
  </r>
  <r>
    <s v="US-2015-131359"/>
    <d v="2015-10-30T00:00:00"/>
    <s v="FA-14230"/>
    <s v="FUR-FU-10003026"/>
    <n v="15.488"/>
    <n v="4"/>
    <n v="0.2"/>
    <n v="3.6783999999999999"/>
    <x v="0"/>
    <x v="5"/>
    <s v="Eldon Regeneration Recycled Desk Accessories, Black"/>
    <x v="1"/>
    <s v="Colorado"/>
    <s v="Denver"/>
    <n v="2015"/>
  </r>
  <r>
    <s v="CA-2016-142097"/>
    <d v="2016-10-15T00:00:00"/>
    <s v="QJ-19255"/>
    <s v="OFF-BI-10002082"/>
    <n v="232.96"/>
    <n v="7"/>
    <n v="0"/>
    <n v="116.48"/>
    <x v="1"/>
    <x v="8"/>
    <s v="GBC Twin Loop Wire Binding Elements"/>
    <x v="0"/>
    <s v="Virginia"/>
    <s v="Springfield"/>
    <n v="2016"/>
  </r>
  <r>
    <s v="CA-2016-142097"/>
    <d v="2016-10-15T00:00:00"/>
    <s v="QJ-19255"/>
    <s v="OFF-EN-10002312"/>
    <n v="66.540000000000006"/>
    <n v="6"/>
    <n v="0"/>
    <n v="32.604599999999998"/>
    <x v="1"/>
    <x v="12"/>
    <s v="#10 Self-Seal White Envelopes"/>
    <x v="0"/>
    <s v="Virginia"/>
    <s v="Springfield"/>
    <n v="2016"/>
  </r>
  <r>
    <s v="CA-2016-142097"/>
    <d v="2016-10-15T00:00:00"/>
    <s v="QJ-19255"/>
    <s v="OFF-AP-10000696"/>
    <n v="43.26"/>
    <n v="3"/>
    <n v="0"/>
    <n v="14.2758"/>
    <x v="1"/>
    <x v="9"/>
    <s v="Holmes Odor Grabber"/>
    <x v="0"/>
    <s v="Virginia"/>
    <s v="Springfield"/>
    <n v="2016"/>
  </r>
  <r>
    <s v="CA-2015-151680"/>
    <d v="2015-11-19T00:00:00"/>
    <s v="TC-21475"/>
    <s v="FUR-FU-10000305"/>
    <n v="141.96"/>
    <n v="2"/>
    <n v="0"/>
    <n v="22.7136"/>
    <x v="0"/>
    <x v="5"/>
    <s v="Tenex V2T-RE Standard Weight Series Chair Mat, 45&quot; x 53&quot;, Lip 25&quot; x 12&quot;"/>
    <x v="1"/>
    <s v="Washington"/>
    <s v="Seattle"/>
    <n v="2015"/>
  </r>
  <r>
    <s v="CA-2014-140039"/>
    <d v="2014-09-13T00:00:00"/>
    <s v="ON-18715"/>
    <s v="OFF-ST-10001034"/>
    <n v="79.400000000000006"/>
    <n v="5"/>
    <n v="0.2"/>
    <n v="5.9550000000000001"/>
    <x v="1"/>
    <x v="4"/>
    <s v="Eldon File Chest Portable File"/>
    <x v="1"/>
    <s v="Arizona"/>
    <s v="Tempe"/>
    <n v="2014"/>
  </r>
  <r>
    <s v="CA-2017-160416"/>
    <d v="2017-11-13T00:00:00"/>
    <s v="AD-10180"/>
    <s v="TEC-AC-10004114"/>
    <n v="163.96"/>
    <n v="4"/>
    <n v="0"/>
    <n v="70.502799999999993"/>
    <x v="2"/>
    <x v="11"/>
    <s v="KeyTronic 6101 Series - Keyboard - Black"/>
    <x v="3"/>
    <s v="New York"/>
    <s v="Yonkers"/>
    <n v="2017"/>
  </r>
  <r>
    <s v="CA-2017-169411"/>
    <d v="2017-12-24T00:00:00"/>
    <s v="AC-10615"/>
    <s v="FUR-FU-10001602"/>
    <n v="37.93"/>
    <n v="1"/>
    <n v="0"/>
    <n v="6.8273999999999999"/>
    <x v="0"/>
    <x v="5"/>
    <s v="Eldon Delta Triangular Chair Mat, 52&quot; x 58&quot;, Clear"/>
    <x v="3"/>
    <s v="New York"/>
    <s v="Rochester"/>
    <n v="2017"/>
  </r>
  <r>
    <s v="CA-2016-126543"/>
    <d v="2016-01-09T00:00:00"/>
    <s v="MF-17665"/>
    <s v="FUR-FU-10002445"/>
    <n v="15.167999999999999"/>
    <n v="2"/>
    <n v="0.2"/>
    <n v="3.7919999999999998"/>
    <x v="0"/>
    <x v="5"/>
    <s v="DAX Two-Tone Rosewood/Black Document Frame, Desktop, 5 x 7"/>
    <x v="3"/>
    <s v="Ohio"/>
    <s v="Toledo"/>
    <n v="2016"/>
  </r>
  <r>
    <s v="CA-2015-104941"/>
    <d v="2015-06-13T00:00:00"/>
    <s v="DH-13075"/>
    <s v="OFF-AR-10004269"/>
    <n v="24.78"/>
    <n v="6"/>
    <n v="0"/>
    <n v="6.9383999999999997"/>
    <x v="1"/>
    <x v="6"/>
    <s v="Newell 31"/>
    <x v="0"/>
    <s v="Alabama"/>
    <s v="Decatur"/>
    <n v="2015"/>
  </r>
  <r>
    <s v="CA-2015-104941"/>
    <d v="2015-06-13T00:00:00"/>
    <s v="DH-13075"/>
    <s v="OFF-BI-10001249"/>
    <n v="19.14"/>
    <n v="3"/>
    <n v="0"/>
    <n v="8.8043999999999993"/>
    <x v="1"/>
    <x v="8"/>
    <s v="Avery Heavy-Duty EZD View Binder with Locking Rings"/>
    <x v="0"/>
    <s v="Alabama"/>
    <s v="Decatur"/>
    <n v="2015"/>
  </r>
  <r>
    <s v="CA-2015-104941"/>
    <d v="2015-06-13T00:00:00"/>
    <s v="DH-13075"/>
    <s v="TEC-CO-10004202"/>
    <n v="899.97"/>
    <n v="3"/>
    <n v="0"/>
    <n v="314.98950000000002"/>
    <x v="2"/>
    <x v="16"/>
    <s v="Brother DCP1000 Digital 3 in 1 Multifunction Machine"/>
    <x v="0"/>
    <s v="Alabama"/>
    <s v="Decatur"/>
    <n v="2015"/>
  </r>
  <r>
    <s v="CA-2015-104941"/>
    <d v="2015-06-13T00:00:00"/>
    <s v="DH-13075"/>
    <s v="OFF-PA-10003363"/>
    <n v="32.4"/>
    <n v="5"/>
    <n v="0"/>
    <n v="15.552"/>
    <x v="1"/>
    <x v="10"/>
    <s v="Xerox 204"/>
    <x v="0"/>
    <s v="Alabama"/>
    <s v="Decatur"/>
    <n v="2015"/>
  </r>
  <r>
    <s v="CA-2017-160087"/>
    <d v="2017-03-18T00:00:00"/>
    <s v="EN-13780"/>
    <s v="OFF-AR-10001915"/>
    <n v="23.832000000000001"/>
    <n v="3"/>
    <n v="0.2"/>
    <n v="6.5537999999999998"/>
    <x v="1"/>
    <x v="6"/>
    <s v="Peel-Off China Markers"/>
    <x v="2"/>
    <s v="Texas"/>
    <s v="Dallas"/>
    <n v="2017"/>
  </r>
  <r>
    <s v="CA-2014-120544"/>
    <d v="2014-11-23T00:00:00"/>
    <s v="SS-20140"/>
    <s v="FUR-FU-10001940"/>
    <n v="6.3680000000000003"/>
    <n v="2"/>
    <n v="0.6"/>
    <n v="-2.5472000000000001"/>
    <x v="0"/>
    <x v="5"/>
    <s v="Staple-based wall hangings"/>
    <x v="2"/>
    <s v="Texas"/>
    <s v="Mesquite"/>
    <n v="2014"/>
  </r>
  <r>
    <s v="CA-2014-120544"/>
    <d v="2014-11-23T00:00:00"/>
    <s v="SS-20140"/>
    <s v="OFF-AP-10004336"/>
    <n v="34.176000000000002"/>
    <n v="3"/>
    <n v="0.8"/>
    <n v="-87.148799999999994"/>
    <x v="1"/>
    <x v="9"/>
    <s v="Conquest 14 Commercial Heavy-Duty Upright Vacuum, Collection System, Accessory Kit"/>
    <x v="2"/>
    <s v="Texas"/>
    <s v="Mesquite"/>
    <n v="2014"/>
  </r>
  <r>
    <s v="CA-2014-120544"/>
    <d v="2014-11-23T00:00:00"/>
    <s v="SS-20140"/>
    <s v="TEC-AC-10003709"/>
    <n v="5.5439999999999996"/>
    <n v="7"/>
    <n v="0.2"/>
    <n v="1.6632"/>
    <x v="2"/>
    <x v="11"/>
    <s v="Maxell 4.7GB DVD-R 5/Pack"/>
    <x v="2"/>
    <s v="Texas"/>
    <s v="Mesquite"/>
    <n v="2014"/>
  </r>
  <r>
    <s v="CA-2017-113670"/>
    <d v="2017-10-15T00:00:00"/>
    <s v="RS-19765"/>
    <s v="FUR-TA-10001705"/>
    <n v="510.24"/>
    <n v="3"/>
    <n v="0.2"/>
    <n v="6.3780000000000001"/>
    <x v="0"/>
    <x v="3"/>
    <s v="Bush Advantage Collection Round Conference Table"/>
    <x v="1"/>
    <s v="California"/>
    <s v="Los Angeles"/>
    <n v="2017"/>
  </r>
  <r>
    <s v="CA-2017-113670"/>
    <d v="2017-10-15T00:00:00"/>
    <s v="RS-19765"/>
    <s v="OFF-PA-10000675"/>
    <n v="204.95"/>
    <n v="5"/>
    <n v="0"/>
    <n v="100.4255"/>
    <x v="1"/>
    <x v="10"/>
    <s v="Xerox 1919"/>
    <x v="1"/>
    <s v="California"/>
    <s v="Los Angeles"/>
    <n v="2017"/>
  </r>
  <r>
    <s v="CA-2017-166198"/>
    <d v="2017-04-21T00:00:00"/>
    <s v="JW-15955"/>
    <s v="TEC-AC-10000521"/>
    <n v="11.54"/>
    <n v="1"/>
    <n v="0"/>
    <n v="3.4620000000000002"/>
    <x v="2"/>
    <x v="11"/>
    <s v="Verbatim Slim CD and DVD Storage Cases, 50/Pack"/>
    <x v="1"/>
    <s v="Washington"/>
    <s v="Seattle"/>
    <n v="2017"/>
  </r>
  <r>
    <s v="CA-2017-166198"/>
    <d v="2017-04-21T00:00:00"/>
    <s v="JW-15955"/>
    <s v="FUR-FU-10004622"/>
    <n v="162.6"/>
    <n v="3"/>
    <n v="0"/>
    <n v="34.146000000000001"/>
    <x v="0"/>
    <x v="5"/>
    <s v="Eldon Advantage Foldable Chair Mats for Low Pile Carpets"/>
    <x v="1"/>
    <s v="Washington"/>
    <s v="Seattle"/>
    <n v="2017"/>
  </r>
  <r>
    <s v="CA-2014-135608"/>
    <d v="2014-12-08T00:00:00"/>
    <s v="JK-15625"/>
    <s v="OFF-PA-10001954"/>
    <n v="45.68"/>
    <n v="2"/>
    <n v="0"/>
    <n v="21.012799999999999"/>
    <x v="1"/>
    <x v="10"/>
    <s v="Xerox 1964"/>
    <x v="1"/>
    <s v="Washington"/>
    <s v="Olympia"/>
    <n v="2014"/>
  </r>
  <r>
    <s v="CA-2014-135608"/>
    <d v="2014-12-08T00:00:00"/>
    <s v="JK-15625"/>
    <s v="FUR-CH-10002602"/>
    <n v="603.91999999999996"/>
    <n v="5"/>
    <n v="0.2"/>
    <n v="45.293999999999997"/>
    <x v="0"/>
    <x v="1"/>
    <s v="DMI Arturo Collection Mission-style Design Wood Chair"/>
    <x v="1"/>
    <s v="Washington"/>
    <s v="Olympia"/>
    <n v="2014"/>
  </r>
  <r>
    <s v="CA-2017-144568"/>
    <d v="2017-05-29T00:00:00"/>
    <s v="JO-15550"/>
    <s v="OFF-FA-10004395"/>
    <n v="23.55"/>
    <n v="5"/>
    <n v="0"/>
    <n v="1.1775"/>
    <x v="1"/>
    <x v="13"/>
    <s v="Plymouth Boxed Rubber Bands by Plymouth"/>
    <x v="2"/>
    <s v="Nebraska"/>
    <s v="Omaha"/>
    <n v="2017"/>
  </r>
  <r>
    <s v="CA-2016-142370"/>
    <d v="2016-09-19T00:00:00"/>
    <s v="TP-21130"/>
    <s v="OFF-SU-10003002"/>
    <n v="5.04"/>
    <n v="2"/>
    <n v="0"/>
    <n v="0.1512"/>
    <x v="1"/>
    <x v="14"/>
    <s v="Letter Slitter"/>
    <x v="0"/>
    <s v="Georgia"/>
    <s v="Columbus"/>
    <n v="2016"/>
  </r>
  <r>
    <s v="CA-2016-142370"/>
    <d v="2016-09-19T00:00:00"/>
    <s v="TP-21130"/>
    <s v="TEC-AC-10002926"/>
    <n v="249.95"/>
    <n v="5"/>
    <n v="0"/>
    <n v="107.4785"/>
    <x v="2"/>
    <x v="11"/>
    <s v="Logitech Wireless Marathon Mouse M705"/>
    <x v="0"/>
    <s v="Georgia"/>
    <s v="Columbus"/>
    <n v="2016"/>
  </r>
  <r>
    <s v="CA-2016-105900"/>
    <d v="2016-09-17T00:00:00"/>
    <s v="BS-11590"/>
    <s v="OFF-AR-10002656"/>
    <n v="33.4"/>
    <n v="5"/>
    <n v="0"/>
    <n v="12.358000000000001"/>
    <x v="1"/>
    <x v="6"/>
    <s v="Sanford Liquid Accent Highlighters"/>
    <x v="2"/>
    <s v="Indiana"/>
    <s v="Columbus"/>
    <n v="2016"/>
  </r>
  <r>
    <s v="CA-2016-151155"/>
    <d v="2016-12-20T00:00:00"/>
    <s v="AB-10255"/>
    <s v="FUR-FU-10001918"/>
    <n v="18.920000000000002"/>
    <n v="4"/>
    <n v="0"/>
    <n v="7.3788"/>
    <x v="0"/>
    <x v="5"/>
    <s v="C-Line Cubicle Keepers Polyproplyene Holder With Velcro Backings"/>
    <x v="0"/>
    <s v="Mississippi"/>
    <s v="Jackson"/>
    <n v="2016"/>
  </r>
  <r>
    <s v="CA-2016-151155"/>
    <d v="2016-12-20T00:00:00"/>
    <s v="AB-10255"/>
    <s v="OFF-BI-10003910"/>
    <n v="15.42"/>
    <n v="2"/>
    <n v="0"/>
    <n v="6.9390000000000001"/>
    <x v="1"/>
    <x v="8"/>
    <s v="DXL Angle-View Binders with Locking Rings by Samsill"/>
    <x v="0"/>
    <s v="Mississippi"/>
    <s v="Jackson"/>
    <n v="2016"/>
  </r>
  <r>
    <s v="CA-2017-144036"/>
    <d v="2017-11-22T00:00:00"/>
    <s v="FO-14305"/>
    <s v="OFF-AR-10000122"/>
    <n v="35.712000000000003"/>
    <n v="8"/>
    <n v="0.2"/>
    <n v="2.2320000000000002"/>
    <x v="1"/>
    <x v="6"/>
    <s v="Newell 314"/>
    <x v="2"/>
    <s v="Texas"/>
    <s v="Houston"/>
    <n v="2017"/>
  </r>
  <r>
    <s v="US-2014-169789"/>
    <d v="2014-12-30T00:00:00"/>
    <s v="MF-17665"/>
    <s v="OFF-BI-10004600"/>
    <n v="551.98500000000001"/>
    <n v="5"/>
    <n v="0.7"/>
    <n v="-459.98750000000001"/>
    <x v="1"/>
    <x v="8"/>
    <s v="Ibico Ibimaster 300 Manual Binding System"/>
    <x v="1"/>
    <s v="Arizona"/>
    <s v="Phoenix"/>
    <n v="2014"/>
  </r>
  <r>
    <s v="CA-2017-127264"/>
    <d v="2017-04-03T00:00:00"/>
    <s v="SA-20830"/>
    <s v="OFF-AR-10003045"/>
    <n v="7.056"/>
    <n v="3"/>
    <n v="0.2"/>
    <n v="2.2050000000000001"/>
    <x v="1"/>
    <x v="6"/>
    <s v="Prang Colored Pencils"/>
    <x v="2"/>
    <s v="Illinois"/>
    <s v="Chicago"/>
    <n v="2017"/>
  </r>
  <r>
    <s v="CA-2016-151512"/>
    <d v="2016-12-26T00:00:00"/>
    <s v="SH-19975"/>
    <s v="OFF-AP-10000252"/>
    <n v="18.72"/>
    <n v="2"/>
    <n v="0.2"/>
    <n v="3.51"/>
    <x v="1"/>
    <x v="9"/>
    <s v="Harmony HEPA Quiet Air Purifiers"/>
    <x v="1"/>
    <s v="Colorado"/>
    <s v="Denver"/>
    <n v="2016"/>
  </r>
  <r>
    <s v="CA-2016-165169"/>
    <d v="2016-06-05T00:00:00"/>
    <s v="JL-15235"/>
    <s v="OFF-ST-10001496"/>
    <n v="360.38"/>
    <n v="2"/>
    <n v="0"/>
    <n v="93.698800000000006"/>
    <x v="1"/>
    <x v="4"/>
    <s v="Standard Rollaway File with Lock"/>
    <x v="3"/>
    <s v="Delaware"/>
    <s v="Newark"/>
    <n v="2016"/>
  </r>
  <r>
    <s v="CA-2016-165169"/>
    <d v="2016-06-05T00:00:00"/>
    <s v="JL-15235"/>
    <s v="OFF-AR-10000122"/>
    <n v="11.16"/>
    <n v="2"/>
    <n v="0"/>
    <n v="2.79"/>
    <x v="1"/>
    <x v="6"/>
    <s v="Newell 314"/>
    <x v="3"/>
    <s v="Delaware"/>
    <s v="Newark"/>
    <n v="2016"/>
  </r>
  <r>
    <s v="CA-2016-165169"/>
    <d v="2016-06-05T00:00:00"/>
    <s v="JL-15235"/>
    <s v="OFF-LA-10000407"/>
    <n v="14.94"/>
    <n v="3"/>
    <n v="0"/>
    <n v="6.8723999999999998"/>
    <x v="1"/>
    <x v="2"/>
    <s v="Avery White Multi-Purpose Labels"/>
    <x v="3"/>
    <s v="Delaware"/>
    <s v="Newark"/>
    <n v="2016"/>
  </r>
  <r>
    <s v="CA-2015-109575"/>
    <d v="2015-09-18T00:00:00"/>
    <s v="KH-16630"/>
    <s v="OFF-ST-10004950"/>
    <n v="41.96"/>
    <n v="2"/>
    <n v="0"/>
    <n v="7.9724000000000004"/>
    <x v="1"/>
    <x v="4"/>
    <s v="Acco Perma 3000 Stacking Storage Drawers"/>
    <x v="3"/>
    <s v="Maryland"/>
    <s v="Clinton"/>
    <n v="2015"/>
  </r>
  <r>
    <s v="CA-2015-109575"/>
    <d v="2015-09-18T00:00:00"/>
    <s v="KH-16630"/>
    <s v="OFF-ST-10004123"/>
    <n v="636.86"/>
    <n v="7"/>
    <n v="0"/>
    <n v="0"/>
    <x v="1"/>
    <x v="4"/>
    <s v="Safco Industrial Wire Shelving System"/>
    <x v="3"/>
    <s v="Maryland"/>
    <s v="Clinton"/>
    <n v="2015"/>
  </r>
  <r>
    <s v="CA-2015-109575"/>
    <d v="2015-09-18T00:00:00"/>
    <s v="KH-16630"/>
    <s v="TEC-PH-10000730"/>
    <n v="499.99"/>
    <n v="1"/>
    <n v="0"/>
    <n v="129.9974"/>
    <x v="2"/>
    <x v="7"/>
    <s v="Samsung Galaxy S4 Active"/>
    <x v="3"/>
    <s v="Maryland"/>
    <s v="Clinton"/>
    <n v="2015"/>
  </r>
  <r>
    <s v="CA-2015-109575"/>
    <d v="2015-09-18T00:00:00"/>
    <s v="KH-16630"/>
    <s v="TEC-PH-10000895"/>
    <n v="1259.93"/>
    <n v="7"/>
    <n v="0"/>
    <n v="327.58179999999999"/>
    <x v="2"/>
    <x v="7"/>
    <s v="Polycom VVX 310 VoIP phone"/>
    <x v="3"/>
    <s v="Maryland"/>
    <s v="Clinton"/>
    <n v="2015"/>
  </r>
  <r>
    <s v="CA-2015-109575"/>
    <d v="2015-09-18T00:00:00"/>
    <s v="KH-16630"/>
    <s v="OFF-BI-10000962"/>
    <n v="65.08"/>
    <n v="4"/>
    <n v="0"/>
    <n v="31.889199999999999"/>
    <x v="1"/>
    <x v="8"/>
    <s v="Acco Flexible ACCOHIDE Square Ring Data Binder, Dark Blue, 11 1/2&quot; X 14&quot; 7/8&quot;"/>
    <x v="3"/>
    <s v="Maryland"/>
    <s v="Clinton"/>
    <n v="2015"/>
  </r>
  <r>
    <s v="CA-2017-168193"/>
    <d v="2017-03-06T00:00:00"/>
    <s v="RM-19750"/>
    <s v="OFF-PA-10002254"/>
    <n v="26.38"/>
    <n v="1"/>
    <n v="0"/>
    <n v="12.1348"/>
    <x v="1"/>
    <x v="10"/>
    <s v="Xerox 1883"/>
    <x v="3"/>
    <s v="New York"/>
    <s v="New York City"/>
    <n v="2017"/>
  </r>
  <r>
    <s v="CA-2017-168193"/>
    <d v="2017-03-06T00:00:00"/>
    <s v="RM-19750"/>
    <s v="FUR-FU-10002554"/>
    <n v="71.97"/>
    <n v="3"/>
    <n v="0"/>
    <n v="16.553100000000001"/>
    <x v="0"/>
    <x v="5"/>
    <s v="Westinghouse Floor Lamp with Metal Mesh Shade, Black"/>
    <x v="3"/>
    <s v="New York"/>
    <s v="New York City"/>
    <n v="2017"/>
  </r>
  <r>
    <s v="CA-2016-115476"/>
    <d v="2016-03-17T00:00:00"/>
    <s v="VM-21835"/>
    <s v="TEC-PH-10000673"/>
    <n v="129.97999999999999"/>
    <n v="2"/>
    <n v="0"/>
    <n v="62.3904"/>
    <x v="2"/>
    <x v="7"/>
    <s v="Plantronics Voyager Pro HD - Bluetooth Headset"/>
    <x v="3"/>
    <s v="Delaware"/>
    <s v="Newark"/>
    <n v="2016"/>
  </r>
  <r>
    <s v="CA-2016-115476"/>
    <d v="2016-03-17T00:00:00"/>
    <s v="VM-21835"/>
    <s v="OFF-BI-10000962"/>
    <n v="32.54"/>
    <n v="2"/>
    <n v="0"/>
    <n v="15.944599999999999"/>
    <x v="1"/>
    <x v="8"/>
    <s v="Acco Flexible ACCOHIDE Square Ring Data Binder, Dark Blue, 11 1/2&quot; X 14&quot; 7/8&quot;"/>
    <x v="3"/>
    <s v="Delaware"/>
    <s v="Newark"/>
    <n v="2016"/>
  </r>
  <r>
    <s v="CA-2016-133340"/>
    <d v="2016-12-09T00:00:00"/>
    <s v="LH-17155"/>
    <s v="TEC-PH-10003988"/>
    <n v="10.9"/>
    <n v="1"/>
    <n v="0"/>
    <n v="3.052"/>
    <x v="2"/>
    <x v="7"/>
    <s v="LF Elite 3D Dazzle Designer Hard Case Cover, Lf Stylus Pen and Wiper For Apple Iphone 5c Mini Lite"/>
    <x v="2"/>
    <s v="Michigan"/>
    <s v="Jackson"/>
    <n v="2016"/>
  </r>
  <r>
    <s v="CA-2016-133340"/>
    <d v="2016-12-09T00:00:00"/>
    <s v="LH-17155"/>
    <s v="TEC-AC-10001109"/>
    <n v="59.98"/>
    <n v="2"/>
    <n v="0"/>
    <n v="25.191600000000001"/>
    <x v="2"/>
    <x v="11"/>
    <s v="Logitech Trackman Marble Mouse"/>
    <x v="2"/>
    <s v="Michigan"/>
    <s v="Jackson"/>
    <n v="2016"/>
  </r>
  <r>
    <s v="CA-2016-133340"/>
    <d v="2016-12-09T00:00:00"/>
    <s v="LH-17155"/>
    <s v="OFF-AP-10002311"/>
    <n v="61.929000000000002"/>
    <n v="1"/>
    <n v="0.1"/>
    <n v="23.395399999999999"/>
    <x v="1"/>
    <x v="9"/>
    <s v="Holmes Replacement Filter for HEPA Air Cleaner, Very Large Room, HEPA Filter"/>
    <x v="2"/>
    <s v="Michigan"/>
    <s v="Jackson"/>
    <n v="2016"/>
  </r>
  <r>
    <s v="CA-2016-137848"/>
    <d v="2016-01-15T00:00:00"/>
    <s v="WB-21850"/>
    <s v="OFF-EN-10001137"/>
    <n v="16.52"/>
    <n v="4"/>
    <n v="0"/>
    <n v="7.5991999999999997"/>
    <x v="1"/>
    <x v="12"/>
    <s v="#10 Gummed Flap White Envelopes, 100/Box"/>
    <x v="3"/>
    <s v="New York"/>
    <s v="New York City"/>
    <n v="2016"/>
  </r>
  <r>
    <s v="CA-2016-137848"/>
    <d v="2016-01-15T00:00:00"/>
    <s v="WB-21850"/>
    <s v="OFF-PA-10004285"/>
    <n v="60.12"/>
    <n v="9"/>
    <n v="0"/>
    <n v="28.857600000000001"/>
    <x v="1"/>
    <x v="10"/>
    <s v="Xerox 1959"/>
    <x v="3"/>
    <s v="New York"/>
    <s v="New York City"/>
    <n v="2016"/>
  </r>
  <r>
    <s v="CA-2016-137848"/>
    <d v="2016-01-15T00:00:00"/>
    <s v="WB-21850"/>
    <s v="OFF-BI-10002225"/>
    <n v="49.536000000000001"/>
    <n v="3"/>
    <n v="0.2"/>
    <n v="17.337599999999998"/>
    <x v="1"/>
    <x v="8"/>
    <s v="Square Ring Data Binders, Rigid 75 Pt. Covers, 11&quot; x 14-7/8&quot;"/>
    <x v="3"/>
    <s v="New York"/>
    <s v="New York City"/>
    <n v="2016"/>
  </r>
  <r>
    <s v="CA-2014-113047"/>
    <d v="2014-10-24T00:00:00"/>
    <s v="AP-10915"/>
    <s v="OFF-FA-10002763"/>
    <n v="11.85"/>
    <n v="3"/>
    <n v="0"/>
    <n v="3.7919999999999998"/>
    <x v="1"/>
    <x v="13"/>
    <s v="Advantus Map Pennant Flags and Round Head Tacks"/>
    <x v="0"/>
    <s v="South Carolina"/>
    <s v="Rock Hill"/>
    <n v="2014"/>
  </r>
  <r>
    <s v="CA-2016-149979"/>
    <d v="2016-09-23T00:00:00"/>
    <s v="RA-19915"/>
    <s v="OFF-ST-10003058"/>
    <n v="118.25"/>
    <n v="5"/>
    <n v="0"/>
    <n v="34.292499999999997"/>
    <x v="1"/>
    <x v="4"/>
    <s v="Eldon Mobile Mega Data Cart  Mega Stackable  Add-On Trays"/>
    <x v="0"/>
    <s v="Georgia"/>
    <s v="Columbus"/>
    <n v="2016"/>
  </r>
  <r>
    <s v="CA-2016-149979"/>
    <d v="2016-09-23T00:00:00"/>
    <s v="RA-19915"/>
    <s v="FUR-CH-10002084"/>
    <n v="368.97"/>
    <n v="3"/>
    <n v="0"/>
    <n v="81.173400000000001"/>
    <x v="0"/>
    <x v="1"/>
    <s v="Hon Mobius Operator's Chair"/>
    <x v="0"/>
    <s v="Georgia"/>
    <s v="Columbus"/>
    <n v="2016"/>
  </r>
  <r>
    <s v="CA-2017-161956"/>
    <d v="2017-08-27T00:00:00"/>
    <s v="DR-12880"/>
    <s v="FUR-FU-10002937"/>
    <n v="198.46"/>
    <n v="2"/>
    <n v="0"/>
    <n v="99.23"/>
    <x v="0"/>
    <x v="5"/>
    <s v="GE 48&quot; Fluorescent Tube, Cool White Energy Saver, 34 Watts, 30/Box"/>
    <x v="1"/>
    <s v="California"/>
    <s v="Inglewood"/>
    <n v="2017"/>
  </r>
  <r>
    <s v="CA-2017-161956"/>
    <d v="2017-08-27T00:00:00"/>
    <s v="DR-12880"/>
    <s v="OFF-AP-10001242"/>
    <n v="321.92"/>
    <n v="4"/>
    <n v="0"/>
    <n v="96.575999999999993"/>
    <x v="1"/>
    <x v="9"/>
    <s v="APC 7 Outlet Network SurgeArrest Surge Protector"/>
    <x v="1"/>
    <s v="California"/>
    <s v="Inglewood"/>
    <n v="2017"/>
  </r>
  <r>
    <s v="CA-2017-161956"/>
    <d v="2017-08-27T00:00:00"/>
    <s v="DR-12880"/>
    <s v="TEC-CO-10001571"/>
    <n v="879.98400000000004"/>
    <n v="2"/>
    <n v="0.2"/>
    <n v="329.99400000000003"/>
    <x v="2"/>
    <x v="16"/>
    <s v="Sharp 1540cs Digital Laser Copier"/>
    <x v="1"/>
    <s v="California"/>
    <s v="Inglewood"/>
    <n v="2017"/>
  </r>
  <r>
    <s v="CA-2017-161956"/>
    <d v="2017-08-27T00:00:00"/>
    <s v="DR-12880"/>
    <s v="OFF-SU-10002503"/>
    <n v="28.4"/>
    <n v="5"/>
    <n v="0"/>
    <n v="8.2360000000000007"/>
    <x v="1"/>
    <x v="14"/>
    <s v="Acme Preferred Stainless Steel Scissors"/>
    <x v="1"/>
    <s v="California"/>
    <s v="Inglewood"/>
    <n v="2017"/>
  </r>
  <r>
    <s v="CA-2017-161956"/>
    <d v="2017-08-27T00:00:00"/>
    <s v="DR-12880"/>
    <s v="FUR-CH-10004886"/>
    <n v="230.28"/>
    <n v="3"/>
    <n v="0.2"/>
    <n v="23.027999999999999"/>
    <x v="0"/>
    <x v="1"/>
    <s v="Bevis Steel Folding Chairs"/>
    <x v="1"/>
    <s v="California"/>
    <s v="Inglewood"/>
    <n v="2017"/>
  </r>
  <r>
    <s v="CA-2017-161956"/>
    <d v="2017-08-27T00:00:00"/>
    <s v="DR-12880"/>
    <s v="OFF-PA-10001289"/>
    <n v="116.28"/>
    <n v="3"/>
    <n v="0"/>
    <n v="56.977200000000003"/>
    <x v="1"/>
    <x v="10"/>
    <s v="White Computer Printout Paper by Universal"/>
    <x v="1"/>
    <s v="California"/>
    <s v="Inglewood"/>
    <n v="2017"/>
  </r>
  <r>
    <s v="CA-2017-161956"/>
    <d v="2017-08-27T00:00:00"/>
    <s v="DR-12880"/>
    <s v="OFF-BI-10003650"/>
    <n v="841.56799999999998"/>
    <n v="2"/>
    <n v="0.2"/>
    <n v="294.54880000000003"/>
    <x v="1"/>
    <x v="8"/>
    <s v="GBC DocuBind 300 Electric Binding Machine"/>
    <x v="1"/>
    <s v="California"/>
    <s v="Inglewood"/>
    <n v="2017"/>
  </r>
  <r>
    <s v="CA-2017-161956"/>
    <d v="2017-08-27T00:00:00"/>
    <s v="DR-12880"/>
    <s v="OFF-ST-10001370"/>
    <n v="354.9"/>
    <n v="5"/>
    <n v="0"/>
    <n v="17.745000000000001"/>
    <x v="1"/>
    <x v="4"/>
    <s v="Sensible Storage WireTech Storage Systems"/>
    <x v="1"/>
    <s v="California"/>
    <s v="Inglewood"/>
    <n v="2017"/>
  </r>
  <r>
    <s v="CA-2016-116799"/>
    <d v="2016-03-03T00:00:00"/>
    <s v="JG-15310"/>
    <s v="OFF-PA-10001892"/>
    <n v="42.783999999999999"/>
    <n v="7"/>
    <n v="0.2"/>
    <n v="15.5092"/>
    <x v="1"/>
    <x v="10"/>
    <s v="Rediform Wirebound &quot;Phone Memo&quot; Message Book, 11 x 5-3/4"/>
    <x v="2"/>
    <s v="Texas"/>
    <s v="Odessa"/>
    <n v="2016"/>
  </r>
  <r>
    <s v="CA-2016-116799"/>
    <d v="2016-03-03T00:00:00"/>
    <s v="JG-15310"/>
    <s v="FUR-CH-10004983"/>
    <n v="563.42999999999995"/>
    <n v="5"/>
    <n v="0.3"/>
    <n v="-56.343000000000004"/>
    <x v="0"/>
    <x v="1"/>
    <s v="Office Star - Mid Back Dual function Ergonomic High Back Chair with 2-Way Adjustable Arms"/>
    <x v="2"/>
    <s v="Texas"/>
    <s v="Odessa"/>
    <n v="2016"/>
  </r>
  <r>
    <s v="CA-2016-111283"/>
    <d v="2016-02-29T00:00:00"/>
    <s v="LC-16870"/>
    <s v="OFF-AR-10001615"/>
    <n v="111.104"/>
    <n v="7"/>
    <n v="0.2"/>
    <n v="8.3328000000000007"/>
    <x v="1"/>
    <x v="6"/>
    <s v="Newell 34"/>
    <x v="3"/>
    <s v="Ohio"/>
    <s v="Newark"/>
    <n v="2016"/>
  </r>
  <r>
    <s v="CA-2015-167745"/>
    <d v="2015-09-18T00:00:00"/>
    <s v="GB-14530"/>
    <s v="OFF-AR-10003602"/>
    <n v="11.68"/>
    <n v="2"/>
    <n v="0"/>
    <n v="5.4896000000000003"/>
    <x v="1"/>
    <x v="6"/>
    <s v="Quartet Omega Colored Chalk, 12/Pack"/>
    <x v="1"/>
    <s v="California"/>
    <s v="Los Angeles"/>
    <n v="2015"/>
  </r>
  <r>
    <s v="CA-2015-167745"/>
    <d v="2015-09-18T00:00:00"/>
    <s v="GB-14530"/>
    <s v="OFF-SU-10004782"/>
    <n v="16.899999999999999"/>
    <n v="2"/>
    <n v="0"/>
    <n v="5.07"/>
    <x v="1"/>
    <x v="14"/>
    <s v="Elite 5&quot; Scissors"/>
    <x v="1"/>
    <s v="California"/>
    <s v="Los Angeles"/>
    <n v="2015"/>
  </r>
  <r>
    <s v="CA-2015-167745"/>
    <d v="2015-09-18T00:00:00"/>
    <s v="GB-14530"/>
    <s v="FUR-FU-10001591"/>
    <n v="24.4"/>
    <n v="2"/>
    <n v="0"/>
    <n v="10.247999999999999"/>
    <x v="0"/>
    <x v="5"/>
    <s v="Advantus Panel Wall Certificate Holder - 8.5x11"/>
    <x v="1"/>
    <s v="California"/>
    <s v="Los Angeles"/>
    <n v="2015"/>
  </r>
  <r>
    <s v="CA-2017-104577"/>
    <d v="2017-05-12T00:00:00"/>
    <s v="CK-12205"/>
    <s v="OFF-PA-10000659"/>
    <n v="87.6"/>
    <n v="5"/>
    <n v="0"/>
    <n v="42.048000000000002"/>
    <x v="1"/>
    <x v="10"/>
    <s v="Adams Phone Message Book, Professional, 400 Message Capacity, 5 3/6 x 11"/>
    <x v="3"/>
    <s v="Massachusetts"/>
    <s v="Everett"/>
    <n v="2017"/>
  </r>
  <r>
    <s v="CA-2016-156251"/>
    <d v="2016-08-13T00:00:00"/>
    <s v="TS-21160"/>
    <s v="FUR-BO-10001337"/>
    <n v="241.96"/>
    <n v="2"/>
    <n v="0"/>
    <n v="24.196000000000002"/>
    <x v="0"/>
    <x v="0"/>
    <s v="O'Sullivan Living Dimensions 2-Shelf Bookcases"/>
    <x v="2"/>
    <s v="Wisconsin"/>
    <s v="West Allis"/>
    <n v="2016"/>
  </r>
  <r>
    <s v="CA-2016-156251"/>
    <d v="2016-08-13T00:00:00"/>
    <s v="TS-21160"/>
    <s v="OFF-BI-10003529"/>
    <n v="8.52"/>
    <n v="3"/>
    <n v="0"/>
    <n v="4.1748000000000003"/>
    <x v="1"/>
    <x v="8"/>
    <s v="Avery Round Ring Poly Binders"/>
    <x v="2"/>
    <s v="Wisconsin"/>
    <s v="West Allis"/>
    <n v="2016"/>
  </r>
  <r>
    <s v="CA-2017-125878"/>
    <d v="2017-02-25T00:00:00"/>
    <s v="MH-18025"/>
    <s v="OFF-BI-10002609"/>
    <n v="1.788"/>
    <n v="3"/>
    <n v="0.8"/>
    <n v="-3.0396000000000001"/>
    <x v="1"/>
    <x v="8"/>
    <s v="Avery Hidden Tab Dividers for Binding Systems"/>
    <x v="2"/>
    <s v="Illinois"/>
    <s v="Chicago"/>
    <n v="2017"/>
  </r>
  <r>
    <s v="CA-2016-163153"/>
    <d v="2016-03-21T00:00:00"/>
    <s v="DM-12955"/>
    <s v="FUR-TA-10004767"/>
    <n v="99.372"/>
    <n v="2"/>
    <n v="0.3"/>
    <n v="-1.4196"/>
    <x v="0"/>
    <x v="3"/>
    <s v="Safco Drafting Table"/>
    <x v="2"/>
    <s v="Texas"/>
    <s v="Houston"/>
    <n v="2016"/>
  </r>
  <r>
    <s v="CA-2016-163153"/>
    <d v="2016-03-21T00:00:00"/>
    <s v="DM-12955"/>
    <s v="OFF-AR-10001868"/>
    <n v="1.3440000000000001"/>
    <n v="1"/>
    <n v="0.2"/>
    <n v="0.504"/>
    <x v="1"/>
    <x v="6"/>
    <s v="Prang Dustless Chalk Sticks"/>
    <x v="2"/>
    <s v="Texas"/>
    <s v="Houston"/>
    <n v="2016"/>
  </r>
  <r>
    <s v="CA-2015-103205"/>
    <d v="2015-12-08T00:00:00"/>
    <s v="JJ-15760"/>
    <s v="TEC-PH-10004896"/>
    <n v="119.96"/>
    <n v="5"/>
    <n v="0.2"/>
    <n v="11.996"/>
    <x v="2"/>
    <x v="7"/>
    <s v="Nokia Lumia 521 (T-Mobile)"/>
    <x v="2"/>
    <s v="Texas"/>
    <s v="Houston"/>
    <n v="2015"/>
  </r>
  <r>
    <s v="CA-2014-153913"/>
    <d v="2014-12-16T00:00:00"/>
    <s v="KB-16585"/>
    <s v="FUR-CH-10000988"/>
    <n v="1013.832"/>
    <n v="9"/>
    <n v="0.2"/>
    <n v="101.3832"/>
    <x v="0"/>
    <x v="1"/>
    <s v="Hon Olson Stacker Stools"/>
    <x v="0"/>
    <s v="Florida"/>
    <s v="Hialeah"/>
    <n v="2014"/>
  </r>
  <r>
    <s v="CA-2014-153913"/>
    <d v="2014-12-16T00:00:00"/>
    <s v="KB-16585"/>
    <s v="OFF-FA-10000490"/>
    <n v="1.984"/>
    <n v="2"/>
    <n v="0.2"/>
    <n v="0.66959999999999997"/>
    <x v="1"/>
    <x v="13"/>
    <s v="OIC Binder Clips, Mini, 1/4&quot; Capacity, Black"/>
    <x v="0"/>
    <s v="Florida"/>
    <s v="Hialeah"/>
    <n v="2014"/>
  </r>
  <r>
    <s v="CA-2016-155530"/>
    <d v="2016-12-17T00:00:00"/>
    <s v="CM-12160"/>
    <s v="FUR-TA-10004256"/>
    <n v="2003.52"/>
    <n v="6"/>
    <n v="0.2"/>
    <n v="-325.572"/>
    <x v="0"/>
    <x v="3"/>
    <s v="Bretford Just In Time Height-Adjustable Multi-Task Work Tables"/>
    <x v="1"/>
    <s v="California"/>
    <s v="San Francisco"/>
    <n v="2016"/>
  </r>
  <r>
    <s v="US-2016-101196"/>
    <d v="2016-05-12T00:00:00"/>
    <s v="FM-14215"/>
    <s v="OFF-ST-10004804"/>
    <n v="82.367999999999995"/>
    <n v="2"/>
    <n v="0.2"/>
    <n v="-19.5624"/>
    <x v="1"/>
    <x v="4"/>
    <s v="Belkin 19&quot; Vented Equipment Shelf, Black"/>
    <x v="3"/>
    <s v="Pennsylvania"/>
    <s v="Philadelphia"/>
    <n v="2016"/>
  </r>
  <r>
    <s v="CA-2014-115357"/>
    <d v="2014-08-06T00:00:00"/>
    <s v="RF-19735"/>
    <s v="TEC-AC-10000023"/>
    <n v="62.91"/>
    <n v="3"/>
    <n v="0"/>
    <n v="22.647600000000001"/>
    <x v="2"/>
    <x v="11"/>
    <s v="Maxell 74 Minute CD-R Spindle, 50/Pack"/>
    <x v="0"/>
    <s v="South Carolina"/>
    <s v="Columbia"/>
    <n v="2014"/>
  </r>
  <r>
    <s v="US-2014-102715"/>
    <d v="2014-04-11T00:00:00"/>
    <s v="JK-15370"/>
    <s v="OFF-FA-10001332"/>
    <n v="6.9119999999999999"/>
    <n v="3"/>
    <n v="0.2"/>
    <n v="2.3328000000000002"/>
    <x v="1"/>
    <x v="13"/>
    <s v="Acco Banker's Clasps, 5 3/4&quot;-Long"/>
    <x v="0"/>
    <s v="Florida"/>
    <s v="Miami"/>
    <n v="2014"/>
  </r>
  <r>
    <s v="US-2014-102715"/>
    <d v="2014-04-11T00:00:00"/>
    <s v="JK-15370"/>
    <s v="TEC-AC-10002001"/>
    <n v="383.976"/>
    <n v="3"/>
    <n v="0.2"/>
    <n v="81.594899999999996"/>
    <x v="2"/>
    <x v="11"/>
    <s v="Logitech Wireless Gaming Headset G930"/>
    <x v="0"/>
    <s v="Florida"/>
    <s v="Miami"/>
    <n v="2014"/>
  </r>
  <r>
    <s v="US-2014-102715"/>
    <d v="2014-04-11T00:00:00"/>
    <s v="JK-15370"/>
    <s v="OFF-PA-10000029"/>
    <n v="10.368"/>
    <n v="2"/>
    <n v="0.2"/>
    <n v="3.6288"/>
    <x v="1"/>
    <x v="10"/>
    <s v="Xerox 224"/>
    <x v="0"/>
    <s v="Florida"/>
    <s v="Miami"/>
    <n v="2014"/>
  </r>
  <r>
    <s v="US-2014-102715"/>
    <d v="2014-04-11T00:00:00"/>
    <s v="JK-15370"/>
    <s v="TEC-AC-10001874"/>
    <n v="335.94400000000002"/>
    <n v="7"/>
    <n v="0.2"/>
    <n v="41.993000000000002"/>
    <x v="2"/>
    <x v="11"/>
    <s v="Logitech Wireless Anywhere Mouse MX for PC and Mac"/>
    <x v="0"/>
    <s v="Florida"/>
    <s v="Miami"/>
    <n v="2014"/>
  </r>
  <r>
    <s v="CA-2015-107937"/>
    <d v="2015-05-03T00:00:00"/>
    <s v="JB-16045"/>
    <s v="FUR-FU-10002298"/>
    <n v="665.88"/>
    <n v="6"/>
    <n v="0"/>
    <n v="106.5408"/>
    <x v="0"/>
    <x v="5"/>
    <s v="Rubbermaid ClusterMat Chairmats, Mat Size- 66&quot; x 60&quot;, Lip 20&quot; x 11&quot; -90 Degree Angle"/>
    <x v="1"/>
    <s v="California"/>
    <s v="Chula Vista"/>
    <n v="2015"/>
  </r>
  <r>
    <s v="US-2017-148768"/>
    <d v="2017-11-30T00:00:00"/>
    <s v="PN-18775"/>
    <s v="TEC-PH-10002564"/>
    <n v="71.975999999999999"/>
    <n v="3"/>
    <n v="0.2"/>
    <n v="8.9969999999999999"/>
    <x v="2"/>
    <x v="7"/>
    <s v="OtterBox Defender Series Case - Samsung Galaxy S4"/>
    <x v="0"/>
    <s v="Florida"/>
    <s v="Miami"/>
    <n v="2017"/>
  </r>
  <r>
    <s v="CA-2017-118521"/>
    <d v="2017-02-16T00:00:00"/>
    <s v="LF-17185"/>
    <s v="OFF-PA-10003465"/>
    <n v="37.94"/>
    <n v="2"/>
    <n v="0"/>
    <n v="18.211200000000002"/>
    <x v="1"/>
    <x v="10"/>
    <s v="Xerox 1912"/>
    <x v="3"/>
    <s v="New York"/>
    <s v="New York City"/>
    <n v="2017"/>
  </r>
  <r>
    <s v="CA-2014-149643"/>
    <d v="2014-11-16T00:00:00"/>
    <s v="RH-19510"/>
    <s v="TEC-PH-10000038"/>
    <n v="273.95999999999998"/>
    <n v="2"/>
    <n v="0"/>
    <n v="10.958399999999999"/>
    <x v="2"/>
    <x v="7"/>
    <s v="Jawbone MINI JAMBOX Wireless Bluetooth Speaker"/>
    <x v="2"/>
    <s v="Kansas"/>
    <s v="Manhattan"/>
    <n v="2014"/>
  </r>
  <r>
    <s v="CA-2015-135314"/>
    <d v="2015-07-09T00:00:00"/>
    <s v="MC-17575"/>
    <s v="TEC-PH-10003072"/>
    <n v="269.98200000000003"/>
    <n v="3"/>
    <n v="0.4"/>
    <n v="40.497300000000003"/>
    <x v="2"/>
    <x v="7"/>
    <s v="Panasonic KX-TG9541B DECT 6.0 Digital 2-Line Expandable Cordless Phone With Digital Answering System"/>
    <x v="3"/>
    <s v="Pennsylvania"/>
    <s v="Philadelphia"/>
    <n v="2015"/>
  </r>
  <r>
    <s v="CA-2017-165204"/>
    <d v="2017-11-13T00:00:00"/>
    <s v="MN-17935"/>
    <s v="OFF-PA-10003424"/>
    <n v="8.9039999999999999"/>
    <n v="3"/>
    <n v="0.2"/>
    <n v="3.339"/>
    <x v="1"/>
    <x v="10"/>
    <s v="&quot;While you Were Out&quot; Message Book, One Form per Page"/>
    <x v="0"/>
    <s v="Tennessee"/>
    <s v="Memphis"/>
    <n v="2017"/>
  </r>
  <r>
    <s v="CA-2017-165204"/>
    <d v="2017-11-13T00:00:00"/>
    <s v="MN-17935"/>
    <s v="OFF-ST-10003716"/>
    <n v="720.06399999999996"/>
    <n v="4"/>
    <n v="0.2"/>
    <n v="-63.005600000000001"/>
    <x v="1"/>
    <x v="4"/>
    <s v="Tennsco Double-Tier Lockers"/>
    <x v="0"/>
    <s v="Tennessee"/>
    <s v="Memphis"/>
    <n v="2017"/>
  </r>
  <r>
    <s v="CA-2017-125752"/>
    <d v="2017-07-31T00:00:00"/>
    <s v="EH-14125"/>
    <s v="TEC-AC-10003590"/>
    <n v="41.423999999999999"/>
    <n v="2"/>
    <n v="0.2"/>
    <n v="8.2848000000000006"/>
    <x v="2"/>
    <x v="11"/>
    <s v="TRENDnet 56K USB 2.0 Phone, Internet and Fax Modem"/>
    <x v="0"/>
    <s v="Florida"/>
    <s v="Fort Lauderdale"/>
    <n v="2017"/>
  </r>
  <r>
    <s v="CA-2017-112487"/>
    <d v="2017-12-26T00:00:00"/>
    <s v="TC-21535"/>
    <s v="OFF-BI-10000494"/>
    <n v="3.1320000000000001"/>
    <n v="2"/>
    <n v="0.7"/>
    <n v="-2.61"/>
    <x v="1"/>
    <x v="8"/>
    <s v="Acco Economy Flexible Poly Round Ring Binder"/>
    <x v="3"/>
    <s v="Ohio"/>
    <s v="Columbus"/>
    <n v="2017"/>
  </r>
  <r>
    <s v="CA-2016-144218"/>
    <d v="2016-10-31T00:00:00"/>
    <s v="JD-15895"/>
    <s v="OFF-ST-10002615"/>
    <n v="1085.42"/>
    <n v="7"/>
    <n v="0"/>
    <n v="282.20920000000001"/>
    <x v="1"/>
    <x v="4"/>
    <s v="Dual Level, Single-Width Filing Carts"/>
    <x v="1"/>
    <s v="California"/>
    <s v="Los Angeles"/>
    <n v="2016"/>
  </r>
  <r>
    <s v="CA-2016-169971"/>
    <d v="2016-09-04T00:00:00"/>
    <s v="IL-15100"/>
    <s v="OFF-AR-10002804"/>
    <n v="3.9119999999999999"/>
    <n v="1"/>
    <n v="0.2"/>
    <n v="1.0268999999999999"/>
    <x v="1"/>
    <x v="6"/>
    <s v="Faber Castell Col-Erase Pencils"/>
    <x v="2"/>
    <s v="Texas"/>
    <s v="Houston"/>
    <n v="2016"/>
  </r>
  <r>
    <s v="CA-2016-169971"/>
    <d v="2016-09-04T00:00:00"/>
    <s v="IL-15100"/>
    <s v="OFF-AR-10001044"/>
    <n v="62.375999999999998"/>
    <n v="3"/>
    <n v="0.2"/>
    <n v="7.0172999999999996"/>
    <x v="1"/>
    <x v="6"/>
    <s v="BOSTON Ranger #55 Pencil Sharpener, Black"/>
    <x v="2"/>
    <s v="Texas"/>
    <s v="Houston"/>
    <n v="2016"/>
  </r>
  <r>
    <s v="US-2016-133508"/>
    <d v="2016-04-17T00:00:00"/>
    <s v="SW-20350"/>
    <s v="OFF-FA-10000134"/>
    <n v="29.05"/>
    <n v="5"/>
    <n v="0"/>
    <n v="9.0054999999999996"/>
    <x v="1"/>
    <x v="13"/>
    <s v="Advantus Push Pins, Aluminum Head"/>
    <x v="2"/>
    <s v="Nebraska"/>
    <s v="Omaha"/>
    <n v="2016"/>
  </r>
  <r>
    <s v="CA-2014-107139"/>
    <d v="2014-07-05T00:00:00"/>
    <s v="DP-13390"/>
    <s v="OFF-BI-10001670"/>
    <n v="180.96"/>
    <n v="6"/>
    <n v="0.2"/>
    <n v="67.86"/>
    <x v="1"/>
    <x v="8"/>
    <s v="Vinyl Sectional Post Binders"/>
    <x v="1"/>
    <s v="California"/>
    <s v="Los Angeles"/>
    <n v="2014"/>
  </r>
  <r>
    <s v="CA-2015-111325"/>
    <d v="2015-02-27T00:00:00"/>
    <s v="BT-11395"/>
    <s v="OFF-BI-10000343"/>
    <n v="4.4189999999999996"/>
    <n v="3"/>
    <n v="0.7"/>
    <n v="-3.3879000000000001"/>
    <x v="1"/>
    <x v="8"/>
    <s v="Pressboard Covers with Storage Hooks, 9 1/2&quot; x 11&quot;, Light Blue"/>
    <x v="3"/>
    <s v="Pennsylvania"/>
    <s v="Altoona"/>
    <n v="2015"/>
  </r>
  <r>
    <s v="CA-2015-111325"/>
    <d v="2015-02-27T00:00:00"/>
    <s v="BT-11395"/>
    <s v="OFF-AR-10002257"/>
    <n v="16.032"/>
    <n v="6"/>
    <n v="0.2"/>
    <n v="2.2044000000000001"/>
    <x v="1"/>
    <x v="6"/>
    <s v="Eldon Spacemaker Box, Quick-Snap Lid, Clear"/>
    <x v="3"/>
    <s v="Pennsylvania"/>
    <s v="Altoona"/>
    <n v="2015"/>
  </r>
  <r>
    <s v="CA-2015-163762"/>
    <d v="2015-11-27T00:00:00"/>
    <s v="JE-15475"/>
    <s v="OFF-AR-10001915"/>
    <n v="29.79"/>
    <n v="3"/>
    <n v="0"/>
    <n v="12.511799999999999"/>
    <x v="1"/>
    <x v="6"/>
    <s v="Peel-Off China Markers"/>
    <x v="3"/>
    <s v="New York"/>
    <s v="New York City"/>
    <n v="2015"/>
  </r>
  <r>
    <s v="US-2014-117163"/>
    <d v="2014-01-27T00:00:00"/>
    <s v="EJ-13720"/>
    <s v="OFF-ST-10003692"/>
    <n v="57.23"/>
    <n v="1"/>
    <n v="0"/>
    <n v="14.307499999999999"/>
    <x v="1"/>
    <x v="4"/>
    <s v="Recycled Steel Personal File for Hanging File Folders"/>
    <x v="1"/>
    <s v="California"/>
    <s v="San Diego"/>
    <n v="2014"/>
  </r>
  <r>
    <s v="US-2014-117163"/>
    <d v="2014-01-27T00:00:00"/>
    <s v="EJ-13720"/>
    <s v="FUR-TA-10003469"/>
    <n v="333"/>
    <n v="3"/>
    <n v="0.2"/>
    <n v="-16.649999999999999"/>
    <x v="0"/>
    <x v="3"/>
    <s v="Balt Split Level Computer Training Table"/>
    <x v="1"/>
    <s v="California"/>
    <s v="San Diego"/>
    <n v="2014"/>
  </r>
  <r>
    <s v="US-2014-117163"/>
    <d v="2014-01-27T00:00:00"/>
    <s v="EJ-13720"/>
    <s v="OFF-AR-10003179"/>
    <n v="36.44"/>
    <n v="4"/>
    <n v="0"/>
    <n v="12.0252"/>
    <x v="1"/>
    <x v="6"/>
    <s v="Dixon Ticonderoga Core-Lock Colored Pencils"/>
    <x v="1"/>
    <s v="California"/>
    <s v="San Diego"/>
    <n v="2014"/>
  </r>
  <r>
    <s v="CA-2017-121314"/>
    <d v="2017-09-23T00:00:00"/>
    <s v="BE-11410"/>
    <s v="OFF-PA-10003395"/>
    <n v="251.64"/>
    <n v="3"/>
    <n v="0.2"/>
    <n v="88.073999999999998"/>
    <x v="1"/>
    <x v="10"/>
    <s v="Xerox 1941"/>
    <x v="0"/>
    <s v="Florida"/>
    <s v="Miami"/>
    <n v="2017"/>
  </r>
  <r>
    <s v="CA-2017-147760"/>
    <d v="2017-11-04T00:00:00"/>
    <s v="KL-16555"/>
    <s v="FUR-TA-10004575"/>
    <n v="523.76400000000001"/>
    <n v="3"/>
    <n v="0.4"/>
    <n v="-192.04679999999999"/>
    <x v="0"/>
    <x v="3"/>
    <s v="Hon 5100 Series Wood Tables"/>
    <x v="0"/>
    <s v="North Carolina"/>
    <s v="Greensboro"/>
    <n v="2017"/>
  </r>
  <r>
    <s v="CA-2017-147760"/>
    <d v="2017-11-04T00:00:00"/>
    <s v="KL-16555"/>
    <s v="TEC-PH-10002483"/>
    <n v="1359.96"/>
    <n v="5"/>
    <n v="0.2"/>
    <n v="118.9965"/>
    <x v="2"/>
    <x v="7"/>
    <s v="Motorola Moto X"/>
    <x v="0"/>
    <s v="North Carolina"/>
    <s v="Greensboro"/>
    <n v="2017"/>
  </r>
  <r>
    <s v="CA-2016-156503"/>
    <d v="2016-10-14T00:00:00"/>
    <s v="NC-18415"/>
    <s v="FUR-CH-10003606"/>
    <n v="102.592"/>
    <n v="1"/>
    <n v="0.2"/>
    <n v="10.2592"/>
    <x v="0"/>
    <x v="1"/>
    <s v="SAFCO Folding Chair Trolley"/>
    <x v="0"/>
    <s v="North Carolina"/>
    <s v="Jacksonville"/>
    <n v="2016"/>
  </r>
  <r>
    <s v="CA-2016-156503"/>
    <d v="2016-10-14T00:00:00"/>
    <s v="NC-18415"/>
    <s v="TEC-AC-10002473"/>
    <n v="22.704000000000001"/>
    <n v="1"/>
    <n v="0.2"/>
    <n v="5.9598000000000004"/>
    <x v="2"/>
    <x v="11"/>
    <s v="Maxell 4.7GB DVD-R"/>
    <x v="0"/>
    <s v="North Carolina"/>
    <s v="Jacksonville"/>
    <n v="2016"/>
  </r>
  <r>
    <s v="CA-2016-156503"/>
    <d v="2016-10-14T00:00:00"/>
    <s v="NC-18415"/>
    <s v="OFF-PA-10002319"/>
    <n v="93.024000000000001"/>
    <n v="3"/>
    <n v="0.2"/>
    <n v="33.721200000000003"/>
    <x v="1"/>
    <x v="10"/>
    <s v="Xerox 1944"/>
    <x v="0"/>
    <s v="North Carolina"/>
    <s v="Jacksonville"/>
    <n v="2016"/>
  </r>
  <r>
    <s v="CA-2016-156503"/>
    <d v="2016-10-14T00:00:00"/>
    <s v="NC-18415"/>
    <s v="OFF-SU-10000946"/>
    <n v="12.768000000000001"/>
    <n v="2"/>
    <n v="0.2"/>
    <n v="1.4363999999999999"/>
    <x v="1"/>
    <x v="14"/>
    <s v="Staple remover"/>
    <x v="0"/>
    <s v="North Carolina"/>
    <s v="Jacksonville"/>
    <n v="2016"/>
  </r>
  <r>
    <s v="CA-2016-156503"/>
    <d v="2016-10-14T00:00:00"/>
    <s v="NC-18415"/>
    <s v="OFF-EN-10001335"/>
    <n v="35.008000000000003"/>
    <n v="4"/>
    <n v="0.2"/>
    <n v="13.128"/>
    <x v="1"/>
    <x v="12"/>
    <s v="White Business Envelopes with Contemporary Seam, Recycled White Business Envelopes"/>
    <x v="0"/>
    <s v="North Carolina"/>
    <s v="Jacksonville"/>
    <n v="2016"/>
  </r>
  <r>
    <s v="CA-2016-156503"/>
    <d v="2016-10-14T00:00:00"/>
    <s v="NC-18415"/>
    <s v="OFF-PA-10002377"/>
    <n v="39.152000000000001"/>
    <n v="1"/>
    <n v="0.2"/>
    <n v="14.682"/>
    <x v="1"/>
    <x v="10"/>
    <s v="Xerox 1916"/>
    <x v="0"/>
    <s v="North Carolina"/>
    <s v="Jacksonville"/>
    <n v="2016"/>
  </r>
  <r>
    <s v="CA-2015-113628"/>
    <d v="2015-11-12T00:00:00"/>
    <s v="AH-10690"/>
    <s v="OFF-AR-10001246"/>
    <n v="11.76"/>
    <n v="5"/>
    <n v="0.2"/>
    <n v="1.323"/>
    <x v="1"/>
    <x v="6"/>
    <s v="Newell 317"/>
    <x v="0"/>
    <s v="Florida"/>
    <s v="Plantation"/>
    <n v="2015"/>
  </r>
  <r>
    <s v="CA-2015-113628"/>
    <d v="2015-11-12T00:00:00"/>
    <s v="AH-10690"/>
    <s v="OFF-BI-10003291"/>
    <n v="5.2380000000000004"/>
    <n v="2"/>
    <n v="0.7"/>
    <n v="-4.0157999999999996"/>
    <x v="1"/>
    <x v="8"/>
    <s v="Wilson Jones Leather-Like Binders with DublLock Round Rings"/>
    <x v="0"/>
    <s v="Florida"/>
    <s v="Plantation"/>
    <n v="2015"/>
  </r>
  <r>
    <s v="CA-2015-113628"/>
    <d v="2015-11-12T00:00:00"/>
    <s v="AH-10690"/>
    <s v="OFF-BI-10002799"/>
    <n v="4.6619999999999999"/>
    <n v="3"/>
    <n v="0.7"/>
    <n v="-3.7296"/>
    <x v="1"/>
    <x v="8"/>
    <s v="SlimView Poly Binder, 3/8&quot;"/>
    <x v="0"/>
    <s v="Florida"/>
    <s v="Plantation"/>
    <n v="2015"/>
  </r>
  <r>
    <s v="CA-2015-113628"/>
    <d v="2015-11-12T00:00:00"/>
    <s v="AH-10690"/>
    <s v="FUR-CH-10003298"/>
    <n v="523.91999999999996"/>
    <n v="5"/>
    <n v="0.2"/>
    <n v="-72.039000000000001"/>
    <x v="0"/>
    <x v="1"/>
    <s v="Office Star - Contemporary Task Swivel chair with Loop Arms, Charcoal"/>
    <x v="0"/>
    <s v="Florida"/>
    <s v="Plantation"/>
    <n v="2015"/>
  </r>
  <r>
    <s v="CA-2015-113628"/>
    <d v="2015-11-12T00:00:00"/>
    <s v="AH-10690"/>
    <s v="TEC-PH-10000441"/>
    <n v="100.792"/>
    <n v="1"/>
    <n v="0.2"/>
    <n v="10.0792"/>
    <x v="2"/>
    <x v="7"/>
    <s v="VTech DS6151"/>
    <x v="0"/>
    <s v="Florida"/>
    <s v="Plantation"/>
    <n v="2015"/>
  </r>
  <r>
    <s v="CA-2015-113628"/>
    <d v="2015-11-12T00:00:00"/>
    <s v="AH-10690"/>
    <s v="FUR-CH-10004477"/>
    <n v="146.136"/>
    <n v="3"/>
    <n v="0.2"/>
    <n v="16.440300000000001"/>
    <x v="0"/>
    <x v="1"/>
    <s v="Global Push Button Manager's Chair, Indigo"/>
    <x v="0"/>
    <s v="Florida"/>
    <s v="Plantation"/>
    <n v="2015"/>
  </r>
  <r>
    <s v="CA-2017-147753"/>
    <d v="2017-03-05T00:00:00"/>
    <s v="PK-19075"/>
    <s v="OFF-LA-10003537"/>
    <n v="25.06"/>
    <n v="2"/>
    <n v="0"/>
    <n v="11.7782"/>
    <x v="1"/>
    <x v="2"/>
    <s v="Avery 515"/>
    <x v="2"/>
    <s v="Wisconsin"/>
    <s v="Milwaukee"/>
    <n v="2017"/>
  </r>
  <r>
    <s v="CA-2015-103961"/>
    <d v="2015-11-05T00:00:00"/>
    <s v="NG-18430"/>
    <s v="OFF-LA-10004484"/>
    <n v="19.824000000000002"/>
    <n v="6"/>
    <n v="0.2"/>
    <n v="6.4428000000000001"/>
    <x v="1"/>
    <x v="2"/>
    <s v="Avery 476"/>
    <x v="2"/>
    <s v="Illinois"/>
    <s v="Quincy"/>
    <n v="2015"/>
  </r>
  <r>
    <s v="CA-2016-152471"/>
    <d v="2016-07-08T00:00:00"/>
    <s v="ZD-21925"/>
    <s v="TEC-PH-10002824"/>
    <n v="823.96"/>
    <n v="5"/>
    <n v="0.2"/>
    <n v="51.497500000000002"/>
    <x v="2"/>
    <x v="7"/>
    <s v="Jabra SPEAK 410 Multidevice Speakerphone"/>
    <x v="0"/>
    <s v="Florida"/>
    <s v="Jacksonville"/>
    <n v="2016"/>
  </r>
  <r>
    <s v="CA-2016-152471"/>
    <d v="2016-07-08T00:00:00"/>
    <s v="ZD-21925"/>
    <s v="OFF-PA-10004965"/>
    <n v="15.984"/>
    <n v="2"/>
    <n v="0.2"/>
    <n v="4.9950000000000001"/>
    <x v="1"/>
    <x v="10"/>
    <s v="Xerox 1921"/>
    <x v="0"/>
    <s v="Florida"/>
    <s v="Jacksonville"/>
    <n v="2016"/>
  </r>
  <r>
    <s v="CA-2015-102582"/>
    <d v="2015-09-15T00:00:00"/>
    <s v="NW-18400"/>
    <s v="FUR-TA-10003569"/>
    <n v="801.96"/>
    <n v="2"/>
    <n v="0"/>
    <n v="200.49"/>
    <x v="0"/>
    <x v="3"/>
    <s v="Bretford CR8500 Series Meeting Room Furniture"/>
    <x v="0"/>
    <s v="Alabama"/>
    <s v="Mobile"/>
    <n v="2015"/>
  </r>
  <r>
    <s v="CA-2015-102582"/>
    <d v="2015-09-15T00:00:00"/>
    <s v="NW-18400"/>
    <s v="TEC-PH-10003187"/>
    <n v="59.97"/>
    <n v="3"/>
    <n v="0"/>
    <n v="0"/>
    <x v="2"/>
    <x v="7"/>
    <s v="Anker Astro Mini 3000mAh Ultra-Compact Portable Charger"/>
    <x v="0"/>
    <s v="Alabama"/>
    <s v="Mobile"/>
    <n v="2015"/>
  </r>
  <r>
    <s v="CA-2015-102582"/>
    <d v="2015-09-15T00:00:00"/>
    <s v="NW-18400"/>
    <s v="FUR-CH-10004853"/>
    <n v="1056.8599999999999"/>
    <n v="7"/>
    <n v="0"/>
    <n v="306.48939999999999"/>
    <x v="0"/>
    <x v="1"/>
    <s v="Global Manager's Adjustable Task Chair, Storm"/>
    <x v="0"/>
    <s v="Alabama"/>
    <s v="Mobile"/>
    <n v="2015"/>
  </r>
  <r>
    <s v="CA-2017-141873"/>
    <d v="2017-10-09T00:00:00"/>
    <s v="HG-14845"/>
    <s v="OFF-BI-10001031"/>
    <n v="12.816000000000001"/>
    <n v="3"/>
    <n v="0.2"/>
    <n v="4.3254000000000001"/>
    <x v="1"/>
    <x v="8"/>
    <s v="Pressboard Data Binders by Wilson Jones"/>
    <x v="3"/>
    <s v="New York"/>
    <s v="New York City"/>
    <n v="2017"/>
  </r>
  <r>
    <s v="CA-2017-141873"/>
    <d v="2017-10-09T00:00:00"/>
    <s v="HG-14845"/>
    <s v="FUR-BO-10003034"/>
    <n v="314.35199999999998"/>
    <n v="3"/>
    <n v="0.2"/>
    <n v="-15.717599999999999"/>
    <x v="0"/>
    <x v="0"/>
    <s v="O'Sullivan Elevations Bookcase, Cherry Finish"/>
    <x v="3"/>
    <s v="New York"/>
    <s v="New York City"/>
    <n v="2017"/>
  </r>
  <r>
    <s v="CA-2017-141873"/>
    <d v="2017-10-09T00:00:00"/>
    <s v="HG-14845"/>
    <s v="OFF-PA-10000069"/>
    <n v="18.98"/>
    <n v="2"/>
    <n v="0"/>
    <n v="8.9206000000000003"/>
    <x v="1"/>
    <x v="10"/>
    <s v="TOPS 4 x 6 Fluorescent Color Memo Sheets, 500 Sheets per Pack"/>
    <x v="3"/>
    <s v="New York"/>
    <s v="New York City"/>
    <n v="2017"/>
  </r>
  <r>
    <s v="CA-2017-141873"/>
    <d v="2017-10-09T00:00:00"/>
    <s v="HG-14845"/>
    <s v="OFF-BI-10003655"/>
    <n v="18.239999999999998"/>
    <n v="6"/>
    <n v="0.2"/>
    <n v="6.1559999999999997"/>
    <x v="1"/>
    <x v="8"/>
    <s v="Durable Pressboard Binders"/>
    <x v="3"/>
    <s v="New York"/>
    <s v="New York City"/>
    <n v="2017"/>
  </r>
  <r>
    <s v="CA-2015-140984"/>
    <d v="2015-09-14T00:00:00"/>
    <s v="CC-12685"/>
    <s v="OFF-ST-10000585"/>
    <n v="991.2"/>
    <n v="6"/>
    <n v="0"/>
    <n v="257.71199999999999"/>
    <x v="1"/>
    <x v="4"/>
    <s v="Economy Rollaway Files"/>
    <x v="3"/>
    <s v="New York"/>
    <s v="New York City"/>
    <n v="2015"/>
  </r>
  <r>
    <s v="CA-2015-140984"/>
    <d v="2015-09-14T00:00:00"/>
    <s v="CC-12685"/>
    <s v="TEC-CO-10001571"/>
    <n v="879.98400000000004"/>
    <n v="2"/>
    <n v="0.2"/>
    <n v="329.99400000000003"/>
    <x v="2"/>
    <x v="16"/>
    <s v="Sharp 1540cs Digital Laser Copier"/>
    <x v="3"/>
    <s v="New York"/>
    <s v="New York City"/>
    <n v="2015"/>
  </r>
  <r>
    <s v="CA-2015-140984"/>
    <d v="2015-09-14T00:00:00"/>
    <s v="CC-12685"/>
    <s v="OFF-BI-10002012"/>
    <n v="12.96"/>
    <n v="9"/>
    <n v="0.2"/>
    <n v="4.5359999999999996"/>
    <x v="1"/>
    <x v="8"/>
    <s v="Wilson Jones Easy Flow II Sheet Lifters"/>
    <x v="3"/>
    <s v="New York"/>
    <s v="New York City"/>
    <n v="2015"/>
  </r>
  <r>
    <s v="CA-2014-132801"/>
    <d v="2014-10-07T00:00:00"/>
    <s v="JG-15805"/>
    <s v="OFF-ST-10001228"/>
    <n v="107.44"/>
    <n v="10"/>
    <n v="0.2"/>
    <n v="10.744"/>
    <x v="1"/>
    <x v="4"/>
    <s v="Fellowes Personal Hanging Folder Files, Navy"/>
    <x v="2"/>
    <s v="Texas"/>
    <s v="Dallas"/>
    <n v="2014"/>
  </r>
  <r>
    <s v="CA-2017-141733"/>
    <d v="2017-05-07T00:00:00"/>
    <s v="RW-19540"/>
    <s v="FUR-CH-10004086"/>
    <n v="1458.65"/>
    <n v="5"/>
    <n v="0"/>
    <n v="423.00850000000003"/>
    <x v="0"/>
    <x v="1"/>
    <s v="Hon 4070 Series Pagoda Armless Upholstered Stacking Chairs"/>
    <x v="2"/>
    <s v="Michigan"/>
    <s v="Detroit"/>
    <n v="2017"/>
  </r>
  <r>
    <s v="CA-2017-141733"/>
    <d v="2017-05-07T00:00:00"/>
    <s v="RW-19540"/>
    <s v="FUR-CH-10002017"/>
    <n v="26.64"/>
    <n v="1"/>
    <n v="0"/>
    <n v="7.4592000000000001"/>
    <x v="0"/>
    <x v="1"/>
    <s v="SAFCO Optional Arm Kit for Workspace Cribbage Stacking Chair"/>
    <x v="2"/>
    <s v="Michigan"/>
    <s v="Detroit"/>
    <n v="2017"/>
  </r>
  <r>
    <s v="CA-2017-141733"/>
    <d v="2017-05-07T00:00:00"/>
    <s v="RW-19540"/>
    <s v="FUR-CH-10000595"/>
    <n v="476.8"/>
    <n v="2"/>
    <n v="0"/>
    <n v="119.2"/>
    <x v="0"/>
    <x v="1"/>
    <s v="Safco Contoured Stacking Chairs"/>
    <x v="2"/>
    <s v="Michigan"/>
    <s v="Detroit"/>
    <n v="2017"/>
  </r>
  <r>
    <s v="CA-2017-141733"/>
    <d v="2017-05-07T00:00:00"/>
    <s v="RW-19540"/>
    <s v="OFF-AP-10001563"/>
    <n v="87.444000000000003"/>
    <n v="2"/>
    <n v="0.1"/>
    <n v="18.4604"/>
    <x v="1"/>
    <x v="9"/>
    <s v="Belkin Premiere Surge Master II 8-outlet surge protector"/>
    <x v="2"/>
    <s v="Michigan"/>
    <s v="Detroit"/>
    <n v="2017"/>
  </r>
  <r>
    <s v="US-2015-111927"/>
    <d v="2015-11-14T00:00:00"/>
    <s v="LS-17230"/>
    <s v="FUR-FU-10004017"/>
    <n v="76.14"/>
    <n v="3"/>
    <n v="0"/>
    <n v="26.649000000000001"/>
    <x v="0"/>
    <x v="5"/>
    <s v="Tenex Contemporary Contur Chairmats for Low and Medium Pile Carpet, Computer, 39&quot; x 49&quot;"/>
    <x v="3"/>
    <s v="Delaware"/>
    <s v="Dover"/>
    <n v="2015"/>
  </r>
  <r>
    <s v="US-2015-111927"/>
    <d v="2015-11-14T00:00:00"/>
    <s v="LS-17230"/>
    <s v="OFF-BI-10002571"/>
    <n v="19.96"/>
    <n v="2"/>
    <n v="0"/>
    <n v="9.3811999999999998"/>
    <x v="1"/>
    <x v="8"/>
    <s v="Avery Framed View Binder, EZD Ring (Locking), Navy, 1 1/2&quot;"/>
    <x v="3"/>
    <s v="Delaware"/>
    <s v="Dover"/>
    <n v="2015"/>
  </r>
  <r>
    <s v="CA-2014-105984"/>
    <d v="2014-11-24T00:00:00"/>
    <s v="MY-18295"/>
    <s v="TEC-PH-10000560"/>
    <n v="1049.97"/>
    <n v="5"/>
    <n v="0.4"/>
    <n v="-209.994"/>
    <x v="2"/>
    <x v="7"/>
    <s v="Samsung Galaxy S III - 16GB - pebble blue (T-Mobile)"/>
    <x v="3"/>
    <s v="Ohio"/>
    <s v="Columbus"/>
    <n v="2014"/>
  </r>
  <r>
    <s v="CA-2014-105984"/>
    <d v="2014-11-24T00:00:00"/>
    <s v="MY-18295"/>
    <s v="FUR-CH-10000847"/>
    <n v="611.05799999999999"/>
    <n v="3"/>
    <n v="0.3"/>
    <n v="-34.9176"/>
    <x v="0"/>
    <x v="1"/>
    <s v="Global Executive Mid-Back Manager's Chair"/>
    <x v="3"/>
    <s v="Ohio"/>
    <s v="Columbus"/>
    <n v="2014"/>
  </r>
  <r>
    <s v="CA-2014-100363"/>
    <d v="2014-04-08T00:00:00"/>
    <s v="JM-15655"/>
    <s v="OFF-FA-10000611"/>
    <n v="2.3679999999999999"/>
    <n v="2"/>
    <n v="0.2"/>
    <n v="0.82879999999999998"/>
    <x v="1"/>
    <x v="13"/>
    <s v="Binder Clips by OIC"/>
    <x v="1"/>
    <s v="Arizona"/>
    <s v="Glendale"/>
    <n v="2014"/>
  </r>
  <r>
    <s v="CA-2014-100363"/>
    <d v="2014-04-08T00:00:00"/>
    <s v="JM-15655"/>
    <s v="OFF-PA-10004733"/>
    <n v="19.007999999999999"/>
    <n v="3"/>
    <n v="0.2"/>
    <n v="6.8903999999999996"/>
    <x v="1"/>
    <x v="10"/>
    <s v="Things To Do Today Spiral Book"/>
    <x v="1"/>
    <s v="Arizona"/>
    <s v="Glendale"/>
    <n v="2014"/>
  </r>
  <r>
    <s v="CA-2014-126760"/>
    <d v="2014-07-26T00:00:00"/>
    <s v="KM-16720"/>
    <s v="TEC-PH-10001363"/>
    <n v="911.98400000000004"/>
    <n v="2"/>
    <n v="0.2"/>
    <n v="113.998"/>
    <x v="2"/>
    <x v="7"/>
    <s v="Apple iPhone 5S"/>
    <x v="1"/>
    <s v="Nevada"/>
    <s v="North Las Vegas"/>
    <n v="2014"/>
  </r>
  <r>
    <s v="CA-2014-126760"/>
    <d v="2014-07-26T00:00:00"/>
    <s v="KM-16720"/>
    <s v="FUR-CH-10003312"/>
    <n v="674.35199999999998"/>
    <n v="3"/>
    <n v="0.2"/>
    <n v="-109.5822"/>
    <x v="0"/>
    <x v="1"/>
    <s v="Hon 2090 Pillow Soft Series Mid Back Swivel/Tilt Chairs"/>
    <x v="1"/>
    <s v="Nevada"/>
    <s v="North Las Vegas"/>
    <n v="2014"/>
  </r>
  <r>
    <s v="CA-2014-126760"/>
    <d v="2014-07-26T00:00:00"/>
    <s v="KM-16720"/>
    <s v="FUR-FU-10004018"/>
    <n v="134.01"/>
    <n v="9"/>
    <n v="0"/>
    <n v="36.182699999999997"/>
    <x v="0"/>
    <x v="5"/>
    <s v="Tensor Computer Mounted Lamp"/>
    <x v="1"/>
    <s v="Nevada"/>
    <s v="North Las Vegas"/>
    <n v="2014"/>
  </r>
  <r>
    <s v="CA-2014-126760"/>
    <d v="2014-07-26T00:00:00"/>
    <s v="KM-16720"/>
    <s v="TEC-AC-10004814"/>
    <n v="170.97"/>
    <n v="3"/>
    <n v="0"/>
    <n v="70.097700000000003"/>
    <x v="2"/>
    <x v="11"/>
    <s v="Logitech Illuminated Ultrathin Keyboard with Backlighting"/>
    <x v="1"/>
    <s v="Nevada"/>
    <s v="North Las Vegas"/>
    <n v="2014"/>
  </r>
  <r>
    <s v="US-2014-109162"/>
    <d v="2014-06-08T00:00:00"/>
    <s v="KE-16420"/>
    <s v="FUR-CH-10002647"/>
    <n v="170.352"/>
    <n v="3"/>
    <n v="0.2"/>
    <n v="10.647"/>
    <x v="0"/>
    <x v="1"/>
    <s v="Situations Contoured Folding Chairs, 4/Set"/>
    <x v="0"/>
    <s v="Tennessee"/>
    <s v="Bristol"/>
    <n v="2014"/>
  </r>
  <r>
    <s v="CA-2014-101931"/>
    <d v="2014-10-28T00:00:00"/>
    <s v="TS-21370"/>
    <s v="OFF-BI-10004140"/>
    <n v="7.1840000000000002"/>
    <n v="2"/>
    <n v="0.2"/>
    <n v="2.2450000000000001"/>
    <x v="1"/>
    <x v="8"/>
    <s v="Avery Non-Stick Binders"/>
    <x v="1"/>
    <s v="California"/>
    <s v="Los Angeles"/>
    <n v="2014"/>
  </r>
  <r>
    <s v="CA-2014-101931"/>
    <d v="2014-10-28T00:00:00"/>
    <s v="TS-21370"/>
    <s v="OFF-SU-10002301"/>
    <n v="6.28"/>
    <n v="2"/>
    <n v="0"/>
    <n v="6.2799999999999995E-2"/>
    <x v="1"/>
    <x v="14"/>
    <s v="Serrated Blade or Curved Handle Hand Letter Openers"/>
    <x v="1"/>
    <s v="California"/>
    <s v="Los Angeles"/>
    <n v="2014"/>
  </r>
  <r>
    <s v="CA-2014-101931"/>
    <d v="2014-10-28T00:00:00"/>
    <s v="TS-21370"/>
    <s v="OFF-SU-10000646"/>
    <n v="480.74"/>
    <n v="2"/>
    <n v="0"/>
    <n v="14.4222"/>
    <x v="1"/>
    <x v="14"/>
    <s v="Premier Automatic Letter Opener"/>
    <x v="1"/>
    <s v="California"/>
    <s v="Los Angeles"/>
    <n v="2014"/>
  </r>
  <r>
    <s v="CA-2014-101931"/>
    <d v="2014-10-28T00:00:00"/>
    <s v="TS-21370"/>
    <s v="FUR-BO-10001337"/>
    <n v="616.99800000000005"/>
    <n v="6"/>
    <n v="0.15"/>
    <n v="-36.293999999999997"/>
    <x v="0"/>
    <x v="0"/>
    <s v="O'Sullivan Living Dimensions 2-Shelf Bookcases"/>
    <x v="1"/>
    <s v="California"/>
    <s v="Los Angeles"/>
    <n v="2014"/>
  </r>
  <r>
    <s v="CA-2014-101931"/>
    <d v="2014-10-28T00:00:00"/>
    <s v="TS-21370"/>
    <s v="OFF-ST-10003442"/>
    <n v="141.4"/>
    <n v="5"/>
    <n v="0"/>
    <n v="38.177999999999997"/>
    <x v="1"/>
    <x v="4"/>
    <s v="Eldon Portable Mobile Manager"/>
    <x v="1"/>
    <s v="California"/>
    <s v="Los Angeles"/>
    <n v="2014"/>
  </r>
  <r>
    <s v="CA-2017-129000"/>
    <d v="2017-11-25T00:00:00"/>
    <s v="SZ-20035"/>
    <s v="OFF-ST-10001097"/>
    <n v="501.81"/>
    <n v="3"/>
    <n v="0"/>
    <n v="0"/>
    <x v="1"/>
    <x v="4"/>
    <s v="Office Impressions Heavy Duty Welded Shelving &amp; Multimedia Storage Drawers"/>
    <x v="2"/>
    <s v="Michigan"/>
    <s v="Canton"/>
    <n v="2017"/>
  </r>
  <r>
    <s v="CA-2017-161053"/>
    <d v="2017-09-22T00:00:00"/>
    <s v="JE-15745"/>
    <s v="OFF-BI-10004318"/>
    <n v="691.96"/>
    <n v="4"/>
    <n v="0"/>
    <n v="318.30160000000001"/>
    <x v="1"/>
    <x v="8"/>
    <s v="Ibico EB-19 Dual Function Manual Binding System"/>
    <x v="0"/>
    <s v="Arkansas"/>
    <s v="Fayetteville"/>
    <n v="2017"/>
  </r>
  <r>
    <s v="CA-2017-161053"/>
    <d v="2017-09-22T00:00:00"/>
    <s v="JE-15745"/>
    <s v="TEC-AC-10004633"/>
    <n v="34.950000000000003"/>
    <n v="5"/>
    <n v="0"/>
    <n v="15.378"/>
    <x v="2"/>
    <x v="11"/>
    <s v="Verbatim 25 GB 6x Blu-ray Single Layer Recordable Disc, 3/Pack"/>
    <x v="0"/>
    <s v="Arkansas"/>
    <s v="Fayetteville"/>
    <n v="2017"/>
  </r>
  <r>
    <s v="CA-2015-142377"/>
    <d v="2015-12-04T00:00:00"/>
    <s v="MS-17980"/>
    <s v="OFF-PA-10001970"/>
    <n v="85.96"/>
    <n v="7"/>
    <n v="0"/>
    <n v="40.401200000000003"/>
    <x v="1"/>
    <x v="10"/>
    <s v="Xerox 1881"/>
    <x v="2"/>
    <s v="Missouri"/>
    <s v="Springfield"/>
    <n v="2015"/>
  </r>
  <r>
    <s v="CA-2015-127593"/>
    <d v="2015-09-21T00:00:00"/>
    <s v="DH-13675"/>
    <s v="FUR-FU-10004006"/>
    <n v="85.3"/>
    <n v="2"/>
    <n v="0"/>
    <n v="14.500999999999999"/>
    <x v="0"/>
    <x v="5"/>
    <s v="Deflect-o DuraMat Lighweight, Studded, Beveled Mat for Low Pile Carpeting"/>
    <x v="3"/>
    <s v="Massachusetts"/>
    <s v="Quincy"/>
    <n v="2015"/>
  </r>
  <r>
    <s v="CA-2017-130526"/>
    <d v="2017-11-26T00:00:00"/>
    <s v="GT-14755"/>
    <s v="OFF-BI-10001524"/>
    <n v="33.567999999999998"/>
    <n v="8"/>
    <n v="0.8"/>
    <n v="-53.708799999999997"/>
    <x v="1"/>
    <x v="8"/>
    <s v="GBC Premium Transparent Covers with Diagonal Lined Pattern"/>
    <x v="2"/>
    <s v="Illinois"/>
    <s v="Rockford"/>
    <n v="2017"/>
  </r>
  <r>
    <s v="US-2017-131849"/>
    <d v="2017-06-06T00:00:00"/>
    <s v="GH-14410"/>
    <s v="FUR-FU-10004164"/>
    <n v="4.95"/>
    <n v="1"/>
    <n v="0"/>
    <n v="2.1779999999999999"/>
    <x v="0"/>
    <x v="5"/>
    <s v="Eldon 300 Class Desk Accessories, Black"/>
    <x v="1"/>
    <s v="California"/>
    <s v="San Francisco"/>
    <n v="2017"/>
  </r>
  <r>
    <s v="US-2017-131849"/>
    <d v="2017-06-06T00:00:00"/>
    <s v="GH-14410"/>
    <s v="OFF-ST-10002957"/>
    <n v="26.4"/>
    <n v="5"/>
    <n v="0"/>
    <n v="0"/>
    <x v="1"/>
    <x v="4"/>
    <s v="Sterilite Show Offs Storage Containers"/>
    <x v="1"/>
    <s v="California"/>
    <s v="San Francisco"/>
    <n v="2017"/>
  </r>
  <r>
    <s v="US-2017-105389"/>
    <d v="2017-10-23T00:00:00"/>
    <s v="DM-13015"/>
    <s v="OFF-BI-10004364"/>
    <n v="3.5640000000000001"/>
    <n v="3"/>
    <n v="0.8"/>
    <n v="-6.2370000000000001"/>
    <x v="1"/>
    <x v="8"/>
    <s v="Storex Dura Pro Binders"/>
    <x v="2"/>
    <s v="Texas"/>
    <s v="San Antonio"/>
    <n v="2017"/>
  </r>
  <r>
    <s v="US-2017-105389"/>
    <d v="2017-10-23T00:00:00"/>
    <s v="DM-13015"/>
    <s v="TEC-PH-10002824"/>
    <n v="823.96"/>
    <n v="5"/>
    <n v="0.2"/>
    <n v="51.497500000000002"/>
    <x v="2"/>
    <x v="7"/>
    <s v="Jabra SPEAK 410 Multidevice Speakerphone"/>
    <x v="2"/>
    <s v="Texas"/>
    <s v="San Antonio"/>
    <n v="2017"/>
  </r>
  <r>
    <s v="US-2017-105389"/>
    <d v="2017-10-23T00:00:00"/>
    <s v="DM-13015"/>
    <s v="OFF-AR-10000634"/>
    <n v="10.272"/>
    <n v="3"/>
    <n v="0.2"/>
    <n v="0.89880000000000004"/>
    <x v="1"/>
    <x v="6"/>
    <s v="Newell 320"/>
    <x v="2"/>
    <s v="Texas"/>
    <s v="San Antonio"/>
    <n v="2017"/>
  </r>
  <r>
    <s v="CA-2014-140816"/>
    <d v="2014-12-20T00:00:00"/>
    <s v="TC-21295"/>
    <s v="TEC-AC-10001539"/>
    <n v="447.94400000000002"/>
    <n v="7"/>
    <n v="0.2"/>
    <n v="89.588800000000006"/>
    <x v="2"/>
    <x v="11"/>
    <s v="Logitech G430 Surround Sound Gaming Headset with Dolby 7.1 Technology"/>
    <x v="1"/>
    <s v="Colorado"/>
    <s v="Thornton"/>
    <n v="2014"/>
  </r>
  <r>
    <s v="CA-2017-154039"/>
    <d v="2017-02-17T00:00:00"/>
    <s v="JK-16120"/>
    <s v="FUR-TA-10001932"/>
    <n v="480.96"/>
    <n v="3"/>
    <n v="0.5"/>
    <n v="-269.33760000000001"/>
    <x v="0"/>
    <x v="3"/>
    <s v="Chromcraft 48&quot; x 96&quot; Racetrack Double Pedestal Table"/>
    <x v="2"/>
    <s v="Illinois"/>
    <s v="Chicago"/>
    <n v="2017"/>
  </r>
  <r>
    <s v="CA-2017-154039"/>
    <d v="2017-02-17T00:00:00"/>
    <s v="JK-16120"/>
    <s v="TEC-PH-10002789"/>
    <n v="124.792"/>
    <n v="1"/>
    <n v="0.2"/>
    <n v="10.9193"/>
    <x v="2"/>
    <x v="7"/>
    <s v="LG Exalt"/>
    <x v="2"/>
    <s v="Illinois"/>
    <s v="Chicago"/>
    <n v="2017"/>
  </r>
  <r>
    <s v="CA-2014-135755"/>
    <d v="2014-05-03T00:00:00"/>
    <s v="NC-18415"/>
    <s v="OFF-BI-10004828"/>
    <n v="40.176000000000002"/>
    <n v="3"/>
    <n v="0.2"/>
    <n v="14.563800000000001"/>
    <x v="1"/>
    <x v="8"/>
    <s v="GBC Poly Designer Binding Covers"/>
    <x v="3"/>
    <s v="New York"/>
    <s v="Yonkers"/>
    <n v="2014"/>
  </r>
  <r>
    <s v="CA-2014-135755"/>
    <d v="2014-05-03T00:00:00"/>
    <s v="NC-18415"/>
    <s v="OFF-BI-10003981"/>
    <n v="10.896000000000001"/>
    <n v="3"/>
    <n v="0.2"/>
    <n v="3.9498000000000002"/>
    <x v="1"/>
    <x v="8"/>
    <s v="Avery Durable Plastic 1&quot; Binders"/>
    <x v="3"/>
    <s v="New York"/>
    <s v="Yonkers"/>
    <n v="2014"/>
  </r>
  <r>
    <s v="CA-2017-123246"/>
    <d v="2017-10-17T00:00:00"/>
    <s v="AJ-10960"/>
    <s v="OFF-AR-10001770"/>
    <n v="10.64"/>
    <n v="4"/>
    <n v="0"/>
    <n v="2.7664"/>
    <x v="1"/>
    <x v="6"/>
    <s v="Economy #2 Pencils"/>
    <x v="1"/>
    <s v="California"/>
    <s v="San Diego"/>
    <n v="2017"/>
  </r>
  <r>
    <s v="CA-2015-157133"/>
    <d v="2015-11-28T00:00:00"/>
    <s v="LC-16885"/>
    <s v="FUR-FU-10004904"/>
    <n v="151.96"/>
    <n v="5"/>
    <n v="0.6"/>
    <n v="-182.352"/>
    <x v="0"/>
    <x v="5"/>
    <s v="Eldon &quot;L&quot; Workstation Diamond Chairmat"/>
    <x v="2"/>
    <s v="Illinois"/>
    <s v="Champaign"/>
    <n v="2015"/>
  </r>
  <r>
    <s v="CA-2014-124709"/>
    <d v="2014-07-27T00:00:00"/>
    <s v="GW-14605"/>
    <s v="TEC-AC-10002842"/>
    <n v="238"/>
    <n v="2"/>
    <n v="0"/>
    <n v="38.08"/>
    <x v="2"/>
    <x v="11"/>
    <s v="WD My Passport Ultra 2TB Portable External Hard Drive"/>
    <x v="1"/>
    <s v="California"/>
    <s v="San Francisco"/>
    <n v="2014"/>
  </r>
  <r>
    <s v="CA-2017-146360"/>
    <d v="2017-04-23T00:00:00"/>
    <s v="SC-20305"/>
    <s v="TEC-AC-10003590"/>
    <n v="155.34"/>
    <n v="6"/>
    <n v="0"/>
    <n v="55.922400000000003"/>
    <x v="2"/>
    <x v="11"/>
    <s v="TRENDnet 56K USB 2.0 Phone, Internet and Fax Modem"/>
    <x v="2"/>
    <s v="Indiana"/>
    <s v="Lawrence"/>
    <n v="2017"/>
  </r>
  <r>
    <s v="CA-2015-132486"/>
    <d v="2015-10-23T00:00:00"/>
    <s v="JF-15355"/>
    <s v="TEC-AC-10000710"/>
    <n v="148.32"/>
    <n v="9"/>
    <n v="0"/>
    <n v="63.7776"/>
    <x v="2"/>
    <x v="11"/>
    <s v="Maxell DVD-RAM Discs"/>
    <x v="1"/>
    <s v="California"/>
    <s v="San Diego"/>
    <n v="2015"/>
  </r>
  <r>
    <s v="CA-2015-132486"/>
    <d v="2015-10-23T00:00:00"/>
    <s v="JF-15355"/>
    <s v="FUR-CH-10004495"/>
    <n v="240.78399999999999"/>
    <n v="1"/>
    <n v="0.2"/>
    <n v="27.088200000000001"/>
    <x v="0"/>
    <x v="1"/>
    <s v="Global Leather and Oak Executive Chair, Black"/>
    <x v="1"/>
    <s v="California"/>
    <s v="San Diego"/>
    <n v="2015"/>
  </r>
  <r>
    <s v="CA-2015-132486"/>
    <d v="2015-10-23T00:00:00"/>
    <s v="JF-15355"/>
    <s v="FUR-CH-10004540"/>
    <n v="191.96799999999999"/>
    <n v="7"/>
    <n v="0.2"/>
    <n v="16.7972"/>
    <x v="0"/>
    <x v="1"/>
    <s v="Global Chrome Stack Chair"/>
    <x v="1"/>
    <s v="California"/>
    <s v="San Diego"/>
    <n v="2015"/>
  </r>
  <r>
    <s v="CA-2015-132486"/>
    <d v="2015-10-23T00:00:00"/>
    <s v="JF-15355"/>
    <s v="OFF-PA-10004971"/>
    <n v="11.56"/>
    <n v="2"/>
    <n v="0"/>
    <n v="5.6643999999999997"/>
    <x v="1"/>
    <x v="10"/>
    <s v="Xerox 196"/>
    <x v="1"/>
    <s v="California"/>
    <s v="San Diego"/>
    <n v="2015"/>
  </r>
  <r>
    <s v="CA-2015-132486"/>
    <d v="2015-10-23T00:00:00"/>
    <s v="JF-15355"/>
    <s v="OFF-EN-10002600"/>
    <n v="11.8"/>
    <n v="4"/>
    <n v="0"/>
    <n v="5.6639999999999997"/>
    <x v="1"/>
    <x v="12"/>
    <s v="Redi-Strip #10 Envelopes, 4 1/8 x 9 1/2"/>
    <x v="1"/>
    <s v="California"/>
    <s v="San Diego"/>
    <n v="2015"/>
  </r>
  <r>
    <s v="CA-2015-132486"/>
    <d v="2015-10-23T00:00:00"/>
    <s v="JF-15355"/>
    <s v="FUR-CH-10001854"/>
    <n v="842.35199999999998"/>
    <n v="3"/>
    <n v="0.2"/>
    <n v="42.117600000000003"/>
    <x v="0"/>
    <x v="1"/>
    <s v="Office Star - Professional Matrix Back Chair with 2-to-1 Synchro Tilt and Mesh Fabric Seat"/>
    <x v="1"/>
    <s v="California"/>
    <s v="San Diego"/>
    <n v="2015"/>
  </r>
  <r>
    <s v="CA-2016-136231"/>
    <d v="2016-09-05T00:00:00"/>
    <s v="DM-13015"/>
    <s v="OFF-EN-10001099"/>
    <n v="23.472000000000001"/>
    <n v="3"/>
    <n v="0.2"/>
    <n v="7.6284000000000001"/>
    <x v="1"/>
    <x v="12"/>
    <s v="Staple envelope"/>
    <x v="0"/>
    <s v="Tennessee"/>
    <s v="Johnson City"/>
    <n v="2016"/>
  </r>
  <r>
    <s v="CA-2016-136231"/>
    <d v="2016-09-05T00:00:00"/>
    <s v="DM-13015"/>
    <s v="OFF-BI-10001597"/>
    <n v="86.058000000000007"/>
    <n v="7"/>
    <n v="0.7"/>
    <n v="-63.109200000000001"/>
    <x v="1"/>
    <x v="8"/>
    <s v="Wilson Jones Ledger-Size, Piano-Hinge Binder, 2&quot;, Blue"/>
    <x v="0"/>
    <s v="Tennessee"/>
    <s v="Johnson City"/>
    <n v="2016"/>
  </r>
  <r>
    <s v="CA-2016-136231"/>
    <d v="2016-09-05T00:00:00"/>
    <s v="DM-13015"/>
    <s v="TEC-PH-10002660"/>
    <n v="108.78400000000001"/>
    <n v="2"/>
    <n v="0.2"/>
    <n v="6.7990000000000004"/>
    <x v="2"/>
    <x v="7"/>
    <s v="Nortel Networks T7316 E Nt8 B27"/>
    <x v="0"/>
    <s v="Tennessee"/>
    <s v="Johnson City"/>
    <n v="2016"/>
  </r>
  <r>
    <s v="CA-2016-136231"/>
    <d v="2016-09-05T00:00:00"/>
    <s v="DM-13015"/>
    <s v="OFF-PA-10000327"/>
    <n v="10.272"/>
    <n v="3"/>
    <n v="0.2"/>
    <n v="3.21"/>
    <x v="1"/>
    <x v="10"/>
    <s v="Xerox 1971"/>
    <x v="0"/>
    <s v="Tennessee"/>
    <s v="Johnson City"/>
    <n v="2016"/>
  </r>
  <r>
    <s v="CA-2016-140641"/>
    <d v="2016-10-28T00:00:00"/>
    <s v="EP-13915"/>
    <s v="OFF-BI-10001191"/>
    <n v="38.19"/>
    <n v="5"/>
    <n v="0.7"/>
    <n v="-26.733000000000001"/>
    <x v="1"/>
    <x v="8"/>
    <s v="Canvas Sectional Post Binders"/>
    <x v="0"/>
    <s v="Florida"/>
    <s v="Tampa"/>
    <n v="2016"/>
  </r>
  <r>
    <s v="CA-2014-151001"/>
    <d v="2014-04-05T00:00:00"/>
    <s v="JG-15805"/>
    <s v="OFF-ST-10003455"/>
    <n v="49.631999999999998"/>
    <n v="4"/>
    <n v="0.2"/>
    <n v="3.7223999999999999"/>
    <x v="1"/>
    <x v="4"/>
    <s v="Tenex File Box, Personal Filing Tote with Lid, Black"/>
    <x v="2"/>
    <s v="Illinois"/>
    <s v="Decatur"/>
    <n v="2014"/>
  </r>
  <r>
    <s v="CA-2014-151001"/>
    <d v="2014-04-05T00:00:00"/>
    <s v="JG-15805"/>
    <s v="OFF-ST-10001031"/>
    <n v="52.095999999999997"/>
    <n v="4"/>
    <n v="0.2"/>
    <n v="3.9072"/>
    <x v="1"/>
    <x v="4"/>
    <s v="Adjustable Personal File Tote"/>
    <x v="2"/>
    <s v="Illinois"/>
    <s v="Decatur"/>
    <n v="2014"/>
  </r>
  <r>
    <s v="CA-2015-129896"/>
    <d v="2015-06-15T00:00:00"/>
    <s v="PF-19120"/>
    <s v="OFF-PA-10002245"/>
    <n v="9.5679999999999996"/>
    <n v="2"/>
    <n v="0.2"/>
    <n v="2.99"/>
    <x v="1"/>
    <x v="10"/>
    <s v="Xerox 1895"/>
    <x v="1"/>
    <s v="Arizona"/>
    <s v="Gilbert"/>
    <n v="2015"/>
  </r>
  <r>
    <s v="CA-2015-129896"/>
    <d v="2015-06-15T00:00:00"/>
    <s v="PF-19120"/>
    <s v="OFF-ST-10004804"/>
    <n v="82.367999999999995"/>
    <n v="2"/>
    <n v="0.2"/>
    <n v="-19.5624"/>
    <x v="1"/>
    <x v="4"/>
    <s v="Belkin 19&quot; Vented Equipment Shelf, Black"/>
    <x v="1"/>
    <s v="Arizona"/>
    <s v="Gilbert"/>
    <n v="2015"/>
  </r>
  <r>
    <s v="CA-2015-129896"/>
    <d v="2015-06-15T00:00:00"/>
    <s v="PF-19120"/>
    <s v="FUR-FU-10004904"/>
    <n v="364.70400000000001"/>
    <n v="6"/>
    <n v="0.2"/>
    <n v="-36.470399999999998"/>
    <x v="0"/>
    <x v="5"/>
    <s v="Eldon &quot;L&quot; Workstation Diamond Chairmat"/>
    <x v="1"/>
    <s v="Arizona"/>
    <s v="Gilbert"/>
    <n v="2015"/>
  </r>
  <r>
    <s v="CA-2015-129896"/>
    <d v="2015-06-15T00:00:00"/>
    <s v="PF-19120"/>
    <s v="FUR-FU-10002396"/>
    <n v="40.256"/>
    <n v="4"/>
    <n v="0.2"/>
    <n v="11.070399999999999"/>
    <x v="0"/>
    <x v="5"/>
    <s v="DAX Copper Panel Document Frame, 5 x 7 Size"/>
    <x v="1"/>
    <s v="Arizona"/>
    <s v="Gilbert"/>
    <n v="2015"/>
  </r>
  <r>
    <s v="CA-2014-152849"/>
    <d v="2014-07-05T00:00:00"/>
    <s v="DW-13195"/>
    <s v="OFF-AR-10002833"/>
    <n v="4.3680000000000003"/>
    <n v="3"/>
    <n v="0.2"/>
    <n v="0.38219999999999998"/>
    <x v="1"/>
    <x v="6"/>
    <s v="Newell 322"/>
    <x v="0"/>
    <s v="Tennessee"/>
    <s v="Knoxville"/>
    <n v="2014"/>
  </r>
  <r>
    <s v="US-2017-127341"/>
    <d v="2017-01-29T00:00:00"/>
    <s v="CK-12595"/>
    <s v="OFF-BI-10001072"/>
    <n v="12.128"/>
    <n v="4"/>
    <n v="0.8"/>
    <n v="-20.617599999999999"/>
    <x v="1"/>
    <x v="8"/>
    <s v="GBC Clear Cover, 8-1/2 x 11, unpunched, 25 covers per pack"/>
    <x v="2"/>
    <s v="Illinois"/>
    <s v="Chicago"/>
    <n v="2017"/>
  </r>
  <r>
    <s v="CA-2016-167759"/>
    <d v="2016-03-03T00:00:00"/>
    <s v="CC-12670"/>
    <s v="TEC-PH-10003171"/>
    <n v="134.85"/>
    <n v="3"/>
    <n v="0"/>
    <n v="37.758000000000003"/>
    <x v="2"/>
    <x v="7"/>
    <s v="Plantronics Encore H101 Dual Earpieces Headset"/>
    <x v="2"/>
    <s v="Indiana"/>
    <s v="Bloomington"/>
    <n v="2016"/>
  </r>
  <r>
    <s v="CA-2014-100895"/>
    <d v="2014-06-02T00:00:00"/>
    <s v="SV-20785"/>
    <s v="OFF-AR-10004511"/>
    <n v="8.56"/>
    <n v="2"/>
    <n v="0"/>
    <n v="2.6536"/>
    <x v="1"/>
    <x v="6"/>
    <s v="Sanford Colorific Scented Colored Pencils, 12/Pack"/>
    <x v="0"/>
    <s v="Georgia"/>
    <s v="Roswell"/>
    <n v="2014"/>
  </r>
  <r>
    <s v="CA-2014-100895"/>
    <d v="2014-06-02T00:00:00"/>
    <s v="SV-20785"/>
    <s v="TEC-PH-10001425"/>
    <n v="239.97"/>
    <n v="3"/>
    <n v="0"/>
    <n v="67.191599999999994"/>
    <x v="2"/>
    <x v="7"/>
    <s v="Mophie Juice Pack Helium for iPhone"/>
    <x v="0"/>
    <s v="Georgia"/>
    <s v="Roswell"/>
    <n v="2014"/>
  </r>
  <r>
    <s v="CA-2014-100895"/>
    <d v="2014-06-02T00:00:00"/>
    <s v="SV-20785"/>
    <s v="OFF-ST-10001490"/>
    <n v="356.94"/>
    <n v="2"/>
    <n v="0"/>
    <n v="107.08199999999999"/>
    <x v="1"/>
    <x v="4"/>
    <s v="Hot File 7-Pocket, Floor Stand"/>
    <x v="0"/>
    <s v="Georgia"/>
    <s v="Roswell"/>
    <n v="2014"/>
  </r>
  <r>
    <s v="US-2016-163881"/>
    <d v="2016-11-24T00:00:00"/>
    <s v="SP-20860"/>
    <s v="TEC-AC-10003033"/>
    <n v="659.9"/>
    <n v="2"/>
    <n v="0"/>
    <n v="217.767"/>
    <x v="2"/>
    <x v="11"/>
    <s v="Plantronics CS510 - Over-the-Head monaural Wireless Headset System"/>
    <x v="1"/>
    <s v="California"/>
    <s v="Los Angeles"/>
    <n v="2016"/>
  </r>
  <r>
    <s v="US-2016-163881"/>
    <d v="2016-11-24T00:00:00"/>
    <s v="SP-20860"/>
    <s v="FUR-CH-10001394"/>
    <n v="1684.752"/>
    <n v="6"/>
    <n v="0.2"/>
    <n v="210.59399999999999"/>
    <x v="0"/>
    <x v="1"/>
    <s v="Global Leather Executive Chair"/>
    <x v="1"/>
    <s v="California"/>
    <s v="Los Angeles"/>
    <n v="2016"/>
  </r>
  <r>
    <s v="US-2016-163881"/>
    <d v="2016-11-24T00:00:00"/>
    <s v="SP-20860"/>
    <s v="TEC-AC-10000420"/>
    <n v="559.91999999999996"/>
    <n v="8"/>
    <n v="0"/>
    <n v="190.37280000000001"/>
    <x v="2"/>
    <x v="11"/>
    <s v="Logitech G500s Laser Gaming Mouse with Adjustable Weight Tuning"/>
    <x v="1"/>
    <s v="California"/>
    <s v="Los Angeles"/>
    <n v="2016"/>
  </r>
  <r>
    <s v="US-2016-144547"/>
    <d v="2016-11-10T00:00:00"/>
    <s v="MS-17770"/>
    <s v="TEC-AC-10004901"/>
    <n v="279.94400000000002"/>
    <n v="7"/>
    <n v="0.2"/>
    <n v="48.990200000000002"/>
    <x v="2"/>
    <x v="11"/>
    <s v="Kensington SlimBlade Notebook Wireless Mouse with Nano Receiver "/>
    <x v="2"/>
    <s v="Texas"/>
    <s v="Houston"/>
    <n v="2016"/>
  </r>
  <r>
    <s v="US-2014-112200"/>
    <d v="2014-11-22T00:00:00"/>
    <s v="TC-21475"/>
    <s v="OFF-BI-10002571"/>
    <n v="9.98"/>
    <n v="5"/>
    <n v="0.8"/>
    <n v="-16.466999999999999"/>
    <x v="1"/>
    <x v="8"/>
    <s v="Avery Framed View Binder, EZD Ring (Locking), Navy, 1 1/2&quot;"/>
    <x v="2"/>
    <s v="Illinois"/>
    <s v="Bolingbrook"/>
    <n v="2014"/>
  </r>
  <r>
    <s v="CA-2017-110212"/>
    <d v="2017-05-01T00:00:00"/>
    <s v="SJ-20125"/>
    <s v="TEC-AC-10002331"/>
    <n v="48.9"/>
    <n v="5"/>
    <n v="0"/>
    <n v="18.093"/>
    <x v="2"/>
    <x v="11"/>
    <s v="Maxell 74 Minute CDR, 10/Pack"/>
    <x v="0"/>
    <s v="Arkansas"/>
    <s v="Texarkana"/>
    <n v="2017"/>
  </r>
  <r>
    <s v="CA-2017-134285"/>
    <d v="2017-12-07T00:00:00"/>
    <s v="DS-13180"/>
    <s v="OFF-FA-10000611"/>
    <n v="3.552"/>
    <n v="3"/>
    <n v="0.2"/>
    <n v="1.2432000000000001"/>
    <x v="1"/>
    <x v="13"/>
    <s v="Binder Clips by OIC"/>
    <x v="2"/>
    <s v="Texas"/>
    <s v="San Antonio"/>
    <n v="2017"/>
  </r>
  <r>
    <s v="CA-2017-134285"/>
    <d v="2017-12-07T00:00:00"/>
    <s v="DS-13180"/>
    <s v="OFF-PA-10000304"/>
    <n v="15.552"/>
    <n v="3"/>
    <n v="0.2"/>
    <n v="5.4432"/>
    <x v="1"/>
    <x v="10"/>
    <s v="Xerox 1995"/>
    <x v="2"/>
    <s v="Texas"/>
    <s v="San Antonio"/>
    <n v="2017"/>
  </r>
  <r>
    <s v="CA-2017-102267"/>
    <d v="2017-11-30T00:00:00"/>
    <s v="SC-20800"/>
    <s v="OFF-FA-10000611"/>
    <n v="2.3679999999999999"/>
    <n v="2"/>
    <n v="0.2"/>
    <n v="0.82879999999999998"/>
    <x v="1"/>
    <x v="13"/>
    <s v="Binder Clips by OIC"/>
    <x v="2"/>
    <s v="Texas"/>
    <s v="Edinburg"/>
    <n v="2017"/>
  </r>
  <r>
    <s v="CA-2017-157980"/>
    <d v="2017-12-07T00:00:00"/>
    <s v="SH-20395"/>
    <s v="TEC-AC-10002567"/>
    <n v="127.98399999999999"/>
    <n v="2"/>
    <n v="0.2"/>
    <n v="25.596800000000002"/>
    <x v="2"/>
    <x v="11"/>
    <s v="Logitech G602 Wireless Gaming Mouse"/>
    <x v="3"/>
    <s v="Ohio"/>
    <s v="Toledo"/>
    <n v="2017"/>
  </r>
  <r>
    <s v="CA-2015-121097"/>
    <d v="2015-01-03T00:00:00"/>
    <s v="SF-20965"/>
    <s v="OFF-PA-10001937"/>
    <n v="10.368"/>
    <n v="2"/>
    <n v="0.2"/>
    <n v="3.6288"/>
    <x v="1"/>
    <x v="10"/>
    <s v="Xerox 21"/>
    <x v="2"/>
    <s v="Texas"/>
    <s v="Baytown"/>
    <n v="2015"/>
  </r>
  <r>
    <s v="CA-2015-151043"/>
    <d v="2015-11-14T00:00:00"/>
    <s v="MG-17680"/>
    <s v="TEC-AC-10001090"/>
    <n v="47.984000000000002"/>
    <n v="2"/>
    <n v="0.2"/>
    <n v="-1.1996"/>
    <x v="2"/>
    <x v="11"/>
    <s v="Micro Innovations Wireless Classic Keyboard with Mouse"/>
    <x v="3"/>
    <s v="Pennsylvania"/>
    <s v="Philadelphia"/>
    <n v="2015"/>
  </r>
  <r>
    <s v="US-2015-119312"/>
    <d v="2015-10-02T00:00:00"/>
    <s v="CS-12400"/>
    <s v="OFF-ST-10000943"/>
    <n v="270.33999999999997"/>
    <n v="14"/>
    <n v="0"/>
    <n v="75.6952"/>
    <x v="1"/>
    <x v="4"/>
    <s v="Eldon ProFile File 'N Store Portable File Tub Letter/Legal Size Black"/>
    <x v="1"/>
    <s v="California"/>
    <s v="Los Angeles"/>
    <n v="2015"/>
  </r>
  <r>
    <s v="CA-2015-167010"/>
    <d v="2015-04-05T00:00:00"/>
    <s v="VT-21700"/>
    <s v="OFF-AP-10004036"/>
    <n v="98.111999999999995"/>
    <n v="7"/>
    <n v="0.2"/>
    <n v="18.396000000000001"/>
    <x v="1"/>
    <x v="9"/>
    <s v="Bionaire 99.97% HEPA Air Cleaner"/>
    <x v="3"/>
    <s v="Pennsylvania"/>
    <s v="Philadelphia"/>
    <n v="2015"/>
  </r>
  <r>
    <s v="CA-2015-167010"/>
    <d v="2015-04-05T00:00:00"/>
    <s v="VT-21700"/>
    <s v="OFF-ST-10003816"/>
    <n v="563.80799999999999"/>
    <n v="4"/>
    <n v="0.2"/>
    <n v="21.142800000000001"/>
    <x v="1"/>
    <x v="4"/>
    <s v="Fellowes High-Stak Drawer Files"/>
    <x v="3"/>
    <s v="Pennsylvania"/>
    <s v="Philadelphia"/>
    <n v="2015"/>
  </r>
  <r>
    <s v="CA-2015-167010"/>
    <d v="2015-04-05T00:00:00"/>
    <s v="VT-21700"/>
    <s v="OFF-BI-10002072"/>
    <n v="10.428000000000001"/>
    <n v="4"/>
    <n v="0.7"/>
    <n v="-6.952"/>
    <x v="1"/>
    <x v="8"/>
    <s v="Cardinal Slant-D Ring Binders"/>
    <x v="3"/>
    <s v="Pennsylvania"/>
    <s v="Philadelphia"/>
    <n v="2015"/>
  </r>
  <r>
    <s v="CA-2015-167010"/>
    <d v="2015-04-05T00:00:00"/>
    <s v="VT-21700"/>
    <s v="FUR-FU-10001468"/>
    <n v="547.13599999999997"/>
    <n v="4"/>
    <n v="0.2"/>
    <n v="-68.391999999999996"/>
    <x v="0"/>
    <x v="5"/>
    <s v="Tenex Antistatic Computer Chair Mats"/>
    <x v="3"/>
    <s v="Pennsylvania"/>
    <s v="Philadelphia"/>
    <n v="2015"/>
  </r>
  <r>
    <s v="CA-2015-167010"/>
    <d v="2015-04-05T00:00:00"/>
    <s v="VT-21700"/>
    <s v="TEC-PH-10000347"/>
    <n v="14.85"/>
    <n v="5"/>
    <n v="0.4"/>
    <n v="-3.2174999999999998"/>
    <x v="2"/>
    <x v="7"/>
    <s v="Cush Cases Heavy Duty Rugged Cover Case for Samsung Galaxy S5 - Purple"/>
    <x v="3"/>
    <s v="Pennsylvania"/>
    <s v="Philadelphia"/>
    <n v="2015"/>
  </r>
  <r>
    <s v="CA-2015-167010"/>
    <d v="2015-04-05T00:00:00"/>
    <s v="VT-21700"/>
    <s v="TEC-PH-10002844"/>
    <n v="41.988"/>
    <n v="2"/>
    <n v="0.4"/>
    <n v="-9.7972000000000001"/>
    <x v="2"/>
    <x v="7"/>
    <s v="Speck Products Candyshell Flip Case"/>
    <x v="3"/>
    <s v="Pennsylvania"/>
    <s v="Philadelphia"/>
    <n v="2015"/>
  </r>
  <r>
    <s v="CA-2015-167010"/>
    <d v="2015-04-05T00:00:00"/>
    <s v="VT-21700"/>
    <s v="FUR-FU-10001037"/>
    <n v="7.5839999999999996"/>
    <n v="1"/>
    <n v="0.2"/>
    <n v="2.37"/>
    <x v="0"/>
    <x v="5"/>
    <s v="DAX Charcoal/Nickel-Tone Document Frame, 5 x 7"/>
    <x v="3"/>
    <s v="Pennsylvania"/>
    <s v="Philadelphia"/>
    <n v="2015"/>
  </r>
  <r>
    <s v="CA-2015-167010"/>
    <d v="2015-04-05T00:00:00"/>
    <s v="VT-21700"/>
    <s v="FUR-BO-10004218"/>
    <n v="352.45"/>
    <n v="5"/>
    <n v="0.5"/>
    <n v="-211.47"/>
    <x v="0"/>
    <x v="0"/>
    <s v="Bush Heritage Pine Collection 5-Shelf Bookcase, Albany Pine Finish, *Special Order"/>
    <x v="3"/>
    <s v="Pennsylvania"/>
    <s v="Philadelphia"/>
    <n v="2015"/>
  </r>
  <r>
    <s v="CA-2017-126788"/>
    <d v="2017-06-05T00:00:00"/>
    <s v="AB-10105"/>
    <s v="TEC-PH-10001619"/>
    <n v="470.37599999999998"/>
    <n v="3"/>
    <n v="0.2"/>
    <n v="52.917299999999997"/>
    <x v="2"/>
    <x v="7"/>
    <s v="LG G3"/>
    <x v="2"/>
    <s v="Texas"/>
    <s v="Pearland"/>
    <n v="2017"/>
  </r>
  <r>
    <s v="CA-2017-148068"/>
    <d v="2017-09-18T00:00:00"/>
    <s v="MM-18280"/>
    <s v="OFF-PA-10001639"/>
    <n v="19.440000000000001"/>
    <n v="3"/>
    <n v="0"/>
    <n v="9.3312000000000008"/>
    <x v="1"/>
    <x v="10"/>
    <s v="Xerox 203"/>
    <x v="3"/>
    <s v="New York"/>
    <s v="New York City"/>
    <n v="2017"/>
  </r>
  <r>
    <s v="CA-2017-148068"/>
    <d v="2017-09-18T00:00:00"/>
    <s v="MM-18280"/>
    <s v="FUR-FU-10002268"/>
    <n v="9.82"/>
    <n v="2"/>
    <n v="0"/>
    <n v="3.2406000000000001"/>
    <x v="0"/>
    <x v="5"/>
    <s v="Ultra Door Push Plate"/>
    <x v="3"/>
    <s v="New York"/>
    <s v="New York City"/>
    <n v="2017"/>
  </r>
  <r>
    <s v="US-2017-142573"/>
    <d v="2017-07-18T00:00:00"/>
    <s v="ML-17410"/>
    <s v="FUR-TA-10001932"/>
    <n v="801.6"/>
    <n v="5"/>
    <n v="0.5"/>
    <n v="-448.89600000000002"/>
    <x v="0"/>
    <x v="3"/>
    <s v="Chromcraft 48&quot; x 96&quot; Racetrack Double Pedestal Table"/>
    <x v="1"/>
    <s v="Arizona"/>
    <s v="Phoenix"/>
    <n v="2017"/>
  </r>
  <r>
    <s v="US-2017-142573"/>
    <d v="2017-07-18T00:00:00"/>
    <s v="ML-17410"/>
    <s v="FUR-CH-10004218"/>
    <n v="161.56800000000001"/>
    <n v="2"/>
    <n v="0.2"/>
    <n v="10.098000000000001"/>
    <x v="0"/>
    <x v="1"/>
    <s v="Global Fabric Manager's Chair, Dark Gray"/>
    <x v="1"/>
    <s v="Arizona"/>
    <s v="Phoenix"/>
    <n v="2017"/>
  </r>
  <r>
    <s v="US-2017-142573"/>
    <d v="2017-07-18T00:00:00"/>
    <s v="ML-17410"/>
    <s v="OFF-PA-10000246"/>
    <n v="16.096"/>
    <n v="2"/>
    <n v="0.2"/>
    <n v="5.2312000000000003"/>
    <x v="1"/>
    <x v="10"/>
    <s v="Riverleaf Stik-Withit Designer Note Cubes"/>
    <x v="1"/>
    <s v="Arizona"/>
    <s v="Phoenix"/>
    <n v="2017"/>
  </r>
  <r>
    <s v="US-2017-142573"/>
    <d v="2017-07-18T00:00:00"/>
    <s v="ML-17410"/>
    <s v="OFF-BI-10003350"/>
    <n v="7.6559999999999997"/>
    <n v="4"/>
    <n v="0.7"/>
    <n v="-6.1247999999999996"/>
    <x v="1"/>
    <x v="8"/>
    <s v="Acco Expandable Hanging Binders"/>
    <x v="1"/>
    <s v="Arizona"/>
    <s v="Phoenix"/>
    <n v="2017"/>
  </r>
  <r>
    <s v="US-2017-142573"/>
    <d v="2017-07-18T00:00:00"/>
    <s v="ML-17410"/>
    <s v="FUR-CH-10000513"/>
    <n v="311.976"/>
    <n v="3"/>
    <n v="0.2"/>
    <n v="-42.896700000000003"/>
    <x v="0"/>
    <x v="1"/>
    <s v="High-Back Leather Manager's Chair"/>
    <x v="1"/>
    <s v="Arizona"/>
    <s v="Phoenix"/>
    <n v="2017"/>
  </r>
  <r>
    <s v="US-2015-148817"/>
    <d v="2015-12-01T00:00:00"/>
    <s v="KD-16495"/>
    <s v="OFF-ST-10001321"/>
    <n v="61.68"/>
    <n v="4"/>
    <n v="0"/>
    <n v="16.653600000000001"/>
    <x v="1"/>
    <x v="4"/>
    <s v="Decoflex Hanging Personal Folder File, Blue"/>
    <x v="0"/>
    <s v="Virginia"/>
    <s v="Chesapeake"/>
    <n v="2015"/>
  </r>
  <r>
    <s v="US-2015-148817"/>
    <d v="2015-12-01T00:00:00"/>
    <s v="KD-16495"/>
    <s v="OFF-BI-10004233"/>
    <n v="63.96"/>
    <n v="4"/>
    <n v="0"/>
    <n v="30.700800000000001"/>
    <x v="1"/>
    <x v="8"/>
    <s v="GBC Pre-Punched Binding Paper, Plastic, White, 8-1/2&quot; x 11&quot;"/>
    <x v="0"/>
    <s v="Virginia"/>
    <s v="Chesapeake"/>
    <n v="2015"/>
  </r>
  <r>
    <s v="CA-2016-110044"/>
    <d v="2016-06-28T00:00:00"/>
    <s v="RF-19735"/>
    <s v="TEC-PH-10001299"/>
    <n v="359.976"/>
    <n v="3"/>
    <n v="0.2"/>
    <n v="35.997599999999998"/>
    <x v="2"/>
    <x v="7"/>
    <s v="Polycom CX300 Desktop Phone USB VoIP phone"/>
    <x v="2"/>
    <s v="Illinois"/>
    <s v="Chicago"/>
    <n v="2016"/>
  </r>
  <r>
    <s v="CA-2017-146920"/>
    <d v="2017-08-28T00:00:00"/>
    <s v="SC-20305"/>
    <s v="OFF-PA-10002479"/>
    <n v="25.344000000000001"/>
    <n v="6"/>
    <n v="0.2"/>
    <n v="7.92"/>
    <x v="1"/>
    <x v="10"/>
    <s v="Xerox 4200 Series MultiUse Premium Copy Paper (20Lb. and 84 Bright)"/>
    <x v="2"/>
    <s v="Illinois"/>
    <s v="Chicago"/>
    <n v="2017"/>
  </r>
  <r>
    <s v="CA-2017-146920"/>
    <d v="2017-08-28T00:00:00"/>
    <s v="SC-20305"/>
    <s v="OFF-PA-10001461"/>
    <n v="26.72"/>
    <n v="5"/>
    <n v="0.2"/>
    <n v="9.3520000000000003"/>
    <x v="1"/>
    <x v="10"/>
    <s v="HP Office Paper (20Lb. and 87 Bright)"/>
    <x v="2"/>
    <s v="Illinois"/>
    <s v="Chicago"/>
    <n v="2017"/>
  </r>
  <r>
    <s v="CA-2014-103940"/>
    <d v="2014-09-17T00:00:00"/>
    <s v="BN-11515"/>
    <s v="OFF-ST-10004963"/>
    <n v="30.28"/>
    <n v="2"/>
    <n v="0"/>
    <n v="1.2112000000000001"/>
    <x v="1"/>
    <x v="4"/>
    <s v="Eldon Gobal File Keepers"/>
    <x v="1"/>
    <s v="Washington"/>
    <s v="Seattle"/>
    <n v="2014"/>
  </r>
  <r>
    <s v="CA-2014-103940"/>
    <d v="2014-09-17T00:00:00"/>
    <s v="BN-11515"/>
    <s v="OFF-ST-10000943"/>
    <n v="57.93"/>
    <n v="3"/>
    <n v="0"/>
    <n v="16.220400000000001"/>
    <x v="1"/>
    <x v="4"/>
    <s v="Eldon ProFile File 'N Store Portable File Tub Letter/Legal Size Black"/>
    <x v="1"/>
    <s v="Washington"/>
    <s v="Seattle"/>
    <n v="2014"/>
  </r>
  <r>
    <s v="CA-2014-103940"/>
    <d v="2014-09-17T00:00:00"/>
    <s v="BN-11515"/>
    <s v="FUR-FU-10004671"/>
    <n v="35.340000000000003"/>
    <n v="2"/>
    <n v="0"/>
    <n v="13.4292"/>
    <x v="0"/>
    <x v="5"/>
    <s v="Executive Impressions 12&quot; Wall Clock"/>
    <x v="1"/>
    <s v="Washington"/>
    <s v="Seattle"/>
    <n v="2014"/>
  </r>
  <r>
    <s v="CA-2014-103940"/>
    <d v="2014-09-17T00:00:00"/>
    <s v="BN-11515"/>
    <s v="OFF-BI-10002735"/>
    <n v="137.24"/>
    <n v="5"/>
    <n v="0.2"/>
    <n v="46.3185"/>
    <x v="1"/>
    <x v="8"/>
    <s v="GBC Prestige Therm-A-Bind Covers"/>
    <x v="1"/>
    <s v="Washington"/>
    <s v="Seattle"/>
    <n v="2014"/>
  </r>
  <r>
    <s v="CA-2016-162082"/>
    <d v="2016-03-14T00:00:00"/>
    <s v="JS-15880"/>
    <s v="FUR-BO-10004409"/>
    <n v="241.33199999999999"/>
    <n v="5"/>
    <n v="0.32"/>
    <n v="-14.196"/>
    <x v="0"/>
    <x v="0"/>
    <s v="Safco Value Mate Series Steel Bookcases, Baked Enamel Finish on Steel, Gray"/>
    <x v="2"/>
    <s v="Texas"/>
    <s v="Harlingen"/>
    <n v="2016"/>
  </r>
  <r>
    <s v="CA-2016-162082"/>
    <d v="2016-03-14T00:00:00"/>
    <s v="JS-15880"/>
    <s v="OFF-PA-10001934"/>
    <n v="5.1840000000000002"/>
    <n v="1"/>
    <n v="0.2"/>
    <n v="1.8792"/>
    <x v="1"/>
    <x v="10"/>
    <s v="Xerox 1993"/>
    <x v="2"/>
    <s v="Texas"/>
    <s v="Harlingen"/>
    <n v="2016"/>
  </r>
  <r>
    <s v="CA-2016-162082"/>
    <d v="2016-03-14T00:00:00"/>
    <s v="JS-15880"/>
    <s v="OFF-AR-10001044"/>
    <n v="145.54400000000001"/>
    <n v="7"/>
    <n v="0.2"/>
    <n v="16.373699999999999"/>
    <x v="1"/>
    <x v="6"/>
    <s v="BOSTON Ranger #55 Pencil Sharpener, Black"/>
    <x v="2"/>
    <s v="Texas"/>
    <s v="Harlingen"/>
    <n v="2016"/>
  </r>
  <r>
    <s v="CA-2016-132094"/>
    <d v="2016-08-26T00:00:00"/>
    <s v="VG-21805"/>
    <s v="OFF-AR-10004165"/>
    <n v="5.4720000000000004"/>
    <n v="3"/>
    <n v="0.2"/>
    <n v="1.6415999999999999"/>
    <x v="1"/>
    <x v="6"/>
    <s v="Binney &amp; Smith inkTank Erasable Pocket Highlighter, Chisel Tip, Yellow"/>
    <x v="3"/>
    <s v="Pennsylvania"/>
    <s v="Philadelphia"/>
    <n v="2016"/>
  </r>
  <r>
    <s v="CA-2016-132094"/>
    <d v="2016-08-26T00:00:00"/>
    <s v="VG-21805"/>
    <s v="TEC-AC-10001109"/>
    <n v="47.984000000000002"/>
    <n v="2"/>
    <n v="0.2"/>
    <n v="13.195600000000001"/>
    <x v="2"/>
    <x v="11"/>
    <s v="Logitech Trackman Marble Mouse"/>
    <x v="3"/>
    <s v="Pennsylvania"/>
    <s v="Philadelphia"/>
    <n v="2016"/>
  </r>
  <r>
    <s v="CA-2017-123001"/>
    <d v="2017-09-02T00:00:00"/>
    <s v="AW-10840"/>
    <s v="OFF-AR-10001919"/>
    <n v="9.4"/>
    <n v="5"/>
    <n v="0"/>
    <n v="2.726"/>
    <x v="1"/>
    <x v="6"/>
    <s v="OIC #2 Pencils, Medium Soft"/>
    <x v="1"/>
    <s v="California"/>
    <s v="Bakersfield"/>
    <n v="2017"/>
  </r>
  <r>
    <s v="CA-2017-123001"/>
    <d v="2017-09-02T00:00:00"/>
    <s v="AW-10840"/>
    <s v="OFF-LA-10004544"/>
    <n v="74"/>
    <n v="5"/>
    <n v="0"/>
    <n v="37"/>
    <x v="1"/>
    <x v="2"/>
    <s v="Avery 505"/>
    <x v="1"/>
    <s v="California"/>
    <s v="Bakersfield"/>
    <n v="2017"/>
  </r>
  <r>
    <s v="CA-2017-123001"/>
    <d v="2017-09-02T00:00:00"/>
    <s v="AW-10840"/>
    <s v="TEC-PH-10003484"/>
    <n v="201.584"/>
    <n v="2"/>
    <n v="0.2"/>
    <n v="12.599"/>
    <x v="2"/>
    <x v="7"/>
    <s v="Ooma Telo VoIP Home Phone System"/>
    <x v="1"/>
    <s v="California"/>
    <s v="Bakersfield"/>
    <n v="2017"/>
  </r>
  <r>
    <s v="CA-2015-118955"/>
    <d v="2015-06-16T00:00:00"/>
    <s v="LS-17230"/>
    <s v="OFF-EN-10001028"/>
    <n v="28.751999999999999"/>
    <n v="3"/>
    <n v="0.2"/>
    <n v="9.3444000000000003"/>
    <x v="1"/>
    <x v="12"/>
    <s v="Staple envelope"/>
    <x v="2"/>
    <s v="Texas"/>
    <s v="Grand Prairie"/>
    <n v="2015"/>
  </r>
  <r>
    <s v="CA-2015-118955"/>
    <d v="2015-06-16T00:00:00"/>
    <s v="LS-17230"/>
    <s v="OFF-PA-10004156"/>
    <n v="27.216000000000001"/>
    <n v="3"/>
    <n v="0.2"/>
    <n v="9.8658000000000001"/>
    <x v="1"/>
    <x v="10"/>
    <s v="Xerox 188"/>
    <x v="2"/>
    <s v="Texas"/>
    <s v="Grand Prairie"/>
    <n v="2015"/>
  </r>
  <r>
    <s v="CA-2015-118955"/>
    <d v="2015-06-16T00:00:00"/>
    <s v="LS-17230"/>
    <s v="FUR-CH-10001708"/>
    <n v="197.37200000000001"/>
    <n v="2"/>
    <n v="0.3"/>
    <n v="-25.3764"/>
    <x v="0"/>
    <x v="1"/>
    <s v="Office Star - Contemporary Swivel Chair with Padded Adjustable Arms and Flex Back"/>
    <x v="2"/>
    <s v="Texas"/>
    <s v="Grand Prairie"/>
    <n v="2015"/>
  </r>
  <r>
    <s v="US-2016-143448"/>
    <d v="2016-12-10T00:00:00"/>
    <s v="MH-17455"/>
    <s v="FUR-CH-10003379"/>
    <n v="1424.9"/>
    <n v="5"/>
    <n v="0"/>
    <n v="356.22500000000002"/>
    <x v="0"/>
    <x v="1"/>
    <s v="Global Commerce Series High-Back Swivel/Tilt Chairs"/>
    <x v="2"/>
    <s v="Indiana"/>
    <s v="Greenwood"/>
    <n v="2016"/>
  </r>
  <r>
    <s v="CA-2017-117863"/>
    <d v="2017-05-18T00:00:00"/>
    <s v="TS-21340"/>
    <s v="FUR-FU-10002456"/>
    <n v="14.56"/>
    <n v="2"/>
    <n v="0"/>
    <n v="6.2607999999999997"/>
    <x v="0"/>
    <x v="5"/>
    <s v="Master Caster Door Stop, Large Neon Orange"/>
    <x v="3"/>
    <s v="New York"/>
    <s v="New York City"/>
    <n v="2017"/>
  </r>
  <r>
    <s v="CA-2017-117863"/>
    <d v="2017-05-18T00:00:00"/>
    <s v="TS-21340"/>
    <s v="OFF-BI-10000605"/>
    <n v="3.048"/>
    <n v="1"/>
    <n v="0.2"/>
    <n v="1.0286999999999999"/>
    <x v="1"/>
    <x v="8"/>
    <s v="Acco Pressboard Covers with Storage Hooks, 9 1/2&quot; x 11&quot;, Executive Red"/>
    <x v="3"/>
    <s v="New York"/>
    <s v="New York City"/>
    <n v="2017"/>
  </r>
  <r>
    <s v="CA-2017-160458"/>
    <d v="2017-05-27T00:00:00"/>
    <s v="EH-13945"/>
    <s v="OFF-PA-10001166"/>
    <n v="25.92"/>
    <n v="5"/>
    <n v="0.2"/>
    <n v="9.0719999999999992"/>
    <x v="1"/>
    <x v="10"/>
    <s v="Xerox 2"/>
    <x v="0"/>
    <s v="Tennessee"/>
    <s v="Memphis"/>
    <n v="2017"/>
  </r>
  <r>
    <s v="US-2016-142685"/>
    <d v="2016-06-23T00:00:00"/>
    <s v="MG-17695"/>
    <s v="OFF-SU-10000157"/>
    <n v="835.17"/>
    <n v="7"/>
    <n v="0"/>
    <n v="16.703399999999998"/>
    <x v="1"/>
    <x v="14"/>
    <s v="Compact Automatic Electric Letter Opener"/>
    <x v="3"/>
    <s v="New York"/>
    <s v="Buffalo"/>
    <n v="2016"/>
  </r>
  <r>
    <s v="CA-2016-133144"/>
    <d v="2016-05-16T00:00:00"/>
    <s v="DO-13435"/>
    <s v="OFF-PA-10004971"/>
    <n v="17.34"/>
    <n v="3"/>
    <n v="0"/>
    <n v="8.4966000000000008"/>
    <x v="1"/>
    <x v="10"/>
    <s v="Xerox 196"/>
    <x v="1"/>
    <s v="California"/>
    <s v="Los Angeles"/>
    <n v="2016"/>
  </r>
  <r>
    <s v="CA-2017-167871"/>
    <d v="2017-11-18T00:00:00"/>
    <s v="AF-10870"/>
    <s v="OFF-PA-10001977"/>
    <n v="44.384"/>
    <n v="1"/>
    <n v="0.2"/>
    <n v="15.5344"/>
    <x v="1"/>
    <x v="10"/>
    <s v="Xerox 194"/>
    <x v="0"/>
    <s v="Florida"/>
    <s v="Homestead"/>
    <n v="2017"/>
  </r>
  <r>
    <s v="CA-2017-167871"/>
    <d v="2017-11-18T00:00:00"/>
    <s v="AF-10870"/>
    <s v="OFF-SU-10001225"/>
    <n v="2.944"/>
    <n v="1"/>
    <n v="0.2"/>
    <n v="-0.66239999999999999"/>
    <x v="1"/>
    <x v="14"/>
    <s v="Staple remover"/>
    <x v="0"/>
    <s v="Florida"/>
    <s v="Homestead"/>
    <n v="2017"/>
  </r>
  <r>
    <s v="CA-2016-119963"/>
    <d v="2016-11-18T00:00:00"/>
    <s v="SN-20710"/>
    <s v="OFF-AR-10003514"/>
    <n v="6.3680000000000003"/>
    <n v="2"/>
    <n v="0.2"/>
    <n v="1.0347999999999999"/>
    <x v="1"/>
    <x v="6"/>
    <s v="4009 Highlighters by Sanford"/>
    <x v="2"/>
    <s v="Texas"/>
    <s v="Pasadena"/>
    <n v="2016"/>
  </r>
  <r>
    <s v="CA-2016-119963"/>
    <d v="2016-11-18T00:00:00"/>
    <s v="SN-20710"/>
    <s v="OFF-LA-10003510"/>
    <n v="48.847999999999999"/>
    <n v="2"/>
    <n v="0.2"/>
    <n v="15.8756"/>
    <x v="1"/>
    <x v="2"/>
    <s v="Avery 4027 File Folder Labels for Dot Matrix Printers, 5000 Labels per Box, White"/>
    <x v="2"/>
    <s v="Texas"/>
    <s v="Pasadena"/>
    <n v="2016"/>
  </r>
  <r>
    <s v="CA-2016-119963"/>
    <d v="2016-11-18T00:00:00"/>
    <s v="SN-20710"/>
    <s v="OFF-PA-10001970"/>
    <n v="19.648"/>
    <n v="2"/>
    <n v="0.2"/>
    <n v="6.6311999999999998"/>
    <x v="1"/>
    <x v="10"/>
    <s v="Xerox 1881"/>
    <x v="2"/>
    <s v="Texas"/>
    <s v="Pasadena"/>
    <n v="2016"/>
  </r>
  <r>
    <s v="CA-2016-119963"/>
    <d v="2016-11-18T00:00:00"/>
    <s v="SN-20710"/>
    <s v="FUR-CH-10003817"/>
    <n v="255.108"/>
    <n v="6"/>
    <n v="0.3"/>
    <n v="-18.222000000000001"/>
    <x v="0"/>
    <x v="1"/>
    <s v="Global Value Steno Chair, Gray"/>
    <x v="2"/>
    <s v="Texas"/>
    <s v="Pasadena"/>
    <n v="2016"/>
  </r>
  <r>
    <s v="CA-2014-121167"/>
    <d v="2014-11-28T00:00:00"/>
    <s v="MO-17500"/>
    <s v="OFF-BI-10003676"/>
    <n v="17.248000000000001"/>
    <n v="2"/>
    <n v="0.2"/>
    <n v="6.0368000000000004"/>
    <x v="1"/>
    <x v="8"/>
    <s v="GBC Standard Recycled Report Covers, Clear Plastic Sheets"/>
    <x v="3"/>
    <s v="New York"/>
    <s v="Freeport"/>
    <n v="2014"/>
  </r>
  <r>
    <s v="US-2016-151862"/>
    <d v="2016-03-01T00:00:00"/>
    <s v="ON-18715"/>
    <s v="TEC-PH-10003535"/>
    <n v="159.98400000000001"/>
    <n v="2"/>
    <n v="0.2"/>
    <n v="13.9986"/>
    <x v="2"/>
    <x v="7"/>
    <s v="RCA ViSYS 25423RE1 Corded phone"/>
    <x v="1"/>
    <s v="Colorado"/>
    <s v="Denver"/>
    <n v="2016"/>
  </r>
  <r>
    <s v="CA-2017-152961"/>
    <d v="2017-01-15T00:00:00"/>
    <s v="SC-20095"/>
    <s v="OFF-PA-10004675"/>
    <n v="12.7"/>
    <n v="2"/>
    <n v="0"/>
    <n v="5.8419999999999996"/>
    <x v="1"/>
    <x v="10"/>
    <s v="Telephone Message Books with Fax/Mobile Section, 5 1/2&quot; x 3 3/16&quot;"/>
    <x v="3"/>
    <s v="Massachusetts"/>
    <s v="Quincy"/>
    <n v="2017"/>
  </r>
  <r>
    <s v="CA-2014-133228"/>
    <d v="2014-04-04T00:00:00"/>
    <s v="MS-17710"/>
    <s v="FUR-FU-10004020"/>
    <n v="5.47"/>
    <n v="1"/>
    <n v="0"/>
    <n v="2.3521000000000001"/>
    <x v="0"/>
    <x v="5"/>
    <s v="Advantus Panel Wall Acrylic Frame"/>
    <x v="2"/>
    <s v="Michigan"/>
    <s v="Detroit"/>
    <n v="2014"/>
  </r>
  <r>
    <s v="CA-2014-133228"/>
    <d v="2014-04-04T00:00:00"/>
    <s v="MS-17710"/>
    <s v="OFF-AR-10001955"/>
    <n v="79.36"/>
    <n v="4"/>
    <n v="0"/>
    <n v="23.808"/>
    <x v="1"/>
    <x v="6"/>
    <s v="Newell 319"/>
    <x v="2"/>
    <s v="Michigan"/>
    <s v="Detroit"/>
    <n v="2014"/>
  </r>
  <r>
    <s v="CA-2016-114951"/>
    <d v="2016-06-26T00:00:00"/>
    <s v="DN-13690"/>
    <s v="FUR-FU-10002364"/>
    <n v="22.14"/>
    <n v="3"/>
    <n v="0"/>
    <n v="6.4206000000000003"/>
    <x v="0"/>
    <x v="5"/>
    <s v="Eldon Expressions Wood Desk Accessories, Oak"/>
    <x v="1"/>
    <s v="California"/>
    <s v="San Francisco"/>
    <n v="2016"/>
  </r>
  <r>
    <s v="CA-2016-156573"/>
    <d v="2016-05-29T00:00:00"/>
    <s v="RB-19360"/>
    <s v="OFF-BI-10002414"/>
    <n v="11.276999999999999"/>
    <n v="3"/>
    <n v="0.7"/>
    <n v="-8.6456999999999997"/>
    <x v="1"/>
    <x v="8"/>
    <s v="GBC ProClick Spines for 32-Hole Punch"/>
    <x v="0"/>
    <s v="Tennessee"/>
    <s v="Nashville"/>
    <n v="2016"/>
  </r>
  <r>
    <s v="CA-2016-156573"/>
    <d v="2016-05-29T00:00:00"/>
    <s v="RB-19360"/>
    <s v="OFF-AR-10003732"/>
    <n v="4.4480000000000004"/>
    <n v="2"/>
    <n v="0.2"/>
    <n v="0.33360000000000001"/>
    <x v="1"/>
    <x v="6"/>
    <s v="Newell 333"/>
    <x v="0"/>
    <s v="Tennessee"/>
    <s v="Nashville"/>
    <n v="2016"/>
  </r>
  <r>
    <s v="CA-2016-156573"/>
    <d v="2016-05-29T00:00:00"/>
    <s v="RB-19360"/>
    <s v="FUR-FU-10001085"/>
    <n v="44.76"/>
    <n v="3"/>
    <n v="0.2"/>
    <n v="14.547000000000001"/>
    <x v="0"/>
    <x v="5"/>
    <s v="3M Polarizing Light Filter Sleeves"/>
    <x v="0"/>
    <s v="Tennessee"/>
    <s v="Nashville"/>
    <n v="2016"/>
  </r>
  <r>
    <s v="CA-2015-113901"/>
    <d v="2015-10-19T00:00:00"/>
    <s v="NH-18610"/>
    <s v="OFF-BI-10001249"/>
    <n v="38.28"/>
    <n v="6"/>
    <n v="0"/>
    <n v="17.608799999999999"/>
    <x v="1"/>
    <x v="8"/>
    <s v="Avery Heavy-Duty EZD View Binder with Locking Rings"/>
    <x v="2"/>
    <s v="Michigan"/>
    <s v="Detroit"/>
    <n v="2015"/>
  </r>
  <r>
    <s v="CA-2015-113901"/>
    <d v="2015-10-19T00:00:00"/>
    <s v="NH-18610"/>
    <s v="TEC-PH-10002564"/>
    <n v="149.94999999999999"/>
    <n v="5"/>
    <n v="0"/>
    <n v="44.984999999999999"/>
    <x v="2"/>
    <x v="7"/>
    <s v="OtterBox Defender Series Case - Samsung Galaxy S4"/>
    <x v="2"/>
    <s v="Michigan"/>
    <s v="Detroit"/>
    <n v="2015"/>
  </r>
  <r>
    <s v="CA-2017-134838"/>
    <d v="2017-02-19T00:00:00"/>
    <s v="ED-13885"/>
    <s v="OFF-AR-10000634"/>
    <n v="12.84"/>
    <n v="3"/>
    <n v="0"/>
    <n v="3.4668000000000001"/>
    <x v="1"/>
    <x v="6"/>
    <s v="Newell 320"/>
    <x v="1"/>
    <s v="California"/>
    <s v="Los Angeles"/>
    <n v="2017"/>
  </r>
  <r>
    <s v="CA-2017-134838"/>
    <d v="2017-02-19T00:00:00"/>
    <s v="ED-13885"/>
    <s v="FUR-FU-10004018"/>
    <n v="44.67"/>
    <n v="3"/>
    <n v="0"/>
    <n v="12.0609"/>
    <x v="0"/>
    <x v="5"/>
    <s v="Tensor Computer Mounted Lamp"/>
    <x v="1"/>
    <s v="California"/>
    <s v="Los Angeles"/>
    <n v="2017"/>
  </r>
  <r>
    <s v="CA-2016-120257"/>
    <d v="2016-09-22T00:00:00"/>
    <s v="PW-19240"/>
    <s v="OFF-AR-10003481"/>
    <n v="7.8719999999999999"/>
    <n v="3"/>
    <n v="0.2"/>
    <n v="0.88560000000000005"/>
    <x v="1"/>
    <x v="6"/>
    <s v="Newell 348"/>
    <x v="3"/>
    <s v="Pennsylvania"/>
    <s v="Philadelphia"/>
    <n v="2016"/>
  </r>
  <r>
    <s v="CA-2014-164910"/>
    <d v="2014-11-12T00:00:00"/>
    <s v="DM-13345"/>
    <s v="OFF-AR-10003651"/>
    <n v="7.8719999999999999"/>
    <n v="3"/>
    <n v="0.2"/>
    <n v="0.88560000000000005"/>
    <x v="1"/>
    <x v="6"/>
    <s v="Newell 350"/>
    <x v="0"/>
    <s v="North Carolina"/>
    <s v="Asheville"/>
    <n v="2014"/>
  </r>
  <r>
    <s v="CA-2016-149902"/>
    <d v="2016-04-01T00:00:00"/>
    <s v="DW-13540"/>
    <s v="OFF-AR-10002956"/>
    <n v="88.04"/>
    <n v="4"/>
    <n v="0"/>
    <n v="22.8904"/>
    <x v="1"/>
    <x v="6"/>
    <s v="Boston 16801 Nautilus Battery Pencil Sharpener"/>
    <x v="3"/>
    <s v="New York"/>
    <s v="New York City"/>
    <n v="2016"/>
  </r>
  <r>
    <s v="CA-2016-146010"/>
    <d v="2016-05-20T00:00:00"/>
    <s v="EH-14125"/>
    <s v="OFF-BI-10003638"/>
    <n v="40.634999999999998"/>
    <n v="7"/>
    <n v="0.7"/>
    <n v="-32.508000000000003"/>
    <x v="1"/>
    <x v="8"/>
    <s v="GBC Durable Plastic Covers"/>
    <x v="1"/>
    <s v="Colorado"/>
    <s v="Colorado Springs"/>
    <n v="2016"/>
  </r>
  <r>
    <s v="US-2015-163685"/>
    <d v="2015-06-01T00:00:00"/>
    <s v="KE-16420"/>
    <s v="OFF-BI-10001890"/>
    <n v="5.7279999999999998"/>
    <n v="8"/>
    <n v="0.8"/>
    <n v="-9.1647999999999996"/>
    <x v="1"/>
    <x v="8"/>
    <s v="Avery Poly Binder Pockets"/>
    <x v="2"/>
    <s v="Texas"/>
    <s v="San Antonio"/>
    <n v="2015"/>
  </r>
  <r>
    <s v="US-2015-163685"/>
    <d v="2015-06-01T00:00:00"/>
    <s v="KE-16420"/>
    <s v="OFF-PA-10002606"/>
    <n v="42.24"/>
    <n v="10"/>
    <n v="0.2"/>
    <n v="13.2"/>
    <x v="1"/>
    <x v="10"/>
    <s v="Xerox 1928"/>
    <x v="2"/>
    <s v="Texas"/>
    <s v="San Antonio"/>
    <n v="2015"/>
  </r>
  <r>
    <s v="CA-2014-135090"/>
    <d v="2014-11-22T00:00:00"/>
    <s v="SP-20920"/>
    <s v="OFF-PA-10002245"/>
    <n v="53.82"/>
    <n v="9"/>
    <n v="0"/>
    <n v="24.219000000000001"/>
    <x v="1"/>
    <x v="10"/>
    <s v="Xerox 1895"/>
    <x v="1"/>
    <s v="California"/>
    <s v="Los Angeles"/>
    <n v="2014"/>
  </r>
  <r>
    <s v="CA-2015-132374"/>
    <d v="2015-02-22T00:00:00"/>
    <s v="PS-19045"/>
    <s v="OFF-AR-10001615"/>
    <n v="79.36"/>
    <n v="4"/>
    <n v="0"/>
    <n v="20.633600000000001"/>
    <x v="1"/>
    <x v="6"/>
    <s v="Newell 34"/>
    <x v="2"/>
    <s v="Michigan"/>
    <s v="Sterling Heights"/>
    <n v="2015"/>
  </r>
  <r>
    <s v="CA-2016-167556"/>
    <d v="2016-03-29T00:00:00"/>
    <s v="JM-15250"/>
    <s v="OFF-PA-10000466"/>
    <n v="13.48"/>
    <n v="2"/>
    <n v="0"/>
    <n v="6.74"/>
    <x v="1"/>
    <x v="10"/>
    <s v="Memo Book, 100 Message Capacity, 5 3/8 x 11"/>
    <x v="3"/>
    <s v="New York"/>
    <s v="New York City"/>
    <n v="2016"/>
  </r>
  <r>
    <s v="CA-2016-167556"/>
    <d v="2016-03-29T00:00:00"/>
    <s v="JM-15250"/>
    <s v="OFF-BI-10003708"/>
    <n v="29.8"/>
    <n v="5"/>
    <n v="0.2"/>
    <n v="9.3125"/>
    <x v="1"/>
    <x v="8"/>
    <s v="Acco Four Pocket Poly Ring Binder with Label Holder, Smoke, 1&quot;"/>
    <x v="3"/>
    <s v="New York"/>
    <s v="New York City"/>
    <n v="2016"/>
  </r>
  <r>
    <s v="CA-2016-167556"/>
    <d v="2016-03-29T00:00:00"/>
    <s v="JM-15250"/>
    <s v="FUR-FU-10004848"/>
    <n v="414"/>
    <n v="8"/>
    <n v="0"/>
    <n v="124.2"/>
    <x v="0"/>
    <x v="5"/>
    <s v="Howard Miller 13-3/4&quot; Diameter Brushed Chrome Round Wall Clock"/>
    <x v="3"/>
    <s v="New York"/>
    <s v="New York City"/>
    <n v="2016"/>
  </r>
  <r>
    <s v="CA-2016-167556"/>
    <d v="2016-03-29T00:00:00"/>
    <s v="JM-15250"/>
    <s v="OFF-BI-10000320"/>
    <n v="41.328000000000003"/>
    <n v="7"/>
    <n v="0.2"/>
    <n v="14.981400000000001"/>
    <x v="1"/>
    <x v="8"/>
    <s v="GBC Plastic Binding Combs"/>
    <x v="3"/>
    <s v="New York"/>
    <s v="New York City"/>
    <n v="2016"/>
  </r>
  <r>
    <s v="US-2016-116400"/>
    <d v="2016-10-22T00:00:00"/>
    <s v="EB-13930"/>
    <s v="FUR-FU-10003731"/>
    <n v="39.92"/>
    <n v="4"/>
    <n v="0"/>
    <n v="11.1776"/>
    <x v="0"/>
    <x v="5"/>
    <s v="Eldon Expressions Wood and Plastic Desk Accessories, Oak"/>
    <x v="0"/>
    <s v="Virginia"/>
    <s v="Richmond"/>
    <n v="2016"/>
  </r>
  <r>
    <s v="CA-2017-101308"/>
    <d v="2017-10-02T00:00:00"/>
    <s v="FG-14260"/>
    <s v="OFF-FA-10002780"/>
    <n v="8.94"/>
    <n v="3"/>
    <n v="0"/>
    <n v="4.1124000000000001"/>
    <x v="1"/>
    <x v="13"/>
    <s v="Staples"/>
    <x v="1"/>
    <s v="Washington"/>
    <s v="Seattle"/>
    <n v="2017"/>
  </r>
  <r>
    <s v="CA-2017-101308"/>
    <d v="2017-10-02T00:00:00"/>
    <s v="FG-14260"/>
    <s v="TEC-PH-10003800"/>
    <n v="84.784000000000006"/>
    <n v="2"/>
    <n v="0.2"/>
    <n v="-20.136199999999999"/>
    <x v="2"/>
    <x v="7"/>
    <s v="i.Sound Portable Power - 8000 mAh"/>
    <x v="1"/>
    <s v="Washington"/>
    <s v="Seattle"/>
    <n v="2017"/>
  </r>
  <r>
    <s v="CA-2014-114517"/>
    <d v="2014-12-23T00:00:00"/>
    <s v="TH-21235"/>
    <s v="FUR-TA-10001676"/>
    <n v="53.316000000000003"/>
    <n v="2"/>
    <n v="0.4"/>
    <n v="-19.549199999999999"/>
    <x v="0"/>
    <x v="3"/>
    <s v="Hon 61000 Series Interactive Training Tables"/>
    <x v="3"/>
    <s v="New York"/>
    <s v="New York City"/>
    <n v="2014"/>
  </r>
  <r>
    <s v="CA-2014-114517"/>
    <d v="2014-12-23T00:00:00"/>
    <s v="TH-21235"/>
    <s v="OFF-AP-10002350"/>
    <n v="56.52"/>
    <n v="3"/>
    <n v="0"/>
    <n v="15.8256"/>
    <x v="1"/>
    <x v="9"/>
    <s v="Belkin F9H710-06 7 Outlet SurgeMaster Surge Protector"/>
    <x v="3"/>
    <s v="New York"/>
    <s v="New York City"/>
    <n v="2014"/>
  </r>
  <r>
    <s v="CA-2017-119564"/>
    <d v="2017-12-15T00:00:00"/>
    <s v="PL-18925"/>
    <s v="FUR-FU-10003096"/>
    <n v="22.77"/>
    <n v="3"/>
    <n v="0"/>
    <n v="9.7911000000000001"/>
    <x v="0"/>
    <x v="5"/>
    <s v="Master Giant Foot Doorstop, Safety Yellow"/>
    <x v="1"/>
    <s v="Washington"/>
    <s v="Seattle"/>
    <n v="2017"/>
  </r>
  <r>
    <s v="CA-2016-135265"/>
    <d v="2016-07-07T00:00:00"/>
    <s v="CC-12370"/>
    <s v="FUR-CH-10003061"/>
    <n v="287.96800000000002"/>
    <n v="4"/>
    <n v="0.2"/>
    <n v="-3.5996000000000001"/>
    <x v="0"/>
    <x v="1"/>
    <s v="Global Leather Task Chair, Black"/>
    <x v="1"/>
    <s v="California"/>
    <s v="Los Angeles"/>
    <n v="2016"/>
  </r>
  <r>
    <s v="CA-2016-135265"/>
    <d v="2016-07-07T00:00:00"/>
    <s v="CC-12370"/>
    <s v="TEC-CO-10003763"/>
    <n v="2799.96"/>
    <n v="5"/>
    <n v="0.2"/>
    <n v="944.98649999999998"/>
    <x v="2"/>
    <x v="16"/>
    <s v="Canon PC1060 Personal Laser Copier"/>
    <x v="1"/>
    <s v="California"/>
    <s v="Los Angeles"/>
    <n v="2016"/>
  </r>
  <r>
    <s v="CA-2016-135265"/>
    <d v="2016-07-07T00:00:00"/>
    <s v="CC-12370"/>
    <s v="OFF-PA-10002923"/>
    <n v="48.94"/>
    <n v="1"/>
    <n v="0"/>
    <n v="24.47"/>
    <x v="1"/>
    <x v="10"/>
    <s v="Xerox 1942"/>
    <x v="1"/>
    <s v="California"/>
    <s v="Los Angeles"/>
    <n v="2016"/>
  </r>
  <r>
    <s v="CA-2016-108735"/>
    <d v="2016-04-17T00:00:00"/>
    <s v="JM-15535"/>
    <s v="FUR-BO-10003441"/>
    <n v="257.49900000000002"/>
    <n v="3"/>
    <n v="0.15"/>
    <n v="24.235199999999999"/>
    <x v="0"/>
    <x v="0"/>
    <s v="Bush Westfield Collection Bookcases, Fully Assembled"/>
    <x v="1"/>
    <s v="California"/>
    <s v="Lakewood"/>
    <n v="2016"/>
  </r>
  <r>
    <s v="CA-2017-112333"/>
    <d v="2017-04-08T00:00:00"/>
    <s v="KF-16285"/>
    <s v="OFF-ST-10001780"/>
    <n v="2591.56"/>
    <n v="4"/>
    <n v="0"/>
    <n v="621.97439999999995"/>
    <x v="1"/>
    <x v="4"/>
    <s v="Tennsco 16-Compartment Lockers with Coat Rack"/>
    <x v="3"/>
    <s v="New Jersey"/>
    <s v="Plainfield"/>
    <n v="2017"/>
  </r>
  <r>
    <s v="CA-2017-112333"/>
    <d v="2017-04-08T00:00:00"/>
    <s v="KF-16285"/>
    <s v="OFF-AP-10001962"/>
    <n v="41.95"/>
    <n v="5"/>
    <n v="0"/>
    <n v="10.487500000000001"/>
    <x v="1"/>
    <x v="9"/>
    <s v="Black &amp; Decker Filter for Double Action Dustbuster Cordless Vac BLDV7210"/>
    <x v="3"/>
    <s v="New Jersey"/>
    <s v="Plainfield"/>
    <n v="2017"/>
  </r>
  <r>
    <s v="US-2016-159415"/>
    <d v="2016-04-17T00:00:00"/>
    <s v="CS-12175"/>
    <s v="FUR-FU-10003798"/>
    <n v="79.12"/>
    <n v="5"/>
    <n v="0.2"/>
    <n v="13.846"/>
    <x v="0"/>
    <x v="5"/>
    <s v="Ultra Door Kickplate, 8&quot;H x 34&quot;W"/>
    <x v="0"/>
    <s v="Tennessee"/>
    <s v="Columbia"/>
    <n v="2016"/>
  </r>
  <r>
    <s v="CA-2014-122588"/>
    <d v="2014-11-25T00:00:00"/>
    <s v="AR-10540"/>
    <s v="FUR-FU-10001095"/>
    <n v="52.96"/>
    <n v="2"/>
    <n v="0"/>
    <n v="20.1248"/>
    <x v="0"/>
    <x v="5"/>
    <s v="DAX Black Cherry Wood-Tone Poster Frame"/>
    <x v="3"/>
    <s v="Rhode Island"/>
    <s v="Woonsocket"/>
    <n v="2014"/>
  </r>
  <r>
    <s v="CA-2014-137589"/>
    <d v="2014-11-03T00:00:00"/>
    <s v="MS-17770"/>
    <s v="OFF-SU-10000157"/>
    <n v="286.34399999999999"/>
    <n v="3"/>
    <n v="0.2"/>
    <n v="-64.427400000000006"/>
    <x v="1"/>
    <x v="14"/>
    <s v="Compact Automatic Electric Letter Opener"/>
    <x v="3"/>
    <s v="Pennsylvania"/>
    <s v="Lancaster"/>
    <n v="2014"/>
  </r>
  <r>
    <s v="CA-2015-161998"/>
    <d v="2015-05-01T00:00:00"/>
    <s v="DB-13120"/>
    <s v="FUR-FU-10001095"/>
    <n v="63.552"/>
    <n v="3"/>
    <n v="0.2"/>
    <n v="14.299200000000001"/>
    <x v="0"/>
    <x v="5"/>
    <s v="DAX Black Cherry Wood-Tone Poster Frame"/>
    <x v="0"/>
    <s v="Florida"/>
    <s v="Tampa"/>
    <n v="2015"/>
  </r>
  <r>
    <s v="CA-2015-161998"/>
    <d v="2015-05-01T00:00:00"/>
    <s v="DB-13120"/>
    <s v="OFF-SU-10004261"/>
    <n v="41.375999999999998"/>
    <n v="3"/>
    <n v="0.2"/>
    <n v="4.6547999999999998"/>
    <x v="1"/>
    <x v="14"/>
    <s v="Fiskars 8&quot; Scissors, 2/Pack"/>
    <x v="0"/>
    <s v="Florida"/>
    <s v="Tampa"/>
    <n v="2015"/>
  </r>
  <r>
    <s v="CA-2015-161998"/>
    <d v="2015-05-01T00:00:00"/>
    <s v="DB-13120"/>
    <s v="OFF-AR-10004022"/>
    <n v="172.70400000000001"/>
    <n v="6"/>
    <n v="0.2"/>
    <n v="10.794"/>
    <x v="1"/>
    <x v="6"/>
    <s v="Panasonic KP-380BK Classic Electric Pencil Sharpener"/>
    <x v="0"/>
    <s v="Florida"/>
    <s v="Tampa"/>
    <n v="2015"/>
  </r>
  <r>
    <s v="CA-2015-105627"/>
    <d v="2015-03-08T00:00:00"/>
    <s v="DK-12895"/>
    <s v="FUR-BO-10002916"/>
    <n v="512.94000000000005"/>
    <n v="3"/>
    <n v="0"/>
    <n v="97.458600000000004"/>
    <x v="0"/>
    <x v="0"/>
    <s v="Rush Hierlooms Collection 1&quot; Thick Stackable Bookcases"/>
    <x v="2"/>
    <s v="Wisconsin"/>
    <s v="Kenosha"/>
    <n v="2015"/>
  </r>
  <r>
    <s v="CA-2015-105627"/>
    <d v="2015-03-08T00:00:00"/>
    <s v="DK-12895"/>
    <s v="FUR-CH-10002084"/>
    <n v="860.93"/>
    <n v="7"/>
    <n v="0"/>
    <n v="189.40459999999999"/>
    <x v="0"/>
    <x v="1"/>
    <s v="Hon Mobius Operator's Chair"/>
    <x v="2"/>
    <s v="Wisconsin"/>
    <s v="Kenosha"/>
    <n v="2015"/>
  </r>
  <r>
    <s v="CA-2015-105627"/>
    <d v="2015-03-08T00:00:00"/>
    <s v="DK-12895"/>
    <s v="TEC-PH-10003012"/>
    <n v="769.95"/>
    <n v="5"/>
    <n v="0"/>
    <n v="223.28550000000001"/>
    <x v="2"/>
    <x v="7"/>
    <s v="Nortel Meridian M3904 Professional Digital phone"/>
    <x v="2"/>
    <s v="Wisconsin"/>
    <s v="Kenosha"/>
    <n v="2015"/>
  </r>
  <r>
    <s v="CA-2015-105627"/>
    <d v="2015-03-08T00:00:00"/>
    <s v="DK-12895"/>
    <s v="OFF-AR-10002704"/>
    <n v="14.98"/>
    <n v="1"/>
    <n v="0"/>
    <n v="4.4939999999999998"/>
    <x v="1"/>
    <x v="6"/>
    <s v="Boston 1900 Electric Pencil Sharpener"/>
    <x v="2"/>
    <s v="Wisconsin"/>
    <s v="Kenosha"/>
    <n v="2015"/>
  </r>
  <r>
    <s v="CA-2015-105627"/>
    <d v="2015-03-08T00:00:00"/>
    <s v="DK-12895"/>
    <s v="FUR-FU-10000308"/>
    <n v="373.08"/>
    <n v="6"/>
    <n v="0"/>
    <n v="82.077600000000004"/>
    <x v="0"/>
    <x v="5"/>
    <s v="Deflect-o Glass Clear Studded Chair Mats"/>
    <x v="2"/>
    <s v="Wisconsin"/>
    <s v="Kenosha"/>
    <n v="2015"/>
  </r>
  <r>
    <s v="US-2015-149629"/>
    <d v="2015-07-17T00:00:00"/>
    <s v="MP-17965"/>
    <s v="FUR-BO-10004709"/>
    <n v="231.92"/>
    <n v="5"/>
    <n v="0.2"/>
    <n v="5.798"/>
    <x v="0"/>
    <x v="0"/>
    <s v="Bush Westfield Collection Bookcases, Medium Cherry Finish"/>
    <x v="0"/>
    <s v="Florida"/>
    <s v="Port Saint Lucie"/>
    <n v="2015"/>
  </r>
  <r>
    <s v="CA-2014-116834"/>
    <d v="2014-10-11T00:00:00"/>
    <s v="Dp-13240"/>
    <s v="FUR-FU-10001196"/>
    <n v="63.47"/>
    <n v="11"/>
    <n v="0"/>
    <n v="19.041"/>
    <x v="0"/>
    <x v="5"/>
    <s v="DAX Cubicle Frames - 8x10"/>
    <x v="1"/>
    <s v="Washington"/>
    <s v="Seattle"/>
    <n v="2014"/>
  </r>
  <r>
    <s v="CA-2014-116834"/>
    <d v="2014-10-11T00:00:00"/>
    <s v="Dp-13240"/>
    <s v="TEC-AC-10002942"/>
    <n v="345"/>
    <n v="5"/>
    <n v="0"/>
    <n v="58.65"/>
    <x v="2"/>
    <x v="11"/>
    <s v="WD My Passport Ultra 1TB Portable External Hard Drive"/>
    <x v="1"/>
    <s v="Washington"/>
    <s v="Seattle"/>
    <n v="2014"/>
  </r>
  <r>
    <s v="CA-2016-145730"/>
    <d v="2016-03-03T00:00:00"/>
    <s v="CC-12220"/>
    <s v="FUR-TA-10004915"/>
    <n v="637.89599999999996"/>
    <n v="3"/>
    <n v="0.3"/>
    <n v="-127.5792"/>
    <x v="0"/>
    <x v="3"/>
    <s v="Office Impressions End Table, 20-1/2&quot;H x 24&quot;W x 20&quot;D"/>
    <x v="2"/>
    <s v="Texas"/>
    <s v="San Antonio"/>
    <n v="2016"/>
  </r>
  <r>
    <s v="CA-2016-145730"/>
    <d v="2016-03-03T00:00:00"/>
    <s v="CC-12220"/>
    <s v="TEC-MA-10001016"/>
    <n v="287.91000000000003"/>
    <n v="3"/>
    <n v="0.4"/>
    <n v="33.589500000000001"/>
    <x v="2"/>
    <x v="15"/>
    <s v="Canon PC170 Desktop Personal Copier"/>
    <x v="2"/>
    <s v="Texas"/>
    <s v="San Antonio"/>
    <n v="2016"/>
  </r>
  <r>
    <s v="CA-2016-145730"/>
    <d v="2016-03-03T00:00:00"/>
    <s v="CC-12220"/>
    <s v="OFF-EN-10000483"/>
    <n v="36.6"/>
    <n v="3"/>
    <n v="0.2"/>
    <n v="11.895"/>
    <x v="1"/>
    <x v="12"/>
    <s v="White Envelopes, White Envelopes with Clear Poly Window"/>
    <x v="2"/>
    <s v="Texas"/>
    <s v="San Antonio"/>
    <n v="2016"/>
  </r>
  <r>
    <s v="US-2015-168732"/>
    <d v="2015-12-10T00:00:00"/>
    <s v="KM-16660"/>
    <s v="OFF-AR-10003087"/>
    <n v="1.78"/>
    <n v="1"/>
    <n v="0"/>
    <n v="0.49840000000000001"/>
    <x v="1"/>
    <x v="6"/>
    <s v="Staples in misc. colors"/>
    <x v="0"/>
    <s v="Georgia"/>
    <s v="Roswell"/>
    <n v="2015"/>
  </r>
  <r>
    <s v="US-2015-168732"/>
    <d v="2015-12-10T00:00:00"/>
    <s v="KM-16660"/>
    <s v="OFF-PA-10000520"/>
    <n v="25.92"/>
    <n v="4"/>
    <n v="0"/>
    <n v="12.441599999999999"/>
    <x v="1"/>
    <x v="10"/>
    <s v="Xerox 201"/>
    <x v="0"/>
    <s v="Georgia"/>
    <s v="Roswell"/>
    <n v="2015"/>
  </r>
  <r>
    <s v="US-2015-168732"/>
    <d v="2015-12-10T00:00:00"/>
    <s v="KM-16660"/>
    <s v="TEC-AC-10001553"/>
    <n v="101.94"/>
    <n v="6"/>
    <n v="0"/>
    <n v="21.407399999999999"/>
    <x v="2"/>
    <x v="11"/>
    <s v="Memorex 25GB 6X Branded Blu-Ray Recordable Disc, 15/Pack"/>
    <x v="0"/>
    <s v="Georgia"/>
    <s v="Roswell"/>
    <n v="2015"/>
  </r>
  <r>
    <s v="CA-2015-107468"/>
    <d v="2015-12-18T00:00:00"/>
    <s v="MK-17905"/>
    <s v="OFF-AR-10000634"/>
    <n v="6.8479999999999999"/>
    <n v="2"/>
    <n v="0.2"/>
    <n v="0.59919999999999995"/>
    <x v="1"/>
    <x v="6"/>
    <s v="Newell 320"/>
    <x v="1"/>
    <s v="Colorado"/>
    <s v="Louisville"/>
    <n v="2015"/>
  </r>
  <r>
    <s v="CA-2017-144463"/>
    <d v="2017-01-01T00:00:00"/>
    <s v="SC-20725"/>
    <s v="FUR-FU-10001215"/>
    <n v="474.43"/>
    <n v="11"/>
    <n v="0"/>
    <n v="199.26060000000001"/>
    <x v="0"/>
    <x v="5"/>
    <s v="Howard Miller 11-1/2&quot; Diameter Brentwood Wall Clock"/>
    <x v="1"/>
    <s v="California"/>
    <s v="Los Angeles"/>
    <n v="2017"/>
  </r>
  <r>
    <s v="CA-2017-100811"/>
    <d v="2017-11-21T00:00:00"/>
    <s v="CC-12475"/>
    <s v="OFF-PA-10001204"/>
    <n v="8.4480000000000004"/>
    <n v="2"/>
    <n v="0.2"/>
    <n v="2.64"/>
    <x v="1"/>
    <x v="10"/>
    <s v="Xerox 1972"/>
    <x v="3"/>
    <s v="Pennsylvania"/>
    <s v="Philadelphia"/>
    <n v="2017"/>
  </r>
  <r>
    <s v="CA-2017-100811"/>
    <d v="2017-11-21T00:00:00"/>
    <s v="CC-12475"/>
    <s v="OFF-ST-10002444"/>
    <n v="39.295999999999999"/>
    <n v="4"/>
    <n v="0.2"/>
    <n v="3.9296000000000002"/>
    <x v="1"/>
    <x v="4"/>
    <s v="Recycled Eldon Regeneration Jumbo File"/>
    <x v="3"/>
    <s v="Pennsylvania"/>
    <s v="Philadelphia"/>
    <n v="2017"/>
  </r>
  <r>
    <s v="CA-2015-153612"/>
    <d v="2015-12-22T00:00:00"/>
    <s v="BT-11305"/>
    <s v="OFF-AR-10000203"/>
    <n v="17.12"/>
    <n v="4"/>
    <n v="0"/>
    <n v="4.9648000000000003"/>
    <x v="1"/>
    <x v="6"/>
    <s v="Newell 336"/>
    <x v="2"/>
    <s v="Wisconsin"/>
    <s v="Superior"/>
    <n v="2015"/>
  </r>
  <r>
    <s v="CA-2015-165624"/>
    <d v="2015-08-23T00:00:00"/>
    <s v="FH-14350"/>
    <s v="OFF-AP-10000828"/>
    <n v="542.94000000000005"/>
    <n v="3"/>
    <n v="0"/>
    <n v="152.0232"/>
    <x v="1"/>
    <x v="9"/>
    <s v="Avanti 4.4 Cu. Ft. Refrigerator"/>
    <x v="0"/>
    <s v="Georgia"/>
    <s v="Atlanta"/>
    <n v="2015"/>
  </r>
  <r>
    <s v="CA-2015-165624"/>
    <d v="2015-08-23T00:00:00"/>
    <s v="FH-14350"/>
    <s v="OFF-LA-10003190"/>
    <n v="8.64"/>
    <n v="3"/>
    <n v="0"/>
    <n v="4.2336"/>
    <x v="1"/>
    <x v="2"/>
    <s v="Avery 474"/>
    <x v="0"/>
    <s v="Georgia"/>
    <s v="Atlanta"/>
    <n v="2015"/>
  </r>
  <r>
    <s v="CA-2015-165624"/>
    <d v="2015-08-23T00:00:00"/>
    <s v="FH-14350"/>
    <s v="OFF-PA-10002319"/>
    <n v="193.8"/>
    <n v="5"/>
    <n v="0"/>
    <n v="94.962000000000003"/>
    <x v="1"/>
    <x v="10"/>
    <s v="Xerox 1944"/>
    <x v="0"/>
    <s v="Georgia"/>
    <s v="Atlanta"/>
    <n v="2015"/>
  </r>
  <r>
    <s v="CA-2015-165624"/>
    <d v="2015-08-23T00:00:00"/>
    <s v="FH-14350"/>
    <s v="OFF-PA-10003893"/>
    <n v="21.4"/>
    <n v="5"/>
    <n v="0"/>
    <n v="9.6300000000000008"/>
    <x v="1"/>
    <x v="10"/>
    <s v="Xerox 1962"/>
    <x v="0"/>
    <s v="Georgia"/>
    <s v="Atlanta"/>
    <n v="2015"/>
  </r>
  <r>
    <s v="CA-2015-165624"/>
    <d v="2015-08-23T00:00:00"/>
    <s v="FH-14350"/>
    <s v="OFF-PA-10002499"/>
    <n v="97.88"/>
    <n v="2"/>
    <n v="0"/>
    <n v="48.94"/>
    <x v="1"/>
    <x v="10"/>
    <s v="Xerox 1890"/>
    <x v="0"/>
    <s v="Georgia"/>
    <s v="Atlanta"/>
    <n v="2015"/>
  </r>
  <r>
    <s v="CA-2015-165624"/>
    <d v="2015-08-23T00:00:00"/>
    <s v="FH-14350"/>
    <s v="TEC-AC-10004568"/>
    <n v="251.91"/>
    <n v="9"/>
    <n v="0"/>
    <n v="47.862900000000003"/>
    <x v="2"/>
    <x v="11"/>
    <s v="Maxell LTO Ultrium - 800 GB"/>
    <x v="0"/>
    <s v="Georgia"/>
    <s v="Atlanta"/>
    <n v="2015"/>
  </r>
  <r>
    <s v="CA-2015-165624"/>
    <d v="2015-08-23T00:00:00"/>
    <s v="FH-14350"/>
    <s v="OFF-AP-10001492"/>
    <n v="25.86"/>
    <n v="3"/>
    <n v="0"/>
    <n v="6.7236000000000002"/>
    <x v="1"/>
    <x v="9"/>
    <s v="Acco Six-Outlet Power Strip, 4' Cord Length"/>
    <x v="0"/>
    <s v="Georgia"/>
    <s v="Atlanta"/>
    <n v="2015"/>
  </r>
  <r>
    <s v="CA-2014-154963"/>
    <d v="2014-06-22T00:00:00"/>
    <s v="AA-10645"/>
    <s v="FUR-CH-10004698"/>
    <n v="170.05799999999999"/>
    <n v="3"/>
    <n v="0.3"/>
    <n v="-4.8587999999999996"/>
    <x v="0"/>
    <x v="1"/>
    <s v="Padded Folding Chairs, Black, 4/Carton"/>
    <x v="3"/>
    <s v="Pennsylvania"/>
    <s v="Chester"/>
    <n v="2014"/>
  </r>
  <r>
    <s v="CA-2014-154963"/>
    <d v="2014-06-22T00:00:00"/>
    <s v="AA-10645"/>
    <s v="TEC-PH-10004093"/>
    <n v="82.781999999999996"/>
    <n v="3"/>
    <n v="0.4"/>
    <n v="-15.1767"/>
    <x v="2"/>
    <x v="7"/>
    <s v="Panasonic Kx-TS550"/>
    <x v="3"/>
    <s v="Pennsylvania"/>
    <s v="Chester"/>
    <n v="2014"/>
  </r>
  <r>
    <s v="CA-2014-154963"/>
    <d v="2014-06-22T00:00:00"/>
    <s v="AA-10645"/>
    <s v="FUR-CH-10000454"/>
    <n v="853.93"/>
    <n v="5"/>
    <n v="0.3"/>
    <n v="0"/>
    <x v="0"/>
    <x v="1"/>
    <s v="Hon Deluxe Fabric Upholstered Stacking Chairs, Rounded Back"/>
    <x v="3"/>
    <s v="Pennsylvania"/>
    <s v="Chester"/>
    <n v="2014"/>
  </r>
  <r>
    <s v="CA-2017-130764"/>
    <d v="2017-10-27T00:00:00"/>
    <s v="JO-15145"/>
    <s v="FUR-BO-10003034"/>
    <n v="556.66499999999996"/>
    <n v="5"/>
    <n v="0.15"/>
    <n v="6.5490000000000004"/>
    <x v="0"/>
    <x v="0"/>
    <s v="O'Sullivan Elevations Bookcase, Cherry Finish"/>
    <x v="1"/>
    <s v="California"/>
    <s v="San Francisco"/>
    <n v="2017"/>
  </r>
  <r>
    <s v="CA-2017-130764"/>
    <d v="2017-10-27T00:00:00"/>
    <s v="JO-15145"/>
    <s v="TEC-PH-10003215"/>
    <n v="95.84"/>
    <n v="4"/>
    <n v="0.2"/>
    <n v="34.741999999999997"/>
    <x v="2"/>
    <x v="7"/>
    <s v="Jackery Bar Premium Fast-charging Portable Charger"/>
    <x v="1"/>
    <s v="California"/>
    <s v="San Francisco"/>
    <n v="2017"/>
  </r>
  <r>
    <s v="CA-2017-139311"/>
    <d v="2017-08-11T00:00:00"/>
    <s v="SF-20965"/>
    <s v="OFF-PA-10001776"/>
    <n v="29.664000000000001"/>
    <n v="4"/>
    <n v="0.2"/>
    <n v="10.0116"/>
    <x v="1"/>
    <x v="10"/>
    <s v="Wirebound Message Books, Four 2 3/4&quot; x 5&quot; Forms per Page, 600 Sets per Book"/>
    <x v="2"/>
    <s v="Texas"/>
    <s v="Bedford"/>
    <n v="2017"/>
  </r>
  <r>
    <s v="CA-2017-139311"/>
    <d v="2017-08-11T00:00:00"/>
    <s v="SF-20965"/>
    <s v="OFF-AR-10004582"/>
    <n v="9.1839999999999993"/>
    <n v="7"/>
    <n v="0.2"/>
    <n v="2.87"/>
    <x v="1"/>
    <x v="6"/>
    <s v="BIC Brite Liner Grip Highlighters"/>
    <x v="2"/>
    <s v="Texas"/>
    <s v="Bedford"/>
    <n v="2017"/>
  </r>
  <r>
    <s v="CA-2017-139311"/>
    <d v="2017-08-11T00:00:00"/>
    <s v="SF-20965"/>
    <s v="TEC-PH-10001557"/>
    <n v="153.584"/>
    <n v="2"/>
    <n v="0.2"/>
    <n v="13.438599999999999"/>
    <x v="2"/>
    <x v="7"/>
    <s v="Pyle PMP37LED"/>
    <x v="2"/>
    <s v="Texas"/>
    <s v="Bedford"/>
    <n v="2017"/>
  </r>
  <r>
    <s v="CA-2017-139311"/>
    <d v="2017-08-11T00:00:00"/>
    <s v="SF-20965"/>
    <s v="OFF-BI-10004209"/>
    <n v="12.864000000000001"/>
    <n v="8"/>
    <n v="0.8"/>
    <n v="-22.512"/>
    <x v="1"/>
    <x v="8"/>
    <s v="Fellowes Twister Kit, Gray/Clear, 3/pkg"/>
    <x v="2"/>
    <s v="Texas"/>
    <s v="Bedford"/>
    <n v="2017"/>
  </r>
  <r>
    <s v="CA-2017-124296"/>
    <d v="2017-12-24T00:00:00"/>
    <s v="CS-12355"/>
    <s v="TEC-MA-10003183"/>
    <n v="479.97"/>
    <n v="3"/>
    <n v="0"/>
    <n v="239.98500000000001"/>
    <x v="2"/>
    <x v="15"/>
    <s v="DYMO CardScan Personal V9 Business Card Scanner"/>
    <x v="0"/>
    <s v="Louisiana"/>
    <s v="Lafayette"/>
    <n v="2017"/>
  </r>
  <r>
    <s v="CA-2017-124296"/>
    <d v="2017-12-24T00:00:00"/>
    <s v="CS-12355"/>
    <s v="FUR-CH-10002439"/>
    <n v="232.88"/>
    <n v="4"/>
    <n v="0"/>
    <n v="60.5488"/>
    <x v="0"/>
    <x v="1"/>
    <s v="Iceberg Nesting Folding Chair, 19w x 6d x 43h"/>
    <x v="0"/>
    <s v="Louisiana"/>
    <s v="Lafayette"/>
    <n v="2017"/>
  </r>
  <r>
    <s v="CA-2016-169957"/>
    <d v="2016-09-26T00:00:00"/>
    <s v="SN-20710"/>
    <s v="OFF-AP-10000576"/>
    <n v="236.88"/>
    <n v="6"/>
    <n v="0"/>
    <n v="66.326400000000007"/>
    <x v="1"/>
    <x v="9"/>
    <s v="Belkin 7 Outlet SurgeMaster II"/>
    <x v="1"/>
    <s v="Washington"/>
    <s v="Covington"/>
    <n v="2016"/>
  </r>
  <r>
    <s v="CA-2016-169957"/>
    <d v="2016-09-26T00:00:00"/>
    <s v="SN-20710"/>
    <s v="OFF-PA-10004040"/>
    <n v="29.9"/>
    <n v="5"/>
    <n v="0"/>
    <n v="14.651"/>
    <x v="1"/>
    <x v="10"/>
    <s v="Universal Premium White Copier/Laser Paper (20Lb. and 87 Bright)"/>
    <x v="1"/>
    <s v="Washington"/>
    <s v="Covington"/>
    <n v="2016"/>
  </r>
  <r>
    <s v="CA-2016-169957"/>
    <d v="2016-09-26T00:00:00"/>
    <s v="SN-20710"/>
    <s v="TEC-AC-10003063"/>
    <n v="100"/>
    <n v="4"/>
    <n v="0"/>
    <n v="21"/>
    <x v="2"/>
    <x v="11"/>
    <s v="Micro Innovations USB RF Wireless Keyboard with Mouse"/>
    <x v="1"/>
    <s v="Washington"/>
    <s v="Covington"/>
    <n v="2016"/>
  </r>
  <r>
    <s v="US-2016-108777"/>
    <d v="2016-12-12T00:00:00"/>
    <s v="JM-15655"/>
    <s v="OFF-BI-10003982"/>
    <n v="18.693000000000001"/>
    <n v="3"/>
    <n v="0.7"/>
    <n v="-14.331300000000001"/>
    <x v="1"/>
    <x v="8"/>
    <s v="Wilson Jones Century Plastic Molded Ring Binders"/>
    <x v="3"/>
    <s v="Ohio"/>
    <s v="Lorain"/>
    <n v="2016"/>
  </r>
  <r>
    <s v="US-2016-108777"/>
    <d v="2016-12-12T00:00:00"/>
    <s v="JM-15655"/>
    <s v="TEC-AC-10002567"/>
    <n v="383.952"/>
    <n v="6"/>
    <n v="0.2"/>
    <n v="76.790400000000005"/>
    <x v="2"/>
    <x v="11"/>
    <s v="Logitech G602 Wireless Gaming Mouse"/>
    <x v="3"/>
    <s v="Ohio"/>
    <s v="Lorain"/>
    <n v="2016"/>
  </r>
  <r>
    <s v="CA-2015-148859"/>
    <d v="2015-12-28T00:00:00"/>
    <s v="FH-14350"/>
    <s v="OFF-ST-10004950"/>
    <n v="24.815999999999999"/>
    <n v="2"/>
    <n v="0.2"/>
    <n v="1.5509999999999999"/>
    <x v="1"/>
    <x v="4"/>
    <s v="Acco Perma 3000 Stacking Storage Drawers"/>
    <x v="2"/>
    <s v="Illinois"/>
    <s v="Chicago"/>
    <n v="2015"/>
  </r>
  <r>
    <s v="CA-2014-110786"/>
    <d v="2014-12-29T00:00:00"/>
    <s v="AJ-10795"/>
    <s v="FUR-FU-10000550"/>
    <n v="24.9"/>
    <n v="5"/>
    <n v="0"/>
    <n v="8.2170000000000005"/>
    <x v="0"/>
    <x v="5"/>
    <s v="Stacking Trays by OIC"/>
    <x v="1"/>
    <s v="California"/>
    <s v="San Francisco"/>
    <n v="2014"/>
  </r>
  <r>
    <s v="CA-2014-110786"/>
    <d v="2014-12-29T00:00:00"/>
    <s v="AJ-10795"/>
    <s v="OFF-PA-10000528"/>
    <n v="21.12"/>
    <n v="4"/>
    <n v="0"/>
    <n v="9.5039999999999996"/>
    <x v="1"/>
    <x v="10"/>
    <s v="Xerox 1981"/>
    <x v="1"/>
    <s v="California"/>
    <s v="San Francisco"/>
    <n v="2014"/>
  </r>
  <r>
    <s v="CA-2014-110786"/>
    <d v="2014-12-29T00:00:00"/>
    <s v="AJ-10795"/>
    <s v="TEC-MA-10003183"/>
    <n v="767.952"/>
    <n v="6"/>
    <n v="0.2"/>
    <n v="287.98200000000003"/>
    <x v="2"/>
    <x v="15"/>
    <s v="DYMO CardScan Personal V9 Business Card Scanner"/>
    <x v="1"/>
    <s v="California"/>
    <s v="San Francisco"/>
    <n v="2014"/>
  </r>
  <r>
    <s v="CA-2014-110786"/>
    <d v="2014-12-29T00:00:00"/>
    <s v="AJ-10795"/>
    <s v="OFF-BI-10003305"/>
    <n v="14.352"/>
    <n v="3"/>
    <n v="0.2"/>
    <n v="4.6643999999999997"/>
    <x v="1"/>
    <x v="8"/>
    <s v="Avery Hanging File Binders"/>
    <x v="1"/>
    <s v="California"/>
    <s v="San Francisco"/>
    <n v="2014"/>
  </r>
  <r>
    <s v="CA-2014-110786"/>
    <d v="2014-12-29T00:00:00"/>
    <s v="AJ-10795"/>
    <s v="TEC-PH-10001425"/>
    <n v="191.976"/>
    <n v="3"/>
    <n v="0.2"/>
    <n v="19.197600000000001"/>
    <x v="2"/>
    <x v="7"/>
    <s v="Mophie Juice Pack Helium for iPhone"/>
    <x v="1"/>
    <s v="California"/>
    <s v="San Francisco"/>
    <n v="2014"/>
  </r>
  <r>
    <s v="CA-2014-110786"/>
    <d v="2014-12-29T00:00:00"/>
    <s v="AJ-10795"/>
    <s v="OFF-LA-10001474"/>
    <n v="274.77"/>
    <n v="9"/>
    <n v="0"/>
    <n v="126.3942"/>
    <x v="1"/>
    <x v="2"/>
    <s v="Avery 477"/>
    <x v="1"/>
    <s v="California"/>
    <s v="San Francisco"/>
    <n v="2014"/>
  </r>
  <r>
    <s v="CA-2014-110786"/>
    <d v="2014-12-29T00:00:00"/>
    <s v="AJ-10795"/>
    <s v="FUR-FU-10000672"/>
    <n v="70.56"/>
    <n v="6"/>
    <n v="0"/>
    <n v="23.990400000000001"/>
    <x v="0"/>
    <x v="5"/>
    <s v="Executive Impressions 10&quot; Spectator Wall Clock"/>
    <x v="1"/>
    <s v="California"/>
    <s v="San Francisco"/>
    <n v="2014"/>
  </r>
  <r>
    <s v="CA-2015-137750"/>
    <d v="2015-06-25T00:00:00"/>
    <s v="JF-15565"/>
    <s v="FUR-FU-10001979"/>
    <n v="204.85"/>
    <n v="5"/>
    <n v="0"/>
    <n v="57.357999999999997"/>
    <x v="0"/>
    <x v="5"/>
    <s v="Dana Halogen Swing-Arm Architect Lamp"/>
    <x v="1"/>
    <s v="California"/>
    <s v="San Francisco"/>
    <n v="2015"/>
  </r>
  <r>
    <s v="CA-2015-136378"/>
    <d v="2015-04-02T00:00:00"/>
    <s v="CS-11845"/>
    <s v="OFF-BI-10003707"/>
    <n v="9.1560000000000006"/>
    <n v="3"/>
    <n v="0.8"/>
    <n v="-13.734"/>
    <x v="1"/>
    <x v="8"/>
    <s v="Aluminum Screw Posts"/>
    <x v="2"/>
    <s v="Texas"/>
    <s v="Houston"/>
    <n v="2015"/>
  </r>
  <r>
    <s v="CA-2017-100356"/>
    <d v="2017-10-21T00:00:00"/>
    <s v="SP-20920"/>
    <s v="OFF-AP-10002191"/>
    <n v="23.992000000000001"/>
    <n v="2"/>
    <n v="0.8"/>
    <n v="-62.379199999999997"/>
    <x v="1"/>
    <x v="9"/>
    <s v="Belkin 8 Outlet SurgeMaster II Gold Surge Protector"/>
    <x v="2"/>
    <s v="Illinois"/>
    <s v="Chicago"/>
    <n v="2017"/>
  </r>
  <r>
    <s v="US-2015-166520"/>
    <d v="2015-07-16T00:00:00"/>
    <s v="KE-16420"/>
    <s v="OFF-PA-10000501"/>
    <n v="80.88"/>
    <n v="3"/>
    <n v="0"/>
    <n v="39.6312"/>
    <x v="1"/>
    <x v="10"/>
    <s v="Petty Cash Envelope"/>
    <x v="3"/>
    <s v="New York"/>
    <s v="New York City"/>
    <n v="2015"/>
  </r>
  <r>
    <s v="US-2015-166520"/>
    <d v="2015-07-16T00:00:00"/>
    <s v="KE-16420"/>
    <s v="TEC-AC-10001990"/>
    <n v="599.9"/>
    <n v="10"/>
    <n v="0"/>
    <n v="191.96799999999999"/>
    <x v="2"/>
    <x v="11"/>
    <s v="Kensington Orbit Wireless Mobile Trackball for PC and Mac"/>
    <x v="3"/>
    <s v="New York"/>
    <s v="New York City"/>
    <n v="2015"/>
  </r>
  <r>
    <s v="CA-2017-136350"/>
    <d v="2017-06-24T00:00:00"/>
    <s v="GA-14515"/>
    <s v="FUR-FU-10003601"/>
    <n v="276.69"/>
    <n v="3"/>
    <n v="0"/>
    <n v="49.804200000000002"/>
    <x v="0"/>
    <x v="5"/>
    <s v="Deflect-o RollaMat Studded, Beveled Mat for Medium Pile Carpeting"/>
    <x v="3"/>
    <s v="New York"/>
    <s v="New York City"/>
    <n v="2017"/>
  </r>
  <r>
    <s v="CA-2017-136350"/>
    <d v="2017-06-24T00:00:00"/>
    <s v="GA-14515"/>
    <s v="FUR-CH-10001891"/>
    <n v="172.76400000000001"/>
    <n v="2"/>
    <n v="0.1"/>
    <n v="32.633200000000002"/>
    <x v="0"/>
    <x v="1"/>
    <s v="Global Deluxe Office Fabric Chairs"/>
    <x v="3"/>
    <s v="New York"/>
    <s v="New York City"/>
    <n v="2017"/>
  </r>
  <r>
    <s v="CA-2014-122931"/>
    <d v="2014-09-29T00:00:00"/>
    <s v="SM-20950"/>
    <s v="OFF-AR-10003469"/>
    <n v="4.2240000000000002"/>
    <n v="3"/>
    <n v="0.2"/>
    <n v="1.4783999999999999"/>
    <x v="1"/>
    <x v="6"/>
    <s v="Nontoxic Chalk"/>
    <x v="3"/>
    <s v="Pennsylvania"/>
    <s v="Philadelphia"/>
    <n v="2014"/>
  </r>
  <r>
    <s v="CA-2014-122931"/>
    <d v="2014-09-29T00:00:00"/>
    <s v="SM-20950"/>
    <s v="FUR-TA-10004175"/>
    <n v="409.27199999999999"/>
    <n v="2"/>
    <n v="0.4"/>
    <n v="-81.854399999999998"/>
    <x v="0"/>
    <x v="3"/>
    <s v="Hon 30&quot; x 60&quot; Table with Locking Drawer"/>
    <x v="3"/>
    <s v="Pennsylvania"/>
    <s v="Philadelphia"/>
    <n v="2014"/>
  </r>
  <r>
    <s v="CA-2014-122931"/>
    <d v="2014-09-29T00:00:00"/>
    <s v="SM-20950"/>
    <s v="OFF-LA-10002945"/>
    <n v="55.44"/>
    <n v="11"/>
    <n v="0.2"/>
    <n v="18.018000000000001"/>
    <x v="1"/>
    <x v="2"/>
    <s v="Permanent Self-Adhesive File Folder Labels for Typewriters, 1 1/8 x 3 1/2, White"/>
    <x v="3"/>
    <s v="Pennsylvania"/>
    <s v="Philadelphia"/>
    <n v="2014"/>
  </r>
  <r>
    <s v="CA-2014-122931"/>
    <d v="2014-09-29T00:00:00"/>
    <s v="SM-20950"/>
    <s v="OFF-PA-10000533"/>
    <n v="20.928000000000001"/>
    <n v="4"/>
    <n v="0.2"/>
    <n v="6.8015999999999996"/>
    <x v="1"/>
    <x v="10"/>
    <s v="Southworth Parchment Paper &amp; Envelopes"/>
    <x v="3"/>
    <s v="Pennsylvania"/>
    <s v="Philadelphia"/>
    <n v="2014"/>
  </r>
  <r>
    <s v="CA-2014-122931"/>
    <d v="2014-09-29T00:00:00"/>
    <s v="SM-20950"/>
    <s v="OFF-ST-10004459"/>
    <n v="1801.6320000000001"/>
    <n v="6"/>
    <n v="0.2"/>
    <n v="-337.80599999999998"/>
    <x v="1"/>
    <x v="4"/>
    <s v="Tennsco Single-Tier Lockers"/>
    <x v="3"/>
    <s v="Pennsylvania"/>
    <s v="Philadelphia"/>
    <n v="2014"/>
  </r>
  <r>
    <s v="CA-2014-122931"/>
    <d v="2014-09-29T00:00:00"/>
    <s v="SM-20950"/>
    <s v="FUR-TA-10004147"/>
    <n v="67.176000000000002"/>
    <n v="1"/>
    <n v="0.4"/>
    <n v="-20.152799999999999"/>
    <x v="0"/>
    <x v="3"/>
    <s v="Hon 4060 Series Tables"/>
    <x v="3"/>
    <s v="Pennsylvania"/>
    <s v="Philadelphia"/>
    <n v="2014"/>
  </r>
  <r>
    <s v="CA-2014-163034"/>
    <d v="2014-11-24T00:00:00"/>
    <s v="DK-12985"/>
    <s v="OFF-ST-10000046"/>
    <n v="646.20000000000005"/>
    <n v="5"/>
    <n v="0.2"/>
    <n v="-8.0775000000000006"/>
    <x v="1"/>
    <x v="4"/>
    <s v="Fellowes Super Stor/Drawer Files"/>
    <x v="2"/>
    <s v="Illinois"/>
    <s v="Chicago"/>
    <n v="2014"/>
  </r>
  <r>
    <s v="CA-2015-124058"/>
    <d v="2015-11-20T00:00:00"/>
    <s v="LC-16885"/>
    <s v="TEC-PH-10004774"/>
    <n v="72.744"/>
    <n v="7"/>
    <n v="0.2"/>
    <n v="-15.4581"/>
    <x v="2"/>
    <x v="7"/>
    <s v="Gear Head AU3700S Headset"/>
    <x v="1"/>
    <s v="California"/>
    <s v="Oakland"/>
    <n v="2015"/>
  </r>
  <r>
    <s v="CA-2015-124058"/>
    <d v="2015-11-20T00:00:00"/>
    <s v="LC-16885"/>
    <s v="FUR-CH-10000595"/>
    <n v="572.16"/>
    <n v="3"/>
    <n v="0.2"/>
    <n v="35.76"/>
    <x v="0"/>
    <x v="1"/>
    <s v="Safco Contoured Stacking Chairs"/>
    <x v="1"/>
    <s v="California"/>
    <s v="Oakland"/>
    <n v="2015"/>
  </r>
  <r>
    <s v="CA-2016-129196"/>
    <d v="2016-11-01T00:00:00"/>
    <s v="XP-21865"/>
    <s v="TEC-AC-10002473"/>
    <n v="68.111999999999995"/>
    <n v="3"/>
    <n v="0.2"/>
    <n v="17.8794"/>
    <x v="2"/>
    <x v="11"/>
    <s v="Maxell 4.7GB DVD-R"/>
    <x v="2"/>
    <s v="Illinois"/>
    <s v="Chicago"/>
    <n v="2016"/>
  </r>
  <r>
    <s v="US-2015-138716"/>
    <d v="2015-09-17T00:00:00"/>
    <s v="CS-11845"/>
    <s v="OFF-BI-10001628"/>
    <n v="25.032"/>
    <n v="3"/>
    <n v="0.2"/>
    <n v="7.8224999999999998"/>
    <x v="1"/>
    <x v="8"/>
    <s v="Acco Data Flex Cable Posts For Top &amp; Bottom Load Binders, 6&quot; Capacity"/>
    <x v="1"/>
    <s v="Washington"/>
    <s v="Seattle"/>
    <n v="2015"/>
  </r>
  <r>
    <s v="US-2016-122182"/>
    <d v="2016-03-10T00:00:00"/>
    <s v="BD-11770"/>
    <s v="TEC-AC-10002800"/>
    <n v="39.991999999999997"/>
    <n v="1"/>
    <n v="0.2"/>
    <n v="7.4984999999999999"/>
    <x v="2"/>
    <x v="11"/>
    <s v="Plantronics Audio 478 Stereo USB Headset"/>
    <x v="3"/>
    <s v="Pennsylvania"/>
    <s v="Philadelphia"/>
    <n v="2016"/>
  </r>
  <r>
    <s v="US-2014-130358"/>
    <d v="2014-06-23T00:00:00"/>
    <s v="DL-13330"/>
    <s v="OFF-AR-10002766"/>
    <n v="20.015999999999998"/>
    <n v="9"/>
    <n v="0.2"/>
    <n v="1.7514000000000001"/>
    <x v="1"/>
    <x v="6"/>
    <s v="Prang Drawing Pencil Set"/>
    <x v="0"/>
    <s v="North Carolina"/>
    <s v="Concord"/>
    <n v="2014"/>
  </r>
  <r>
    <s v="US-2014-130358"/>
    <d v="2014-06-23T00:00:00"/>
    <s v="DL-13330"/>
    <s v="OFF-SU-10002522"/>
    <n v="3.1040000000000001"/>
    <n v="1"/>
    <n v="0.2"/>
    <n v="0.34920000000000001"/>
    <x v="1"/>
    <x v="14"/>
    <s v="Acme Kleen Earth Office Shears"/>
    <x v="0"/>
    <s v="North Carolina"/>
    <s v="Concord"/>
    <n v="2014"/>
  </r>
  <r>
    <s v="CA-2014-102673"/>
    <d v="2014-11-01T00:00:00"/>
    <s v="KH-16630"/>
    <s v="OFF-FA-10003021"/>
    <n v="7.52"/>
    <n v="5"/>
    <n v="0.2"/>
    <n v="1.41"/>
    <x v="1"/>
    <x v="13"/>
    <s v="Staples"/>
    <x v="0"/>
    <s v="North Carolina"/>
    <s v="Charlotte"/>
    <n v="2014"/>
  </r>
  <r>
    <s v="CA-2014-102673"/>
    <d v="2014-11-01T00:00:00"/>
    <s v="KH-16630"/>
    <s v="OFF-AR-10000634"/>
    <n v="10.272"/>
    <n v="3"/>
    <n v="0.2"/>
    <n v="0.89880000000000004"/>
    <x v="1"/>
    <x v="6"/>
    <s v="Newell 320"/>
    <x v="0"/>
    <s v="North Carolina"/>
    <s v="Charlotte"/>
    <n v="2014"/>
  </r>
  <r>
    <s v="CA-2014-102673"/>
    <d v="2014-11-01T00:00:00"/>
    <s v="KH-16630"/>
    <s v="OFF-LA-10001771"/>
    <n v="47.808"/>
    <n v="12"/>
    <n v="0.2"/>
    <n v="15.537599999999999"/>
    <x v="1"/>
    <x v="2"/>
    <s v="Avery 513"/>
    <x v="0"/>
    <s v="North Carolina"/>
    <s v="Charlotte"/>
    <n v="2014"/>
  </r>
  <r>
    <s v="CA-2014-102673"/>
    <d v="2014-11-01T00:00:00"/>
    <s v="KH-16630"/>
    <s v="TEC-PH-10004434"/>
    <n v="978.84"/>
    <n v="9"/>
    <n v="0.2"/>
    <n v="110.1195"/>
    <x v="2"/>
    <x v="7"/>
    <s v="Cisco IP Phone 7961G VoIP phone - Dark gray"/>
    <x v="0"/>
    <s v="North Carolina"/>
    <s v="Charlotte"/>
    <n v="2014"/>
  </r>
  <r>
    <s v="CA-2016-145303"/>
    <d v="2016-08-28T00:00:00"/>
    <s v="TP-21415"/>
    <s v="OFF-BI-10000050"/>
    <n v="13.14"/>
    <n v="9"/>
    <n v="0.8"/>
    <n v="-21.681000000000001"/>
    <x v="1"/>
    <x v="8"/>
    <s v="Angle-D Binders with Locking Rings, Label Holders"/>
    <x v="2"/>
    <s v="Texas"/>
    <s v="Dallas"/>
    <n v="2016"/>
  </r>
  <r>
    <s v="CA-2016-145303"/>
    <d v="2016-08-28T00:00:00"/>
    <s v="TP-21415"/>
    <s v="OFF-BI-10002414"/>
    <n v="10.023999999999999"/>
    <n v="4"/>
    <n v="0.8"/>
    <n v="-16.5396"/>
    <x v="1"/>
    <x v="8"/>
    <s v="GBC ProClick Spines for 32-Hole Punch"/>
    <x v="2"/>
    <s v="Texas"/>
    <s v="Dallas"/>
    <n v="2016"/>
  </r>
  <r>
    <s v="CA-2016-145303"/>
    <d v="2016-08-28T00:00:00"/>
    <s v="TP-21415"/>
    <s v="FUR-BO-10003159"/>
    <n v="156.37280000000001"/>
    <n v="2"/>
    <n v="0.32"/>
    <n v="-52.890799999999999"/>
    <x v="0"/>
    <x v="0"/>
    <s v="Sauder Camden County Collection Libraries, Planked Cherry Finish"/>
    <x v="2"/>
    <s v="Texas"/>
    <s v="Dallas"/>
    <n v="2016"/>
  </r>
  <r>
    <s v="CA-2015-156104"/>
    <d v="2015-12-06T00:00:00"/>
    <s v="NP-18685"/>
    <s v="TEC-CO-10002095"/>
    <n v="999.98"/>
    <n v="2"/>
    <n v="0"/>
    <n v="449.99099999999999"/>
    <x v="2"/>
    <x v="16"/>
    <s v="Hewlett Packard 610 Color Digital Copier / Printer"/>
    <x v="2"/>
    <s v="Indiana"/>
    <s v="Indianapolis"/>
    <n v="2015"/>
  </r>
  <r>
    <s v="US-2015-164308"/>
    <d v="2015-09-24T00:00:00"/>
    <s v="SC-20680"/>
    <s v="TEC-PH-10004120"/>
    <n v="821.94"/>
    <n v="6"/>
    <n v="0"/>
    <n v="213.70439999999999"/>
    <x v="2"/>
    <x v="7"/>
    <s v="AT&amp;T 1080 Phone"/>
    <x v="2"/>
    <s v="Oklahoma"/>
    <s v="Broken Arrow"/>
    <n v="2015"/>
  </r>
  <r>
    <s v="CA-2017-108112"/>
    <d v="2017-11-15T00:00:00"/>
    <s v="DK-12895"/>
    <s v="FUR-FU-10003553"/>
    <n v="220.06399999999999"/>
    <n v="4"/>
    <n v="0.2"/>
    <n v="55.015999999999998"/>
    <x v="0"/>
    <x v="5"/>
    <s v="Howard Miller 13-1/2&quot; Diameter Rosebrook Wall Clock"/>
    <x v="0"/>
    <s v="Florida"/>
    <s v="Miramar"/>
    <n v="2017"/>
  </r>
  <r>
    <s v="CA-2017-108112"/>
    <d v="2017-11-15T00:00:00"/>
    <s v="DK-12895"/>
    <s v="FUR-FU-10001488"/>
    <n v="339.13600000000002"/>
    <n v="4"/>
    <n v="0.2"/>
    <n v="0"/>
    <x v="0"/>
    <x v="5"/>
    <s v="Tenex 46&quot; x 60&quot; Computer Anti-Static Chairmat, Rectangular Shaped"/>
    <x v="0"/>
    <s v="Florida"/>
    <s v="Miramar"/>
    <n v="2017"/>
  </r>
  <r>
    <s v="CA-2015-100685"/>
    <d v="2015-12-19T00:00:00"/>
    <s v="SM-20950"/>
    <s v="OFF-BI-10003094"/>
    <n v="7.04"/>
    <n v="2"/>
    <n v="0"/>
    <n v="3.3088000000000002"/>
    <x v="1"/>
    <x v="8"/>
    <s v="Self-Adhesive Ring Binder Labels"/>
    <x v="2"/>
    <s v="Nebraska"/>
    <s v="Omaha"/>
    <n v="2015"/>
  </r>
  <r>
    <s v="CA-2015-100685"/>
    <d v="2015-12-19T00:00:00"/>
    <s v="SM-20950"/>
    <s v="OFF-FA-10003472"/>
    <n v="5.04"/>
    <n v="4"/>
    <n v="0"/>
    <n v="0.2016"/>
    <x v="1"/>
    <x v="13"/>
    <s v="Bagged Rubber Bands"/>
    <x v="2"/>
    <s v="Nebraska"/>
    <s v="Omaha"/>
    <n v="2015"/>
  </r>
  <r>
    <s v="CA-2015-100685"/>
    <d v="2015-12-19T00:00:00"/>
    <s v="SM-20950"/>
    <s v="OFF-PA-10001289"/>
    <n v="116.28"/>
    <n v="3"/>
    <n v="0"/>
    <n v="56.977200000000003"/>
    <x v="1"/>
    <x v="10"/>
    <s v="White Computer Printout Paper by Universal"/>
    <x v="2"/>
    <s v="Nebraska"/>
    <s v="Omaha"/>
    <n v="2015"/>
  </r>
  <r>
    <s v="CA-2015-165414"/>
    <d v="2015-12-21T00:00:00"/>
    <s v="LS-17245"/>
    <s v="TEC-PH-10002293"/>
    <n v="47.975999999999999"/>
    <n v="3"/>
    <n v="0.2"/>
    <n v="4.7976000000000001"/>
    <x v="2"/>
    <x v="7"/>
    <s v="Anker 36W 4-Port USB Wall Charger Travel Power Adapter for iPhone 5s 5c 5"/>
    <x v="0"/>
    <s v="North Carolina"/>
    <s v="Jacksonville"/>
    <n v="2015"/>
  </r>
  <r>
    <s v="CA-2016-140417"/>
    <d v="2016-09-25T00:00:00"/>
    <s v="KE-16420"/>
    <s v="OFF-PA-10000380"/>
    <n v="60.048000000000002"/>
    <n v="9"/>
    <n v="0.2"/>
    <n v="22.518000000000001"/>
    <x v="1"/>
    <x v="10"/>
    <s v="REDIFORM Incoming/Outgoing Call Register, 11&quot; X 8 1/2&quot;, 100 Messages"/>
    <x v="1"/>
    <s v="Oregon"/>
    <s v="Tigard"/>
    <n v="2016"/>
  </r>
  <r>
    <s v="CA-2016-140417"/>
    <d v="2016-09-25T00:00:00"/>
    <s v="KE-16420"/>
    <s v="OFF-BI-10004828"/>
    <n v="5.0220000000000002"/>
    <n v="1"/>
    <n v="0.7"/>
    <n v="-3.5154000000000001"/>
    <x v="1"/>
    <x v="8"/>
    <s v="GBC Poly Designer Binding Covers"/>
    <x v="1"/>
    <s v="Oregon"/>
    <s v="Tigard"/>
    <n v="2016"/>
  </r>
  <r>
    <s v="US-2017-151316"/>
    <d v="2017-06-24T00:00:00"/>
    <s v="MC-17635"/>
    <s v="OFF-BI-10004632"/>
    <n v="182.994"/>
    <n v="3"/>
    <n v="0.8"/>
    <n v="-320.23950000000002"/>
    <x v="1"/>
    <x v="8"/>
    <s v="Ibico Hi-Tech Manual Binding System"/>
    <x v="2"/>
    <s v="Illinois"/>
    <s v="Decatur"/>
    <n v="2017"/>
  </r>
  <r>
    <s v="US-2017-151316"/>
    <d v="2017-06-24T00:00:00"/>
    <s v="MC-17635"/>
    <s v="OFF-PA-10000327"/>
    <n v="10.272"/>
    <n v="3"/>
    <n v="0.2"/>
    <n v="3.21"/>
    <x v="1"/>
    <x v="10"/>
    <s v="Xerox 1971"/>
    <x v="2"/>
    <s v="Illinois"/>
    <s v="Decatur"/>
    <n v="2017"/>
  </r>
  <r>
    <s v="CA-2017-163692"/>
    <d v="2017-09-07T00:00:00"/>
    <s v="Dp-13240"/>
    <s v="OFF-BI-10003291"/>
    <n v="7.8570000000000002"/>
    <n v="3"/>
    <n v="0.7"/>
    <n v="-6.0236999999999998"/>
    <x v="1"/>
    <x v="8"/>
    <s v="Wilson Jones Leather-Like Binders with DublLock Round Rings"/>
    <x v="1"/>
    <s v="Arizona"/>
    <s v="Phoenix"/>
    <n v="2017"/>
  </r>
  <r>
    <s v="CA-2016-111913"/>
    <d v="2016-08-04T00:00:00"/>
    <s v="LC-16930"/>
    <s v="TEC-PH-10002275"/>
    <n v="302.38400000000001"/>
    <n v="2"/>
    <n v="0.2"/>
    <n v="30.238399999999999"/>
    <x v="2"/>
    <x v="7"/>
    <s v="Mitel 5320 IP Phone VoIP phone"/>
    <x v="1"/>
    <s v="California"/>
    <s v="Sacramento"/>
    <n v="2016"/>
  </r>
  <r>
    <s v="CA-2016-111913"/>
    <d v="2016-08-04T00:00:00"/>
    <s v="LC-16930"/>
    <s v="OFF-BI-10003291"/>
    <n v="20.952000000000002"/>
    <n v="3"/>
    <n v="0.2"/>
    <n v="7.0712999999999999"/>
    <x v="1"/>
    <x v="8"/>
    <s v="Wilson Jones Leather-Like Binders with DublLock Round Rings"/>
    <x v="1"/>
    <s v="California"/>
    <s v="Sacramento"/>
    <n v="2016"/>
  </r>
  <r>
    <s v="CA-2016-111913"/>
    <d v="2016-08-04T00:00:00"/>
    <s v="LC-16930"/>
    <s v="OFF-BI-10000343"/>
    <n v="11.784000000000001"/>
    <n v="3"/>
    <n v="0.2"/>
    <n v="3.9771000000000001"/>
    <x v="1"/>
    <x v="8"/>
    <s v="Pressboard Covers with Storage Hooks, 9 1/2&quot; x 11&quot;, Light Blue"/>
    <x v="1"/>
    <s v="California"/>
    <s v="Sacramento"/>
    <n v="2016"/>
  </r>
  <r>
    <s v="US-2014-156559"/>
    <d v="2014-08-19T00:00:00"/>
    <s v="LH-16900"/>
    <s v="FUR-BO-10000711"/>
    <n v="638.82000000000005"/>
    <n v="9"/>
    <n v="0"/>
    <n v="172.48140000000001"/>
    <x v="0"/>
    <x v="0"/>
    <s v="Hon Metal Bookcases, Gray"/>
    <x v="0"/>
    <s v="Arkansas"/>
    <s v="Jonesboro"/>
    <n v="2014"/>
  </r>
  <r>
    <s v="CA-2016-161473"/>
    <d v="2016-04-01T00:00:00"/>
    <s v="TB-21175"/>
    <s v="OFF-LA-10001297"/>
    <n v="20.7"/>
    <n v="2"/>
    <n v="0"/>
    <n v="9.9359999999999999"/>
    <x v="1"/>
    <x v="2"/>
    <s v="Avery 473"/>
    <x v="3"/>
    <s v="New York"/>
    <s v="New York City"/>
    <n v="2016"/>
  </r>
  <r>
    <s v="CA-2016-161473"/>
    <d v="2016-04-01T00:00:00"/>
    <s v="TB-21175"/>
    <s v="OFF-SU-10001574"/>
    <n v="10.95"/>
    <n v="3"/>
    <n v="0"/>
    <n v="3.2850000000000001"/>
    <x v="1"/>
    <x v="14"/>
    <s v="Acme Value Line Scissors"/>
    <x v="3"/>
    <s v="New York"/>
    <s v="New York City"/>
    <n v="2016"/>
  </r>
  <r>
    <s v="CA-2016-161473"/>
    <d v="2016-04-01T00:00:00"/>
    <s v="TB-21175"/>
    <s v="OFF-BI-10003305"/>
    <n v="14.352"/>
    <n v="3"/>
    <n v="0.2"/>
    <n v="4.6643999999999997"/>
    <x v="1"/>
    <x v="8"/>
    <s v="Avery Hanging File Binders"/>
    <x v="3"/>
    <s v="New York"/>
    <s v="New York City"/>
    <n v="2016"/>
  </r>
  <r>
    <s v="CA-2017-166576"/>
    <d v="2017-05-16T00:00:00"/>
    <s v="JM-15865"/>
    <s v="OFF-ST-10002574"/>
    <n v="221.024"/>
    <n v="2"/>
    <n v="0.2"/>
    <n v="-55.256"/>
    <x v="1"/>
    <x v="4"/>
    <s v="SAFCO Commercial Wire Shelving, Black"/>
    <x v="3"/>
    <s v="Ohio"/>
    <s v="Akron"/>
    <n v="2017"/>
  </r>
  <r>
    <s v="CA-2015-102491"/>
    <d v="2015-08-24T00:00:00"/>
    <s v="KW-16435"/>
    <s v="TEC-MA-10000864"/>
    <n v="3080"/>
    <n v="7"/>
    <n v="0"/>
    <n v="1416.8"/>
    <x v="2"/>
    <x v="15"/>
    <s v="Cisco 9971 IP Video Phone Charcoal"/>
    <x v="0"/>
    <s v="Kentucky"/>
    <s v="Florence"/>
    <n v="2015"/>
  </r>
  <r>
    <s v="CA-2015-102491"/>
    <d v="2015-08-24T00:00:00"/>
    <s v="KW-16435"/>
    <s v="TEC-AC-10003289"/>
    <n v="79.959999999999994"/>
    <n v="4"/>
    <n v="0"/>
    <n v="18.390799999999999"/>
    <x v="2"/>
    <x v="11"/>
    <s v="Anker Ultra-Slim Mini Bluetooth 3.0 Wireless Keyboard"/>
    <x v="0"/>
    <s v="Kentucky"/>
    <s v="Florence"/>
    <n v="2015"/>
  </r>
  <r>
    <s v="CA-2015-102491"/>
    <d v="2015-08-24T00:00:00"/>
    <s v="KW-16435"/>
    <s v="TEC-PH-10001619"/>
    <n v="587.97"/>
    <n v="3"/>
    <n v="0"/>
    <n v="170.51130000000001"/>
    <x v="2"/>
    <x v="7"/>
    <s v="LG G3"/>
    <x v="0"/>
    <s v="Kentucky"/>
    <s v="Florence"/>
    <n v="2015"/>
  </r>
  <r>
    <s v="CA-2014-116904"/>
    <d v="2014-09-23T00:00:00"/>
    <s v="SC-20095"/>
    <s v="OFF-PA-10004888"/>
    <n v="32.4"/>
    <n v="5"/>
    <n v="0"/>
    <n v="15.552"/>
    <x v="1"/>
    <x v="10"/>
    <s v="Xerox 217"/>
    <x v="2"/>
    <s v="Minnesota"/>
    <s v="Minneapolis"/>
    <n v="2014"/>
  </r>
  <r>
    <s v="CA-2014-116904"/>
    <d v="2014-09-23T00:00:00"/>
    <s v="SC-20095"/>
    <s v="OFF-ST-10000736"/>
    <n v="404.9"/>
    <n v="5"/>
    <n v="0"/>
    <n v="16.196000000000002"/>
    <x v="1"/>
    <x v="4"/>
    <s v="Carina Double Wide Media Storage Towers in Natural &amp; Black"/>
    <x v="2"/>
    <s v="Minnesota"/>
    <s v="Minneapolis"/>
    <n v="2014"/>
  </r>
  <r>
    <s v="CA-2014-116904"/>
    <d v="2014-09-23T00:00:00"/>
    <s v="SC-20095"/>
    <s v="OFF-BI-10001120"/>
    <n v="9449.9500000000007"/>
    <n v="5"/>
    <n v="0"/>
    <n v="4630.4754999999996"/>
    <x v="1"/>
    <x v="8"/>
    <s v="Ibico EPK-21 Electric Binding System"/>
    <x v="2"/>
    <s v="Minnesota"/>
    <s v="Minneapolis"/>
    <n v="2014"/>
  </r>
  <r>
    <s v="CA-2014-116904"/>
    <d v="2014-09-23T00:00:00"/>
    <s v="SC-20095"/>
    <s v="OFF-BI-10000301"/>
    <n v="12.94"/>
    <n v="2"/>
    <n v="0"/>
    <n v="6.47"/>
    <x v="1"/>
    <x v="8"/>
    <s v="GBC Instant Report Kit"/>
    <x v="2"/>
    <s v="Minnesota"/>
    <s v="Minneapolis"/>
    <n v="2014"/>
  </r>
  <r>
    <s v="US-2017-102288"/>
    <d v="2017-06-19T00:00:00"/>
    <s v="ZC-21910"/>
    <s v="OFF-AP-10004655"/>
    <n v="2.2639999999999998"/>
    <n v="1"/>
    <n v="0.8"/>
    <n v="-5.2072000000000003"/>
    <x v="1"/>
    <x v="9"/>
    <s v="Holmes Visible Mist Ultrasonic Humidifier with 2.3-Gallon Output per Day, Replacement Filter"/>
    <x v="2"/>
    <s v="Texas"/>
    <s v="Houston"/>
    <n v="2017"/>
  </r>
  <r>
    <s v="US-2017-102288"/>
    <d v="2017-06-19T00:00:00"/>
    <s v="ZC-21910"/>
    <s v="OFF-AP-10002906"/>
    <n v="0.44400000000000001"/>
    <n v="1"/>
    <n v="0.8"/>
    <n v="-1.1100000000000001"/>
    <x v="1"/>
    <x v="9"/>
    <s v="Hoover Replacement Belt for Commercial Guardsman Heavy-Duty Upright Vacuum"/>
    <x v="2"/>
    <s v="Texas"/>
    <s v="Houston"/>
    <n v="2017"/>
  </r>
  <r>
    <s v="US-2017-102288"/>
    <d v="2017-06-19T00:00:00"/>
    <s v="ZC-21910"/>
    <s v="OFF-PA-10000740"/>
    <n v="146.17599999999999"/>
    <n v="8"/>
    <n v="0.2"/>
    <n v="47.507199999999997"/>
    <x v="1"/>
    <x v="10"/>
    <s v="Xerox 1982"/>
    <x v="2"/>
    <s v="Texas"/>
    <s v="Houston"/>
    <n v="2017"/>
  </r>
  <r>
    <s v="CA-2017-137456"/>
    <d v="2017-12-21T00:00:00"/>
    <s v="RB-19465"/>
    <s v="FUR-FU-10001940"/>
    <n v="15.92"/>
    <n v="2"/>
    <n v="0"/>
    <n v="7.0048000000000004"/>
    <x v="0"/>
    <x v="5"/>
    <s v="Staple-based wall hangings"/>
    <x v="2"/>
    <s v="Nebraska"/>
    <s v="Fremont"/>
    <n v="2017"/>
  </r>
  <r>
    <s v="US-2017-155999"/>
    <d v="2017-08-07T00:00:00"/>
    <s v="JK-15370"/>
    <s v="TEC-PH-10000439"/>
    <n v="159.96"/>
    <n v="5"/>
    <n v="0.2"/>
    <n v="17.9955"/>
    <x v="2"/>
    <x v="7"/>
    <s v="GE DSL Phone Line Filter"/>
    <x v="1"/>
    <s v="California"/>
    <s v="San Diego"/>
    <n v="2017"/>
  </r>
  <r>
    <s v="US-2017-155999"/>
    <d v="2017-08-07T00:00:00"/>
    <s v="JK-15370"/>
    <s v="OFF-BI-10000404"/>
    <n v="13.76"/>
    <n v="2"/>
    <n v="0.2"/>
    <n v="4.6440000000000001"/>
    <x v="1"/>
    <x v="8"/>
    <s v="Avery Printable Repositionable Plastic Tabs"/>
    <x v="1"/>
    <s v="California"/>
    <s v="San Diego"/>
    <n v="2017"/>
  </r>
  <r>
    <s v="US-2016-148334"/>
    <d v="2016-08-22T00:00:00"/>
    <s v="DD-13570"/>
    <s v="OFF-BI-10003676"/>
    <n v="4.3120000000000003"/>
    <n v="2"/>
    <n v="0.8"/>
    <n v="-6.8992000000000004"/>
    <x v="1"/>
    <x v="8"/>
    <s v="GBC Standard Recycled Report Covers, Clear Plastic Sheets"/>
    <x v="2"/>
    <s v="Texas"/>
    <s v="Houston"/>
    <n v="2016"/>
  </r>
  <r>
    <s v="CA-2015-105599"/>
    <d v="2015-09-07T00:00:00"/>
    <s v="MC-17275"/>
    <s v="OFF-ST-10002486"/>
    <n v="13.96"/>
    <n v="2"/>
    <n v="0"/>
    <n v="0.2792"/>
    <x v="1"/>
    <x v="4"/>
    <s v="Eldon Shelf Savers Cubes and Bins"/>
    <x v="3"/>
    <s v="New York"/>
    <s v="New York City"/>
    <n v="2015"/>
  </r>
  <r>
    <s v="CA-2015-105599"/>
    <d v="2015-09-07T00:00:00"/>
    <s v="MC-17275"/>
    <s v="FUR-TA-10003837"/>
    <n v="27.414000000000001"/>
    <n v="3"/>
    <n v="0.4"/>
    <n v="-14.1639"/>
    <x v="0"/>
    <x v="3"/>
    <s v="Anderson Hickey Conga Table Tops &amp; Accessories"/>
    <x v="3"/>
    <s v="New York"/>
    <s v="New York City"/>
    <n v="2015"/>
  </r>
  <r>
    <s v="CA-2015-153717"/>
    <d v="2015-12-25T00:00:00"/>
    <s v="DL-13495"/>
    <s v="TEC-PH-10002923"/>
    <n v="73.98"/>
    <n v="2"/>
    <n v="0"/>
    <n v="19.974599999999999"/>
    <x v="2"/>
    <x v="7"/>
    <s v="Logitech B530 USB Headset - headset - Full size, Binaural"/>
    <x v="2"/>
    <s v="Michigan"/>
    <s v="Detroit"/>
    <n v="2015"/>
  </r>
  <r>
    <s v="CA-2015-153717"/>
    <d v="2015-12-25T00:00:00"/>
    <s v="DL-13495"/>
    <s v="FUR-BO-10004360"/>
    <n v="160.97999999999999"/>
    <n v="1"/>
    <n v="0"/>
    <n v="20.927399999999999"/>
    <x v="0"/>
    <x v="0"/>
    <s v="Rush Hierlooms Collection Rich Wood Bookcases"/>
    <x v="2"/>
    <s v="Michigan"/>
    <s v="Detroit"/>
    <n v="2015"/>
  </r>
  <r>
    <s v="CA-2015-153717"/>
    <d v="2015-12-25T00:00:00"/>
    <s v="DL-13495"/>
    <s v="OFF-PA-10002160"/>
    <n v="17.34"/>
    <n v="3"/>
    <n v="0"/>
    <n v="8.4966000000000008"/>
    <x v="1"/>
    <x v="10"/>
    <s v="Xerox 1978"/>
    <x v="2"/>
    <s v="Michigan"/>
    <s v="Detroit"/>
    <n v="2015"/>
  </r>
  <r>
    <s v="CA-2015-153717"/>
    <d v="2015-12-25T00:00:00"/>
    <s v="DL-13495"/>
    <s v="OFF-AR-10002375"/>
    <n v="3.28"/>
    <n v="1"/>
    <n v="0"/>
    <n v="0.95120000000000005"/>
    <x v="1"/>
    <x v="6"/>
    <s v="Newell 351"/>
    <x v="2"/>
    <s v="Michigan"/>
    <s v="Detroit"/>
    <n v="2015"/>
  </r>
  <r>
    <s v="CA-2015-116687"/>
    <d v="2015-05-02T00:00:00"/>
    <s v="NC-18625"/>
    <s v="OFF-LA-10000443"/>
    <n v="8.8559999999999999"/>
    <n v="3"/>
    <n v="0.2"/>
    <n v="2.9889000000000001"/>
    <x v="1"/>
    <x v="2"/>
    <s v="Avery 501"/>
    <x v="2"/>
    <s v="Texas"/>
    <s v="Houston"/>
    <n v="2015"/>
  </r>
  <r>
    <s v="CA-2015-116687"/>
    <d v="2015-05-02T00:00:00"/>
    <s v="NC-18625"/>
    <s v="TEC-PH-10001750"/>
    <n v="158.376"/>
    <n v="3"/>
    <n v="0.2"/>
    <n v="13.857900000000001"/>
    <x v="2"/>
    <x v="7"/>
    <s v="Samsung Rugby III"/>
    <x v="2"/>
    <s v="Texas"/>
    <s v="Houston"/>
    <n v="2015"/>
  </r>
  <r>
    <s v="CA-2016-163573"/>
    <d v="2016-11-24T00:00:00"/>
    <s v="AC-10450"/>
    <s v="OFF-BI-10004632"/>
    <n v="1219.96"/>
    <n v="5"/>
    <n v="0.2"/>
    <n v="381.23750000000001"/>
    <x v="1"/>
    <x v="8"/>
    <s v="Ibico Hi-Tech Manual Binding System"/>
    <x v="1"/>
    <s v="Washington"/>
    <s v="Seattle"/>
    <n v="2016"/>
  </r>
  <r>
    <s v="CA-2015-153416"/>
    <d v="2015-11-24T00:00:00"/>
    <s v="TS-21340"/>
    <s v="OFF-BI-10002813"/>
    <n v="3.1680000000000001"/>
    <n v="2"/>
    <n v="0.2"/>
    <n v="0.99"/>
    <x v="1"/>
    <x v="8"/>
    <s v="Avery Reinforcements for Hole-Punch Pages"/>
    <x v="1"/>
    <s v="California"/>
    <s v="Los Angeles"/>
    <n v="2015"/>
  </r>
  <r>
    <s v="CA-2015-153416"/>
    <d v="2015-11-24T00:00:00"/>
    <s v="TS-21340"/>
    <s v="OFF-PA-10002005"/>
    <n v="19.440000000000001"/>
    <n v="3"/>
    <n v="0"/>
    <n v="9.3312000000000008"/>
    <x v="1"/>
    <x v="10"/>
    <s v="Xerox 225"/>
    <x v="1"/>
    <s v="California"/>
    <s v="Los Angeles"/>
    <n v="2015"/>
  </r>
  <r>
    <s v="CA-2015-153416"/>
    <d v="2015-11-24T00:00:00"/>
    <s v="TS-21340"/>
    <s v="OFF-ST-10000060"/>
    <n v="454.86"/>
    <n v="7"/>
    <n v="0"/>
    <n v="54.583199999999998"/>
    <x v="1"/>
    <x v="4"/>
    <s v="Fellowes Bankers Box Staxonsteel Drawer File/Stacking System"/>
    <x v="1"/>
    <s v="California"/>
    <s v="Los Angeles"/>
    <n v="2015"/>
  </r>
  <r>
    <s v="CA-2015-153416"/>
    <d v="2015-11-24T00:00:00"/>
    <s v="TS-21340"/>
    <s v="OFF-BI-10002706"/>
    <n v="91.391999999999996"/>
    <n v="8"/>
    <n v="0.2"/>
    <n v="29.702400000000001"/>
    <x v="1"/>
    <x v="8"/>
    <s v="Avery Premier Heavy-Duty Binder with Round Locking Rings"/>
    <x v="1"/>
    <s v="California"/>
    <s v="Los Angeles"/>
    <n v="2015"/>
  </r>
  <r>
    <s v="CA-2017-117394"/>
    <d v="2017-09-04T00:00:00"/>
    <s v="MM-17920"/>
    <s v="TEC-AC-10000199"/>
    <n v="19.04"/>
    <n v="4"/>
    <n v="0.2"/>
    <n v="-1.4279999999999999"/>
    <x v="2"/>
    <x v="11"/>
    <s v="Kingston Digital DataTraveler 8GB USB 2.0"/>
    <x v="3"/>
    <s v="Pennsylvania"/>
    <s v="Philadelphia"/>
    <n v="2017"/>
  </r>
  <r>
    <s v="CA-2017-133823"/>
    <d v="2017-05-11T00:00:00"/>
    <s v="LP-17080"/>
    <s v="OFF-PA-10002870"/>
    <n v="37.44"/>
    <n v="6"/>
    <n v="0"/>
    <n v="16.847999999999999"/>
    <x v="1"/>
    <x v="10"/>
    <s v="Ampad Phone Message Book, Recycled, 400 Message Capacity, 5 ¾ x 11"/>
    <x v="1"/>
    <s v="Washington"/>
    <s v="Seattle"/>
    <n v="2017"/>
  </r>
  <r>
    <s v="CA-2017-133823"/>
    <d v="2017-05-11T00:00:00"/>
    <s v="LP-17080"/>
    <s v="OFF-LA-10004545"/>
    <n v="37.590000000000003"/>
    <n v="3"/>
    <n v="0"/>
    <n v="17.667300000000001"/>
    <x v="1"/>
    <x v="2"/>
    <s v="Avery 50"/>
    <x v="1"/>
    <s v="Washington"/>
    <s v="Seattle"/>
    <n v="2017"/>
  </r>
  <r>
    <s v="CA-2017-133823"/>
    <d v="2017-05-11T00:00:00"/>
    <s v="LP-17080"/>
    <s v="OFF-BI-10000962"/>
    <n v="26.032"/>
    <n v="2"/>
    <n v="0.2"/>
    <n v="9.4366000000000003"/>
    <x v="1"/>
    <x v="8"/>
    <s v="Acco Flexible ACCOHIDE Square Ring Data Binder, Dark Blue, 11 1/2&quot; X 14&quot; 7/8&quot;"/>
    <x v="1"/>
    <s v="Washington"/>
    <s v="Seattle"/>
    <n v="2017"/>
  </r>
  <r>
    <s v="CA-2014-127523"/>
    <d v="2014-05-11T00:00:00"/>
    <s v="BG-11695"/>
    <s v="OFF-AP-10004249"/>
    <n v="35.909999999999997"/>
    <n v="3"/>
    <n v="0"/>
    <n v="9.6957000000000004"/>
    <x v="1"/>
    <x v="9"/>
    <s v="Staple holder"/>
    <x v="3"/>
    <s v="New York"/>
    <s v="Watertown"/>
    <n v="2014"/>
  </r>
  <r>
    <s v="CA-2017-123239"/>
    <d v="2017-07-27T00:00:00"/>
    <s v="MG-18145"/>
    <s v="FUR-FU-10001602"/>
    <n v="91.031999999999996"/>
    <n v="3"/>
    <n v="0.2"/>
    <n v="-2.2757999999999998"/>
    <x v="0"/>
    <x v="5"/>
    <s v="Eldon Delta Triangular Chair Mat, 52&quot; x 58&quot;, Clear"/>
    <x v="0"/>
    <s v="Florida"/>
    <s v="Jacksonville"/>
    <n v="2017"/>
  </r>
  <r>
    <s v="CA-2017-156769"/>
    <d v="2017-05-06T00:00:00"/>
    <s v="GZ-14470"/>
    <s v="OFF-AR-10003179"/>
    <n v="54.66"/>
    <n v="6"/>
    <n v="0"/>
    <n v="18.037800000000001"/>
    <x v="1"/>
    <x v="6"/>
    <s v="Dixon Ticonderoga Core-Lock Colored Pencils"/>
    <x v="0"/>
    <s v="Virginia"/>
    <s v="Arlington"/>
    <n v="2017"/>
  </r>
  <r>
    <s v="CA-2014-127299"/>
    <d v="2014-09-19T00:00:00"/>
    <s v="JL-15835"/>
    <s v="OFF-ST-10003722"/>
    <n v="67.343999999999994"/>
    <n v="6"/>
    <n v="0.2"/>
    <n v="7.5762"/>
    <x v="1"/>
    <x v="4"/>
    <s v="Project Tote Personal File"/>
    <x v="0"/>
    <s v="North Carolina"/>
    <s v="Charlotte"/>
    <n v="2014"/>
  </r>
  <r>
    <s v="CA-2014-127299"/>
    <d v="2014-09-19T00:00:00"/>
    <s v="JL-15835"/>
    <s v="TEC-MA-10001127"/>
    <n v="2624.9850000000001"/>
    <n v="3"/>
    <n v="0.5"/>
    <n v="-944.99459999999999"/>
    <x v="2"/>
    <x v="15"/>
    <s v="HP Designjet T520 Inkjet Large Format Printer - 24&quot; Color"/>
    <x v="0"/>
    <s v="North Carolina"/>
    <s v="Charlotte"/>
    <n v="2014"/>
  </r>
  <r>
    <s v="CA-2015-121272"/>
    <d v="2015-03-29T00:00:00"/>
    <s v="DO-13435"/>
    <s v="OFF-AP-10001947"/>
    <n v="73.28"/>
    <n v="4"/>
    <n v="0"/>
    <n v="21.251200000000001"/>
    <x v="1"/>
    <x v="9"/>
    <s v="Acco 6 Outlet Guardian Premium Plus Surge Suppressor"/>
    <x v="1"/>
    <s v="Washington"/>
    <s v="Seattle"/>
    <n v="2015"/>
  </r>
  <r>
    <s v="CA-2014-115336"/>
    <d v="2014-11-18T00:00:00"/>
    <s v="AB-10600"/>
    <s v="OFF-BI-10001107"/>
    <n v="14.48"/>
    <n v="5"/>
    <n v="0.8"/>
    <n v="-23.891999999999999"/>
    <x v="1"/>
    <x v="8"/>
    <s v="GBC White Gloss Covers, Plain Front"/>
    <x v="2"/>
    <s v="Illinois"/>
    <s v="Chicago"/>
    <n v="2014"/>
  </r>
  <r>
    <s v="CA-2015-111703"/>
    <d v="2015-07-02T00:00:00"/>
    <s v="KB-16315"/>
    <s v="OFF-PA-10000349"/>
    <n v="11.952"/>
    <n v="3"/>
    <n v="0.2"/>
    <n v="4.0338000000000003"/>
    <x v="1"/>
    <x v="10"/>
    <s v="Easy-staple paper"/>
    <x v="0"/>
    <s v="Florida"/>
    <s v="Hollywood"/>
    <n v="2015"/>
  </r>
  <r>
    <s v="CA-2015-111703"/>
    <d v="2015-07-02T00:00:00"/>
    <s v="KB-16315"/>
    <s v="OFF-PA-10003349"/>
    <n v="15.552"/>
    <n v="3"/>
    <n v="0.2"/>
    <n v="5.6375999999999999"/>
    <x v="1"/>
    <x v="10"/>
    <s v="Xerox 1957"/>
    <x v="0"/>
    <s v="Florida"/>
    <s v="Hollywood"/>
    <n v="2015"/>
  </r>
  <r>
    <s v="CA-2014-128839"/>
    <d v="2014-09-08T00:00:00"/>
    <s v="TT-21070"/>
    <s v="OFF-FA-10002280"/>
    <n v="45"/>
    <n v="9"/>
    <n v="0"/>
    <n v="21.6"/>
    <x v="1"/>
    <x v="13"/>
    <s v="Advantus Plastic Paper Clips"/>
    <x v="0"/>
    <s v="Virginia"/>
    <s v="Chesapeake"/>
    <n v="2014"/>
  </r>
  <r>
    <s v="CA-2014-128839"/>
    <d v="2014-09-08T00:00:00"/>
    <s v="TT-21070"/>
    <s v="TEC-MA-10000029"/>
    <n v="209.97"/>
    <n v="3"/>
    <n v="0"/>
    <n v="90.287099999999995"/>
    <x v="2"/>
    <x v="15"/>
    <s v="Epson WorkForce WF-2530 All-in-One Printer, Copier Scanner"/>
    <x v="0"/>
    <s v="Virginia"/>
    <s v="Chesapeake"/>
    <n v="2014"/>
  </r>
  <r>
    <s v="CA-2017-105914"/>
    <d v="2017-10-02T00:00:00"/>
    <s v="PV-18985"/>
    <s v="OFF-BI-10002854"/>
    <n v="112.12"/>
    <n v="5"/>
    <n v="0.2"/>
    <n v="42.045000000000002"/>
    <x v="1"/>
    <x v="8"/>
    <s v="Performers Binder/Pad Holder, Black"/>
    <x v="1"/>
    <s v="California"/>
    <s v="Los Angeles"/>
    <n v="2017"/>
  </r>
  <r>
    <s v="CA-2017-105914"/>
    <d v="2017-10-02T00:00:00"/>
    <s v="PV-18985"/>
    <s v="OFF-ST-10003716"/>
    <n v="1575.14"/>
    <n v="7"/>
    <n v="0"/>
    <n v="204.76820000000001"/>
    <x v="1"/>
    <x v="4"/>
    <s v="Tennsco Double-Tier Lockers"/>
    <x v="1"/>
    <s v="California"/>
    <s v="Los Angeles"/>
    <n v="2017"/>
  </r>
  <r>
    <s v="CA-2017-110926"/>
    <d v="2017-11-19T00:00:00"/>
    <s v="DD-13570"/>
    <s v="OFF-FA-10000624"/>
    <n v="25.06"/>
    <n v="7"/>
    <n v="0"/>
    <n v="12.53"/>
    <x v="1"/>
    <x v="13"/>
    <s v="OIC Binder Clips"/>
    <x v="0"/>
    <s v="Virginia"/>
    <s v="Alexandria"/>
    <n v="2017"/>
  </r>
  <r>
    <s v="CA-2016-117226"/>
    <d v="2016-12-30T00:00:00"/>
    <s v="KD-16495"/>
    <s v="OFF-BI-10004654"/>
    <n v="6.9240000000000004"/>
    <n v="6"/>
    <n v="0.8"/>
    <n v="-10.385999999999999"/>
    <x v="1"/>
    <x v="8"/>
    <s v="Avery Binding System Hidden Tab Executive Style Index Sets"/>
    <x v="2"/>
    <s v="Texas"/>
    <s v="Deer Park"/>
    <n v="2016"/>
  </r>
  <r>
    <s v="CA-2017-127313"/>
    <d v="2017-12-01T00:00:00"/>
    <s v="RA-19285"/>
    <s v="OFF-ST-10001228"/>
    <n v="37.392000000000003"/>
    <n v="3"/>
    <n v="0.2"/>
    <n v="2.3370000000000002"/>
    <x v="1"/>
    <x v="4"/>
    <s v="Fellowes Personal Hanging Folder Files, Navy"/>
    <x v="3"/>
    <s v="Pennsylvania"/>
    <s v="Philadelphia"/>
    <n v="2017"/>
  </r>
  <r>
    <s v="CA-2017-127313"/>
    <d v="2017-12-01T00:00:00"/>
    <s v="RA-19285"/>
    <s v="FUR-FU-10003798"/>
    <n v="79.12"/>
    <n v="5"/>
    <n v="0.2"/>
    <n v="13.846"/>
    <x v="0"/>
    <x v="5"/>
    <s v="Ultra Door Kickplate, 8&quot;H x 34&quot;W"/>
    <x v="3"/>
    <s v="Pennsylvania"/>
    <s v="Philadelphia"/>
    <n v="2017"/>
  </r>
  <r>
    <s v="CA-2016-136287"/>
    <d v="2016-06-13T00:00:00"/>
    <s v="SS-20590"/>
    <s v="OFF-LA-10003148"/>
    <n v="18.899999999999999"/>
    <n v="3"/>
    <n v="0"/>
    <n v="8.6940000000000008"/>
    <x v="1"/>
    <x v="2"/>
    <s v="Avery 51"/>
    <x v="2"/>
    <s v="Kansas"/>
    <s v="Wichita"/>
    <n v="2016"/>
  </r>
  <r>
    <s v="US-2014-107699"/>
    <d v="2014-05-19T00:00:00"/>
    <s v="JH-15820"/>
    <s v="OFF-BI-10001249"/>
    <n v="57.42"/>
    <n v="9"/>
    <n v="0"/>
    <n v="26.4132"/>
    <x v="1"/>
    <x v="8"/>
    <s v="Avery Heavy-Duty EZD View Binder with Locking Rings"/>
    <x v="2"/>
    <s v="Michigan"/>
    <s v="Midland"/>
    <n v="2014"/>
  </r>
  <r>
    <s v="CA-2017-112725"/>
    <d v="2017-01-30T00:00:00"/>
    <s v="EH-14125"/>
    <s v="OFF-AR-10003759"/>
    <n v="12.74"/>
    <n v="7"/>
    <n v="0"/>
    <n v="5.7329999999999997"/>
    <x v="1"/>
    <x v="6"/>
    <s v="Crayola Anti Dust Chalk, 12/Pack"/>
    <x v="1"/>
    <s v="California"/>
    <s v="San Francisco"/>
    <n v="2017"/>
  </r>
  <r>
    <s v="CA-2017-112725"/>
    <d v="2017-01-30T00:00:00"/>
    <s v="EH-14125"/>
    <s v="OFF-AR-10001227"/>
    <n v="8.82"/>
    <n v="3"/>
    <n v="0"/>
    <n v="2.3814000000000002"/>
    <x v="1"/>
    <x v="6"/>
    <s v="Newell 338"/>
    <x v="1"/>
    <s v="California"/>
    <s v="San Francisco"/>
    <n v="2017"/>
  </r>
  <r>
    <s v="CA-2017-112725"/>
    <d v="2017-01-30T00:00:00"/>
    <s v="EH-14125"/>
    <s v="FUR-CH-10000863"/>
    <n v="120.78400000000001"/>
    <n v="1"/>
    <n v="0.2"/>
    <n v="-13.588200000000001"/>
    <x v="0"/>
    <x v="1"/>
    <s v="Novimex Swivel Fabric Task Chair"/>
    <x v="1"/>
    <s v="California"/>
    <s v="San Francisco"/>
    <n v="2017"/>
  </r>
  <r>
    <s v="CA-2015-136196"/>
    <d v="2015-11-28T00:00:00"/>
    <s v="TP-21415"/>
    <s v="FUR-FU-10004017"/>
    <n v="322.58999999999997"/>
    <n v="3"/>
    <n v="0"/>
    <n v="64.518000000000001"/>
    <x v="0"/>
    <x v="5"/>
    <s v="Tenex Contemporary Contur Chairmats for Low and Medium Pile Carpet, Computer, 39&quot; x 49&quot;"/>
    <x v="3"/>
    <s v="New York"/>
    <s v="Freeport"/>
    <n v="2015"/>
  </r>
  <r>
    <s v="CA-2017-106068"/>
    <d v="2017-10-23T00:00:00"/>
    <s v="RB-19330"/>
    <s v="OFF-BI-10000962"/>
    <n v="9.7620000000000005"/>
    <n v="3"/>
    <n v="0.8"/>
    <n v="-15.1311"/>
    <x v="1"/>
    <x v="8"/>
    <s v="Acco Flexible ACCOHIDE Square Ring Data Binder, Dark Blue, 11 1/2&quot; X 14&quot; 7/8&quot;"/>
    <x v="2"/>
    <s v="Texas"/>
    <s v="Austin"/>
    <n v="2017"/>
  </r>
  <r>
    <s v="CA-2017-106068"/>
    <d v="2017-10-23T00:00:00"/>
    <s v="RB-19330"/>
    <s v="OFF-ST-10004507"/>
    <n v="13.72"/>
    <n v="1"/>
    <n v="0.2"/>
    <n v="1.2004999999999999"/>
    <x v="1"/>
    <x v="4"/>
    <s v="Advantus Rolling Storage Box"/>
    <x v="2"/>
    <s v="Texas"/>
    <s v="Austin"/>
    <n v="2017"/>
  </r>
  <r>
    <s v="CA-2017-106068"/>
    <d v="2017-10-23T00:00:00"/>
    <s v="RB-19330"/>
    <s v="TEC-AC-10002942"/>
    <n v="55.2"/>
    <n v="1"/>
    <n v="0.2"/>
    <n v="-2.0699999999999998"/>
    <x v="2"/>
    <x v="11"/>
    <s v="WD My Passport Ultra 1TB Portable External Hard Drive"/>
    <x v="2"/>
    <s v="Texas"/>
    <s v="Austin"/>
    <n v="2017"/>
  </r>
  <r>
    <s v="CA-2017-106068"/>
    <d v="2017-10-23T00:00:00"/>
    <s v="RB-19330"/>
    <s v="OFF-ST-10002344"/>
    <n v="259.13600000000002"/>
    <n v="4"/>
    <n v="0.2"/>
    <n v="-58.305599999999998"/>
    <x v="1"/>
    <x v="4"/>
    <s v="Carina 42&quot;Hx23 3/4&quot;W Media Storage Unit"/>
    <x v="2"/>
    <s v="Texas"/>
    <s v="Austin"/>
    <n v="2017"/>
  </r>
  <r>
    <s v="CA-2017-100160"/>
    <d v="2017-09-07T00:00:00"/>
    <s v="CB-12025"/>
    <s v="OFF-LA-10002475"/>
    <n v="29.24"/>
    <n v="5"/>
    <n v="0.2"/>
    <n v="9.8684999999999992"/>
    <x v="1"/>
    <x v="2"/>
    <s v="Avery 519"/>
    <x v="3"/>
    <s v="Pennsylvania"/>
    <s v="Philadelphia"/>
    <n v="2017"/>
  </r>
  <r>
    <s v="CA-2017-100160"/>
    <d v="2017-09-07T00:00:00"/>
    <s v="CB-12025"/>
    <s v="OFF-PA-10003072"/>
    <n v="15.552"/>
    <n v="3"/>
    <n v="0.2"/>
    <n v="5.4432"/>
    <x v="1"/>
    <x v="10"/>
    <s v="Eureka Recycled Copy Paper 8 1/2&quot; x 11&quot;, Ream"/>
    <x v="3"/>
    <s v="Pennsylvania"/>
    <s v="Philadelphia"/>
    <n v="2017"/>
  </r>
  <r>
    <s v="CA-2017-100160"/>
    <d v="2017-09-07T00:00:00"/>
    <s v="CB-12025"/>
    <s v="OFF-EN-10001509"/>
    <n v="4.8959999999999999"/>
    <n v="3"/>
    <n v="0.2"/>
    <n v="1.6524000000000001"/>
    <x v="1"/>
    <x v="12"/>
    <s v="Poly String Tie Envelopes"/>
    <x v="3"/>
    <s v="Pennsylvania"/>
    <s v="Philadelphia"/>
    <n v="2017"/>
  </r>
  <r>
    <s v="CA-2016-139689"/>
    <d v="2016-12-29T00:00:00"/>
    <s v="MP-17965"/>
    <s v="OFF-BI-10004781"/>
    <n v="38.088000000000001"/>
    <n v="4"/>
    <n v="0.7"/>
    <n v="-27.9312"/>
    <x v="1"/>
    <x v="8"/>
    <s v="GBC Wire Binding Strips"/>
    <x v="0"/>
    <s v="Tennessee"/>
    <s v="Bristol"/>
    <n v="2016"/>
  </r>
  <r>
    <s v="CA-2016-139689"/>
    <d v="2016-12-29T00:00:00"/>
    <s v="MP-17965"/>
    <s v="OFF-BI-10000145"/>
    <n v="2.8079999999999998"/>
    <n v="3"/>
    <n v="0.7"/>
    <n v="-1.9656"/>
    <x v="1"/>
    <x v="8"/>
    <s v="Zipper Ring Binder Pockets"/>
    <x v="0"/>
    <s v="Tennessee"/>
    <s v="Bristol"/>
    <n v="2016"/>
  </r>
  <r>
    <s v="CA-2015-101091"/>
    <d v="2015-12-05T00:00:00"/>
    <s v="SW-20245"/>
    <s v="TEC-AC-10003280"/>
    <n v="47.984000000000002"/>
    <n v="2"/>
    <n v="0.2"/>
    <n v="0.5998"/>
    <x v="2"/>
    <x v="11"/>
    <s v="Belkin F8E887 USB Wired Ergonomic Keyboard"/>
    <x v="3"/>
    <s v="Pennsylvania"/>
    <s v="Philadelphia"/>
    <n v="2015"/>
  </r>
  <r>
    <s v="CA-2015-101091"/>
    <d v="2015-12-05T00:00:00"/>
    <s v="SW-20245"/>
    <s v="OFF-BI-10001107"/>
    <n v="26.064"/>
    <n v="6"/>
    <n v="0.7"/>
    <n v="-19.982399999999998"/>
    <x v="1"/>
    <x v="8"/>
    <s v="GBC White Gloss Covers, Plain Front"/>
    <x v="3"/>
    <s v="Pennsylvania"/>
    <s v="Philadelphia"/>
    <n v="2015"/>
  </r>
  <r>
    <s v="CA-2014-126907"/>
    <d v="2014-11-01T00:00:00"/>
    <s v="SM-20950"/>
    <s v="OFF-PA-10000533"/>
    <n v="15.696"/>
    <n v="3"/>
    <n v="0.2"/>
    <n v="5.1012000000000004"/>
    <x v="1"/>
    <x v="10"/>
    <s v="Southworth Parchment Paper &amp; Envelopes"/>
    <x v="2"/>
    <s v="Illinois"/>
    <s v="Chicago"/>
    <n v="2014"/>
  </r>
  <r>
    <s v="US-2016-164588"/>
    <d v="2016-04-16T00:00:00"/>
    <s v="AP-10915"/>
    <s v="OFF-AR-10003056"/>
    <n v="12.84"/>
    <n v="3"/>
    <n v="0"/>
    <n v="3.7235999999999998"/>
    <x v="1"/>
    <x v="6"/>
    <s v="Newell 341"/>
    <x v="0"/>
    <s v="Georgia"/>
    <s v="Columbus"/>
    <n v="2016"/>
  </r>
  <r>
    <s v="CA-2017-115546"/>
    <d v="2017-05-14T00:00:00"/>
    <s v="AH-10465"/>
    <s v="TEC-PH-10002834"/>
    <n v="539.97"/>
    <n v="3"/>
    <n v="0"/>
    <n v="134.99250000000001"/>
    <x v="2"/>
    <x v="7"/>
    <s v="Google Nexus 5"/>
    <x v="3"/>
    <s v="New York"/>
    <s v="New York City"/>
    <n v="2017"/>
  </r>
  <r>
    <s v="CA-2017-115546"/>
    <d v="2017-05-14T00:00:00"/>
    <s v="AH-10465"/>
    <s v="OFF-ST-10002214"/>
    <n v="22.58"/>
    <n v="2"/>
    <n v="0"/>
    <n v="5.8708"/>
    <x v="1"/>
    <x v="4"/>
    <s v="X-Rack File for Hanging Folders"/>
    <x v="3"/>
    <s v="New York"/>
    <s v="New York City"/>
    <n v="2017"/>
  </r>
  <r>
    <s v="CA-2015-163587"/>
    <d v="2015-03-14T00:00:00"/>
    <s v="EP-13915"/>
    <s v="OFF-LA-10004484"/>
    <n v="16.52"/>
    <n v="4"/>
    <n v="0"/>
    <n v="7.5991999999999997"/>
    <x v="1"/>
    <x v="2"/>
    <s v="Avery 476"/>
    <x v="3"/>
    <s v="New Hampshire"/>
    <s v="Dover"/>
    <n v="2015"/>
  </r>
  <r>
    <s v="CA-2015-163587"/>
    <d v="2015-03-14T00:00:00"/>
    <s v="EP-13915"/>
    <s v="OFF-BI-10003091"/>
    <n v="671.94"/>
    <n v="3"/>
    <n v="0"/>
    <n v="315.81180000000001"/>
    <x v="1"/>
    <x v="8"/>
    <s v="GBC DocuBind TL200 Manual Binding Machine"/>
    <x v="3"/>
    <s v="New Hampshire"/>
    <s v="Dover"/>
    <n v="2015"/>
  </r>
  <r>
    <s v="US-2017-106131"/>
    <d v="2017-01-14T00:00:00"/>
    <s v="TP-21565"/>
    <s v="TEC-AC-10003027"/>
    <n v="169.06399999999999"/>
    <n v="7"/>
    <n v="0.2"/>
    <n v="-14.793100000000001"/>
    <x v="2"/>
    <x v="11"/>
    <s v="Imation 8GB Mini TravelDrive USB 2.0 Flash Drive"/>
    <x v="1"/>
    <s v="Colorado"/>
    <s v="Aurora"/>
    <n v="2017"/>
  </r>
  <r>
    <s v="US-2017-106131"/>
    <d v="2017-01-14T00:00:00"/>
    <s v="TP-21565"/>
    <s v="OFF-ST-10003638"/>
    <n v="168.624"/>
    <n v="9"/>
    <n v="0.2"/>
    <n v="14.7546"/>
    <x v="1"/>
    <x v="4"/>
    <s v="Mobile Personal File Cube"/>
    <x v="1"/>
    <s v="Colorado"/>
    <s v="Aurora"/>
    <n v="2017"/>
  </r>
  <r>
    <s v="CA-2015-160213"/>
    <d v="2015-03-08T00:00:00"/>
    <s v="AR-10825"/>
    <s v="OFF-PA-10003848"/>
    <n v="19.440000000000001"/>
    <n v="3"/>
    <n v="0"/>
    <n v="9.3312000000000008"/>
    <x v="1"/>
    <x v="10"/>
    <s v="Xerox 1997"/>
    <x v="3"/>
    <s v="New York"/>
    <s v="Long Beach"/>
    <n v="2015"/>
  </r>
  <r>
    <s v="CA-2014-157924"/>
    <d v="2014-10-11T00:00:00"/>
    <s v="HA-14920"/>
    <s v="OFF-ST-10002352"/>
    <n v="31.92"/>
    <n v="4"/>
    <n v="0"/>
    <n v="8.2992000000000008"/>
    <x v="1"/>
    <x v="4"/>
    <s v="Iris Project Case"/>
    <x v="1"/>
    <s v="California"/>
    <s v="Pasadena"/>
    <n v="2014"/>
  </r>
  <r>
    <s v="CA-2014-157924"/>
    <d v="2014-10-11T00:00:00"/>
    <s v="HA-14920"/>
    <s v="FUR-CH-10000229"/>
    <n v="433.56799999999998"/>
    <n v="2"/>
    <n v="0.2"/>
    <n v="-65.035200000000003"/>
    <x v="0"/>
    <x v="1"/>
    <s v="Global Enterprise Series Seating High-Back Swivel/Tilt Chairs"/>
    <x v="1"/>
    <s v="California"/>
    <s v="Pasadena"/>
    <n v="2014"/>
  </r>
  <r>
    <s v="CA-2015-100216"/>
    <d v="2015-04-13T00:00:00"/>
    <s v="HJ-14875"/>
    <s v="OFF-PA-10000788"/>
    <n v="31.103999999999999"/>
    <n v="6"/>
    <n v="0.2"/>
    <n v="10.8864"/>
    <x v="1"/>
    <x v="10"/>
    <s v="Xerox 210"/>
    <x v="1"/>
    <s v="Arizona"/>
    <s v="Mesa"/>
    <n v="2015"/>
  </r>
  <r>
    <s v="CA-2015-100216"/>
    <d v="2015-04-13T00:00:00"/>
    <s v="HJ-14875"/>
    <s v="OFF-PA-10002968"/>
    <n v="54.816000000000003"/>
    <n v="3"/>
    <n v="0.2"/>
    <n v="17.815200000000001"/>
    <x v="1"/>
    <x v="10"/>
    <s v="Xerox 1973"/>
    <x v="1"/>
    <s v="Arizona"/>
    <s v="Mesa"/>
    <n v="2015"/>
  </r>
  <r>
    <s v="CA-2017-100601"/>
    <d v="2017-11-16T00:00:00"/>
    <s v="JK-15370"/>
    <s v="OFF-ST-10002486"/>
    <n v="48.86"/>
    <n v="7"/>
    <n v="0"/>
    <n v="0.97719999999999996"/>
    <x v="1"/>
    <x v="4"/>
    <s v="Eldon Shelf Savers Cubes and Bins"/>
    <x v="1"/>
    <s v="California"/>
    <s v="Fresno"/>
    <n v="2017"/>
  </r>
  <r>
    <s v="CA-2016-152163"/>
    <d v="2016-07-01T00:00:00"/>
    <s v="JF-15355"/>
    <s v="OFF-BI-10002215"/>
    <n v="14.2"/>
    <n v="2"/>
    <n v="0"/>
    <n v="6.532"/>
    <x v="1"/>
    <x v="8"/>
    <s v="Wilson Jones Hanging View Binder, White, 1&quot;"/>
    <x v="0"/>
    <s v="South Carolina"/>
    <s v="Columbia"/>
    <n v="2016"/>
  </r>
  <r>
    <s v="CA-2016-152163"/>
    <d v="2016-07-01T00:00:00"/>
    <s v="JF-15355"/>
    <s v="OFF-PA-10000788"/>
    <n v="12.96"/>
    <n v="2"/>
    <n v="0"/>
    <n v="6.2207999999999997"/>
    <x v="1"/>
    <x v="10"/>
    <s v="Xerox 210"/>
    <x v="0"/>
    <s v="South Carolina"/>
    <s v="Columbia"/>
    <n v="2016"/>
  </r>
  <r>
    <s v="CA-2016-152163"/>
    <d v="2016-07-01T00:00:00"/>
    <s v="JF-15355"/>
    <s v="OFF-BI-10003364"/>
    <n v="58.34"/>
    <n v="2"/>
    <n v="0"/>
    <n v="28.0032"/>
    <x v="1"/>
    <x v="8"/>
    <s v="Binding Machine Supplies"/>
    <x v="0"/>
    <s v="South Carolina"/>
    <s v="Columbia"/>
    <n v="2016"/>
  </r>
  <r>
    <s v="CA-2015-154340"/>
    <d v="2015-11-29T00:00:00"/>
    <s v="EK-13795"/>
    <s v="OFF-AR-10003582"/>
    <n v="56.3"/>
    <n v="2"/>
    <n v="0"/>
    <n v="15.763999999999999"/>
    <x v="1"/>
    <x v="6"/>
    <s v="Boston Electric Pencil Sharpener, Model 1818, Charcoal Black"/>
    <x v="1"/>
    <s v="California"/>
    <s v="Santa Ana"/>
    <n v="2015"/>
  </r>
  <r>
    <s v="CA-2014-128846"/>
    <d v="2014-04-07T00:00:00"/>
    <s v="RS-19765"/>
    <s v="TEC-PH-10003273"/>
    <n v="629.95000000000005"/>
    <n v="5"/>
    <n v="0"/>
    <n v="163.78700000000001"/>
    <x v="2"/>
    <x v="7"/>
    <s v="AT&amp;T TR1909W"/>
    <x v="0"/>
    <s v="South Carolina"/>
    <s v="Columbia"/>
    <n v="2014"/>
  </r>
  <r>
    <s v="CA-2014-128846"/>
    <d v="2014-04-07T00:00:00"/>
    <s v="RS-19765"/>
    <s v="OFF-PA-10000100"/>
    <n v="122.97"/>
    <n v="3"/>
    <n v="0"/>
    <n v="60.255299999999998"/>
    <x v="1"/>
    <x v="10"/>
    <s v="Xerox 1945"/>
    <x v="0"/>
    <s v="South Carolina"/>
    <s v="Columbia"/>
    <n v="2014"/>
  </r>
  <r>
    <s v="CA-2016-148593"/>
    <d v="2016-06-16T00:00:00"/>
    <s v="BD-11320"/>
    <s v="OFF-PA-10001776"/>
    <n v="46.35"/>
    <n v="5"/>
    <n v="0"/>
    <n v="21.784500000000001"/>
    <x v="1"/>
    <x v="10"/>
    <s v="Wirebound Message Books, Four 2 3/4&quot; x 5&quot; Forms per Page, 600 Sets per Book"/>
    <x v="1"/>
    <s v="California"/>
    <s v="Los Angeles"/>
    <n v="2016"/>
  </r>
  <r>
    <s v="US-2017-119039"/>
    <d v="2017-03-06T00:00:00"/>
    <s v="BF-11170"/>
    <s v="OFF-BI-10004182"/>
    <n v="14.976000000000001"/>
    <n v="9"/>
    <n v="0.2"/>
    <n v="5.4287999999999998"/>
    <x v="1"/>
    <x v="8"/>
    <s v="Economy Binders"/>
    <x v="1"/>
    <s v="California"/>
    <s v="San Francisco"/>
    <n v="2017"/>
  </r>
  <r>
    <s v="CA-2017-128426"/>
    <d v="2017-10-07T00:00:00"/>
    <s v="JK-15730"/>
    <s v="OFF-BI-10000756"/>
    <n v="4.24"/>
    <n v="5"/>
    <n v="0.8"/>
    <n v="-6.36"/>
    <x v="1"/>
    <x v="8"/>
    <s v="Storex DuraTech Recycled Plastic Frosted Binders"/>
    <x v="2"/>
    <s v="Texas"/>
    <s v="Houston"/>
    <n v="2017"/>
  </r>
  <r>
    <s v="US-2017-136868"/>
    <d v="2017-10-06T00:00:00"/>
    <s v="CR-12820"/>
    <s v="TEC-AC-10001539"/>
    <n v="319.95999999999998"/>
    <n v="4"/>
    <n v="0"/>
    <n v="115.18559999999999"/>
    <x v="2"/>
    <x v="11"/>
    <s v="Logitech G430 Surround Sound Gaming Headset with Dolby 7.1 Technology"/>
    <x v="3"/>
    <s v="New York"/>
    <s v="New York City"/>
    <n v="2017"/>
  </r>
  <r>
    <s v="US-2017-136868"/>
    <d v="2017-10-06T00:00:00"/>
    <s v="CR-12820"/>
    <s v="OFF-PA-10002377"/>
    <n v="17.04"/>
    <n v="3"/>
    <n v="0"/>
    <n v="7.6680000000000001"/>
    <x v="1"/>
    <x v="10"/>
    <s v="Xerox 1916"/>
    <x v="3"/>
    <s v="New York"/>
    <s v="New York City"/>
    <n v="2017"/>
  </r>
  <r>
    <s v="US-2017-136868"/>
    <d v="2017-10-06T00:00:00"/>
    <s v="CR-12820"/>
    <s v="OFF-ST-10000991"/>
    <n v="344.91"/>
    <n v="3"/>
    <n v="0"/>
    <n v="10.347300000000001"/>
    <x v="1"/>
    <x v="4"/>
    <s v="Space Solutions HD Industrial Steel Shelving."/>
    <x v="3"/>
    <s v="New York"/>
    <s v="New York City"/>
    <n v="2017"/>
  </r>
  <r>
    <s v="CA-2016-143749"/>
    <d v="2016-12-05T00:00:00"/>
    <s v="AG-10300"/>
    <s v="FUR-BO-10002853"/>
    <n v="81.94"/>
    <n v="1"/>
    <n v="0"/>
    <n v="20.484999999999999"/>
    <x v="0"/>
    <x v="0"/>
    <s v="O'Sullivan 5-Shelf Heavy-Duty Bookcases"/>
    <x v="3"/>
    <s v="Massachusetts"/>
    <s v="Franklin"/>
    <n v="2016"/>
  </r>
  <r>
    <s v="CA-2016-111493"/>
    <d v="2016-10-21T00:00:00"/>
    <s v="CM-12160"/>
    <s v="TEC-AC-10004510"/>
    <n v="98.16"/>
    <n v="6"/>
    <n v="0"/>
    <n v="9.8160000000000007"/>
    <x v="2"/>
    <x v="11"/>
    <s v="Logitech Desktop MK120 Mouse and keyboard Combo"/>
    <x v="3"/>
    <s v="Maryland"/>
    <s v="Baltimore"/>
    <n v="2016"/>
  </r>
  <r>
    <s v="CA-2017-112536"/>
    <d v="2017-05-18T00:00:00"/>
    <s v="SG-20890"/>
    <s v="OFF-BI-10003712"/>
    <n v="6.8739999999999997"/>
    <n v="7"/>
    <n v="0.8"/>
    <n v="-10.6547"/>
    <x v="1"/>
    <x v="8"/>
    <s v="Acco Pressboard Covers with Storage Hooks, 14 7/8&quot; x 11&quot;, Light Blue"/>
    <x v="2"/>
    <s v="Texas"/>
    <s v="Mcallen"/>
    <n v="2017"/>
  </r>
  <r>
    <s v="CA-2017-112536"/>
    <d v="2017-05-18T00:00:00"/>
    <s v="SG-20890"/>
    <s v="OFF-BI-10002571"/>
    <n v="1.996"/>
    <n v="1"/>
    <n v="0.8"/>
    <n v="-3.2934000000000001"/>
    <x v="1"/>
    <x v="8"/>
    <s v="Avery Framed View Binder, EZD Ring (Locking), Navy, 1 1/2&quot;"/>
    <x v="2"/>
    <s v="Texas"/>
    <s v="Mcallen"/>
    <n v="2017"/>
  </r>
  <r>
    <s v="CA-2017-112536"/>
    <d v="2017-05-18T00:00:00"/>
    <s v="SG-20890"/>
    <s v="OFF-ST-10004835"/>
    <n v="8.9280000000000008"/>
    <n v="2"/>
    <n v="0.2"/>
    <n v="0.66959999999999997"/>
    <x v="1"/>
    <x v="4"/>
    <s v="Plastic Stacking Crates &amp; Casters"/>
    <x v="2"/>
    <s v="Texas"/>
    <s v="Mcallen"/>
    <n v="2017"/>
  </r>
  <r>
    <s v="CA-2016-157714"/>
    <d v="2016-09-26T00:00:00"/>
    <s v="CS-12175"/>
    <s v="OFF-PA-10004022"/>
    <n v="9.99"/>
    <n v="1"/>
    <n v="0"/>
    <n v="4.4954999999999998"/>
    <x v="1"/>
    <x v="10"/>
    <s v="Hammermill Color Copier Paper (28Lb. and 96 Bright)"/>
    <x v="2"/>
    <s v="Iowa"/>
    <s v="Iowa City"/>
    <n v="2016"/>
  </r>
  <r>
    <s v="CA-2017-166709"/>
    <d v="2017-11-17T00:00:00"/>
    <s v="HL-15040"/>
    <s v="TEC-CO-10004722"/>
    <n v="10499.97"/>
    <n v="3"/>
    <n v="0"/>
    <n v="5039.9856"/>
    <x v="2"/>
    <x v="16"/>
    <s v="Canon imageCLASS 2200 Advanced Copier"/>
    <x v="3"/>
    <s v="Delaware"/>
    <s v="Newark"/>
    <n v="2017"/>
  </r>
  <r>
    <s v="CA-2015-129392"/>
    <d v="2015-07-08T00:00:00"/>
    <s v="DM-13015"/>
    <s v="OFF-PA-10004248"/>
    <n v="21.12"/>
    <n v="5"/>
    <n v="0.2"/>
    <n v="6.6"/>
    <x v="1"/>
    <x v="10"/>
    <s v="Xerox 1990"/>
    <x v="2"/>
    <s v="Texas"/>
    <s v="Houston"/>
    <n v="2015"/>
  </r>
  <r>
    <s v="CA-2015-150875"/>
    <d v="2015-11-16T00:00:00"/>
    <s v="HK-14890"/>
    <s v="FUR-TA-10000577"/>
    <n v="696.42"/>
    <n v="2"/>
    <n v="0"/>
    <n v="160.17660000000001"/>
    <x v="0"/>
    <x v="3"/>
    <s v="Bretford CR4500 Series Slim Rectangular Table"/>
    <x v="1"/>
    <s v="Idaho"/>
    <s v="Boise"/>
    <n v="2015"/>
  </r>
  <r>
    <s v="CA-2015-150875"/>
    <d v="2015-11-16T00:00:00"/>
    <s v="HK-14890"/>
    <s v="TEC-PH-10001254"/>
    <n v="304.77600000000001"/>
    <n v="3"/>
    <n v="0.2"/>
    <n v="22.8582"/>
    <x v="2"/>
    <x v="7"/>
    <s v="Jabra BIZ 2300 Duo QD Duo Corded Headset"/>
    <x v="1"/>
    <s v="Idaho"/>
    <s v="Boise"/>
    <n v="2015"/>
  </r>
  <r>
    <s v="CA-2015-154200"/>
    <d v="2015-06-18T00:00:00"/>
    <s v="BG-11740"/>
    <s v="OFF-AR-10001044"/>
    <n v="51.98"/>
    <n v="2"/>
    <n v="0"/>
    <n v="15.074199999999999"/>
    <x v="1"/>
    <x v="6"/>
    <s v="BOSTON Ranger #55 Pencil Sharpener, Black"/>
    <x v="1"/>
    <s v="California"/>
    <s v="San Diego"/>
    <n v="2015"/>
  </r>
  <r>
    <s v="CA-2016-124233"/>
    <d v="2016-04-08T00:00:00"/>
    <s v="CK-12595"/>
    <s v="FUR-FU-10002597"/>
    <n v="24.7"/>
    <n v="5"/>
    <n v="0"/>
    <n v="10.374000000000001"/>
    <x v="0"/>
    <x v="5"/>
    <s v="C-Line Magnetic Cubicle Keepers, Clear Polypropylene"/>
    <x v="1"/>
    <s v="California"/>
    <s v="Los Angeles"/>
    <n v="2016"/>
  </r>
  <r>
    <s v="US-2015-134271"/>
    <d v="2015-04-18T00:00:00"/>
    <s v="RF-19735"/>
    <s v="OFF-LA-10004093"/>
    <n v="21.93"/>
    <n v="3"/>
    <n v="0"/>
    <n v="10.3071"/>
    <x v="1"/>
    <x v="2"/>
    <s v="Avery 486"/>
    <x v="3"/>
    <s v="New York"/>
    <s v="New York City"/>
    <n v="2015"/>
  </r>
  <r>
    <s v="US-2016-161683"/>
    <d v="2016-12-03T00:00:00"/>
    <s v="CJ-12010"/>
    <s v="OFF-AP-10000179"/>
    <n v="394.81599999999997"/>
    <n v="4"/>
    <n v="0.2"/>
    <n v="93.768799999999999"/>
    <x v="1"/>
    <x v="9"/>
    <s v="Honeywell Enviracaire Portable HEPA Air Cleaner for up to 10 x 16 Room"/>
    <x v="3"/>
    <s v="Pennsylvania"/>
    <s v="Philadelphia"/>
    <n v="2016"/>
  </r>
  <r>
    <s v="US-2016-161683"/>
    <d v="2016-12-03T00:00:00"/>
    <s v="CJ-12010"/>
    <s v="OFF-BI-10001072"/>
    <n v="18.192"/>
    <n v="4"/>
    <n v="0.7"/>
    <n v="-14.553599999999999"/>
    <x v="1"/>
    <x v="8"/>
    <s v="GBC Clear Cover, 8-1/2 x 11, unpunched, 25 covers per pack"/>
    <x v="3"/>
    <s v="Pennsylvania"/>
    <s v="Philadelphia"/>
    <n v="2016"/>
  </r>
  <r>
    <s v="CA-2015-143105"/>
    <d v="2015-12-10T00:00:00"/>
    <s v="MA-17560"/>
    <s v="OFF-LA-10004093"/>
    <n v="7.31"/>
    <n v="1"/>
    <n v="0"/>
    <n v="3.4357000000000002"/>
    <x v="1"/>
    <x v="2"/>
    <s v="Avery 486"/>
    <x v="3"/>
    <s v="New York"/>
    <s v="New York City"/>
    <n v="2015"/>
  </r>
  <r>
    <s v="CA-2015-143105"/>
    <d v="2015-12-10T00:00:00"/>
    <s v="MA-17560"/>
    <s v="TEC-CO-10002095"/>
    <n v="799.98400000000004"/>
    <n v="2"/>
    <n v="0.2"/>
    <n v="249.995"/>
    <x v="2"/>
    <x v="16"/>
    <s v="Hewlett Packard 610 Color Digital Copier / Printer"/>
    <x v="3"/>
    <s v="New York"/>
    <s v="New York City"/>
    <n v="2015"/>
  </r>
  <r>
    <s v="CA-2015-143105"/>
    <d v="2015-12-10T00:00:00"/>
    <s v="MA-17560"/>
    <s v="OFF-PA-10002713"/>
    <n v="41.28"/>
    <n v="6"/>
    <n v="0"/>
    <n v="18.988800000000001"/>
    <x v="1"/>
    <x v="10"/>
    <s v="Adams Phone Message Book, 200 Message Capacity, 8 1/16 x 11"/>
    <x v="3"/>
    <s v="New York"/>
    <s v="New York City"/>
    <n v="2015"/>
  </r>
  <r>
    <s v="CA-2015-143105"/>
    <d v="2015-12-10T00:00:00"/>
    <s v="MA-17560"/>
    <s v="OFF-PA-10002254"/>
    <n v="184.66"/>
    <n v="7"/>
    <n v="0"/>
    <n v="84.943600000000004"/>
    <x v="1"/>
    <x v="10"/>
    <s v="Xerox 1883"/>
    <x v="3"/>
    <s v="New York"/>
    <s v="New York City"/>
    <n v="2015"/>
  </r>
  <r>
    <s v="CA-2014-145387"/>
    <d v="2014-10-31T00:00:00"/>
    <s v="AM-10705"/>
    <s v="OFF-AR-10001683"/>
    <n v="49.25"/>
    <n v="5"/>
    <n v="0"/>
    <n v="18.715"/>
    <x v="1"/>
    <x v="6"/>
    <s v="Lumber Crayons"/>
    <x v="3"/>
    <s v="Rhode Island"/>
    <s v="Cranston"/>
    <n v="2014"/>
  </r>
  <r>
    <s v="CA-2014-145387"/>
    <d v="2014-10-31T00:00:00"/>
    <s v="AM-10705"/>
    <s v="OFF-PA-10002195"/>
    <n v="10.16"/>
    <n v="2"/>
    <n v="0"/>
    <n v="4.7751999999999999"/>
    <x v="1"/>
    <x v="10"/>
    <s v="RSVP Cards &amp; Envelopes, Blank White, 8-1/2&quot; X 11&quot;, 24 Cards/25 Envelopes/Set"/>
    <x v="3"/>
    <s v="Rhode Island"/>
    <s v="Cranston"/>
    <n v="2014"/>
  </r>
  <r>
    <s v="CA-2014-145387"/>
    <d v="2014-10-31T00:00:00"/>
    <s v="AM-10705"/>
    <s v="FUR-FU-10002364"/>
    <n v="14.76"/>
    <n v="2"/>
    <n v="0"/>
    <n v="4.2804000000000002"/>
    <x v="0"/>
    <x v="5"/>
    <s v="Eldon Expressions Wood Desk Accessories, Oak"/>
    <x v="3"/>
    <s v="Rhode Island"/>
    <s v="Cranston"/>
    <n v="2014"/>
  </r>
  <r>
    <s v="CA-2014-145387"/>
    <d v="2014-10-31T00:00:00"/>
    <s v="AM-10705"/>
    <s v="OFF-BI-10004001"/>
    <n v="34.08"/>
    <n v="2"/>
    <n v="0"/>
    <n v="15.6768"/>
    <x v="1"/>
    <x v="8"/>
    <s v="GBC Recycled VeloBinder Covers"/>
    <x v="3"/>
    <s v="Rhode Island"/>
    <s v="Cranston"/>
    <n v="2014"/>
  </r>
  <r>
    <s v="CA-2014-145387"/>
    <d v="2014-10-31T00:00:00"/>
    <s v="AM-10705"/>
    <s v="FUR-FU-10000023"/>
    <n v="17.670000000000002"/>
    <n v="3"/>
    <n v="0"/>
    <n v="7.7747999999999999"/>
    <x v="0"/>
    <x v="5"/>
    <s v="Eldon Wave Desk Accessories"/>
    <x v="3"/>
    <s v="Rhode Island"/>
    <s v="Cranston"/>
    <n v="2014"/>
  </r>
  <r>
    <s v="CA-2014-145387"/>
    <d v="2014-10-31T00:00:00"/>
    <s v="AM-10705"/>
    <s v="FUR-CH-10002320"/>
    <n v="1604.9"/>
    <n v="5"/>
    <n v="0"/>
    <n v="481.47"/>
    <x v="0"/>
    <x v="1"/>
    <s v="Hon Pagoda Stacking Chairs"/>
    <x v="3"/>
    <s v="Rhode Island"/>
    <s v="Cranston"/>
    <n v="2014"/>
  </r>
  <r>
    <s v="CA-2014-145387"/>
    <d v="2014-10-31T00:00:00"/>
    <s v="AM-10705"/>
    <s v="FUR-TA-10003238"/>
    <n v="385.68599999999998"/>
    <n v="1"/>
    <n v="0.3"/>
    <n v="-60.607799999999997"/>
    <x v="0"/>
    <x v="3"/>
    <s v="Chromcraft Bull-Nose Wood 48&quot; x 96&quot; Rectangular Conference Tables"/>
    <x v="3"/>
    <s v="Rhode Island"/>
    <s v="Cranston"/>
    <n v="2014"/>
  </r>
  <r>
    <s v="CA-2017-109715"/>
    <d v="2017-12-09T00:00:00"/>
    <s v="AH-10585"/>
    <s v="OFF-PA-10004965"/>
    <n v="15.984"/>
    <n v="2"/>
    <n v="0.2"/>
    <n v="4.9950000000000001"/>
    <x v="1"/>
    <x v="10"/>
    <s v="Xerox 1921"/>
    <x v="2"/>
    <s v="Illinois"/>
    <s v="Chicago"/>
    <n v="2017"/>
  </r>
  <r>
    <s v="CA-2014-166457"/>
    <d v="2014-05-05T00:00:00"/>
    <s v="PF-19120"/>
    <s v="OFF-PA-10003016"/>
    <n v="9.42"/>
    <n v="3"/>
    <n v="0"/>
    <n v="4.2389999999999999"/>
    <x v="1"/>
    <x v="10"/>
    <s v="Adams &quot;While You Were Out&quot; Message Pads"/>
    <x v="0"/>
    <s v="Kentucky"/>
    <s v="Richmond"/>
    <n v="2014"/>
  </r>
  <r>
    <s v="CA-2014-166457"/>
    <d v="2014-05-05T00:00:00"/>
    <s v="PF-19120"/>
    <s v="OFF-AR-10003651"/>
    <n v="6.56"/>
    <n v="2"/>
    <n v="0"/>
    <n v="1.9024000000000001"/>
    <x v="1"/>
    <x v="6"/>
    <s v="Newell 350"/>
    <x v="0"/>
    <s v="Kentucky"/>
    <s v="Richmond"/>
    <n v="2014"/>
  </r>
  <r>
    <s v="CA-2014-166457"/>
    <d v="2014-05-05T00:00:00"/>
    <s v="PF-19120"/>
    <s v="OFF-PA-10001363"/>
    <n v="24.56"/>
    <n v="2"/>
    <n v="0"/>
    <n v="11.543200000000001"/>
    <x v="1"/>
    <x v="10"/>
    <s v="Xerox 1933"/>
    <x v="0"/>
    <s v="Kentucky"/>
    <s v="Richmond"/>
    <n v="2014"/>
  </r>
  <r>
    <s v="CA-2016-164637"/>
    <d v="2016-03-04T00:00:00"/>
    <s v="RD-19480"/>
    <s v="OFF-BI-10003876"/>
    <n v="128.4"/>
    <n v="3"/>
    <n v="0"/>
    <n v="64.2"/>
    <x v="1"/>
    <x v="8"/>
    <s v="Green Canvas Binder for 8-1/2&quot; x 14&quot; Sheets"/>
    <x v="2"/>
    <s v="Indiana"/>
    <s v="Mishawaka"/>
    <n v="2016"/>
  </r>
  <r>
    <s v="CA-2014-103590"/>
    <d v="2014-11-30T00:00:00"/>
    <s v="JL-15505"/>
    <s v="OFF-EN-10004007"/>
    <n v="62.28"/>
    <n v="4"/>
    <n v="0"/>
    <n v="29.271599999999999"/>
    <x v="1"/>
    <x v="12"/>
    <s v="Park Ridge Embossed Executive Business Envelopes"/>
    <x v="3"/>
    <s v="New York"/>
    <s v="Mount Vernon"/>
    <n v="2014"/>
  </r>
  <r>
    <s v="CA-2015-111234"/>
    <d v="2015-02-18T00:00:00"/>
    <s v="AB-10600"/>
    <s v="OFF-LA-10002271"/>
    <n v="9.24"/>
    <n v="3"/>
    <n v="0"/>
    <n v="4.4352"/>
    <x v="1"/>
    <x v="2"/>
    <s v="Smead Alpha-Z Color-Coded Second Alphabetical Labels and Starter Set"/>
    <x v="1"/>
    <s v="California"/>
    <s v="Los Angeles"/>
    <n v="2015"/>
  </r>
  <r>
    <s v="CA-2017-149881"/>
    <d v="2017-04-01T00:00:00"/>
    <s v="NC-18535"/>
    <s v="FUR-BO-10003894"/>
    <n v="482.66399999999999"/>
    <n v="8"/>
    <n v="0.15"/>
    <n v="85.176000000000002"/>
    <x v="0"/>
    <x v="0"/>
    <s v="Safco Value Mate Steel Bookcase, Baked Enamel Finish on Steel, Black"/>
    <x v="1"/>
    <s v="California"/>
    <s v="San Francisco"/>
    <n v="2017"/>
  </r>
  <r>
    <s v="CA-2017-149881"/>
    <d v="2017-04-01T00:00:00"/>
    <s v="NC-18535"/>
    <s v="TEC-MA-10000418"/>
    <n v="4799.9840000000004"/>
    <n v="2"/>
    <n v="0.2"/>
    <n v="359.99880000000002"/>
    <x v="2"/>
    <x v="15"/>
    <s v="Cubify CubeX 3D Printer Double Head Print"/>
    <x v="1"/>
    <s v="California"/>
    <s v="San Francisco"/>
    <n v="2017"/>
  </r>
  <r>
    <s v="CA-2017-134565"/>
    <d v="2017-06-11T00:00:00"/>
    <s v="TB-21400"/>
    <s v="OFF-PA-10004243"/>
    <n v="37.94"/>
    <n v="2"/>
    <n v="0"/>
    <n v="18.211200000000002"/>
    <x v="1"/>
    <x v="10"/>
    <s v="Xerox 1939"/>
    <x v="1"/>
    <s v="Washington"/>
    <s v="Seattle"/>
    <n v="2017"/>
  </r>
  <r>
    <s v="CA-2017-134565"/>
    <d v="2017-06-11T00:00:00"/>
    <s v="TB-21400"/>
    <s v="OFF-BI-10001759"/>
    <n v="18.288"/>
    <n v="6"/>
    <n v="0.2"/>
    <n v="6.6294000000000004"/>
    <x v="1"/>
    <x v="8"/>
    <s v="Acco Pressboard Covers with Storage Hooks, 14 7/8&quot; x 11&quot;, Dark Blue"/>
    <x v="1"/>
    <s v="Washington"/>
    <s v="Seattle"/>
    <n v="2017"/>
  </r>
  <r>
    <s v="CA-2017-134565"/>
    <d v="2017-06-11T00:00:00"/>
    <s v="TB-21400"/>
    <s v="TEC-MA-10001570"/>
    <n v="385.8"/>
    <n v="5"/>
    <n v="0.2"/>
    <n v="130.20750000000001"/>
    <x v="2"/>
    <x v="15"/>
    <s v="Cisco Desktop Collaboration Experience DX650 IP Video Phone"/>
    <x v="1"/>
    <s v="Washington"/>
    <s v="Seattle"/>
    <n v="2017"/>
  </r>
  <r>
    <s v="CA-2017-134565"/>
    <d v="2017-06-11T00:00:00"/>
    <s v="TB-21400"/>
    <s v="OFF-ST-10004804"/>
    <n v="102.96"/>
    <n v="2"/>
    <n v="0"/>
    <n v="1.0296000000000001"/>
    <x v="1"/>
    <x v="4"/>
    <s v="Belkin 19&quot; Vented Equipment Shelf, Black"/>
    <x v="1"/>
    <s v="Washington"/>
    <s v="Seattle"/>
    <n v="2017"/>
  </r>
  <r>
    <s v="CA-2017-134565"/>
    <d v="2017-06-11T00:00:00"/>
    <s v="TB-21400"/>
    <s v="FUR-BO-10001519"/>
    <n v="174.42"/>
    <n v="3"/>
    <n v="0"/>
    <n v="41.860799999999998"/>
    <x v="0"/>
    <x v="0"/>
    <s v="O'Sullivan 3-Shelf Heavy-Duty Bookcases"/>
    <x v="1"/>
    <s v="Washington"/>
    <s v="Seattle"/>
    <n v="2017"/>
  </r>
  <r>
    <s v="CA-2016-108644"/>
    <d v="2016-09-30T00:00:00"/>
    <s v="SJ-20215"/>
    <s v="OFF-BI-10000343"/>
    <n v="1.964"/>
    <n v="2"/>
    <n v="0.8"/>
    <n v="-3.2406000000000001"/>
    <x v="1"/>
    <x v="8"/>
    <s v="Pressboard Covers with Storage Hooks, 9 1/2&quot; x 11&quot;, Light Blue"/>
    <x v="2"/>
    <s v="Illinois"/>
    <s v="Quincy"/>
    <n v="2016"/>
  </r>
  <r>
    <s v="US-2014-102631"/>
    <d v="2014-12-13T00:00:00"/>
    <s v="EB-13840"/>
    <s v="FUR-FU-10003930"/>
    <n v="94.427999999999997"/>
    <n v="3"/>
    <n v="0.6"/>
    <n v="-42.492600000000003"/>
    <x v="0"/>
    <x v="5"/>
    <s v="Howard Miller 12-3/4 Diameter Accuwave DS  Wall Clock"/>
    <x v="2"/>
    <s v="Illinois"/>
    <s v="Chicago"/>
    <n v="2014"/>
  </r>
  <r>
    <s v="CA-2017-120327"/>
    <d v="2017-11-11T00:00:00"/>
    <s v="WB-21850"/>
    <s v="OFF-FA-10004854"/>
    <n v="45.92"/>
    <n v="4"/>
    <n v="0"/>
    <n v="21.5824"/>
    <x v="1"/>
    <x v="13"/>
    <s v="Vinyl Coated Wire Paper Clips in Organizer Box, 800/Box"/>
    <x v="2"/>
    <s v="Iowa"/>
    <s v="Urbandale"/>
    <n v="2017"/>
  </r>
  <r>
    <s v="CA-2015-154970"/>
    <d v="2015-01-05T00:00:00"/>
    <s v="SR-20740"/>
    <s v="FUR-CH-10003396"/>
    <n v="61.584000000000003"/>
    <n v="1"/>
    <n v="0.2"/>
    <n v="-6.9282000000000004"/>
    <x v="0"/>
    <x v="1"/>
    <s v="Global Deluxe Steno Chair"/>
    <x v="1"/>
    <s v="Washington"/>
    <s v="Seattle"/>
    <n v="2015"/>
  </r>
  <r>
    <s v="CA-2016-113803"/>
    <d v="2016-03-24T00:00:00"/>
    <s v="VG-21805"/>
    <s v="OFF-PA-10001994"/>
    <n v="22.48"/>
    <n v="1"/>
    <n v="0"/>
    <n v="10.3408"/>
    <x v="1"/>
    <x v="10"/>
    <s v="Ink Jet Note and Greeting Cards, 8-1/2&quot; x 5-1/2&quot; Card Size"/>
    <x v="2"/>
    <s v="Indiana"/>
    <s v="Richmond"/>
    <n v="2016"/>
  </r>
  <r>
    <s v="CA-2017-100223"/>
    <d v="2017-07-05T00:00:00"/>
    <s v="LS-16945"/>
    <s v="FUR-FU-10003601"/>
    <n v="332.02800000000002"/>
    <n v="9"/>
    <n v="0.6"/>
    <n v="-348.62939999999998"/>
    <x v="0"/>
    <x v="5"/>
    <s v="Deflect-o RollaMat Studded, Beveled Mat for Medium Pile Carpeting"/>
    <x v="2"/>
    <s v="Texas"/>
    <s v="Dallas"/>
    <n v="2017"/>
  </r>
  <r>
    <s v="CA-2017-100223"/>
    <d v="2017-07-05T00:00:00"/>
    <s v="LS-16945"/>
    <s v="OFF-BI-10003429"/>
    <n v="11.394"/>
    <n v="9"/>
    <n v="0.8"/>
    <n v="-17.660699999999999"/>
    <x v="1"/>
    <x v="8"/>
    <s v="Cardinal HOLDit! Binder Insert Strips,Extra Strips"/>
    <x v="2"/>
    <s v="Texas"/>
    <s v="Dallas"/>
    <n v="2017"/>
  </r>
  <r>
    <s v="CA-2017-100223"/>
    <d v="2017-07-05T00:00:00"/>
    <s v="LS-16945"/>
    <s v="OFF-PA-10000232"/>
    <n v="15.552"/>
    <n v="3"/>
    <n v="0.2"/>
    <n v="5.6375999999999999"/>
    <x v="1"/>
    <x v="10"/>
    <s v="Xerox 1975"/>
    <x v="2"/>
    <s v="Texas"/>
    <s v="Dallas"/>
    <n v="2017"/>
  </r>
  <r>
    <s v="CA-2017-100223"/>
    <d v="2017-07-05T00:00:00"/>
    <s v="LS-16945"/>
    <s v="OFF-PA-10002195"/>
    <n v="31.103999999999999"/>
    <n v="6"/>
    <n v="0.2"/>
    <n v="11.2752"/>
    <x v="1"/>
    <x v="10"/>
    <s v="RSVP Cards &amp; Envelopes, Blank White, 8-1/2&quot; X 11&quot;, 24 Cards/25 Envelopes/Set"/>
    <x v="2"/>
    <s v="Texas"/>
    <s v="Dallas"/>
    <n v="2017"/>
  </r>
  <r>
    <s v="CA-2017-100223"/>
    <d v="2017-07-05T00:00:00"/>
    <s v="LS-16945"/>
    <s v="OFF-BI-10004492"/>
    <n v="6.3159999999999998"/>
    <n v="1"/>
    <n v="0.8"/>
    <n v="-10.4214"/>
    <x v="1"/>
    <x v="8"/>
    <s v="Tuf-Vin Binders"/>
    <x v="2"/>
    <s v="Texas"/>
    <s v="Dallas"/>
    <n v="2017"/>
  </r>
  <r>
    <s v="CA-2014-168823"/>
    <d v="2014-09-21T00:00:00"/>
    <s v="MA-17560"/>
    <s v="OFF-PA-10004000"/>
    <n v="11.352"/>
    <n v="3"/>
    <n v="0.2"/>
    <n v="4.1151"/>
    <x v="1"/>
    <x v="10"/>
    <s v="While You Were Out Pads, 50 per Pad, 4 x 5 1/4, Green Cycle"/>
    <x v="3"/>
    <s v="Pennsylvania"/>
    <s v="Philadelphia"/>
    <n v="2014"/>
  </r>
  <r>
    <s v="CA-2014-168823"/>
    <d v="2014-09-21T00:00:00"/>
    <s v="MA-17560"/>
    <s v="OFF-LA-10004425"/>
    <n v="20.808"/>
    <n v="9"/>
    <n v="0.2"/>
    <n v="7.0227000000000004"/>
    <x v="1"/>
    <x v="2"/>
    <s v="Staple-on labels"/>
    <x v="3"/>
    <s v="Pennsylvania"/>
    <s v="Philadelphia"/>
    <n v="2014"/>
  </r>
  <r>
    <s v="CA-2016-162404"/>
    <d v="2016-07-23T00:00:00"/>
    <s v="NF-18475"/>
    <s v="OFF-BI-10000948"/>
    <n v="11.416"/>
    <n v="4"/>
    <n v="0.8"/>
    <n v="-18.836400000000001"/>
    <x v="1"/>
    <x v="8"/>
    <s v="GBC Laser Imprintable Binding System Covers, Desert Sand"/>
    <x v="2"/>
    <s v="Illinois"/>
    <s v="Rockford"/>
    <n v="2016"/>
  </r>
  <r>
    <s v="CA-2017-104024"/>
    <d v="2017-08-29T00:00:00"/>
    <s v="MD-17860"/>
    <s v="OFF-AR-10001972"/>
    <n v="9.4079999999999995"/>
    <n v="7"/>
    <n v="0.2"/>
    <n v="0.7056"/>
    <x v="1"/>
    <x v="6"/>
    <s v="Newell 323"/>
    <x v="3"/>
    <s v="Pennsylvania"/>
    <s v="Philadelphia"/>
    <n v="2017"/>
  </r>
  <r>
    <s v="CA-2017-147144"/>
    <d v="2017-03-26T00:00:00"/>
    <s v="MZ-17335"/>
    <s v="OFF-AR-10004587"/>
    <n v="19.829999999999998"/>
    <n v="1"/>
    <n v="0"/>
    <n v="5.9489999999999998"/>
    <x v="1"/>
    <x v="6"/>
    <s v="Boston 1827 Commercial Additional Cutter, Drive Gear &amp; Gear Rack for 1606"/>
    <x v="1"/>
    <s v="Washington"/>
    <s v="Seattle"/>
    <n v="2017"/>
  </r>
  <r>
    <s v="CA-2017-158673"/>
    <d v="2017-12-29T00:00:00"/>
    <s v="KB-16600"/>
    <s v="OFF-PA-10000994"/>
    <n v="209.7"/>
    <n v="2"/>
    <n v="0"/>
    <n v="100.65600000000001"/>
    <x v="1"/>
    <x v="10"/>
    <s v="Xerox 1915"/>
    <x v="2"/>
    <s v="Michigan"/>
    <s v="Grand Rapids"/>
    <n v="2017"/>
  </r>
  <r>
    <s v="CA-2014-133704"/>
    <d v="2014-09-20T00:00:00"/>
    <s v="MA-17995"/>
    <s v="OFF-AP-10001366"/>
    <n v="43.92"/>
    <n v="4"/>
    <n v="0"/>
    <n v="11.8584"/>
    <x v="1"/>
    <x v="9"/>
    <s v="Staple holder"/>
    <x v="1"/>
    <s v="California"/>
    <s v="Los Angeles"/>
    <n v="2014"/>
  </r>
  <r>
    <s v="CA-2014-133704"/>
    <d v="2014-09-20T00:00:00"/>
    <s v="MA-17995"/>
    <s v="OFF-BI-10001636"/>
    <n v="20.231999999999999"/>
    <n v="3"/>
    <n v="0.2"/>
    <n v="6.5754000000000001"/>
    <x v="1"/>
    <x v="8"/>
    <s v="Ibico Plastic and Wire Spiral Binding Combs"/>
    <x v="1"/>
    <s v="California"/>
    <s v="Los Angeles"/>
    <n v="2014"/>
  </r>
  <r>
    <s v="CA-2016-159142"/>
    <d v="2016-04-04T00:00:00"/>
    <s v="ME-17320"/>
    <s v="TEC-PH-10001448"/>
    <n v="149.97"/>
    <n v="3"/>
    <n v="0"/>
    <n v="5.9988000000000001"/>
    <x v="2"/>
    <x v="7"/>
    <s v="Anker Astro 15000mAh USB Portable Charger"/>
    <x v="0"/>
    <s v="Virginia"/>
    <s v="Springfield"/>
    <n v="2016"/>
  </r>
  <r>
    <s v="CA-2016-159142"/>
    <d v="2016-04-04T00:00:00"/>
    <s v="ME-17320"/>
    <s v="OFF-PA-10001776"/>
    <n v="27.81"/>
    <n v="3"/>
    <n v="0"/>
    <n v="13.0707"/>
    <x v="1"/>
    <x v="10"/>
    <s v="Wirebound Message Books, Four 2 3/4&quot; x 5&quot; Forms per Page, 600 Sets per Book"/>
    <x v="0"/>
    <s v="Virginia"/>
    <s v="Springfield"/>
    <n v="2016"/>
  </r>
  <r>
    <s v="CA-2014-138436"/>
    <d v="2014-03-26T00:00:00"/>
    <s v="JD-15895"/>
    <s v="TEC-AC-10002323"/>
    <n v="66.3"/>
    <n v="3"/>
    <n v="0"/>
    <n v="8.6189999999999998"/>
    <x v="2"/>
    <x v="11"/>
    <s v="SanDisk Ultra 32 GB MicroSDHC Class 10 Memory Card"/>
    <x v="1"/>
    <s v="California"/>
    <s v="Los Angeles"/>
    <n v="2014"/>
  </r>
  <r>
    <s v="CA-2017-117702"/>
    <d v="2017-11-28T00:00:00"/>
    <s v="LS-16975"/>
    <s v="OFF-AR-10004582"/>
    <n v="1.64"/>
    <n v="1"/>
    <n v="0"/>
    <n v="0.73799999999999999"/>
    <x v="1"/>
    <x v="6"/>
    <s v="BIC Brite Liner Grip Highlighters"/>
    <x v="3"/>
    <s v="Maryland"/>
    <s v="Baltimore"/>
    <n v="2017"/>
  </r>
  <r>
    <s v="CA-2017-117702"/>
    <d v="2017-11-28T00:00:00"/>
    <s v="LS-16975"/>
    <s v="FUR-FU-10000576"/>
    <n v="1049.2"/>
    <n v="5"/>
    <n v="0"/>
    <n v="272.79199999999997"/>
    <x v="0"/>
    <x v="5"/>
    <s v="Luxo Professional Fluorescent Magnifier Lamp with Clamp-Mount Base"/>
    <x v="3"/>
    <s v="Maryland"/>
    <s v="Baltimore"/>
    <n v="2017"/>
  </r>
  <r>
    <s v="CA-2017-117702"/>
    <d v="2017-11-28T00:00:00"/>
    <s v="LS-16975"/>
    <s v="FUR-FU-10004270"/>
    <n v="20.9"/>
    <n v="5"/>
    <n v="0"/>
    <n v="7.524"/>
    <x v="0"/>
    <x v="5"/>
    <s v="Eldon Image Series Desk Accessories, Burgundy"/>
    <x v="3"/>
    <s v="Maryland"/>
    <s v="Baltimore"/>
    <n v="2017"/>
  </r>
  <r>
    <s v="CA-2016-157336"/>
    <d v="2016-12-01T00:00:00"/>
    <s v="SJ-20500"/>
    <s v="OFF-BI-10004236"/>
    <n v="88.08"/>
    <n v="6"/>
    <n v="0"/>
    <n v="40.516800000000003"/>
    <x v="1"/>
    <x v="8"/>
    <s v="XtraLife ClearVue Slant-D Ring Binder, White, 3&quot;"/>
    <x v="3"/>
    <s v="Connecticut"/>
    <s v="Fairfield"/>
    <n v="2016"/>
  </r>
  <r>
    <s v="CA-2016-157336"/>
    <d v="2016-12-01T00:00:00"/>
    <s v="SJ-20500"/>
    <s v="FUR-CH-10004997"/>
    <n v="751.92"/>
    <n v="4"/>
    <n v="0"/>
    <n v="150.38399999999999"/>
    <x v="0"/>
    <x v="1"/>
    <s v="Hon Every-Day Series Multi-Task Chairs"/>
    <x v="3"/>
    <s v="Connecticut"/>
    <s v="Fairfield"/>
    <n v="2016"/>
  </r>
  <r>
    <s v="CA-2014-168130"/>
    <d v="2014-09-19T00:00:00"/>
    <s v="BS-11365"/>
    <s v="FUR-CH-10000988"/>
    <n v="887.10299999999995"/>
    <n v="7"/>
    <n v="0.1"/>
    <n v="177.42060000000001"/>
    <x v="0"/>
    <x v="1"/>
    <s v="Hon Olson Stacker Stools"/>
    <x v="3"/>
    <s v="New York"/>
    <s v="New York City"/>
    <n v="2014"/>
  </r>
  <r>
    <s v="CA-2015-155068"/>
    <d v="2015-10-23T00:00:00"/>
    <s v="RA-19285"/>
    <s v="TEC-PH-10004897"/>
    <n v="55.944000000000003"/>
    <n v="7"/>
    <n v="0.2"/>
    <n v="-13.2867"/>
    <x v="2"/>
    <x v="7"/>
    <s v="Mediabridge Sport Armband iPhone 5s"/>
    <x v="0"/>
    <s v="Florida"/>
    <s v="Lakeland"/>
    <n v="2015"/>
  </r>
  <r>
    <s v="CA-2015-155068"/>
    <d v="2015-10-23T00:00:00"/>
    <s v="RA-19285"/>
    <s v="OFF-AR-10002656"/>
    <n v="10.688000000000001"/>
    <n v="2"/>
    <n v="0.2"/>
    <n v="2.2711999999999999"/>
    <x v="1"/>
    <x v="6"/>
    <s v="Sanford Liquid Accent Highlighters"/>
    <x v="0"/>
    <s v="Florida"/>
    <s v="Lakeland"/>
    <n v="2015"/>
  </r>
  <r>
    <s v="CA-2015-155068"/>
    <d v="2015-10-23T00:00:00"/>
    <s v="RA-19285"/>
    <s v="TEC-PH-10004924"/>
    <n v="11.824"/>
    <n v="2"/>
    <n v="0.2"/>
    <n v="1.0346"/>
    <x v="2"/>
    <x v="7"/>
    <s v="SKILCRAFT Telephone Shoulder Rest, 2&quot; x 6.5&quot; x 2.5&quot;, Black"/>
    <x v="0"/>
    <s v="Florida"/>
    <s v="Lakeland"/>
    <n v="2015"/>
  </r>
  <r>
    <s v="CA-2017-163160"/>
    <d v="2017-10-13T00:00:00"/>
    <s v="TS-21610"/>
    <s v="OFF-PA-10003127"/>
    <n v="63.311999999999998"/>
    <n v="3"/>
    <n v="0.2"/>
    <n v="20.5764"/>
    <x v="1"/>
    <x v="10"/>
    <s v="Easy-staple paper"/>
    <x v="2"/>
    <s v="Illinois"/>
    <s v="Freeport"/>
    <n v="2017"/>
  </r>
  <r>
    <s v="CA-2017-163160"/>
    <d v="2017-10-13T00:00:00"/>
    <s v="TS-21610"/>
    <s v="OFF-BI-10000778"/>
    <n v="96.784000000000006"/>
    <n v="4"/>
    <n v="0.8"/>
    <n v="-145.17599999999999"/>
    <x v="1"/>
    <x v="8"/>
    <s v="GBC VeloBinder Electric Binding Machine"/>
    <x v="2"/>
    <s v="Illinois"/>
    <s v="Freeport"/>
    <n v="2017"/>
  </r>
  <r>
    <s v="CA-2017-163160"/>
    <d v="2017-10-13T00:00:00"/>
    <s v="TS-21610"/>
    <s v="FUR-FU-10001424"/>
    <n v="10.476000000000001"/>
    <n v="3"/>
    <n v="0.6"/>
    <n v="-6.8094000000000001"/>
    <x v="0"/>
    <x v="5"/>
    <s v="Dax Clear Box Frame"/>
    <x v="2"/>
    <s v="Illinois"/>
    <s v="Freeport"/>
    <n v="2017"/>
  </r>
  <r>
    <s v="CA-2015-101924"/>
    <d v="2015-09-04T00:00:00"/>
    <s v="KB-16585"/>
    <s v="OFF-BI-10000962"/>
    <n v="9.7620000000000005"/>
    <n v="2"/>
    <n v="0.7"/>
    <n v="-6.8334000000000001"/>
    <x v="1"/>
    <x v="8"/>
    <s v="Acco Flexible ACCOHIDE Square Ring Data Binder, Dark Blue, 11 1/2&quot; X 14&quot; 7/8&quot;"/>
    <x v="1"/>
    <s v="Oregon"/>
    <s v="Medford"/>
    <n v="2015"/>
  </r>
  <r>
    <s v="CA-2016-124793"/>
    <d v="2016-03-14T00:00:00"/>
    <s v="MM-18280"/>
    <s v="FUR-CH-10002880"/>
    <n v="196.78399999999999"/>
    <n v="2"/>
    <n v="0.2"/>
    <n v="-22.138200000000001"/>
    <x v="0"/>
    <x v="1"/>
    <s v="Global High-Back Leather Tilter, Burgundy"/>
    <x v="1"/>
    <s v="Washington"/>
    <s v="Seattle"/>
    <n v="2016"/>
  </r>
  <r>
    <s v="CA-2017-118367"/>
    <d v="2017-10-28T00:00:00"/>
    <s v="LO-17170"/>
    <s v="OFF-EN-10004386"/>
    <n v="47.98"/>
    <n v="2"/>
    <n v="0"/>
    <n v="23.99"/>
    <x v="1"/>
    <x v="12"/>
    <s v="Recycled Interoffice Envelopes with String and Button Closure, 10 x 13"/>
    <x v="3"/>
    <s v="New York"/>
    <s v="New York City"/>
    <n v="2017"/>
  </r>
  <r>
    <s v="CA-2017-164819"/>
    <d v="2017-10-15T00:00:00"/>
    <s v="RS-19420"/>
    <s v="OFF-LA-10001045"/>
    <n v="13.05"/>
    <n v="5"/>
    <n v="0"/>
    <n v="6.0030000000000001"/>
    <x v="1"/>
    <x v="2"/>
    <s v="Permanent Self-Adhesive File Folder Labels for Typewriters by Universal"/>
    <x v="3"/>
    <s v="Connecticut"/>
    <s v="Fairfield"/>
    <n v="2017"/>
  </r>
  <r>
    <s v="CA-2017-158344"/>
    <d v="2017-08-07T00:00:00"/>
    <s v="CC-12475"/>
    <s v="TEC-AC-10002006"/>
    <n v="63.96"/>
    <n v="4"/>
    <n v="0"/>
    <n v="19.8276"/>
    <x v="2"/>
    <x v="11"/>
    <s v="Memorex Micro Travel Drive 16 GB"/>
    <x v="2"/>
    <s v="Minnesota"/>
    <s v="Moorhead"/>
    <n v="2017"/>
  </r>
  <r>
    <s v="CA-2017-123351"/>
    <d v="2017-09-21T00:00:00"/>
    <s v="KT-16480"/>
    <s v="OFF-AP-10001242"/>
    <n v="80.48"/>
    <n v="1"/>
    <n v="0"/>
    <n v="24.143999999999998"/>
    <x v="1"/>
    <x v="9"/>
    <s v="APC 7 Outlet Network SurgeArrest Surge Protector"/>
    <x v="0"/>
    <s v="Georgia"/>
    <s v="Columbus"/>
    <n v="2017"/>
  </r>
  <r>
    <s v="CA-2017-110429"/>
    <d v="2017-11-03T00:00:00"/>
    <s v="DM-13015"/>
    <s v="OFF-BI-10000216"/>
    <n v="11.673"/>
    <n v="3"/>
    <n v="0.7"/>
    <n v="-7.782"/>
    <x v="1"/>
    <x v="8"/>
    <s v="Mead 1st Gear 2&quot; Zipper Binder, Asst. Colors"/>
    <x v="3"/>
    <s v="Pennsylvania"/>
    <s v="Philadelphia"/>
    <n v="2017"/>
  </r>
  <r>
    <s v="US-2016-131611"/>
    <d v="2016-11-05T00:00:00"/>
    <s v="EP-13915"/>
    <s v="FUR-TA-10002774"/>
    <n v="863.12800000000004"/>
    <n v="8"/>
    <n v="0.3"/>
    <n v="-160.29519999999999"/>
    <x v="0"/>
    <x v="3"/>
    <s v="Laminate Occasional Tables"/>
    <x v="2"/>
    <s v="Texas"/>
    <s v="Houston"/>
    <n v="2016"/>
  </r>
  <r>
    <s v="US-2016-131611"/>
    <d v="2016-11-05T00:00:00"/>
    <s v="EP-13915"/>
    <s v="OFF-BI-10004364"/>
    <n v="3.5640000000000001"/>
    <n v="3"/>
    <n v="0.8"/>
    <n v="-6.2370000000000001"/>
    <x v="1"/>
    <x v="8"/>
    <s v="Storex Dura Pro Binders"/>
    <x v="2"/>
    <s v="Texas"/>
    <s v="Houston"/>
    <n v="2016"/>
  </r>
  <r>
    <s v="US-2016-131611"/>
    <d v="2016-11-05T00:00:00"/>
    <s v="EP-13915"/>
    <s v="FUR-BO-10000780"/>
    <n v="956.66480000000001"/>
    <n v="7"/>
    <n v="0.32"/>
    <n v="-225.0976"/>
    <x v="0"/>
    <x v="0"/>
    <s v="O'Sullivan Plantations 2-Door Library in Landvery Oak"/>
    <x v="2"/>
    <s v="Texas"/>
    <s v="Houston"/>
    <n v="2016"/>
  </r>
  <r>
    <s v="US-2016-131611"/>
    <d v="2016-11-05T00:00:00"/>
    <s v="EP-13915"/>
    <s v="OFF-BI-10001989"/>
    <n v="12.587999999999999"/>
    <n v="3"/>
    <n v="0.8"/>
    <n v="-20.140799999999999"/>
    <x v="1"/>
    <x v="8"/>
    <s v="Premium Transparent Presentation Covers by GBC"/>
    <x v="2"/>
    <s v="Texas"/>
    <s v="Houston"/>
    <n v="2016"/>
  </r>
  <r>
    <s v="US-2016-131611"/>
    <d v="2016-11-05T00:00:00"/>
    <s v="EP-13915"/>
    <s v="TEC-AC-10004001"/>
    <n v="171.96"/>
    <n v="5"/>
    <n v="0.2"/>
    <n v="45.139499999999998"/>
    <x v="2"/>
    <x v="11"/>
    <s v="Logitech Wireless Headset H600 Over-The-Head Design"/>
    <x v="2"/>
    <s v="Texas"/>
    <s v="Houston"/>
    <n v="2016"/>
  </r>
  <r>
    <s v="US-2017-124821"/>
    <d v="2017-06-25T00:00:00"/>
    <s v="AM-10705"/>
    <s v="FUR-TA-10000688"/>
    <n v="871.4"/>
    <n v="4"/>
    <n v="0"/>
    <n v="148.13800000000001"/>
    <x v="0"/>
    <x v="3"/>
    <s v="Chromcraft Bull-Nose Wood Round Conference Table Top, Wood Base"/>
    <x v="1"/>
    <s v="Washington"/>
    <s v="Seattle"/>
    <n v="2017"/>
  </r>
  <r>
    <s v="CA-2015-166975"/>
    <d v="2015-11-26T00:00:00"/>
    <s v="SH-20635"/>
    <s v="FUR-FU-10003930"/>
    <n v="692.47199999999998"/>
    <n v="11"/>
    <n v="0.2"/>
    <n v="190.4298"/>
    <x v="0"/>
    <x v="5"/>
    <s v="Howard Miller 12-3/4 Diameter Accuwave DS  Wall Clock"/>
    <x v="0"/>
    <s v="Tennessee"/>
    <s v="Jackson"/>
    <n v="2015"/>
  </r>
  <r>
    <s v="CA-2016-123806"/>
    <d v="2016-11-24T00:00:00"/>
    <s v="LA-16780"/>
    <s v="FUR-FU-10000965"/>
    <n v="207.76"/>
    <n v="4"/>
    <n v="0"/>
    <n v="85.181600000000003"/>
    <x v="0"/>
    <x v="5"/>
    <s v="Howard Miller 11-1/2&quot; Diameter Ridgewood Wall Clock"/>
    <x v="3"/>
    <s v="Maryland"/>
    <s v="Baltimore"/>
    <n v="2016"/>
  </r>
  <r>
    <s v="US-2017-158505"/>
    <d v="2017-07-21T00:00:00"/>
    <s v="SF-20200"/>
    <s v="TEC-PH-10004071"/>
    <n v="71.927999999999997"/>
    <n v="9"/>
    <n v="0.2"/>
    <n v="6.2937000000000003"/>
    <x v="2"/>
    <x v="7"/>
    <s v="PayAnywhere Card Reader"/>
    <x v="1"/>
    <s v="Utah"/>
    <s v="Murray"/>
    <n v="2017"/>
  </r>
  <r>
    <s v="US-2017-158505"/>
    <d v="2017-07-21T00:00:00"/>
    <s v="SF-20200"/>
    <s v="OFF-AR-10001044"/>
    <n v="25.99"/>
    <n v="1"/>
    <n v="0"/>
    <n v="7.5370999999999997"/>
    <x v="1"/>
    <x v="6"/>
    <s v="BOSTON Ranger #55 Pencil Sharpener, Black"/>
    <x v="1"/>
    <s v="Utah"/>
    <s v="Murray"/>
    <n v="2017"/>
  </r>
  <r>
    <s v="CA-2015-142692"/>
    <d v="2015-10-23T00:00:00"/>
    <s v="AG-10495"/>
    <s v="OFF-BI-10004140"/>
    <n v="3.5920000000000001"/>
    <n v="1"/>
    <n v="0.2"/>
    <n v="1.1225000000000001"/>
    <x v="1"/>
    <x v="8"/>
    <s v="Avery Non-Stick Binders"/>
    <x v="1"/>
    <s v="Washington"/>
    <s v="Seattle"/>
    <n v="2015"/>
  </r>
  <r>
    <s v="CA-2015-123456"/>
    <d v="2015-07-09T00:00:00"/>
    <s v="KN-16450"/>
    <s v="OFF-AP-10002684"/>
    <n v="48.631999999999998"/>
    <n v="2"/>
    <n v="0.8"/>
    <n v="-121.58"/>
    <x v="1"/>
    <x v="9"/>
    <s v="Acco 7-Outlet Masterpiece Power Center, Wihtout Fax/Phone Line Protection"/>
    <x v="2"/>
    <s v="Texas"/>
    <s v="Dallas"/>
    <n v="2015"/>
  </r>
  <r>
    <s v="CA-2017-151358"/>
    <d v="2017-08-18T00:00:00"/>
    <s v="NF-18595"/>
    <s v="OFF-ST-10000046"/>
    <n v="323.10000000000002"/>
    <n v="2"/>
    <n v="0"/>
    <n v="61.389000000000003"/>
    <x v="1"/>
    <x v="4"/>
    <s v="Fellowes Super Stor/Drawer Files"/>
    <x v="1"/>
    <s v="Washington"/>
    <s v="Seattle"/>
    <n v="2017"/>
  </r>
  <r>
    <s v="US-2016-107440"/>
    <d v="2016-04-16T00:00:00"/>
    <s v="BS-11365"/>
    <s v="TEC-MA-10001047"/>
    <n v="9099.93"/>
    <n v="7"/>
    <n v="0"/>
    <n v="2365.9818"/>
    <x v="2"/>
    <x v="15"/>
    <s v="3D Systems Cube Printer, 2nd Generation, Magenta"/>
    <x v="3"/>
    <s v="New Jersey"/>
    <s v="Lakewood"/>
    <n v="2016"/>
  </r>
  <r>
    <s v="US-2016-107440"/>
    <d v="2016-04-16T00:00:00"/>
    <s v="BS-11365"/>
    <s v="FUR-FU-10000550"/>
    <n v="9.9600000000000009"/>
    <n v="2"/>
    <n v="0"/>
    <n v="3.2867999999999999"/>
    <x v="0"/>
    <x v="5"/>
    <s v="Stacking Trays by OIC"/>
    <x v="3"/>
    <s v="New Jersey"/>
    <s v="Lakewood"/>
    <n v="2016"/>
  </r>
  <r>
    <s v="US-2016-107440"/>
    <d v="2016-04-16T00:00:00"/>
    <s v="BS-11365"/>
    <s v="OFF-BI-10002432"/>
    <n v="25.3"/>
    <n v="5"/>
    <n v="0"/>
    <n v="11.891"/>
    <x v="1"/>
    <x v="8"/>
    <s v="Wilson Jones Standard D-Ring Binders"/>
    <x v="3"/>
    <s v="New Jersey"/>
    <s v="Lakewood"/>
    <n v="2016"/>
  </r>
  <r>
    <s v="CA-2014-166989"/>
    <d v="2014-11-14T00:00:00"/>
    <s v="RM-19675"/>
    <s v="OFF-PA-10004470"/>
    <n v="11.36"/>
    <n v="2"/>
    <n v="0"/>
    <n v="5.2256"/>
    <x v="1"/>
    <x v="10"/>
    <s v="Adams Write n' Stick Phone Message Book, 11&quot; X 5 1/4&quot;, 200 Messages"/>
    <x v="3"/>
    <s v="New York"/>
    <s v="New York City"/>
    <n v="2014"/>
  </r>
  <r>
    <s v="CA-2014-166989"/>
    <d v="2014-11-14T00:00:00"/>
    <s v="RM-19675"/>
    <s v="FUR-CH-10001797"/>
    <n v="69.263999999999996"/>
    <n v="2"/>
    <n v="0.1"/>
    <n v="14.622400000000001"/>
    <x v="0"/>
    <x v="1"/>
    <s v="Safco Chair Connectors, 6/Carton"/>
    <x v="3"/>
    <s v="New York"/>
    <s v="New York City"/>
    <n v="2014"/>
  </r>
  <r>
    <s v="CA-2014-103100"/>
    <d v="2014-12-20T00:00:00"/>
    <s v="AB-10105"/>
    <s v="OFF-LA-10003720"/>
    <n v="3.69"/>
    <n v="1"/>
    <n v="0"/>
    <n v="1.7343"/>
    <x v="1"/>
    <x v="2"/>
    <s v="Avery 487"/>
    <x v="2"/>
    <s v="Indiana"/>
    <s v="Indianapolis"/>
    <n v="2014"/>
  </r>
  <r>
    <s v="CA-2014-103100"/>
    <d v="2014-12-20T00:00:00"/>
    <s v="AB-10105"/>
    <s v="OFF-BI-10004600"/>
    <n v="1103.97"/>
    <n v="3"/>
    <n v="0"/>
    <n v="496.78649999999999"/>
    <x v="1"/>
    <x v="8"/>
    <s v="Ibico Ibimaster 300 Manual Binding System"/>
    <x v="2"/>
    <s v="Indiana"/>
    <s v="Indianapolis"/>
    <n v="2014"/>
  </r>
  <r>
    <s v="CA-2015-105690"/>
    <d v="2015-11-21T00:00:00"/>
    <s v="CA-11965"/>
    <s v="FUR-BO-10003965"/>
    <n v="246.1328"/>
    <n v="2"/>
    <n v="0.32"/>
    <n v="-76.011600000000001"/>
    <x v="0"/>
    <x v="0"/>
    <s v="O'Sullivan Manor Hill 2-Door Library in Brianna Oak"/>
    <x v="2"/>
    <s v="Texas"/>
    <s v="Port Arthur"/>
    <n v="2015"/>
  </r>
  <r>
    <s v="CA-2015-105690"/>
    <d v="2015-11-21T00:00:00"/>
    <s v="CA-11965"/>
    <s v="OFF-LA-10000240"/>
    <n v="11.696"/>
    <n v="2"/>
    <n v="0.2"/>
    <n v="3.9474"/>
    <x v="1"/>
    <x v="2"/>
    <s v="Self-Adhesive Address Labels for Typewriters by Universal"/>
    <x v="2"/>
    <s v="Texas"/>
    <s v="Port Arthur"/>
    <n v="2015"/>
  </r>
  <r>
    <s v="CA-2015-105690"/>
    <d v="2015-11-21T00:00:00"/>
    <s v="CA-11965"/>
    <s v="TEC-CO-10001571"/>
    <n v="439.99200000000002"/>
    <n v="1"/>
    <n v="0.2"/>
    <n v="164.99700000000001"/>
    <x v="2"/>
    <x v="16"/>
    <s v="Sharp 1540cs Digital Laser Copier"/>
    <x v="2"/>
    <s v="Texas"/>
    <s v="Port Arthur"/>
    <n v="2015"/>
  </r>
  <r>
    <s v="CA-2017-127516"/>
    <d v="2017-12-28T00:00:00"/>
    <s v="EH-14005"/>
    <s v="OFF-ST-10000736"/>
    <n v="64.784000000000006"/>
    <n v="1"/>
    <n v="0.2"/>
    <n v="-12.956799999999999"/>
    <x v="1"/>
    <x v="4"/>
    <s v="Carina Double Wide Media Storage Towers in Natural &amp; Black"/>
    <x v="0"/>
    <s v="Tennessee"/>
    <s v="Nashville"/>
    <n v="2017"/>
  </r>
  <r>
    <s v="US-2015-117184"/>
    <d v="2015-05-17T00:00:00"/>
    <s v="ON-18715"/>
    <s v="OFF-BI-10002082"/>
    <n v="33.28"/>
    <n v="5"/>
    <n v="0.8"/>
    <n v="-49.92"/>
    <x v="1"/>
    <x v="8"/>
    <s v="GBC Twin Loop Wire Binding Elements"/>
    <x v="2"/>
    <s v="Texas"/>
    <s v="Houston"/>
    <n v="2015"/>
  </r>
  <r>
    <s v="US-2015-117184"/>
    <d v="2015-05-17T00:00:00"/>
    <s v="ON-18715"/>
    <s v="OFF-PA-10002250"/>
    <n v="14.087999999999999"/>
    <n v="3"/>
    <n v="0.2"/>
    <n v="4.9307999999999996"/>
    <x v="1"/>
    <x v="10"/>
    <s v="Things To Do Today Pad"/>
    <x v="2"/>
    <s v="Texas"/>
    <s v="Houston"/>
    <n v="2015"/>
  </r>
  <r>
    <s v="CA-2017-102407"/>
    <d v="2017-12-09T00:00:00"/>
    <s v="AT-10435"/>
    <s v="OFF-AR-10000122"/>
    <n v="11.16"/>
    <n v="2"/>
    <n v="0"/>
    <n v="2.79"/>
    <x v="1"/>
    <x v="6"/>
    <s v="Newell 314"/>
    <x v="1"/>
    <s v="California"/>
    <s v="Los Angeles"/>
    <n v="2017"/>
  </r>
  <r>
    <s v="CA-2017-102407"/>
    <d v="2017-12-09T00:00:00"/>
    <s v="AT-10435"/>
    <s v="FUR-TA-10003748"/>
    <n v="896.32799999999997"/>
    <n v="9"/>
    <n v="0.2"/>
    <n v="22.408200000000001"/>
    <x v="0"/>
    <x v="3"/>
    <s v="Bevis 36 x 72 Conference Tables"/>
    <x v="1"/>
    <s v="California"/>
    <s v="Los Angeles"/>
    <n v="2017"/>
  </r>
  <r>
    <s v="CA-2017-102407"/>
    <d v="2017-12-09T00:00:00"/>
    <s v="AT-10435"/>
    <s v="OFF-AP-10001394"/>
    <n v="189"/>
    <n v="1"/>
    <n v="0"/>
    <n v="68.040000000000006"/>
    <x v="1"/>
    <x v="9"/>
    <s v="Harmony Air Purifier"/>
    <x v="1"/>
    <s v="California"/>
    <s v="Los Angeles"/>
    <n v="2017"/>
  </r>
  <r>
    <s v="CA-2017-130967"/>
    <d v="2017-03-10T00:00:00"/>
    <s v="EB-13870"/>
    <s v="TEC-PH-10004896"/>
    <n v="53.981999999999999"/>
    <n v="3"/>
    <n v="0.4"/>
    <n v="-10.7964"/>
    <x v="2"/>
    <x v="7"/>
    <s v="Nokia Lumia 521 (T-Mobile)"/>
    <x v="3"/>
    <s v="Pennsylvania"/>
    <s v="Philadelphia"/>
    <n v="2017"/>
  </r>
  <r>
    <s v="CA-2017-101581"/>
    <d v="2017-10-22T00:00:00"/>
    <s v="DW-13195"/>
    <s v="FUR-TA-10002607"/>
    <n v="177.22499999999999"/>
    <n v="5"/>
    <n v="0.5"/>
    <n v="-120.51300000000001"/>
    <x v="0"/>
    <x v="3"/>
    <s v="KI Conference Tables"/>
    <x v="1"/>
    <s v="Oregon"/>
    <s v="Redmond"/>
    <n v="2017"/>
  </r>
  <r>
    <s v="CA-2017-169124"/>
    <d v="2017-07-03T00:00:00"/>
    <s v="MB-17305"/>
    <s v="FUR-FU-10001215"/>
    <n v="129.38999999999999"/>
    <n v="3"/>
    <n v="0"/>
    <n v="54.343800000000002"/>
    <x v="0"/>
    <x v="5"/>
    <s v="Howard Miller 11-1/2&quot; Diameter Brentwood Wall Clock"/>
    <x v="1"/>
    <s v="California"/>
    <s v="Citrus Heights"/>
    <n v="2017"/>
  </r>
  <r>
    <s v="CA-2017-117261"/>
    <d v="2017-09-04T00:00:00"/>
    <s v="TH-21235"/>
    <s v="OFF-ST-10000419"/>
    <n v="54.32"/>
    <n v="4"/>
    <n v="0"/>
    <n v="0.54320000000000002"/>
    <x v="1"/>
    <x v="4"/>
    <s v="Rogers Jumbo File, Granite"/>
    <x v="1"/>
    <s v="California"/>
    <s v="Los Angeles"/>
    <n v="2017"/>
  </r>
  <r>
    <s v="CA-2017-129021"/>
    <d v="2017-08-23T00:00:00"/>
    <s v="PO-18850"/>
    <s v="TEC-PH-10001459"/>
    <n v="4367.8959999999997"/>
    <n v="13"/>
    <n v="0.2"/>
    <n v="327.59219999999999"/>
    <x v="2"/>
    <x v="7"/>
    <s v="Samsung Galaxy Mega 6.3"/>
    <x v="0"/>
    <s v="Florida"/>
    <s v="Tallahassee"/>
    <n v="2017"/>
  </r>
  <r>
    <s v="CA-2017-129021"/>
    <d v="2017-08-23T00:00:00"/>
    <s v="PO-18850"/>
    <s v="OFF-PA-10000241"/>
    <n v="49.567999999999998"/>
    <n v="2"/>
    <n v="0.2"/>
    <n v="15.49"/>
    <x v="1"/>
    <x v="10"/>
    <s v="IBM Multi-Purpose Copy Paper, 8 1/2 x 11&quot;, Case"/>
    <x v="0"/>
    <s v="Florida"/>
    <s v="Tallahassee"/>
    <n v="2017"/>
  </r>
  <r>
    <s v="CA-2017-129021"/>
    <d v="2017-08-23T00:00:00"/>
    <s v="PO-18850"/>
    <s v="OFF-AP-10003040"/>
    <n v="161.376"/>
    <n v="6"/>
    <n v="0.2"/>
    <n v="12.103199999999999"/>
    <x v="1"/>
    <x v="9"/>
    <s v="Fellowes 8 Outlet Superior Workstation Surge Protector w/o Phone/Fax/Modem Protection"/>
    <x v="0"/>
    <s v="Florida"/>
    <s v="Tallahassee"/>
    <n v="2017"/>
  </r>
  <r>
    <s v="CA-2017-129021"/>
    <d v="2017-08-23T00:00:00"/>
    <s v="PO-18850"/>
    <s v="FUR-FU-10001852"/>
    <n v="2.7839999999999998"/>
    <n v="2"/>
    <n v="0.2"/>
    <n v="0.41760000000000003"/>
    <x v="0"/>
    <x v="5"/>
    <s v="Eldon Regeneration Recycled Desk Accessories, Smoke"/>
    <x v="0"/>
    <s v="Florida"/>
    <s v="Tallahassee"/>
    <n v="2017"/>
  </r>
  <r>
    <s v="CA-2017-129021"/>
    <d v="2017-08-23T00:00:00"/>
    <s v="PO-18850"/>
    <s v="OFF-PA-10000141"/>
    <n v="8.7200000000000006"/>
    <n v="5"/>
    <n v="0.2"/>
    <n v="2.9430000000000001"/>
    <x v="1"/>
    <x v="10"/>
    <s v="Ampad Evidence Wirebond Steno Books, 6&quot; x 9&quot;"/>
    <x v="0"/>
    <s v="Florida"/>
    <s v="Tallahassee"/>
    <n v="2017"/>
  </r>
  <r>
    <s v="CA-2014-123253"/>
    <d v="2014-08-22T00:00:00"/>
    <s v="DE-13255"/>
    <s v="OFF-AR-10002804"/>
    <n v="3.9119999999999999"/>
    <n v="1"/>
    <n v="0.2"/>
    <n v="1.0268999999999999"/>
    <x v="1"/>
    <x v="6"/>
    <s v="Faber Castell Col-Erase Pencils"/>
    <x v="3"/>
    <s v="Ohio"/>
    <s v="Lakewood"/>
    <n v="2014"/>
  </r>
  <r>
    <s v="CA-2016-121601"/>
    <d v="2016-10-04T00:00:00"/>
    <s v="MO-17500"/>
    <s v="OFF-EN-10003862"/>
    <n v="59.752000000000002"/>
    <n v="7"/>
    <n v="0.2"/>
    <n v="19.4194"/>
    <x v="1"/>
    <x v="12"/>
    <s v="Laser &amp; Ink Jet Business Envelopes"/>
    <x v="2"/>
    <s v="Texas"/>
    <s v="The Colony"/>
    <n v="2016"/>
  </r>
  <r>
    <s v="CA-2014-162278"/>
    <d v="2014-10-26T00:00:00"/>
    <s v="AH-10585"/>
    <s v="FUR-FU-10000448"/>
    <n v="63.92"/>
    <n v="4"/>
    <n v="0"/>
    <n v="3.1960000000000002"/>
    <x v="0"/>
    <x v="5"/>
    <s v="Tenex Chairmats For Use With Carpeted Floors"/>
    <x v="1"/>
    <s v="Washington"/>
    <s v="Seattle"/>
    <n v="2014"/>
  </r>
  <r>
    <s v="CA-2014-162278"/>
    <d v="2014-10-26T00:00:00"/>
    <s v="AH-10585"/>
    <s v="TEC-PH-10000526"/>
    <n v="383.96"/>
    <n v="5"/>
    <n v="0.2"/>
    <n v="38.396000000000001"/>
    <x v="2"/>
    <x v="7"/>
    <s v="Vtech CS6719"/>
    <x v="1"/>
    <s v="Washington"/>
    <s v="Seattle"/>
    <n v="2014"/>
  </r>
  <r>
    <s v="CA-2016-161095"/>
    <d v="2016-06-28T00:00:00"/>
    <s v="CS-12250"/>
    <s v="OFF-BI-10002764"/>
    <n v="7.7519999999999998"/>
    <n v="3"/>
    <n v="0.2"/>
    <n v="2.8100999999999998"/>
    <x v="1"/>
    <x v="8"/>
    <s v="Recycled Pressboard Report Cover with Reinforced Top Hinge"/>
    <x v="1"/>
    <s v="California"/>
    <s v="Los Angeles"/>
    <n v="2016"/>
  </r>
  <r>
    <s v="CA-2016-161095"/>
    <d v="2016-06-28T00:00:00"/>
    <s v="CS-12250"/>
    <s v="OFF-BI-10001524"/>
    <n v="33.567999999999998"/>
    <n v="2"/>
    <n v="0.2"/>
    <n v="11.748799999999999"/>
    <x v="1"/>
    <x v="8"/>
    <s v="GBC Premium Transparent Covers with Diagonal Lined Pattern"/>
    <x v="1"/>
    <s v="California"/>
    <s v="Los Angeles"/>
    <n v="2016"/>
  </r>
  <r>
    <s v="CA-2014-125829"/>
    <d v="2014-11-04T00:00:00"/>
    <s v="WB-21850"/>
    <s v="TEC-PH-10001079"/>
    <n v="666.34400000000005"/>
    <n v="7"/>
    <n v="0.2"/>
    <n v="66.634399999999999"/>
    <x v="2"/>
    <x v="7"/>
    <s v="Polycom SoundPoint Pro SE-225 Corded phone"/>
    <x v="1"/>
    <s v="California"/>
    <s v="Los Angeles"/>
    <n v="2014"/>
  </r>
  <r>
    <s v="CA-2014-125829"/>
    <d v="2014-11-04T00:00:00"/>
    <s v="WB-21850"/>
    <s v="FUR-TA-10002041"/>
    <n v="573.72799999999995"/>
    <n v="4"/>
    <n v="0.2"/>
    <n v="-64.544399999999996"/>
    <x v="0"/>
    <x v="3"/>
    <s v="Bevis Round Conference Table Top, X-Base"/>
    <x v="1"/>
    <s v="California"/>
    <s v="Los Angeles"/>
    <n v="2014"/>
  </r>
  <r>
    <s v="CA-2014-125829"/>
    <d v="2014-11-04T00:00:00"/>
    <s v="WB-21850"/>
    <s v="OFF-BI-10001036"/>
    <n v="21.936"/>
    <n v="3"/>
    <n v="0.2"/>
    <n v="8.2260000000000009"/>
    <x v="1"/>
    <x v="8"/>
    <s v="Cardinal EasyOpen D-Ring Binders"/>
    <x v="1"/>
    <s v="California"/>
    <s v="Los Angeles"/>
    <n v="2014"/>
  </r>
  <r>
    <s v="CA-2014-125829"/>
    <d v="2014-11-04T00:00:00"/>
    <s v="WB-21850"/>
    <s v="OFF-PA-10000223"/>
    <n v="19.440000000000001"/>
    <n v="3"/>
    <n v="0"/>
    <n v="9.3312000000000008"/>
    <x v="1"/>
    <x v="10"/>
    <s v="Xerox 2000"/>
    <x v="1"/>
    <s v="California"/>
    <s v="Los Angeles"/>
    <n v="2014"/>
  </r>
  <r>
    <s v="CA-2014-125829"/>
    <d v="2014-11-04T00:00:00"/>
    <s v="WB-21850"/>
    <s v="TEC-MA-10003246"/>
    <n v="447.96800000000002"/>
    <n v="4"/>
    <n v="0.2"/>
    <n v="139.99"/>
    <x v="2"/>
    <x v="15"/>
    <s v="Hewlett-Packard Deskjet D4360 Printer"/>
    <x v="1"/>
    <s v="California"/>
    <s v="Los Angeles"/>
    <n v="2014"/>
  </r>
  <r>
    <s v="CA-2014-123127"/>
    <d v="2014-09-08T00:00:00"/>
    <s v="SP-20620"/>
    <s v="OFF-AP-10001962"/>
    <n v="16.78"/>
    <n v="2"/>
    <n v="0"/>
    <n v="4.1950000000000003"/>
    <x v="1"/>
    <x v="9"/>
    <s v="Black &amp; Decker Filter for Double Action Dustbuster Cordless Vac BLDV7210"/>
    <x v="3"/>
    <s v="New York"/>
    <s v="Long Beach"/>
    <n v="2014"/>
  </r>
  <r>
    <s v="CA-2015-115945"/>
    <d v="2015-06-25T00:00:00"/>
    <s v="AB-10165"/>
    <s v="OFF-AR-10004062"/>
    <n v="20.96"/>
    <n v="2"/>
    <n v="0"/>
    <n v="5.24"/>
    <x v="1"/>
    <x v="6"/>
    <s v="Staples in misc. colors"/>
    <x v="1"/>
    <s v="California"/>
    <s v="Los Angeles"/>
    <n v="2015"/>
  </r>
  <r>
    <s v="CA-2015-115945"/>
    <d v="2015-06-25T00:00:00"/>
    <s v="AB-10165"/>
    <s v="OFF-BI-10004330"/>
    <n v="88.751999999999995"/>
    <n v="3"/>
    <n v="0.2"/>
    <n v="27.734999999999999"/>
    <x v="1"/>
    <x v="8"/>
    <s v="GBC Velobind Prepunched Cover Sets, Regency Series"/>
    <x v="1"/>
    <s v="California"/>
    <s v="Los Angeles"/>
    <n v="2015"/>
  </r>
  <r>
    <s v="CA-2015-115945"/>
    <d v="2015-06-25T00:00:00"/>
    <s v="AB-10165"/>
    <s v="OFF-ST-10001963"/>
    <n v="304.23"/>
    <n v="3"/>
    <n v="0"/>
    <n v="9.1268999999999991"/>
    <x v="1"/>
    <x v="4"/>
    <s v="Tennsco Regal Shelving Units"/>
    <x v="1"/>
    <s v="California"/>
    <s v="Los Angeles"/>
    <n v="2015"/>
  </r>
  <r>
    <s v="CA-2015-136735"/>
    <d v="2015-07-26T00:00:00"/>
    <s v="HA-14920"/>
    <s v="OFF-EN-10002230"/>
    <n v="167.86"/>
    <n v="2"/>
    <n v="0"/>
    <n v="78.894199999999998"/>
    <x v="1"/>
    <x v="12"/>
    <s v="Airmail Envelopes"/>
    <x v="1"/>
    <s v="California"/>
    <s v="San Francisco"/>
    <n v="2015"/>
  </r>
  <r>
    <s v="US-2017-136189"/>
    <d v="2017-12-07T00:00:00"/>
    <s v="DC-13285"/>
    <s v="FUR-FU-10000175"/>
    <n v="82.38"/>
    <n v="6"/>
    <n v="0"/>
    <n v="25.537800000000001"/>
    <x v="0"/>
    <x v="5"/>
    <s v="DAX Wood Document Frame."/>
    <x v="0"/>
    <s v="Virginia"/>
    <s v="Richmond"/>
    <n v="2017"/>
  </r>
  <r>
    <s v="CA-2014-152345"/>
    <d v="2014-12-29T00:00:00"/>
    <s v="ST-20530"/>
    <s v="TEC-PH-10004897"/>
    <n v="23.975999999999999"/>
    <n v="3"/>
    <n v="0.2"/>
    <n v="-5.6943000000000001"/>
    <x v="2"/>
    <x v="7"/>
    <s v="Mediabridge Sport Armband iPhone 5s"/>
    <x v="1"/>
    <s v="New Mexico"/>
    <s v="Albuquerque"/>
    <n v="2014"/>
  </r>
  <r>
    <s v="CA-2014-152345"/>
    <d v="2014-12-29T00:00:00"/>
    <s v="ST-20530"/>
    <s v="OFF-ST-10003123"/>
    <n v="33.29"/>
    <n v="1"/>
    <n v="0"/>
    <n v="7.9896000000000003"/>
    <x v="1"/>
    <x v="4"/>
    <s v="Fellowes Bases and Tops For Staxonsteel/High-Stak Systems"/>
    <x v="1"/>
    <s v="New Mexico"/>
    <s v="Albuquerque"/>
    <n v="2014"/>
  </r>
  <r>
    <s v="US-2015-147662"/>
    <d v="2015-02-14T00:00:00"/>
    <s v="KB-16315"/>
    <s v="OFF-BI-10001658"/>
    <n v="14.952"/>
    <n v="2"/>
    <n v="0.7"/>
    <n v="-11.961600000000001"/>
    <x v="1"/>
    <x v="8"/>
    <s v="GBC Standard Therm-A-Bind Covers"/>
    <x v="3"/>
    <s v="Ohio"/>
    <s v="Akron"/>
    <n v="2015"/>
  </r>
  <r>
    <s v="US-2015-147662"/>
    <d v="2015-02-14T00:00:00"/>
    <s v="KB-16315"/>
    <s v="TEC-PH-10002834"/>
    <n v="323.98200000000003"/>
    <n v="3"/>
    <n v="0.4"/>
    <n v="-80.995500000000007"/>
    <x v="2"/>
    <x v="7"/>
    <s v="Google Nexus 5"/>
    <x v="3"/>
    <s v="Ohio"/>
    <s v="Akron"/>
    <n v="2015"/>
  </r>
  <r>
    <s v="US-2015-147662"/>
    <d v="2015-02-14T00:00:00"/>
    <s v="KB-16315"/>
    <s v="OFF-BI-10002160"/>
    <n v="2.286"/>
    <n v="2"/>
    <n v="0.7"/>
    <n v="-1.6763999999999999"/>
    <x v="1"/>
    <x v="8"/>
    <s v="Acco Hanging Data Binders"/>
    <x v="3"/>
    <s v="Ohio"/>
    <s v="Akron"/>
    <n v="2015"/>
  </r>
  <r>
    <s v="US-2015-147662"/>
    <d v="2015-02-14T00:00:00"/>
    <s v="KB-16315"/>
    <s v="OFF-AR-10004999"/>
    <n v="14.352"/>
    <n v="3"/>
    <n v="0.2"/>
    <n v="0.89700000000000002"/>
    <x v="1"/>
    <x v="6"/>
    <s v="Newell 315"/>
    <x v="3"/>
    <s v="Ohio"/>
    <s v="Akron"/>
    <n v="2015"/>
  </r>
  <r>
    <s v="US-2015-147662"/>
    <d v="2015-02-14T00:00:00"/>
    <s v="KB-16315"/>
    <s v="TEC-AC-10003280"/>
    <n v="71.975999999999999"/>
    <n v="3"/>
    <n v="0.2"/>
    <n v="0.89970000000000006"/>
    <x v="2"/>
    <x v="11"/>
    <s v="Belkin F8E887 USB Wired Ergonomic Keyboard"/>
    <x v="3"/>
    <s v="Ohio"/>
    <s v="Akron"/>
    <n v="2015"/>
  </r>
  <r>
    <s v="CA-2016-153346"/>
    <d v="2016-01-25T00:00:00"/>
    <s v="TB-21355"/>
    <s v="OFF-AR-10000315"/>
    <n v="9.2100000000000009"/>
    <n v="3"/>
    <n v="0"/>
    <n v="2.3025000000000002"/>
    <x v="1"/>
    <x v="6"/>
    <s v="Dixon Ticonderoga Maple Cedar Pencil, #2"/>
    <x v="3"/>
    <s v="New Jersey"/>
    <s v="Plainfield"/>
    <n v="2016"/>
  </r>
  <r>
    <s v="CA-2016-153346"/>
    <d v="2016-01-25T00:00:00"/>
    <s v="TB-21355"/>
    <s v="OFF-PA-10000007"/>
    <n v="18"/>
    <n v="5"/>
    <n v="0"/>
    <n v="8.2799999999999994"/>
    <x v="1"/>
    <x v="10"/>
    <s v="Telephone Message Books with Fax/Mobile Section, 4 1/4&quot; x 6&quot;"/>
    <x v="3"/>
    <s v="New Jersey"/>
    <s v="Plainfield"/>
    <n v="2016"/>
  </r>
  <r>
    <s v="CA-2017-118360"/>
    <d v="2017-04-01T00:00:00"/>
    <s v="JC-15775"/>
    <s v="OFF-PA-10000791"/>
    <n v="42.93"/>
    <n v="9"/>
    <n v="0"/>
    <n v="19.3185"/>
    <x v="1"/>
    <x v="10"/>
    <s v="Wirebound Message Books, Four 2 3/4 x 5 Forms per Page, 200 Sets per Book"/>
    <x v="3"/>
    <s v="New York"/>
    <s v="New York City"/>
    <n v="2017"/>
  </r>
  <r>
    <s v="CA-2017-149853"/>
    <d v="2017-10-03T00:00:00"/>
    <s v="PO-18850"/>
    <s v="OFF-PA-10000556"/>
    <n v="15.552"/>
    <n v="3"/>
    <n v="0.2"/>
    <n v="5.4432"/>
    <x v="1"/>
    <x v="10"/>
    <s v="Xerox 208"/>
    <x v="0"/>
    <s v="Florida"/>
    <s v="Hialeah"/>
    <n v="2017"/>
  </r>
  <r>
    <s v="CA-2017-149853"/>
    <d v="2017-10-03T00:00:00"/>
    <s v="PO-18850"/>
    <s v="OFF-AP-10000804"/>
    <n v="17.920000000000002"/>
    <n v="5"/>
    <n v="0.2"/>
    <n v="1.1200000000000001"/>
    <x v="1"/>
    <x v="9"/>
    <s v="Hoover Portapower Portable Vacuum"/>
    <x v="0"/>
    <s v="Florida"/>
    <s v="Hialeah"/>
    <n v="2017"/>
  </r>
  <r>
    <s v="CA-2017-107909"/>
    <d v="2017-09-01T00:00:00"/>
    <s v="SS-20875"/>
    <s v="TEC-AC-10001998"/>
    <n v="19.989999999999998"/>
    <n v="1"/>
    <n v="0"/>
    <n v="6.7965999999999998"/>
    <x v="2"/>
    <x v="11"/>
    <s v="Logitech LS21 Speaker System - PC Multimedia - 2.1-CH - Wired"/>
    <x v="1"/>
    <s v="Washington"/>
    <s v="Redmond"/>
    <n v="2017"/>
  </r>
  <r>
    <s v="CA-2017-107909"/>
    <d v="2017-09-01T00:00:00"/>
    <s v="SS-20875"/>
    <s v="OFF-BI-10003476"/>
    <n v="22.92"/>
    <n v="5"/>
    <n v="0.2"/>
    <n v="8.0220000000000002"/>
    <x v="1"/>
    <x v="8"/>
    <s v="Avery Metallic Poly Binders"/>
    <x v="1"/>
    <s v="Washington"/>
    <s v="Redmond"/>
    <n v="2017"/>
  </r>
  <r>
    <s v="CA-2015-112375"/>
    <d v="2015-12-21T00:00:00"/>
    <s v="RD-19720"/>
    <s v="TEC-AC-10003237"/>
    <n v="50.88"/>
    <n v="6"/>
    <n v="0.2"/>
    <n v="14.628"/>
    <x v="2"/>
    <x v="11"/>
    <s v="Memorex Micro Travel Drive 4 GB"/>
    <x v="0"/>
    <s v="Florida"/>
    <s v="Daytona Beach"/>
    <n v="2015"/>
  </r>
  <r>
    <s v="CA-2015-112375"/>
    <d v="2015-12-21T00:00:00"/>
    <s v="RD-19720"/>
    <s v="OFF-EN-10003798"/>
    <n v="27.312000000000001"/>
    <n v="2"/>
    <n v="0.2"/>
    <n v="9.2178000000000004"/>
    <x v="1"/>
    <x v="12"/>
    <s v="Recycled Interoffice Envelopes with Re-Use-A-Seal Closure, 10 x 13"/>
    <x v="0"/>
    <s v="Florida"/>
    <s v="Daytona Beach"/>
    <n v="2015"/>
  </r>
  <r>
    <s v="CA-2015-154795"/>
    <d v="2015-12-20T00:00:00"/>
    <s v="GZ-14470"/>
    <s v="OFF-EN-10003068"/>
    <n v="7.92"/>
    <n v="1"/>
    <n v="0.2"/>
    <n v="2.7719999999999998"/>
    <x v="1"/>
    <x v="12"/>
    <s v="#6 3/4 Gummed Flap White Envelopes"/>
    <x v="1"/>
    <s v="Arizona"/>
    <s v="Bullhead City"/>
    <n v="2015"/>
  </r>
  <r>
    <s v="CA-2015-154795"/>
    <d v="2015-12-20T00:00:00"/>
    <s v="GZ-14470"/>
    <s v="FUR-FU-10002088"/>
    <n v="14.368"/>
    <n v="2"/>
    <n v="0.2"/>
    <n v="3.9512"/>
    <x v="0"/>
    <x v="5"/>
    <s v="Nu-Dell Float Frame 11 x 14 1/2"/>
    <x v="1"/>
    <s v="Arizona"/>
    <s v="Bullhead City"/>
    <n v="2015"/>
  </r>
  <r>
    <s v="CA-2015-125234"/>
    <d v="2015-11-27T00:00:00"/>
    <s v="SN-20710"/>
    <s v="TEC-AC-10000158"/>
    <n v="107.97"/>
    <n v="3"/>
    <n v="0"/>
    <n v="22.6737"/>
    <x v="2"/>
    <x v="11"/>
    <s v="Sony 64GB Class 10 Micro SDHC R40 Memory Card"/>
    <x v="1"/>
    <s v="California"/>
    <s v="Los Angeles"/>
    <n v="2015"/>
  </r>
  <r>
    <s v="CA-2015-125234"/>
    <d v="2015-11-27T00:00:00"/>
    <s v="SN-20710"/>
    <s v="OFF-PA-10000482"/>
    <n v="113.82"/>
    <n v="3"/>
    <n v="0"/>
    <n v="53.495399999999997"/>
    <x v="1"/>
    <x v="10"/>
    <s v="Snap-A-Way Black Print Carbonless Ruled Speed Letter, Triplicate"/>
    <x v="1"/>
    <s v="California"/>
    <s v="Los Angeles"/>
    <n v="2015"/>
  </r>
  <r>
    <s v="CA-2017-133501"/>
    <d v="2017-08-27T00:00:00"/>
    <s v="DK-12895"/>
    <s v="OFF-PA-10004888"/>
    <n v="5.1840000000000002"/>
    <n v="1"/>
    <n v="0.2"/>
    <n v="1.8144"/>
    <x v="1"/>
    <x v="10"/>
    <s v="Xerox 217"/>
    <x v="0"/>
    <s v="Tennessee"/>
    <s v="Franklin"/>
    <n v="2017"/>
  </r>
  <r>
    <s v="US-2014-129609"/>
    <d v="2014-03-22T00:00:00"/>
    <s v="VM-21835"/>
    <s v="OFF-AR-10003478"/>
    <n v="16.28"/>
    <n v="2"/>
    <n v="0"/>
    <n v="6.5119999999999996"/>
    <x v="1"/>
    <x v="6"/>
    <s v="Avery Hi-Liter EverBold Pen Style Fluorescent Highlighters, 4/Pack"/>
    <x v="2"/>
    <s v="Indiana"/>
    <s v="Portage"/>
    <n v="2014"/>
  </r>
  <r>
    <s v="CA-2017-130309"/>
    <d v="2017-12-17T00:00:00"/>
    <s v="GB-14575"/>
    <s v="OFF-ST-10003208"/>
    <n v="544.38"/>
    <n v="3"/>
    <n v="0"/>
    <n v="157.87020000000001"/>
    <x v="1"/>
    <x v="4"/>
    <s v="Adjustable Depth Letter/Legal Cart"/>
    <x v="0"/>
    <s v="Virginia"/>
    <s v="Arlington"/>
    <n v="2017"/>
  </r>
  <r>
    <s v="CA-2017-105410"/>
    <d v="2017-03-19T00:00:00"/>
    <s v="ND-18370"/>
    <s v="OFF-BI-10004970"/>
    <n v="19.824000000000002"/>
    <n v="6"/>
    <n v="0.2"/>
    <n v="6.6905999999999999"/>
    <x v="1"/>
    <x v="8"/>
    <s v="ACCOHIDE 3-Ring Binder, Blue, 1&quot;"/>
    <x v="1"/>
    <s v="California"/>
    <s v="San Francisco"/>
    <n v="2017"/>
  </r>
  <r>
    <s v="CA-2017-105410"/>
    <d v="2017-03-19T00:00:00"/>
    <s v="ND-18370"/>
    <s v="TEC-PH-10000038"/>
    <n v="657.50400000000002"/>
    <n v="6"/>
    <n v="0.2"/>
    <n v="-131.5008"/>
    <x v="2"/>
    <x v="7"/>
    <s v="Jawbone MINI JAMBOX Wireless Bluetooth Speaker"/>
    <x v="1"/>
    <s v="California"/>
    <s v="San Francisco"/>
    <n v="2017"/>
  </r>
  <r>
    <s v="CA-2017-105410"/>
    <d v="2017-03-19T00:00:00"/>
    <s v="ND-18370"/>
    <s v="TEC-AC-10001552"/>
    <n v="99.54"/>
    <n v="2"/>
    <n v="0"/>
    <n v="10.949400000000001"/>
    <x v="2"/>
    <x v="11"/>
    <s v="Logitech K350 2.4Ghz Wireless Keyboard"/>
    <x v="1"/>
    <s v="California"/>
    <s v="San Francisco"/>
    <n v="2017"/>
  </r>
  <r>
    <s v="CA-2017-105410"/>
    <d v="2017-03-19T00:00:00"/>
    <s v="ND-18370"/>
    <s v="TEC-AC-10002926"/>
    <n v="199.96"/>
    <n v="4"/>
    <n v="0"/>
    <n v="85.982799999999997"/>
    <x v="2"/>
    <x v="11"/>
    <s v="Logitech Wireless Marathon Mouse M705"/>
    <x v="1"/>
    <s v="California"/>
    <s v="San Francisco"/>
    <n v="2017"/>
  </r>
  <r>
    <s v="CA-2016-120355"/>
    <d v="2016-09-18T00:00:00"/>
    <s v="MM-17260"/>
    <s v="FUR-CH-10001394"/>
    <n v="631.78200000000004"/>
    <n v="2"/>
    <n v="0.1"/>
    <n v="140.39599999999999"/>
    <x v="0"/>
    <x v="1"/>
    <s v="Global Leather Executive Chair"/>
    <x v="3"/>
    <s v="New York"/>
    <s v="New Rochelle"/>
    <n v="2016"/>
  </r>
  <r>
    <s v="CA-2016-120355"/>
    <d v="2016-09-18T00:00:00"/>
    <s v="MM-17260"/>
    <s v="FUR-FU-10004053"/>
    <n v="60.72"/>
    <n v="3"/>
    <n v="0"/>
    <n v="26.1096"/>
    <x v="0"/>
    <x v="5"/>
    <s v="DAX Two-Tone Silver Metal Document Frame"/>
    <x v="3"/>
    <s v="New York"/>
    <s v="New Rochelle"/>
    <n v="2016"/>
  </r>
  <r>
    <s v="CA-2017-169894"/>
    <d v="2017-11-24T00:00:00"/>
    <s v="MV-17485"/>
    <s v="OFF-BI-10004230"/>
    <n v="20.724"/>
    <n v="2"/>
    <n v="0.7"/>
    <n v="-15.1976"/>
    <x v="1"/>
    <x v="8"/>
    <s v="GBC Recycled Grain Textured Covers"/>
    <x v="1"/>
    <s v="Arizona"/>
    <s v="Mesa"/>
    <n v="2017"/>
  </r>
  <r>
    <s v="CA-2017-169894"/>
    <d v="2017-11-24T00:00:00"/>
    <s v="MV-17485"/>
    <s v="OFF-ST-10000060"/>
    <n v="415.87200000000001"/>
    <n v="8"/>
    <n v="0.2"/>
    <n v="-41.587200000000003"/>
    <x v="1"/>
    <x v="4"/>
    <s v="Fellowes Bankers Box Staxonsteel Drawer File/Stacking System"/>
    <x v="1"/>
    <s v="Arizona"/>
    <s v="Mesa"/>
    <n v="2017"/>
  </r>
  <r>
    <s v="US-2017-100482"/>
    <d v="2017-04-11T00:00:00"/>
    <s v="JL-15130"/>
    <s v="OFF-ST-10001325"/>
    <n v="16.768000000000001"/>
    <n v="2"/>
    <n v="0.2"/>
    <n v="1.4672000000000001"/>
    <x v="1"/>
    <x v="4"/>
    <s v="Sterilite Officeware Hinged File Box"/>
    <x v="3"/>
    <s v="Ohio"/>
    <s v="Lancaster"/>
    <n v="2017"/>
  </r>
  <r>
    <s v="US-2017-100482"/>
    <d v="2017-04-11T00:00:00"/>
    <s v="JL-15130"/>
    <s v="TEC-AC-10003441"/>
    <n v="27.12"/>
    <n v="2"/>
    <n v="0.2"/>
    <n v="-4.7460000000000004"/>
    <x v="2"/>
    <x v="11"/>
    <s v="Kingston Digital DataTraveler 32GB USB 2.0"/>
    <x v="3"/>
    <s v="Ohio"/>
    <s v="Lancaster"/>
    <n v="2017"/>
  </r>
  <r>
    <s v="CA-2017-107748"/>
    <d v="2017-12-10T00:00:00"/>
    <s v="AG-10330"/>
    <s v="TEC-PH-10003215"/>
    <n v="95.84"/>
    <n v="4"/>
    <n v="0.2"/>
    <n v="34.741999999999997"/>
    <x v="2"/>
    <x v="7"/>
    <s v="Jackery Bar Premium Fast-charging Portable Charger"/>
    <x v="1"/>
    <s v="California"/>
    <s v="Stockton"/>
    <n v="2017"/>
  </r>
  <r>
    <s v="CA-2017-107748"/>
    <d v="2017-12-10T00:00:00"/>
    <s v="AG-10330"/>
    <s v="OFF-PA-10002005"/>
    <n v="12.96"/>
    <n v="2"/>
    <n v="0"/>
    <n v="6.2207999999999997"/>
    <x v="1"/>
    <x v="10"/>
    <s v="Xerox 225"/>
    <x v="1"/>
    <s v="California"/>
    <s v="Stockton"/>
    <n v="2017"/>
  </r>
  <r>
    <s v="CA-2017-153654"/>
    <d v="2017-11-24T00:00:00"/>
    <s v="MD-17860"/>
    <s v="OFF-BI-10004465"/>
    <n v="19.007999999999999"/>
    <n v="8"/>
    <n v="0.7"/>
    <n v="-12.672000000000001"/>
    <x v="1"/>
    <x v="8"/>
    <s v="Avery Durable Slant Ring Binders"/>
    <x v="0"/>
    <s v="North Carolina"/>
    <s v="Asheville"/>
    <n v="2017"/>
  </r>
  <r>
    <s v="CA-2015-155600"/>
    <d v="2015-12-04T00:00:00"/>
    <s v="RO-19780"/>
    <s v="OFF-BI-10000545"/>
    <n v="1598.058"/>
    <n v="7"/>
    <n v="0.7"/>
    <n v="-1065.3720000000001"/>
    <x v="1"/>
    <x v="8"/>
    <s v="GBC Ibimaster 500 Manual ProClick Binding System"/>
    <x v="0"/>
    <s v="Tennessee"/>
    <s v="Clarksville"/>
    <n v="2015"/>
  </r>
  <r>
    <s v="CA-2015-155600"/>
    <d v="2015-12-04T00:00:00"/>
    <s v="RO-19780"/>
    <s v="OFF-AR-10003752"/>
    <n v="36.96"/>
    <n v="4"/>
    <n v="0.2"/>
    <n v="12.012"/>
    <x v="1"/>
    <x v="6"/>
    <s v="Deluxe Chalkboard Eraser Cleaner"/>
    <x v="0"/>
    <s v="Tennessee"/>
    <s v="Clarksville"/>
    <n v="2015"/>
  </r>
  <r>
    <s v="CA-2017-162565"/>
    <d v="2017-12-11T00:00:00"/>
    <s v="RR-19315"/>
    <s v="OFF-PA-10001937"/>
    <n v="10.368"/>
    <n v="2"/>
    <n v="0.2"/>
    <n v="3.6288"/>
    <x v="1"/>
    <x v="10"/>
    <s v="Xerox 21"/>
    <x v="2"/>
    <s v="Illinois"/>
    <s v="Aurora"/>
    <n v="2017"/>
  </r>
  <r>
    <s v="CA-2017-162565"/>
    <d v="2017-12-11T00:00:00"/>
    <s v="RR-19315"/>
    <s v="FUR-FU-10004306"/>
    <n v="77.72"/>
    <n v="1"/>
    <n v="0.6"/>
    <n v="-66.061999999999998"/>
    <x v="0"/>
    <x v="5"/>
    <s v="Electrix Halogen Magnifier Lamp"/>
    <x v="2"/>
    <s v="Illinois"/>
    <s v="Aurora"/>
    <n v="2017"/>
  </r>
  <r>
    <s v="CA-2017-162565"/>
    <d v="2017-12-11T00:00:00"/>
    <s v="RR-19315"/>
    <s v="FUR-CH-10003973"/>
    <n v="520.46400000000006"/>
    <n v="2"/>
    <n v="0.3"/>
    <n v="-14.8704"/>
    <x v="0"/>
    <x v="1"/>
    <s v="GuestStacker Chair with Chrome Finish Legs"/>
    <x v="2"/>
    <s v="Illinois"/>
    <s v="Aurora"/>
    <n v="2017"/>
  </r>
  <r>
    <s v="CA-2016-127642"/>
    <d v="2016-05-21T00:00:00"/>
    <s v="CP-12340"/>
    <s v="OFF-PA-10000565"/>
    <n v="111.96"/>
    <n v="2"/>
    <n v="0"/>
    <n v="54.860399999999998"/>
    <x v="1"/>
    <x v="10"/>
    <s v="Easy-staple paper"/>
    <x v="3"/>
    <s v="Rhode Island"/>
    <s v="Warwick"/>
    <n v="2016"/>
  </r>
  <r>
    <s v="US-2017-163195"/>
    <d v="2017-02-17T00:00:00"/>
    <s v="LL-16840"/>
    <s v="TEC-PH-10003875"/>
    <n v="29.16"/>
    <n v="3"/>
    <n v="0"/>
    <n v="8.4564000000000004"/>
    <x v="2"/>
    <x v="7"/>
    <s v="KLD Oscar II Style Snap-on Ultra Thin Side Flip Synthetic Leather Cover Case for HTC One HTC M7"/>
    <x v="0"/>
    <s v="Louisiana"/>
    <s v="Lafayette"/>
    <n v="2017"/>
  </r>
  <r>
    <s v="CA-2017-111332"/>
    <d v="2017-05-20T00:00:00"/>
    <s v="NC-18340"/>
    <s v="OFF-AR-10001953"/>
    <n v="131.94"/>
    <n v="3"/>
    <n v="0"/>
    <n v="35.623800000000003"/>
    <x v="1"/>
    <x v="6"/>
    <s v="Boston 1645 Deluxe Heavier-Duty Electric Pencil Sharpener"/>
    <x v="2"/>
    <s v="North Dakota"/>
    <s v="Fargo"/>
    <n v="2017"/>
  </r>
  <r>
    <s v="CA-2017-111332"/>
    <d v="2017-05-20T00:00:00"/>
    <s v="NC-18340"/>
    <s v="OFF-AR-10001374"/>
    <n v="25.92"/>
    <n v="4"/>
    <n v="0"/>
    <n v="8.2943999999999996"/>
    <x v="1"/>
    <x v="6"/>
    <s v="BIC Brite Liner Highlighters, Chisel Tip"/>
    <x v="2"/>
    <s v="North Dakota"/>
    <s v="Fargo"/>
    <n v="2017"/>
  </r>
  <r>
    <s v="CA-2017-111332"/>
    <d v="2017-05-20T00:00:00"/>
    <s v="NC-18340"/>
    <s v="OFF-ST-10003816"/>
    <n v="704.76"/>
    <n v="4"/>
    <n v="0"/>
    <n v="162.09479999999999"/>
    <x v="1"/>
    <x v="4"/>
    <s v="Fellowes High-Stak Drawer Files"/>
    <x v="2"/>
    <s v="North Dakota"/>
    <s v="Fargo"/>
    <n v="2017"/>
  </r>
  <r>
    <s v="CA-2017-111332"/>
    <d v="2017-05-20T00:00:00"/>
    <s v="NC-18340"/>
    <s v="OFF-FA-10001843"/>
    <n v="7.41"/>
    <n v="3"/>
    <n v="0"/>
    <n v="3.4826999999999999"/>
    <x v="1"/>
    <x v="13"/>
    <s v="Staples"/>
    <x v="2"/>
    <s v="North Dakota"/>
    <s v="Fargo"/>
    <n v="2017"/>
  </r>
  <r>
    <s v="CA-2017-111332"/>
    <d v="2017-05-20T00:00:00"/>
    <s v="NC-18340"/>
    <s v="OFF-AR-10000657"/>
    <n v="21.5"/>
    <n v="10"/>
    <n v="0"/>
    <n v="7.0949999999999998"/>
    <x v="1"/>
    <x v="6"/>
    <s v="Binney &amp; Smith inkTank Desk Highlighter, Chisel Tip, Yellow, 12/Box"/>
    <x v="2"/>
    <s v="North Dakota"/>
    <s v="Fargo"/>
    <n v="2017"/>
  </r>
  <r>
    <s v="CA-2017-117044"/>
    <d v="2017-09-11T00:00:00"/>
    <s v="HA-14920"/>
    <s v="OFF-FA-10000936"/>
    <n v="10.528"/>
    <n v="4"/>
    <n v="0.2"/>
    <n v="3.29"/>
    <x v="1"/>
    <x v="13"/>
    <s v="Acco Hot Clips Clips to Go"/>
    <x v="2"/>
    <s v="Illinois"/>
    <s v="Chicago"/>
    <n v="2017"/>
  </r>
  <r>
    <s v="CA-2017-117044"/>
    <d v="2017-09-11T00:00:00"/>
    <s v="HA-14920"/>
    <s v="OFF-PA-10003657"/>
    <n v="20.544"/>
    <n v="6"/>
    <n v="0.2"/>
    <n v="6.42"/>
    <x v="1"/>
    <x v="10"/>
    <s v="Xerox 1927"/>
    <x v="2"/>
    <s v="Illinois"/>
    <s v="Chicago"/>
    <n v="2017"/>
  </r>
  <r>
    <s v="US-2016-165078"/>
    <d v="2016-11-05T00:00:00"/>
    <s v="MA-17995"/>
    <s v="OFF-BI-10001989"/>
    <n v="104.9"/>
    <n v="5"/>
    <n v="0"/>
    <n v="50.351999999999997"/>
    <x v="1"/>
    <x v="8"/>
    <s v="Premium Transparent Presentation Covers by GBC"/>
    <x v="2"/>
    <s v="Indiana"/>
    <s v="Lawrence"/>
    <n v="2016"/>
  </r>
  <r>
    <s v="US-2016-165078"/>
    <d v="2016-11-05T00:00:00"/>
    <s v="MA-17995"/>
    <s v="OFF-AR-10002987"/>
    <n v="39.68"/>
    <n v="2"/>
    <n v="0"/>
    <n v="16.268799999999999"/>
    <x v="1"/>
    <x v="6"/>
    <s v="Prismacolor Color Pencil Set"/>
    <x v="2"/>
    <s v="Indiana"/>
    <s v="Lawrence"/>
    <n v="2016"/>
  </r>
  <r>
    <s v="US-2016-165078"/>
    <d v="2016-11-05T00:00:00"/>
    <s v="MA-17995"/>
    <s v="OFF-LA-10000414"/>
    <n v="51.75"/>
    <n v="5"/>
    <n v="0"/>
    <n v="24.84"/>
    <x v="1"/>
    <x v="2"/>
    <s v="Avery 503"/>
    <x v="2"/>
    <s v="Indiana"/>
    <s v="Lawrence"/>
    <n v="2016"/>
  </r>
  <r>
    <s v="US-2017-169320"/>
    <d v="2017-07-23T00:00:00"/>
    <s v="LH-16900"/>
    <s v="OFF-AR-10003602"/>
    <n v="11.68"/>
    <n v="2"/>
    <n v="0"/>
    <n v="5.4896000000000003"/>
    <x v="1"/>
    <x v="6"/>
    <s v="Quartet Omega Colored Chalk, 12/Pack"/>
    <x v="2"/>
    <s v="Indiana"/>
    <s v="Elkhart"/>
    <n v="2017"/>
  </r>
  <r>
    <s v="US-2017-169320"/>
    <d v="2017-07-23T00:00:00"/>
    <s v="LH-16900"/>
    <s v="TEC-AC-10002550"/>
    <n v="159.75"/>
    <n v="5"/>
    <n v="0"/>
    <n v="11.182499999999999"/>
    <x v="2"/>
    <x v="11"/>
    <s v="Maxell 4.7GB DVD-RW 3/Pack"/>
    <x v="2"/>
    <s v="Indiana"/>
    <s v="Elkhart"/>
    <n v="2017"/>
  </r>
  <r>
    <s v="CA-2016-158575"/>
    <d v="2016-11-18T00:00:00"/>
    <s v="SB-20290"/>
    <s v="OFF-AP-10002998"/>
    <n v="103.968"/>
    <n v="6"/>
    <n v="0.2"/>
    <n v="16.8948"/>
    <x v="1"/>
    <x v="9"/>
    <s v="Holmes 99% HEPA Air Purifier"/>
    <x v="3"/>
    <s v="Ohio"/>
    <s v="Kent"/>
    <n v="2016"/>
  </r>
  <r>
    <s v="CA-2014-166954"/>
    <d v="2014-04-25T00:00:00"/>
    <s v="BT-11305"/>
    <s v="FUR-FU-10003708"/>
    <n v="303.25"/>
    <n v="5"/>
    <n v="0"/>
    <n v="63.682499999999997"/>
    <x v="0"/>
    <x v="5"/>
    <s v="Tenex Traditional Chairmats for Medium Pile Carpet, Standard Lip, 36&quot; x 48&quot;"/>
    <x v="1"/>
    <s v="California"/>
    <s v="San Gabriel"/>
    <n v="2014"/>
  </r>
  <r>
    <s v="CA-2014-166954"/>
    <d v="2014-04-25T00:00:00"/>
    <s v="BT-11305"/>
    <s v="OFF-AP-10001391"/>
    <n v="270.72000000000003"/>
    <n v="3"/>
    <n v="0"/>
    <n v="78.508799999999994"/>
    <x v="1"/>
    <x v="9"/>
    <s v="Kensington 6 Outlet MasterPiece HOMEOFFICE Power Control Center"/>
    <x v="1"/>
    <s v="California"/>
    <s v="San Gabriel"/>
    <n v="2014"/>
  </r>
  <r>
    <s v="CA-2014-166954"/>
    <d v="2014-04-25T00:00:00"/>
    <s v="BT-11305"/>
    <s v="FUR-CH-10003973"/>
    <n v="1487.04"/>
    <n v="5"/>
    <n v="0.2"/>
    <n v="148.70400000000001"/>
    <x v="0"/>
    <x v="1"/>
    <s v="GuestStacker Chair with Chrome Finish Legs"/>
    <x v="1"/>
    <s v="California"/>
    <s v="San Gabriel"/>
    <n v="2014"/>
  </r>
  <r>
    <s v="CA-2015-140830"/>
    <d v="2015-11-30T00:00:00"/>
    <s v="PS-18970"/>
    <s v="OFF-EN-10000461"/>
    <n v="17.48"/>
    <n v="2"/>
    <n v="0"/>
    <n v="8.2156000000000002"/>
    <x v="1"/>
    <x v="12"/>
    <s v="#10- 4 1/8&quot; x 9 1/2&quot; Recycled Envelopes"/>
    <x v="0"/>
    <s v="Kentucky"/>
    <s v="Henderson"/>
    <n v="2015"/>
  </r>
  <r>
    <s v="CA-2015-140830"/>
    <d v="2015-11-30T00:00:00"/>
    <s v="PS-18970"/>
    <s v="OFF-EN-10002831"/>
    <n v="71.88"/>
    <n v="2"/>
    <n v="0"/>
    <n v="32.345999999999997"/>
    <x v="1"/>
    <x v="12"/>
    <s v="Tyvek  Top-Opening Peel &amp; Seel  Envelopes, Gray"/>
    <x v="0"/>
    <s v="Kentucky"/>
    <s v="Henderson"/>
    <n v="2015"/>
  </r>
  <r>
    <s v="CA-2015-152891"/>
    <d v="2015-10-25T00:00:00"/>
    <s v="TB-21625"/>
    <s v="OFF-AR-10004648"/>
    <n v="60.45"/>
    <n v="3"/>
    <n v="0"/>
    <n v="16.3215"/>
    <x v="1"/>
    <x v="6"/>
    <s v="Boston 19500 Mighty Mite Electric Pencil Sharpener"/>
    <x v="1"/>
    <s v="California"/>
    <s v="San Francisco"/>
    <n v="2015"/>
  </r>
  <r>
    <s v="CA-2015-152891"/>
    <d v="2015-10-25T00:00:00"/>
    <s v="TB-21625"/>
    <s v="FUR-TA-10001857"/>
    <n v="253.17599999999999"/>
    <n v="3"/>
    <n v="0.2"/>
    <n v="-31.646999999999998"/>
    <x v="0"/>
    <x v="3"/>
    <s v="Balt Solid Wood Rectangular Table"/>
    <x v="1"/>
    <s v="California"/>
    <s v="San Francisco"/>
    <n v="2015"/>
  </r>
  <r>
    <s v="US-2015-122784"/>
    <d v="2015-07-20T00:00:00"/>
    <s v="RA-19915"/>
    <s v="OFF-BI-10000546"/>
    <n v="2.88"/>
    <n v="5"/>
    <n v="0.8"/>
    <n v="-4.4640000000000004"/>
    <x v="1"/>
    <x v="8"/>
    <s v="Avery Durable Binders"/>
    <x v="2"/>
    <s v="Illinois"/>
    <s v="Highland Park"/>
    <n v="2015"/>
  </r>
  <r>
    <s v="US-2015-122784"/>
    <d v="2015-07-20T00:00:00"/>
    <s v="RA-19915"/>
    <s v="FUR-BO-10004690"/>
    <n v="384.94400000000002"/>
    <n v="4"/>
    <n v="0.3"/>
    <n v="-126.4816"/>
    <x v="0"/>
    <x v="0"/>
    <s v="O'Sullivan Cherrywood Estates Traditional Barrister Bookcase"/>
    <x v="2"/>
    <s v="Illinois"/>
    <s v="Highland Park"/>
    <n v="2015"/>
  </r>
  <r>
    <s v="US-2015-122784"/>
    <d v="2015-07-20T00:00:00"/>
    <s v="RA-19915"/>
    <s v="TEC-PH-10001557"/>
    <n v="153.584"/>
    <n v="2"/>
    <n v="0.2"/>
    <n v="13.438599999999999"/>
    <x v="2"/>
    <x v="7"/>
    <s v="Pyle PMP37LED"/>
    <x v="2"/>
    <s v="Illinois"/>
    <s v="Highland Park"/>
    <n v="2015"/>
  </r>
  <r>
    <s v="US-2015-122784"/>
    <d v="2015-07-20T00:00:00"/>
    <s v="RA-19915"/>
    <s v="FUR-BO-10002545"/>
    <n v="913.43"/>
    <n v="5"/>
    <n v="0.3"/>
    <n v="-52.195999999999998"/>
    <x v="0"/>
    <x v="0"/>
    <s v="Atlantic Metals Mobile 3-Shelf Bookcases, Custom Colors"/>
    <x v="2"/>
    <s v="Illinois"/>
    <s v="Highland Park"/>
    <n v="2015"/>
  </r>
  <r>
    <s v="CA-2016-156811"/>
    <d v="2016-10-27T00:00:00"/>
    <s v="BP-11095"/>
    <s v="OFF-AP-10001366"/>
    <n v="43.92"/>
    <n v="4"/>
    <n v="0"/>
    <n v="11.8584"/>
    <x v="1"/>
    <x v="9"/>
    <s v="Staple holder"/>
    <x v="1"/>
    <s v="California"/>
    <s v="San Francisco"/>
    <n v="2016"/>
  </r>
  <r>
    <s v="CA-2016-156811"/>
    <d v="2016-10-27T00:00:00"/>
    <s v="BP-11095"/>
    <s v="OFF-BI-10001628"/>
    <n v="25.032"/>
    <n v="3"/>
    <n v="0.2"/>
    <n v="7.8224999999999998"/>
    <x v="1"/>
    <x v="8"/>
    <s v="Acco Data Flex Cable Posts For Top &amp; Bottom Load Binders, 6&quot; Capacity"/>
    <x v="1"/>
    <s v="California"/>
    <s v="San Francisco"/>
    <n v="2016"/>
  </r>
  <r>
    <s v="CA-2017-111556"/>
    <d v="2017-11-20T00:00:00"/>
    <s v="CD-11920"/>
    <s v="OFF-PA-10003651"/>
    <n v="46.76"/>
    <n v="7"/>
    <n v="0"/>
    <n v="22.444800000000001"/>
    <x v="1"/>
    <x v="10"/>
    <s v="Xerox 1968"/>
    <x v="3"/>
    <s v="New York"/>
    <s v="New York City"/>
    <n v="2017"/>
  </r>
  <r>
    <s v="CA-2017-111556"/>
    <d v="2017-11-20T00:00:00"/>
    <s v="CD-11920"/>
    <s v="FUR-BO-10003159"/>
    <n v="183.96799999999999"/>
    <n v="2"/>
    <n v="0.2"/>
    <n v="-25.2956"/>
    <x v="0"/>
    <x v="0"/>
    <s v="Sauder Camden County Collection Libraries, Planked Cherry Finish"/>
    <x v="3"/>
    <s v="New York"/>
    <s v="New York City"/>
    <n v="2017"/>
  </r>
  <r>
    <s v="CA-2017-111556"/>
    <d v="2017-11-20T00:00:00"/>
    <s v="CD-11920"/>
    <s v="TEC-PH-10001459"/>
    <n v="1259.97"/>
    <n v="3"/>
    <n v="0"/>
    <n v="327.59219999999999"/>
    <x v="2"/>
    <x v="7"/>
    <s v="Samsung Galaxy Mega 6.3"/>
    <x v="3"/>
    <s v="New York"/>
    <s v="New York City"/>
    <n v="2017"/>
  </r>
  <r>
    <s v="CA-2017-111556"/>
    <d v="2017-11-20T00:00:00"/>
    <s v="CD-11920"/>
    <s v="OFF-AR-10004602"/>
    <n v="68.97"/>
    <n v="3"/>
    <n v="0"/>
    <n v="19.311599999999999"/>
    <x v="1"/>
    <x v="6"/>
    <s v="Boston KS Multi-Size Manual Pencil Sharpener"/>
    <x v="3"/>
    <s v="New York"/>
    <s v="New York City"/>
    <n v="2017"/>
  </r>
  <r>
    <s v="CA-2016-108868"/>
    <d v="2016-09-08T00:00:00"/>
    <s v="KB-16585"/>
    <s v="OFF-AR-10001953"/>
    <n v="70.367999999999995"/>
    <n v="2"/>
    <n v="0.2"/>
    <n v="6.1571999999999996"/>
    <x v="1"/>
    <x v="6"/>
    <s v="Boston 1645 Deluxe Heavier-Duty Electric Pencil Sharpener"/>
    <x v="2"/>
    <s v="Texas"/>
    <s v="Dallas"/>
    <n v="2016"/>
  </r>
  <r>
    <s v="CA-2016-108868"/>
    <d v="2016-09-08T00:00:00"/>
    <s v="KB-16585"/>
    <s v="TEC-PH-10000923"/>
    <n v="59.96"/>
    <n v="5"/>
    <n v="0.2"/>
    <n v="21.735499999999998"/>
    <x v="2"/>
    <x v="7"/>
    <s v="Belkin SportFit Armband For iPhone 5s/5c, Fuchsia"/>
    <x v="2"/>
    <s v="Texas"/>
    <s v="Dallas"/>
    <n v="2016"/>
  </r>
  <r>
    <s v="CA-2014-142965"/>
    <d v="2014-07-20T00:00:00"/>
    <s v="SW-20245"/>
    <s v="OFF-ST-10002583"/>
    <n v="25.984000000000002"/>
    <n v="1"/>
    <n v="0.2"/>
    <n v="-5.1967999999999996"/>
    <x v="1"/>
    <x v="4"/>
    <s v="Fellowes Neat Ideas Storage Cubes"/>
    <x v="3"/>
    <s v="Ohio"/>
    <s v="Springfield"/>
    <n v="2014"/>
  </r>
  <r>
    <s v="CA-2014-142965"/>
    <d v="2014-07-20T00:00:00"/>
    <s v="SW-20245"/>
    <s v="OFF-BI-10000977"/>
    <n v="27.36"/>
    <n v="3"/>
    <n v="0.7"/>
    <n v="-21.888000000000002"/>
    <x v="1"/>
    <x v="8"/>
    <s v="Ibico Plastic Spiral Binding Combs"/>
    <x v="3"/>
    <s v="Ohio"/>
    <s v="Springfield"/>
    <n v="2014"/>
  </r>
  <r>
    <s v="CA-2016-148740"/>
    <d v="2016-11-15T00:00:00"/>
    <s v="AH-10690"/>
    <s v="TEC-PH-10002549"/>
    <n v="361.37599999999998"/>
    <n v="2"/>
    <n v="0.2"/>
    <n v="27.103200000000001"/>
    <x v="2"/>
    <x v="7"/>
    <s v="Polycom SoundPoint IP 450 VoIP phone"/>
    <x v="1"/>
    <s v="California"/>
    <s v="San Diego"/>
    <n v="2016"/>
  </r>
  <r>
    <s v="US-2014-138758"/>
    <d v="2014-07-07T00:00:00"/>
    <s v="JL-15835"/>
    <s v="FUR-CH-10002880"/>
    <n v="172.18600000000001"/>
    <n v="2"/>
    <n v="0.3"/>
    <n v="-46.736199999999997"/>
    <x v="0"/>
    <x v="1"/>
    <s v="Global High-Back Leather Tilter, Burgundy"/>
    <x v="3"/>
    <s v="Pennsylvania"/>
    <s v="Philadelphia"/>
    <n v="2014"/>
  </r>
  <r>
    <s v="US-2014-138758"/>
    <d v="2014-07-07T00:00:00"/>
    <s v="JL-15835"/>
    <s v="FUR-FU-10003039"/>
    <n v="69.007999999999996"/>
    <n v="2"/>
    <n v="0.2"/>
    <n v="12.0764"/>
    <x v="0"/>
    <x v="5"/>
    <s v="Howard Miller 11-1/2&quot; Diameter Grantwood Wall Clock"/>
    <x v="3"/>
    <s v="Pennsylvania"/>
    <s v="Philadelphia"/>
    <n v="2014"/>
  </r>
  <r>
    <s v="CA-2016-131737"/>
    <d v="2016-03-17T00:00:00"/>
    <s v="GZ-14470"/>
    <s v="OFF-EN-10003055"/>
    <n v="199.9"/>
    <n v="5"/>
    <n v="0"/>
    <n v="89.954999999999998"/>
    <x v="1"/>
    <x v="12"/>
    <s v="Blue String-Tie &amp; Button Interoffice Envelopes, 10 x 13"/>
    <x v="3"/>
    <s v="Maryland"/>
    <s v="Columbia"/>
    <n v="2016"/>
  </r>
  <r>
    <s v="CA-2016-131737"/>
    <d v="2016-03-17T00:00:00"/>
    <s v="GZ-14470"/>
    <s v="OFF-AP-10002945"/>
    <n v="901.95"/>
    <n v="3"/>
    <n v="0"/>
    <n v="297.64350000000002"/>
    <x v="1"/>
    <x v="9"/>
    <s v="Honeywell Enviracaire Portable HEPA Air Cleaner for 17' x 22' Room"/>
    <x v="3"/>
    <s v="Maryland"/>
    <s v="Columbia"/>
    <n v="2016"/>
  </r>
  <r>
    <s v="CA-2016-131737"/>
    <d v="2016-03-17T00:00:00"/>
    <s v="GZ-14470"/>
    <s v="FUR-FU-10004306"/>
    <n v="971.5"/>
    <n v="5"/>
    <n v="0"/>
    <n v="252.59"/>
    <x v="0"/>
    <x v="5"/>
    <s v="Electrix Halogen Magnifier Lamp"/>
    <x v="3"/>
    <s v="Maryland"/>
    <s v="Columbia"/>
    <n v="2016"/>
  </r>
  <r>
    <s v="CA-2016-114538"/>
    <d v="2016-12-26T00:00:00"/>
    <s v="RC-19825"/>
    <s v="OFF-AR-10002445"/>
    <n v="11.327999999999999"/>
    <n v="2"/>
    <n v="0.2"/>
    <n v="2.5488"/>
    <x v="1"/>
    <x v="6"/>
    <s v="SANFORD Major Accent Highlighters"/>
    <x v="1"/>
    <s v="Colorado"/>
    <s v="Colorado Springs"/>
    <n v="2016"/>
  </r>
  <r>
    <s v="CA-2014-127936"/>
    <d v="2014-09-02T00:00:00"/>
    <s v="CL-12565"/>
    <s v="OFF-AR-10002445"/>
    <n v="21.24"/>
    <n v="3"/>
    <n v="0"/>
    <n v="8.0711999999999993"/>
    <x v="1"/>
    <x v="6"/>
    <s v="SANFORD Major Accent Highlighters"/>
    <x v="3"/>
    <s v="New York"/>
    <s v="New York City"/>
    <n v="2014"/>
  </r>
  <r>
    <s v="CA-2015-164336"/>
    <d v="2015-07-05T00:00:00"/>
    <s v="MW-18220"/>
    <s v="TEC-AC-10002345"/>
    <n v="34.799999999999997"/>
    <n v="3"/>
    <n v="0.2"/>
    <n v="2.1749999999999998"/>
    <x v="2"/>
    <x v="11"/>
    <s v="HP Standard 104 key PS/2 Keyboard"/>
    <x v="3"/>
    <s v="Pennsylvania"/>
    <s v="Philadelphia"/>
    <n v="2015"/>
  </r>
  <r>
    <s v="CA-2015-164336"/>
    <d v="2015-07-05T00:00:00"/>
    <s v="MW-18220"/>
    <s v="OFF-ST-10001558"/>
    <n v="38.975999999999999"/>
    <n v="3"/>
    <n v="0.2"/>
    <n v="-2.4359999999999999"/>
    <x v="1"/>
    <x v="4"/>
    <s v="Acco Perma 4000 Stacking Storage Drawers"/>
    <x v="3"/>
    <s v="Pennsylvania"/>
    <s v="Philadelphia"/>
    <n v="2015"/>
  </r>
  <r>
    <s v="CA-2016-100041"/>
    <d v="2016-11-20T00:00:00"/>
    <s v="BF-10975"/>
    <s v="OFF-PA-10001622"/>
    <n v="9.08"/>
    <n v="2"/>
    <n v="0"/>
    <n v="4.0860000000000003"/>
    <x v="1"/>
    <x v="10"/>
    <s v="Ampad Poly Cover Wirebound Steno Book, 6&quot; x 9&quot; Assorted Colors, Gregg Ruled"/>
    <x v="2"/>
    <s v="Indiana"/>
    <s v="Columbus"/>
    <n v="2016"/>
  </r>
  <r>
    <s v="CA-2016-100041"/>
    <d v="2016-11-20T00:00:00"/>
    <s v="BF-10975"/>
    <s v="OFF-PA-10000418"/>
    <n v="314.55"/>
    <n v="3"/>
    <n v="0"/>
    <n v="150.98400000000001"/>
    <x v="1"/>
    <x v="10"/>
    <s v="Xerox 189"/>
    <x v="2"/>
    <s v="Indiana"/>
    <s v="Columbus"/>
    <n v="2016"/>
  </r>
  <r>
    <s v="CA-2016-100041"/>
    <d v="2016-11-20T00:00:00"/>
    <s v="BF-10975"/>
    <s v="OFF-BI-10000343"/>
    <n v="4.91"/>
    <n v="1"/>
    <n v="0"/>
    <n v="2.3077000000000001"/>
    <x v="1"/>
    <x v="8"/>
    <s v="Pressboard Covers with Storage Hooks, 9 1/2&quot; x 11&quot;, Light Blue"/>
    <x v="2"/>
    <s v="Indiana"/>
    <s v="Columbus"/>
    <n v="2016"/>
  </r>
  <r>
    <s v="US-2014-154879"/>
    <d v="2014-05-06T00:00:00"/>
    <s v="SN-20710"/>
    <s v="OFF-LA-10004425"/>
    <n v="5.78"/>
    <n v="2"/>
    <n v="0"/>
    <n v="2.7166000000000001"/>
    <x v="1"/>
    <x v="2"/>
    <s v="Staple-on labels"/>
    <x v="1"/>
    <s v="California"/>
    <s v="Los Angeles"/>
    <n v="2014"/>
  </r>
  <r>
    <s v="US-2014-154879"/>
    <d v="2014-05-06T00:00:00"/>
    <s v="SN-20710"/>
    <s v="OFF-AR-10001897"/>
    <n v="107.94"/>
    <n v="6"/>
    <n v="0"/>
    <n v="30.223199999999999"/>
    <x v="1"/>
    <x v="6"/>
    <s v="Model L Table or Wall-Mount Pencil Sharpener"/>
    <x v="1"/>
    <s v="California"/>
    <s v="Los Angeles"/>
    <n v="2014"/>
  </r>
  <r>
    <s v="CA-2014-130624"/>
    <d v="2014-06-21T00:00:00"/>
    <s v="TB-21280"/>
    <s v="OFF-PA-10003883"/>
    <n v="19.649999999999999"/>
    <n v="3"/>
    <n v="0"/>
    <n v="9.0389999999999997"/>
    <x v="1"/>
    <x v="10"/>
    <s v="Message Book, Phone, Wirebound Standard Line Memo, 2 3/4&quot; X 5&quot;"/>
    <x v="3"/>
    <s v="New York"/>
    <s v="New York City"/>
    <n v="2014"/>
  </r>
  <r>
    <s v="CA-2014-130624"/>
    <d v="2014-06-21T00:00:00"/>
    <s v="TB-21280"/>
    <s v="TEC-PH-10003963"/>
    <n v="617.97"/>
    <n v="3"/>
    <n v="0"/>
    <n v="160.6722"/>
    <x v="2"/>
    <x v="7"/>
    <s v="GE 2-Jack Phone Line Splitter"/>
    <x v="3"/>
    <s v="New York"/>
    <s v="New York City"/>
    <n v="2014"/>
  </r>
  <r>
    <s v="CA-2014-130624"/>
    <d v="2014-06-21T00:00:00"/>
    <s v="TB-21280"/>
    <s v="OFF-AP-10001303"/>
    <n v="59.7"/>
    <n v="3"/>
    <n v="0"/>
    <n v="26.864999999999998"/>
    <x v="1"/>
    <x v="9"/>
    <s v="Holmes Cool Mist Humidifier for the Whole House with 8-Gallon Output per Day, Extended Life Filter"/>
    <x v="3"/>
    <s v="New York"/>
    <s v="New York City"/>
    <n v="2014"/>
  </r>
  <r>
    <s v="CA-2017-132339"/>
    <d v="2017-08-19T00:00:00"/>
    <s v="JB-15400"/>
    <s v="OFF-BI-10003925"/>
    <n v="387.99"/>
    <n v="1"/>
    <n v="0"/>
    <n v="182.3553"/>
    <x v="1"/>
    <x v="8"/>
    <s v="Fellowes PB300 Plastic Comb Binding Machine"/>
    <x v="3"/>
    <s v="Massachusetts"/>
    <s v="Lawrence"/>
    <n v="2017"/>
  </r>
  <r>
    <s v="CA-2014-153983"/>
    <d v="2014-11-29T00:00:00"/>
    <s v="AH-10210"/>
    <s v="TEC-PH-10004586"/>
    <n v="575.91999999999996"/>
    <n v="2"/>
    <n v="0.2"/>
    <n v="71.989999999999995"/>
    <x v="2"/>
    <x v="7"/>
    <s v="Wilson SignalBoost 841262 DB PRO Amplifier Kit"/>
    <x v="1"/>
    <s v="California"/>
    <s v="San Francisco"/>
    <n v="2014"/>
  </r>
  <r>
    <s v="CA-2014-153983"/>
    <d v="2014-11-29T00:00:00"/>
    <s v="AH-10210"/>
    <s v="OFF-FA-10003495"/>
    <n v="30.4"/>
    <n v="5"/>
    <n v="0"/>
    <n v="15.2"/>
    <x v="1"/>
    <x v="13"/>
    <s v="Staples"/>
    <x v="1"/>
    <s v="California"/>
    <s v="San Francisco"/>
    <n v="2014"/>
  </r>
  <r>
    <s v="CA-2017-112900"/>
    <d v="2017-04-09T00:00:00"/>
    <s v="KL-16645"/>
    <s v="OFF-BI-10002867"/>
    <n v="478.24"/>
    <n v="8"/>
    <n v="0"/>
    <n v="219.99039999999999"/>
    <x v="1"/>
    <x v="8"/>
    <s v="GBC Recycled Regency Composition Covers"/>
    <x v="2"/>
    <s v="Michigan"/>
    <s v="Detroit"/>
    <n v="2017"/>
  </r>
  <r>
    <s v="CA-2014-160157"/>
    <d v="2014-12-20T00:00:00"/>
    <s v="MH-17455"/>
    <s v="FUR-FU-10003773"/>
    <n v="190.84800000000001"/>
    <n v="3"/>
    <n v="0.2"/>
    <n v="-21.470400000000001"/>
    <x v="0"/>
    <x v="5"/>
    <s v="Eldon Cleatmat Plus Chair Mats for High Pile Carpets"/>
    <x v="3"/>
    <s v="Ohio"/>
    <s v="Hamilton"/>
    <n v="2014"/>
  </r>
  <r>
    <s v="CA-2014-139633"/>
    <d v="2014-12-17T00:00:00"/>
    <s v="EC-14050"/>
    <s v="OFF-BI-10002954"/>
    <n v="5.484"/>
    <n v="4"/>
    <n v="0.7"/>
    <n v="-4.0216000000000003"/>
    <x v="1"/>
    <x v="8"/>
    <s v="Newell 3-Hole Punched Plastic Slotted Magazine Holders for Binders"/>
    <x v="3"/>
    <s v="Ohio"/>
    <s v="Columbus"/>
    <n v="2014"/>
  </r>
  <r>
    <s v="CA-2015-163090"/>
    <d v="2015-11-17T00:00:00"/>
    <s v="GH-14665"/>
    <s v="OFF-SU-10002537"/>
    <n v="40.92"/>
    <n v="5"/>
    <n v="0.2"/>
    <n v="3.069"/>
    <x v="1"/>
    <x v="14"/>
    <s v="Acme Box Cutter Scissors"/>
    <x v="2"/>
    <s v="Illinois"/>
    <s v="Chicago"/>
    <n v="2015"/>
  </r>
  <r>
    <s v="CA-2014-117016"/>
    <d v="2014-03-04T00:00:00"/>
    <s v="SC-20095"/>
    <s v="OFF-AR-10001374"/>
    <n v="15.552"/>
    <n v="3"/>
    <n v="0.2"/>
    <n v="2.3328000000000002"/>
    <x v="1"/>
    <x v="6"/>
    <s v="BIC Brite Liner Highlighters, Chisel Tip"/>
    <x v="0"/>
    <s v="Florida"/>
    <s v="Margate"/>
    <n v="2014"/>
  </r>
  <r>
    <s v="CA-2017-159464"/>
    <d v="2017-05-18T00:00:00"/>
    <s v="TB-21355"/>
    <s v="OFF-AP-10001492"/>
    <n v="17.239999999999998"/>
    <n v="2"/>
    <n v="0"/>
    <n v="4.4824000000000002"/>
    <x v="1"/>
    <x v="9"/>
    <s v="Acco Six-Outlet Power Strip, 4' Cord Length"/>
    <x v="0"/>
    <s v="Georgia"/>
    <s v="Sandy Springs"/>
    <n v="2017"/>
  </r>
  <r>
    <s v="CA-2017-159464"/>
    <d v="2017-05-18T00:00:00"/>
    <s v="TB-21355"/>
    <s v="FUR-BO-10003546"/>
    <n v="302.94"/>
    <n v="3"/>
    <n v="0"/>
    <n v="75.734999999999999"/>
    <x v="0"/>
    <x v="0"/>
    <s v="Hon 4-Shelf Metal Bookcases"/>
    <x v="0"/>
    <s v="Georgia"/>
    <s v="Sandy Springs"/>
    <n v="2017"/>
  </r>
  <r>
    <s v="CA-2017-159464"/>
    <d v="2017-05-18T00:00:00"/>
    <s v="TB-21355"/>
    <s v="TEC-PH-10002185"/>
    <n v="34.75"/>
    <n v="5"/>
    <n v="0"/>
    <n v="15.637499999999999"/>
    <x v="2"/>
    <x v="7"/>
    <s v="QVS USB Car Charger 2-Port 2.1Amp for iPod/iPhone/iPad/iPad 2/iPad 3"/>
    <x v="0"/>
    <s v="Georgia"/>
    <s v="Sandy Springs"/>
    <n v="2017"/>
  </r>
  <r>
    <s v="CA-2017-159464"/>
    <d v="2017-05-18T00:00:00"/>
    <s v="TB-21355"/>
    <s v="OFF-BI-10000315"/>
    <n v="113.94"/>
    <n v="6"/>
    <n v="0"/>
    <n v="54.691200000000002"/>
    <x v="1"/>
    <x v="8"/>
    <s v="Poly Designer Cover &amp; Back"/>
    <x v="0"/>
    <s v="Georgia"/>
    <s v="Sandy Springs"/>
    <n v="2017"/>
  </r>
  <r>
    <s v="CA-2017-159464"/>
    <d v="2017-05-18T00:00:00"/>
    <s v="TB-21355"/>
    <s v="TEC-PH-10002350"/>
    <n v="55.98"/>
    <n v="2"/>
    <n v="0"/>
    <n v="15.6744"/>
    <x v="2"/>
    <x v="7"/>
    <s v="Apple EarPods with Remote and Mic"/>
    <x v="0"/>
    <s v="Georgia"/>
    <s v="Sandy Springs"/>
    <n v="2017"/>
  </r>
  <r>
    <s v="US-2017-103226"/>
    <d v="2017-09-22T00:00:00"/>
    <s v="DW-13195"/>
    <s v="OFF-PA-10002666"/>
    <n v="27.18"/>
    <n v="3"/>
    <n v="0"/>
    <n v="12.231"/>
    <x v="1"/>
    <x v="10"/>
    <s v="Southworth 25% Cotton Linen-Finish Paper &amp; Envelopes"/>
    <x v="1"/>
    <s v="New Mexico"/>
    <s v="Albuquerque"/>
    <n v="2017"/>
  </r>
  <r>
    <s v="CA-2017-119452"/>
    <d v="2017-03-21T00:00:00"/>
    <s v="CL-12565"/>
    <s v="FUR-CH-10004495"/>
    <n v="1805.88"/>
    <n v="6"/>
    <n v="0"/>
    <n v="523.70519999999999"/>
    <x v="0"/>
    <x v="1"/>
    <s v="Global Leather and Oak Executive Chair, Black"/>
    <x v="2"/>
    <s v="Oklahoma"/>
    <s v="Tulsa"/>
    <n v="2017"/>
  </r>
  <r>
    <s v="CA-2017-147725"/>
    <d v="2017-09-14T00:00:00"/>
    <s v="LT-17110"/>
    <s v="OFF-AR-10001725"/>
    <n v="70.95"/>
    <n v="3"/>
    <n v="0"/>
    <n v="18.446999999999999"/>
    <x v="1"/>
    <x v="6"/>
    <s v="Boston Home &amp; Office Model 2000 Electric Pencil Sharpeners"/>
    <x v="3"/>
    <s v="New Jersey"/>
    <s v="Orange"/>
    <n v="2017"/>
  </r>
  <r>
    <s v="CA-2016-168893"/>
    <d v="2016-11-03T00:00:00"/>
    <s v="AP-10915"/>
    <s v="OFF-FA-10002280"/>
    <n v="20"/>
    <n v="4"/>
    <n v="0"/>
    <n v="9.6"/>
    <x v="1"/>
    <x v="13"/>
    <s v="Advantus Plastic Paper Clips"/>
    <x v="0"/>
    <s v="Kentucky"/>
    <s v="Henderson"/>
    <n v="2016"/>
  </r>
  <r>
    <s v="CA-2016-168893"/>
    <d v="2016-11-03T00:00:00"/>
    <s v="AP-10915"/>
    <s v="OFF-AR-10001770"/>
    <n v="7.98"/>
    <n v="3"/>
    <n v="0"/>
    <n v="2.0748000000000002"/>
    <x v="1"/>
    <x v="6"/>
    <s v="Economy #2 Pencils"/>
    <x v="0"/>
    <s v="Kentucky"/>
    <s v="Henderson"/>
    <n v="2016"/>
  </r>
  <r>
    <s v="CA-2016-168893"/>
    <d v="2016-11-03T00:00:00"/>
    <s v="AP-10915"/>
    <s v="FUR-FU-10002885"/>
    <n v="24.1"/>
    <n v="5"/>
    <n v="0"/>
    <n v="9.1579999999999995"/>
    <x v="0"/>
    <x v="5"/>
    <s v="Magna Visual Magnetic Picture Hangers"/>
    <x v="0"/>
    <s v="Kentucky"/>
    <s v="Henderson"/>
    <n v="2016"/>
  </r>
  <r>
    <s v="CA-2016-168893"/>
    <d v="2016-11-03T00:00:00"/>
    <s v="AP-10915"/>
    <s v="OFF-AR-10003772"/>
    <n v="8.75"/>
    <n v="1"/>
    <n v="0"/>
    <n v="2.625"/>
    <x v="1"/>
    <x v="6"/>
    <s v="Boston 16750 Black Compact Battery Pencil Sharpener"/>
    <x v="0"/>
    <s v="Kentucky"/>
    <s v="Henderson"/>
    <n v="2016"/>
  </r>
  <r>
    <s v="CA-2016-168893"/>
    <d v="2016-11-03T00:00:00"/>
    <s v="AP-10915"/>
    <s v="FUR-TA-10003392"/>
    <n v="842.94"/>
    <n v="3"/>
    <n v="0"/>
    <n v="160.15860000000001"/>
    <x v="0"/>
    <x v="3"/>
    <s v="Global Adaptabilities Conference Tables"/>
    <x v="0"/>
    <s v="Kentucky"/>
    <s v="Henderson"/>
    <n v="2016"/>
  </r>
  <r>
    <s v="CA-2016-163398"/>
    <d v="2016-05-03T00:00:00"/>
    <s v="CB-12415"/>
    <s v="OFF-BI-10000014"/>
    <n v="2.1819999999999999"/>
    <n v="1"/>
    <n v="0.8"/>
    <n v="-3.6002999999999998"/>
    <x v="1"/>
    <x v="8"/>
    <s v="Heavy-Duty E-Z-D Binders"/>
    <x v="2"/>
    <s v="Illinois"/>
    <s v="Chicago"/>
    <n v="2016"/>
  </r>
  <r>
    <s v="CA-2016-163398"/>
    <d v="2016-05-03T00:00:00"/>
    <s v="CB-12415"/>
    <s v="OFF-AR-10003217"/>
    <n v="27.384"/>
    <n v="7"/>
    <n v="0.2"/>
    <n v="2.7383999999999999"/>
    <x v="1"/>
    <x v="6"/>
    <s v="Newell 316"/>
    <x v="2"/>
    <s v="Illinois"/>
    <s v="Chicago"/>
    <n v="2016"/>
  </r>
  <r>
    <s v="CA-2016-163398"/>
    <d v="2016-05-03T00:00:00"/>
    <s v="CB-12415"/>
    <s v="OFF-AP-10002403"/>
    <n v="26.405999999999999"/>
    <n v="3"/>
    <n v="0.8"/>
    <n v="-71.296199999999999"/>
    <x v="1"/>
    <x v="9"/>
    <s v="Acco Smartsocket Color-Coded Six-Outlet AC Adapter Model Surge Protectors"/>
    <x v="2"/>
    <s v="Illinois"/>
    <s v="Chicago"/>
    <n v="2016"/>
  </r>
  <r>
    <s v="CA-2016-162726"/>
    <d v="2016-12-27T00:00:00"/>
    <s v="MT-17815"/>
    <s v="OFF-PA-10001972"/>
    <n v="10.368"/>
    <n v="2"/>
    <n v="0.2"/>
    <n v="3.6288"/>
    <x v="1"/>
    <x v="10"/>
    <s v="Xerox 214"/>
    <x v="2"/>
    <s v="Texas"/>
    <s v="Port Arthur"/>
    <n v="2016"/>
  </r>
  <r>
    <s v="CA-2016-162726"/>
    <d v="2016-12-27T00:00:00"/>
    <s v="MT-17815"/>
    <s v="OFF-PA-10004041"/>
    <n v="23.68"/>
    <n v="4"/>
    <n v="0.2"/>
    <n v="7.4"/>
    <x v="1"/>
    <x v="10"/>
    <s v="It's Hot Message Books with Stickers, 2 3/4&quot; x 5&quot;"/>
    <x v="2"/>
    <s v="Texas"/>
    <s v="Port Arthur"/>
    <n v="2016"/>
  </r>
  <r>
    <s v="US-2016-111290"/>
    <d v="2016-07-22T00:00:00"/>
    <s v="DK-13375"/>
    <s v="TEC-AC-10004975"/>
    <n v="109.95"/>
    <n v="1"/>
    <n v="0"/>
    <n v="36.283499999999997"/>
    <x v="2"/>
    <x v="11"/>
    <s v="Plantronics Audio 995 Wireless Stereo Headset"/>
    <x v="2"/>
    <s v="Michigan"/>
    <s v="Westland"/>
    <n v="2016"/>
  </r>
  <r>
    <s v="US-2016-111290"/>
    <d v="2016-07-22T00:00:00"/>
    <s v="DK-13375"/>
    <s v="OFF-ST-10001932"/>
    <n v="965.85"/>
    <n v="5"/>
    <n v="0"/>
    <n v="135.21899999999999"/>
    <x v="1"/>
    <x v="4"/>
    <s v="Fellowes Staxonsteel Drawer Files"/>
    <x v="2"/>
    <s v="Michigan"/>
    <s v="Westland"/>
    <n v="2016"/>
  </r>
  <r>
    <s v="US-2016-111290"/>
    <d v="2016-07-22T00:00:00"/>
    <s v="DK-13375"/>
    <s v="OFF-AR-10001761"/>
    <n v="29.2"/>
    <n v="5"/>
    <n v="0"/>
    <n v="10.512"/>
    <x v="1"/>
    <x v="6"/>
    <s v="Avery Hi-Liter Smear-Safe Highlighters"/>
    <x v="2"/>
    <s v="Michigan"/>
    <s v="Westland"/>
    <n v="2016"/>
  </r>
  <r>
    <s v="US-2016-111290"/>
    <d v="2016-07-22T00:00:00"/>
    <s v="DK-13375"/>
    <s v="OFF-PA-10002262"/>
    <n v="32.4"/>
    <n v="5"/>
    <n v="0"/>
    <n v="15.552"/>
    <x v="1"/>
    <x v="10"/>
    <s v="Xerox 192"/>
    <x v="2"/>
    <s v="Michigan"/>
    <s v="Westland"/>
    <n v="2016"/>
  </r>
  <r>
    <s v="US-2014-147704"/>
    <d v="2014-11-16T00:00:00"/>
    <s v="SR-20740"/>
    <s v="OFF-EN-10004483"/>
    <n v="78.349999999999994"/>
    <n v="5"/>
    <n v="0"/>
    <n v="36.8245"/>
    <x v="1"/>
    <x v="12"/>
    <s v="#10 White Business Envelopes,4 1/8 x 9 1/2"/>
    <x v="2"/>
    <s v="Indiana"/>
    <s v="Bloomington"/>
    <n v="2014"/>
  </r>
  <r>
    <s v="US-2014-147704"/>
    <d v="2014-11-16T00:00:00"/>
    <s v="SR-20740"/>
    <s v="OFF-PA-10003270"/>
    <n v="31.68"/>
    <n v="6"/>
    <n v="0"/>
    <n v="14.256"/>
    <x v="1"/>
    <x v="10"/>
    <s v="Xerox 1954"/>
    <x v="2"/>
    <s v="Indiana"/>
    <s v="Bloomington"/>
    <n v="2014"/>
  </r>
  <r>
    <s v="US-2014-147704"/>
    <d v="2014-11-16T00:00:00"/>
    <s v="SR-20740"/>
    <s v="OFF-BI-10001634"/>
    <n v="29.12"/>
    <n v="4"/>
    <n v="0"/>
    <n v="14.268800000000001"/>
    <x v="1"/>
    <x v="8"/>
    <s v="Wilson Jones Active Use Binders"/>
    <x v="2"/>
    <s v="Indiana"/>
    <s v="Bloomington"/>
    <n v="2014"/>
  </r>
  <r>
    <s v="US-2014-147704"/>
    <d v="2014-11-16T00:00:00"/>
    <s v="SR-20740"/>
    <s v="OFF-ST-10000675"/>
    <n v="169.45"/>
    <n v="5"/>
    <n v="0"/>
    <n v="42.362499999999997"/>
    <x v="1"/>
    <x v="4"/>
    <s v="File Shuttle II and Handi-File, Black"/>
    <x v="2"/>
    <s v="Indiana"/>
    <s v="Bloomington"/>
    <n v="2014"/>
  </r>
  <r>
    <s v="CA-2015-121965"/>
    <d v="2015-06-19T00:00:00"/>
    <s v="LH-17155"/>
    <s v="FUR-FU-10000732"/>
    <n v="12.56"/>
    <n v="2"/>
    <n v="0"/>
    <n v="4.0191999999999997"/>
    <x v="0"/>
    <x v="5"/>
    <s v="Eldon 200 Class Desk Accessories"/>
    <x v="1"/>
    <s v="California"/>
    <s v="Los Angeles"/>
    <n v="2015"/>
  </r>
  <r>
    <s v="CA-2015-121965"/>
    <d v="2015-06-19T00:00:00"/>
    <s v="LH-17155"/>
    <s v="OFF-PA-10004355"/>
    <n v="6.48"/>
    <n v="1"/>
    <n v="0"/>
    <n v="3.1103999999999998"/>
    <x v="1"/>
    <x v="10"/>
    <s v="Xerox 231"/>
    <x v="1"/>
    <s v="California"/>
    <s v="Los Angeles"/>
    <n v="2015"/>
  </r>
  <r>
    <s v="CA-2015-121965"/>
    <d v="2015-06-19T00:00:00"/>
    <s v="LH-17155"/>
    <s v="OFF-EN-10000056"/>
    <n v="186.69"/>
    <n v="3"/>
    <n v="0"/>
    <n v="87.744299999999996"/>
    <x v="1"/>
    <x v="12"/>
    <s v="Cameo Buff Policy Envelopes"/>
    <x v="1"/>
    <s v="California"/>
    <s v="Los Angeles"/>
    <n v="2015"/>
  </r>
  <r>
    <s v="CA-2016-147137"/>
    <d v="2016-07-04T00:00:00"/>
    <s v="AA-10645"/>
    <s v="FUR-FU-10000221"/>
    <n v="25.4"/>
    <n v="5"/>
    <n v="0"/>
    <n v="8.6359999999999992"/>
    <x v="0"/>
    <x v="5"/>
    <s v="Master Caster Door Stop, Brown"/>
    <x v="1"/>
    <s v="California"/>
    <s v="San Francisco"/>
    <n v="2016"/>
  </r>
  <r>
    <s v="CA-2016-147137"/>
    <d v="2016-07-04T00:00:00"/>
    <s v="AA-10645"/>
    <s v="OFF-EN-10003567"/>
    <n v="43.96"/>
    <n v="2"/>
    <n v="0"/>
    <n v="20.661200000000001"/>
    <x v="1"/>
    <x v="12"/>
    <s v="Inter-Office Recycled Envelopes, Brown Kraft, Button-String,10&quot; x 13&quot; , 100/Box"/>
    <x v="1"/>
    <s v="California"/>
    <s v="San Francisco"/>
    <n v="2016"/>
  </r>
  <r>
    <s v="CA-2016-147137"/>
    <d v="2016-07-04T00:00:00"/>
    <s v="AA-10645"/>
    <s v="FUR-BO-10001811"/>
    <n v="1279.165"/>
    <n v="5"/>
    <n v="0.15"/>
    <n v="225.73500000000001"/>
    <x v="0"/>
    <x v="0"/>
    <s v="Atlantic Metals Mobile 5-Shelf Bookcases, Custom Colors"/>
    <x v="1"/>
    <s v="California"/>
    <s v="San Francisco"/>
    <n v="2016"/>
  </r>
  <r>
    <s v="CA-2016-147137"/>
    <d v="2016-07-04T00:00:00"/>
    <s v="AA-10645"/>
    <s v="OFF-ST-10002486"/>
    <n v="27.92"/>
    <n v="4"/>
    <n v="0"/>
    <n v="0.55840000000000001"/>
    <x v="1"/>
    <x v="4"/>
    <s v="Eldon Shelf Savers Cubes and Bins"/>
    <x v="1"/>
    <s v="California"/>
    <s v="San Francisco"/>
    <n v="2016"/>
  </r>
  <r>
    <s v="US-2015-146745"/>
    <d v="2015-09-03T00:00:00"/>
    <s v="AS-10630"/>
    <s v="FUR-CH-10002372"/>
    <n v="129.56800000000001"/>
    <n v="2"/>
    <n v="0.2"/>
    <n v="-12.956799999999999"/>
    <x v="0"/>
    <x v="1"/>
    <s v="Office Star - Ergonomically Designed Knee Chair"/>
    <x v="1"/>
    <s v="California"/>
    <s v="San Francisco"/>
    <n v="2015"/>
  </r>
  <r>
    <s v="US-2015-146745"/>
    <d v="2015-09-03T00:00:00"/>
    <s v="AS-10630"/>
    <s v="OFF-BI-10003274"/>
    <n v="6.3680000000000003"/>
    <n v="2"/>
    <n v="0.2"/>
    <n v="2.1492"/>
    <x v="1"/>
    <x v="8"/>
    <s v="Avery Durable Slant Ring Binders, No Labels"/>
    <x v="1"/>
    <s v="California"/>
    <s v="San Francisco"/>
    <n v="2015"/>
  </r>
  <r>
    <s v="CA-2017-115175"/>
    <d v="2017-08-07T00:00:00"/>
    <s v="MC-17575"/>
    <s v="OFF-PA-10001878"/>
    <n v="244.55"/>
    <n v="5"/>
    <n v="0"/>
    <n v="114.9385"/>
    <x v="1"/>
    <x v="10"/>
    <s v="Xerox 1891"/>
    <x v="1"/>
    <s v="California"/>
    <s v="San Jose"/>
    <n v="2017"/>
  </r>
  <r>
    <s v="CA-2017-105851"/>
    <d v="2017-03-13T00:00:00"/>
    <s v="SE-20110"/>
    <s v="OFF-SU-10002881"/>
    <n v="1332.4960000000001"/>
    <n v="2"/>
    <n v="0.2"/>
    <n v="-299.8116"/>
    <x v="1"/>
    <x v="14"/>
    <s v="Martin Yale Chadless Opener Electric Letter Opener"/>
    <x v="1"/>
    <s v="Colorado"/>
    <s v="Denver"/>
    <n v="2017"/>
  </r>
  <r>
    <s v="US-2017-125717"/>
    <d v="2017-09-28T00:00:00"/>
    <s v="DS-13030"/>
    <s v="FUR-FU-10001979"/>
    <n v="32.776000000000003"/>
    <n v="1"/>
    <n v="0.2"/>
    <n v="3.2776000000000001"/>
    <x v="0"/>
    <x v="5"/>
    <s v="Dana Halogen Swing-Arm Architect Lamp"/>
    <x v="1"/>
    <s v="Colorado"/>
    <s v="Aurora"/>
    <n v="2017"/>
  </r>
  <r>
    <s v="US-2017-125717"/>
    <d v="2017-09-28T00:00:00"/>
    <s v="DS-13030"/>
    <s v="OFF-ST-10001522"/>
    <n v="147.184"/>
    <n v="2"/>
    <n v="0.2"/>
    <n v="-29.436800000000002"/>
    <x v="1"/>
    <x v="4"/>
    <s v="Gould Plastics 18-Pocket Panel Bin, 34w x 5-1/4d x 20-1/2h"/>
    <x v="1"/>
    <s v="Colorado"/>
    <s v="Aurora"/>
    <n v="2017"/>
  </r>
  <r>
    <s v="US-2017-125717"/>
    <d v="2017-09-28T00:00:00"/>
    <s v="DS-13030"/>
    <s v="TEC-AC-10003657"/>
    <n v="54.384"/>
    <n v="2"/>
    <n v="0.2"/>
    <n v="1.3595999999999999"/>
    <x v="2"/>
    <x v="11"/>
    <s v="Lenovo 17-Key USB Numeric Keypad"/>
    <x v="1"/>
    <s v="Colorado"/>
    <s v="Aurora"/>
    <n v="2017"/>
  </r>
  <r>
    <s v="US-2017-125717"/>
    <d v="2017-09-28T00:00:00"/>
    <s v="DS-13030"/>
    <s v="OFF-BI-10001718"/>
    <n v="76.775999999999996"/>
    <n v="4"/>
    <n v="0.7"/>
    <n v="-58.861600000000003"/>
    <x v="1"/>
    <x v="8"/>
    <s v="GBC DocuBind P50 Personal Binding Machine"/>
    <x v="1"/>
    <s v="Colorado"/>
    <s v="Aurora"/>
    <n v="2017"/>
  </r>
  <r>
    <s v="US-2017-125717"/>
    <d v="2017-09-28T00:00:00"/>
    <s v="DS-13030"/>
    <s v="OFF-PA-10003022"/>
    <n v="14.352"/>
    <n v="3"/>
    <n v="0.2"/>
    <n v="5.2026000000000003"/>
    <x v="1"/>
    <x v="10"/>
    <s v="Xerox 1992"/>
    <x v="1"/>
    <s v="Colorado"/>
    <s v="Aurora"/>
    <n v="2017"/>
  </r>
  <r>
    <s v="US-2017-125717"/>
    <d v="2017-09-28T00:00:00"/>
    <s v="DS-13030"/>
    <s v="OFF-AP-10000891"/>
    <n v="209.792"/>
    <n v="2"/>
    <n v="0.2"/>
    <n v="26.224"/>
    <x v="1"/>
    <x v="9"/>
    <s v="Kensington 7 Outlet MasterPiece HOMEOFFICE Power Control Center"/>
    <x v="1"/>
    <s v="Colorado"/>
    <s v="Aurora"/>
    <n v="2017"/>
  </r>
  <r>
    <s v="CA-2015-163895"/>
    <d v="2015-08-07T00:00:00"/>
    <s v="NS-18640"/>
    <s v="OFF-BI-10004970"/>
    <n v="3.3039999999999998"/>
    <n v="1"/>
    <n v="0.2"/>
    <n v="1.1151"/>
    <x v="1"/>
    <x v="8"/>
    <s v="ACCOHIDE 3-Ring Binder, Blue, 1&quot;"/>
    <x v="1"/>
    <s v="Idaho"/>
    <s v="Boise"/>
    <n v="2015"/>
  </r>
  <r>
    <s v="CA-2017-168641"/>
    <d v="2017-11-24T00:00:00"/>
    <s v="KA-16525"/>
    <s v="OFF-AR-10003759"/>
    <n v="16.38"/>
    <n v="9"/>
    <n v="0"/>
    <n v="7.3710000000000004"/>
    <x v="1"/>
    <x v="6"/>
    <s v="Crayola Anti Dust Chalk, 12/Pack"/>
    <x v="3"/>
    <s v="New York"/>
    <s v="New York City"/>
    <n v="2017"/>
  </r>
  <r>
    <s v="CA-2017-168641"/>
    <d v="2017-11-24T00:00:00"/>
    <s v="KA-16525"/>
    <s v="OFF-EN-10003001"/>
    <n v="167.96"/>
    <n v="2"/>
    <n v="0"/>
    <n v="78.941199999999995"/>
    <x v="1"/>
    <x v="12"/>
    <s v="Ames Color-File Green Diamond Border X-ray Mailers"/>
    <x v="3"/>
    <s v="New York"/>
    <s v="New York City"/>
    <n v="2017"/>
  </r>
  <r>
    <s v="CA-2017-168641"/>
    <d v="2017-11-24T00:00:00"/>
    <s v="KA-16525"/>
    <s v="FUR-BO-10000780"/>
    <n v="321.56799999999998"/>
    <n v="2"/>
    <n v="0.2"/>
    <n v="-16.078399999999998"/>
    <x v="0"/>
    <x v="0"/>
    <s v="O'Sullivan Plantations 2-Door Library in Landvery Oak"/>
    <x v="3"/>
    <s v="New York"/>
    <s v="New York City"/>
    <n v="2017"/>
  </r>
  <r>
    <s v="CA-2017-168641"/>
    <d v="2017-11-24T00:00:00"/>
    <s v="KA-16525"/>
    <s v="OFF-PA-10001972"/>
    <n v="12.96"/>
    <n v="2"/>
    <n v="0"/>
    <n v="6.2207999999999997"/>
    <x v="1"/>
    <x v="10"/>
    <s v="Xerox 214"/>
    <x v="3"/>
    <s v="New York"/>
    <s v="New York City"/>
    <n v="2017"/>
  </r>
  <r>
    <s v="CA-2017-156895"/>
    <d v="2017-05-08T00:00:00"/>
    <s v="DJ-13510"/>
    <s v="FUR-CH-10003535"/>
    <n v="128.05799999999999"/>
    <n v="3"/>
    <n v="0.3"/>
    <n v="-23.7822"/>
    <x v="0"/>
    <x v="1"/>
    <s v="Global Armless Task Chair, Royal Blue"/>
    <x v="3"/>
    <s v="Pennsylvania"/>
    <s v="Philadelphia"/>
    <n v="2017"/>
  </r>
  <r>
    <s v="CA-2017-121300"/>
    <d v="2017-09-29T00:00:00"/>
    <s v="MG-17680"/>
    <s v="FUR-CH-10003774"/>
    <n v="63.686"/>
    <n v="1"/>
    <n v="0.3"/>
    <n v="-15.4666"/>
    <x v="0"/>
    <x v="1"/>
    <s v="Global Wood Trimmed Manager's Task Chair, Khaki"/>
    <x v="3"/>
    <s v="Ohio"/>
    <s v="Mentor"/>
    <n v="2017"/>
  </r>
  <r>
    <s v="CA-2017-121300"/>
    <d v="2017-09-29T00:00:00"/>
    <s v="MG-17680"/>
    <s v="TEC-AC-10004571"/>
    <n v="239.976"/>
    <n v="3"/>
    <n v="0.2"/>
    <n v="65.993399999999994"/>
    <x v="2"/>
    <x v="11"/>
    <s v="Logitech G700s Rechargeable Gaming Mouse"/>
    <x v="3"/>
    <s v="Ohio"/>
    <s v="Mentor"/>
    <n v="2017"/>
  </r>
  <r>
    <s v="CA-2017-121300"/>
    <d v="2017-09-29T00:00:00"/>
    <s v="MG-17680"/>
    <s v="FUR-TA-10004442"/>
    <n v="344.22"/>
    <n v="2"/>
    <n v="0.4"/>
    <n v="-189.321"/>
    <x v="0"/>
    <x v="3"/>
    <s v="Riverside Furniture Stanwyck Manor Table Series"/>
    <x v="3"/>
    <s v="Ohio"/>
    <s v="Mentor"/>
    <n v="2017"/>
  </r>
  <r>
    <s v="CA-2017-121300"/>
    <d v="2017-09-29T00:00:00"/>
    <s v="MG-17680"/>
    <s v="OFF-PA-10002787"/>
    <n v="15.552"/>
    <n v="3"/>
    <n v="0.2"/>
    <n v="5.4432"/>
    <x v="1"/>
    <x v="10"/>
    <s v="Xerox 227"/>
    <x v="3"/>
    <s v="Ohio"/>
    <s v="Mentor"/>
    <n v="2017"/>
  </r>
  <r>
    <s v="CA-2017-121300"/>
    <d v="2017-09-29T00:00:00"/>
    <s v="MG-17680"/>
    <s v="FUR-FU-10004586"/>
    <n v="21.248000000000001"/>
    <n v="4"/>
    <n v="0.2"/>
    <n v="7.4367999999999999"/>
    <x v="0"/>
    <x v="5"/>
    <s v="G.E. Longer-Life Indoor Recessed Floodlight Bulbs"/>
    <x v="3"/>
    <s v="Ohio"/>
    <s v="Mentor"/>
    <n v="2017"/>
  </r>
  <r>
    <s v="CA-2017-121300"/>
    <d v="2017-09-29T00:00:00"/>
    <s v="MG-17680"/>
    <s v="OFF-PA-10002606"/>
    <n v="8.4480000000000004"/>
    <n v="2"/>
    <n v="0.2"/>
    <n v="2.64"/>
    <x v="1"/>
    <x v="10"/>
    <s v="Xerox 1928"/>
    <x v="3"/>
    <s v="Ohio"/>
    <s v="Mentor"/>
    <n v="2017"/>
  </r>
  <r>
    <s v="CA-2017-130211"/>
    <d v="2017-10-22T00:00:00"/>
    <s v="BD-11620"/>
    <s v="OFF-ST-10000129"/>
    <n v="333.09"/>
    <n v="3"/>
    <n v="0"/>
    <n v="23.316299999999998"/>
    <x v="1"/>
    <x v="4"/>
    <s v="Fellowes Recycled Storage Drawers"/>
    <x v="2"/>
    <s v="Oklahoma"/>
    <s v="Lawton"/>
    <n v="2017"/>
  </r>
  <r>
    <s v="CA-2017-130211"/>
    <d v="2017-10-22T00:00:00"/>
    <s v="BD-11620"/>
    <s v="FUR-TA-10003748"/>
    <n v="248.98"/>
    <n v="2"/>
    <n v="0"/>
    <n v="54.775599999999997"/>
    <x v="0"/>
    <x v="3"/>
    <s v="Bevis 36 x 72 Conference Tables"/>
    <x v="2"/>
    <s v="Oklahoma"/>
    <s v="Lawton"/>
    <n v="2017"/>
  </r>
  <r>
    <s v="CA-2014-147235"/>
    <d v="2014-03-24T00:00:00"/>
    <s v="CD-11920"/>
    <s v="OFF-PA-10004948"/>
    <n v="24.9"/>
    <n v="5"/>
    <n v="0"/>
    <n v="11.702999999999999"/>
    <x v="1"/>
    <x v="10"/>
    <s v="Xerox 190"/>
    <x v="3"/>
    <s v="New York"/>
    <s v="New York City"/>
    <n v="2014"/>
  </r>
  <r>
    <s v="CA-2016-109365"/>
    <d v="2016-11-03T00:00:00"/>
    <s v="XP-21865"/>
    <s v="OFF-FA-10001561"/>
    <n v="15.26"/>
    <n v="7"/>
    <n v="0"/>
    <n v="5.0358000000000001"/>
    <x v="1"/>
    <x v="13"/>
    <s v="Stockwell Push Pins"/>
    <x v="1"/>
    <s v="California"/>
    <s v="Los Angeles"/>
    <n v="2016"/>
  </r>
  <r>
    <s v="CA-2016-109365"/>
    <d v="2016-11-03T00:00:00"/>
    <s v="XP-21865"/>
    <s v="OFF-AP-10002998"/>
    <n v="43.32"/>
    <n v="2"/>
    <n v="0"/>
    <n v="14.2956"/>
    <x v="1"/>
    <x v="9"/>
    <s v="Holmes 99% HEPA Air Purifier"/>
    <x v="1"/>
    <s v="California"/>
    <s v="Los Angeles"/>
    <n v="2016"/>
  </r>
  <r>
    <s v="CA-2016-109365"/>
    <d v="2016-11-03T00:00:00"/>
    <s v="XP-21865"/>
    <s v="OFF-BI-10003981"/>
    <n v="43.584000000000003"/>
    <n v="12"/>
    <n v="0.2"/>
    <n v="15.799200000000001"/>
    <x v="1"/>
    <x v="8"/>
    <s v="Avery Durable Plastic 1&quot; Binders"/>
    <x v="1"/>
    <s v="California"/>
    <s v="Los Angeles"/>
    <n v="2016"/>
  </r>
  <r>
    <s v="CA-2016-109365"/>
    <d v="2016-11-03T00:00:00"/>
    <s v="XP-21865"/>
    <s v="OFF-PA-10001725"/>
    <n v="116.28"/>
    <n v="3"/>
    <n v="0"/>
    <n v="56.977200000000003"/>
    <x v="1"/>
    <x v="10"/>
    <s v="Xerox 1892"/>
    <x v="1"/>
    <s v="California"/>
    <s v="Los Angeles"/>
    <n v="2016"/>
  </r>
  <r>
    <s v="CA-2016-109365"/>
    <d v="2016-11-03T00:00:00"/>
    <s v="XP-21865"/>
    <s v="OFF-BI-10002071"/>
    <n v="9.2959999999999994"/>
    <n v="2"/>
    <n v="0.2"/>
    <n v="3.0211999999999999"/>
    <x v="1"/>
    <x v="8"/>
    <s v="Fellowes Black Plastic Comb Bindings"/>
    <x v="1"/>
    <s v="California"/>
    <s v="Los Angeles"/>
    <n v="2016"/>
  </r>
  <r>
    <s v="CA-2016-109365"/>
    <d v="2016-11-03T00:00:00"/>
    <s v="XP-21865"/>
    <s v="OFF-PA-10000477"/>
    <n v="19.440000000000001"/>
    <n v="3"/>
    <n v="0"/>
    <n v="9.3312000000000008"/>
    <x v="1"/>
    <x v="10"/>
    <s v="Xerox 1952"/>
    <x v="1"/>
    <s v="California"/>
    <s v="Los Angeles"/>
    <n v="2016"/>
  </r>
  <r>
    <s v="CA-2016-109365"/>
    <d v="2016-11-03T00:00:00"/>
    <s v="XP-21865"/>
    <s v="OFF-PA-10004359"/>
    <n v="314.55"/>
    <n v="3"/>
    <n v="0"/>
    <n v="150.98400000000001"/>
    <x v="1"/>
    <x v="10"/>
    <s v="Multicolor Computer Printout Paper"/>
    <x v="1"/>
    <s v="California"/>
    <s v="Los Angeles"/>
    <n v="2016"/>
  </r>
  <r>
    <s v="CA-2015-162621"/>
    <d v="2015-09-05T00:00:00"/>
    <s v="CA-12055"/>
    <s v="OFF-BI-10000962"/>
    <n v="16.27"/>
    <n v="5"/>
    <n v="0.8"/>
    <n v="-25.218499999999999"/>
    <x v="1"/>
    <x v="8"/>
    <s v="Acco Flexible ACCOHIDE Square Ring Data Binder, Dark Blue, 11 1/2&quot; X 14&quot; 7/8&quot;"/>
    <x v="2"/>
    <s v="Texas"/>
    <s v="Houston"/>
    <n v="2015"/>
  </r>
  <r>
    <s v="CA-2015-162621"/>
    <d v="2015-09-05T00:00:00"/>
    <s v="CA-12055"/>
    <s v="OFF-SU-10003567"/>
    <n v="69.12"/>
    <n v="9"/>
    <n v="0.2"/>
    <n v="-14.688000000000001"/>
    <x v="1"/>
    <x v="14"/>
    <s v="Stiletto Hand Letter Openers"/>
    <x v="2"/>
    <s v="Texas"/>
    <s v="Houston"/>
    <n v="2015"/>
  </r>
  <r>
    <s v="CA-2015-162621"/>
    <d v="2015-09-05T00:00:00"/>
    <s v="CA-12055"/>
    <s v="OFF-BI-10003708"/>
    <n v="4.47"/>
    <n v="3"/>
    <n v="0.8"/>
    <n v="-7.8224999999999998"/>
    <x v="1"/>
    <x v="8"/>
    <s v="Acco Four Pocket Poly Ring Binder with Label Holder, Smoke, 1&quot;"/>
    <x v="2"/>
    <s v="Texas"/>
    <s v="Houston"/>
    <n v="2015"/>
  </r>
  <r>
    <s v="CA-2017-105921"/>
    <d v="2017-08-14T00:00:00"/>
    <s v="JM-15250"/>
    <s v="FUR-TA-10001095"/>
    <n v="418.29599999999999"/>
    <n v="3"/>
    <n v="0.2"/>
    <n v="5.2286999999999999"/>
    <x v="0"/>
    <x v="3"/>
    <s v="Chromcraft Round Conference Tables"/>
    <x v="1"/>
    <s v="California"/>
    <s v="Los Angeles"/>
    <n v="2017"/>
  </r>
  <r>
    <s v="CA-2014-150798"/>
    <d v="2014-12-01T00:00:00"/>
    <s v="JK-15730"/>
    <s v="TEC-CO-10001571"/>
    <n v="659.98800000000006"/>
    <n v="2"/>
    <n v="0.4"/>
    <n v="109.998"/>
    <x v="2"/>
    <x v="16"/>
    <s v="Sharp 1540cs Digital Laser Copier"/>
    <x v="3"/>
    <s v="Ohio"/>
    <s v="Columbus"/>
    <n v="2014"/>
  </r>
  <r>
    <s v="CA-2014-150798"/>
    <d v="2014-12-01T00:00:00"/>
    <s v="JK-15730"/>
    <s v="FUR-FU-10000221"/>
    <n v="8.1280000000000001"/>
    <n v="2"/>
    <n v="0.2"/>
    <n v="1.4224000000000001"/>
    <x v="0"/>
    <x v="5"/>
    <s v="Master Caster Door Stop, Brown"/>
    <x v="3"/>
    <s v="Ohio"/>
    <s v="Columbus"/>
    <n v="2014"/>
  </r>
  <r>
    <s v="CA-2014-150798"/>
    <d v="2014-12-01T00:00:00"/>
    <s v="JK-15730"/>
    <s v="OFF-PA-10001972"/>
    <n v="36.287999999999997"/>
    <n v="7"/>
    <n v="0.2"/>
    <n v="12.700799999999999"/>
    <x v="1"/>
    <x v="10"/>
    <s v="Xerox 214"/>
    <x v="3"/>
    <s v="Ohio"/>
    <s v="Columbus"/>
    <n v="2014"/>
  </r>
  <r>
    <s v="CA-2014-150798"/>
    <d v="2014-12-01T00:00:00"/>
    <s v="JK-15730"/>
    <s v="FUR-CH-10000015"/>
    <n v="909.72"/>
    <n v="6"/>
    <n v="0.3"/>
    <n v="-51.984000000000002"/>
    <x v="0"/>
    <x v="1"/>
    <s v="Hon Multipurpose Stacking Arm Chairs"/>
    <x v="3"/>
    <s v="Ohio"/>
    <s v="Columbus"/>
    <n v="2014"/>
  </r>
  <r>
    <s v="CA-2017-112753"/>
    <d v="2017-06-18T00:00:00"/>
    <s v="CC-12670"/>
    <s v="FUR-BO-10004015"/>
    <n v="917.92349999999999"/>
    <n v="9"/>
    <n v="0.15"/>
    <n v="75.593699999999998"/>
    <x v="0"/>
    <x v="0"/>
    <s v="Bush Andora Bookcase, Maple/Graphite Gray Finish"/>
    <x v="1"/>
    <s v="California"/>
    <s v="Los Angeles"/>
    <n v="2017"/>
  </r>
  <r>
    <s v="CA-2017-112753"/>
    <d v="2017-06-18T00:00:00"/>
    <s v="CC-12670"/>
    <s v="OFF-PA-10002036"/>
    <n v="38.880000000000003"/>
    <n v="6"/>
    <n v="0"/>
    <n v="19.051200000000001"/>
    <x v="1"/>
    <x v="10"/>
    <s v="Xerox 1930"/>
    <x v="1"/>
    <s v="California"/>
    <s v="Los Angeles"/>
    <n v="2017"/>
  </r>
  <r>
    <s v="CA-2017-155075"/>
    <d v="2017-12-02T00:00:00"/>
    <s v="GW-14605"/>
    <s v="OFF-BI-10003650"/>
    <n v="631.17600000000004"/>
    <n v="4"/>
    <n v="0.7"/>
    <n v="-462.86239999999998"/>
    <x v="1"/>
    <x v="8"/>
    <s v="GBC DocuBind 300 Electric Binding Machine"/>
    <x v="3"/>
    <s v="Pennsylvania"/>
    <s v="Philadelphia"/>
    <n v="2017"/>
  </r>
  <r>
    <s v="CA-2014-103401"/>
    <d v="2014-11-21T00:00:00"/>
    <s v="GR-14560"/>
    <s v="OFF-PA-10003309"/>
    <n v="12.96"/>
    <n v="2"/>
    <n v="0"/>
    <n v="6.2207999999999997"/>
    <x v="1"/>
    <x v="10"/>
    <s v="Xerox 211"/>
    <x v="1"/>
    <s v="California"/>
    <s v="San Francisco"/>
    <n v="2014"/>
  </r>
  <r>
    <s v="CA-2016-124814"/>
    <d v="2016-04-10T00:00:00"/>
    <s v="FM-14215"/>
    <s v="OFF-PA-10002787"/>
    <n v="12.96"/>
    <n v="2"/>
    <n v="0"/>
    <n v="6.2207999999999997"/>
    <x v="1"/>
    <x v="10"/>
    <s v="Xerox 227"/>
    <x v="1"/>
    <s v="California"/>
    <s v="Bakersfield"/>
    <n v="2016"/>
  </r>
  <r>
    <s v="CA-2016-124814"/>
    <d v="2016-04-10T00:00:00"/>
    <s v="FM-14215"/>
    <s v="OFF-BI-10000174"/>
    <n v="23.2"/>
    <n v="5"/>
    <n v="0.2"/>
    <n v="8.1199999999999992"/>
    <x v="1"/>
    <x v="8"/>
    <s v="Wilson Jones Clip &amp; Carry Folder Binder Tool for Ring Binders, Clear"/>
    <x v="1"/>
    <s v="California"/>
    <s v="Bakersfield"/>
    <n v="2016"/>
  </r>
  <r>
    <s v="CA-2014-116757"/>
    <d v="2014-06-30T00:00:00"/>
    <s v="MS-17980"/>
    <s v="OFF-PA-10002005"/>
    <n v="25.92"/>
    <n v="5"/>
    <n v="0.2"/>
    <n v="9.0719999999999992"/>
    <x v="1"/>
    <x v="10"/>
    <s v="Xerox 225"/>
    <x v="2"/>
    <s v="Texas"/>
    <s v="Houston"/>
    <n v="2014"/>
  </r>
  <r>
    <s v="CA-2014-116757"/>
    <d v="2014-06-30T00:00:00"/>
    <s v="MS-17980"/>
    <s v="OFF-FA-10002815"/>
    <n v="21.312000000000001"/>
    <n v="6"/>
    <n v="0.2"/>
    <n v="7.1928000000000001"/>
    <x v="1"/>
    <x v="13"/>
    <s v="Staples"/>
    <x v="2"/>
    <s v="Texas"/>
    <s v="Houston"/>
    <n v="2014"/>
  </r>
  <r>
    <s v="US-2014-138247"/>
    <d v="2014-12-24T00:00:00"/>
    <s v="BF-11170"/>
    <s v="TEC-PH-10000213"/>
    <n v="173.65600000000001"/>
    <n v="7"/>
    <n v="0.2"/>
    <n v="17.365600000000001"/>
    <x v="2"/>
    <x v="7"/>
    <s v="Seidio BD2-HK3IPH5-BK DILEX Case and Holster Combo for Apple iPhone 5/5s - Black"/>
    <x v="1"/>
    <s v="California"/>
    <s v="Los Angeles"/>
    <n v="2014"/>
  </r>
  <r>
    <s v="US-2014-138247"/>
    <d v="2014-12-24T00:00:00"/>
    <s v="BF-11170"/>
    <s v="OFF-AP-10000828"/>
    <n v="361.96"/>
    <n v="2"/>
    <n v="0"/>
    <n v="101.3488"/>
    <x v="1"/>
    <x v="9"/>
    <s v="Avanti 4.4 Cu. Ft. Refrigerator"/>
    <x v="1"/>
    <s v="California"/>
    <s v="Los Angeles"/>
    <n v="2014"/>
  </r>
  <r>
    <s v="US-2014-138247"/>
    <d v="2014-12-24T00:00:00"/>
    <s v="BF-11170"/>
    <s v="TEC-AC-10004708"/>
    <n v="62.85"/>
    <n v="3"/>
    <n v="0"/>
    <n v="13.198499999999999"/>
    <x v="2"/>
    <x v="11"/>
    <s v="Sony 32GB Class 10 Micro SDHC R40 Memory Card"/>
    <x v="1"/>
    <s v="California"/>
    <s v="Los Angeles"/>
    <n v="2014"/>
  </r>
  <r>
    <s v="US-2014-138247"/>
    <d v="2014-12-24T00:00:00"/>
    <s v="BF-11170"/>
    <s v="TEC-PH-10001530"/>
    <n v="818.37599999999998"/>
    <n v="3"/>
    <n v="0.2"/>
    <n v="51.148499999999999"/>
    <x v="2"/>
    <x v="7"/>
    <s v="Cisco Unified IP Phone 7945G VoIP phone"/>
    <x v="1"/>
    <s v="California"/>
    <s v="Los Angeles"/>
    <n v="2014"/>
  </r>
  <r>
    <s v="US-2014-138247"/>
    <d v="2014-12-24T00:00:00"/>
    <s v="BF-11170"/>
    <s v="OFF-ST-10002301"/>
    <n v="20.34"/>
    <n v="1"/>
    <n v="0"/>
    <n v="0.2034"/>
    <x v="1"/>
    <x v="4"/>
    <s v="Tennsco Commercial Shelving"/>
    <x v="1"/>
    <s v="California"/>
    <s v="Los Angeles"/>
    <n v="2014"/>
  </r>
  <r>
    <s v="US-2014-138247"/>
    <d v="2014-12-24T00:00:00"/>
    <s v="BF-11170"/>
    <s v="FUR-FU-10002554"/>
    <n v="23.99"/>
    <n v="1"/>
    <n v="0"/>
    <n v="5.5176999999999996"/>
    <x v="0"/>
    <x v="5"/>
    <s v="Westinghouse Floor Lamp with Metal Mesh Shade, Black"/>
    <x v="1"/>
    <s v="California"/>
    <s v="Los Angeles"/>
    <n v="2014"/>
  </r>
  <r>
    <s v="CA-2017-167003"/>
    <d v="2017-05-23T00:00:00"/>
    <s v="VS-21820"/>
    <s v="FUR-TA-10001520"/>
    <n v="171.28800000000001"/>
    <n v="3"/>
    <n v="0.2"/>
    <n v="-6.4233000000000002"/>
    <x v="0"/>
    <x v="3"/>
    <s v="Lesro Sheffield Collection Coffee Table, End Table, Center Table, Corner Table"/>
    <x v="1"/>
    <s v="California"/>
    <s v="Los Angeles"/>
    <n v="2017"/>
  </r>
  <r>
    <s v="CA-2016-119935"/>
    <d v="2016-11-10T00:00:00"/>
    <s v="KM-16225"/>
    <s v="FUR-FU-10001085"/>
    <n v="37.299999999999997"/>
    <n v="2"/>
    <n v="0"/>
    <n v="17.158000000000001"/>
    <x v="0"/>
    <x v="5"/>
    <s v="3M Polarizing Light Filter Sleeves"/>
    <x v="2"/>
    <s v="Missouri"/>
    <s v="Springfield"/>
    <n v="2016"/>
  </r>
  <r>
    <s v="CA-2016-119935"/>
    <d v="2016-11-10T00:00:00"/>
    <s v="KM-16225"/>
    <s v="OFF-BI-10001597"/>
    <n v="81.96"/>
    <n v="2"/>
    <n v="0"/>
    <n v="39.340800000000002"/>
    <x v="1"/>
    <x v="8"/>
    <s v="Wilson Jones Ledger-Size, Piano-Hinge Binder, 2&quot;, Blue"/>
    <x v="2"/>
    <s v="Missouri"/>
    <s v="Springfield"/>
    <n v="2016"/>
  </r>
  <r>
    <s v="CA-2016-118969"/>
    <d v="2016-10-02T00:00:00"/>
    <s v="LP-17095"/>
    <s v="OFF-BI-10002429"/>
    <n v="54.792000000000002"/>
    <n v="6"/>
    <n v="0.7"/>
    <n v="-40.180799999999998"/>
    <x v="1"/>
    <x v="8"/>
    <s v="Premier Elliptical Ring Binder, Black"/>
    <x v="1"/>
    <s v="Arizona"/>
    <s v="Phoenix"/>
    <n v="2016"/>
  </r>
  <r>
    <s v="CA-2016-145240"/>
    <d v="2016-09-06T00:00:00"/>
    <s v="BG-11740"/>
    <s v="OFF-ST-10001590"/>
    <n v="10.784000000000001"/>
    <n v="1"/>
    <n v="0.2"/>
    <n v="0.80879999999999996"/>
    <x v="1"/>
    <x v="4"/>
    <s v="Tenex Personal Project File with Scoop Front Design, Black"/>
    <x v="2"/>
    <s v="Texas"/>
    <s v="Houston"/>
    <n v="2016"/>
  </r>
  <r>
    <s v="CA-2016-120873"/>
    <d v="2016-10-27T00:00:00"/>
    <s v="BW-11200"/>
    <s v="FUR-CH-10000847"/>
    <n v="290.98"/>
    <n v="1"/>
    <n v="0"/>
    <n v="75.654799999999994"/>
    <x v="0"/>
    <x v="1"/>
    <s v="Global Executive Mid-Back Manager's Chair"/>
    <x v="0"/>
    <s v="Virginia"/>
    <s v="Hampton"/>
    <n v="2016"/>
  </r>
  <r>
    <s v="US-2017-111920"/>
    <d v="2017-10-22T00:00:00"/>
    <s v="PS-18970"/>
    <s v="OFF-AR-10003179"/>
    <n v="36.44"/>
    <n v="4"/>
    <n v="0"/>
    <n v="12.0252"/>
    <x v="1"/>
    <x v="6"/>
    <s v="Dixon Ticonderoga Core-Lock Colored Pencils"/>
    <x v="2"/>
    <s v="Oklahoma"/>
    <s v="Tulsa"/>
    <n v="2017"/>
  </r>
  <r>
    <s v="US-2016-128678"/>
    <d v="2016-09-15T00:00:00"/>
    <s v="RB-19570"/>
    <s v="OFF-PA-10000807"/>
    <n v="21.4"/>
    <n v="5"/>
    <n v="0"/>
    <n v="10.058"/>
    <x v="1"/>
    <x v="10"/>
    <s v="TOPS &quot;Important Message&quot; Pads, Canary, 4-1/4 x 5-1/2, 50 Sheets per Pad"/>
    <x v="1"/>
    <s v="Washington"/>
    <s v="Seattle"/>
    <n v="2016"/>
  </r>
  <r>
    <s v="US-2016-128678"/>
    <d v="2016-09-15T00:00:00"/>
    <s v="RB-19570"/>
    <s v="OFF-BI-10002103"/>
    <n v="48.664000000000001"/>
    <n v="7"/>
    <n v="0.2"/>
    <n v="15.815799999999999"/>
    <x v="1"/>
    <x v="8"/>
    <s v="Cardinal Slant-D Ring Binder, Heavy Gauge Vinyl"/>
    <x v="1"/>
    <s v="Washington"/>
    <s v="Seattle"/>
    <n v="2016"/>
  </r>
  <r>
    <s v="CA-2016-101385"/>
    <d v="2016-09-25T00:00:00"/>
    <s v="JW-16075"/>
    <s v="OFF-AR-10004441"/>
    <n v="16.559999999999999"/>
    <n v="4"/>
    <n v="0"/>
    <n v="6.9551999999999996"/>
    <x v="1"/>
    <x v="6"/>
    <s v="BIC Brite Liner Highlighters"/>
    <x v="1"/>
    <s v="California"/>
    <s v="San Francisco"/>
    <n v="2016"/>
  </r>
  <r>
    <s v="CA-2017-107167"/>
    <d v="2017-06-10T00:00:00"/>
    <s v="ND-18460"/>
    <s v="OFF-ST-10003805"/>
    <n v="1347.52"/>
    <n v="8"/>
    <n v="0.2"/>
    <n v="84.22"/>
    <x v="1"/>
    <x v="4"/>
    <s v="24 Capacity Maxi Data Binder Racks, Pearl"/>
    <x v="0"/>
    <s v="Florida"/>
    <s v="Jacksonville"/>
    <n v="2017"/>
  </r>
  <r>
    <s v="CA-2014-109491"/>
    <d v="2014-02-20T00:00:00"/>
    <s v="LC-16930"/>
    <s v="TEC-AC-10001284"/>
    <n v="62.31"/>
    <n v="3"/>
    <n v="0"/>
    <n v="22.4316"/>
    <x v="2"/>
    <x v="11"/>
    <s v="Enermax Briskie RF Wireless Keyboard and Mouse Combo"/>
    <x v="2"/>
    <s v="Indiana"/>
    <s v="Richmond"/>
    <n v="2014"/>
  </r>
  <r>
    <s v="CA-2014-109491"/>
    <d v="2014-02-20T00:00:00"/>
    <s v="LC-16930"/>
    <s v="FUR-FU-10000221"/>
    <n v="20.32"/>
    <n v="4"/>
    <n v="0"/>
    <n v="6.9088000000000003"/>
    <x v="0"/>
    <x v="5"/>
    <s v="Master Caster Door Stop, Brown"/>
    <x v="2"/>
    <s v="Indiana"/>
    <s v="Richmond"/>
    <n v="2014"/>
  </r>
  <r>
    <s v="CA-2017-105445"/>
    <d v="2017-02-20T00:00:00"/>
    <s v="BP-11095"/>
    <s v="OFF-FA-10001229"/>
    <n v="9.4320000000000004"/>
    <n v="3"/>
    <n v="0.2"/>
    <n v="3.0653999999999999"/>
    <x v="1"/>
    <x v="13"/>
    <s v="Staples"/>
    <x v="1"/>
    <s v="Colorado"/>
    <s v="Louisville"/>
    <n v="2017"/>
  </r>
  <r>
    <s v="CA-2014-107454"/>
    <d v="2014-11-02T00:00:00"/>
    <s v="RD-19720"/>
    <s v="OFF-LA-10001569"/>
    <n v="34.86"/>
    <n v="7"/>
    <n v="0"/>
    <n v="16.035599999999999"/>
    <x v="1"/>
    <x v="2"/>
    <s v="Avery 499"/>
    <x v="3"/>
    <s v="New York"/>
    <s v="New York City"/>
    <n v="2014"/>
  </r>
  <r>
    <s v="CA-2014-107454"/>
    <d v="2014-11-02T00:00:00"/>
    <s v="RD-19720"/>
    <s v="FUR-FU-10004018"/>
    <n v="89.34"/>
    <n v="6"/>
    <n v="0"/>
    <n v="24.1218"/>
    <x v="0"/>
    <x v="5"/>
    <s v="Tensor Computer Mounted Lamp"/>
    <x v="3"/>
    <s v="New York"/>
    <s v="New York City"/>
    <n v="2014"/>
  </r>
  <r>
    <s v="US-2017-105046"/>
    <d v="2017-07-17T00:00:00"/>
    <s v="BE-11335"/>
    <s v="TEC-PH-10004536"/>
    <n v="269.98"/>
    <n v="2"/>
    <n v="0"/>
    <n v="67.495000000000005"/>
    <x v="2"/>
    <x v="7"/>
    <s v="Avaya 5420 Digital phone"/>
    <x v="3"/>
    <s v="New York"/>
    <s v="Rome"/>
    <n v="2017"/>
  </r>
  <r>
    <s v="US-2017-105046"/>
    <d v="2017-07-17T00:00:00"/>
    <s v="BE-11335"/>
    <s v="OFF-PA-10004353"/>
    <n v="99.9"/>
    <n v="5"/>
    <n v="0"/>
    <n v="47.951999999999998"/>
    <x v="1"/>
    <x v="10"/>
    <s v="Southworth 25% Cotton Premium Laser Paper and Envelopes"/>
    <x v="3"/>
    <s v="New York"/>
    <s v="Rome"/>
    <n v="2017"/>
  </r>
  <r>
    <s v="US-2017-105046"/>
    <d v="2017-07-17T00:00:00"/>
    <s v="BE-11335"/>
    <s v="FUR-FU-10004848"/>
    <n v="39.08"/>
    <n v="4"/>
    <n v="0"/>
    <n v="14.4596"/>
    <x v="0"/>
    <x v="5"/>
    <s v="Howard Miller 13-3/4&quot; Diameter Brushed Chrome Round Wall Clock"/>
    <x v="3"/>
    <s v="New York"/>
    <s v="Rome"/>
    <n v="2017"/>
  </r>
  <r>
    <s v="CA-2017-152856"/>
    <d v="2017-09-08T00:00:00"/>
    <s v="RS-19765"/>
    <s v="TEC-AC-10004864"/>
    <n v="116.83199999999999"/>
    <n v="4"/>
    <n v="0.2"/>
    <n v="33.589199999999998"/>
    <x v="2"/>
    <x v="11"/>
    <s v="Memorex Micro Travel Drive 32 GB"/>
    <x v="3"/>
    <s v="Ohio"/>
    <s v="Marion"/>
    <n v="2017"/>
  </r>
  <r>
    <s v="CA-2016-134691"/>
    <d v="2016-11-14T00:00:00"/>
    <s v="KC-16540"/>
    <s v="OFF-BI-10002393"/>
    <n v="2.2959999999999998"/>
    <n v="2"/>
    <n v="0.8"/>
    <n v="-3.9032"/>
    <x v="1"/>
    <x v="8"/>
    <s v="Binder Posts"/>
    <x v="2"/>
    <s v="Texas"/>
    <s v="Houston"/>
    <n v="2016"/>
  </r>
  <r>
    <s v="CA-2016-118759"/>
    <d v="2016-11-14T00:00:00"/>
    <s v="MB-17305"/>
    <s v="FUR-CH-10002335"/>
    <n v="408.00599999999997"/>
    <n v="2"/>
    <n v="0.1"/>
    <n v="72.534400000000005"/>
    <x v="0"/>
    <x v="1"/>
    <s v="Hon GuestStacker Chair"/>
    <x v="3"/>
    <s v="New York"/>
    <s v="New York City"/>
    <n v="2016"/>
  </r>
  <r>
    <s v="CA-2016-118759"/>
    <d v="2016-11-14T00:00:00"/>
    <s v="MB-17305"/>
    <s v="OFF-ST-10001590"/>
    <n v="40.44"/>
    <n v="3"/>
    <n v="0"/>
    <n v="10.5144"/>
    <x v="1"/>
    <x v="4"/>
    <s v="Tenex Personal Project File with Scoop Front Design, Black"/>
    <x v="3"/>
    <s v="New York"/>
    <s v="New York City"/>
    <n v="2016"/>
  </r>
  <r>
    <s v="CA-2014-140403"/>
    <d v="2014-10-10T00:00:00"/>
    <s v="TN-21040"/>
    <s v="FUR-CH-10002774"/>
    <n v="122.352"/>
    <n v="3"/>
    <n v="0.2"/>
    <n v="13.7646"/>
    <x v="0"/>
    <x v="1"/>
    <s v="Global Deluxe Stacking Chair, Gray"/>
    <x v="1"/>
    <s v="California"/>
    <s v="Manteca"/>
    <n v="2014"/>
  </r>
  <r>
    <s v="CA-2014-140403"/>
    <d v="2014-10-10T00:00:00"/>
    <s v="TN-21040"/>
    <s v="OFF-EN-10001219"/>
    <n v="15.28"/>
    <n v="2"/>
    <n v="0"/>
    <n v="7.4871999999999996"/>
    <x v="1"/>
    <x v="12"/>
    <s v="#10- 4 1/8&quot; x 9 1/2&quot; Security-Tint Envelopes"/>
    <x v="1"/>
    <s v="California"/>
    <s v="Manteca"/>
    <n v="2014"/>
  </r>
  <r>
    <s v="CA-2015-163104"/>
    <d v="2015-03-19T00:00:00"/>
    <s v="MC-18130"/>
    <s v="OFF-PA-10001947"/>
    <n v="11.96"/>
    <n v="2"/>
    <n v="0"/>
    <n v="5.8604000000000003"/>
    <x v="1"/>
    <x v="10"/>
    <s v="Xerox 1974"/>
    <x v="1"/>
    <s v="California"/>
    <s v="Los Angeles"/>
    <n v="2015"/>
  </r>
  <r>
    <s v="CA-2017-138464"/>
    <d v="2017-07-08T00:00:00"/>
    <s v="VF-21715"/>
    <s v="FUR-FU-10003142"/>
    <n v="15.84"/>
    <n v="3"/>
    <n v="0"/>
    <n v="4.9104000000000001"/>
    <x v="0"/>
    <x v="5"/>
    <s v="Master Big Foot Doorstop, Beige"/>
    <x v="1"/>
    <s v="Washington"/>
    <s v="Seattle"/>
    <n v="2017"/>
  </r>
  <r>
    <s v="CA-2017-138464"/>
    <d v="2017-07-08T00:00:00"/>
    <s v="VF-21715"/>
    <s v="OFF-BI-10001543"/>
    <n v="86.376000000000005"/>
    <n v="3"/>
    <n v="0.2"/>
    <n v="30.2316"/>
    <x v="1"/>
    <x v="8"/>
    <s v="GBC VeloBinder Manual Binding System"/>
    <x v="1"/>
    <s v="Washington"/>
    <s v="Seattle"/>
    <n v="2017"/>
  </r>
  <r>
    <s v="CA-2017-138464"/>
    <d v="2017-07-08T00:00:00"/>
    <s v="VF-21715"/>
    <s v="OFF-AR-10003560"/>
    <n v="18.239999999999998"/>
    <n v="3"/>
    <n v="0"/>
    <n v="6.2016"/>
    <x v="1"/>
    <x v="6"/>
    <s v="Zebra Zazzle Fluorescent Highlighters"/>
    <x v="1"/>
    <s v="Washington"/>
    <s v="Seattle"/>
    <n v="2017"/>
  </r>
  <r>
    <s v="CA-2017-138464"/>
    <d v="2017-07-08T00:00:00"/>
    <s v="VF-21715"/>
    <s v="OFF-AR-10004757"/>
    <n v="13.12"/>
    <n v="4"/>
    <n v="0"/>
    <n v="4.3296000000000001"/>
    <x v="1"/>
    <x v="6"/>
    <s v="Crayola Colored Pencils"/>
    <x v="1"/>
    <s v="Washington"/>
    <s v="Seattle"/>
    <n v="2017"/>
  </r>
  <r>
    <s v="CA-2015-104129"/>
    <d v="2015-02-27T00:00:00"/>
    <s v="ES-14080"/>
    <s v="TEC-PH-10003800"/>
    <n v="105.98"/>
    <n v="2"/>
    <n v="0"/>
    <n v="1.0598000000000001"/>
    <x v="2"/>
    <x v="7"/>
    <s v="i.Sound Portable Power - 8000 mAh"/>
    <x v="3"/>
    <s v="Rhode Island"/>
    <s v="Providence"/>
    <n v="2015"/>
  </r>
  <r>
    <s v="CA-2015-104129"/>
    <d v="2015-02-27T00:00:00"/>
    <s v="ES-14080"/>
    <s v="FUR-TA-10004152"/>
    <n v="493.92"/>
    <n v="7"/>
    <n v="0.3"/>
    <n v="-28.224"/>
    <x v="0"/>
    <x v="3"/>
    <s v="Barricks 18&quot; x 48&quot; Non-Folding Utility Table with Bottom Storage Shelf"/>
    <x v="3"/>
    <s v="Rhode Island"/>
    <s v="Providence"/>
    <n v="2015"/>
  </r>
  <r>
    <s v="US-2017-132206"/>
    <d v="2017-06-16T00:00:00"/>
    <s v="MK-17905"/>
    <s v="OFF-BI-10000756"/>
    <n v="5.9359999999999999"/>
    <n v="7"/>
    <n v="0.8"/>
    <n v="-8.9039999999999999"/>
    <x v="1"/>
    <x v="8"/>
    <s v="Storex DuraTech Recycled Plastic Frosted Binders"/>
    <x v="2"/>
    <s v="Illinois"/>
    <s v="Chicago"/>
    <n v="2017"/>
  </r>
  <r>
    <s v="CA-2017-113474"/>
    <d v="2017-03-30T00:00:00"/>
    <s v="TM-21490"/>
    <s v="OFF-EN-10004206"/>
    <n v="325.86"/>
    <n v="2"/>
    <n v="0"/>
    <n v="149.8956"/>
    <x v="1"/>
    <x v="12"/>
    <s v="Multimedia Mailers"/>
    <x v="2"/>
    <s v="Oklahoma"/>
    <s v="Oklahoma City"/>
    <n v="2017"/>
  </r>
  <r>
    <s v="CA-2015-126557"/>
    <d v="2015-07-12T00:00:00"/>
    <s v="RL-19615"/>
    <s v="FUR-CH-10004477"/>
    <n v="383.60700000000003"/>
    <n v="9"/>
    <n v="0.3"/>
    <n v="-5.4801000000000002"/>
    <x v="0"/>
    <x v="1"/>
    <s v="Global Push Button Manager's Chair, Indigo"/>
    <x v="2"/>
    <s v="Illinois"/>
    <s v="Chicago"/>
    <n v="2015"/>
  </r>
  <r>
    <s v="CA-2015-126557"/>
    <d v="2015-07-12T00:00:00"/>
    <s v="RL-19615"/>
    <s v="TEC-PH-10003505"/>
    <n v="148.47999999999999"/>
    <n v="2"/>
    <n v="0.2"/>
    <n v="16.704000000000001"/>
    <x v="2"/>
    <x v="7"/>
    <s v="Geemarc AmpliPOWER60"/>
    <x v="2"/>
    <s v="Illinois"/>
    <s v="Chicago"/>
    <n v="2015"/>
  </r>
  <r>
    <s v="CA-2015-126557"/>
    <d v="2015-07-12T00:00:00"/>
    <s v="RL-19615"/>
    <s v="TEC-PH-10000526"/>
    <n v="537.54399999999998"/>
    <n v="7"/>
    <n v="0.2"/>
    <n v="53.754399999999997"/>
    <x v="2"/>
    <x v="7"/>
    <s v="Vtech CS6719"/>
    <x v="2"/>
    <s v="Illinois"/>
    <s v="Chicago"/>
    <n v="2015"/>
  </r>
  <r>
    <s v="CA-2015-126557"/>
    <d v="2015-07-12T00:00:00"/>
    <s v="RL-19615"/>
    <s v="OFF-BI-10003314"/>
    <n v="1.9279999999999999"/>
    <n v="2"/>
    <n v="0.8"/>
    <n v="-2.9883999999999999"/>
    <x v="1"/>
    <x v="8"/>
    <s v="Tuff Stuff Recycled Round Ring Binders"/>
    <x v="2"/>
    <s v="Illinois"/>
    <s v="Chicago"/>
    <n v="2015"/>
  </r>
  <r>
    <s v="CA-2015-126557"/>
    <d v="2015-07-12T00:00:00"/>
    <s v="RL-19615"/>
    <s v="OFF-AR-10003190"/>
    <n v="6.9119999999999999"/>
    <n v="3"/>
    <n v="0.2"/>
    <n v="0.69120000000000004"/>
    <x v="1"/>
    <x v="6"/>
    <s v="Newell 32"/>
    <x v="2"/>
    <s v="Illinois"/>
    <s v="Chicago"/>
    <n v="2015"/>
  </r>
  <r>
    <s v="CA-2015-126557"/>
    <d v="2015-07-12T00:00:00"/>
    <s v="RL-19615"/>
    <s v="FUR-FU-10001861"/>
    <n v="7.76"/>
    <n v="1"/>
    <n v="0.6"/>
    <n v="-2.1339999999999999"/>
    <x v="0"/>
    <x v="5"/>
    <s v="Floodlight Indoor Halogen Bulbs, 1 Bulb per Pack, 60 Watts"/>
    <x v="2"/>
    <s v="Illinois"/>
    <s v="Chicago"/>
    <n v="2015"/>
  </r>
  <r>
    <s v="CA-2015-126557"/>
    <d v="2015-07-12T00:00:00"/>
    <s v="RL-19615"/>
    <s v="TEC-PH-10003963"/>
    <n v="659.16800000000001"/>
    <n v="4"/>
    <n v="0.2"/>
    <n v="49.437600000000003"/>
    <x v="2"/>
    <x v="7"/>
    <s v="GE 2-Jack Phone Line Splitter"/>
    <x v="2"/>
    <s v="Illinois"/>
    <s v="Chicago"/>
    <n v="2015"/>
  </r>
  <r>
    <s v="US-2017-107636"/>
    <d v="2017-04-30T00:00:00"/>
    <s v="NM-18520"/>
    <s v="OFF-LA-10003388"/>
    <n v="5.76"/>
    <n v="2"/>
    <n v="0"/>
    <n v="2.8224"/>
    <x v="1"/>
    <x v="2"/>
    <s v="Avery 5"/>
    <x v="3"/>
    <s v="Connecticut"/>
    <s v="Manchester"/>
    <n v="2017"/>
  </r>
  <r>
    <s v="US-2014-165862"/>
    <d v="2014-07-13T00:00:00"/>
    <s v="GK-14620"/>
    <s v="FUR-TA-10002855"/>
    <n v="351.21600000000001"/>
    <n v="3"/>
    <n v="0.2"/>
    <n v="4.3902000000000001"/>
    <x v="0"/>
    <x v="3"/>
    <s v="Bevis Round Conference Table Top &amp; Single Column Base"/>
    <x v="1"/>
    <s v="California"/>
    <s v="Los Angeles"/>
    <n v="2014"/>
  </r>
  <r>
    <s v="US-2014-106334"/>
    <d v="2014-12-27T00:00:00"/>
    <s v="JF-15490"/>
    <s v="FUR-CH-10004886"/>
    <n v="230.28"/>
    <n v="3"/>
    <n v="0.2"/>
    <n v="23.027999999999999"/>
    <x v="0"/>
    <x v="1"/>
    <s v="Bevis Steel Folding Chairs"/>
    <x v="1"/>
    <s v="California"/>
    <s v="San Francisco"/>
    <n v="2014"/>
  </r>
  <r>
    <s v="US-2014-106334"/>
    <d v="2014-12-27T00:00:00"/>
    <s v="JF-15490"/>
    <s v="OFF-PA-10003657"/>
    <n v="12.84"/>
    <n v="3"/>
    <n v="0"/>
    <n v="5.7779999999999996"/>
    <x v="1"/>
    <x v="10"/>
    <s v="Xerox 1927"/>
    <x v="1"/>
    <s v="California"/>
    <s v="San Francisco"/>
    <n v="2014"/>
  </r>
  <r>
    <s v="CA-2016-101448"/>
    <d v="2016-02-27T00:00:00"/>
    <s v="EB-13930"/>
    <s v="OFF-BI-10004738"/>
    <n v="56.82"/>
    <n v="3"/>
    <n v="0"/>
    <n v="28.41"/>
    <x v="1"/>
    <x v="8"/>
    <s v="Flexible Leather- Look Classic Collection Ring Binder"/>
    <x v="2"/>
    <s v="Wisconsin"/>
    <s v="La Crosse"/>
    <n v="2016"/>
  </r>
  <r>
    <s v="CA-2015-130218"/>
    <d v="2015-03-23T00:00:00"/>
    <s v="SG-20470"/>
    <s v="OFF-FA-10003112"/>
    <n v="31.56"/>
    <n v="4"/>
    <n v="0"/>
    <n v="14.202"/>
    <x v="1"/>
    <x v="13"/>
    <s v="Staples"/>
    <x v="0"/>
    <s v="South Carolina"/>
    <s v="Florence"/>
    <n v="2015"/>
  </r>
  <r>
    <s v="CA-2015-130218"/>
    <d v="2015-03-23T00:00:00"/>
    <s v="SG-20470"/>
    <s v="OFF-ST-10002486"/>
    <n v="27.92"/>
    <n v="4"/>
    <n v="0"/>
    <n v="0.55840000000000001"/>
    <x v="1"/>
    <x v="4"/>
    <s v="Eldon Shelf Savers Cubes and Bins"/>
    <x v="0"/>
    <s v="South Carolina"/>
    <s v="Florence"/>
    <n v="2015"/>
  </r>
  <r>
    <s v="US-2017-117331"/>
    <d v="2017-10-21T00:00:00"/>
    <s v="ND-18370"/>
    <s v="OFF-BI-10003984"/>
    <n v="8.5589999999999993"/>
    <n v="1"/>
    <n v="0.7"/>
    <n v="-6.5618999999999996"/>
    <x v="1"/>
    <x v="8"/>
    <s v="Lock-Up Easel 'Spel-Binder'"/>
    <x v="1"/>
    <s v="Arizona"/>
    <s v="Glendale"/>
    <n v="2017"/>
  </r>
  <r>
    <s v="CA-2014-127383"/>
    <d v="2014-12-31T00:00:00"/>
    <s v="CM-11815"/>
    <s v="OFF-EN-10004773"/>
    <n v="49.567999999999998"/>
    <n v="2"/>
    <n v="0.2"/>
    <n v="17.968399999999999"/>
    <x v="1"/>
    <x v="12"/>
    <s v="Staple envelope"/>
    <x v="2"/>
    <s v="Texas"/>
    <s v="El Paso"/>
    <n v="2014"/>
  </r>
  <r>
    <s v="CA-2014-110219"/>
    <d v="2014-05-05T00:00:00"/>
    <s v="EB-13870"/>
    <s v="FUR-CH-10001146"/>
    <n v="127.869"/>
    <n v="3"/>
    <n v="0.3"/>
    <n v="-9.1334999999999997"/>
    <x v="0"/>
    <x v="1"/>
    <s v="Global Value Mid-Back Manager's Chair, Gray"/>
    <x v="2"/>
    <s v="Texas"/>
    <s v="San Antonio"/>
    <n v="2014"/>
  </r>
  <r>
    <s v="CA-2015-118871"/>
    <d v="2015-12-04T00:00:00"/>
    <s v="HM-14860"/>
    <s v="OFF-EN-10003296"/>
    <n v="271.44"/>
    <n v="3"/>
    <n v="0"/>
    <n v="122.148"/>
    <x v="1"/>
    <x v="12"/>
    <s v="Tyvek Side-Opening Peel &amp; Seel Expanding Envelopes"/>
    <x v="1"/>
    <s v="California"/>
    <s v="Los Angeles"/>
    <n v="2015"/>
  </r>
  <r>
    <s v="CA-2015-118871"/>
    <d v="2015-12-04T00:00:00"/>
    <s v="HM-14860"/>
    <s v="TEC-PH-10000193"/>
    <n v="110.352"/>
    <n v="3"/>
    <n v="0.2"/>
    <n v="8.2764000000000006"/>
    <x v="2"/>
    <x v="7"/>
    <s v="Jensen SMPS-640 - speaker phone"/>
    <x v="1"/>
    <s v="California"/>
    <s v="Los Angeles"/>
    <n v="2015"/>
  </r>
  <r>
    <s v="CA-2015-118871"/>
    <d v="2015-12-04T00:00:00"/>
    <s v="HM-14860"/>
    <s v="FUR-FU-10002111"/>
    <n v="36.4"/>
    <n v="5"/>
    <n v="0"/>
    <n v="13.832000000000001"/>
    <x v="0"/>
    <x v="5"/>
    <s v="Master Caster Door Stop, Large Brown"/>
    <x v="1"/>
    <s v="California"/>
    <s v="Los Angeles"/>
    <n v="2015"/>
  </r>
  <r>
    <s v="CA-2017-129490"/>
    <d v="2017-09-26T00:00:00"/>
    <s v="SJ-20125"/>
    <s v="FUR-CH-10003298"/>
    <n v="419.13600000000002"/>
    <n v="4"/>
    <n v="0.2"/>
    <n v="-57.6312"/>
    <x v="0"/>
    <x v="1"/>
    <s v="Office Star - Contemporary Task Swivel chair with Loop Arms, Charcoal"/>
    <x v="0"/>
    <s v="Florida"/>
    <s v="Miramar"/>
    <n v="2017"/>
  </r>
  <r>
    <s v="CA-2014-101175"/>
    <d v="2014-12-09T00:00:00"/>
    <s v="DM-12955"/>
    <s v="OFF-ST-10004950"/>
    <n v="100.70399999999999"/>
    <n v="6"/>
    <n v="0.2"/>
    <n v="-1.2587999999999999"/>
    <x v="1"/>
    <x v="4"/>
    <s v="Acco Perma 3000 Stacking Storage Drawers"/>
    <x v="1"/>
    <s v="Arizona"/>
    <s v="Mesa"/>
    <n v="2014"/>
  </r>
  <r>
    <s v="US-2017-149510"/>
    <d v="2017-12-03T00:00:00"/>
    <s v="MC-17575"/>
    <s v="OFF-AP-10002350"/>
    <n v="45.216000000000001"/>
    <n v="3"/>
    <n v="0.2"/>
    <n v="4.5216000000000003"/>
    <x v="1"/>
    <x v="9"/>
    <s v="Belkin F9H710-06 7 Outlet SurgeMaster Surge Protector"/>
    <x v="0"/>
    <s v="North Carolina"/>
    <s v="Fayetteville"/>
    <n v="2017"/>
  </r>
  <r>
    <s v="US-2017-149510"/>
    <d v="2017-12-03T00:00:00"/>
    <s v="MC-17575"/>
    <s v="OFF-BI-10004233"/>
    <n v="28.782"/>
    <n v="6"/>
    <n v="0.7"/>
    <n v="-21.1068"/>
    <x v="1"/>
    <x v="8"/>
    <s v="GBC Pre-Punched Binding Paper, Plastic, White, 8-1/2&quot; x 11&quot;"/>
    <x v="0"/>
    <s v="North Carolina"/>
    <s v="Fayetteville"/>
    <n v="2017"/>
  </r>
  <r>
    <s v="US-2017-149510"/>
    <d v="2017-12-03T00:00:00"/>
    <s v="MC-17575"/>
    <s v="OFF-PA-10001892"/>
    <n v="24.448"/>
    <n v="4"/>
    <n v="0.2"/>
    <n v="8.8623999999999992"/>
    <x v="1"/>
    <x v="10"/>
    <s v="Rediform Wirebound &quot;Phone Memo&quot; Message Book, 11 x 5-3/4"/>
    <x v="0"/>
    <s v="North Carolina"/>
    <s v="Fayetteville"/>
    <n v="2017"/>
  </r>
  <r>
    <s v="CA-2015-111990"/>
    <d v="2015-11-08T00:00:00"/>
    <s v="DB-13660"/>
    <s v="OFF-BI-10003291"/>
    <n v="10.476000000000001"/>
    <n v="6"/>
    <n v="0.8"/>
    <n v="-17.285399999999999"/>
    <x v="1"/>
    <x v="8"/>
    <s v="Wilson Jones Leather-Like Binders with DublLock Round Rings"/>
    <x v="2"/>
    <s v="Texas"/>
    <s v="Houston"/>
    <n v="2015"/>
  </r>
  <r>
    <s v="CA-2014-169460"/>
    <d v="2014-04-19T00:00:00"/>
    <s v="NF-18595"/>
    <s v="FUR-FU-10004017"/>
    <n v="76.14"/>
    <n v="3"/>
    <n v="0"/>
    <n v="26.649000000000001"/>
    <x v="0"/>
    <x v="5"/>
    <s v="Tenex Contemporary Contur Chairmats for Low and Medium Pile Carpet, Computer, 39&quot; x 49&quot;"/>
    <x v="1"/>
    <s v="California"/>
    <s v="San Jose"/>
    <n v="2014"/>
  </r>
  <r>
    <s v="US-2015-152128"/>
    <d v="2015-05-25T00:00:00"/>
    <s v="NM-18445"/>
    <s v="OFF-AR-10002445"/>
    <n v="21.24"/>
    <n v="3"/>
    <n v="0"/>
    <n v="8.0711999999999993"/>
    <x v="1"/>
    <x v="6"/>
    <s v="SANFORD Major Accent Highlighters"/>
    <x v="2"/>
    <s v="Kansas"/>
    <s v="Wichita"/>
    <n v="2015"/>
  </r>
  <r>
    <s v="US-2015-152128"/>
    <d v="2015-05-25T00:00:00"/>
    <s v="NM-18445"/>
    <s v="OFF-BI-10001718"/>
    <n v="127.96"/>
    <n v="2"/>
    <n v="0"/>
    <n v="60.141199999999998"/>
    <x v="1"/>
    <x v="8"/>
    <s v="GBC DocuBind P50 Personal Binding Machine"/>
    <x v="2"/>
    <s v="Kansas"/>
    <s v="Wichita"/>
    <n v="2015"/>
  </r>
  <r>
    <s v="CA-2017-126662"/>
    <d v="2017-07-17T00:00:00"/>
    <s v="AB-10255"/>
    <s v="TEC-CO-10004202"/>
    <n v="479.98399999999998"/>
    <n v="2"/>
    <n v="0.2"/>
    <n v="89.997"/>
    <x v="2"/>
    <x v="16"/>
    <s v="Brother DCP1000 Digital 3 in 1 Multifunction Machine"/>
    <x v="1"/>
    <s v="California"/>
    <s v="Los Angeles"/>
    <n v="2017"/>
  </r>
  <r>
    <s v="CA-2016-139395"/>
    <d v="2016-12-12T00:00:00"/>
    <s v="MG-17650"/>
    <s v="TEC-PH-10002103"/>
    <n v="657.93"/>
    <n v="7"/>
    <n v="0"/>
    <n v="184.22040000000001"/>
    <x v="2"/>
    <x v="7"/>
    <s v="Jabra SPEAK 410"/>
    <x v="2"/>
    <s v="Michigan"/>
    <s v="Jackson"/>
    <n v="2016"/>
  </r>
  <r>
    <s v="CA-2016-139395"/>
    <d v="2016-12-12T00:00:00"/>
    <s v="MG-17650"/>
    <s v="FUR-FU-10003724"/>
    <n v="33.479999999999997"/>
    <n v="4"/>
    <n v="0"/>
    <n v="8.7048000000000005"/>
    <x v="0"/>
    <x v="5"/>
    <s v="Westinghouse Clip-On Gooseneck Lamps"/>
    <x v="2"/>
    <s v="Michigan"/>
    <s v="Jackson"/>
    <n v="2016"/>
  </r>
  <r>
    <s v="CA-2016-139395"/>
    <d v="2016-12-12T00:00:00"/>
    <s v="MG-17650"/>
    <s v="OFF-AR-10003732"/>
    <n v="13.9"/>
    <n v="5"/>
    <n v="0"/>
    <n v="3.6139999999999999"/>
    <x v="1"/>
    <x v="6"/>
    <s v="Newell 333"/>
    <x v="2"/>
    <s v="Michigan"/>
    <s v="Jackson"/>
    <n v="2016"/>
  </r>
  <r>
    <s v="CA-2016-139395"/>
    <d v="2016-12-12T00:00:00"/>
    <s v="MG-17650"/>
    <s v="OFF-ST-10000885"/>
    <n v="26.86"/>
    <n v="2"/>
    <n v="0"/>
    <n v="6.7149999999999999"/>
    <x v="1"/>
    <x v="4"/>
    <s v="Fellowes Desktop Hanging File Manager"/>
    <x v="2"/>
    <s v="Michigan"/>
    <s v="Jackson"/>
    <n v="2016"/>
  </r>
  <r>
    <s v="US-2014-121734"/>
    <d v="2014-04-11T00:00:00"/>
    <s v="SE-20110"/>
    <s v="OFF-BI-10004817"/>
    <n v="9.5839999999999996"/>
    <n v="1"/>
    <n v="0.2"/>
    <n v="3.3544"/>
    <x v="1"/>
    <x v="8"/>
    <s v="GBC Personal VeloBind Strips"/>
    <x v="1"/>
    <s v="Idaho"/>
    <s v="Lewiston"/>
    <n v="2014"/>
  </r>
  <r>
    <s v="CA-2015-110947"/>
    <d v="2015-06-09T00:00:00"/>
    <s v="AG-10765"/>
    <s v="OFF-BI-10001670"/>
    <n v="113.1"/>
    <n v="3"/>
    <n v="0"/>
    <n v="56.55"/>
    <x v="1"/>
    <x v="8"/>
    <s v="Vinyl Sectional Post Binders"/>
    <x v="0"/>
    <s v="Virginia"/>
    <s v="Hampton"/>
    <n v="2015"/>
  </r>
  <r>
    <s v="US-2014-150126"/>
    <d v="2014-07-27T00:00:00"/>
    <s v="AS-10045"/>
    <s v="OFF-PA-10002709"/>
    <n v="65.78"/>
    <n v="11"/>
    <n v="0"/>
    <n v="32.232199999999999"/>
    <x v="1"/>
    <x v="10"/>
    <s v="Xerox 1956"/>
    <x v="3"/>
    <s v="New York"/>
    <s v="New York City"/>
    <n v="2014"/>
  </r>
  <r>
    <s v="CA-2015-164427"/>
    <d v="2015-07-31T00:00:00"/>
    <s v="AR-10405"/>
    <s v="TEC-AC-10004469"/>
    <n v="239.7"/>
    <n v="6"/>
    <n v="0"/>
    <n v="105.468"/>
    <x v="2"/>
    <x v="11"/>
    <s v="Microsoft Sculpt Comfort Mouse"/>
    <x v="0"/>
    <s v="Mississippi"/>
    <s v="Hattiesburg"/>
    <n v="2015"/>
  </r>
  <r>
    <s v="CA-2016-120250"/>
    <d v="2016-09-19T00:00:00"/>
    <s v="AP-10720"/>
    <s v="FUR-FU-10003424"/>
    <n v="25.632000000000001"/>
    <n v="3"/>
    <n v="0.2"/>
    <n v="3.8448000000000002"/>
    <x v="0"/>
    <x v="5"/>
    <s v="Nu-Dell Oak Frame"/>
    <x v="3"/>
    <s v="Pennsylvania"/>
    <s v="Philadelphia"/>
    <n v="2016"/>
  </r>
  <r>
    <s v="CA-2016-121993"/>
    <d v="2016-06-10T00:00:00"/>
    <s v="JB-16000"/>
    <s v="OFF-LA-10003720"/>
    <n v="23.616"/>
    <n v="8"/>
    <n v="0.2"/>
    <n v="7.9703999999999997"/>
    <x v="1"/>
    <x v="2"/>
    <s v="Avery 487"/>
    <x v="3"/>
    <s v="Pennsylvania"/>
    <s v="Philadelphia"/>
    <n v="2016"/>
  </r>
  <r>
    <s v="US-2016-100405"/>
    <d v="2016-08-26T00:00:00"/>
    <s v="TS-21430"/>
    <s v="OFF-AR-10000390"/>
    <n v="8.26"/>
    <n v="2"/>
    <n v="0"/>
    <n v="3.7995999999999999"/>
    <x v="1"/>
    <x v="6"/>
    <s v="Newell Chalk Holder"/>
    <x v="1"/>
    <s v="California"/>
    <s v="Los Angeles"/>
    <n v="2016"/>
  </r>
  <r>
    <s v="US-2017-163790"/>
    <d v="2017-11-02T00:00:00"/>
    <s v="NL-18310"/>
    <s v="OFF-EN-10001335"/>
    <n v="76.58"/>
    <n v="7"/>
    <n v="0"/>
    <n v="38.29"/>
    <x v="1"/>
    <x v="12"/>
    <s v="White Business Envelopes with Contemporary Seam, Recycled White Business Envelopes"/>
    <x v="1"/>
    <s v="California"/>
    <s v="Danville"/>
    <n v="2017"/>
  </r>
  <r>
    <s v="US-2017-163790"/>
    <d v="2017-11-02T00:00:00"/>
    <s v="NL-18310"/>
    <s v="OFF-AR-10003469"/>
    <n v="8.8000000000000007"/>
    <n v="5"/>
    <n v="0"/>
    <n v="4.2240000000000002"/>
    <x v="1"/>
    <x v="6"/>
    <s v="Nontoxic Chalk"/>
    <x v="1"/>
    <s v="California"/>
    <s v="Danville"/>
    <n v="2017"/>
  </r>
  <r>
    <s v="US-2017-163790"/>
    <d v="2017-11-02T00:00:00"/>
    <s v="NL-18310"/>
    <s v="OFF-BI-10003718"/>
    <n v="590.35199999999998"/>
    <n v="6"/>
    <n v="0.2"/>
    <n v="206.6232"/>
    <x v="1"/>
    <x v="8"/>
    <s v="GBC Therma-A-Bind 250T Electric Binding System"/>
    <x v="1"/>
    <s v="California"/>
    <s v="Danville"/>
    <n v="2017"/>
  </r>
  <r>
    <s v="US-2017-163790"/>
    <d v="2017-11-02T00:00:00"/>
    <s v="NL-18310"/>
    <s v="OFF-FA-10004838"/>
    <n v="5.58"/>
    <n v="3"/>
    <n v="0"/>
    <n v="0.16739999999999999"/>
    <x v="1"/>
    <x v="13"/>
    <s v="Super Bands, 12/Pack"/>
    <x v="1"/>
    <s v="California"/>
    <s v="Danville"/>
    <n v="2017"/>
  </r>
  <r>
    <s v="US-2017-163790"/>
    <d v="2017-11-02T00:00:00"/>
    <s v="NL-18310"/>
    <s v="FUR-FU-10002508"/>
    <n v="25.02"/>
    <n v="3"/>
    <n v="0"/>
    <n v="10.5084"/>
    <x v="0"/>
    <x v="5"/>
    <s v="Document Clip Frames"/>
    <x v="1"/>
    <s v="California"/>
    <s v="Danville"/>
    <n v="2017"/>
  </r>
  <r>
    <s v="US-2017-163790"/>
    <d v="2017-11-02T00:00:00"/>
    <s v="NL-18310"/>
    <s v="OFF-ST-10001511"/>
    <n v="452.55"/>
    <n v="7"/>
    <n v="0"/>
    <n v="22.627500000000001"/>
    <x v="1"/>
    <x v="4"/>
    <s v="Space Solutions Commercial Steel Shelving"/>
    <x v="1"/>
    <s v="California"/>
    <s v="Danville"/>
    <n v="2017"/>
  </r>
  <r>
    <s v="CA-2016-129868"/>
    <d v="2016-12-26T00:00:00"/>
    <s v="MC-18130"/>
    <s v="OFF-SU-10000952"/>
    <n v="17.760000000000002"/>
    <n v="2"/>
    <n v="0"/>
    <n v="4.9728000000000003"/>
    <x v="1"/>
    <x v="14"/>
    <s v="Fiskars Home &amp; Office Scissors"/>
    <x v="1"/>
    <s v="California"/>
    <s v="Los Angeles"/>
    <n v="2016"/>
  </r>
  <r>
    <s v="CA-2016-129868"/>
    <d v="2016-12-26T00:00:00"/>
    <s v="MC-18130"/>
    <s v="TEC-PH-10002275"/>
    <n v="302.38400000000001"/>
    <n v="2"/>
    <n v="0.2"/>
    <n v="30.238399999999999"/>
    <x v="2"/>
    <x v="7"/>
    <s v="Mitel 5320 IP Phone VoIP phone"/>
    <x v="1"/>
    <s v="California"/>
    <s v="Los Angeles"/>
    <n v="2016"/>
  </r>
  <r>
    <s v="CA-2016-129868"/>
    <d v="2016-12-26T00:00:00"/>
    <s v="MC-18130"/>
    <s v="FUR-CH-10003535"/>
    <n v="146.352"/>
    <n v="3"/>
    <n v="0.2"/>
    <n v="-5.4882"/>
    <x v="0"/>
    <x v="1"/>
    <s v="Global Armless Task Chair, Royal Blue"/>
    <x v="1"/>
    <s v="California"/>
    <s v="Los Angeles"/>
    <n v="2016"/>
  </r>
  <r>
    <s v="CA-2016-129868"/>
    <d v="2016-12-26T00:00:00"/>
    <s v="MC-18130"/>
    <s v="OFF-AP-10004052"/>
    <n v="7.9"/>
    <n v="2"/>
    <n v="0"/>
    <n v="2.0539999999999998"/>
    <x v="1"/>
    <x v="9"/>
    <s v="Hoover Replacement Belts For Soft Guard &amp; Commercial Ltweight Upright Vacs, 2/Pk"/>
    <x v="1"/>
    <s v="California"/>
    <s v="Los Angeles"/>
    <n v="2016"/>
  </r>
  <r>
    <s v="CA-2016-129868"/>
    <d v="2016-12-26T00:00:00"/>
    <s v="MC-18130"/>
    <s v="FUR-TA-10003473"/>
    <n v="902.71199999999999"/>
    <n v="3"/>
    <n v="0.2"/>
    <n v="33.851700000000001"/>
    <x v="0"/>
    <x v="3"/>
    <s v="Bretford Rectangular Conference Table Tops"/>
    <x v="1"/>
    <s v="California"/>
    <s v="Los Angeles"/>
    <n v="2016"/>
  </r>
  <r>
    <s v="CA-2016-129868"/>
    <d v="2016-12-26T00:00:00"/>
    <s v="MC-18130"/>
    <s v="OFF-AR-10001897"/>
    <n v="53.97"/>
    <n v="3"/>
    <n v="0"/>
    <n v="15.111599999999999"/>
    <x v="1"/>
    <x v="6"/>
    <s v="Model L Table or Wall-Mount Pencil Sharpener"/>
    <x v="1"/>
    <s v="California"/>
    <s v="Los Angeles"/>
    <n v="2016"/>
  </r>
  <r>
    <s v="CA-2016-140564"/>
    <d v="2016-12-05T00:00:00"/>
    <s v="TC-21475"/>
    <s v="OFF-AR-10000034"/>
    <n v="33.92"/>
    <n v="8"/>
    <n v="0"/>
    <n v="13.2288"/>
    <x v="1"/>
    <x v="6"/>
    <s v="BIC Brite Liner Grip Highlighters, Assorted, 5/Pack"/>
    <x v="3"/>
    <s v="District of Columbia"/>
    <s v="Washington"/>
    <n v="2016"/>
  </r>
  <r>
    <s v="US-2017-169502"/>
    <d v="2017-08-28T00:00:00"/>
    <s v="MG-17650"/>
    <s v="OFF-SU-10004115"/>
    <n v="21.81"/>
    <n v="3"/>
    <n v="0"/>
    <n v="5.8887"/>
    <x v="1"/>
    <x v="14"/>
    <s v="Acme Stainless Steel Office Snips"/>
    <x v="2"/>
    <s v="Wisconsin"/>
    <s v="Milwaukee"/>
    <n v="2017"/>
  </r>
  <r>
    <s v="US-2017-169502"/>
    <d v="2017-08-28T00:00:00"/>
    <s v="MG-17650"/>
    <s v="OFF-AP-10001947"/>
    <n v="91.6"/>
    <n v="5"/>
    <n v="0"/>
    <n v="26.564"/>
    <x v="1"/>
    <x v="9"/>
    <s v="Acco 6 Outlet Guardian Premium Plus Surge Suppressor"/>
    <x v="2"/>
    <s v="Wisconsin"/>
    <s v="Milwaukee"/>
    <n v="2017"/>
  </r>
  <r>
    <s v="CA-2015-146948"/>
    <d v="2015-07-16T00:00:00"/>
    <s v="MG-17890"/>
    <s v="FUR-CH-10004853"/>
    <n v="150.97999999999999"/>
    <n v="1"/>
    <n v="0"/>
    <n v="43.784199999999998"/>
    <x v="0"/>
    <x v="1"/>
    <s v="Global Manager's Adjustable Task Chair, Storm"/>
    <x v="3"/>
    <s v="Maryland"/>
    <s v="Baltimore"/>
    <n v="2015"/>
  </r>
  <r>
    <s v="CA-2015-146948"/>
    <d v="2015-07-16T00:00:00"/>
    <s v="MG-17890"/>
    <s v="OFF-EN-10000483"/>
    <n v="137.25"/>
    <n v="9"/>
    <n v="0"/>
    <n v="63.134999999999998"/>
    <x v="1"/>
    <x v="12"/>
    <s v="White Envelopes, White Envelopes with Clear Poly Window"/>
    <x v="3"/>
    <s v="Maryland"/>
    <s v="Baltimore"/>
    <n v="2015"/>
  </r>
  <r>
    <s v="CA-2015-146948"/>
    <d v="2015-07-16T00:00:00"/>
    <s v="MG-17890"/>
    <s v="OFF-FA-10001332"/>
    <n v="11.52"/>
    <n v="4"/>
    <n v="0"/>
    <n v="5.4143999999999997"/>
    <x v="1"/>
    <x v="13"/>
    <s v="Acco Banker's Clasps, 5 3/4&quot;-Long"/>
    <x v="3"/>
    <s v="Maryland"/>
    <s v="Baltimore"/>
    <n v="2015"/>
  </r>
  <r>
    <s v="US-2015-113327"/>
    <d v="2015-05-26T00:00:00"/>
    <s v="BF-11170"/>
    <s v="OFF-PA-10003790"/>
    <n v="18.271999999999998"/>
    <n v="1"/>
    <n v="0.2"/>
    <n v="5.9383999999999997"/>
    <x v="1"/>
    <x v="10"/>
    <s v="Xerox 1991"/>
    <x v="0"/>
    <s v="North Carolina"/>
    <s v="Jacksonville"/>
    <n v="2015"/>
  </r>
  <r>
    <s v="US-2015-113327"/>
    <d v="2015-05-26T00:00:00"/>
    <s v="BF-11170"/>
    <s v="OFF-PA-10003134"/>
    <n v="153.72800000000001"/>
    <n v="4"/>
    <n v="0.2"/>
    <n v="53.8048"/>
    <x v="1"/>
    <x v="10"/>
    <s v="Xerox 1937"/>
    <x v="0"/>
    <s v="North Carolina"/>
    <s v="Jacksonville"/>
    <n v="2015"/>
  </r>
  <r>
    <s v="US-2015-113327"/>
    <d v="2015-05-26T00:00:00"/>
    <s v="BF-11170"/>
    <s v="OFF-EN-10004459"/>
    <n v="12.224"/>
    <n v="2"/>
    <n v="0.2"/>
    <n v="4.4311999999999996"/>
    <x v="1"/>
    <x v="12"/>
    <s v="Security-Tint Envelopes"/>
    <x v="0"/>
    <s v="North Carolina"/>
    <s v="Jacksonville"/>
    <n v="2015"/>
  </r>
  <r>
    <s v="US-2015-113327"/>
    <d v="2015-05-26T00:00:00"/>
    <s v="BF-11170"/>
    <s v="TEC-AC-10003628"/>
    <n v="167.94399999999999"/>
    <n v="7"/>
    <n v="0.2"/>
    <n v="50.383200000000002"/>
    <x v="2"/>
    <x v="11"/>
    <s v="Logitech 910-002974 M325 Wireless Mouse for Web Scrolling"/>
    <x v="0"/>
    <s v="North Carolina"/>
    <s v="Jacksonville"/>
    <n v="2015"/>
  </r>
  <r>
    <s v="CA-2015-135020"/>
    <d v="2015-05-28T00:00:00"/>
    <s v="MS-17770"/>
    <s v="TEC-PH-10004093"/>
    <n v="45.99"/>
    <n v="1"/>
    <n v="0"/>
    <n v="13.3371"/>
    <x v="2"/>
    <x v="7"/>
    <s v="Panasonic Kx-TS550"/>
    <x v="3"/>
    <s v="New York"/>
    <s v="Rochester"/>
    <n v="2015"/>
  </r>
  <r>
    <s v="CA-2015-135020"/>
    <d v="2015-05-28T00:00:00"/>
    <s v="MS-17770"/>
    <s v="OFF-ST-10001490"/>
    <n v="535.41"/>
    <n v="3"/>
    <n v="0"/>
    <n v="160.62299999999999"/>
    <x v="1"/>
    <x v="4"/>
    <s v="Hot File 7-Pocket, Floor Stand"/>
    <x v="3"/>
    <s v="New York"/>
    <s v="Rochester"/>
    <n v="2015"/>
  </r>
  <r>
    <s v="CA-2015-135020"/>
    <d v="2015-05-28T00:00:00"/>
    <s v="MS-17770"/>
    <s v="OFF-BI-10000605"/>
    <n v="6.0960000000000001"/>
    <n v="2"/>
    <n v="0.2"/>
    <n v="2.0573999999999999"/>
    <x v="1"/>
    <x v="8"/>
    <s v="Acco Pressboard Covers with Storage Hooks, 9 1/2&quot; x 11&quot;, Executive Red"/>
    <x v="3"/>
    <s v="New York"/>
    <s v="Rochester"/>
    <n v="2015"/>
  </r>
  <r>
    <s v="CA-2015-135020"/>
    <d v="2015-05-28T00:00:00"/>
    <s v="MS-17770"/>
    <s v="OFF-PA-10004255"/>
    <n v="45.36"/>
    <n v="7"/>
    <n v="0"/>
    <n v="21.7728"/>
    <x v="1"/>
    <x v="10"/>
    <s v="Xerox 219"/>
    <x v="3"/>
    <s v="New York"/>
    <s v="Rochester"/>
    <n v="2015"/>
  </r>
  <r>
    <s v="US-2017-141852"/>
    <d v="2017-11-09T00:00:00"/>
    <s v="JE-15745"/>
    <s v="FUR-FU-10000023"/>
    <n v="47.12"/>
    <n v="8"/>
    <n v="0"/>
    <n v="20.732800000000001"/>
    <x v="0"/>
    <x v="5"/>
    <s v="Eldon Wave Desk Accessories"/>
    <x v="1"/>
    <s v="California"/>
    <s v="Oceanside"/>
    <n v="2017"/>
  </r>
  <r>
    <s v="CA-2016-109407"/>
    <d v="2016-01-24T00:00:00"/>
    <s v="HG-14965"/>
    <s v="OFF-BI-10000285"/>
    <n v="31.36"/>
    <n v="4"/>
    <n v="0"/>
    <n v="15.68"/>
    <x v="1"/>
    <x v="8"/>
    <s v="XtraLife ClearVue Slant-D Ring Binders by Cardinal"/>
    <x v="0"/>
    <s v="Mississippi"/>
    <s v="Gulfport"/>
    <n v="2016"/>
  </r>
  <r>
    <s v="US-2017-165953"/>
    <d v="2016-12-31T00:00:00"/>
    <s v="EP-13915"/>
    <s v="OFF-AR-10000588"/>
    <n v="47.616"/>
    <n v="3"/>
    <n v="0.2"/>
    <n v="3.5712000000000002"/>
    <x v="1"/>
    <x v="6"/>
    <s v="Newell 345"/>
    <x v="0"/>
    <s v="Florida"/>
    <s v="Jacksonville"/>
    <n v="2016"/>
  </r>
  <r>
    <s v="US-2017-165953"/>
    <d v="2016-12-31T00:00:00"/>
    <s v="EP-13915"/>
    <s v="OFF-PA-10002250"/>
    <n v="23.48"/>
    <n v="5"/>
    <n v="0.2"/>
    <n v="8.218"/>
    <x v="1"/>
    <x v="10"/>
    <s v="Things To Do Today Pad"/>
    <x v="0"/>
    <s v="Florida"/>
    <s v="Jacksonville"/>
    <n v="2016"/>
  </r>
  <r>
    <s v="CA-2016-144540"/>
    <d v="2016-09-05T00:00:00"/>
    <s v="GH-14410"/>
    <s v="OFF-AP-10002457"/>
    <n v="62.79"/>
    <n v="3"/>
    <n v="0.8"/>
    <n v="-166.39349999999999"/>
    <x v="1"/>
    <x v="9"/>
    <s v="Eureka The Boss Plus 12-Amp Hard Box Upright Vacuum, Red"/>
    <x v="2"/>
    <s v="Texas"/>
    <s v="Houston"/>
    <n v="2016"/>
  </r>
  <r>
    <s v="CA-2016-144540"/>
    <d v="2016-09-05T00:00:00"/>
    <s v="GH-14410"/>
    <s v="OFF-FA-10002763"/>
    <n v="28.44"/>
    <n v="9"/>
    <n v="0.2"/>
    <n v="4.266"/>
    <x v="1"/>
    <x v="13"/>
    <s v="Advantus Map Pennant Flags and Round Head Tacks"/>
    <x v="2"/>
    <s v="Texas"/>
    <s v="Houston"/>
    <n v="2016"/>
  </r>
  <r>
    <s v="CA-2015-159863"/>
    <d v="2015-09-04T00:00:00"/>
    <s v="DS-13180"/>
    <s v="TEC-AC-10000109"/>
    <n v="134.376"/>
    <n v="3"/>
    <n v="0.2"/>
    <n v="6.7187999999999999"/>
    <x v="2"/>
    <x v="11"/>
    <s v="Sony Micro Vault Click 16 GB USB 2.0 Flash Drive"/>
    <x v="2"/>
    <s v="Texas"/>
    <s v="Houston"/>
    <n v="2015"/>
  </r>
  <r>
    <s v="CA-2015-117800"/>
    <d v="2015-09-21T00:00:00"/>
    <s v="TH-21550"/>
    <s v="TEC-PH-10002415"/>
    <n v="589.9"/>
    <n v="2"/>
    <n v="0"/>
    <n v="147.47499999999999"/>
    <x v="2"/>
    <x v="7"/>
    <s v="Polycom VoiceStation 500 Conference phone"/>
    <x v="3"/>
    <s v="Massachusetts"/>
    <s v="Everett"/>
    <n v="2015"/>
  </r>
  <r>
    <s v="CA-2015-117800"/>
    <d v="2015-09-21T00:00:00"/>
    <s v="TH-21550"/>
    <s v="FUR-CH-10000785"/>
    <n v="542.94000000000005"/>
    <n v="3"/>
    <n v="0"/>
    <n v="141.1644"/>
    <x v="0"/>
    <x v="1"/>
    <s v="Global Ergonomic Managers Chair"/>
    <x v="3"/>
    <s v="Massachusetts"/>
    <s v="Everett"/>
    <n v="2015"/>
  </r>
  <r>
    <s v="CA-2017-145219"/>
    <d v="2017-12-24T00:00:00"/>
    <s v="RM-19675"/>
    <s v="TEC-CO-10001449"/>
    <n v="2879.9520000000002"/>
    <n v="6"/>
    <n v="0.2"/>
    <n v="1007.9832"/>
    <x v="2"/>
    <x v="16"/>
    <s v="Hewlett Packard LaserJet 3310 Copier"/>
    <x v="1"/>
    <s v="California"/>
    <s v="Los Angeles"/>
    <n v="2017"/>
  </r>
  <r>
    <s v="CA-2017-145219"/>
    <d v="2017-12-24T00:00:00"/>
    <s v="RM-19675"/>
    <s v="OFF-BI-10001670"/>
    <n v="90.48"/>
    <n v="3"/>
    <n v="0.2"/>
    <n v="33.93"/>
    <x v="1"/>
    <x v="8"/>
    <s v="Vinyl Sectional Post Binders"/>
    <x v="1"/>
    <s v="California"/>
    <s v="Los Angeles"/>
    <n v="2017"/>
  </r>
  <r>
    <s v="CA-2015-161214"/>
    <d v="2015-10-05T00:00:00"/>
    <s v="SF-20965"/>
    <s v="OFF-ST-10001328"/>
    <n v="77.55"/>
    <n v="5"/>
    <n v="0"/>
    <n v="21.713999999999999"/>
    <x v="1"/>
    <x v="4"/>
    <s v="Personal Filing Tote with Lid, Black/Gray"/>
    <x v="3"/>
    <s v="Delaware"/>
    <s v="Wilmington"/>
    <n v="2015"/>
  </r>
  <r>
    <s v="CA-2017-147228"/>
    <d v="2017-09-09T00:00:00"/>
    <s v="SO-20335"/>
    <s v="OFF-SU-10001225"/>
    <n v="8.8320000000000007"/>
    <n v="3"/>
    <n v="0.2"/>
    <n v="-1.9872000000000001"/>
    <x v="1"/>
    <x v="14"/>
    <s v="Staple remover"/>
    <x v="0"/>
    <s v="Tennessee"/>
    <s v="Columbia"/>
    <n v="2017"/>
  </r>
  <r>
    <s v="CA-2017-147228"/>
    <d v="2017-09-09T00:00:00"/>
    <s v="SO-20335"/>
    <s v="OFF-PA-10000357"/>
    <n v="177.536"/>
    <n v="4"/>
    <n v="0.2"/>
    <n v="62.137599999999999"/>
    <x v="1"/>
    <x v="10"/>
    <s v="White Dual Perf Computer Printout Paper, 2700 Sheets, 1 Part, Heavyweight, 20 lbs., 14 7/8 x 11"/>
    <x v="0"/>
    <s v="Tennessee"/>
    <s v="Columbia"/>
    <n v="2017"/>
  </r>
  <r>
    <s v="CA-2017-147228"/>
    <d v="2017-09-09T00:00:00"/>
    <s v="SO-20335"/>
    <s v="OFF-ST-10000046"/>
    <n v="258.48"/>
    <n v="2"/>
    <n v="0.2"/>
    <n v="-3.2309999999999999"/>
    <x v="1"/>
    <x v="4"/>
    <s v="Fellowes Super Stor/Drawer Files"/>
    <x v="0"/>
    <s v="Tennessee"/>
    <s v="Columbia"/>
    <n v="2017"/>
  </r>
  <r>
    <s v="CA-2017-147228"/>
    <d v="2017-09-09T00:00:00"/>
    <s v="SO-20335"/>
    <s v="FUR-FU-10000023"/>
    <n v="14.135999999999999"/>
    <n v="3"/>
    <n v="0.2"/>
    <n v="4.2408000000000001"/>
    <x v="0"/>
    <x v="5"/>
    <s v="Eldon Wave Desk Accessories"/>
    <x v="0"/>
    <s v="Tennessee"/>
    <s v="Columbia"/>
    <n v="2017"/>
  </r>
  <r>
    <s v="CA-2016-101336"/>
    <d v="2016-11-13T00:00:00"/>
    <s v="CK-12760"/>
    <s v="OFF-ST-10003455"/>
    <n v="77.55"/>
    <n v="5"/>
    <n v="0"/>
    <n v="20.163"/>
    <x v="1"/>
    <x v="4"/>
    <s v="Tenex File Box, Personal Filing Tote with Lid, Black"/>
    <x v="3"/>
    <s v="New York"/>
    <s v="New York City"/>
    <n v="2016"/>
  </r>
  <r>
    <s v="CA-2016-101336"/>
    <d v="2016-11-13T00:00:00"/>
    <s v="CK-12760"/>
    <s v="OFF-ST-10000876"/>
    <n v="24.88"/>
    <n v="2"/>
    <n v="0"/>
    <n v="6.9664000000000001"/>
    <x v="1"/>
    <x v="4"/>
    <s v="Eldon Simplefile Box Office"/>
    <x v="3"/>
    <s v="New York"/>
    <s v="New York City"/>
    <n v="2016"/>
  </r>
  <r>
    <s v="CA-2016-101336"/>
    <d v="2016-11-13T00:00:00"/>
    <s v="CK-12760"/>
    <s v="OFF-AR-10003582"/>
    <n v="140.75"/>
    <n v="5"/>
    <n v="0"/>
    <n v="39.409999999999997"/>
    <x v="1"/>
    <x v="6"/>
    <s v="Boston Electric Pencil Sharpener, Model 1818, Charcoal Black"/>
    <x v="3"/>
    <s v="New York"/>
    <s v="New York City"/>
    <n v="2016"/>
  </r>
  <r>
    <s v="CA-2016-101336"/>
    <d v="2016-11-13T00:00:00"/>
    <s v="CK-12760"/>
    <s v="OFF-ST-10004258"/>
    <n v="36.630000000000003"/>
    <n v="3"/>
    <n v="0"/>
    <n v="9.8901000000000003"/>
    <x v="1"/>
    <x v="4"/>
    <s v="Portable Personal File Box"/>
    <x v="3"/>
    <s v="New York"/>
    <s v="New York City"/>
    <n v="2016"/>
  </r>
  <r>
    <s v="US-2015-126235"/>
    <d v="2015-10-15T00:00:00"/>
    <s v="GA-14725"/>
    <s v="FUR-FU-10000719"/>
    <n v="17.14"/>
    <n v="2"/>
    <n v="0"/>
    <n v="6.1703999999999999"/>
    <x v="0"/>
    <x v="5"/>
    <s v="DAX Cubicle Frames, 8-1/2 x 11"/>
    <x v="2"/>
    <s v="Michigan"/>
    <s v="Mount Pleasant"/>
    <n v="2015"/>
  </r>
  <r>
    <s v="CA-2017-168396"/>
    <d v="2017-08-03T00:00:00"/>
    <s v="BD-11725"/>
    <s v="OFF-LA-10001297"/>
    <n v="51.75"/>
    <n v="5"/>
    <n v="0"/>
    <n v="24.84"/>
    <x v="1"/>
    <x v="2"/>
    <s v="Avery 473"/>
    <x v="1"/>
    <s v="California"/>
    <s v="San Francisco"/>
    <n v="2017"/>
  </r>
  <r>
    <s v="CA-2017-168396"/>
    <d v="2017-08-03T00:00:00"/>
    <s v="BD-11725"/>
    <s v="FUR-FU-10000723"/>
    <n v="123.96"/>
    <n v="3"/>
    <n v="0"/>
    <n v="11.1564"/>
    <x v="0"/>
    <x v="5"/>
    <s v="Deflect-o EconoMat Studded, No Bevel Mat for Low Pile Carpeting"/>
    <x v="1"/>
    <s v="California"/>
    <s v="San Francisco"/>
    <n v="2017"/>
  </r>
  <r>
    <s v="CA-2015-130456"/>
    <d v="2015-08-21T00:00:00"/>
    <s v="DS-13180"/>
    <s v="FUR-BO-10003893"/>
    <n v="586.39800000000002"/>
    <n v="6"/>
    <n v="0.15"/>
    <n v="34.494"/>
    <x v="0"/>
    <x v="0"/>
    <s v="Sauder Camden County Collection Library"/>
    <x v="1"/>
    <s v="California"/>
    <s v="San Francisco"/>
    <n v="2015"/>
  </r>
  <r>
    <s v="CA-2015-130456"/>
    <d v="2015-08-21T00:00:00"/>
    <s v="DS-13180"/>
    <s v="OFF-ST-10000736"/>
    <n v="80.98"/>
    <n v="1"/>
    <n v="0"/>
    <n v="3.2391999999999999"/>
    <x v="1"/>
    <x v="4"/>
    <s v="Carina Double Wide Media Storage Towers in Natural &amp; Black"/>
    <x v="1"/>
    <s v="California"/>
    <s v="San Francisco"/>
    <n v="2015"/>
  </r>
  <r>
    <s v="CA-2017-116288"/>
    <d v="2017-03-12T00:00:00"/>
    <s v="BS-11380"/>
    <s v="OFF-ST-10000736"/>
    <n v="242.94"/>
    <n v="3"/>
    <n v="0"/>
    <n v="9.7175999999999991"/>
    <x v="1"/>
    <x v="4"/>
    <s v="Carina Double Wide Media Storage Towers in Natural &amp; Black"/>
    <x v="1"/>
    <s v="California"/>
    <s v="San Francisco"/>
    <n v="2017"/>
  </r>
  <r>
    <s v="CA-2017-168228"/>
    <d v="2017-04-27T00:00:00"/>
    <s v="AP-10915"/>
    <s v="OFF-AR-10003373"/>
    <n v="123.92"/>
    <n v="4"/>
    <n v="0"/>
    <n v="33.458399999999997"/>
    <x v="1"/>
    <x v="6"/>
    <s v="Boston School Pro Electric Pencil Sharpener, 1670"/>
    <x v="1"/>
    <s v="California"/>
    <s v="Los Angeles"/>
    <n v="2017"/>
  </r>
  <r>
    <s v="CA-2017-168228"/>
    <d v="2017-04-27T00:00:00"/>
    <s v="AP-10915"/>
    <s v="OFF-AR-10000390"/>
    <n v="12.39"/>
    <n v="3"/>
    <n v="0"/>
    <n v="5.6993999999999998"/>
    <x v="1"/>
    <x v="6"/>
    <s v="Newell Chalk Holder"/>
    <x v="1"/>
    <s v="California"/>
    <s v="Los Angeles"/>
    <n v="2017"/>
  </r>
  <r>
    <s v="CA-2017-168228"/>
    <d v="2017-04-27T00:00:00"/>
    <s v="AP-10915"/>
    <s v="OFF-AR-10001725"/>
    <n v="47.3"/>
    <n v="2"/>
    <n v="0"/>
    <n v="12.298"/>
    <x v="1"/>
    <x v="6"/>
    <s v="Boston Home &amp; Office Model 2000 Electric Pencil Sharpeners"/>
    <x v="1"/>
    <s v="California"/>
    <s v="Los Angeles"/>
    <n v="2017"/>
  </r>
  <r>
    <s v="CA-2016-102162"/>
    <d v="2016-09-11T00:00:00"/>
    <s v="JF-15565"/>
    <s v="TEC-CO-10001943"/>
    <n v="1599.92"/>
    <n v="8"/>
    <n v="0"/>
    <n v="751.9624"/>
    <x v="2"/>
    <x v="16"/>
    <s v="Canon PC-428 Personal Copier"/>
    <x v="0"/>
    <s v="Virginia"/>
    <s v="Newport News"/>
    <n v="2016"/>
  </r>
  <r>
    <s v="CA-2016-102162"/>
    <d v="2016-09-11T00:00:00"/>
    <s v="JF-15565"/>
    <s v="OFF-EN-10002312"/>
    <n v="11.09"/>
    <n v="1"/>
    <n v="0"/>
    <n v="5.4340999999999999"/>
    <x v="1"/>
    <x v="12"/>
    <s v="#10 Self-Seal White Envelopes"/>
    <x v="0"/>
    <s v="Virginia"/>
    <s v="Newport News"/>
    <n v="2016"/>
  </r>
  <r>
    <s v="CA-2017-130141"/>
    <d v="2017-10-22T00:00:00"/>
    <s v="HA-14905"/>
    <s v="OFF-BI-10000831"/>
    <n v="3.1680000000000001"/>
    <n v="4"/>
    <n v="0.7"/>
    <n v="-2.5344000000000002"/>
    <x v="1"/>
    <x v="8"/>
    <s v="Storex Flexible Poly Binders with Double Pockets"/>
    <x v="1"/>
    <s v="Colorado"/>
    <s v="Fort Collins"/>
    <n v="2017"/>
  </r>
  <r>
    <s v="CA-2017-130141"/>
    <d v="2017-10-22T00:00:00"/>
    <s v="HA-14905"/>
    <s v="FUR-CH-10000749"/>
    <n v="579.13599999999997"/>
    <n v="4"/>
    <n v="0.2"/>
    <n v="-28.956800000000001"/>
    <x v="0"/>
    <x v="1"/>
    <s v="Office Star - Ergonomic Mid Back Chair with 2-Way Adjustable Arms"/>
    <x v="1"/>
    <s v="Colorado"/>
    <s v="Fort Collins"/>
    <n v="2017"/>
  </r>
  <r>
    <s v="CA-2015-147501"/>
    <d v="2015-08-02T00:00:00"/>
    <s v="Co-12640"/>
    <s v="OFF-BI-10002003"/>
    <n v="6.3680000000000003"/>
    <n v="2"/>
    <n v="0.2"/>
    <n v="2.1492"/>
    <x v="1"/>
    <x v="8"/>
    <s v="Ibico Presentation Index for Binding Systems"/>
    <x v="1"/>
    <s v="Washington"/>
    <s v="Seattle"/>
    <n v="2015"/>
  </r>
  <r>
    <s v="CA-2015-147501"/>
    <d v="2015-08-02T00:00:00"/>
    <s v="Co-12640"/>
    <s v="TEC-MA-10001972"/>
    <n v="558.4"/>
    <n v="2"/>
    <n v="0.2"/>
    <n v="41.88"/>
    <x v="2"/>
    <x v="15"/>
    <s v="Okidata C331dn Printer"/>
    <x v="1"/>
    <s v="Washington"/>
    <s v="Seattle"/>
    <n v="2015"/>
  </r>
  <r>
    <s v="CA-2016-143910"/>
    <d v="2016-08-12T00:00:00"/>
    <s v="BC-11125"/>
    <s v="FUR-CH-10000225"/>
    <n v="145.76400000000001"/>
    <n v="2"/>
    <n v="0.1"/>
    <n v="-8.0980000000000008"/>
    <x v="0"/>
    <x v="1"/>
    <s v="Global Geo Office Task Chair, Gray"/>
    <x v="3"/>
    <s v="New York"/>
    <s v="New York City"/>
    <n v="2016"/>
  </r>
  <r>
    <s v="CA-2014-146885"/>
    <d v="2014-05-30T00:00:00"/>
    <s v="EB-13840"/>
    <s v="OFF-PA-10001622"/>
    <n v="13.62"/>
    <n v="3"/>
    <n v="0"/>
    <n v="6.1289999999999996"/>
    <x v="1"/>
    <x v="10"/>
    <s v="Ampad Poly Cover Wirebound Steno Book, 6&quot; x 9&quot; Assorted Colors, Gregg Ruled"/>
    <x v="0"/>
    <s v="Virginia"/>
    <s v="Richmond"/>
    <n v="2014"/>
  </r>
  <r>
    <s v="CA-2016-139556"/>
    <d v="2016-04-26T00:00:00"/>
    <s v="DB-13360"/>
    <s v="FUR-CH-10004983"/>
    <n v="434.64600000000002"/>
    <n v="3"/>
    <n v="0.1"/>
    <n v="62.782200000000003"/>
    <x v="0"/>
    <x v="1"/>
    <s v="Office Star - Mid Back Dual function Ergonomic High Back Chair with 2-Way Adjustable Arms"/>
    <x v="3"/>
    <s v="New York"/>
    <s v="New York City"/>
    <n v="2016"/>
  </r>
  <r>
    <s v="CA-2017-129357"/>
    <d v="2017-05-14T00:00:00"/>
    <s v="KB-16585"/>
    <s v="OFF-PA-10003228"/>
    <n v="440.19"/>
    <n v="9"/>
    <n v="0"/>
    <n v="206.88929999999999"/>
    <x v="1"/>
    <x v="10"/>
    <s v="Xerox 1917"/>
    <x v="1"/>
    <s v="Washington"/>
    <s v="Seattle"/>
    <n v="2017"/>
  </r>
  <r>
    <s v="CA-2017-129357"/>
    <d v="2017-05-14T00:00:00"/>
    <s v="KB-16585"/>
    <s v="OFF-SU-10004498"/>
    <n v="64.400000000000006"/>
    <n v="5"/>
    <n v="0"/>
    <n v="1.9319999999999999"/>
    <x v="1"/>
    <x v="14"/>
    <s v="Martin-Yale Premier Letter Opener"/>
    <x v="1"/>
    <s v="Washington"/>
    <s v="Seattle"/>
    <n v="2017"/>
  </r>
  <r>
    <s v="CA-2017-150987"/>
    <d v="2017-04-08T00:00:00"/>
    <s v="AH-10120"/>
    <s v="OFF-PA-10001878"/>
    <n v="244.55"/>
    <n v="5"/>
    <n v="0"/>
    <n v="114.9385"/>
    <x v="1"/>
    <x v="10"/>
    <s v="Xerox 1891"/>
    <x v="1"/>
    <s v="California"/>
    <s v="San Francisco"/>
    <n v="2017"/>
  </r>
  <r>
    <s v="CA-2017-150987"/>
    <d v="2017-04-08T00:00:00"/>
    <s v="AH-10120"/>
    <s v="OFF-PA-10002923"/>
    <n v="195.76"/>
    <n v="4"/>
    <n v="0"/>
    <n v="97.88"/>
    <x v="1"/>
    <x v="10"/>
    <s v="Xerox 1942"/>
    <x v="1"/>
    <s v="California"/>
    <s v="San Francisco"/>
    <n v="2017"/>
  </r>
  <r>
    <s v="CA-2017-132647"/>
    <d v="2017-02-17T00:00:00"/>
    <s v="GH-14410"/>
    <s v="OFF-PA-10001838"/>
    <n v="11.76"/>
    <n v="2"/>
    <n v="0"/>
    <n v="5.7624000000000004"/>
    <x v="1"/>
    <x v="10"/>
    <s v="Adams Telephone Message Book W/Dividers/Space For Phone Numbers, 5 1/4&quot;X8 1/2&quot;, 300/Messages"/>
    <x v="3"/>
    <s v="New Jersey"/>
    <s v="Perth Amboy"/>
    <n v="2017"/>
  </r>
  <r>
    <s v="CA-2017-132647"/>
    <d v="2017-02-17T00:00:00"/>
    <s v="GH-14410"/>
    <s v="OFF-ST-10003123"/>
    <n v="166.45"/>
    <n v="5"/>
    <n v="0"/>
    <n v="39.948"/>
    <x v="1"/>
    <x v="4"/>
    <s v="Fellowes Bases and Tops For Staxonsteel/High-Stak Systems"/>
    <x v="3"/>
    <s v="New Jersey"/>
    <s v="Perth Amboy"/>
    <n v="2017"/>
  </r>
  <r>
    <s v="CA-2017-159107"/>
    <d v="2017-06-24T00:00:00"/>
    <s v="KT-16480"/>
    <s v="OFF-FA-10001332"/>
    <n v="2.88"/>
    <n v="1"/>
    <n v="0"/>
    <n v="1.3535999999999999"/>
    <x v="1"/>
    <x v="13"/>
    <s v="Acco Banker's Clasps, 5 3/4&quot;-Long"/>
    <x v="1"/>
    <s v="California"/>
    <s v="San Francisco"/>
    <n v="2017"/>
  </r>
  <r>
    <s v="CA-2014-160738"/>
    <d v="2014-05-05T00:00:00"/>
    <s v="KH-16330"/>
    <s v="OFF-ST-10003442"/>
    <n v="45.247999999999998"/>
    <n v="2"/>
    <n v="0.2"/>
    <n v="3.9592000000000001"/>
    <x v="1"/>
    <x v="4"/>
    <s v="Eldon Portable Mobile Manager"/>
    <x v="2"/>
    <s v="Illinois"/>
    <s v="Freeport"/>
    <n v="2014"/>
  </r>
  <r>
    <s v="CA-2015-112130"/>
    <d v="2015-05-03T00:00:00"/>
    <s v="SV-20785"/>
    <s v="OFF-AR-10001468"/>
    <n v="59.904000000000003"/>
    <n v="2"/>
    <n v="0.2"/>
    <n v="14.2272"/>
    <x v="1"/>
    <x v="6"/>
    <s v="Sanford Prismacolor Professional Thick Lead Art Pencils, 36-Color Set"/>
    <x v="3"/>
    <s v="Pennsylvania"/>
    <s v="Philadelphia"/>
    <n v="2015"/>
  </r>
  <r>
    <s v="CA-2015-112130"/>
    <d v="2015-05-03T00:00:00"/>
    <s v="SV-20785"/>
    <s v="OFF-AP-10003266"/>
    <n v="23.696000000000002"/>
    <n v="2"/>
    <n v="0.2"/>
    <n v="6.5164"/>
    <x v="1"/>
    <x v="9"/>
    <s v="Holmes Replacement Filter for HEPA Air Cleaner, Large Room"/>
    <x v="3"/>
    <s v="Pennsylvania"/>
    <s v="Philadelphia"/>
    <n v="2015"/>
  </r>
  <r>
    <s v="CA-2015-112130"/>
    <d v="2015-05-03T00:00:00"/>
    <s v="SV-20785"/>
    <s v="OFF-PA-10002230"/>
    <n v="7.968"/>
    <n v="2"/>
    <n v="0.2"/>
    <n v="2.8883999999999999"/>
    <x v="1"/>
    <x v="10"/>
    <s v="Xerox 1897"/>
    <x v="3"/>
    <s v="Pennsylvania"/>
    <s v="Philadelphia"/>
    <n v="2015"/>
  </r>
  <r>
    <s v="CA-2015-112130"/>
    <d v="2015-05-03T00:00:00"/>
    <s v="SV-20785"/>
    <s v="OFF-AP-10003622"/>
    <n v="18.2"/>
    <n v="7"/>
    <n v="0.2"/>
    <n v="2.0474999999999999"/>
    <x v="1"/>
    <x v="9"/>
    <s v="Bravo II Megaboss 12-Amp Hard Body Upright, Replacement Belts, 2 Belts per Pack"/>
    <x v="3"/>
    <s v="Pennsylvania"/>
    <s v="Philadelphia"/>
    <n v="2015"/>
  </r>
  <r>
    <s v="CA-2015-112130"/>
    <d v="2015-05-03T00:00:00"/>
    <s v="SV-20785"/>
    <s v="TEC-AC-10001542"/>
    <n v="27.552"/>
    <n v="3"/>
    <n v="0.2"/>
    <n v="-0.34439999999999998"/>
    <x v="2"/>
    <x v="11"/>
    <s v="SanDisk Cruzer 16 GB USB Flash Drive"/>
    <x v="3"/>
    <s v="Pennsylvania"/>
    <s v="Philadelphia"/>
    <n v="2015"/>
  </r>
  <r>
    <s v="CA-2015-112130"/>
    <d v="2015-05-03T00:00:00"/>
    <s v="SV-20785"/>
    <s v="FUR-CH-10002965"/>
    <n v="844.11599999999999"/>
    <n v="6"/>
    <n v="0.3"/>
    <n v="-36.176400000000001"/>
    <x v="0"/>
    <x v="1"/>
    <s v="Global Leather Highback Executive Chair with Pneumatic Height Adjustment, Black"/>
    <x v="3"/>
    <s v="Pennsylvania"/>
    <s v="Philadelphia"/>
    <n v="2015"/>
  </r>
  <r>
    <s v="CA-2015-112130"/>
    <d v="2015-05-03T00:00:00"/>
    <s v="SV-20785"/>
    <s v="OFF-ST-10000563"/>
    <n v="76.751999999999995"/>
    <n v="3"/>
    <n v="0.2"/>
    <n v="-9.5939999999999994"/>
    <x v="1"/>
    <x v="4"/>
    <s v="Fellowes Bankers Box Stor/Drawer Steel Plus"/>
    <x v="3"/>
    <s v="Pennsylvania"/>
    <s v="Philadelphia"/>
    <n v="2015"/>
  </r>
  <r>
    <s v="CA-2016-111409"/>
    <d v="2016-09-18T00:00:00"/>
    <s v="PO-18850"/>
    <s v="OFF-LA-10002787"/>
    <n v="3"/>
    <n v="1"/>
    <n v="0.2"/>
    <n v="1.05"/>
    <x v="1"/>
    <x v="2"/>
    <s v="Avery 480"/>
    <x v="0"/>
    <s v="Florida"/>
    <s v="Jacksonville"/>
    <n v="2016"/>
  </r>
  <r>
    <s v="CA-2016-116232"/>
    <d v="2016-09-22T00:00:00"/>
    <s v="AC-10450"/>
    <s v="OFF-BI-10004022"/>
    <n v="7.5060000000000002"/>
    <n v="9"/>
    <n v="0.7"/>
    <n v="-6.0048000000000004"/>
    <x v="1"/>
    <x v="8"/>
    <s v="Acco Suede Grain Vinyl Round Ring Binder"/>
    <x v="0"/>
    <s v="Florida"/>
    <s v="Pembroke Pines"/>
    <n v="2016"/>
  </r>
  <r>
    <s v="CA-2016-116232"/>
    <d v="2016-09-22T00:00:00"/>
    <s v="AC-10450"/>
    <s v="OFF-LA-10001158"/>
    <n v="16.559999999999999"/>
    <n v="2"/>
    <n v="0.2"/>
    <n v="5.7960000000000003"/>
    <x v="1"/>
    <x v="2"/>
    <s v="Avery Address/Shipping Labels for Typewriters, 4&quot; x 2&quot;"/>
    <x v="0"/>
    <s v="Florida"/>
    <s v="Pembroke Pines"/>
    <n v="2016"/>
  </r>
  <r>
    <s v="CA-2016-116547"/>
    <d v="2016-01-10T00:00:00"/>
    <s v="KB-16585"/>
    <s v="FUR-FU-10000076"/>
    <n v="79.92"/>
    <n v="4"/>
    <n v="0"/>
    <n v="34.365600000000001"/>
    <x v="0"/>
    <x v="5"/>
    <s v="24-Hour Round Wall Clock"/>
    <x v="1"/>
    <s v="Washington"/>
    <s v="Seattle"/>
    <n v="2016"/>
  </r>
  <r>
    <s v="CA-2016-116547"/>
    <d v="2016-01-10T00:00:00"/>
    <s v="KB-16585"/>
    <s v="TEC-AC-10002335"/>
    <n v="69.98"/>
    <n v="2"/>
    <n v="0"/>
    <n v="13.296200000000001"/>
    <x v="2"/>
    <x v="11"/>
    <s v="Logitech Media Keyboard K200"/>
    <x v="1"/>
    <s v="Washington"/>
    <s v="Seattle"/>
    <n v="2016"/>
  </r>
  <r>
    <s v="US-2017-133200"/>
    <d v="2017-05-06T00:00:00"/>
    <s v="DB-13555"/>
    <s v="OFF-BI-10002827"/>
    <n v="11.06"/>
    <n v="10"/>
    <n v="0.8"/>
    <n v="-18.802"/>
    <x v="1"/>
    <x v="8"/>
    <s v="Avery Durable Poly Binders"/>
    <x v="2"/>
    <s v="Texas"/>
    <s v="Fort Worth"/>
    <n v="2017"/>
  </r>
  <r>
    <s v="US-2017-133200"/>
    <d v="2017-05-06T00:00:00"/>
    <s v="DB-13555"/>
    <s v="FUR-BO-10001601"/>
    <n v="623.46479999999997"/>
    <n v="7"/>
    <n v="0.32"/>
    <n v="-119.1918"/>
    <x v="0"/>
    <x v="0"/>
    <s v="Sauder Mission Library with Doors, Fruitwood Finish"/>
    <x v="2"/>
    <s v="Texas"/>
    <s v="Fort Worth"/>
    <n v="2017"/>
  </r>
  <r>
    <s v="US-2017-133200"/>
    <d v="2017-05-06T00:00:00"/>
    <s v="DB-13555"/>
    <s v="OFF-ST-10001932"/>
    <n v="772.68"/>
    <n v="5"/>
    <n v="0.2"/>
    <n v="-57.951000000000001"/>
    <x v="1"/>
    <x v="4"/>
    <s v="Fellowes Staxonsteel Drawer Files"/>
    <x v="2"/>
    <s v="Texas"/>
    <s v="Fort Worth"/>
    <n v="2017"/>
  </r>
  <r>
    <s v="CA-2016-133550"/>
    <d v="2016-07-31T00:00:00"/>
    <s v="KL-16645"/>
    <s v="OFF-AP-10001005"/>
    <n v="283.14"/>
    <n v="4"/>
    <n v="0.1"/>
    <n v="72.358000000000004"/>
    <x v="1"/>
    <x v="9"/>
    <s v="Honeywell Quietcare HEPA Air Cleaner"/>
    <x v="2"/>
    <s v="Michigan"/>
    <s v="Detroit"/>
    <n v="2016"/>
  </r>
  <r>
    <s v="CA-2016-133550"/>
    <d v="2016-07-31T00:00:00"/>
    <s v="KL-16645"/>
    <s v="TEC-PH-10004042"/>
    <n v="635.96"/>
    <n v="4"/>
    <n v="0"/>
    <n v="165.34960000000001"/>
    <x v="2"/>
    <x v="7"/>
    <s v="ClearOne Communications CHAT 70 OC Speaker Phone"/>
    <x v="2"/>
    <s v="Michigan"/>
    <s v="Detroit"/>
    <n v="2016"/>
  </r>
  <r>
    <s v="CA-2016-133550"/>
    <d v="2016-07-31T00:00:00"/>
    <s v="KL-16645"/>
    <s v="TEC-PH-10001079"/>
    <n v="118.99"/>
    <n v="1"/>
    <n v="0"/>
    <n v="33.3172"/>
    <x v="2"/>
    <x v="7"/>
    <s v="Polycom SoundPoint Pro SE-225 Corded phone"/>
    <x v="2"/>
    <s v="Michigan"/>
    <s v="Detroit"/>
    <n v="2016"/>
  </r>
  <r>
    <s v="CA-2016-133550"/>
    <d v="2016-07-31T00:00:00"/>
    <s v="KL-16645"/>
    <s v="FUR-FU-10002918"/>
    <n v="272.94"/>
    <n v="3"/>
    <n v="0"/>
    <n v="30.023399999999999"/>
    <x v="0"/>
    <x v="5"/>
    <s v="Eldon ClusterMat Chair Mat with Cordless Antistatic Protection"/>
    <x v="2"/>
    <s v="Michigan"/>
    <s v="Detroit"/>
    <n v="2016"/>
  </r>
  <r>
    <s v="CA-2017-139416"/>
    <d v="2017-03-27T00:00:00"/>
    <s v="AG-10270"/>
    <s v="FUR-FU-10003832"/>
    <n v="15.007999999999999"/>
    <n v="2"/>
    <n v="0.2"/>
    <n v="1.5007999999999999"/>
    <x v="0"/>
    <x v="5"/>
    <s v="Eldon Expressions Punched Metal &amp; Wood Desk Accessories, Black &amp; Cherry"/>
    <x v="3"/>
    <s v="Pennsylvania"/>
    <s v="Philadelphia"/>
    <n v="2017"/>
  </r>
  <r>
    <s v="CA-2014-114510"/>
    <d v="2014-03-14T00:00:00"/>
    <s v="JF-15295"/>
    <s v="OFF-BI-10001617"/>
    <n v="33.088000000000001"/>
    <n v="4"/>
    <n v="0.2"/>
    <n v="11.167199999999999"/>
    <x v="1"/>
    <x v="8"/>
    <s v="GBC Wire Binding Combs"/>
    <x v="1"/>
    <s v="Utah"/>
    <s v="Logan"/>
    <n v="2014"/>
  </r>
  <r>
    <s v="CA-2014-114510"/>
    <d v="2014-03-14T00:00:00"/>
    <s v="JF-15295"/>
    <s v="OFF-ST-10000736"/>
    <n v="80.98"/>
    <n v="1"/>
    <n v="0"/>
    <n v="3.2391999999999999"/>
    <x v="1"/>
    <x v="4"/>
    <s v="Carina Double Wide Media Storage Towers in Natural &amp; Black"/>
    <x v="1"/>
    <s v="Utah"/>
    <s v="Logan"/>
    <n v="2014"/>
  </r>
  <r>
    <s v="CA-2014-114510"/>
    <d v="2014-03-14T00:00:00"/>
    <s v="JF-15295"/>
    <s v="TEC-AC-10004877"/>
    <n v="82.8"/>
    <n v="12"/>
    <n v="0"/>
    <n v="6.6239999999999997"/>
    <x v="2"/>
    <x v="11"/>
    <s v="Imation 30456 USB Flash Drive 8GB"/>
    <x v="1"/>
    <s v="Utah"/>
    <s v="Logan"/>
    <n v="2014"/>
  </r>
  <r>
    <s v="CA-2014-114510"/>
    <d v="2014-03-14T00:00:00"/>
    <s v="JF-15295"/>
    <s v="OFF-ST-10003221"/>
    <n v="21.36"/>
    <n v="2"/>
    <n v="0"/>
    <n v="5.7671999999999999"/>
    <x v="1"/>
    <x v="4"/>
    <s v="Staple magnet"/>
    <x v="1"/>
    <s v="Utah"/>
    <s v="Logan"/>
    <n v="2014"/>
  </r>
  <r>
    <s v="CA-2014-114510"/>
    <d v="2014-03-14T00:00:00"/>
    <s v="JF-15295"/>
    <s v="OFF-BI-10003007"/>
    <n v="62.048000000000002"/>
    <n v="2"/>
    <n v="0.2"/>
    <n v="20.165600000000001"/>
    <x v="1"/>
    <x v="8"/>
    <s v="Premium Transparent Presentation Covers, No Pattern/Clear, 8 1/2&quot; x 11&quot;"/>
    <x v="1"/>
    <s v="Utah"/>
    <s v="Logan"/>
    <n v="2014"/>
  </r>
  <r>
    <s v="CA-2016-169215"/>
    <d v="2016-07-14T00:00:00"/>
    <s v="RE-19450"/>
    <s v="OFF-FA-10000936"/>
    <n v="29.61"/>
    <n v="9"/>
    <n v="0"/>
    <n v="13.3245"/>
    <x v="1"/>
    <x v="13"/>
    <s v="Acco Hot Clips Clips to Go"/>
    <x v="3"/>
    <s v="New York"/>
    <s v="Auburn"/>
    <n v="2016"/>
  </r>
  <r>
    <s v="CA-2016-127698"/>
    <d v="2016-12-01T00:00:00"/>
    <s v="MV-18190"/>
    <s v="TEC-PH-10003811"/>
    <n v="863.928"/>
    <n v="9"/>
    <n v="0.2"/>
    <n v="86.392799999999994"/>
    <x v="2"/>
    <x v="7"/>
    <s v="Jabra Supreme Plus Driver Edition Headset"/>
    <x v="0"/>
    <s v="North Carolina"/>
    <s v="Raleigh"/>
    <n v="2016"/>
  </r>
  <r>
    <s v="CA-2016-159912"/>
    <d v="2016-08-29T00:00:00"/>
    <s v="GB-14530"/>
    <s v="FUR-TA-10004152"/>
    <n v="241.92"/>
    <n v="4"/>
    <n v="0.4"/>
    <n v="-56.448"/>
    <x v="0"/>
    <x v="3"/>
    <s v="Barricks 18&quot; x 48&quot; Non-Folding Utility Table with Bottom Storage Shelf"/>
    <x v="3"/>
    <s v="Pennsylvania"/>
    <s v="Philadelphia"/>
    <n v="2016"/>
  </r>
  <r>
    <s v="CA-2016-159912"/>
    <d v="2016-08-29T00:00:00"/>
    <s v="GB-14530"/>
    <s v="FUR-BO-10002853"/>
    <n v="163.88"/>
    <n v="4"/>
    <n v="0.5"/>
    <n v="-81.94"/>
    <x v="0"/>
    <x v="0"/>
    <s v="O'Sullivan 5-Shelf Heavy-Duty Bookcases"/>
    <x v="3"/>
    <s v="Pennsylvania"/>
    <s v="Philadelphia"/>
    <n v="2016"/>
  </r>
  <r>
    <s v="CA-2016-159912"/>
    <d v="2016-08-29T00:00:00"/>
    <s v="GB-14530"/>
    <s v="OFF-BI-10002071"/>
    <n v="3.4860000000000002"/>
    <n v="2"/>
    <n v="0.7"/>
    <n v="-2.7888000000000002"/>
    <x v="1"/>
    <x v="8"/>
    <s v="Fellowes Black Plastic Comb Bindings"/>
    <x v="3"/>
    <s v="Pennsylvania"/>
    <s v="Philadelphia"/>
    <n v="2016"/>
  </r>
  <r>
    <s v="CA-2016-159912"/>
    <d v="2016-08-29T00:00:00"/>
    <s v="GB-14530"/>
    <s v="OFF-FA-10000053"/>
    <n v="10.584"/>
    <n v="7"/>
    <n v="0.2"/>
    <n v="-2.3814000000000002"/>
    <x v="1"/>
    <x v="13"/>
    <s v="Revere Boxed Rubber Bands by Revere"/>
    <x v="3"/>
    <s v="Pennsylvania"/>
    <s v="Philadelphia"/>
    <n v="2016"/>
  </r>
  <r>
    <s v="CA-2016-101987"/>
    <d v="2016-06-24T00:00:00"/>
    <s v="HL-15040"/>
    <s v="TEC-PH-10001305"/>
    <n v="440.91"/>
    <n v="9"/>
    <n v="0"/>
    <n v="123.45480000000001"/>
    <x v="2"/>
    <x v="7"/>
    <s v="Panasonic KX TS208W Corded phone"/>
    <x v="2"/>
    <s v="Indiana"/>
    <s v="Richmond"/>
    <n v="2016"/>
  </r>
  <r>
    <s v="US-2017-154851"/>
    <d v="2017-03-30T00:00:00"/>
    <s v="BP-11155"/>
    <s v="OFF-BI-10001525"/>
    <n v="5.7149999999999999"/>
    <n v="5"/>
    <n v="0.7"/>
    <n v="-4.7625000000000002"/>
    <x v="1"/>
    <x v="8"/>
    <s v="Acco Pressboard Covers with Storage Hooks, 14 7/8&quot; x 11&quot;, Executive Red"/>
    <x v="3"/>
    <s v="Pennsylvania"/>
    <s v="Lancaster"/>
    <n v="2017"/>
  </r>
  <r>
    <s v="CA-2014-138681"/>
    <d v="2014-12-20T00:00:00"/>
    <s v="CT-11995"/>
    <s v="FUR-FU-10001876"/>
    <n v="51.968000000000004"/>
    <n v="2"/>
    <n v="0.2"/>
    <n v="10.393599999999999"/>
    <x v="0"/>
    <x v="5"/>
    <s v="Computer Room Manger, 14&quot;"/>
    <x v="1"/>
    <s v="Arizona"/>
    <s v="Tucson"/>
    <n v="2014"/>
  </r>
  <r>
    <s v="CA-2014-138681"/>
    <d v="2014-12-20T00:00:00"/>
    <s v="CT-11995"/>
    <s v="TEC-AC-10003628"/>
    <n v="71.975999999999999"/>
    <n v="3"/>
    <n v="0.2"/>
    <n v="21.5928"/>
    <x v="2"/>
    <x v="11"/>
    <s v="Logitech 910-002974 M325 Wireless Mouse for Web Scrolling"/>
    <x v="1"/>
    <s v="Arizona"/>
    <s v="Tucson"/>
    <n v="2014"/>
  </r>
  <r>
    <s v="CA-2014-138681"/>
    <d v="2014-12-20T00:00:00"/>
    <s v="CT-11995"/>
    <s v="FUR-CH-10004860"/>
    <n v="242.352"/>
    <n v="3"/>
    <n v="0.2"/>
    <n v="-42.4116"/>
    <x v="0"/>
    <x v="1"/>
    <s v="Global Low Back Tilter Chair"/>
    <x v="1"/>
    <s v="Arizona"/>
    <s v="Tucson"/>
    <n v="2014"/>
  </r>
  <r>
    <s v="CA-2014-138681"/>
    <d v="2014-12-20T00:00:00"/>
    <s v="CT-11995"/>
    <s v="OFF-PA-10000357"/>
    <n v="221.92"/>
    <n v="5"/>
    <n v="0.2"/>
    <n v="77.671999999999997"/>
    <x v="1"/>
    <x v="10"/>
    <s v="White Dual Perf Computer Printout Paper, 2700 Sheets, 1 Part, Heavyweight, 20 lbs., 14 7/8 x 11"/>
    <x v="1"/>
    <s v="Arizona"/>
    <s v="Tucson"/>
    <n v="2014"/>
  </r>
  <r>
    <s v="CA-2014-138681"/>
    <d v="2014-12-20T00:00:00"/>
    <s v="CT-11995"/>
    <s v="OFF-PA-10003270"/>
    <n v="8.4480000000000004"/>
    <n v="2"/>
    <n v="0.2"/>
    <n v="2.64"/>
    <x v="1"/>
    <x v="10"/>
    <s v="Xerox 1954"/>
    <x v="1"/>
    <s v="Arizona"/>
    <s v="Tucson"/>
    <n v="2014"/>
  </r>
  <r>
    <s v="US-2015-138121"/>
    <d v="2015-12-17T00:00:00"/>
    <s v="JL-15835"/>
    <s v="OFF-BI-10000320"/>
    <n v="29.52"/>
    <n v="4"/>
    <n v="0"/>
    <n v="14.4648"/>
    <x v="1"/>
    <x v="8"/>
    <s v="GBC Plastic Binding Combs"/>
    <x v="2"/>
    <s v="Michigan"/>
    <s v="Detroit"/>
    <n v="2015"/>
  </r>
  <r>
    <s v="US-2015-138121"/>
    <d v="2015-12-17T00:00:00"/>
    <s v="JL-15835"/>
    <s v="FUR-CH-10003846"/>
    <n v="302.94"/>
    <n v="3"/>
    <n v="0"/>
    <n v="48.470399999999998"/>
    <x v="0"/>
    <x v="1"/>
    <s v="Hon Valutask Swivel Chairs"/>
    <x v="2"/>
    <s v="Michigan"/>
    <s v="Detroit"/>
    <n v="2015"/>
  </r>
  <r>
    <s v="US-2015-138121"/>
    <d v="2015-12-17T00:00:00"/>
    <s v="JL-15835"/>
    <s v="FUR-CH-10004875"/>
    <n v="142.36000000000001"/>
    <n v="2"/>
    <n v="0"/>
    <n v="38.437199999999997"/>
    <x v="0"/>
    <x v="1"/>
    <s v="Harbour Creations 67200 Series Stacking Chairs"/>
    <x v="2"/>
    <s v="Michigan"/>
    <s v="Detroit"/>
    <n v="2015"/>
  </r>
  <r>
    <s v="US-2015-138121"/>
    <d v="2015-12-17T00:00:00"/>
    <s v="JL-15835"/>
    <s v="FUR-CH-10003817"/>
    <n v="546.66"/>
    <n v="9"/>
    <n v="0"/>
    <n v="136.66499999999999"/>
    <x v="0"/>
    <x v="1"/>
    <s v="Global Value Steno Chair, Gray"/>
    <x v="2"/>
    <s v="Michigan"/>
    <s v="Detroit"/>
    <n v="2015"/>
  </r>
  <r>
    <s v="US-2015-138121"/>
    <d v="2015-12-17T00:00:00"/>
    <s v="JL-15835"/>
    <s v="FUR-FU-10002116"/>
    <n v="212.13"/>
    <n v="3"/>
    <n v="0"/>
    <n v="14.8491"/>
    <x v="0"/>
    <x v="5"/>
    <s v="Tenex Carpeted, Granite-Look or Clear Contemporary Contour Shape Chair Mats"/>
    <x v="2"/>
    <s v="Michigan"/>
    <s v="Detroit"/>
    <n v="2015"/>
  </r>
  <r>
    <s v="CA-2017-140298"/>
    <d v="2017-05-11T00:00:00"/>
    <s v="JK-16120"/>
    <s v="OFF-AR-10003481"/>
    <n v="5.2480000000000002"/>
    <n v="2"/>
    <n v="0.2"/>
    <n v="0.59040000000000004"/>
    <x v="1"/>
    <x v="6"/>
    <s v="Newell 348"/>
    <x v="2"/>
    <s v="Texas"/>
    <s v="Austin"/>
    <n v="2017"/>
  </r>
  <r>
    <s v="CA-2017-140298"/>
    <d v="2017-05-11T00:00:00"/>
    <s v="JK-16120"/>
    <s v="OFF-ST-10004180"/>
    <n v="74.415999999999997"/>
    <n v="2"/>
    <n v="0.2"/>
    <n v="-14.8832"/>
    <x v="1"/>
    <x v="4"/>
    <s v="Safco Commercial Shelving"/>
    <x v="2"/>
    <s v="Texas"/>
    <s v="Austin"/>
    <n v="2017"/>
  </r>
  <r>
    <s v="CA-2017-140298"/>
    <d v="2017-05-11T00:00:00"/>
    <s v="JK-16120"/>
    <s v="OFF-PA-10003657"/>
    <n v="6.8479999999999999"/>
    <n v="2"/>
    <n v="0.2"/>
    <n v="2.14"/>
    <x v="1"/>
    <x v="10"/>
    <s v="Xerox 1927"/>
    <x v="2"/>
    <s v="Texas"/>
    <s v="Austin"/>
    <n v="2017"/>
  </r>
  <r>
    <s v="CA-2017-140298"/>
    <d v="2017-05-11T00:00:00"/>
    <s v="JK-16120"/>
    <s v="FUR-FU-10001967"/>
    <n v="7.9960000000000004"/>
    <n v="1"/>
    <n v="0.6"/>
    <n v="-6.9965000000000002"/>
    <x v="0"/>
    <x v="5"/>
    <s v="Telescoping Adjustable Floor Lamp"/>
    <x v="2"/>
    <s v="Texas"/>
    <s v="Austin"/>
    <n v="2017"/>
  </r>
  <r>
    <s v="CA-2016-166240"/>
    <d v="2016-06-24T00:00:00"/>
    <s v="DH-13075"/>
    <s v="OFF-AP-10002082"/>
    <n v="8.7119999999999997"/>
    <n v="2"/>
    <n v="0.8"/>
    <n v="-19.602"/>
    <x v="1"/>
    <x v="9"/>
    <s v="Holmes HEPA Air Purifier"/>
    <x v="2"/>
    <s v="Texas"/>
    <s v="Houston"/>
    <n v="2016"/>
  </r>
  <r>
    <s v="CA-2016-158435"/>
    <d v="2016-05-17T00:00:00"/>
    <s v="AG-10900"/>
    <s v="OFF-SU-10000381"/>
    <n v="65.17"/>
    <n v="7"/>
    <n v="0"/>
    <n v="18.8993"/>
    <x v="1"/>
    <x v="14"/>
    <s v="Acme Forged Steel Scissors with Black Enamel Handles"/>
    <x v="3"/>
    <s v="Connecticut"/>
    <s v="Waterbury"/>
    <n v="2016"/>
  </r>
  <r>
    <s v="CA-2016-158435"/>
    <d v="2016-05-17T00:00:00"/>
    <s v="AG-10900"/>
    <s v="OFF-LA-10002475"/>
    <n v="14.62"/>
    <n v="2"/>
    <n v="0"/>
    <n v="6.8714000000000004"/>
    <x v="1"/>
    <x v="2"/>
    <s v="Avery 519"/>
    <x v="3"/>
    <s v="Connecticut"/>
    <s v="Waterbury"/>
    <n v="2016"/>
  </r>
  <r>
    <s v="CA-2016-158435"/>
    <d v="2016-05-17T00:00:00"/>
    <s v="AG-10900"/>
    <s v="FUR-FU-10003975"/>
    <n v="173.24"/>
    <n v="4"/>
    <n v="0"/>
    <n v="17.324000000000002"/>
    <x v="0"/>
    <x v="5"/>
    <s v="Eldon Advantage Chair Mats for Low to Medium Pile Carpets"/>
    <x v="3"/>
    <s v="Connecticut"/>
    <s v="Waterbury"/>
    <n v="2016"/>
  </r>
  <r>
    <s v="CA-2017-138149"/>
    <d v="2017-06-29T00:00:00"/>
    <s v="WB-21850"/>
    <s v="OFF-BI-10003091"/>
    <n v="895.92"/>
    <n v="5"/>
    <n v="0.2"/>
    <n v="302.37299999999999"/>
    <x v="1"/>
    <x v="8"/>
    <s v="GBC DocuBind TL200 Manual Binding Machine"/>
    <x v="1"/>
    <s v="California"/>
    <s v="Los Angeles"/>
    <n v="2017"/>
  </r>
  <r>
    <s v="CA-2017-138149"/>
    <d v="2017-06-29T00:00:00"/>
    <s v="WB-21850"/>
    <s v="OFF-ST-10002974"/>
    <n v="130.71"/>
    <n v="3"/>
    <n v="0"/>
    <n v="39.213000000000001"/>
    <x v="1"/>
    <x v="4"/>
    <s v="Trav-L-File Heavy-Duty Shuttle II, Black"/>
    <x v="1"/>
    <s v="California"/>
    <s v="Los Angeles"/>
    <n v="2017"/>
  </r>
  <r>
    <s v="CA-2017-138149"/>
    <d v="2017-06-29T00:00:00"/>
    <s v="WB-21850"/>
    <s v="OFF-AR-10000255"/>
    <n v="11.68"/>
    <n v="2"/>
    <n v="0"/>
    <n v="3.0367999999999999"/>
    <x v="1"/>
    <x v="6"/>
    <s v="Newell 328"/>
    <x v="1"/>
    <s v="California"/>
    <s v="Los Angeles"/>
    <n v="2017"/>
  </r>
  <r>
    <s v="CA-2017-138149"/>
    <d v="2017-06-29T00:00:00"/>
    <s v="WB-21850"/>
    <s v="TEC-AC-10001284"/>
    <n v="62.31"/>
    <n v="3"/>
    <n v="0"/>
    <n v="22.4316"/>
    <x v="2"/>
    <x v="11"/>
    <s v="Enermax Briskie RF Wireless Keyboard and Mouse Combo"/>
    <x v="1"/>
    <s v="California"/>
    <s v="Los Angeles"/>
    <n v="2017"/>
  </r>
  <r>
    <s v="CA-2014-112403"/>
    <d v="2014-03-31T00:00:00"/>
    <s v="JO-15280"/>
    <s v="OFF-BI-10003529"/>
    <n v="0.85199999999999998"/>
    <n v="1"/>
    <n v="0.7"/>
    <n v="-0.59640000000000004"/>
    <x v="1"/>
    <x v="8"/>
    <s v="Avery Round Ring Poly Binders"/>
    <x v="3"/>
    <s v="Pennsylvania"/>
    <s v="Philadelphia"/>
    <n v="2014"/>
  </r>
  <r>
    <s v="CA-2014-108273"/>
    <d v="2014-12-16T00:00:00"/>
    <s v="EJ-13720"/>
    <s v="OFF-PA-10000029"/>
    <n v="36.287999999999997"/>
    <n v="7"/>
    <n v="0.2"/>
    <n v="12.700799999999999"/>
    <x v="1"/>
    <x v="10"/>
    <s v="Xerox 224"/>
    <x v="2"/>
    <s v="Texas"/>
    <s v="Huntsville"/>
    <n v="2014"/>
  </r>
  <r>
    <s v="CA-2014-108273"/>
    <d v="2014-12-16T00:00:00"/>
    <s v="EJ-13720"/>
    <s v="FUR-FU-10002116"/>
    <n v="56.567999999999998"/>
    <n v="2"/>
    <n v="0.6"/>
    <n v="-74.952600000000004"/>
    <x v="0"/>
    <x v="5"/>
    <s v="Tenex Carpeted, Granite-Look or Clear Contemporary Contour Shape Chair Mats"/>
    <x v="2"/>
    <s v="Texas"/>
    <s v="Huntsville"/>
    <n v="2014"/>
  </r>
  <r>
    <s v="CA-2017-121643"/>
    <d v="2017-05-18T00:00:00"/>
    <s v="AB-10105"/>
    <s v="TEC-PH-10002200"/>
    <n v="344.70400000000001"/>
    <n v="2"/>
    <n v="0.2"/>
    <n v="38.779200000000003"/>
    <x v="2"/>
    <x v="7"/>
    <s v="Samsung Galaxy Note 2"/>
    <x v="1"/>
    <s v="Oregon"/>
    <s v="Portland"/>
    <n v="2017"/>
  </r>
  <r>
    <s v="US-2015-122910"/>
    <d v="2015-05-12T00:00:00"/>
    <s v="LT-16765"/>
    <s v="TEC-PH-10000441"/>
    <n v="201.584"/>
    <n v="2"/>
    <n v="0.2"/>
    <n v="20.1584"/>
    <x v="2"/>
    <x v="7"/>
    <s v="VTech DS6151"/>
    <x v="1"/>
    <s v="Colorado"/>
    <s v="Louisville"/>
    <n v="2015"/>
  </r>
  <r>
    <s v="CA-2017-143126"/>
    <d v="2017-12-03T00:00:00"/>
    <s v="CM-12655"/>
    <s v="FUR-TA-10002958"/>
    <n v="521.96"/>
    <n v="2"/>
    <n v="0"/>
    <n v="88.733199999999997"/>
    <x v="0"/>
    <x v="3"/>
    <s v="Bevis Oval Conference Table, Walnut"/>
    <x v="1"/>
    <s v="Washington"/>
    <s v="Seattle"/>
    <n v="2017"/>
  </r>
  <r>
    <s v="CA-2015-129042"/>
    <d v="2015-12-12T00:00:00"/>
    <s v="EM-13960"/>
    <s v="OFF-AR-10001662"/>
    <n v="8.2200000000000006"/>
    <n v="3"/>
    <n v="0"/>
    <n v="2.2193999999999998"/>
    <x v="1"/>
    <x v="6"/>
    <s v="Rogers Handheld Barrel Pencil Sharpener"/>
    <x v="3"/>
    <s v="Maryland"/>
    <s v="Baltimore"/>
    <n v="2015"/>
  </r>
  <r>
    <s v="CA-2015-109736"/>
    <d v="2015-10-10T00:00:00"/>
    <s v="DJ-13420"/>
    <s v="OFF-PA-10004101"/>
    <n v="45.36"/>
    <n v="7"/>
    <n v="0"/>
    <n v="21.7728"/>
    <x v="1"/>
    <x v="10"/>
    <s v="Xerox 1894"/>
    <x v="1"/>
    <s v="California"/>
    <s v="San Francisco"/>
    <n v="2015"/>
  </r>
  <r>
    <s v="CA-2015-142601"/>
    <d v="2015-04-18T00:00:00"/>
    <s v="DE-13255"/>
    <s v="OFF-ST-10002756"/>
    <n v="947.17"/>
    <n v="7"/>
    <n v="0"/>
    <n v="9.4717000000000002"/>
    <x v="1"/>
    <x v="4"/>
    <s v="Tennsco Stur-D-Stor Boltless Shelving, 5 Shelves, 24&quot; Deep, Sand"/>
    <x v="1"/>
    <s v="California"/>
    <s v="Los Angeles"/>
    <n v="2015"/>
  </r>
  <r>
    <s v="CA-2015-142601"/>
    <d v="2015-04-18T00:00:00"/>
    <s v="DE-13255"/>
    <s v="OFF-PA-10000483"/>
    <n v="61.96"/>
    <n v="2"/>
    <n v="0"/>
    <n v="27.882000000000001"/>
    <x v="1"/>
    <x v="10"/>
    <s v="Xerox 19"/>
    <x v="1"/>
    <s v="California"/>
    <s v="Los Angeles"/>
    <n v="2015"/>
  </r>
  <r>
    <s v="CA-2014-106229"/>
    <d v="2014-06-07T00:00:00"/>
    <s v="NR-18550"/>
    <s v="FUR-TA-10002041"/>
    <n v="268.935"/>
    <n v="3"/>
    <n v="0.5"/>
    <n v="-209.76929999999999"/>
    <x v="0"/>
    <x v="3"/>
    <s v="Bevis Round Conference Table Top, X-Base"/>
    <x v="2"/>
    <s v="Illinois"/>
    <s v="Aurora"/>
    <n v="2014"/>
  </r>
  <r>
    <s v="US-2017-135230"/>
    <d v="2017-09-01T00:00:00"/>
    <s v="CK-12325"/>
    <s v="OFF-AR-10001166"/>
    <n v="7.58"/>
    <n v="1"/>
    <n v="0"/>
    <n v="2.9561999999999999"/>
    <x v="1"/>
    <x v="6"/>
    <s v="Staples in misc. colors"/>
    <x v="1"/>
    <s v="Washington"/>
    <s v="Seattle"/>
    <n v="2017"/>
  </r>
  <r>
    <s v="CA-2016-159653"/>
    <d v="2016-05-22T00:00:00"/>
    <s v="JF-15490"/>
    <s v="OFF-LA-10004345"/>
    <n v="14.73"/>
    <n v="3"/>
    <n v="0"/>
    <n v="7.2176999999999998"/>
    <x v="1"/>
    <x v="2"/>
    <s v="Avery 493"/>
    <x v="0"/>
    <s v="Georgia"/>
    <s v="Athens"/>
    <n v="2016"/>
  </r>
  <r>
    <s v="CA-2016-131968"/>
    <d v="2016-11-11T00:00:00"/>
    <s v="LB-16795"/>
    <s v="OFF-BI-10002852"/>
    <n v="9.8879999999999999"/>
    <n v="2"/>
    <n v="0.7"/>
    <n v="-6.9215999999999998"/>
    <x v="1"/>
    <x v="8"/>
    <s v="Ibico Standard Transparent Covers"/>
    <x v="0"/>
    <s v="Florida"/>
    <s v="Apopka"/>
    <n v="2016"/>
  </r>
  <r>
    <s v="CA-2016-131968"/>
    <d v="2016-11-11T00:00:00"/>
    <s v="LB-16795"/>
    <s v="OFF-AP-10001058"/>
    <n v="671.54399999999998"/>
    <n v="3"/>
    <n v="0.2"/>
    <n v="50.3658"/>
    <x v="1"/>
    <x v="9"/>
    <s v="Sanyo 2.5 Cubic Foot Mid-Size Office Refrigerators"/>
    <x v="0"/>
    <s v="Florida"/>
    <s v="Apopka"/>
    <n v="2016"/>
  </r>
  <r>
    <s v="CA-2014-119151"/>
    <d v="2014-11-25T00:00:00"/>
    <s v="MP-18175"/>
    <s v="OFF-ST-10003470"/>
    <n v="1117.92"/>
    <n v="4"/>
    <n v="0"/>
    <n v="55.896000000000001"/>
    <x v="1"/>
    <x v="4"/>
    <s v="Tennsco Snap-Together Open Shelving Units, Starter Sets and Add-On Units"/>
    <x v="3"/>
    <s v="New York"/>
    <s v="New York City"/>
    <n v="2014"/>
  </r>
  <r>
    <s v="CA-2014-119151"/>
    <d v="2014-11-25T00:00:00"/>
    <s v="MP-18175"/>
    <s v="FUR-BO-10003159"/>
    <n v="275.952"/>
    <n v="3"/>
    <n v="0.2"/>
    <n v="-37.943399999999997"/>
    <x v="0"/>
    <x v="0"/>
    <s v="Sauder Camden County Collection Libraries, Planked Cherry Finish"/>
    <x v="3"/>
    <s v="New York"/>
    <s v="New York City"/>
    <n v="2014"/>
  </r>
  <r>
    <s v="CA-2014-123323"/>
    <d v="2014-11-07T00:00:00"/>
    <s v="LH-16900"/>
    <s v="OFF-BI-10003684"/>
    <n v="123.14400000000001"/>
    <n v="7"/>
    <n v="0.2"/>
    <n v="46.179000000000002"/>
    <x v="1"/>
    <x v="8"/>
    <s v="Wilson Jones Legal Size Ring Binders"/>
    <x v="1"/>
    <s v="California"/>
    <s v="San Francisco"/>
    <n v="2014"/>
  </r>
  <r>
    <s v="CA-2016-124681"/>
    <d v="2016-07-18T00:00:00"/>
    <s v="SV-20935"/>
    <s v="TEC-AC-10000487"/>
    <n v="15.576000000000001"/>
    <n v="3"/>
    <n v="0.2"/>
    <n v="3.3098999999999998"/>
    <x v="2"/>
    <x v="11"/>
    <s v="SanDisk Cruzer 4 GB USB Flash Drive"/>
    <x v="2"/>
    <s v="Texas"/>
    <s v="Dallas"/>
    <n v="2016"/>
  </r>
  <r>
    <s v="US-2015-103996"/>
    <d v="2015-03-29T00:00:00"/>
    <s v="RB-19435"/>
    <s v="OFF-PA-10001736"/>
    <n v="212.64"/>
    <n v="6"/>
    <n v="0"/>
    <n v="99.940799999999996"/>
    <x v="1"/>
    <x v="10"/>
    <s v="Xerox 1880"/>
    <x v="1"/>
    <s v="California"/>
    <s v="San Diego"/>
    <n v="2015"/>
  </r>
  <r>
    <s v="US-2015-103996"/>
    <d v="2015-03-29T00:00:00"/>
    <s v="RB-19435"/>
    <s v="OFF-PA-10001609"/>
    <n v="9.8699999999999992"/>
    <n v="3"/>
    <n v="0"/>
    <n v="4.5401999999999996"/>
    <x v="1"/>
    <x v="10"/>
    <s v="Tops Wirebound Message Log Books"/>
    <x v="1"/>
    <s v="California"/>
    <s v="San Diego"/>
    <n v="2015"/>
  </r>
  <r>
    <s v="US-2015-103996"/>
    <d v="2015-03-29T00:00:00"/>
    <s v="RB-19435"/>
    <s v="TEC-AC-10003116"/>
    <n v="53.25"/>
    <n v="3"/>
    <n v="0"/>
    <n v="20.767499999999998"/>
    <x v="2"/>
    <x v="11"/>
    <s v="Memorex Froggy Flash Drive 8 GB"/>
    <x v="1"/>
    <s v="California"/>
    <s v="San Diego"/>
    <n v="2015"/>
  </r>
  <r>
    <s v="US-2015-103996"/>
    <d v="2015-03-29T00:00:00"/>
    <s v="RB-19435"/>
    <s v="FUR-FU-10004586"/>
    <n v="19.920000000000002"/>
    <n v="3"/>
    <n v="0"/>
    <n v="9.5616000000000003"/>
    <x v="0"/>
    <x v="5"/>
    <s v="G.E. Longer-Life Indoor Recessed Floodlight Bulbs"/>
    <x v="1"/>
    <s v="California"/>
    <s v="San Diego"/>
    <n v="2015"/>
  </r>
  <r>
    <s v="CA-2016-120530"/>
    <d v="2016-04-07T00:00:00"/>
    <s v="Dl-13600"/>
    <s v="FUR-CH-10000454"/>
    <n v="658.74599999999998"/>
    <n v="3"/>
    <n v="0.1"/>
    <n v="146.38800000000001"/>
    <x v="0"/>
    <x v="1"/>
    <s v="Hon Deluxe Fabric Upholstered Stacking Chairs, Rounded Back"/>
    <x v="3"/>
    <s v="New York"/>
    <s v="New York City"/>
    <n v="2016"/>
  </r>
  <r>
    <s v="CA-2015-155054"/>
    <d v="2015-06-13T00:00:00"/>
    <s v="PS-19045"/>
    <s v="OFF-BI-10004970"/>
    <n v="8.26"/>
    <n v="2"/>
    <n v="0"/>
    <n v="3.8822000000000001"/>
    <x v="1"/>
    <x v="8"/>
    <s v="ACCOHIDE 3-Ring Binder, Blue, 1&quot;"/>
    <x v="3"/>
    <s v="Maine"/>
    <s v="Lewiston"/>
    <n v="2015"/>
  </r>
  <r>
    <s v="CA-2015-155054"/>
    <d v="2015-06-13T00:00:00"/>
    <s v="PS-19045"/>
    <s v="OFF-BI-10002824"/>
    <n v="29.84"/>
    <n v="2"/>
    <n v="0"/>
    <n v="13.428000000000001"/>
    <x v="1"/>
    <x v="8"/>
    <s v="Recycled Easel Ring Binders"/>
    <x v="3"/>
    <s v="Maine"/>
    <s v="Lewiston"/>
    <n v="2015"/>
  </r>
  <r>
    <s v="CA-2015-155054"/>
    <d v="2015-06-13T00:00:00"/>
    <s v="PS-19045"/>
    <s v="TEC-AC-10003657"/>
    <n v="67.98"/>
    <n v="2"/>
    <n v="0"/>
    <n v="14.9556"/>
    <x v="2"/>
    <x v="11"/>
    <s v="Lenovo 17-Key USB Numeric Keypad"/>
    <x v="3"/>
    <s v="Maine"/>
    <s v="Lewiston"/>
    <n v="2015"/>
  </r>
  <r>
    <s v="CA-2015-105725"/>
    <d v="2015-02-18T00:00:00"/>
    <s v="GT-14755"/>
    <s v="OFF-LA-10003510"/>
    <n v="61.06"/>
    <n v="2"/>
    <n v="0"/>
    <n v="28.087599999999998"/>
    <x v="1"/>
    <x v="2"/>
    <s v="Avery 4027 File Folder Labels for Dot Matrix Printers, 5000 Labels per Box, White"/>
    <x v="1"/>
    <s v="California"/>
    <s v="Long Beach"/>
    <n v="2015"/>
  </r>
  <r>
    <s v="CA-2015-105725"/>
    <d v="2015-02-18T00:00:00"/>
    <s v="GT-14755"/>
    <s v="FUR-TA-10001676"/>
    <n v="35.543999999999997"/>
    <n v="1"/>
    <n v="0.2"/>
    <n v="-0.88859999999999995"/>
    <x v="0"/>
    <x v="3"/>
    <s v="Hon 61000 Series Interactive Training Tables"/>
    <x v="1"/>
    <s v="California"/>
    <s v="Long Beach"/>
    <n v="2015"/>
  </r>
  <r>
    <s v="CA-2017-164364"/>
    <d v="2017-11-12T00:00:00"/>
    <s v="CS-12355"/>
    <s v="OFF-LA-10004853"/>
    <n v="9.9600000000000009"/>
    <n v="2"/>
    <n v="0"/>
    <n v="4.5815999999999999"/>
    <x v="1"/>
    <x v="2"/>
    <s v="Avery 483"/>
    <x v="1"/>
    <s v="Washington"/>
    <s v="Seattle"/>
    <n v="2017"/>
  </r>
  <r>
    <s v="CA-2017-164364"/>
    <d v="2017-11-12T00:00:00"/>
    <s v="CS-12355"/>
    <s v="OFF-AR-10000315"/>
    <n v="9.2100000000000009"/>
    <n v="3"/>
    <n v="0"/>
    <n v="2.3025000000000002"/>
    <x v="1"/>
    <x v="6"/>
    <s v="Dixon Ticonderoga Maple Cedar Pencil, #2"/>
    <x v="1"/>
    <s v="Washington"/>
    <s v="Seattle"/>
    <n v="2017"/>
  </r>
  <r>
    <s v="CA-2017-164364"/>
    <d v="2017-11-12T00:00:00"/>
    <s v="CS-12355"/>
    <s v="OFF-SU-10000381"/>
    <n v="27.93"/>
    <n v="3"/>
    <n v="0"/>
    <n v="8.0997000000000003"/>
    <x v="1"/>
    <x v="14"/>
    <s v="Acme Forged Steel Scissors with Black Enamel Handles"/>
    <x v="1"/>
    <s v="Washington"/>
    <s v="Seattle"/>
    <n v="2017"/>
  </r>
  <r>
    <s v="CA-2017-168123"/>
    <d v="2017-03-05T00:00:00"/>
    <s v="JD-16060"/>
    <s v="OFF-FA-10002763"/>
    <n v="7.9"/>
    <n v="2"/>
    <n v="0"/>
    <n v="2.528"/>
    <x v="1"/>
    <x v="13"/>
    <s v="Advantus Map Pennant Flags and Round Head Tacks"/>
    <x v="2"/>
    <s v="Minnesota"/>
    <s v="Rochester"/>
    <n v="2017"/>
  </r>
  <r>
    <s v="CA-2017-168123"/>
    <d v="2017-03-05T00:00:00"/>
    <s v="JD-16060"/>
    <s v="OFF-ST-10000877"/>
    <n v="221.16"/>
    <n v="4"/>
    <n v="0"/>
    <n v="57.501600000000003"/>
    <x v="1"/>
    <x v="4"/>
    <s v="Recycled Steel Personal File for Standard File Folders"/>
    <x v="2"/>
    <s v="Minnesota"/>
    <s v="Rochester"/>
    <n v="2017"/>
  </r>
  <r>
    <s v="CA-2017-168123"/>
    <d v="2017-03-05T00:00:00"/>
    <s v="JD-16060"/>
    <s v="OFF-BI-10001071"/>
    <n v="127.96"/>
    <n v="2"/>
    <n v="0"/>
    <n v="62.700400000000002"/>
    <x v="1"/>
    <x v="8"/>
    <s v="GBC ProClick Punch Binding System"/>
    <x v="2"/>
    <s v="Minnesota"/>
    <s v="Rochester"/>
    <n v="2017"/>
  </r>
  <r>
    <s v="CA-2017-168123"/>
    <d v="2017-03-05T00:00:00"/>
    <s v="JD-16060"/>
    <s v="OFF-BI-10001097"/>
    <n v="18.690000000000001"/>
    <n v="3"/>
    <n v="0"/>
    <n v="9.1580999999999992"/>
    <x v="1"/>
    <x v="8"/>
    <s v="Avery Hole Reinforcements"/>
    <x v="2"/>
    <s v="Minnesota"/>
    <s v="Rochester"/>
    <n v="2017"/>
  </r>
  <r>
    <s v="CA-2016-120005"/>
    <d v="2016-03-03T00:00:00"/>
    <s v="TS-21160"/>
    <s v="OFF-SU-10004782"/>
    <n v="25.35"/>
    <n v="3"/>
    <n v="0"/>
    <n v="7.6050000000000004"/>
    <x v="1"/>
    <x v="14"/>
    <s v="Elite 5&quot; Scissors"/>
    <x v="1"/>
    <s v="California"/>
    <s v="San Francisco"/>
    <n v="2016"/>
  </r>
  <r>
    <s v="CA-2016-120005"/>
    <d v="2016-03-03T00:00:00"/>
    <s v="TS-21160"/>
    <s v="FUR-FU-10000672"/>
    <n v="35.28"/>
    <n v="3"/>
    <n v="0"/>
    <n v="11.995200000000001"/>
    <x v="0"/>
    <x v="5"/>
    <s v="Executive Impressions 10&quot; Spectator Wall Clock"/>
    <x v="1"/>
    <s v="California"/>
    <s v="San Francisco"/>
    <n v="2016"/>
  </r>
  <r>
    <s v="CA-2016-123526"/>
    <d v="2016-12-24T00:00:00"/>
    <s v="BV-11245"/>
    <s v="OFF-PA-10002986"/>
    <n v="33.4"/>
    <n v="5"/>
    <n v="0"/>
    <n v="16.032"/>
    <x v="1"/>
    <x v="10"/>
    <s v="Xerox 1898"/>
    <x v="1"/>
    <s v="Washington"/>
    <s v="Seattle"/>
    <n v="2016"/>
  </r>
  <r>
    <s v="CA-2016-127649"/>
    <d v="2016-10-07T00:00:00"/>
    <s v="DL-13495"/>
    <s v="TEC-MA-10001972"/>
    <n v="837.6"/>
    <n v="3"/>
    <n v="0.2"/>
    <n v="62.82"/>
    <x v="2"/>
    <x v="15"/>
    <s v="Okidata C331dn Printer"/>
    <x v="1"/>
    <s v="Washington"/>
    <s v="Spokane"/>
    <n v="2016"/>
  </r>
  <r>
    <s v="CA-2016-159989"/>
    <d v="2016-12-09T00:00:00"/>
    <s v="EB-13870"/>
    <s v="TEC-PH-10000169"/>
    <n v="40.68"/>
    <n v="3"/>
    <n v="0.2"/>
    <n v="-9.1530000000000005"/>
    <x v="2"/>
    <x v="7"/>
    <s v="ARKON Windshield Dashboard Air Vent Car Mount Holder"/>
    <x v="0"/>
    <s v="Tennessee"/>
    <s v="Franklin"/>
    <n v="2016"/>
  </r>
  <r>
    <s v="CA-2017-103499"/>
    <d v="2017-11-20T00:00:00"/>
    <s v="ES-14020"/>
    <s v="FUR-CH-10001482"/>
    <n v="209.56800000000001"/>
    <n v="2"/>
    <n v="0.2"/>
    <n v="-23.5764"/>
    <x v="0"/>
    <x v="1"/>
    <s v="Office Star - Mesh Screen back chair with Vinyl seat"/>
    <x v="0"/>
    <s v="Tennessee"/>
    <s v="Jackson"/>
    <n v="2017"/>
  </r>
  <r>
    <s v="US-2015-167220"/>
    <d v="2015-12-12T00:00:00"/>
    <s v="JB-15925"/>
    <s v="TEC-AC-10002018"/>
    <n v="22.367999999999999"/>
    <n v="4"/>
    <n v="0.2"/>
    <n v="6.4307999999999996"/>
    <x v="2"/>
    <x v="11"/>
    <s v="AmazonBasics 3-Button USB Wired Mouse"/>
    <x v="2"/>
    <s v="Texas"/>
    <s v="Austin"/>
    <n v="2015"/>
  </r>
  <r>
    <s v="CA-2017-126354"/>
    <d v="2017-02-03T00:00:00"/>
    <s v="SC-20380"/>
    <s v="OFF-BI-10000301"/>
    <n v="3.8820000000000001"/>
    <n v="2"/>
    <n v="0.7"/>
    <n v="-2.5880000000000001"/>
    <x v="1"/>
    <x v="8"/>
    <s v="GBC Instant Report Kit"/>
    <x v="0"/>
    <s v="Florida"/>
    <s v="Pembroke Pines"/>
    <n v="2017"/>
  </r>
  <r>
    <s v="CA-2017-126354"/>
    <d v="2017-02-03T00:00:00"/>
    <s v="SC-20380"/>
    <s v="OFF-PA-10004381"/>
    <n v="115.29600000000001"/>
    <n v="3"/>
    <n v="0.2"/>
    <n v="40.3536"/>
    <x v="1"/>
    <x v="10"/>
    <s v="14-7/8 x 11 Blue Bar Computer Printout Paper"/>
    <x v="0"/>
    <s v="Florida"/>
    <s v="Pembroke Pines"/>
    <n v="2017"/>
  </r>
  <r>
    <s v="CA-2017-169817"/>
    <d v="2017-09-21T00:00:00"/>
    <s v="EB-13870"/>
    <s v="OFF-BI-10004141"/>
    <n v="1.9079999999999999"/>
    <n v="2"/>
    <n v="0.7"/>
    <n v="-1.5264"/>
    <x v="1"/>
    <x v="8"/>
    <s v="Insertable Tab Indexes For Data Binders"/>
    <x v="3"/>
    <s v="Pennsylvania"/>
    <s v="Philadelphia"/>
    <n v="2017"/>
  </r>
  <r>
    <s v="US-2017-144582"/>
    <d v="2017-04-30T00:00:00"/>
    <s v="TC-21475"/>
    <s v="OFF-BI-10001575"/>
    <n v="43.372"/>
    <n v="7"/>
    <n v="0.8"/>
    <n v="-69.395200000000003"/>
    <x v="1"/>
    <x v="8"/>
    <s v="GBC Linen Binding Covers"/>
    <x v="2"/>
    <s v="Illinois"/>
    <s v="Danville"/>
    <n v="2017"/>
  </r>
  <r>
    <s v="CA-2014-121573"/>
    <d v="2014-11-03T00:00:00"/>
    <s v="SG-20605"/>
    <s v="TEC-PH-10000984"/>
    <n v="783.96"/>
    <n v="4"/>
    <n v="0"/>
    <n v="219.50880000000001"/>
    <x v="2"/>
    <x v="7"/>
    <s v="Panasonic KX-TG9471B"/>
    <x v="3"/>
    <s v="New York"/>
    <s v="New York City"/>
    <n v="2014"/>
  </r>
  <r>
    <s v="CA-2014-121573"/>
    <d v="2014-11-03T00:00:00"/>
    <s v="SG-20605"/>
    <s v="OFF-BI-10000666"/>
    <n v="48.896000000000001"/>
    <n v="2"/>
    <n v="0.2"/>
    <n v="18.335999999999999"/>
    <x v="1"/>
    <x v="8"/>
    <s v="Surelock Post Binders"/>
    <x v="3"/>
    <s v="New York"/>
    <s v="New York City"/>
    <n v="2014"/>
  </r>
  <r>
    <s v="CA-2014-121573"/>
    <d v="2014-11-03T00:00:00"/>
    <s v="SG-20605"/>
    <s v="OFF-BI-10003712"/>
    <n v="7.8559999999999999"/>
    <n v="2"/>
    <n v="0.2"/>
    <n v="2.8477999999999999"/>
    <x v="1"/>
    <x v="8"/>
    <s v="Acco Pressboard Covers with Storage Hooks, 14 7/8&quot; x 11&quot;, Light Blue"/>
    <x v="3"/>
    <s v="New York"/>
    <s v="New York City"/>
    <n v="2014"/>
  </r>
  <r>
    <s v="CA-2016-117660"/>
    <d v="2016-12-30T00:00:00"/>
    <s v="BM-11785"/>
    <s v="OFF-LA-10003720"/>
    <n v="5.9039999999999999"/>
    <n v="2"/>
    <n v="0.2"/>
    <n v="1.9925999999999999"/>
    <x v="1"/>
    <x v="2"/>
    <s v="Avery 487"/>
    <x v="3"/>
    <s v="Ohio"/>
    <s v="Columbus"/>
    <n v="2016"/>
  </r>
  <r>
    <s v="CA-2016-117660"/>
    <d v="2016-12-30T00:00:00"/>
    <s v="BM-11785"/>
    <s v="OFF-SU-10001664"/>
    <n v="13.712"/>
    <n v="2"/>
    <n v="0.2"/>
    <n v="1.0284"/>
    <x v="1"/>
    <x v="14"/>
    <s v="Acme Office Executive Series Stainless Steel Trimmers"/>
    <x v="3"/>
    <s v="Ohio"/>
    <s v="Columbus"/>
    <n v="2016"/>
  </r>
  <r>
    <s v="CA-2014-112851"/>
    <d v="2014-09-17T00:00:00"/>
    <s v="NR-18550"/>
    <s v="OFF-EN-10001453"/>
    <n v="182.94"/>
    <n v="3"/>
    <n v="0"/>
    <n v="85.981800000000007"/>
    <x v="1"/>
    <x v="12"/>
    <s v="Tyvek Interoffice Envelopes, 9 1/2&quot; x 12 1/2&quot;, 100/Box"/>
    <x v="1"/>
    <s v="California"/>
    <s v="Chula Vista"/>
    <n v="2014"/>
  </r>
  <r>
    <s v="CA-2017-123701"/>
    <d v="2017-11-24T00:00:00"/>
    <s v="PG-18820"/>
    <s v="OFF-AR-10001860"/>
    <n v="27.76"/>
    <n v="4"/>
    <n v="0"/>
    <n v="9.9936000000000007"/>
    <x v="1"/>
    <x v="6"/>
    <s v="BIC Liqua Brite Liner"/>
    <x v="1"/>
    <s v="California"/>
    <s v="San Francisco"/>
    <n v="2017"/>
  </r>
  <r>
    <s v="CA-2015-118227"/>
    <d v="2015-04-24T00:00:00"/>
    <s v="DB-13270"/>
    <s v="OFF-AR-10001044"/>
    <n v="25.99"/>
    <n v="1"/>
    <n v="0"/>
    <n v="7.5370999999999997"/>
    <x v="1"/>
    <x v="6"/>
    <s v="BOSTON Ranger #55 Pencil Sharpener, Black"/>
    <x v="3"/>
    <s v="New York"/>
    <s v="New York City"/>
    <n v="2015"/>
  </r>
  <r>
    <s v="CA-2015-123155"/>
    <d v="2015-03-09T00:00:00"/>
    <s v="NS-18640"/>
    <s v="TEC-AC-10002473"/>
    <n v="113.52"/>
    <n v="5"/>
    <n v="0.2"/>
    <n v="29.798999999999999"/>
    <x v="2"/>
    <x v="11"/>
    <s v="Maxell 4.7GB DVD-R"/>
    <x v="2"/>
    <s v="Texas"/>
    <s v="San Antonio"/>
    <n v="2015"/>
  </r>
  <r>
    <s v="CA-2015-123155"/>
    <d v="2015-03-09T00:00:00"/>
    <s v="NS-18640"/>
    <s v="TEC-PH-10001809"/>
    <n v="359.88"/>
    <n v="3"/>
    <n v="0.2"/>
    <n v="22.4925"/>
    <x v="2"/>
    <x v="7"/>
    <s v="Panasonic KX T7736-B Digital phone"/>
    <x v="2"/>
    <s v="Texas"/>
    <s v="San Antonio"/>
    <n v="2015"/>
  </r>
  <r>
    <s v="CA-2017-158883"/>
    <d v="2017-06-02T00:00:00"/>
    <s v="CS-11860"/>
    <s v="OFF-PA-10004733"/>
    <n v="25.344000000000001"/>
    <n v="4"/>
    <n v="0.2"/>
    <n v="9.1872000000000007"/>
    <x v="1"/>
    <x v="10"/>
    <s v="Things To Do Today Spiral Book"/>
    <x v="0"/>
    <s v="North Carolina"/>
    <s v="Jacksonville"/>
    <n v="2017"/>
  </r>
  <r>
    <s v="US-2016-114888"/>
    <d v="2016-09-19T00:00:00"/>
    <s v="CC-12430"/>
    <s v="OFF-BI-10003355"/>
    <n v="11.952"/>
    <n v="3"/>
    <n v="0.2"/>
    <n v="4.1832000000000003"/>
    <x v="1"/>
    <x v="8"/>
    <s v="Cardinal Holdit Business Card Pockets"/>
    <x v="1"/>
    <s v="California"/>
    <s v="San Francisco"/>
    <n v="2016"/>
  </r>
  <r>
    <s v="US-2016-114888"/>
    <d v="2016-09-19T00:00:00"/>
    <s v="CC-12430"/>
    <s v="OFF-SU-10001212"/>
    <n v="6.24"/>
    <n v="3"/>
    <n v="0"/>
    <n v="1.8720000000000001"/>
    <x v="1"/>
    <x v="14"/>
    <s v="Kleencut Forged Office Shears by Acme United Corporation"/>
    <x v="1"/>
    <s v="California"/>
    <s v="San Francisco"/>
    <n v="2016"/>
  </r>
  <r>
    <s v="US-2014-167262"/>
    <d v="2014-10-31T00:00:00"/>
    <s v="AC-10450"/>
    <s v="TEC-PH-10000486"/>
    <n v="742.33600000000001"/>
    <n v="8"/>
    <n v="0.2"/>
    <n v="83.512799999999999"/>
    <x v="2"/>
    <x v="7"/>
    <s v="Plantronics HL10 Handset Lifter"/>
    <x v="1"/>
    <s v="Arizona"/>
    <s v="Avondale"/>
    <n v="2014"/>
  </r>
  <r>
    <s v="CA-2017-119746"/>
    <d v="2017-11-23T00:00:00"/>
    <s v="CM-12385"/>
    <s v="FUR-FU-10004909"/>
    <n v="6.4640000000000004"/>
    <n v="1"/>
    <n v="0.6"/>
    <n v="-4.04"/>
    <x v="0"/>
    <x v="5"/>
    <s v="Contemporary Wood/Metal Frame"/>
    <x v="2"/>
    <s v="Illinois"/>
    <s v="Chicago"/>
    <n v="2017"/>
  </r>
  <r>
    <s v="CA-2017-119746"/>
    <d v="2017-11-23T00:00:00"/>
    <s v="CM-12385"/>
    <s v="OFF-LA-10001613"/>
    <n v="11.52"/>
    <n v="5"/>
    <n v="0.2"/>
    <n v="4.1760000000000002"/>
    <x v="1"/>
    <x v="2"/>
    <s v="Avery File Folder Labels"/>
    <x v="2"/>
    <s v="Illinois"/>
    <s v="Chicago"/>
    <n v="2017"/>
  </r>
  <r>
    <s v="CA-2017-119746"/>
    <d v="2017-11-23T00:00:00"/>
    <s v="CM-12385"/>
    <s v="TEC-PH-10004447"/>
    <n v="222.38399999999999"/>
    <n v="2"/>
    <n v="0.2"/>
    <n v="16.678799999999999"/>
    <x v="2"/>
    <x v="7"/>
    <s v="Toshiba IPT2010-SD IP Telephone"/>
    <x v="2"/>
    <s v="Illinois"/>
    <s v="Chicago"/>
    <n v="2017"/>
  </r>
  <r>
    <s v="CA-2017-108091"/>
    <d v="2017-11-16T00:00:00"/>
    <s v="EK-13795"/>
    <s v="OFF-AR-10000255"/>
    <n v="23.36"/>
    <n v="4"/>
    <n v="0"/>
    <n v="6.0735999999999999"/>
    <x v="1"/>
    <x v="6"/>
    <s v="Newell 328"/>
    <x v="1"/>
    <s v="California"/>
    <s v="Escondido"/>
    <n v="2017"/>
  </r>
  <r>
    <s v="CA-2016-101630"/>
    <d v="2016-02-19T00:00:00"/>
    <s v="CK-12760"/>
    <s v="OFF-LA-10004425"/>
    <n v="8.67"/>
    <n v="3"/>
    <n v="0"/>
    <n v="4.0749000000000004"/>
    <x v="1"/>
    <x v="2"/>
    <s v="Staple-on labels"/>
    <x v="3"/>
    <s v="New York"/>
    <s v="Long Beach"/>
    <n v="2016"/>
  </r>
  <r>
    <s v="CA-2016-101630"/>
    <d v="2016-02-19T00:00:00"/>
    <s v="CK-12760"/>
    <s v="OFF-SU-10001664"/>
    <n v="25.71"/>
    <n v="3"/>
    <n v="0"/>
    <n v="6.6845999999999997"/>
    <x v="1"/>
    <x v="14"/>
    <s v="Acme Office Executive Series Stainless Steel Trimmers"/>
    <x v="3"/>
    <s v="New York"/>
    <s v="Long Beach"/>
    <n v="2016"/>
  </r>
  <r>
    <s v="CA-2017-132346"/>
    <d v="2017-11-07T00:00:00"/>
    <s v="PK-19075"/>
    <s v="OFF-AP-10000696"/>
    <n v="100.94"/>
    <n v="7"/>
    <n v="0"/>
    <n v="33.310200000000002"/>
    <x v="1"/>
    <x v="9"/>
    <s v="Holmes Odor Grabber"/>
    <x v="3"/>
    <s v="Delaware"/>
    <s v="Newark"/>
    <n v="2017"/>
  </r>
  <r>
    <s v="CA-2014-150301"/>
    <d v="2014-07-08T00:00:00"/>
    <s v="MH-18025"/>
    <s v="FUR-CH-10002647"/>
    <n v="63.881999999999998"/>
    <n v="1"/>
    <n v="0.1"/>
    <n v="10.647"/>
    <x v="0"/>
    <x v="1"/>
    <s v="Situations Contoured Folding Chairs, 4/Set"/>
    <x v="3"/>
    <s v="New York"/>
    <s v="Buffalo"/>
    <n v="2014"/>
  </r>
  <r>
    <s v="CA-2014-159310"/>
    <d v="2014-11-07T00:00:00"/>
    <s v="SC-20725"/>
    <s v="FUR-CH-10002758"/>
    <n v="683.14400000000001"/>
    <n v="4"/>
    <n v="0.3"/>
    <n v="0"/>
    <x v="0"/>
    <x v="1"/>
    <s v="Hon Deluxe Fabric Upholstered Stacking Chairs, Squared Back"/>
    <x v="2"/>
    <s v="Texas"/>
    <s v="Houston"/>
    <n v="2014"/>
  </r>
  <r>
    <s v="CA-2014-159310"/>
    <d v="2014-11-07T00:00:00"/>
    <s v="SC-20725"/>
    <s v="OFF-BI-10000201"/>
    <n v="1.476"/>
    <n v="3"/>
    <n v="0.8"/>
    <n v="-2.214"/>
    <x v="1"/>
    <x v="8"/>
    <s v="Avery Triangle Shaped Sheet Lifters, Black, 2/Pack"/>
    <x v="2"/>
    <s v="Texas"/>
    <s v="Houston"/>
    <n v="2014"/>
  </r>
  <r>
    <s v="CA-2014-159310"/>
    <d v="2014-11-07T00:00:00"/>
    <s v="SC-20725"/>
    <s v="OFF-SU-10004115"/>
    <n v="40.712000000000003"/>
    <n v="7"/>
    <n v="0.2"/>
    <n v="3.5623"/>
    <x v="1"/>
    <x v="14"/>
    <s v="Acme Stainless Steel Office Snips"/>
    <x v="2"/>
    <s v="Texas"/>
    <s v="Houston"/>
    <n v="2014"/>
  </r>
  <r>
    <s v="US-2017-147984"/>
    <d v="2017-01-28T00:00:00"/>
    <s v="GB-14575"/>
    <s v="OFF-PA-10000806"/>
    <n v="279.89999999999998"/>
    <n v="5"/>
    <n v="0"/>
    <n v="137.15100000000001"/>
    <x v="1"/>
    <x v="10"/>
    <s v="Xerox 1934"/>
    <x v="2"/>
    <s v="Kansas"/>
    <s v="Wichita"/>
    <n v="2017"/>
  </r>
  <r>
    <s v="CA-2015-104346"/>
    <d v="2015-12-11T00:00:00"/>
    <s v="IM-15070"/>
    <s v="OFF-AR-10001473"/>
    <n v="13.12"/>
    <n v="5"/>
    <n v="0.2"/>
    <n v="1.1479999999999999"/>
    <x v="1"/>
    <x v="6"/>
    <s v="Newell 313"/>
    <x v="1"/>
    <s v="Colorado"/>
    <s v="Colorado Springs"/>
    <n v="2015"/>
  </r>
  <r>
    <s v="CA-2015-104346"/>
    <d v="2015-12-11T00:00:00"/>
    <s v="IM-15070"/>
    <s v="FUR-BO-10003450"/>
    <n v="69.575999999999993"/>
    <n v="4"/>
    <n v="0.7"/>
    <n v="-143.79040000000001"/>
    <x v="0"/>
    <x v="0"/>
    <s v="Bush Westfield Collection Bookcases, Dark Cherry Finish"/>
    <x v="1"/>
    <s v="Colorado"/>
    <s v="Colorado Springs"/>
    <n v="2015"/>
  </r>
  <r>
    <s v="CA-2015-104346"/>
    <d v="2015-12-11T00:00:00"/>
    <s v="IM-15070"/>
    <s v="OFF-AR-10001545"/>
    <n v="4.2240000000000002"/>
    <n v="3"/>
    <n v="0.2"/>
    <n v="0.47520000000000001"/>
    <x v="1"/>
    <x v="6"/>
    <s v="Newell 326"/>
    <x v="1"/>
    <s v="Colorado"/>
    <s v="Colorado Springs"/>
    <n v="2015"/>
  </r>
  <r>
    <s v="CA-2015-104346"/>
    <d v="2015-12-11T00:00:00"/>
    <s v="IM-15070"/>
    <s v="TEC-AC-10004396"/>
    <n v="58.08"/>
    <n v="4"/>
    <n v="0.2"/>
    <n v="-6.5339999999999998"/>
    <x v="2"/>
    <x v="11"/>
    <s v="Logitech Keyboard K120"/>
    <x v="1"/>
    <s v="Colorado"/>
    <s v="Colorado Springs"/>
    <n v="2015"/>
  </r>
  <r>
    <s v="CA-2015-104346"/>
    <d v="2015-12-11T00:00:00"/>
    <s v="IM-15070"/>
    <s v="FUR-FU-10002456"/>
    <n v="52.415999999999997"/>
    <n v="9"/>
    <n v="0.2"/>
    <n v="15.069599999999999"/>
    <x v="0"/>
    <x v="5"/>
    <s v="Master Caster Door Stop, Large Neon Orange"/>
    <x v="1"/>
    <s v="Colorado"/>
    <s v="Colorado Springs"/>
    <n v="2015"/>
  </r>
  <r>
    <s v="CA-2015-104346"/>
    <d v="2015-12-11T00:00:00"/>
    <s v="IM-15070"/>
    <s v="FUR-FU-10001473"/>
    <n v="54.92"/>
    <n v="5"/>
    <n v="0.2"/>
    <n v="10.984"/>
    <x v="0"/>
    <x v="5"/>
    <s v="DAX Wood Document Frame"/>
    <x v="1"/>
    <s v="Colorado"/>
    <s v="Colorado Springs"/>
    <n v="2015"/>
  </r>
  <r>
    <s v="CA-2015-104346"/>
    <d v="2015-12-11T00:00:00"/>
    <s v="IM-15070"/>
    <s v="FUR-TA-10000849"/>
    <n v="364.95"/>
    <n v="5"/>
    <n v="0.5"/>
    <n v="-248.166"/>
    <x v="0"/>
    <x v="3"/>
    <s v="Bevis Rectangular Conference Tables"/>
    <x v="1"/>
    <s v="Colorado"/>
    <s v="Colorado Springs"/>
    <n v="2015"/>
  </r>
  <r>
    <s v="CA-2015-104346"/>
    <d v="2015-12-11T00:00:00"/>
    <s v="IM-15070"/>
    <s v="OFF-PA-10001166"/>
    <n v="85.055999999999997"/>
    <n v="3"/>
    <n v="0.2"/>
    <n v="28.706399999999999"/>
    <x v="1"/>
    <x v="10"/>
    <s v="Xerox 2"/>
    <x v="1"/>
    <s v="Colorado"/>
    <s v="Colorado Springs"/>
    <n v="2015"/>
  </r>
  <r>
    <s v="CA-2015-104346"/>
    <d v="2015-12-11T00:00:00"/>
    <s v="IM-15070"/>
    <s v="OFF-PA-10003256"/>
    <n v="27.696000000000002"/>
    <n v="3"/>
    <n v="0.2"/>
    <n v="9.6936"/>
    <x v="1"/>
    <x v="10"/>
    <s v="Avery Personal Creations Heavyweight Cards"/>
    <x v="1"/>
    <s v="Colorado"/>
    <s v="Colorado Springs"/>
    <n v="2015"/>
  </r>
  <r>
    <s v="US-2015-141684"/>
    <d v="2015-06-29T00:00:00"/>
    <s v="MM-18055"/>
    <s v="OFF-PA-10002870"/>
    <n v="24.96"/>
    <n v="4"/>
    <n v="0"/>
    <n v="11.231999999999999"/>
    <x v="1"/>
    <x v="10"/>
    <s v="Ampad Phone Message Book, Recycled, 400 Message Capacity, 5 ¾ x 11"/>
    <x v="3"/>
    <s v="New York"/>
    <s v="New York City"/>
    <n v="2015"/>
  </r>
  <r>
    <s v="CA-2015-144722"/>
    <d v="2015-03-16T00:00:00"/>
    <s v="MF-18250"/>
    <s v="FUR-FU-10001215"/>
    <n v="43.13"/>
    <n v="1"/>
    <n v="0"/>
    <n v="18.114599999999999"/>
    <x v="0"/>
    <x v="5"/>
    <s v="Howard Miller 11-1/2&quot; Diameter Brentwood Wall Clock"/>
    <x v="1"/>
    <s v="California"/>
    <s v="Los Angeles"/>
    <n v="2015"/>
  </r>
  <r>
    <s v="CA-2015-120516"/>
    <d v="2015-08-13T00:00:00"/>
    <s v="CK-12595"/>
    <s v="OFF-BI-10004187"/>
    <n v="5.64"/>
    <n v="3"/>
    <n v="0"/>
    <n v="2.7071999999999998"/>
    <x v="1"/>
    <x v="8"/>
    <s v="3-ring staple pack"/>
    <x v="0"/>
    <s v="Georgia"/>
    <s v="Marietta"/>
    <n v="2015"/>
  </r>
  <r>
    <s v="US-2016-148901"/>
    <d v="2016-05-14T00:00:00"/>
    <s v="MK-17905"/>
    <s v="OFF-BI-10001718"/>
    <n v="57.582000000000001"/>
    <n v="3"/>
    <n v="0.7"/>
    <n v="-44.1462"/>
    <x v="1"/>
    <x v="8"/>
    <s v="GBC DocuBind P50 Personal Binding Machine"/>
    <x v="0"/>
    <s v="Florida"/>
    <s v="Jacksonville"/>
    <n v="2016"/>
  </r>
  <r>
    <s v="US-2016-148901"/>
    <d v="2016-05-14T00:00:00"/>
    <s v="MK-17905"/>
    <s v="OFF-PA-10004983"/>
    <n v="31.103999999999999"/>
    <n v="6"/>
    <n v="0.2"/>
    <n v="10.8864"/>
    <x v="1"/>
    <x v="10"/>
    <s v="Xerox 23"/>
    <x v="0"/>
    <s v="Florida"/>
    <s v="Jacksonville"/>
    <n v="2016"/>
  </r>
  <r>
    <s v="US-2016-148901"/>
    <d v="2016-05-14T00:00:00"/>
    <s v="MK-17905"/>
    <s v="FUR-FU-10002396"/>
    <n v="30.192"/>
    <n v="3"/>
    <n v="0.2"/>
    <n v="8.3027999999999995"/>
    <x v="0"/>
    <x v="5"/>
    <s v="DAX Copper Panel Document Frame, 5 x 7 Size"/>
    <x v="0"/>
    <s v="Florida"/>
    <s v="Jacksonville"/>
    <n v="2016"/>
  </r>
  <r>
    <s v="US-2016-148901"/>
    <d v="2016-05-14T00:00:00"/>
    <s v="MK-17905"/>
    <s v="TEC-PH-10003988"/>
    <n v="43.6"/>
    <n v="5"/>
    <n v="0.2"/>
    <n v="4.3600000000000003"/>
    <x v="2"/>
    <x v="7"/>
    <s v="LF Elite 3D Dazzle Designer Hard Case Cover, Lf Stylus Pen and Wiper For Apple Iphone 5c Mini Lite"/>
    <x v="0"/>
    <s v="Florida"/>
    <s v="Jacksonville"/>
    <n v="2016"/>
  </r>
  <r>
    <s v="US-2016-148901"/>
    <d v="2016-05-14T00:00:00"/>
    <s v="MK-17905"/>
    <s v="OFF-AR-10002467"/>
    <n v="4.7679999999999998"/>
    <n v="2"/>
    <n v="0.2"/>
    <n v="0.41720000000000002"/>
    <x v="1"/>
    <x v="6"/>
    <s v="Dixon Ticonderoga Pencils"/>
    <x v="0"/>
    <s v="Florida"/>
    <s v="Jacksonville"/>
    <n v="2016"/>
  </r>
  <r>
    <s v="US-2016-148901"/>
    <d v="2016-05-14T00:00:00"/>
    <s v="MK-17905"/>
    <s v="OFF-BI-10004002"/>
    <n v="10.38"/>
    <n v="2"/>
    <n v="0.7"/>
    <n v="-7.6120000000000001"/>
    <x v="1"/>
    <x v="8"/>
    <s v="Wilson Jones International Size A4 Ring Binders"/>
    <x v="0"/>
    <s v="Florida"/>
    <s v="Jacksonville"/>
    <n v="2016"/>
  </r>
  <r>
    <s v="US-2016-148901"/>
    <d v="2016-05-14T00:00:00"/>
    <s v="MK-17905"/>
    <s v="OFF-BI-10002309"/>
    <n v="13.391999999999999"/>
    <n v="8"/>
    <n v="0.7"/>
    <n v="-9.8208000000000002"/>
    <x v="1"/>
    <x v="8"/>
    <s v="Avery Heavy-Duty EZD  Binder With Locking Rings"/>
    <x v="0"/>
    <s v="Florida"/>
    <s v="Jacksonville"/>
    <n v="2016"/>
  </r>
  <r>
    <s v="CA-2017-136364"/>
    <d v="2017-07-13T00:00:00"/>
    <s v="MH-17455"/>
    <s v="TEC-PH-10003885"/>
    <n v="39.594000000000001"/>
    <n v="1"/>
    <n v="0.4"/>
    <n v="-7.2588999999999997"/>
    <x v="2"/>
    <x v="7"/>
    <s v="Cisco SPA508G"/>
    <x v="3"/>
    <s v="Pennsylvania"/>
    <s v="Philadelphia"/>
    <n v="2017"/>
  </r>
  <r>
    <s v="CA-2017-136364"/>
    <d v="2017-07-13T00:00:00"/>
    <s v="MH-17455"/>
    <s v="FUR-FU-10002501"/>
    <n v="91.007999999999996"/>
    <n v="9"/>
    <n v="0.2"/>
    <n v="19.339200000000002"/>
    <x v="0"/>
    <x v="5"/>
    <s v="Nu-Dell Executive Frame"/>
    <x v="3"/>
    <s v="Pennsylvania"/>
    <s v="Philadelphia"/>
    <n v="2017"/>
  </r>
  <r>
    <s v="CA-2015-137708"/>
    <d v="2015-11-22T00:00:00"/>
    <s v="NG-18430"/>
    <s v="OFF-PA-10000176"/>
    <n v="37.94"/>
    <n v="2"/>
    <n v="0"/>
    <n v="18.211200000000002"/>
    <x v="1"/>
    <x v="10"/>
    <s v="Xerox 1887"/>
    <x v="1"/>
    <s v="California"/>
    <s v="Los Angeles"/>
    <n v="2015"/>
  </r>
  <r>
    <s v="CA-2015-137708"/>
    <d v="2015-11-22T00:00:00"/>
    <s v="NG-18430"/>
    <s v="OFF-PA-10000327"/>
    <n v="42.8"/>
    <n v="10"/>
    <n v="0"/>
    <n v="19.260000000000002"/>
    <x v="1"/>
    <x v="10"/>
    <s v="Xerox 1971"/>
    <x v="1"/>
    <s v="California"/>
    <s v="Los Angeles"/>
    <n v="2015"/>
  </r>
  <r>
    <s v="CA-2015-137708"/>
    <d v="2015-11-22T00:00:00"/>
    <s v="NG-18430"/>
    <s v="OFF-ST-10004634"/>
    <n v="33.630000000000003"/>
    <n v="3"/>
    <n v="0"/>
    <n v="10.089"/>
    <x v="1"/>
    <x v="4"/>
    <s v="Personal Folder Holder, Ebony"/>
    <x v="1"/>
    <s v="California"/>
    <s v="Los Angeles"/>
    <n v="2015"/>
  </r>
  <r>
    <s v="CA-2014-149055"/>
    <d v="2014-11-23T00:00:00"/>
    <s v="PB-19210"/>
    <s v="OFF-EN-10003040"/>
    <n v="62.808"/>
    <n v="3"/>
    <n v="0.2"/>
    <n v="21.197700000000001"/>
    <x v="1"/>
    <x v="12"/>
    <s v="Quality Park Security Envelopes"/>
    <x v="3"/>
    <s v="Pennsylvania"/>
    <s v="Philadelphia"/>
    <n v="2014"/>
  </r>
  <r>
    <s v="CA-2015-151589"/>
    <d v="2015-12-27T00:00:00"/>
    <s v="RE-19450"/>
    <s v="OFF-PA-10003228"/>
    <n v="195.64"/>
    <n v="4"/>
    <n v="0"/>
    <n v="91.950800000000001"/>
    <x v="1"/>
    <x v="10"/>
    <s v="Xerox 1917"/>
    <x v="2"/>
    <s v="Wisconsin"/>
    <s v="Eau Claire"/>
    <n v="2015"/>
  </r>
  <r>
    <s v="CA-2015-151589"/>
    <d v="2015-12-27T00:00:00"/>
    <s v="RE-19450"/>
    <s v="TEC-PH-10004345"/>
    <n v="239.9"/>
    <n v="2"/>
    <n v="0"/>
    <n v="71.97"/>
    <x v="2"/>
    <x v="7"/>
    <s v="Cisco SPA 502G IP Phone"/>
    <x v="2"/>
    <s v="Wisconsin"/>
    <s v="Eau Claire"/>
    <n v="2015"/>
  </r>
  <r>
    <s v="CA-2016-121370"/>
    <d v="2016-11-14T00:00:00"/>
    <s v="EB-14110"/>
    <s v="FUR-CH-10000785"/>
    <n v="380.05799999999999"/>
    <n v="3"/>
    <n v="0.3"/>
    <n v="-21.717600000000001"/>
    <x v="0"/>
    <x v="1"/>
    <s v="Global Ergonomic Managers Chair"/>
    <x v="3"/>
    <s v="Pennsylvania"/>
    <s v="Philadelphia"/>
    <n v="2016"/>
  </r>
  <r>
    <s v="CA-2016-121370"/>
    <d v="2016-11-14T00:00:00"/>
    <s v="EB-14110"/>
    <s v="TEC-CO-10004115"/>
    <n v="1199.9760000000001"/>
    <n v="4"/>
    <n v="0.4"/>
    <n v="179.99639999999999"/>
    <x v="2"/>
    <x v="16"/>
    <s v="Sharp AL-1530CS Digital Copier"/>
    <x v="3"/>
    <s v="Pennsylvania"/>
    <s v="Philadelphia"/>
    <n v="2016"/>
  </r>
  <r>
    <s v="CA-2016-121370"/>
    <d v="2016-11-14T00:00:00"/>
    <s v="EB-14110"/>
    <s v="FUR-FU-10002813"/>
    <n v="48.576000000000001"/>
    <n v="3"/>
    <n v="0.2"/>
    <n v="9.7151999999999994"/>
    <x v="0"/>
    <x v="5"/>
    <s v="DAX Contemporary Wood Frame with Silver Metal Mat, Desktop, 11 x 14 Size"/>
    <x v="3"/>
    <s v="Pennsylvania"/>
    <s v="Philadelphia"/>
    <n v="2016"/>
  </r>
  <r>
    <s v="CA-2016-111696"/>
    <d v="2016-05-08T00:00:00"/>
    <s v="TB-21625"/>
    <s v="OFF-PA-10002751"/>
    <n v="17.940000000000001"/>
    <n v="3"/>
    <n v="0"/>
    <n v="8.0730000000000004"/>
    <x v="1"/>
    <x v="10"/>
    <s v="Xerox 1920"/>
    <x v="1"/>
    <s v="California"/>
    <s v="Los Angeles"/>
    <n v="2016"/>
  </r>
  <r>
    <s v="CA-2014-139598"/>
    <d v="2014-12-26T00:00:00"/>
    <s v="MG-17695"/>
    <s v="OFF-PA-10004569"/>
    <n v="18.263999999999999"/>
    <n v="3"/>
    <n v="0.2"/>
    <n v="6.1641000000000004"/>
    <x v="1"/>
    <x v="10"/>
    <s v="Wirebound Message Books, Two 4 1/4&quot; x 5&quot; Forms per Page"/>
    <x v="3"/>
    <s v="Pennsylvania"/>
    <s v="Philadelphia"/>
    <n v="2014"/>
  </r>
  <r>
    <s v="CA-2014-139598"/>
    <d v="2014-12-26T00:00:00"/>
    <s v="MG-17695"/>
    <s v="OFF-AP-10002998"/>
    <n v="34.655999999999999"/>
    <n v="2"/>
    <n v="0.2"/>
    <n v="5.6315999999999997"/>
    <x v="1"/>
    <x v="9"/>
    <s v="Holmes 99% HEPA Air Purifier"/>
    <x v="3"/>
    <s v="Pennsylvania"/>
    <s v="Philadelphia"/>
    <n v="2014"/>
  </r>
  <r>
    <s v="CA-2014-139598"/>
    <d v="2014-12-26T00:00:00"/>
    <s v="MG-17695"/>
    <s v="OFF-AP-10003287"/>
    <n v="81.552000000000007"/>
    <n v="2"/>
    <n v="0.2"/>
    <n v="8.1552000000000007"/>
    <x v="1"/>
    <x v="9"/>
    <s v="Tripp Lite TLP810NET Broadband Surge for Modem/Fax"/>
    <x v="3"/>
    <s v="Pennsylvania"/>
    <s v="Philadelphia"/>
    <n v="2014"/>
  </r>
  <r>
    <s v="CA-2014-139598"/>
    <d v="2014-12-26T00:00:00"/>
    <s v="MG-17695"/>
    <s v="OFF-ST-10001370"/>
    <n v="227.136"/>
    <n v="4"/>
    <n v="0.2"/>
    <n v="-42.588000000000001"/>
    <x v="1"/>
    <x v="4"/>
    <s v="Sensible Storage WireTech Storage Systems"/>
    <x v="3"/>
    <s v="Pennsylvania"/>
    <s v="Philadelphia"/>
    <n v="2014"/>
  </r>
  <r>
    <s v="CA-2017-117436"/>
    <d v="2017-06-08T00:00:00"/>
    <s v="LW-17125"/>
    <s v="OFF-BI-10004040"/>
    <n v="10.36"/>
    <n v="2"/>
    <n v="0"/>
    <n v="5.0763999999999996"/>
    <x v="1"/>
    <x v="8"/>
    <s v="Wilson Jones Impact Binders"/>
    <x v="3"/>
    <s v="Connecticut"/>
    <s v="Norwich"/>
    <n v="2017"/>
  </r>
  <r>
    <s v="CA-2015-140025"/>
    <d v="2015-04-07T00:00:00"/>
    <s v="PF-19120"/>
    <s v="OFF-AP-10002651"/>
    <n v="463.24799999999999"/>
    <n v="8"/>
    <n v="0.8"/>
    <n v="-1181.2824000000001"/>
    <x v="1"/>
    <x v="9"/>
    <s v="Hoover Upright Vacuum With Dirt Cup"/>
    <x v="2"/>
    <s v="Texas"/>
    <s v="San Antonio"/>
    <n v="2015"/>
  </r>
  <r>
    <s v="CA-2015-140025"/>
    <d v="2015-04-07T00:00:00"/>
    <s v="PF-19120"/>
    <s v="TEC-AC-10002402"/>
    <n v="383.952"/>
    <n v="6"/>
    <n v="0.2"/>
    <n v="47.994"/>
    <x v="2"/>
    <x v="11"/>
    <s v="Razer Kraken PRO Over Ear PC and Music Headset"/>
    <x v="2"/>
    <s v="Texas"/>
    <s v="San Antonio"/>
    <n v="2015"/>
  </r>
  <r>
    <s v="CA-2016-134222"/>
    <d v="2016-07-10T00:00:00"/>
    <s v="NZ-18565"/>
    <s v="OFF-BI-10001658"/>
    <n v="44.856000000000002"/>
    <n v="6"/>
    <n v="0.7"/>
    <n v="-35.884799999999998"/>
    <x v="1"/>
    <x v="8"/>
    <s v="GBC Standard Therm-A-Bind Covers"/>
    <x v="1"/>
    <s v="Arizona"/>
    <s v="Yuma"/>
    <n v="2016"/>
  </r>
  <r>
    <s v="CA-2016-140018"/>
    <d v="2016-11-21T00:00:00"/>
    <s v="CK-12205"/>
    <s v="TEC-MA-10000752"/>
    <n v="30.344999999999999"/>
    <n v="7"/>
    <n v="0.7"/>
    <n v="-24.276"/>
    <x v="2"/>
    <x v="15"/>
    <s v="Texas Instrument TI-15 Fraction Calculator"/>
    <x v="3"/>
    <s v="Ohio"/>
    <s v="Columbus"/>
    <n v="2016"/>
  </r>
  <r>
    <s v="CA-2016-140018"/>
    <d v="2016-11-21T00:00:00"/>
    <s v="CK-12205"/>
    <s v="FUR-CH-10003817"/>
    <n v="127.554"/>
    <n v="3"/>
    <n v="0.3"/>
    <n v="-9.1110000000000007"/>
    <x v="0"/>
    <x v="1"/>
    <s v="Global Value Steno Chair, Gray"/>
    <x v="3"/>
    <s v="Ohio"/>
    <s v="Columbus"/>
    <n v="2016"/>
  </r>
  <r>
    <s v="CA-2016-140018"/>
    <d v="2016-11-21T00:00:00"/>
    <s v="CK-12205"/>
    <s v="FUR-FU-10001876"/>
    <n v="77.951999999999998"/>
    <n v="3"/>
    <n v="0.2"/>
    <n v="15.590400000000001"/>
    <x v="0"/>
    <x v="5"/>
    <s v="Computer Room Manger, 14&quot;"/>
    <x v="3"/>
    <s v="Ohio"/>
    <s v="Columbus"/>
    <n v="2016"/>
  </r>
  <r>
    <s v="US-2017-136707"/>
    <d v="2017-11-12T00:00:00"/>
    <s v="JE-15610"/>
    <s v="OFF-BI-10003460"/>
    <n v="14.016"/>
    <n v="4"/>
    <n v="0.2"/>
    <n v="4.9055999999999997"/>
    <x v="1"/>
    <x v="8"/>
    <s v="Acco 3-Hole Punch"/>
    <x v="1"/>
    <s v="California"/>
    <s v="Los Angeles"/>
    <n v="2017"/>
  </r>
  <r>
    <s v="CA-2014-152562"/>
    <d v="2014-11-01T00:00:00"/>
    <s v="JO-15145"/>
    <s v="OFF-ST-10000464"/>
    <n v="69.52"/>
    <n v="2"/>
    <n v="0"/>
    <n v="19.465599999999998"/>
    <x v="1"/>
    <x v="4"/>
    <s v="Multi-Use Personal File Cart and Caster Set, Three Stacking Bins"/>
    <x v="0"/>
    <s v="Kentucky"/>
    <s v="Richmond"/>
    <n v="2014"/>
  </r>
  <r>
    <s v="CA-2014-152562"/>
    <d v="2014-11-01T00:00:00"/>
    <s v="JO-15145"/>
    <s v="OFF-AR-10001919"/>
    <n v="5.64"/>
    <n v="3"/>
    <n v="0"/>
    <n v="1.6355999999999999"/>
    <x v="1"/>
    <x v="6"/>
    <s v="OIC #2 Pencils, Medium Soft"/>
    <x v="0"/>
    <s v="Kentucky"/>
    <s v="Richmond"/>
    <n v="2014"/>
  </r>
  <r>
    <s v="CA-2016-152408"/>
    <d v="2016-05-15T00:00:00"/>
    <s v="TT-21220"/>
    <s v="OFF-BI-10002393"/>
    <n v="13.776"/>
    <n v="3"/>
    <n v="0.2"/>
    <n v="4.4771999999999998"/>
    <x v="1"/>
    <x v="8"/>
    <s v="Binder Posts"/>
    <x v="3"/>
    <s v="New York"/>
    <s v="New York City"/>
    <n v="2016"/>
  </r>
  <r>
    <s v="CA-2014-120278"/>
    <d v="2014-11-07T00:00:00"/>
    <s v="MS-17365"/>
    <s v="OFF-AP-10001293"/>
    <n v="245.88"/>
    <n v="6"/>
    <n v="0"/>
    <n v="68.846400000000003"/>
    <x v="1"/>
    <x v="9"/>
    <s v="Belkin 8 Outlet Surge Protector"/>
    <x v="2"/>
    <s v="Wisconsin"/>
    <s v="Wausau"/>
    <n v="2014"/>
  </r>
  <r>
    <s v="CA-2014-120278"/>
    <d v="2014-11-07T00:00:00"/>
    <s v="MS-17365"/>
    <s v="OFF-ST-10004258"/>
    <n v="36.630000000000003"/>
    <n v="3"/>
    <n v="0"/>
    <n v="9.8901000000000003"/>
    <x v="1"/>
    <x v="4"/>
    <s v="Portable Personal File Box"/>
    <x v="2"/>
    <s v="Wisconsin"/>
    <s v="Wausau"/>
    <n v="2014"/>
  </r>
  <r>
    <s v="CA-2014-120278"/>
    <d v="2014-11-07T00:00:00"/>
    <s v="MS-17365"/>
    <s v="OFF-ST-10002214"/>
    <n v="22.58"/>
    <n v="2"/>
    <n v="0"/>
    <n v="5.8708"/>
    <x v="1"/>
    <x v="4"/>
    <s v="X-Rack File for Hanging Folders"/>
    <x v="2"/>
    <s v="Wisconsin"/>
    <s v="Wausau"/>
    <n v="2014"/>
  </r>
  <r>
    <s v="CA-2014-120278"/>
    <d v="2014-11-07T00:00:00"/>
    <s v="MS-17365"/>
    <s v="OFF-BI-10004970"/>
    <n v="12.39"/>
    <n v="3"/>
    <n v="0"/>
    <n v="5.8232999999999997"/>
    <x v="1"/>
    <x v="8"/>
    <s v="ACCOHIDE 3-Ring Binder, Blue, 1&quot;"/>
    <x v="2"/>
    <s v="Wisconsin"/>
    <s v="Wausau"/>
    <n v="2014"/>
  </r>
  <r>
    <s v="CA-2017-167661"/>
    <d v="2017-10-05T00:00:00"/>
    <s v="MP-18175"/>
    <s v="OFF-BI-10002571"/>
    <n v="39.92"/>
    <n v="5"/>
    <n v="0.2"/>
    <n v="13.473000000000001"/>
    <x v="1"/>
    <x v="8"/>
    <s v="Avery Framed View Binder, EZD Ring (Locking), Navy, 1 1/2&quot;"/>
    <x v="1"/>
    <s v="California"/>
    <s v="San Francisco"/>
    <n v="2017"/>
  </r>
  <r>
    <s v="CA-2017-167661"/>
    <d v="2017-10-05T00:00:00"/>
    <s v="MP-18175"/>
    <s v="OFF-PA-10002581"/>
    <n v="61.96"/>
    <n v="2"/>
    <n v="0"/>
    <n v="27.882000000000001"/>
    <x v="1"/>
    <x v="10"/>
    <s v="Xerox 1951"/>
    <x v="1"/>
    <s v="California"/>
    <s v="San Francisco"/>
    <n v="2017"/>
  </r>
  <r>
    <s v="CA-2017-167661"/>
    <d v="2017-10-05T00:00:00"/>
    <s v="MP-18175"/>
    <s v="OFF-BI-10001097"/>
    <n v="19.936"/>
    <n v="4"/>
    <n v="0.2"/>
    <n v="7.2267999999999999"/>
    <x v="1"/>
    <x v="8"/>
    <s v="Avery Hole Reinforcements"/>
    <x v="1"/>
    <s v="California"/>
    <s v="San Francisco"/>
    <n v="2017"/>
  </r>
  <r>
    <s v="CA-2017-106831"/>
    <d v="2017-06-01T00:00:00"/>
    <s v="FH-14350"/>
    <s v="OFF-BI-10003429"/>
    <n v="3.798"/>
    <n v="2"/>
    <n v="0.7"/>
    <n v="-2.6585999999999999"/>
    <x v="1"/>
    <x v="8"/>
    <s v="Cardinal HOLDit! Binder Insert Strips,Extra Strips"/>
    <x v="3"/>
    <s v="Ohio"/>
    <s v="Dublin"/>
    <n v="2017"/>
  </r>
  <r>
    <s v="CA-2017-106831"/>
    <d v="2017-06-01T00:00:00"/>
    <s v="FH-14350"/>
    <s v="OFF-PA-10000682"/>
    <n v="27.744"/>
    <n v="6"/>
    <n v="0.2"/>
    <n v="10.0572"/>
    <x v="1"/>
    <x v="10"/>
    <s v="Xerox 1924"/>
    <x v="3"/>
    <s v="Ohio"/>
    <s v="Dublin"/>
    <n v="2017"/>
  </r>
  <r>
    <s v="CA-2017-106831"/>
    <d v="2017-06-01T00:00:00"/>
    <s v="FH-14350"/>
    <s v="TEC-PH-10001700"/>
    <n v="158.376"/>
    <n v="4"/>
    <n v="0.4"/>
    <n v="-34.314799999999998"/>
    <x v="2"/>
    <x v="7"/>
    <s v="Panasonic KX-TG6844B Expandable Digital Cordless Telephone"/>
    <x v="3"/>
    <s v="Ohio"/>
    <s v="Dublin"/>
    <n v="2017"/>
  </r>
  <r>
    <s v="CA-2017-154123"/>
    <d v="2017-11-20T00:00:00"/>
    <s v="SC-20050"/>
    <s v="FUR-FU-10000629"/>
    <n v="27.58"/>
    <n v="2"/>
    <n v="0"/>
    <n v="11.583600000000001"/>
    <x v="0"/>
    <x v="5"/>
    <s v="9-3/4 Diameter Round Wall Clock"/>
    <x v="0"/>
    <s v="Kentucky"/>
    <s v="Henderson"/>
    <n v="2017"/>
  </r>
  <r>
    <s v="CA-2016-136049"/>
    <d v="2016-12-23T00:00:00"/>
    <s v="NM-18520"/>
    <s v="OFF-BI-10001267"/>
    <n v="5.5529999999999999"/>
    <n v="3"/>
    <n v="0.7"/>
    <n v="-4.0721999999999996"/>
    <x v="1"/>
    <x v="8"/>
    <s v="Universal Recycled Hanging Pressboard Report Binders, Letter Size"/>
    <x v="3"/>
    <s v="Ohio"/>
    <s v="Bowling Green"/>
    <n v="2016"/>
  </r>
  <r>
    <s v="CA-2017-118402"/>
    <d v="2017-09-29T00:00:00"/>
    <s v="JO-15280"/>
    <s v="OFF-ST-10001418"/>
    <n v="243.92"/>
    <n v="5"/>
    <n v="0.2"/>
    <n v="-54.881999999999998"/>
    <x v="1"/>
    <x v="4"/>
    <s v="Carina Media Storage Towers in Natural &amp; Black"/>
    <x v="0"/>
    <s v="Tennessee"/>
    <s v="Memphis"/>
    <n v="2017"/>
  </r>
  <r>
    <s v="US-2016-139388"/>
    <d v="2016-11-07T00:00:00"/>
    <s v="CC-12475"/>
    <s v="OFF-FA-10004968"/>
    <n v="14.96"/>
    <n v="4"/>
    <n v="0"/>
    <n v="0.29920000000000002"/>
    <x v="1"/>
    <x v="13"/>
    <s v="Rubber Band Ball"/>
    <x v="3"/>
    <s v="New Jersey"/>
    <s v="Lakewood"/>
    <n v="2016"/>
  </r>
  <r>
    <s v="US-2014-128685"/>
    <d v="2014-04-04T00:00:00"/>
    <s v="MZ-17515"/>
    <s v="OFF-BI-10004140"/>
    <n v="7.1840000000000002"/>
    <n v="2"/>
    <n v="0.2"/>
    <n v="2.2450000000000001"/>
    <x v="1"/>
    <x v="8"/>
    <s v="Avery Non-Stick Binders"/>
    <x v="1"/>
    <s v="California"/>
    <s v="Los Angeles"/>
    <n v="2014"/>
  </r>
  <r>
    <s v="CA-2015-124044"/>
    <d v="2015-07-23T00:00:00"/>
    <s v="MS-17830"/>
    <s v="OFF-BI-10003460"/>
    <n v="10.512"/>
    <n v="3"/>
    <n v="0.2"/>
    <n v="3.6791999999999998"/>
    <x v="1"/>
    <x v="8"/>
    <s v="Acco 3-Hole Punch"/>
    <x v="3"/>
    <s v="New York"/>
    <s v="Rochester"/>
    <n v="2015"/>
  </r>
  <r>
    <s v="CA-2014-164469"/>
    <d v="2014-06-25T00:00:00"/>
    <s v="GK-14620"/>
    <s v="TEC-PH-10002115"/>
    <n v="263.95999999999998"/>
    <n v="5"/>
    <n v="0.2"/>
    <n v="19.797000000000001"/>
    <x v="2"/>
    <x v="7"/>
    <s v="Plantronics 81402"/>
    <x v="1"/>
    <s v="Oregon"/>
    <s v="Salem"/>
    <n v="2014"/>
  </r>
  <r>
    <s v="CA-2014-164469"/>
    <d v="2014-06-25T00:00:00"/>
    <s v="GK-14620"/>
    <s v="OFF-AR-10003478"/>
    <n v="71.632000000000005"/>
    <n v="11"/>
    <n v="0.2"/>
    <n v="17.908000000000001"/>
    <x v="1"/>
    <x v="6"/>
    <s v="Avery Hi-Liter EverBold Pen Style Fluorescent Highlighters, 4/Pack"/>
    <x v="1"/>
    <s v="Oregon"/>
    <s v="Salem"/>
    <n v="2014"/>
  </r>
  <r>
    <s v="CA-2014-164469"/>
    <d v="2014-06-25T00:00:00"/>
    <s v="GK-14620"/>
    <s v="OFF-AR-10000475"/>
    <n v="9.3279999999999994"/>
    <n v="1"/>
    <n v="0.2"/>
    <n v="0.81620000000000004"/>
    <x v="1"/>
    <x v="6"/>
    <s v="Hunt BOSTON Vista Battery-Operated Pencil Sharpener, Black"/>
    <x v="1"/>
    <s v="Oregon"/>
    <s v="Salem"/>
    <n v="2014"/>
  </r>
  <r>
    <s v="CA-2014-107818"/>
    <d v="2014-09-08T00:00:00"/>
    <s v="MC-17275"/>
    <s v="OFF-AR-10003045"/>
    <n v="5.88"/>
    <n v="2"/>
    <n v="0"/>
    <n v="2.6459999999999999"/>
    <x v="1"/>
    <x v="6"/>
    <s v="Prang Colored Pencils"/>
    <x v="1"/>
    <s v="Washington"/>
    <s v="Pasco"/>
    <n v="2014"/>
  </r>
  <r>
    <s v="CA-2014-107818"/>
    <d v="2014-09-08T00:00:00"/>
    <s v="MC-17275"/>
    <s v="FUR-CH-10000454"/>
    <n v="975.92"/>
    <n v="5"/>
    <n v="0.2"/>
    <n v="121.99"/>
    <x v="0"/>
    <x v="1"/>
    <s v="Hon Deluxe Fabric Upholstered Stacking Chairs, Rounded Back"/>
    <x v="1"/>
    <s v="Washington"/>
    <s v="Pasco"/>
    <n v="2014"/>
  </r>
  <r>
    <s v="CA-2014-107818"/>
    <d v="2014-09-08T00:00:00"/>
    <s v="MC-17275"/>
    <s v="OFF-AR-10000380"/>
    <n v="303.83999999999997"/>
    <n v="8"/>
    <n v="0"/>
    <n v="91.152000000000001"/>
    <x v="1"/>
    <x v="6"/>
    <s v="Hunt PowerHouse Electric Pencil Sharpener, Blue"/>
    <x v="1"/>
    <s v="Washington"/>
    <s v="Pasco"/>
    <n v="2014"/>
  </r>
  <r>
    <s v="CA-2014-107818"/>
    <d v="2014-09-08T00:00:00"/>
    <s v="MC-17275"/>
    <s v="OFF-ST-10000736"/>
    <n v="485.88"/>
    <n v="6"/>
    <n v="0"/>
    <n v="19.435199999999998"/>
    <x v="1"/>
    <x v="4"/>
    <s v="Carina Double Wide Media Storage Towers in Natural &amp; Black"/>
    <x v="1"/>
    <s v="Washington"/>
    <s v="Pasco"/>
    <n v="2014"/>
  </r>
  <r>
    <s v="CA-2014-113320"/>
    <d v="2014-12-12T00:00:00"/>
    <s v="LH-17155"/>
    <s v="FUR-FU-10004270"/>
    <n v="12.54"/>
    <n v="3"/>
    <n v="0"/>
    <n v="4.5144000000000002"/>
    <x v="0"/>
    <x v="5"/>
    <s v="Eldon Image Series Desk Accessories, Burgundy"/>
    <x v="1"/>
    <s v="California"/>
    <s v="Oakland"/>
    <n v="2014"/>
  </r>
  <r>
    <s v="CA-2014-113320"/>
    <d v="2014-12-12T00:00:00"/>
    <s v="LH-17155"/>
    <s v="OFF-ST-10000617"/>
    <n v="8.94"/>
    <n v="3"/>
    <n v="0"/>
    <n v="0.62580000000000002"/>
    <x v="1"/>
    <x v="4"/>
    <s v="Woodgrain Magazine Files by Perma"/>
    <x v="1"/>
    <s v="California"/>
    <s v="Oakland"/>
    <n v="2014"/>
  </r>
  <r>
    <s v="CA-2014-113320"/>
    <d v="2014-12-12T00:00:00"/>
    <s v="LH-17155"/>
    <s v="FUR-FU-10001706"/>
    <n v="9.24"/>
    <n v="3"/>
    <n v="0"/>
    <n v="4.4352"/>
    <x v="0"/>
    <x v="5"/>
    <s v="Longer-Life Soft White Bulbs"/>
    <x v="1"/>
    <s v="California"/>
    <s v="Oakland"/>
    <n v="2014"/>
  </r>
  <r>
    <s v="CA-2015-137526"/>
    <d v="2015-01-13T00:00:00"/>
    <s v="PB-19150"/>
    <s v="OFF-BI-10003364"/>
    <n v="70.007999999999996"/>
    <n v="3"/>
    <n v="0.2"/>
    <n v="24.502800000000001"/>
    <x v="1"/>
    <x v="8"/>
    <s v="Binding Machine Supplies"/>
    <x v="1"/>
    <s v="California"/>
    <s v="Los Angeles"/>
    <n v="2015"/>
  </r>
  <r>
    <s v="CA-2015-137526"/>
    <d v="2015-01-13T00:00:00"/>
    <s v="PB-19150"/>
    <s v="FUR-FU-10001861"/>
    <n v="77.599999999999994"/>
    <n v="4"/>
    <n v="0"/>
    <n v="38.024000000000001"/>
    <x v="0"/>
    <x v="5"/>
    <s v="Floodlight Indoor Halogen Bulbs, 1 Bulb per Pack, 60 Watts"/>
    <x v="1"/>
    <s v="California"/>
    <s v="Los Angeles"/>
    <n v="2015"/>
  </r>
  <r>
    <s v="CA-2015-137526"/>
    <d v="2015-01-13T00:00:00"/>
    <s v="PB-19150"/>
    <s v="FUR-FU-10004845"/>
    <n v="464.85"/>
    <n v="9"/>
    <n v="0"/>
    <n v="92.97"/>
    <x v="0"/>
    <x v="5"/>
    <s v="Deflect-o EconoMat Nonstudded, No Bevel Mat"/>
    <x v="1"/>
    <s v="California"/>
    <s v="Los Angeles"/>
    <n v="2015"/>
  </r>
  <r>
    <s v="CA-2017-136063"/>
    <d v="2017-12-15T00:00:00"/>
    <s v="SS-20140"/>
    <s v="OFF-AR-10000823"/>
    <n v="10.192"/>
    <n v="7"/>
    <n v="0.2"/>
    <n v="1.0192000000000001"/>
    <x v="1"/>
    <x v="6"/>
    <s v="Newell 307"/>
    <x v="2"/>
    <s v="Illinois"/>
    <s v="Oak Park"/>
    <n v="2017"/>
  </r>
  <r>
    <s v="CA-2016-101546"/>
    <d v="2016-12-18T00:00:00"/>
    <s v="GK-14620"/>
    <s v="OFF-BI-10001359"/>
    <n v="1793.98"/>
    <n v="2"/>
    <n v="0"/>
    <n v="843.17060000000004"/>
    <x v="1"/>
    <x v="8"/>
    <s v="GBC DocuBind TL300 Electric Binding System"/>
    <x v="3"/>
    <s v="New Jersey"/>
    <s v="Morristown"/>
    <n v="2016"/>
  </r>
  <r>
    <s v="CA-2014-138940"/>
    <d v="2014-04-11T00:00:00"/>
    <s v="GM-14455"/>
    <s v="TEC-PH-10001835"/>
    <n v="758.35199999999998"/>
    <n v="6"/>
    <n v="0.2"/>
    <n v="265.42320000000001"/>
    <x v="2"/>
    <x v="7"/>
    <s v="Jawbone JAMBOX Wireless Bluetooth Speaker"/>
    <x v="2"/>
    <s v="Texas"/>
    <s v="Austin"/>
    <n v="2014"/>
  </r>
  <r>
    <s v="CA-2016-125164"/>
    <d v="2016-11-10T00:00:00"/>
    <s v="SH-19975"/>
    <s v="OFF-BI-10001191"/>
    <n v="20.367999999999999"/>
    <n v="1"/>
    <n v="0.2"/>
    <n v="7.3834"/>
    <x v="1"/>
    <x v="8"/>
    <s v="Canvas Sectional Post Binders"/>
    <x v="3"/>
    <s v="New York"/>
    <s v="New York City"/>
    <n v="2016"/>
  </r>
  <r>
    <s v="CA-2016-125164"/>
    <d v="2016-11-10T00:00:00"/>
    <s v="SH-19975"/>
    <s v="OFF-BI-10003982"/>
    <n v="49.847999999999999"/>
    <n v="3"/>
    <n v="0.2"/>
    <n v="16.823699999999999"/>
    <x v="1"/>
    <x v="8"/>
    <s v="Wilson Jones Century Plastic Molded Ring Binders"/>
    <x v="3"/>
    <s v="New York"/>
    <s v="New York City"/>
    <n v="2016"/>
  </r>
  <r>
    <s v="CA-2017-163531"/>
    <d v="2017-06-26T00:00:00"/>
    <s v="SC-20725"/>
    <s v="TEC-PH-10001425"/>
    <n v="239.97"/>
    <n v="3"/>
    <n v="0"/>
    <n v="67.191599999999994"/>
    <x v="2"/>
    <x v="7"/>
    <s v="Mophie Juice Pack Helium for iPhone"/>
    <x v="3"/>
    <s v="New York"/>
    <s v="New York City"/>
    <n v="2017"/>
  </r>
  <r>
    <s v="CA-2017-122490"/>
    <d v="2017-11-13T00:00:00"/>
    <s v="TT-21070"/>
    <s v="FUR-CH-10001215"/>
    <n v="2404.7040000000002"/>
    <n v="6"/>
    <n v="0.2"/>
    <n v="150.29400000000001"/>
    <x v="0"/>
    <x v="1"/>
    <s v="Global Troy Executive Leather Low-Back Tilter"/>
    <x v="1"/>
    <s v="Washington"/>
    <s v="Seattle"/>
    <n v="2017"/>
  </r>
  <r>
    <s v="CA-2017-122490"/>
    <d v="2017-11-13T00:00:00"/>
    <s v="TT-21070"/>
    <s v="OFF-BI-10001718"/>
    <n v="563.024"/>
    <n v="11"/>
    <n v="0.2"/>
    <n v="190.0206"/>
    <x v="1"/>
    <x v="8"/>
    <s v="GBC DocuBind P50 Personal Binding Machine"/>
    <x v="1"/>
    <s v="Washington"/>
    <s v="Seattle"/>
    <n v="2017"/>
  </r>
  <r>
    <s v="CA-2017-122490"/>
    <d v="2017-11-13T00:00:00"/>
    <s v="TT-21070"/>
    <s v="OFF-ST-10000991"/>
    <n v="344.91"/>
    <n v="3"/>
    <n v="0"/>
    <n v="10.347300000000001"/>
    <x v="1"/>
    <x v="4"/>
    <s v="Space Solutions HD Industrial Steel Shelving."/>
    <x v="1"/>
    <s v="Washington"/>
    <s v="Seattle"/>
    <n v="2017"/>
  </r>
  <r>
    <s v="CA-2017-122490"/>
    <d v="2017-11-13T00:00:00"/>
    <s v="TT-21070"/>
    <s v="OFF-LA-10001613"/>
    <n v="8.64"/>
    <n v="3"/>
    <n v="0"/>
    <n v="4.2336"/>
    <x v="1"/>
    <x v="2"/>
    <s v="Avery File Folder Labels"/>
    <x v="1"/>
    <s v="Washington"/>
    <s v="Seattle"/>
    <n v="2017"/>
  </r>
  <r>
    <s v="CA-2017-131366"/>
    <d v="2017-11-24T00:00:00"/>
    <s v="SC-20440"/>
    <s v="TEC-PH-10003437"/>
    <n v="89.988"/>
    <n v="2"/>
    <n v="0.4"/>
    <n v="-14.997999999999999"/>
    <x v="2"/>
    <x v="7"/>
    <s v="Blue Parrot B250XT Professional Grade Wireless Bluetooth Headset with"/>
    <x v="3"/>
    <s v="Pennsylvania"/>
    <s v="Lancaster"/>
    <n v="2017"/>
  </r>
  <r>
    <s v="CA-2017-131366"/>
    <d v="2017-11-24T00:00:00"/>
    <s v="SC-20440"/>
    <s v="OFF-PA-10000675"/>
    <n v="229.54400000000001"/>
    <n v="7"/>
    <n v="0.2"/>
    <n v="83.209699999999998"/>
    <x v="1"/>
    <x v="10"/>
    <s v="Xerox 1919"/>
    <x v="3"/>
    <s v="Pennsylvania"/>
    <s v="Lancaster"/>
    <n v="2017"/>
  </r>
  <r>
    <s v="CA-2017-164042"/>
    <d v="2017-05-23T00:00:00"/>
    <s v="KL-16645"/>
    <s v="OFF-FA-10000840"/>
    <n v="1.8240000000000001"/>
    <n v="2"/>
    <n v="0.2"/>
    <n v="0.61560000000000004"/>
    <x v="1"/>
    <x v="13"/>
    <s v="OIC Thumb-Tacks"/>
    <x v="2"/>
    <s v="Texas"/>
    <s v="Houston"/>
    <n v="2017"/>
  </r>
  <r>
    <s v="CA-2017-164042"/>
    <d v="2017-05-23T00:00:00"/>
    <s v="KL-16645"/>
    <s v="OFF-AP-10001947"/>
    <n v="18.32"/>
    <n v="5"/>
    <n v="0.8"/>
    <n v="-46.716000000000001"/>
    <x v="1"/>
    <x v="9"/>
    <s v="Acco 6 Outlet Guardian Premium Plus Surge Suppressor"/>
    <x v="2"/>
    <s v="Texas"/>
    <s v="Houston"/>
    <n v="2017"/>
  </r>
  <r>
    <s v="CA-2017-164042"/>
    <d v="2017-05-23T00:00:00"/>
    <s v="KL-16645"/>
    <s v="OFF-ST-10002301"/>
    <n v="48.816000000000003"/>
    <n v="3"/>
    <n v="0.2"/>
    <n v="-11.5938"/>
    <x v="1"/>
    <x v="4"/>
    <s v="Tennsco Commercial Shelving"/>
    <x v="2"/>
    <s v="Texas"/>
    <s v="Houston"/>
    <n v="2017"/>
  </r>
  <r>
    <s v="CA-2017-164042"/>
    <d v="2017-05-23T00:00:00"/>
    <s v="KL-16645"/>
    <s v="OFF-BI-10001922"/>
    <n v="1.1879999999999999"/>
    <n v="1"/>
    <n v="0.8"/>
    <n v="-1.9601999999999999"/>
    <x v="1"/>
    <x v="8"/>
    <s v="Storex Dura Pro Binders"/>
    <x v="2"/>
    <s v="Texas"/>
    <s v="Houston"/>
    <n v="2017"/>
  </r>
  <r>
    <s v="CA-2014-132864"/>
    <d v="2014-12-02T00:00:00"/>
    <s v="KN-16390"/>
    <s v="TEC-AC-10001267"/>
    <n v="119.8"/>
    <n v="5"/>
    <n v="0.2"/>
    <n v="29.95"/>
    <x v="2"/>
    <x v="11"/>
    <s v="Imation 32GB Pocket Pro USB 3.0 Flash Drive - 32 GB - Black - 1 P ..."/>
    <x v="3"/>
    <s v="Ohio"/>
    <s v="Columbus"/>
    <n v="2014"/>
  </r>
  <r>
    <s v="US-2014-155817"/>
    <d v="2014-10-03T00:00:00"/>
    <s v="SL-20155"/>
    <s v="OFF-ST-10000532"/>
    <n v="61.567999999999998"/>
    <n v="2"/>
    <n v="0.2"/>
    <n v="4.6176000000000004"/>
    <x v="1"/>
    <x v="4"/>
    <s v="Advantus Rolling Drawer Organizers"/>
    <x v="0"/>
    <s v="North Carolina"/>
    <s v="Durham"/>
    <n v="2014"/>
  </r>
  <r>
    <s v="US-2014-155817"/>
    <d v="2014-10-03T00:00:00"/>
    <s v="SL-20155"/>
    <s v="OFF-AR-10002335"/>
    <n v="6.1920000000000002"/>
    <n v="3"/>
    <n v="0.2"/>
    <n v="0.46439999999999998"/>
    <x v="1"/>
    <x v="6"/>
    <s v="DIXON Oriole Pencils"/>
    <x v="0"/>
    <s v="North Carolina"/>
    <s v="Durham"/>
    <n v="2014"/>
  </r>
  <r>
    <s v="US-2016-131891"/>
    <d v="2016-07-29T00:00:00"/>
    <s v="PW-19240"/>
    <s v="OFF-BI-10000201"/>
    <n v="2.214"/>
    <n v="3"/>
    <n v="0.7"/>
    <n v="-1.476"/>
    <x v="1"/>
    <x v="8"/>
    <s v="Avery Triangle Shaped Sheet Lifters, Black, 2/Pack"/>
    <x v="0"/>
    <s v="Florida"/>
    <s v="Pensacola"/>
    <n v="2016"/>
  </r>
  <r>
    <s v="CA-2017-143567"/>
    <d v="2017-11-02T00:00:00"/>
    <s v="TB-21175"/>
    <s v="OFF-EN-10004846"/>
    <n v="5.32"/>
    <n v="2"/>
    <n v="0"/>
    <n v="2.6067999999999998"/>
    <x v="1"/>
    <x v="12"/>
    <s v="Letter or Legal Size Expandable Poly String Tie Envelopes"/>
    <x v="0"/>
    <s v="Kentucky"/>
    <s v="Henderson"/>
    <n v="2017"/>
  </r>
  <r>
    <s v="CA-2017-143567"/>
    <d v="2017-11-02T00:00:00"/>
    <s v="TB-21175"/>
    <s v="FUR-CH-10000454"/>
    <n v="975.92"/>
    <n v="4"/>
    <n v="0"/>
    <n v="292.77600000000001"/>
    <x v="0"/>
    <x v="1"/>
    <s v="Hon Deluxe Fabric Upholstered Stacking Chairs, Rounded Back"/>
    <x v="0"/>
    <s v="Kentucky"/>
    <s v="Henderson"/>
    <n v="2017"/>
  </r>
  <r>
    <s v="CA-2017-143567"/>
    <d v="2017-11-02T00:00:00"/>
    <s v="TB-21175"/>
    <s v="TEC-AC-10004145"/>
    <n v="2249.91"/>
    <n v="9"/>
    <n v="0"/>
    <n v="517.47929999999997"/>
    <x v="2"/>
    <x v="11"/>
    <s v="Logitech diNovo Edge Keyboard"/>
    <x v="0"/>
    <s v="Kentucky"/>
    <s v="Henderson"/>
    <n v="2017"/>
  </r>
  <r>
    <s v="CA-2017-143567"/>
    <d v="2017-11-02T00:00:00"/>
    <s v="TB-21175"/>
    <s v="OFF-ST-10001580"/>
    <n v="59.92"/>
    <n v="4"/>
    <n v="0"/>
    <n v="16.7776"/>
    <x v="1"/>
    <x v="4"/>
    <s v="Super Decoflex Portable Personal File"/>
    <x v="0"/>
    <s v="Kentucky"/>
    <s v="Henderson"/>
    <n v="2017"/>
  </r>
  <r>
    <s v="CA-2017-104080"/>
    <d v="2017-03-08T00:00:00"/>
    <s v="AH-10210"/>
    <s v="OFF-BI-10003876"/>
    <n v="171.2"/>
    <n v="5"/>
    <n v="0.2"/>
    <n v="64.2"/>
    <x v="1"/>
    <x v="8"/>
    <s v="Green Canvas Binder for 8-1/2&quot; x 14&quot; Sheets"/>
    <x v="1"/>
    <s v="California"/>
    <s v="Anaheim"/>
    <n v="2017"/>
  </r>
  <r>
    <s v="CA-2017-104080"/>
    <d v="2017-03-08T00:00:00"/>
    <s v="AH-10210"/>
    <s v="OFF-AR-10001972"/>
    <n v="3.36"/>
    <n v="2"/>
    <n v="0"/>
    <n v="0.87360000000000004"/>
    <x v="1"/>
    <x v="6"/>
    <s v="Newell 323"/>
    <x v="1"/>
    <s v="California"/>
    <s v="Anaheim"/>
    <n v="2017"/>
  </r>
  <r>
    <s v="CA-2014-151379"/>
    <d v="2014-12-16T00:00:00"/>
    <s v="SC-20695"/>
    <s v="OFF-PA-10000595"/>
    <n v="114.2"/>
    <n v="5"/>
    <n v="0"/>
    <n v="52.531999999999996"/>
    <x v="1"/>
    <x v="10"/>
    <s v="Xerox 1929"/>
    <x v="2"/>
    <s v="Michigan"/>
    <s v="Detroit"/>
    <n v="2014"/>
  </r>
  <r>
    <s v="CA-2016-163167"/>
    <d v="2016-11-28T00:00:00"/>
    <s v="RF-19345"/>
    <s v="FUR-CH-10004477"/>
    <n v="182.67"/>
    <n v="3"/>
    <n v="0"/>
    <n v="52.974299999999999"/>
    <x v="0"/>
    <x v="1"/>
    <s v="Global Push Button Manager's Chair, Indigo"/>
    <x v="0"/>
    <s v="Georgia"/>
    <s v="Marietta"/>
    <n v="2016"/>
  </r>
  <r>
    <s v="CA-2016-163167"/>
    <d v="2016-11-28T00:00:00"/>
    <s v="RF-19345"/>
    <s v="TEC-AC-10003441"/>
    <n v="101.7"/>
    <n v="6"/>
    <n v="0"/>
    <n v="6.1020000000000003"/>
    <x v="2"/>
    <x v="11"/>
    <s v="Kingston Digital DataTraveler 32GB USB 2.0"/>
    <x v="0"/>
    <s v="Georgia"/>
    <s v="Marietta"/>
    <n v="2016"/>
  </r>
  <r>
    <s v="CA-2016-163167"/>
    <d v="2016-11-28T00:00:00"/>
    <s v="RF-19345"/>
    <s v="OFF-ST-10004459"/>
    <n v="1126.02"/>
    <n v="3"/>
    <n v="0"/>
    <n v="56.301000000000002"/>
    <x v="1"/>
    <x v="4"/>
    <s v="Tennsco Single-Tier Lockers"/>
    <x v="0"/>
    <s v="Georgia"/>
    <s v="Marietta"/>
    <n v="2016"/>
  </r>
  <r>
    <s v="CA-2016-163167"/>
    <d v="2016-11-28T00:00:00"/>
    <s v="RF-19345"/>
    <s v="OFF-ST-10003805"/>
    <n v="1263.3"/>
    <n v="6"/>
    <n v="0"/>
    <n v="315.82499999999999"/>
    <x v="1"/>
    <x v="4"/>
    <s v="24 Capacity Maxi Data Binder Racks, Pearl"/>
    <x v="0"/>
    <s v="Georgia"/>
    <s v="Marietta"/>
    <n v="2016"/>
  </r>
  <r>
    <s v="CA-2016-135776"/>
    <d v="2016-12-23T00:00:00"/>
    <s v="EH-13765"/>
    <s v="OFF-AR-10001246"/>
    <n v="8.82"/>
    <n v="3"/>
    <n v="0"/>
    <n v="2.5577999999999999"/>
    <x v="1"/>
    <x v="6"/>
    <s v="Newell 317"/>
    <x v="1"/>
    <s v="Washington"/>
    <s v="Seattle"/>
    <n v="2016"/>
  </r>
  <r>
    <s v="CA-2016-135776"/>
    <d v="2016-12-23T00:00:00"/>
    <s v="EH-13765"/>
    <s v="OFF-PA-10001295"/>
    <n v="37.94"/>
    <n v="2"/>
    <n v="0"/>
    <n v="18.211200000000002"/>
    <x v="1"/>
    <x v="10"/>
    <s v="Computer Printout Paper with Letter-Trim Perforations"/>
    <x v="1"/>
    <s v="Washington"/>
    <s v="Seattle"/>
    <n v="2016"/>
  </r>
  <r>
    <s v="CA-2016-135776"/>
    <d v="2016-12-23T00:00:00"/>
    <s v="EH-13765"/>
    <s v="OFF-AR-10001231"/>
    <n v="4.2"/>
    <n v="2"/>
    <n v="0"/>
    <n v="1.1759999999999999"/>
    <x v="1"/>
    <x v="6"/>
    <s v="Sanford EarthWrite Recycled Pencils, Medium Soft, #2"/>
    <x v="1"/>
    <s v="Washington"/>
    <s v="Seattle"/>
    <n v="2016"/>
  </r>
  <r>
    <s v="CA-2016-135776"/>
    <d v="2016-12-23T00:00:00"/>
    <s v="EH-13765"/>
    <s v="OFF-ST-10002743"/>
    <n v="227.28"/>
    <n v="2"/>
    <n v="0"/>
    <n v="2.2728000000000002"/>
    <x v="1"/>
    <x v="4"/>
    <s v="SAFCO Boltless Steel Shelving"/>
    <x v="1"/>
    <s v="Washington"/>
    <s v="Seattle"/>
    <n v="2016"/>
  </r>
  <r>
    <s v="CA-2016-135776"/>
    <d v="2016-12-23T00:00:00"/>
    <s v="EH-13765"/>
    <s v="OFF-PA-10004327"/>
    <n v="47.9"/>
    <n v="1"/>
    <n v="0"/>
    <n v="22.992000000000001"/>
    <x v="1"/>
    <x v="10"/>
    <s v="Xerox 1911"/>
    <x v="1"/>
    <s v="Washington"/>
    <s v="Seattle"/>
    <n v="2016"/>
  </r>
  <r>
    <s v="CA-2016-135776"/>
    <d v="2016-12-23T00:00:00"/>
    <s v="EH-13765"/>
    <s v="OFF-EN-10004773"/>
    <n v="61.96"/>
    <n v="2"/>
    <n v="0"/>
    <n v="30.360399999999998"/>
    <x v="1"/>
    <x v="12"/>
    <s v="Staple envelope"/>
    <x v="1"/>
    <s v="Washington"/>
    <s v="Seattle"/>
    <n v="2016"/>
  </r>
  <r>
    <s v="CA-2016-135776"/>
    <d v="2016-12-23T00:00:00"/>
    <s v="EH-13765"/>
    <s v="OFF-ST-10003470"/>
    <n v="1117.92"/>
    <n v="4"/>
    <n v="0"/>
    <n v="55.896000000000001"/>
    <x v="1"/>
    <x v="4"/>
    <s v="Tennsco Snap-Together Open Shelving Units, Starter Sets and Add-On Units"/>
    <x v="1"/>
    <s v="Washington"/>
    <s v="Seattle"/>
    <n v="2016"/>
  </r>
  <r>
    <s v="US-2014-122021"/>
    <d v="2014-10-15T00:00:00"/>
    <s v="AC-10660"/>
    <s v="FUR-CH-10003761"/>
    <n v="183.37200000000001"/>
    <n v="2"/>
    <n v="0.3"/>
    <n v="-7.8587999999999996"/>
    <x v="0"/>
    <x v="1"/>
    <s v="Global Italian Leather Office Chair"/>
    <x v="3"/>
    <s v="Ohio"/>
    <s v="Parma"/>
    <n v="2014"/>
  </r>
  <r>
    <s v="US-2014-122021"/>
    <d v="2014-10-15T00:00:00"/>
    <s v="AC-10660"/>
    <s v="OFF-PA-10002230"/>
    <n v="7.968"/>
    <n v="2"/>
    <n v="0.2"/>
    <n v="2.8883999999999999"/>
    <x v="1"/>
    <x v="10"/>
    <s v="Xerox 1897"/>
    <x v="3"/>
    <s v="Ohio"/>
    <s v="Parma"/>
    <n v="2014"/>
  </r>
  <r>
    <s v="CA-2016-130484"/>
    <d v="2016-08-22T00:00:00"/>
    <s v="SG-20470"/>
    <s v="OFF-BI-10000088"/>
    <n v="26.352"/>
    <n v="8"/>
    <n v="0.7"/>
    <n v="-18.446400000000001"/>
    <x v="1"/>
    <x v="8"/>
    <s v="GBC Imprintable Covers"/>
    <x v="1"/>
    <s v="Oregon"/>
    <s v="Gresham"/>
    <n v="2016"/>
  </r>
  <r>
    <s v="CA-2017-120936"/>
    <d v="2017-12-17T00:00:00"/>
    <s v="CA-12310"/>
    <s v="OFF-ST-10001526"/>
    <n v="481.32"/>
    <n v="4"/>
    <n v="0"/>
    <n v="125.14319999999999"/>
    <x v="1"/>
    <x v="4"/>
    <s v="Iceberg Mobile Mega Data/Printer Cart "/>
    <x v="1"/>
    <s v="California"/>
    <s v="Anaheim"/>
    <n v="2017"/>
  </r>
  <r>
    <s v="CA-2017-120936"/>
    <d v="2017-12-17T00:00:00"/>
    <s v="CA-12310"/>
    <s v="OFF-SU-10002557"/>
    <n v="13.98"/>
    <n v="1"/>
    <n v="0"/>
    <n v="3.6347999999999998"/>
    <x v="1"/>
    <x v="14"/>
    <s v="Fiskars Spring-Action Scissors"/>
    <x v="1"/>
    <s v="California"/>
    <s v="Anaheim"/>
    <n v="2017"/>
  </r>
  <r>
    <s v="CA-2017-110884"/>
    <d v="2017-03-07T00:00:00"/>
    <s v="SH-20395"/>
    <s v="OFF-BI-10003669"/>
    <n v="25.92"/>
    <n v="6"/>
    <n v="0.2"/>
    <n v="9.0719999999999992"/>
    <x v="1"/>
    <x v="8"/>
    <s v="3M Organizer Strips"/>
    <x v="3"/>
    <s v="New York"/>
    <s v="New York City"/>
    <n v="2017"/>
  </r>
  <r>
    <s v="CA-2017-110884"/>
    <d v="2017-03-07T00:00:00"/>
    <s v="SH-20395"/>
    <s v="OFF-LA-10003510"/>
    <n v="91.59"/>
    <n v="3"/>
    <n v="0"/>
    <n v="42.131399999999999"/>
    <x v="1"/>
    <x v="2"/>
    <s v="Avery 4027 File Folder Labels for Dot Matrix Printers, 5000 Labels per Box, White"/>
    <x v="3"/>
    <s v="New York"/>
    <s v="New York City"/>
    <n v="2017"/>
  </r>
  <r>
    <s v="US-2014-161613"/>
    <d v="2014-12-01T00:00:00"/>
    <s v="MC-17605"/>
    <s v="FUR-CH-10003746"/>
    <n v="674.05799999999999"/>
    <n v="3"/>
    <n v="0.3"/>
    <n v="-19.258800000000001"/>
    <x v="0"/>
    <x v="1"/>
    <s v="Hon 4070 Series Pagoda Round Back Stacking Chairs"/>
    <x v="2"/>
    <s v="Texas"/>
    <s v="Houston"/>
    <n v="2014"/>
  </r>
  <r>
    <s v="US-2014-146353"/>
    <d v="2014-10-14T00:00:00"/>
    <s v="JE-15610"/>
    <s v="OFF-BI-10003476"/>
    <n v="22.92"/>
    <n v="4"/>
    <n v="0"/>
    <n v="11.0016"/>
    <x v="1"/>
    <x v="8"/>
    <s v="Avery Metallic Poly Binders"/>
    <x v="3"/>
    <s v="New Hampshire"/>
    <s v="Concord"/>
    <n v="2014"/>
  </r>
  <r>
    <s v="US-2014-146353"/>
    <d v="2014-10-14T00:00:00"/>
    <s v="JE-15610"/>
    <s v="OFF-ST-10001469"/>
    <n v="269.89999999999998"/>
    <n v="5"/>
    <n v="0"/>
    <n v="16.193999999999999"/>
    <x v="1"/>
    <x v="4"/>
    <s v="Fellowes Bankers Box Recycled Super Stor/Drawer"/>
    <x v="3"/>
    <s v="New Hampshire"/>
    <s v="Concord"/>
    <n v="2014"/>
  </r>
  <r>
    <s v="CA-2014-133809"/>
    <d v="2014-11-18T00:00:00"/>
    <s v="MS-17530"/>
    <s v="OFF-BI-10001757"/>
    <n v="11.808"/>
    <n v="8"/>
    <n v="0.7"/>
    <n v="-8.6592000000000002"/>
    <x v="1"/>
    <x v="8"/>
    <s v="Pressboard Hanging Data Binders for Unburst Sheets"/>
    <x v="3"/>
    <s v="Ohio"/>
    <s v="Fairfield"/>
    <n v="2014"/>
  </r>
  <r>
    <s v="CA-2014-133809"/>
    <d v="2014-11-18T00:00:00"/>
    <s v="MS-17530"/>
    <s v="TEC-PH-10004875"/>
    <n v="9.5879999999999992"/>
    <n v="2"/>
    <n v="0.4"/>
    <n v="-2.0773999999999999"/>
    <x v="2"/>
    <x v="7"/>
    <s v="PNY Rapid USB Car Charger - Black"/>
    <x v="3"/>
    <s v="Ohio"/>
    <s v="Fairfield"/>
    <n v="2014"/>
  </r>
  <r>
    <s v="CA-2017-127306"/>
    <d v="2017-01-14T00:00:00"/>
    <s v="BH-11710"/>
    <s v="OFF-EN-10001219"/>
    <n v="18.335999999999999"/>
    <n v="3"/>
    <n v="0.2"/>
    <n v="6.6467999999999998"/>
    <x v="1"/>
    <x v="12"/>
    <s v="#10- 4 1/8&quot; x 9 1/2&quot; Security-Tint Envelopes"/>
    <x v="0"/>
    <s v="Tennessee"/>
    <s v="Johnson City"/>
    <n v="2017"/>
  </r>
  <r>
    <s v="CA-2017-127306"/>
    <d v="2017-01-14T00:00:00"/>
    <s v="BH-11710"/>
    <s v="OFF-PA-10000019"/>
    <n v="36.287999999999997"/>
    <n v="7"/>
    <n v="0.2"/>
    <n v="12.700799999999999"/>
    <x v="1"/>
    <x v="10"/>
    <s v="Xerox 1931"/>
    <x v="0"/>
    <s v="Tennessee"/>
    <s v="Johnson City"/>
    <n v="2017"/>
  </r>
  <r>
    <s v="CA-2017-127306"/>
    <d v="2017-01-14T00:00:00"/>
    <s v="BH-11710"/>
    <s v="TEC-PH-10001924"/>
    <n v="111.98399999999999"/>
    <n v="2"/>
    <n v="0.2"/>
    <n v="6.9989999999999997"/>
    <x v="2"/>
    <x v="7"/>
    <s v="iHome FM Clock Radio with Lightning Dock"/>
    <x v="0"/>
    <s v="Tennessee"/>
    <s v="Johnson City"/>
    <n v="2017"/>
  </r>
  <r>
    <s v="CA-2017-127306"/>
    <d v="2017-01-14T00:00:00"/>
    <s v="BH-11710"/>
    <s v="OFF-BI-10002003"/>
    <n v="5.97"/>
    <n v="5"/>
    <n v="0.7"/>
    <n v="-4.577"/>
    <x v="1"/>
    <x v="8"/>
    <s v="Ibico Presentation Index for Binding Systems"/>
    <x v="0"/>
    <s v="Tennessee"/>
    <s v="Johnson City"/>
    <n v="2017"/>
  </r>
  <r>
    <s v="CA-2017-127306"/>
    <d v="2017-01-14T00:00:00"/>
    <s v="BH-11710"/>
    <s v="OFF-BI-10003727"/>
    <n v="2.508"/>
    <n v="2"/>
    <n v="0.7"/>
    <n v="-1.8391999999999999"/>
    <x v="1"/>
    <x v="8"/>
    <s v="Avery Durable Slant Ring Binders With Label Holder"/>
    <x v="0"/>
    <s v="Tennessee"/>
    <s v="Johnson City"/>
    <n v="2017"/>
  </r>
  <r>
    <s v="CA-2015-161830"/>
    <d v="2015-09-24T00:00:00"/>
    <s v="ME-17725"/>
    <s v="OFF-AR-10004042"/>
    <n v="35.96"/>
    <n v="2"/>
    <n v="0"/>
    <n v="10.4284"/>
    <x v="1"/>
    <x v="6"/>
    <s v="BOSTON Model 1800 Electric Pencil Sharpeners, Putty/Woodgrain"/>
    <x v="1"/>
    <s v="Washington"/>
    <s v="Seattle"/>
    <n v="2015"/>
  </r>
  <r>
    <s v="CA-2015-161830"/>
    <d v="2015-09-24T00:00:00"/>
    <s v="ME-17725"/>
    <s v="OFF-BI-10001097"/>
    <n v="14.952"/>
    <n v="3"/>
    <n v="0.2"/>
    <n v="5.4200999999999997"/>
    <x v="1"/>
    <x v="8"/>
    <s v="Avery Hole Reinforcements"/>
    <x v="1"/>
    <s v="Washington"/>
    <s v="Seattle"/>
    <n v="2015"/>
  </r>
  <r>
    <s v="CA-2017-163125"/>
    <d v="2017-10-09T00:00:00"/>
    <s v="MB-17305"/>
    <s v="OFF-AR-10004344"/>
    <n v="67.144000000000005"/>
    <n v="7"/>
    <n v="0.2"/>
    <n v="5.8750999999999998"/>
    <x v="1"/>
    <x v="6"/>
    <s v="Bulldog Vacuum Base Pencil Sharpener"/>
    <x v="2"/>
    <s v="Texas"/>
    <s v="League City"/>
    <n v="2017"/>
  </r>
  <r>
    <s v="CA-2017-163125"/>
    <d v="2017-10-09T00:00:00"/>
    <s v="MB-17305"/>
    <s v="FUR-CH-10001802"/>
    <n v="254.05799999999999"/>
    <n v="3"/>
    <n v="0.3"/>
    <n v="-32.6646"/>
    <x v="0"/>
    <x v="1"/>
    <s v="Hon Every-Day Chair Series Swivel Task Chairs"/>
    <x v="2"/>
    <s v="Texas"/>
    <s v="League City"/>
    <n v="2017"/>
  </r>
  <r>
    <s v="CA-2016-160304"/>
    <d v="2016-01-02T00:00:00"/>
    <s v="BM-11575"/>
    <s v="FUR-BO-10004709"/>
    <n v="173.94"/>
    <n v="3"/>
    <n v="0"/>
    <n v="38.266800000000003"/>
    <x v="0"/>
    <x v="0"/>
    <s v="Bush Westfield Collection Bookcases, Medium Cherry Finish"/>
    <x v="3"/>
    <s v="Maryland"/>
    <s v="Gaithersburg"/>
    <n v="2016"/>
  </r>
  <r>
    <s v="CA-2016-160304"/>
    <d v="2016-01-02T00:00:00"/>
    <s v="BM-11575"/>
    <s v="TEC-PH-10000455"/>
    <n v="231.98"/>
    <n v="2"/>
    <n v="0"/>
    <n v="67.274199999999993"/>
    <x v="2"/>
    <x v="7"/>
    <s v="GE 30522EE2"/>
    <x v="3"/>
    <s v="Maryland"/>
    <s v="Gaithersburg"/>
    <n v="2016"/>
  </r>
  <r>
    <s v="CA-2017-101728"/>
    <d v="2017-08-19T00:00:00"/>
    <s v="SC-20575"/>
    <s v="OFF-BI-10002393"/>
    <n v="2.2959999999999998"/>
    <n v="2"/>
    <n v="0.8"/>
    <n v="-3.9032"/>
    <x v="1"/>
    <x v="8"/>
    <s v="Binder Posts"/>
    <x v="2"/>
    <s v="Illinois"/>
    <s v="Chicago"/>
    <n v="2017"/>
  </r>
  <r>
    <s v="CA-2017-114055"/>
    <d v="2017-12-25T00:00:00"/>
    <s v="MH-18115"/>
    <s v="OFF-PA-10004381"/>
    <n v="96.08"/>
    <n v="2"/>
    <n v="0"/>
    <n v="46.118400000000001"/>
    <x v="1"/>
    <x v="10"/>
    <s v="14-7/8 x 11 Blue Bar Computer Printout Paper"/>
    <x v="0"/>
    <s v="Alabama"/>
    <s v="Huntsville"/>
    <n v="2017"/>
  </r>
  <r>
    <s v="CA-2017-114055"/>
    <d v="2017-12-25T00:00:00"/>
    <s v="MH-18115"/>
    <s v="OFF-FA-10003059"/>
    <n v="3.62"/>
    <n v="2"/>
    <n v="0"/>
    <n v="1.1946000000000001"/>
    <x v="1"/>
    <x v="13"/>
    <s v="Assorted Color Push Pins"/>
    <x v="0"/>
    <s v="Alabama"/>
    <s v="Huntsville"/>
    <n v="2017"/>
  </r>
  <r>
    <s v="CA-2017-114055"/>
    <d v="2017-12-25T00:00:00"/>
    <s v="MH-18115"/>
    <s v="OFF-PA-10000994"/>
    <n v="629.1"/>
    <n v="6"/>
    <n v="0"/>
    <n v="301.96800000000002"/>
    <x v="1"/>
    <x v="10"/>
    <s v="Xerox 1915"/>
    <x v="0"/>
    <s v="Alabama"/>
    <s v="Huntsville"/>
    <n v="2017"/>
  </r>
  <r>
    <s v="CA-2017-114055"/>
    <d v="2017-12-25T00:00:00"/>
    <s v="MH-18115"/>
    <s v="TEC-PH-10002890"/>
    <n v="90.48"/>
    <n v="2"/>
    <n v="0"/>
    <n v="23.524799999999999"/>
    <x v="2"/>
    <x v="7"/>
    <s v="AT&amp;T 17929 Lendline Telephone"/>
    <x v="0"/>
    <s v="Alabama"/>
    <s v="Huntsville"/>
    <n v="2017"/>
  </r>
  <r>
    <s v="CA-2017-126438"/>
    <d v="2017-09-10T00:00:00"/>
    <s v="AR-10345"/>
    <s v="OFF-AR-10003338"/>
    <n v="14.88"/>
    <n v="2"/>
    <n v="0"/>
    <n v="3.72"/>
    <x v="1"/>
    <x v="6"/>
    <s v="Eberhard Faber 3 1/2&quot; Golf Pencils"/>
    <x v="3"/>
    <s v="Massachusetts"/>
    <s v="Lawrence"/>
    <n v="2017"/>
  </r>
  <r>
    <s v="CA-2017-117653"/>
    <d v="2017-10-19T00:00:00"/>
    <s v="MO-17500"/>
    <s v="FUR-TA-10003008"/>
    <n v="91.275000000000006"/>
    <n v="1"/>
    <n v="0.5"/>
    <n v="-67.543499999999995"/>
    <x v="0"/>
    <x v="3"/>
    <s v="Lesro Round Back Collection Coffee Table, End Table"/>
    <x v="2"/>
    <s v="Illinois"/>
    <s v="Chicago"/>
    <n v="2017"/>
  </r>
  <r>
    <s v="CA-2017-143245"/>
    <d v="2017-12-01T00:00:00"/>
    <s v="AD-10180"/>
    <s v="OFF-PA-10001972"/>
    <n v="19.440000000000001"/>
    <n v="3"/>
    <n v="0"/>
    <n v="9.3312000000000008"/>
    <x v="1"/>
    <x v="10"/>
    <s v="Xerox 214"/>
    <x v="3"/>
    <s v="Connecticut"/>
    <s v="Fairfield"/>
    <n v="2017"/>
  </r>
  <r>
    <s v="CA-2017-143245"/>
    <d v="2017-12-01T00:00:00"/>
    <s v="AD-10180"/>
    <s v="FUR-CH-10000155"/>
    <n v="897.15"/>
    <n v="3"/>
    <n v="0"/>
    <n v="251.202"/>
    <x v="0"/>
    <x v="1"/>
    <s v="Global Comet Stacking Armless Chair"/>
    <x v="3"/>
    <s v="Connecticut"/>
    <s v="Fairfield"/>
    <n v="2017"/>
  </r>
  <r>
    <s v="US-2014-138828"/>
    <d v="2014-09-02T00:00:00"/>
    <s v="KD-16345"/>
    <s v="OFF-AR-10000658"/>
    <n v="57.75"/>
    <n v="5"/>
    <n v="0"/>
    <n v="16.170000000000002"/>
    <x v="1"/>
    <x v="6"/>
    <s v="Newell 324"/>
    <x v="3"/>
    <s v="New York"/>
    <s v="New York City"/>
    <n v="2014"/>
  </r>
  <r>
    <s v="US-2014-138828"/>
    <d v="2014-09-02T00:00:00"/>
    <s v="KD-16345"/>
    <s v="OFF-PA-10000349"/>
    <n v="14.94"/>
    <n v="3"/>
    <n v="0"/>
    <n v="7.0217999999999998"/>
    <x v="1"/>
    <x v="10"/>
    <s v="Easy-staple paper"/>
    <x v="3"/>
    <s v="New York"/>
    <s v="New York City"/>
    <n v="2014"/>
  </r>
  <r>
    <s v="CA-2017-143651"/>
    <d v="2017-03-25T00:00:00"/>
    <s v="FM-14215"/>
    <s v="OFF-AR-10001446"/>
    <n v="23.1"/>
    <n v="2"/>
    <n v="0"/>
    <n v="6.93"/>
    <x v="1"/>
    <x v="6"/>
    <s v="Newell 309"/>
    <x v="1"/>
    <s v="Washington"/>
    <s v="Seattle"/>
    <n v="2017"/>
  </r>
  <r>
    <s v="CA-2015-106978"/>
    <d v="2015-09-28T00:00:00"/>
    <s v="ZC-21910"/>
    <s v="OFF-EN-10004483"/>
    <n v="12.536"/>
    <n v="1"/>
    <n v="0.2"/>
    <n v="4.2309000000000001"/>
    <x v="1"/>
    <x v="12"/>
    <s v="#10 White Business Envelopes,4 1/8 x 9 1/2"/>
    <x v="1"/>
    <s v="Colorado"/>
    <s v="Aurora"/>
    <n v="2015"/>
  </r>
  <r>
    <s v="CA-2015-106978"/>
    <d v="2015-09-28T00:00:00"/>
    <s v="ZC-21910"/>
    <s v="OFF-BI-10002012"/>
    <n v="1.08"/>
    <n v="2"/>
    <n v="0.7"/>
    <n v="-0.79200000000000004"/>
    <x v="1"/>
    <x v="8"/>
    <s v="Wilson Jones Easy Flow II Sheet Lifters"/>
    <x v="1"/>
    <s v="Colorado"/>
    <s v="Aurora"/>
    <n v="2015"/>
  </r>
  <r>
    <s v="CA-2015-106978"/>
    <d v="2015-09-28T00:00:00"/>
    <s v="ZC-21910"/>
    <s v="OFF-FA-10003021"/>
    <n v="4.5119999999999996"/>
    <n v="3"/>
    <n v="0.2"/>
    <n v="0.84599999999999997"/>
    <x v="1"/>
    <x v="13"/>
    <s v="Staples"/>
    <x v="1"/>
    <s v="Colorado"/>
    <s v="Aurora"/>
    <n v="2015"/>
  </r>
  <r>
    <s v="CA-2015-155124"/>
    <d v="2015-03-15T00:00:00"/>
    <s v="KS-16300"/>
    <s v="TEC-PH-10003356"/>
    <n v="16.776"/>
    <n v="3"/>
    <n v="0.2"/>
    <n v="1.6776"/>
    <x v="2"/>
    <x v="7"/>
    <s v="SmartStand Mobile Device Holder, Assorted Colors"/>
    <x v="1"/>
    <s v="Utah"/>
    <s v="Lehi"/>
    <n v="2015"/>
  </r>
  <r>
    <s v="CA-2017-150931"/>
    <d v="2017-01-06T00:00:00"/>
    <s v="DP-13390"/>
    <s v="OFF-BI-10004728"/>
    <n v="33.74"/>
    <n v="7"/>
    <n v="0"/>
    <n v="15.5204"/>
    <x v="1"/>
    <x v="8"/>
    <s v="Wilson Jones Turn Tabs Binder Tool for Ring Binders"/>
    <x v="0"/>
    <s v="Alabama"/>
    <s v="Tuscaloosa"/>
    <n v="2017"/>
  </r>
  <r>
    <s v="CA-2014-157147"/>
    <d v="2014-01-13T00:00:00"/>
    <s v="BD-11605"/>
    <s v="OFF-ST-10000078"/>
    <n v="1325.85"/>
    <n v="5"/>
    <n v="0"/>
    <n v="238.65299999999999"/>
    <x v="1"/>
    <x v="4"/>
    <s v="Tennsco 6- and 18-Compartment Lockers"/>
    <x v="1"/>
    <s v="California"/>
    <s v="San Francisco"/>
    <n v="2014"/>
  </r>
  <r>
    <s v="CA-2014-157147"/>
    <d v="2014-01-13T00:00:00"/>
    <s v="BD-11605"/>
    <s v="FUR-BO-10003034"/>
    <n v="333.99900000000002"/>
    <n v="3"/>
    <n v="0.15"/>
    <n v="3.9293999999999998"/>
    <x v="0"/>
    <x v="0"/>
    <s v="O'Sullivan Elevations Bookcase, Cherry Finish"/>
    <x v="1"/>
    <s v="California"/>
    <s v="San Francisco"/>
    <n v="2014"/>
  </r>
  <r>
    <s v="CA-2014-157147"/>
    <d v="2014-01-13T00:00:00"/>
    <s v="BD-11605"/>
    <s v="OFF-AR-10003514"/>
    <n v="19.899999999999999"/>
    <n v="5"/>
    <n v="0"/>
    <n v="6.5670000000000002"/>
    <x v="1"/>
    <x v="6"/>
    <s v="4009 Highlighters by Sanford"/>
    <x v="1"/>
    <s v="California"/>
    <s v="San Francisco"/>
    <n v="2014"/>
  </r>
  <r>
    <s v="CA-2015-156482"/>
    <d v="2015-02-06T00:00:00"/>
    <s v="IL-15100"/>
    <s v="FUR-CH-10001708"/>
    <n v="1268.82"/>
    <n v="9"/>
    <n v="0"/>
    <n v="266.4522"/>
    <x v="0"/>
    <x v="1"/>
    <s v="Office Star - Contemporary Swivel Chair with Padded Adjustable Arms and Flex Back"/>
    <x v="3"/>
    <s v="Delaware"/>
    <s v="Wilmington"/>
    <n v="2015"/>
  </r>
  <r>
    <s v="CA-2015-156482"/>
    <d v="2015-02-06T00:00:00"/>
    <s v="IL-15100"/>
    <s v="FUR-BO-10002598"/>
    <n v="283.92"/>
    <n v="4"/>
    <n v="0"/>
    <n v="82.336799999999997"/>
    <x v="0"/>
    <x v="0"/>
    <s v="Hon Metal Bookcases, Putty"/>
    <x v="3"/>
    <s v="Delaware"/>
    <s v="Wilmington"/>
    <n v="2015"/>
  </r>
  <r>
    <s v="CA-2015-156482"/>
    <d v="2015-02-06T00:00:00"/>
    <s v="IL-15100"/>
    <s v="OFF-AR-10001022"/>
    <n v="5.68"/>
    <n v="2"/>
    <n v="0"/>
    <n v="1.7607999999999999"/>
    <x v="1"/>
    <x v="6"/>
    <s v="SANFORD Liquid Accent Tank-Style Highlighters"/>
    <x v="3"/>
    <s v="Delaware"/>
    <s v="Wilmington"/>
    <n v="2015"/>
  </r>
  <r>
    <s v="CA-2017-106782"/>
    <d v="2017-12-21T00:00:00"/>
    <s v="LP-17095"/>
    <s v="OFF-ST-10004459"/>
    <n v="375.34"/>
    <n v="1"/>
    <n v="0"/>
    <n v="18.766999999999999"/>
    <x v="1"/>
    <x v="4"/>
    <s v="Tennsco Single-Tier Lockers"/>
    <x v="2"/>
    <s v="Indiana"/>
    <s v="Lafayette"/>
    <n v="2017"/>
  </r>
  <r>
    <s v="CA-2016-151372"/>
    <d v="2016-09-05T00:00:00"/>
    <s v="JH-15985"/>
    <s v="OFF-PA-10004381"/>
    <n v="96.08"/>
    <n v="2"/>
    <n v="0"/>
    <n v="46.118400000000001"/>
    <x v="1"/>
    <x v="10"/>
    <s v="14-7/8 x 11 Blue Bar Computer Printout Paper"/>
    <x v="1"/>
    <s v="California"/>
    <s v="Redondo Beach"/>
    <n v="2016"/>
  </r>
  <r>
    <s v="CA-2016-151372"/>
    <d v="2016-09-05T00:00:00"/>
    <s v="JH-15985"/>
    <s v="OFF-BI-10000050"/>
    <n v="11.68"/>
    <n v="2"/>
    <n v="0.2"/>
    <n v="3.9420000000000002"/>
    <x v="1"/>
    <x v="8"/>
    <s v="Angle-D Binders with Locking Rings, Label Holders"/>
    <x v="1"/>
    <s v="California"/>
    <s v="Redondo Beach"/>
    <n v="2016"/>
  </r>
  <r>
    <s v="CA-2016-151372"/>
    <d v="2016-09-05T00:00:00"/>
    <s v="JH-15985"/>
    <s v="OFF-FA-10000304"/>
    <n v="4.3600000000000003"/>
    <n v="2"/>
    <n v="0"/>
    <n v="1.7876000000000001"/>
    <x v="1"/>
    <x v="13"/>
    <s v="Advantus Push Pins"/>
    <x v="1"/>
    <s v="California"/>
    <s v="Redondo Beach"/>
    <n v="2016"/>
  </r>
  <r>
    <s v="CA-2014-102085"/>
    <d v="2014-10-04T00:00:00"/>
    <s v="JD-16015"/>
    <s v="OFF-LA-10002475"/>
    <n v="29.24"/>
    <n v="4"/>
    <n v="0"/>
    <n v="13.742800000000001"/>
    <x v="1"/>
    <x v="2"/>
    <s v="Avery 519"/>
    <x v="1"/>
    <s v="Washington"/>
    <s v="Seattle"/>
    <n v="2014"/>
  </r>
  <r>
    <s v="CA-2017-107125"/>
    <d v="2017-11-27T00:00:00"/>
    <s v="BD-11320"/>
    <s v="OFF-BI-10001989"/>
    <n v="117.488"/>
    <n v="7"/>
    <n v="0.2"/>
    <n v="41.120800000000003"/>
    <x v="1"/>
    <x v="8"/>
    <s v="Premium Transparent Presentation Covers by GBC"/>
    <x v="1"/>
    <s v="California"/>
    <s v="Los Angeles"/>
    <n v="2017"/>
  </r>
  <r>
    <s v="CA-2017-107125"/>
    <d v="2017-11-27T00:00:00"/>
    <s v="BD-11320"/>
    <s v="FUR-FU-10000732"/>
    <n v="18.84"/>
    <n v="3"/>
    <n v="0"/>
    <n v="6.0288000000000004"/>
    <x v="0"/>
    <x v="5"/>
    <s v="Eldon 200 Class Desk Accessories"/>
    <x v="1"/>
    <s v="California"/>
    <s v="Los Angeles"/>
    <n v="2017"/>
  </r>
  <r>
    <s v="CA-2016-125815"/>
    <d v="2016-10-28T00:00:00"/>
    <s v="DL-13330"/>
    <s v="OFF-AR-10004441"/>
    <n v="12.42"/>
    <n v="3"/>
    <n v="0"/>
    <n v="5.2164000000000001"/>
    <x v="1"/>
    <x v="6"/>
    <s v="BIC Brite Liner Highlighters"/>
    <x v="3"/>
    <s v="New York"/>
    <s v="New York City"/>
    <n v="2016"/>
  </r>
  <r>
    <s v="CA-2015-144190"/>
    <d v="2015-06-09T00:00:00"/>
    <s v="NC-18415"/>
    <s v="OFF-PA-10000304"/>
    <n v="12.96"/>
    <n v="2"/>
    <n v="0"/>
    <n v="6.2207999999999997"/>
    <x v="1"/>
    <x v="10"/>
    <s v="Xerox 1995"/>
    <x v="2"/>
    <s v="Michigan"/>
    <s v="Royal Oak"/>
    <n v="2015"/>
  </r>
  <r>
    <s v="CA-2017-117926"/>
    <d v="2017-12-08T00:00:00"/>
    <s v="AS-10225"/>
    <s v="OFF-AP-10002670"/>
    <n v="69.48"/>
    <n v="1"/>
    <n v="0"/>
    <n v="20.844000000000001"/>
    <x v="1"/>
    <x v="9"/>
    <s v="Belkin 8-Outlet Premiere SurgeMaster II Surge Protectors"/>
    <x v="1"/>
    <s v="California"/>
    <s v="San Francisco"/>
    <n v="2017"/>
  </r>
  <r>
    <s v="CA-2015-153906"/>
    <d v="2015-03-16T00:00:00"/>
    <s v="MS-17980"/>
    <s v="TEC-PH-10001527"/>
    <n v="85.9"/>
    <n v="2"/>
    <n v="0"/>
    <n v="2.577"/>
    <x v="2"/>
    <x v="7"/>
    <s v="Plantronics MX500i Earset"/>
    <x v="3"/>
    <s v="New York"/>
    <s v="New York City"/>
    <n v="2015"/>
  </r>
  <r>
    <s v="CA-2014-160262"/>
    <d v="2014-06-09T00:00:00"/>
    <s v="TS-21205"/>
    <s v="OFF-AR-10002335"/>
    <n v="18.059999999999999"/>
    <n v="7"/>
    <n v="0"/>
    <n v="4.6955999999999998"/>
    <x v="1"/>
    <x v="6"/>
    <s v="DIXON Oriole Pencils"/>
    <x v="1"/>
    <s v="Nevada"/>
    <s v="North Las Vegas"/>
    <n v="2014"/>
  </r>
  <r>
    <s v="CA-2014-160262"/>
    <d v="2014-06-09T00:00:00"/>
    <s v="TS-21205"/>
    <s v="OFF-PA-10003641"/>
    <n v="79.14"/>
    <n v="3"/>
    <n v="0"/>
    <n v="36.404400000000003"/>
    <x v="1"/>
    <x v="10"/>
    <s v="Xerox 1909"/>
    <x v="1"/>
    <s v="Nevada"/>
    <s v="North Las Vegas"/>
    <n v="2014"/>
  </r>
  <r>
    <s v="CA-2014-160262"/>
    <d v="2014-06-09T00:00:00"/>
    <s v="TS-21205"/>
    <s v="FUR-FU-10002685"/>
    <n v="37.4"/>
    <n v="2"/>
    <n v="0"/>
    <n v="14.212"/>
    <x v="0"/>
    <x v="5"/>
    <s v="Executive Impressions 13-1/2&quot; Indoor/Outdoor Wall Clock"/>
    <x v="1"/>
    <s v="Nevada"/>
    <s v="North Las Vegas"/>
    <n v="2014"/>
  </r>
  <r>
    <s v="CA-2015-127607"/>
    <d v="2015-03-20T00:00:00"/>
    <s v="JK-15730"/>
    <s v="OFF-BI-10001308"/>
    <n v="2.512"/>
    <n v="2"/>
    <n v="0.8"/>
    <n v="-4.3959999999999999"/>
    <x v="1"/>
    <x v="8"/>
    <s v="GBC Standard Plastic Binding Systems' Combs"/>
    <x v="2"/>
    <s v="Texas"/>
    <s v="Carrollton"/>
    <n v="2015"/>
  </r>
  <r>
    <s v="CA-2015-127607"/>
    <d v="2015-03-20T00:00:00"/>
    <s v="JK-15730"/>
    <s v="OFF-FA-10003485"/>
    <n v="18.864000000000001"/>
    <n v="9"/>
    <n v="0.2"/>
    <n v="6.1307999999999998"/>
    <x v="1"/>
    <x v="13"/>
    <s v="Staples"/>
    <x v="2"/>
    <s v="Texas"/>
    <s v="Carrollton"/>
    <n v="2015"/>
  </r>
  <r>
    <s v="CA-2016-166226"/>
    <d v="2016-11-18T00:00:00"/>
    <s v="TC-21535"/>
    <s v="TEC-PH-10003357"/>
    <n v="61.192"/>
    <n v="1"/>
    <n v="0.2"/>
    <n v="6.1192000000000002"/>
    <x v="2"/>
    <x v="7"/>
    <s v="Grandstream GXP2100 Mainstream Business Phone"/>
    <x v="1"/>
    <s v="California"/>
    <s v="Los Angeles"/>
    <n v="2016"/>
  </r>
  <r>
    <s v="CA-2016-166226"/>
    <d v="2016-11-18T00:00:00"/>
    <s v="TC-21535"/>
    <s v="OFF-AP-10002867"/>
    <n v="67.84"/>
    <n v="1"/>
    <n v="0"/>
    <n v="18.316800000000001"/>
    <x v="1"/>
    <x v="9"/>
    <s v="Fellowes Command Center 5-outlet power strip"/>
    <x v="1"/>
    <s v="California"/>
    <s v="Los Angeles"/>
    <n v="2016"/>
  </r>
  <r>
    <s v="CA-2014-156587"/>
    <d v="2014-03-07T00:00:00"/>
    <s v="AB-10015"/>
    <s v="FUR-CH-10004477"/>
    <n v="48.712000000000003"/>
    <n v="1"/>
    <n v="0.2"/>
    <n v="5.4801000000000002"/>
    <x v="0"/>
    <x v="1"/>
    <s v="Global Push Button Manager's Chair, Indigo"/>
    <x v="1"/>
    <s v="Washington"/>
    <s v="Seattle"/>
    <n v="2014"/>
  </r>
  <r>
    <s v="CA-2014-156587"/>
    <d v="2014-03-07T00:00:00"/>
    <s v="AB-10015"/>
    <s v="OFF-AR-10001427"/>
    <n v="17.940000000000001"/>
    <n v="3"/>
    <n v="0"/>
    <n v="4.6643999999999997"/>
    <x v="1"/>
    <x v="6"/>
    <s v="Newell 330"/>
    <x v="1"/>
    <s v="Washington"/>
    <s v="Seattle"/>
    <n v="2014"/>
  </r>
  <r>
    <s v="CA-2014-156587"/>
    <d v="2014-03-07T00:00:00"/>
    <s v="AB-10015"/>
    <s v="OFF-ST-10002344"/>
    <n v="242.94"/>
    <n v="3"/>
    <n v="0"/>
    <n v="4.8587999999999996"/>
    <x v="1"/>
    <x v="4"/>
    <s v="Carina 42&quot;Hx23 3/4&quot;W Media Storage Unit"/>
    <x v="1"/>
    <s v="Washington"/>
    <s v="Seattle"/>
    <n v="2014"/>
  </r>
  <r>
    <s v="CA-2016-141180"/>
    <d v="2016-05-15T00:00:00"/>
    <s v="DP-13000"/>
    <s v="OFF-BI-10000301"/>
    <n v="7.7640000000000002"/>
    <n v="4"/>
    <n v="0.7"/>
    <n v="-5.1760000000000002"/>
    <x v="1"/>
    <x v="8"/>
    <s v="GBC Instant Report Kit"/>
    <x v="0"/>
    <s v="Florida"/>
    <s v="Fort Lauderdale"/>
    <n v="2016"/>
  </r>
  <r>
    <s v="CA-2015-109708"/>
    <d v="2015-05-25T00:00:00"/>
    <s v="CY-12745"/>
    <s v="TEC-PH-10001944"/>
    <n v="467.04"/>
    <n v="4"/>
    <n v="0.2"/>
    <n v="58.38"/>
    <x v="2"/>
    <x v="7"/>
    <s v="Wi-Ex zBoost YX540 Cellular Phone Signal Booster"/>
    <x v="0"/>
    <s v="Tennessee"/>
    <s v="Columbia"/>
    <n v="2015"/>
  </r>
  <r>
    <s v="CA-2015-122406"/>
    <d v="2015-08-02T00:00:00"/>
    <s v="BE-11455"/>
    <s v="TEC-PH-10001527"/>
    <n v="128.85"/>
    <n v="3"/>
    <n v="0"/>
    <n v="3.8654999999999999"/>
    <x v="2"/>
    <x v="7"/>
    <s v="Plantronics MX500i Earset"/>
    <x v="3"/>
    <s v="Rhode Island"/>
    <s v="Providence"/>
    <n v="2015"/>
  </r>
  <r>
    <s v="CA-2015-122406"/>
    <d v="2015-08-02T00:00:00"/>
    <s v="BE-11455"/>
    <s v="OFF-PA-10001307"/>
    <n v="8.4"/>
    <n v="2"/>
    <n v="0"/>
    <n v="4.1159999999999997"/>
    <x v="1"/>
    <x v="10"/>
    <s v="Important Message Pads, 50 4-1/4 x 5-1/2 Forms per Pad"/>
    <x v="3"/>
    <s v="Rhode Island"/>
    <s v="Providence"/>
    <n v="2015"/>
  </r>
  <r>
    <s v="CA-2015-122406"/>
    <d v="2015-08-02T00:00:00"/>
    <s v="BE-11455"/>
    <s v="TEC-AC-10004571"/>
    <n v="199.98"/>
    <n v="2"/>
    <n v="0"/>
    <n v="83.991600000000005"/>
    <x v="2"/>
    <x v="11"/>
    <s v="Logitech G700s Rechargeable Gaming Mouse"/>
    <x v="3"/>
    <s v="Rhode Island"/>
    <s v="Providence"/>
    <n v="2015"/>
  </r>
  <r>
    <s v="CA-2015-122406"/>
    <d v="2015-08-02T00:00:00"/>
    <s v="BE-11455"/>
    <s v="FUR-CH-10001973"/>
    <n v="110.98"/>
    <n v="1"/>
    <n v="0"/>
    <n v="15.5372"/>
    <x v="0"/>
    <x v="1"/>
    <s v="Office Star Flex Back Scooter Chair with White Frame"/>
    <x v="3"/>
    <s v="Rhode Island"/>
    <s v="Providence"/>
    <n v="2015"/>
  </r>
  <r>
    <s v="US-2016-153815"/>
    <d v="2016-11-06T00:00:00"/>
    <s v="KL-16555"/>
    <s v="FUR-CH-10000513"/>
    <n v="207.98400000000001"/>
    <n v="2"/>
    <n v="0.2"/>
    <n v="-28.597799999999999"/>
    <x v="0"/>
    <x v="1"/>
    <s v="High-Back Leather Manager's Chair"/>
    <x v="0"/>
    <s v="Florida"/>
    <s v="Jacksonville"/>
    <n v="2016"/>
  </r>
  <r>
    <s v="US-2016-153815"/>
    <d v="2016-11-06T00:00:00"/>
    <s v="KL-16555"/>
    <s v="OFF-PA-10002421"/>
    <n v="36.112000000000002"/>
    <n v="2"/>
    <n v="0.2"/>
    <n v="12.639200000000001"/>
    <x v="1"/>
    <x v="10"/>
    <s v="Embossed Ink Jet Note Cards"/>
    <x v="0"/>
    <s v="Florida"/>
    <s v="Jacksonville"/>
    <n v="2016"/>
  </r>
  <r>
    <s v="US-2016-153815"/>
    <d v="2016-11-06T00:00:00"/>
    <s v="KL-16555"/>
    <s v="FUR-FU-10004090"/>
    <n v="35.567999999999998"/>
    <n v="2"/>
    <n v="0.2"/>
    <n v="5.7797999999999998"/>
    <x v="0"/>
    <x v="5"/>
    <s v="Executive Impressions 14&quot; Contract Wall Clock"/>
    <x v="0"/>
    <s v="Florida"/>
    <s v="Jacksonville"/>
    <n v="2016"/>
  </r>
  <r>
    <s v="US-2016-153815"/>
    <d v="2016-11-06T00:00:00"/>
    <s v="KL-16555"/>
    <s v="OFF-PA-10004071"/>
    <n v="88.768000000000001"/>
    <n v="2"/>
    <n v="0.2"/>
    <n v="31.0688"/>
    <x v="1"/>
    <x v="10"/>
    <s v="Eaton Premium Continuous-Feed Paper, 25% Cotton, Letter Size, White, 1000 Shts/Box"/>
    <x v="0"/>
    <s v="Florida"/>
    <s v="Jacksonville"/>
    <n v="2016"/>
  </r>
  <r>
    <s v="CA-2016-164896"/>
    <d v="2016-11-07T00:00:00"/>
    <s v="PS-19045"/>
    <s v="OFF-PA-10002246"/>
    <n v="12.9"/>
    <n v="2"/>
    <n v="0"/>
    <n v="6.3209999999999997"/>
    <x v="1"/>
    <x v="10"/>
    <s v="Wirebound Four 2-3/4 x 5 Forms per Page, 400 Sets per Book"/>
    <x v="1"/>
    <s v="California"/>
    <s v="Oceanside"/>
    <n v="2016"/>
  </r>
  <r>
    <s v="CA-2015-142202"/>
    <d v="2015-09-18T00:00:00"/>
    <s v="JR-16210"/>
    <s v="TEC-AC-10003198"/>
    <n v="717.12"/>
    <n v="9"/>
    <n v="0.2"/>
    <n v="152.38800000000001"/>
    <x v="2"/>
    <x v="11"/>
    <s v="Enermax Acrylux Wireless Keyboard"/>
    <x v="0"/>
    <s v="Florida"/>
    <s v="Jacksonville"/>
    <n v="2015"/>
  </r>
  <r>
    <s v="CA-2015-165050"/>
    <d v="2015-12-07T00:00:00"/>
    <s v="AH-10210"/>
    <s v="OFF-BI-10001031"/>
    <n v="21.36"/>
    <n v="5"/>
    <n v="0.2"/>
    <n v="7.2089999999999996"/>
    <x v="1"/>
    <x v="8"/>
    <s v="Pressboard Data Binders by Wilson Jones"/>
    <x v="3"/>
    <s v="New York"/>
    <s v="New York City"/>
    <n v="2015"/>
  </r>
  <r>
    <s v="CA-2015-165050"/>
    <d v="2015-12-07T00:00:00"/>
    <s v="AH-10210"/>
    <s v="OFF-BI-10003727"/>
    <n v="6.6879999999999997"/>
    <n v="2"/>
    <n v="0.2"/>
    <n v="2.3408000000000002"/>
    <x v="1"/>
    <x v="8"/>
    <s v="Avery Durable Slant Ring Binders With Label Holder"/>
    <x v="3"/>
    <s v="New York"/>
    <s v="New York City"/>
    <n v="2015"/>
  </r>
  <r>
    <s v="CA-2015-165050"/>
    <d v="2015-12-07T00:00:00"/>
    <s v="AH-10210"/>
    <s v="TEC-PH-10001336"/>
    <n v="773.94"/>
    <n v="6"/>
    <n v="0"/>
    <n v="224.4426"/>
    <x v="2"/>
    <x v="7"/>
    <s v="Digium D40 VoIP phone"/>
    <x v="3"/>
    <s v="New York"/>
    <s v="New York City"/>
    <n v="2015"/>
  </r>
  <r>
    <s v="US-2016-131114"/>
    <d v="2016-12-09T00:00:00"/>
    <s v="RW-19630"/>
    <s v="OFF-SU-10001664"/>
    <n v="20.568000000000001"/>
    <n v="3"/>
    <n v="0.2"/>
    <n v="1.5426"/>
    <x v="1"/>
    <x v="14"/>
    <s v="Acme Office Executive Series Stainless Steel Trimmers"/>
    <x v="2"/>
    <s v="Illinois"/>
    <s v="Chicago"/>
    <n v="2016"/>
  </r>
  <r>
    <s v="US-2016-131114"/>
    <d v="2016-12-09T00:00:00"/>
    <s v="RW-19630"/>
    <s v="OFF-AP-10003971"/>
    <n v="4.3559999999999999"/>
    <n v="2"/>
    <n v="0.8"/>
    <n v="-11.761200000000001"/>
    <x v="1"/>
    <x v="9"/>
    <s v="Belkin 6 Outlet Metallic Surge Strip"/>
    <x v="2"/>
    <s v="Illinois"/>
    <s v="Chicago"/>
    <n v="2016"/>
  </r>
  <r>
    <s v="US-2016-131114"/>
    <d v="2016-12-09T00:00:00"/>
    <s v="RW-19630"/>
    <s v="TEC-AC-10000199"/>
    <n v="19.04"/>
    <n v="4"/>
    <n v="0.2"/>
    <n v="-1.4279999999999999"/>
    <x v="2"/>
    <x v="11"/>
    <s v="Kingston Digital DataTraveler 8GB USB 2.0"/>
    <x v="2"/>
    <s v="Illinois"/>
    <s v="Chicago"/>
    <n v="2016"/>
  </r>
  <r>
    <s v="CA-2014-160066"/>
    <d v="2014-11-16T00:00:00"/>
    <s v="AH-10075"/>
    <s v="OFF-LA-10001045"/>
    <n v="5.22"/>
    <n v="2"/>
    <n v="0"/>
    <n v="2.4011999999999998"/>
    <x v="1"/>
    <x v="2"/>
    <s v="Permanent Self-Adhesive File Folder Labels for Typewriters by Universal"/>
    <x v="1"/>
    <s v="California"/>
    <s v="Huntington Beach"/>
    <n v="2014"/>
  </r>
  <r>
    <s v="CA-2016-109925"/>
    <d v="2016-11-06T00:00:00"/>
    <s v="IM-15070"/>
    <s v="OFF-ST-10003442"/>
    <n v="84.84"/>
    <n v="3"/>
    <n v="0"/>
    <n v="22.9068"/>
    <x v="1"/>
    <x v="4"/>
    <s v="Eldon Portable Mobile Manager"/>
    <x v="1"/>
    <s v="California"/>
    <s v="San Diego"/>
    <n v="2016"/>
  </r>
  <r>
    <s v="CA-2015-160696"/>
    <d v="2015-09-06T00:00:00"/>
    <s v="CK-12760"/>
    <s v="OFF-FA-10003059"/>
    <n v="7.24"/>
    <n v="5"/>
    <n v="0.2"/>
    <n v="1.1765000000000001"/>
    <x v="1"/>
    <x v="13"/>
    <s v="Assorted Color Push Pins"/>
    <x v="0"/>
    <s v="Tennessee"/>
    <s v="Nashville"/>
    <n v="2015"/>
  </r>
  <r>
    <s v="CA-2014-125171"/>
    <d v="2014-09-03T00:00:00"/>
    <s v="AG-10390"/>
    <s v="OFF-LA-10001175"/>
    <n v="14.4"/>
    <n v="5"/>
    <n v="0"/>
    <n v="7.056"/>
    <x v="1"/>
    <x v="2"/>
    <s v="Avery 514"/>
    <x v="3"/>
    <s v="New York"/>
    <s v="New York City"/>
    <n v="2014"/>
  </r>
  <r>
    <s v="CA-2016-149279"/>
    <d v="2016-04-24T00:00:00"/>
    <s v="CL-12700"/>
    <s v="OFF-PA-10003441"/>
    <n v="15.552"/>
    <n v="3"/>
    <n v="0.2"/>
    <n v="5.4432"/>
    <x v="1"/>
    <x v="10"/>
    <s v="Xerox 226"/>
    <x v="1"/>
    <s v="Colorado"/>
    <s v="Colorado Springs"/>
    <n v="2016"/>
  </r>
  <r>
    <s v="CA-2016-149279"/>
    <d v="2016-04-24T00:00:00"/>
    <s v="CL-12700"/>
    <s v="FUR-CH-10004287"/>
    <n v="1325.76"/>
    <n v="6"/>
    <n v="0.2"/>
    <n v="149.148"/>
    <x v="0"/>
    <x v="1"/>
    <s v="SAFCO Arco Folding Chair"/>
    <x v="1"/>
    <s v="Colorado"/>
    <s v="Colorado Springs"/>
    <n v="2016"/>
  </r>
  <r>
    <s v="CA-2016-149279"/>
    <d v="2016-04-24T00:00:00"/>
    <s v="CL-12700"/>
    <s v="OFF-BI-10004040"/>
    <n v="3.1080000000000001"/>
    <n v="2"/>
    <n v="0.7"/>
    <n v="-2.1756000000000002"/>
    <x v="1"/>
    <x v="8"/>
    <s v="Wilson Jones Impact Binders"/>
    <x v="1"/>
    <s v="Colorado"/>
    <s v="Colorado Springs"/>
    <n v="2016"/>
  </r>
  <r>
    <s v="CA-2017-107321"/>
    <d v="2017-08-31T00:00:00"/>
    <s v="AW-10930"/>
    <s v="OFF-BI-10004022"/>
    <n v="6.6719999999999997"/>
    <n v="3"/>
    <n v="0.2"/>
    <n v="2.1684000000000001"/>
    <x v="1"/>
    <x v="8"/>
    <s v="Acco Suede Grain Vinyl Round Ring Binder"/>
    <x v="1"/>
    <s v="California"/>
    <s v="San Francisco"/>
    <n v="2017"/>
  </r>
  <r>
    <s v="CA-2017-107321"/>
    <d v="2017-08-31T00:00:00"/>
    <s v="AW-10930"/>
    <s v="TEC-PH-10002200"/>
    <n v="689.40800000000002"/>
    <n v="4"/>
    <n v="0.2"/>
    <n v="77.558400000000006"/>
    <x v="2"/>
    <x v="7"/>
    <s v="Samsung Galaxy Note 2"/>
    <x v="1"/>
    <s v="California"/>
    <s v="San Francisco"/>
    <n v="2017"/>
  </r>
  <r>
    <s v="US-2017-122714"/>
    <d v="2017-12-07T00:00:00"/>
    <s v="HG-14965"/>
    <s v="OFF-BI-10001120"/>
    <n v="1889.99"/>
    <n v="5"/>
    <n v="0.8"/>
    <n v="-2929.4845"/>
    <x v="1"/>
    <x v="8"/>
    <s v="Ibico EPK-21 Electric Binding System"/>
    <x v="2"/>
    <s v="Illinois"/>
    <s v="Chicago"/>
    <n v="2017"/>
  </r>
  <r>
    <s v="CA-2015-153038"/>
    <d v="2015-12-18T00:00:00"/>
    <s v="RB-19645"/>
    <s v="OFF-EN-10000461"/>
    <n v="55.936"/>
    <n v="8"/>
    <n v="0.2"/>
    <n v="18.878399999999999"/>
    <x v="1"/>
    <x v="12"/>
    <s v="#10- 4 1/8&quot; x 9 1/2&quot; Recycled Envelopes"/>
    <x v="0"/>
    <s v="Tennessee"/>
    <s v="Memphis"/>
    <n v="2015"/>
  </r>
  <r>
    <s v="CA-2015-153038"/>
    <d v="2015-12-18T00:00:00"/>
    <s v="RB-19645"/>
    <s v="OFF-LA-10004008"/>
    <n v="18.431999999999999"/>
    <n v="8"/>
    <n v="0.2"/>
    <n v="5.9904000000000002"/>
    <x v="1"/>
    <x v="2"/>
    <s v="Avery 507"/>
    <x v="0"/>
    <s v="Tennessee"/>
    <s v="Memphis"/>
    <n v="2015"/>
  </r>
  <r>
    <s v="CA-2015-153038"/>
    <d v="2015-12-18T00:00:00"/>
    <s v="RB-19645"/>
    <s v="FUR-FU-10000221"/>
    <n v="20.32"/>
    <n v="5"/>
    <n v="0.2"/>
    <n v="3.556"/>
    <x v="0"/>
    <x v="5"/>
    <s v="Master Caster Door Stop, Brown"/>
    <x v="0"/>
    <s v="Tennessee"/>
    <s v="Memphis"/>
    <n v="2015"/>
  </r>
  <r>
    <s v="CA-2014-132227"/>
    <d v="2014-11-04T00:00:00"/>
    <s v="SZ-20035"/>
    <s v="OFF-BI-10000962"/>
    <n v="52.064"/>
    <n v="4"/>
    <n v="0.2"/>
    <n v="18.873200000000001"/>
    <x v="1"/>
    <x v="8"/>
    <s v="Acco Flexible ACCOHIDE Square Ring Data Binder, Dark Blue, 11 1/2&quot; X 14&quot; 7/8&quot;"/>
    <x v="3"/>
    <s v="New York"/>
    <s v="New York City"/>
    <n v="2014"/>
  </r>
  <r>
    <s v="CA-2017-155824"/>
    <d v="2017-03-10T00:00:00"/>
    <s v="KS-16300"/>
    <s v="OFF-AP-10000390"/>
    <n v="48.783999999999999"/>
    <n v="1"/>
    <n v="0.2"/>
    <n v="3.6587999999999998"/>
    <x v="1"/>
    <x v="9"/>
    <s v="Euro Pro Shark Stick Mini Vacuum"/>
    <x v="0"/>
    <s v="North Carolina"/>
    <s v="Raleigh"/>
    <n v="2017"/>
  </r>
  <r>
    <s v="CA-2017-155824"/>
    <d v="2017-03-10T00:00:00"/>
    <s v="KS-16300"/>
    <s v="OFF-BI-10000014"/>
    <n v="13.092000000000001"/>
    <n v="4"/>
    <n v="0.7"/>
    <n v="-10.0372"/>
    <x v="1"/>
    <x v="8"/>
    <s v="Heavy-Duty E-Z-D Binders"/>
    <x v="0"/>
    <s v="North Carolina"/>
    <s v="Raleigh"/>
    <n v="2017"/>
  </r>
  <r>
    <s v="CA-2016-129238"/>
    <d v="2016-01-31T00:00:00"/>
    <s v="SC-20050"/>
    <s v="TEC-PH-10004120"/>
    <n v="109.592"/>
    <n v="1"/>
    <n v="0.2"/>
    <n v="8.2194000000000003"/>
    <x v="2"/>
    <x v="7"/>
    <s v="AT&amp;T 1080 Phone"/>
    <x v="1"/>
    <s v="California"/>
    <s v="Los Angeles"/>
    <n v="2016"/>
  </r>
  <r>
    <s v="CA-2016-129238"/>
    <d v="2016-01-31T00:00:00"/>
    <s v="SC-20050"/>
    <s v="OFF-PA-10002764"/>
    <n v="56.7"/>
    <n v="5"/>
    <n v="0"/>
    <n v="27.783000000000001"/>
    <x v="1"/>
    <x v="10"/>
    <s v="Easy-staple paper"/>
    <x v="1"/>
    <s v="California"/>
    <s v="Los Angeles"/>
    <n v="2016"/>
  </r>
  <r>
    <s v="CA-2017-159688"/>
    <d v="2017-05-07T00:00:00"/>
    <s v="AB-10060"/>
    <s v="TEC-AC-10000736"/>
    <n v="79.989999999999995"/>
    <n v="1"/>
    <n v="0"/>
    <n v="28.796399999999998"/>
    <x v="2"/>
    <x v="11"/>
    <s v="Logitech G600 MMO Gaming Mouse"/>
    <x v="1"/>
    <s v="California"/>
    <s v="Los Angeles"/>
    <n v="2017"/>
  </r>
  <r>
    <s v="CA-2016-136126"/>
    <d v="2016-05-24T00:00:00"/>
    <s v="EH-14125"/>
    <s v="OFF-SU-10000898"/>
    <n v="69.5"/>
    <n v="5"/>
    <n v="0"/>
    <n v="20.155000000000001"/>
    <x v="1"/>
    <x v="14"/>
    <s v="Acme Hot Forged Carbon Steel Scissors with Nickel-Plated Handles, 3 7/8&quot; Cut, 8&quot;L"/>
    <x v="0"/>
    <s v="Virginia"/>
    <s v="Newport News"/>
    <n v="2016"/>
  </r>
  <r>
    <s v="CA-2016-136126"/>
    <d v="2016-05-24T00:00:00"/>
    <s v="EH-14125"/>
    <s v="OFF-PA-10004327"/>
    <n v="191.6"/>
    <n v="4"/>
    <n v="0"/>
    <n v="91.968000000000004"/>
    <x v="1"/>
    <x v="10"/>
    <s v="Xerox 1911"/>
    <x v="0"/>
    <s v="Virginia"/>
    <s v="Newport News"/>
    <n v="2016"/>
  </r>
  <r>
    <s v="CA-2016-155033"/>
    <d v="2016-10-07T00:00:00"/>
    <s v="CC-12475"/>
    <s v="OFF-PA-10000143"/>
    <n v="10.56"/>
    <n v="2"/>
    <n v="0"/>
    <n v="5.0688000000000004"/>
    <x v="1"/>
    <x v="10"/>
    <s v="Astroparche Fine Business Paper"/>
    <x v="1"/>
    <s v="California"/>
    <s v="Los Angeles"/>
    <n v="2016"/>
  </r>
  <r>
    <s v="CA-2014-156006"/>
    <d v="2014-04-30T00:00:00"/>
    <s v="TM-21010"/>
    <s v="TEC-AC-10002550"/>
    <n v="47.79"/>
    <n v="3"/>
    <n v="0"/>
    <n v="16.2486"/>
    <x v="2"/>
    <x v="11"/>
    <s v="Maxell 4.7GB DVD-RW 3/Pack"/>
    <x v="0"/>
    <s v="Mississippi"/>
    <s v="Jackson"/>
    <n v="2014"/>
  </r>
  <r>
    <s v="CA-2015-158659"/>
    <d v="2015-11-10T00:00:00"/>
    <s v="SC-20695"/>
    <s v="OFF-ST-10003306"/>
    <n v="714.3"/>
    <n v="5"/>
    <n v="0"/>
    <n v="207.14699999999999"/>
    <x v="1"/>
    <x v="4"/>
    <s v="Letter Size Cart"/>
    <x v="2"/>
    <s v="Indiana"/>
    <s v="Richmond"/>
    <n v="2015"/>
  </r>
  <r>
    <s v="CA-2015-169796"/>
    <d v="2015-11-09T00:00:00"/>
    <s v="Dp-13240"/>
    <s v="TEC-MA-10000045"/>
    <n v="2321.9"/>
    <n v="2"/>
    <n v="0"/>
    <n v="1114.5119999999999"/>
    <x v="2"/>
    <x v="15"/>
    <s v="Zebra ZM400 Thermal Label Printer"/>
    <x v="3"/>
    <s v="New York"/>
    <s v="New York City"/>
    <n v="2015"/>
  </r>
  <r>
    <s v="CA-2015-169796"/>
    <d v="2015-11-09T00:00:00"/>
    <s v="Dp-13240"/>
    <s v="OFF-ST-10001505"/>
    <n v="17.940000000000001"/>
    <n v="3"/>
    <n v="0"/>
    <n v="3.0497999999999998"/>
    <x v="1"/>
    <x v="4"/>
    <s v="Perma STOR-ALL Hanging File Box, 13 1/8&quot;W x 12 1/4&quot;D x 10 1/2&quot;H"/>
    <x v="3"/>
    <s v="New York"/>
    <s v="New York City"/>
    <n v="2015"/>
  </r>
  <r>
    <s v="CA-2015-102876"/>
    <d v="2015-09-07T00:00:00"/>
    <s v="LR-17035"/>
    <s v="OFF-BI-10004781"/>
    <n v="9.5220000000000002"/>
    <n v="1"/>
    <n v="0.7"/>
    <n v="-6.9828000000000001"/>
    <x v="1"/>
    <x v="8"/>
    <s v="GBC Wire Binding Strips"/>
    <x v="3"/>
    <s v="Pennsylvania"/>
    <s v="Philadelphia"/>
    <n v="2015"/>
  </r>
  <r>
    <s v="CA-2015-102876"/>
    <d v="2015-09-07T00:00:00"/>
    <s v="LR-17035"/>
    <s v="TEC-PH-10002680"/>
    <n v="791.96400000000006"/>
    <n v="6"/>
    <n v="0.4"/>
    <n v="-131.994"/>
    <x v="2"/>
    <x v="7"/>
    <s v="Samsung Galaxy Note 3"/>
    <x v="3"/>
    <s v="Pennsylvania"/>
    <s v="Philadelphia"/>
    <n v="2015"/>
  </r>
  <r>
    <s v="CA-2015-102876"/>
    <d v="2015-09-07T00:00:00"/>
    <s v="LR-17035"/>
    <s v="OFF-BI-10000848"/>
    <n v="4.923"/>
    <n v="3"/>
    <n v="0.7"/>
    <n v="-3.9384000000000001"/>
    <x v="1"/>
    <x v="8"/>
    <s v="Angle-D Ring Binders"/>
    <x v="3"/>
    <s v="Pennsylvania"/>
    <s v="Philadelphia"/>
    <n v="2015"/>
  </r>
  <r>
    <s v="US-2017-139647"/>
    <d v="2017-05-11T00:00:00"/>
    <s v="TS-21370"/>
    <s v="FUR-BO-10004467"/>
    <n v="209.97900000000001"/>
    <n v="7"/>
    <n v="0.7"/>
    <n v="-356.96429999999998"/>
    <x v="0"/>
    <x v="0"/>
    <s v="Bestar Classic Bookcase"/>
    <x v="1"/>
    <s v="Arizona"/>
    <s v="Phoenix"/>
    <n v="2017"/>
  </r>
  <r>
    <s v="US-2017-160465"/>
    <d v="2017-07-21T00:00:00"/>
    <s v="SW-20350"/>
    <s v="OFF-BI-10001670"/>
    <n v="33.93"/>
    <n v="3"/>
    <n v="0.7"/>
    <n v="-22.62"/>
    <x v="1"/>
    <x v="8"/>
    <s v="Vinyl Sectional Post Binders"/>
    <x v="3"/>
    <s v="Ohio"/>
    <s v="Cleveland"/>
    <n v="2017"/>
  </r>
  <r>
    <s v="US-2017-160465"/>
    <d v="2017-07-21T00:00:00"/>
    <s v="SW-20350"/>
    <s v="OFF-ST-10000136"/>
    <n v="222.32"/>
    <n v="7"/>
    <n v="0.2"/>
    <n v="25.010999999999999"/>
    <x v="1"/>
    <x v="4"/>
    <s v="Letter Size File"/>
    <x v="3"/>
    <s v="Ohio"/>
    <s v="Cleveland"/>
    <n v="2017"/>
  </r>
  <r>
    <s v="US-2017-160465"/>
    <d v="2017-07-21T00:00:00"/>
    <s v="SW-20350"/>
    <s v="TEC-PH-10004522"/>
    <n v="210.56399999999999"/>
    <n v="6"/>
    <n v="0.4"/>
    <n v="-52.640999999999998"/>
    <x v="2"/>
    <x v="7"/>
    <s v="Dexim XPower Skin Super-Thin Power Case for iPhone 5 - Black"/>
    <x v="3"/>
    <s v="Ohio"/>
    <s v="Cleveland"/>
    <n v="2017"/>
  </r>
  <r>
    <s v="CA-2014-153850"/>
    <d v="2014-11-24T00:00:00"/>
    <s v="TH-21100"/>
    <s v="FUR-FU-10002960"/>
    <n v="35.167999999999999"/>
    <n v="7"/>
    <n v="0.2"/>
    <n v="9.6712000000000007"/>
    <x v="0"/>
    <x v="5"/>
    <s v="Eldon 200 Class Desk Accessories, Burgundy"/>
    <x v="3"/>
    <s v="Ohio"/>
    <s v="Toledo"/>
    <n v="2014"/>
  </r>
  <r>
    <s v="CA-2014-153850"/>
    <d v="2014-11-24T00:00:00"/>
    <s v="TH-21100"/>
    <s v="TEC-PH-10002584"/>
    <n v="1502.376"/>
    <n v="4"/>
    <n v="0.4"/>
    <n v="-250.39599999999999"/>
    <x v="2"/>
    <x v="7"/>
    <s v="Samsung Galaxy S4"/>
    <x v="3"/>
    <s v="Ohio"/>
    <s v="Toledo"/>
    <n v="2014"/>
  </r>
  <r>
    <s v="CA-2014-127558"/>
    <d v="2014-11-15T00:00:00"/>
    <s v="SS-20410"/>
    <s v="FUR-FU-10002505"/>
    <n v="10.11"/>
    <n v="3"/>
    <n v="0"/>
    <n v="3.2351999999999999"/>
    <x v="0"/>
    <x v="5"/>
    <s v="Eldon 100 Class Desk Accessories"/>
    <x v="1"/>
    <s v="California"/>
    <s v="Los Angeles"/>
    <n v="2014"/>
  </r>
  <r>
    <s v="CA-2014-127558"/>
    <d v="2014-11-15T00:00:00"/>
    <s v="SS-20410"/>
    <s v="TEC-AC-10003832"/>
    <n v="772.47"/>
    <n v="3"/>
    <n v="0"/>
    <n v="146.76929999999999"/>
    <x v="2"/>
    <x v="11"/>
    <s v="Logitech P710e Mobile Speakerphone"/>
    <x v="1"/>
    <s v="California"/>
    <s v="Los Angeles"/>
    <n v="2014"/>
  </r>
  <r>
    <s v="CA-2014-127558"/>
    <d v="2014-11-15T00:00:00"/>
    <s v="SS-20410"/>
    <s v="OFF-SU-10002537"/>
    <n v="20.46"/>
    <n v="2"/>
    <n v="0"/>
    <n v="5.3196000000000003"/>
    <x v="1"/>
    <x v="14"/>
    <s v="Acme Box Cutter Scissors"/>
    <x v="1"/>
    <s v="California"/>
    <s v="Los Angeles"/>
    <n v="2014"/>
  </r>
  <r>
    <s v="CA-2017-136511"/>
    <d v="2017-03-23T00:00:00"/>
    <s v="MZ-17515"/>
    <s v="OFF-SU-10003505"/>
    <n v="347.58"/>
    <n v="3"/>
    <n v="0"/>
    <n v="17.379000000000001"/>
    <x v="1"/>
    <x v="14"/>
    <s v="Premier Electric Letter Opener"/>
    <x v="3"/>
    <s v="New York"/>
    <s v="New York City"/>
    <n v="2017"/>
  </r>
  <r>
    <s v="CA-2016-133795"/>
    <d v="2016-12-18T00:00:00"/>
    <s v="JE-15475"/>
    <s v="TEC-AC-10001465"/>
    <n v="72.64"/>
    <n v="2"/>
    <n v="0"/>
    <n v="21.792000000000002"/>
    <x v="2"/>
    <x v="11"/>
    <s v="SanDisk Cruzer 64 GB USB Flash Drive"/>
    <x v="1"/>
    <s v="California"/>
    <s v="San Diego"/>
    <n v="2016"/>
  </r>
  <r>
    <s v="CA-2016-133795"/>
    <d v="2016-12-18T00:00:00"/>
    <s v="JE-15475"/>
    <s v="TEC-AC-10003832"/>
    <n v="772.47"/>
    <n v="3"/>
    <n v="0"/>
    <n v="146.76929999999999"/>
    <x v="2"/>
    <x v="11"/>
    <s v="Logitech P710e Mobile Speakerphone"/>
    <x v="1"/>
    <s v="California"/>
    <s v="San Diego"/>
    <n v="2016"/>
  </r>
  <r>
    <s v="CA-2016-133795"/>
    <d v="2016-12-18T00:00:00"/>
    <s v="JE-15475"/>
    <s v="FUR-FU-10003731"/>
    <n v="39.92"/>
    <n v="4"/>
    <n v="0"/>
    <n v="11.1776"/>
    <x v="0"/>
    <x v="5"/>
    <s v="Eldon Expressions Wood and Plastic Desk Accessories, Oak"/>
    <x v="1"/>
    <s v="California"/>
    <s v="San Diego"/>
    <n v="2016"/>
  </r>
  <r>
    <s v="US-2017-130953"/>
    <d v="2017-07-29T00:00:00"/>
    <s v="RF-19735"/>
    <s v="OFF-BI-10004828"/>
    <n v="33.479999999999997"/>
    <n v="2"/>
    <n v="0"/>
    <n v="16.405200000000001"/>
    <x v="1"/>
    <x v="8"/>
    <s v="GBC Poly Designer Binding Covers"/>
    <x v="2"/>
    <s v="Oklahoma"/>
    <s v="Oklahoma City"/>
    <n v="2017"/>
  </r>
  <r>
    <s v="US-2017-130953"/>
    <d v="2017-07-29T00:00:00"/>
    <s v="RF-19735"/>
    <s v="TEC-PH-10003012"/>
    <n v="461.97"/>
    <n v="3"/>
    <n v="0"/>
    <n v="133.97130000000001"/>
    <x v="2"/>
    <x v="7"/>
    <s v="Nortel Meridian M3904 Professional Digital phone"/>
    <x v="2"/>
    <s v="Oklahoma"/>
    <s v="Oklahoma City"/>
    <n v="2017"/>
  </r>
  <r>
    <s v="US-2017-130953"/>
    <d v="2017-07-29T00:00:00"/>
    <s v="RF-19735"/>
    <s v="OFF-AP-10002311"/>
    <n v="137.62"/>
    <n v="2"/>
    <n v="0"/>
    <n v="60.552799999999998"/>
    <x v="1"/>
    <x v="9"/>
    <s v="Holmes Replacement Filter for HEPA Air Cleaner, Very Large Room, HEPA Filter"/>
    <x v="2"/>
    <s v="Oklahoma"/>
    <s v="Oklahoma City"/>
    <n v="2017"/>
  </r>
  <r>
    <s v="US-2017-130953"/>
    <d v="2017-07-29T00:00:00"/>
    <s v="RF-19735"/>
    <s v="FUR-CH-10004626"/>
    <n v="302.67"/>
    <n v="3"/>
    <n v="0"/>
    <n v="72.640799999999999"/>
    <x v="0"/>
    <x v="1"/>
    <s v="Office Star Flex Back Scooter Chair with Aluminum Finish Frame"/>
    <x v="2"/>
    <s v="Oklahoma"/>
    <s v="Oklahoma City"/>
    <n v="2017"/>
  </r>
  <r>
    <s v="CA-2014-151792"/>
    <d v="2014-09-02T00:00:00"/>
    <s v="CV-12295"/>
    <s v="TEC-AC-10001606"/>
    <n v="239.976"/>
    <n v="3"/>
    <n v="0.2"/>
    <n v="53.994599999999998"/>
    <x v="2"/>
    <x v="11"/>
    <s v="Logitech Wireless Performance Mouse MX for PC and Mac"/>
    <x v="2"/>
    <s v="Illinois"/>
    <s v="Chicago"/>
    <n v="2014"/>
  </r>
  <r>
    <s v="CA-2017-139304"/>
    <d v="2017-01-29T00:00:00"/>
    <s v="VG-21790"/>
    <s v="OFF-AR-10001216"/>
    <n v="8.34"/>
    <n v="3"/>
    <n v="0"/>
    <n v="2.1684000000000001"/>
    <x v="1"/>
    <x v="6"/>
    <s v="Newell 339"/>
    <x v="1"/>
    <s v="California"/>
    <s v="San Francisco"/>
    <n v="2017"/>
  </r>
  <r>
    <s v="CA-2017-139304"/>
    <d v="2017-01-29T00:00:00"/>
    <s v="VG-21790"/>
    <s v="OFF-SU-10001664"/>
    <n v="8.57"/>
    <n v="1"/>
    <n v="0"/>
    <n v="2.2282000000000002"/>
    <x v="1"/>
    <x v="14"/>
    <s v="Acme Office Executive Series Stainless Steel Trimmers"/>
    <x v="1"/>
    <s v="California"/>
    <s v="San Francisco"/>
    <n v="2017"/>
  </r>
  <r>
    <s v="CA-2017-139304"/>
    <d v="2017-01-29T00:00:00"/>
    <s v="VG-21790"/>
    <s v="OFF-BI-10002498"/>
    <n v="119.616"/>
    <n v="8"/>
    <n v="0.2"/>
    <n v="40.370399999999997"/>
    <x v="1"/>
    <x v="8"/>
    <s v="Clear Mylar Reinforcing Strips"/>
    <x v="1"/>
    <s v="California"/>
    <s v="San Francisco"/>
    <n v="2017"/>
  </r>
  <r>
    <s v="CA-2016-155166"/>
    <d v="2016-12-26T00:00:00"/>
    <s v="BB-11545"/>
    <s v="FUR-CH-10003968"/>
    <n v="212.94"/>
    <n v="3"/>
    <n v="0"/>
    <n v="25.552800000000001"/>
    <x v="0"/>
    <x v="1"/>
    <s v="Novimex Turbo Task Chair"/>
    <x v="3"/>
    <s v="New Jersey"/>
    <s v="Vineland"/>
    <n v="2016"/>
  </r>
  <r>
    <s v="CA-2016-155166"/>
    <d v="2016-12-26T00:00:00"/>
    <s v="BB-11545"/>
    <s v="OFF-AP-10002765"/>
    <n v="26.49"/>
    <n v="1"/>
    <n v="0"/>
    <n v="7.4172000000000002"/>
    <x v="1"/>
    <x v="9"/>
    <s v="Fellowes Advanced Computer Series Surge Protectors"/>
    <x v="3"/>
    <s v="New Jersey"/>
    <s v="Vineland"/>
    <n v="2016"/>
  </r>
  <r>
    <s v="CA-2015-103954"/>
    <d v="2015-08-09T00:00:00"/>
    <s v="HR-14770"/>
    <s v="FUR-BO-10004690"/>
    <n v="687.4"/>
    <n v="5"/>
    <n v="0"/>
    <n v="48.118000000000002"/>
    <x v="0"/>
    <x v="0"/>
    <s v="O'Sullivan Cherrywood Estates Traditional Barrister Bookcase"/>
    <x v="2"/>
    <s v="Wisconsin"/>
    <s v="Milwaukee"/>
    <n v="2015"/>
  </r>
  <r>
    <s v="CA-2014-169803"/>
    <d v="2014-04-06T00:00:00"/>
    <s v="SC-20260"/>
    <s v="FUR-TA-10000688"/>
    <n v="653.54999999999995"/>
    <n v="3"/>
    <n v="0"/>
    <n v="111.1035"/>
    <x v="0"/>
    <x v="3"/>
    <s v="Chromcraft Bull-Nose Wood Round Conference Table Top, Wood Base"/>
    <x v="1"/>
    <s v="Washington"/>
    <s v="Seattle"/>
    <n v="2014"/>
  </r>
  <r>
    <s v="CA-2014-169803"/>
    <d v="2014-04-06T00:00:00"/>
    <s v="SC-20260"/>
    <s v="TEC-AC-10003441"/>
    <n v="33.9"/>
    <n v="2"/>
    <n v="0"/>
    <n v="2.0339999999999998"/>
    <x v="2"/>
    <x v="11"/>
    <s v="Kingston Digital DataTraveler 32GB USB 2.0"/>
    <x v="1"/>
    <s v="Washington"/>
    <s v="Seattle"/>
    <n v="2014"/>
  </r>
  <r>
    <s v="CA-2017-141719"/>
    <d v="2017-11-17T00:00:00"/>
    <s v="EG-13900"/>
    <s v="TEC-AC-10003610"/>
    <n v="239.96"/>
    <n v="5"/>
    <n v="0.2"/>
    <n v="83.986000000000004"/>
    <x v="2"/>
    <x v="11"/>
    <s v="Logitech Illuminated - Keyboard"/>
    <x v="2"/>
    <s v="Illinois"/>
    <s v="Naperville"/>
    <n v="2017"/>
  </r>
  <r>
    <s v="CA-2015-136469"/>
    <d v="2015-07-11T00:00:00"/>
    <s v="TS-21370"/>
    <s v="FUR-TA-10001520"/>
    <n v="199.83600000000001"/>
    <n v="4"/>
    <n v="0.3"/>
    <n v="-37.112400000000001"/>
    <x v="0"/>
    <x v="3"/>
    <s v="Lesro Sheffield Collection Coffee Table, End Table, Center Table, Corner Table"/>
    <x v="3"/>
    <s v="Delaware"/>
    <s v="Wilmington"/>
    <n v="2015"/>
  </r>
  <r>
    <s v="CA-2015-136469"/>
    <d v="2015-07-11T00:00:00"/>
    <s v="TS-21370"/>
    <s v="TEC-PH-10001817"/>
    <n v="716"/>
    <n v="2"/>
    <n v="0"/>
    <n v="193.32"/>
    <x v="2"/>
    <x v="7"/>
    <s v="Wilson Electronics DB Pro Signal Booster"/>
    <x v="3"/>
    <s v="Delaware"/>
    <s v="Wilmington"/>
    <n v="2015"/>
  </r>
  <r>
    <s v="CA-2015-136469"/>
    <d v="2015-07-11T00:00:00"/>
    <s v="TS-21370"/>
    <s v="OFF-BI-10004492"/>
    <n v="221.06"/>
    <n v="7"/>
    <n v="0"/>
    <n v="103.8982"/>
    <x v="1"/>
    <x v="8"/>
    <s v="Tuf-Vin Binders"/>
    <x v="3"/>
    <s v="Delaware"/>
    <s v="Wilmington"/>
    <n v="2015"/>
  </r>
  <r>
    <s v="CA-2016-158694"/>
    <d v="2016-11-10T00:00:00"/>
    <s v="AI-10855"/>
    <s v="OFF-PA-10002421"/>
    <n v="67.709999999999994"/>
    <n v="3"/>
    <n v="0"/>
    <n v="32.500799999999998"/>
    <x v="1"/>
    <x v="10"/>
    <s v="Embossed Ink Jet Note Cards"/>
    <x v="1"/>
    <s v="California"/>
    <s v="Los Angeles"/>
    <n v="2016"/>
  </r>
  <r>
    <s v="CA-2016-158694"/>
    <d v="2016-11-10T00:00:00"/>
    <s v="AI-10855"/>
    <s v="OFF-AP-10000055"/>
    <n v="129.91999999999999"/>
    <n v="4"/>
    <n v="0"/>
    <n v="38.975999999999999"/>
    <x v="1"/>
    <x v="9"/>
    <s v="Belkin F9S820V06 8 Outlet Surge"/>
    <x v="1"/>
    <s v="California"/>
    <s v="Los Angeles"/>
    <n v="2016"/>
  </r>
  <r>
    <s v="CA-2016-158694"/>
    <d v="2016-11-10T00:00:00"/>
    <s v="AI-10855"/>
    <s v="FUR-FU-10000965"/>
    <n v="467.46"/>
    <n v="9"/>
    <n v="0"/>
    <n v="191.65860000000001"/>
    <x v="0"/>
    <x v="5"/>
    <s v="Howard Miller 11-1/2&quot; Diameter Ridgewood Wall Clock"/>
    <x v="1"/>
    <s v="California"/>
    <s v="Los Angeles"/>
    <n v="2016"/>
  </r>
  <r>
    <s v="CA-2016-158694"/>
    <d v="2016-11-10T00:00:00"/>
    <s v="AI-10855"/>
    <s v="OFF-PA-10001363"/>
    <n v="61.4"/>
    <n v="5"/>
    <n v="0"/>
    <n v="28.858000000000001"/>
    <x v="1"/>
    <x v="10"/>
    <s v="Xerox 1933"/>
    <x v="1"/>
    <s v="California"/>
    <s v="Los Angeles"/>
    <n v="2016"/>
  </r>
  <r>
    <s v="CA-2016-158694"/>
    <d v="2016-11-10T00:00:00"/>
    <s v="AI-10855"/>
    <s v="OFF-ST-10001496"/>
    <n v="720.76"/>
    <n v="4"/>
    <n v="0"/>
    <n v="187.39760000000001"/>
    <x v="1"/>
    <x v="4"/>
    <s v="Standard Rollaway File with Lock"/>
    <x v="1"/>
    <s v="California"/>
    <s v="Los Angeles"/>
    <n v="2016"/>
  </r>
  <r>
    <s v="CA-2016-158694"/>
    <d v="2016-11-10T00:00:00"/>
    <s v="AI-10855"/>
    <s v="OFF-BI-10004656"/>
    <n v="5.1840000000000002"/>
    <n v="3"/>
    <n v="0.2"/>
    <n v="1.8144"/>
    <x v="1"/>
    <x v="8"/>
    <s v="Peel &amp; Stick Add-On Corner Pockets"/>
    <x v="1"/>
    <s v="California"/>
    <s v="Los Angeles"/>
    <n v="2016"/>
  </r>
  <r>
    <s v="CA-2016-158694"/>
    <d v="2016-11-10T00:00:00"/>
    <s v="AI-10855"/>
    <s v="OFF-AR-10001227"/>
    <n v="14.7"/>
    <n v="5"/>
    <n v="0"/>
    <n v="3.9689999999999999"/>
    <x v="1"/>
    <x v="6"/>
    <s v="Newell 338"/>
    <x v="1"/>
    <s v="California"/>
    <s v="Los Angeles"/>
    <n v="2016"/>
  </r>
  <r>
    <s v="US-2014-104759"/>
    <d v="2014-03-31T00:00:00"/>
    <s v="DD-13570"/>
    <s v="OFF-BI-10002071"/>
    <n v="8.1340000000000003"/>
    <n v="7"/>
    <n v="0.8"/>
    <n v="-13.8278"/>
    <x v="1"/>
    <x v="8"/>
    <s v="Fellowes Black Plastic Comb Bindings"/>
    <x v="2"/>
    <s v="Illinois"/>
    <s v="Chicago"/>
    <n v="2014"/>
  </r>
  <r>
    <s v="US-2014-104759"/>
    <d v="2014-03-31T00:00:00"/>
    <s v="DD-13570"/>
    <s v="TEC-AC-10004901"/>
    <n v="79.983999999999995"/>
    <n v="2"/>
    <n v="0.2"/>
    <n v="13.997199999999999"/>
    <x v="2"/>
    <x v="11"/>
    <s v="Kensington SlimBlade Notebook Wireless Mouse with Nano Receiver "/>
    <x v="2"/>
    <s v="Illinois"/>
    <s v="Chicago"/>
    <n v="2014"/>
  </r>
  <r>
    <s v="CA-2015-150511"/>
    <d v="2015-09-18T00:00:00"/>
    <s v="AB-10060"/>
    <s v="OFF-PA-10001776"/>
    <n v="18.54"/>
    <n v="2"/>
    <n v="0"/>
    <n v="8.7138000000000009"/>
    <x v="1"/>
    <x v="10"/>
    <s v="Wirebound Message Books, Four 2 3/4&quot; x 5&quot; Forms per Page, 600 Sets per Book"/>
    <x v="1"/>
    <s v="Washington"/>
    <s v="Des Moines"/>
    <n v="2015"/>
  </r>
  <r>
    <s v="CA-2015-134922"/>
    <d v="2015-11-07T00:00:00"/>
    <s v="KB-16240"/>
    <s v="OFF-EN-10000483"/>
    <n v="24.4"/>
    <n v="2"/>
    <n v="0.2"/>
    <n v="7.93"/>
    <x v="1"/>
    <x v="12"/>
    <s v="White Envelopes, White Envelopes with Clear Poly Window"/>
    <x v="3"/>
    <s v="Pennsylvania"/>
    <s v="Philadelphia"/>
    <n v="2015"/>
  </r>
  <r>
    <s v="US-2017-120607"/>
    <d v="2017-05-19T00:00:00"/>
    <s v="JC-15775"/>
    <s v="OFF-PA-10003129"/>
    <n v="195.64"/>
    <n v="4"/>
    <n v="0"/>
    <n v="91.950800000000001"/>
    <x v="1"/>
    <x v="10"/>
    <s v="Tops White Computer Printout Paper"/>
    <x v="0"/>
    <s v="Georgia"/>
    <s v="Atlanta"/>
    <n v="2017"/>
  </r>
  <r>
    <s v="CA-2015-141243"/>
    <d v="2015-01-03T00:00:00"/>
    <s v="AH-10465"/>
    <s v="TEC-AC-10003198"/>
    <n v="398.4"/>
    <n v="5"/>
    <n v="0.2"/>
    <n v="84.66"/>
    <x v="2"/>
    <x v="11"/>
    <s v="Enermax Acrylux Wireless Keyboard"/>
    <x v="2"/>
    <s v="Texas"/>
    <s v="Dallas"/>
    <n v="2015"/>
  </r>
  <r>
    <s v="CA-2015-141243"/>
    <d v="2015-01-03T00:00:00"/>
    <s v="AH-10465"/>
    <s v="OFF-AR-10001246"/>
    <n v="7.056"/>
    <n v="3"/>
    <n v="0.2"/>
    <n v="0.79379999999999995"/>
    <x v="1"/>
    <x v="6"/>
    <s v="Newell 317"/>
    <x v="2"/>
    <s v="Texas"/>
    <s v="Dallas"/>
    <n v="2015"/>
  </r>
  <r>
    <s v="CA-2015-141243"/>
    <d v="2015-01-03T00:00:00"/>
    <s v="AH-10465"/>
    <s v="FUR-BO-10003272"/>
    <n v="1352.3976"/>
    <n v="9"/>
    <n v="0.32"/>
    <n v="-437.54039999999998"/>
    <x v="0"/>
    <x v="0"/>
    <s v="O'Sullivan Living Dimensions 5-Shelf Bookcases"/>
    <x v="2"/>
    <s v="Texas"/>
    <s v="Dallas"/>
    <n v="2015"/>
  </r>
  <r>
    <s v="CA-2015-162166"/>
    <d v="2015-09-08T00:00:00"/>
    <s v="NM-18520"/>
    <s v="OFF-PA-10002606"/>
    <n v="26.4"/>
    <n v="5"/>
    <n v="0"/>
    <n v="11.88"/>
    <x v="1"/>
    <x v="10"/>
    <s v="Xerox 1928"/>
    <x v="1"/>
    <s v="California"/>
    <s v="Moreno Valley"/>
    <n v="2015"/>
  </r>
  <r>
    <s v="CA-2015-162166"/>
    <d v="2015-09-08T00:00:00"/>
    <s v="NM-18520"/>
    <s v="OFF-ST-10002486"/>
    <n v="41.88"/>
    <n v="6"/>
    <n v="0"/>
    <n v="0.83760000000000001"/>
    <x v="1"/>
    <x v="4"/>
    <s v="Eldon Shelf Savers Cubes and Bins"/>
    <x v="1"/>
    <s v="California"/>
    <s v="Moreno Valley"/>
    <n v="2015"/>
  </r>
  <r>
    <s v="CA-2016-120796"/>
    <d v="2016-04-03T00:00:00"/>
    <s v="CS-11950"/>
    <s v="OFF-BI-10004330"/>
    <n v="99.846000000000004"/>
    <n v="9"/>
    <n v="0.7"/>
    <n v="-83.204999999999998"/>
    <x v="1"/>
    <x v="8"/>
    <s v="GBC Velobind Prepunched Cover Sets, Regency Series"/>
    <x v="3"/>
    <s v="Pennsylvania"/>
    <s v="Philadelphia"/>
    <n v="2016"/>
  </r>
  <r>
    <s v="CA-2016-109722"/>
    <d v="2016-12-05T00:00:00"/>
    <s v="TP-21130"/>
    <s v="TEC-PH-10000560"/>
    <n v="699.98"/>
    <n v="2"/>
    <n v="0"/>
    <n v="195.99440000000001"/>
    <x v="2"/>
    <x v="7"/>
    <s v="Samsung Galaxy S III - 16GB - pebble blue (T-Mobile)"/>
    <x v="0"/>
    <s v="Kentucky"/>
    <s v="Georgetown"/>
    <n v="2016"/>
  </r>
  <r>
    <s v="CA-2016-109722"/>
    <d v="2016-12-05T00:00:00"/>
    <s v="TP-21130"/>
    <s v="OFF-ST-10000060"/>
    <n v="584.82000000000005"/>
    <n v="9"/>
    <n v="0"/>
    <n v="70.178399999999996"/>
    <x v="1"/>
    <x v="4"/>
    <s v="Fellowes Bankers Box Staxonsteel Drawer File/Stacking System"/>
    <x v="0"/>
    <s v="Kentucky"/>
    <s v="Georgetown"/>
    <n v="2016"/>
  </r>
  <r>
    <s v="CA-2015-136798"/>
    <d v="2015-05-08T00:00:00"/>
    <s v="DL-12925"/>
    <s v="OFF-BI-10003684"/>
    <n v="43.98"/>
    <n v="2"/>
    <n v="0"/>
    <n v="21.99"/>
    <x v="1"/>
    <x v="8"/>
    <s v="Wilson Jones Legal Size Ring Binders"/>
    <x v="2"/>
    <s v="Minnesota"/>
    <s v="Minneapolis"/>
    <n v="2015"/>
  </r>
  <r>
    <s v="CA-2015-136798"/>
    <d v="2015-05-08T00:00:00"/>
    <s v="DL-12925"/>
    <s v="TEC-PH-10000441"/>
    <n v="377.97"/>
    <n v="3"/>
    <n v="0"/>
    <n v="105.83159999999999"/>
    <x v="2"/>
    <x v="7"/>
    <s v="VTech DS6151"/>
    <x v="2"/>
    <s v="Minnesota"/>
    <s v="Minneapolis"/>
    <n v="2015"/>
  </r>
  <r>
    <s v="CA-2015-136798"/>
    <d v="2015-05-08T00:00:00"/>
    <s v="DL-12925"/>
    <s v="FUR-FU-10000723"/>
    <n v="123.96"/>
    <n v="3"/>
    <n v="0"/>
    <n v="11.1564"/>
    <x v="0"/>
    <x v="5"/>
    <s v="Deflect-o EconoMat Studded, No Bevel Mat for Low Pile Carpeting"/>
    <x v="2"/>
    <s v="Minnesota"/>
    <s v="Minneapolis"/>
    <n v="2015"/>
  </r>
  <r>
    <s v="CA-2017-122196"/>
    <d v="2017-09-22T00:00:00"/>
    <s v="CA-12265"/>
    <s v="TEC-PH-10004977"/>
    <n v="391.98"/>
    <n v="2"/>
    <n v="0"/>
    <n v="113.6742"/>
    <x v="2"/>
    <x v="7"/>
    <s v="GE 30524EE4"/>
    <x v="3"/>
    <s v="Delaware"/>
    <s v="Wilmington"/>
    <n v="2017"/>
  </r>
  <r>
    <s v="CA-2017-142090"/>
    <d v="2017-11-30T00:00:00"/>
    <s v="SC-20380"/>
    <s v="TEC-AC-10002001"/>
    <n v="383.976"/>
    <n v="3"/>
    <n v="0.2"/>
    <n v="81.594899999999996"/>
    <x v="2"/>
    <x v="11"/>
    <s v="Logitech Wireless Gaming Headset G930"/>
    <x v="0"/>
    <s v="North Carolina"/>
    <s v="Burlington"/>
    <n v="2017"/>
  </r>
  <r>
    <s v="CA-2017-142090"/>
    <d v="2017-11-30T00:00:00"/>
    <s v="SC-20380"/>
    <s v="FUR-TA-10001889"/>
    <n v="1781.682"/>
    <n v="7"/>
    <n v="0.4"/>
    <n v="-653.28340000000003"/>
    <x v="0"/>
    <x v="3"/>
    <s v="Bush Advantage Collection Racetrack Conference Table"/>
    <x v="0"/>
    <s v="North Carolina"/>
    <s v="Burlington"/>
    <n v="2017"/>
  </r>
  <r>
    <s v="CA-2017-160934"/>
    <d v="2017-01-15T00:00:00"/>
    <s v="TT-21460"/>
    <s v="OFF-AR-10003504"/>
    <n v="21.4"/>
    <n v="5"/>
    <n v="0"/>
    <n v="6.2060000000000004"/>
    <x v="1"/>
    <x v="6"/>
    <s v="Newell 347"/>
    <x v="1"/>
    <s v="California"/>
    <s v="Los Angeles"/>
    <n v="2017"/>
  </r>
  <r>
    <s v="CA-2014-124478"/>
    <d v="2014-08-08T00:00:00"/>
    <s v="MA-17560"/>
    <s v="TEC-CO-10001571"/>
    <n v="549.99"/>
    <n v="1"/>
    <n v="0"/>
    <n v="274.995"/>
    <x v="2"/>
    <x v="16"/>
    <s v="Sharp 1540cs Digital Laser Copier"/>
    <x v="2"/>
    <s v="Michigan"/>
    <s v="Trenton"/>
    <n v="2014"/>
  </r>
  <r>
    <s v="CA-2014-124478"/>
    <d v="2014-08-08T00:00:00"/>
    <s v="MA-17560"/>
    <s v="OFF-AP-10002495"/>
    <n v="167.535"/>
    <n v="3"/>
    <n v="0.1"/>
    <n v="37.229999999999997"/>
    <x v="1"/>
    <x v="9"/>
    <s v="Acco Smartsocket Table Surge Protector, 6 Color-Coded Adapter Outlets"/>
    <x v="2"/>
    <s v="Michigan"/>
    <s v="Trenton"/>
    <n v="2014"/>
  </r>
  <r>
    <s v="CA-2014-124478"/>
    <d v="2014-08-08T00:00:00"/>
    <s v="MA-17560"/>
    <s v="OFF-EN-10002500"/>
    <n v="38.340000000000003"/>
    <n v="3"/>
    <n v="0"/>
    <n v="17.253"/>
    <x v="1"/>
    <x v="12"/>
    <s v="Globe Weis Peel &amp; Seel First Class Envelopes"/>
    <x v="2"/>
    <s v="Michigan"/>
    <s v="Trenton"/>
    <n v="2014"/>
  </r>
  <r>
    <s v="CA-2014-124478"/>
    <d v="2014-08-08T00:00:00"/>
    <s v="MA-17560"/>
    <s v="FUR-FU-10002088"/>
    <n v="53.88"/>
    <n v="6"/>
    <n v="0"/>
    <n v="22.6296"/>
    <x v="0"/>
    <x v="5"/>
    <s v="Nu-Dell Float Frame 11 x 14 1/2"/>
    <x v="2"/>
    <s v="Michigan"/>
    <s v="Trenton"/>
    <n v="2014"/>
  </r>
  <r>
    <s v="CA-2014-124478"/>
    <d v="2014-08-08T00:00:00"/>
    <s v="MA-17560"/>
    <s v="TEC-PH-10001128"/>
    <n v="299.98"/>
    <n v="2"/>
    <n v="0"/>
    <n v="83.994399999999999"/>
    <x v="2"/>
    <x v="7"/>
    <s v="Motorola Droid Maxx"/>
    <x v="2"/>
    <s v="Michigan"/>
    <s v="Trenton"/>
    <n v="2014"/>
  </r>
  <r>
    <s v="CA-2015-145485"/>
    <d v="2015-11-05T00:00:00"/>
    <s v="JM-16195"/>
    <s v="OFF-ST-10000649"/>
    <n v="62.8"/>
    <n v="4"/>
    <n v="0"/>
    <n v="15.7"/>
    <x v="1"/>
    <x v="4"/>
    <s v="Hanging Personal Folder File"/>
    <x v="1"/>
    <s v="California"/>
    <s v="San Francisco"/>
    <n v="2015"/>
  </r>
  <r>
    <s v="CA-2017-151071"/>
    <d v="2017-04-25T00:00:00"/>
    <s v="MB-18085"/>
    <s v="OFF-BI-10002103"/>
    <n v="13.904"/>
    <n v="2"/>
    <n v="0.2"/>
    <n v="4.5187999999999997"/>
    <x v="1"/>
    <x v="8"/>
    <s v="Cardinal Slant-D Ring Binder, Heavy Gauge Vinyl"/>
    <x v="1"/>
    <s v="California"/>
    <s v="Los Angeles"/>
    <n v="2017"/>
  </r>
  <r>
    <s v="CA-2014-134572"/>
    <d v="2014-04-20T00:00:00"/>
    <s v="SV-20365"/>
    <s v="FUR-TA-10001705"/>
    <n v="744.1"/>
    <n v="5"/>
    <n v="0.3"/>
    <n v="-95.67"/>
    <x v="0"/>
    <x v="3"/>
    <s v="Bush Advantage Collection Round Conference Table"/>
    <x v="2"/>
    <s v="Texas"/>
    <s v="Houston"/>
    <n v="2014"/>
  </r>
  <r>
    <s v="CA-2014-134572"/>
    <d v="2014-04-20T00:00:00"/>
    <s v="SV-20365"/>
    <s v="OFF-ST-10004634"/>
    <n v="44.84"/>
    <n v="5"/>
    <n v="0.2"/>
    <n v="5.6050000000000004"/>
    <x v="1"/>
    <x v="4"/>
    <s v="Personal Folder Holder, Ebony"/>
    <x v="2"/>
    <s v="Texas"/>
    <s v="Houston"/>
    <n v="2014"/>
  </r>
  <r>
    <s v="CA-2014-134572"/>
    <d v="2014-04-20T00:00:00"/>
    <s v="SV-20365"/>
    <s v="FUR-TA-10004442"/>
    <n v="401.59"/>
    <n v="2"/>
    <n v="0.3"/>
    <n v="-131.95099999999999"/>
    <x v="0"/>
    <x v="3"/>
    <s v="Riverside Furniture Stanwyck Manor Table Series"/>
    <x v="2"/>
    <s v="Texas"/>
    <s v="Houston"/>
    <n v="2014"/>
  </r>
  <r>
    <s v="CA-2017-143217"/>
    <d v="2017-11-11T00:00:00"/>
    <s v="CG-12040"/>
    <s v="OFF-BI-10002949"/>
    <n v="18.239999999999998"/>
    <n v="3"/>
    <n v="0"/>
    <n v="8.5728000000000009"/>
    <x v="1"/>
    <x v="8"/>
    <s v="Prestige Round Ring Binders"/>
    <x v="2"/>
    <s v="Wisconsin"/>
    <s v="Milwaukee"/>
    <n v="2017"/>
  </r>
  <r>
    <s v="US-2017-133312"/>
    <d v="2017-11-25T00:00:00"/>
    <s v="BD-11500"/>
    <s v="FUR-BO-10002213"/>
    <n v="359.49900000000002"/>
    <n v="3"/>
    <n v="0.15"/>
    <n v="-29.605799999999999"/>
    <x v="0"/>
    <x v="0"/>
    <s v="DMI Eclipse Executive Suite Bookcases"/>
    <x v="1"/>
    <s v="California"/>
    <s v="San Francisco"/>
    <n v="2017"/>
  </r>
  <r>
    <s v="US-2017-133312"/>
    <d v="2017-11-25T00:00:00"/>
    <s v="BD-11500"/>
    <s v="OFF-ST-10001325"/>
    <n v="10.48"/>
    <n v="1"/>
    <n v="0"/>
    <n v="2.8296000000000001"/>
    <x v="1"/>
    <x v="4"/>
    <s v="Sterilite Officeware Hinged File Box"/>
    <x v="1"/>
    <s v="California"/>
    <s v="San Francisco"/>
    <n v="2017"/>
  </r>
  <r>
    <s v="US-2015-137533"/>
    <d v="2015-12-18T00:00:00"/>
    <s v="JK-15640"/>
    <s v="OFF-PA-10003441"/>
    <n v="20.736000000000001"/>
    <n v="4"/>
    <n v="0.2"/>
    <n v="7.2576000000000001"/>
    <x v="1"/>
    <x v="10"/>
    <s v="Xerox 226"/>
    <x v="3"/>
    <s v="Ohio"/>
    <s v="Cleveland"/>
    <n v="2015"/>
  </r>
  <r>
    <s v="CA-2016-155138"/>
    <d v="2016-09-08T00:00:00"/>
    <s v="JM-15580"/>
    <s v="TEC-AC-10004209"/>
    <n v="35.167999999999999"/>
    <n v="4"/>
    <n v="0.2"/>
    <n v="8.3523999999999994"/>
    <x v="2"/>
    <x v="11"/>
    <s v="Memorex Froggy Flash Drive 4 GB"/>
    <x v="0"/>
    <s v="North Carolina"/>
    <s v="Monroe"/>
    <n v="2016"/>
  </r>
  <r>
    <s v="CA-2016-155138"/>
    <d v="2016-09-08T00:00:00"/>
    <s v="JM-15580"/>
    <s v="OFF-PA-10000501"/>
    <n v="64.703999999999994"/>
    <n v="3"/>
    <n v="0.2"/>
    <n v="23.455200000000001"/>
    <x v="1"/>
    <x v="10"/>
    <s v="Petty Cash Envelope"/>
    <x v="0"/>
    <s v="North Carolina"/>
    <s v="Monroe"/>
    <n v="2016"/>
  </r>
  <r>
    <s v="CA-2016-108350"/>
    <d v="2016-06-06T00:00:00"/>
    <s v="SC-20230"/>
    <s v="OFF-PA-10003656"/>
    <n v="105.52"/>
    <n v="4"/>
    <n v="0"/>
    <n v="48.539200000000001"/>
    <x v="1"/>
    <x v="10"/>
    <s v="Xerox 1935"/>
    <x v="3"/>
    <s v="Massachusetts"/>
    <s v="Lowell"/>
    <n v="2016"/>
  </r>
  <r>
    <s v="CA-2015-144302"/>
    <d v="2015-06-19T00:00:00"/>
    <s v="ME-17320"/>
    <s v="OFF-BI-10001107"/>
    <n v="5.7919999999999998"/>
    <n v="2"/>
    <n v="0.8"/>
    <n v="-9.5568000000000008"/>
    <x v="1"/>
    <x v="8"/>
    <s v="GBC White Gloss Covers, Plain Front"/>
    <x v="2"/>
    <s v="Texas"/>
    <s v="Dallas"/>
    <n v="2015"/>
  </r>
  <r>
    <s v="CA-2015-109001"/>
    <d v="2015-03-05T00:00:00"/>
    <s v="KN-16390"/>
    <s v="TEC-PH-10000562"/>
    <n v="466.15800000000002"/>
    <n v="7"/>
    <n v="0.4"/>
    <n v="-93.2316"/>
    <x v="2"/>
    <x v="7"/>
    <s v="Samsung Convoy 3"/>
    <x v="3"/>
    <s v="Pennsylvania"/>
    <s v="Philadelphia"/>
    <n v="2015"/>
  </r>
  <r>
    <s v="CA-2015-109001"/>
    <d v="2015-03-05T00:00:00"/>
    <s v="KN-16390"/>
    <s v="TEC-AC-10001101"/>
    <n v="10.311999999999999"/>
    <n v="1"/>
    <n v="0.2"/>
    <n v="-1.2889999999999999"/>
    <x v="2"/>
    <x v="11"/>
    <s v="Sony 16GB Class 10 Micro SDHC R40 Memory Card"/>
    <x v="3"/>
    <s v="Pennsylvania"/>
    <s v="Philadelphia"/>
    <n v="2015"/>
  </r>
  <r>
    <s v="CA-2015-109001"/>
    <d v="2015-03-05T00:00:00"/>
    <s v="KN-16390"/>
    <s v="OFF-BI-10003529"/>
    <n v="2.556"/>
    <n v="3"/>
    <n v="0.7"/>
    <n v="-1.7891999999999999"/>
    <x v="1"/>
    <x v="8"/>
    <s v="Avery Round Ring Poly Binders"/>
    <x v="3"/>
    <s v="Pennsylvania"/>
    <s v="Philadelphia"/>
    <n v="2015"/>
  </r>
  <r>
    <s v="CA-2017-132738"/>
    <d v="2017-08-04T00:00:00"/>
    <s v="HM-14860"/>
    <s v="OFF-PA-10001752"/>
    <n v="7.968"/>
    <n v="2"/>
    <n v="0.2"/>
    <n v="2.8883999999999999"/>
    <x v="1"/>
    <x v="10"/>
    <s v="Hammermill CopyPlus Copy Paper (20Lb. and 84 Bright)"/>
    <x v="1"/>
    <s v="Colorado"/>
    <s v="Loveland"/>
    <n v="2017"/>
  </r>
  <r>
    <s v="CA-2017-132738"/>
    <d v="2017-08-04T00:00:00"/>
    <s v="HM-14860"/>
    <s v="OFF-EN-10001141"/>
    <n v="8.7840000000000007"/>
    <n v="1"/>
    <n v="0.2"/>
    <n v="3.1842000000000001"/>
    <x v="1"/>
    <x v="12"/>
    <s v="Manila Recycled Extra-Heavyweight Clasp Envelopes, 6&quot; x 9&quot;"/>
    <x v="1"/>
    <s v="Colorado"/>
    <s v="Loveland"/>
    <n v="2017"/>
  </r>
  <r>
    <s v="CA-2017-156720"/>
    <d v="2017-12-30T00:00:00"/>
    <s v="JM-15580"/>
    <s v="OFF-FA-10003472"/>
    <n v="3.024"/>
    <n v="3"/>
    <n v="0.2"/>
    <n v="-0.6048"/>
    <x v="1"/>
    <x v="13"/>
    <s v="Bagged Rubber Bands"/>
    <x v="1"/>
    <s v="Colorado"/>
    <s v="Loveland"/>
    <n v="2017"/>
  </r>
  <r>
    <s v="CA-2015-119102"/>
    <d v="2015-05-23T00:00:00"/>
    <s v="KH-16690"/>
    <s v="OFF-ST-10004507"/>
    <n v="51.45"/>
    <n v="3"/>
    <n v="0"/>
    <n v="13.891500000000001"/>
    <x v="1"/>
    <x v="4"/>
    <s v="Advantus Rolling Storage Box"/>
    <x v="3"/>
    <s v="Rhode Island"/>
    <s v="Woonsocket"/>
    <n v="2015"/>
  </r>
  <r>
    <s v="US-2014-140452"/>
    <d v="2014-12-06T00:00:00"/>
    <s v="BK-11260"/>
    <s v="OFF-AP-10004036"/>
    <n v="14.016"/>
    <n v="4"/>
    <n v="0.8"/>
    <n v="-31.536000000000001"/>
    <x v="1"/>
    <x v="9"/>
    <s v="Bionaire 99.97% HEPA Air Cleaner"/>
    <x v="2"/>
    <s v="Illinois"/>
    <s v="Chicago"/>
    <n v="2014"/>
  </r>
  <r>
    <s v="US-2014-140452"/>
    <d v="2014-12-06T00:00:00"/>
    <s v="BK-11260"/>
    <s v="FUR-TA-10004086"/>
    <n v="214.95"/>
    <n v="5"/>
    <n v="0.5"/>
    <n v="-120.372"/>
    <x v="0"/>
    <x v="3"/>
    <s v="KI Adjustable-Height Table"/>
    <x v="2"/>
    <s v="Illinois"/>
    <s v="Chicago"/>
    <n v="2014"/>
  </r>
  <r>
    <s v="US-2014-140452"/>
    <d v="2014-12-06T00:00:00"/>
    <s v="BK-11260"/>
    <s v="TEC-PH-10000307"/>
    <n v="35.04"/>
    <n v="4"/>
    <n v="0.2"/>
    <n v="-7.008"/>
    <x v="2"/>
    <x v="7"/>
    <s v="Shocksock Galaxy S4 Armband"/>
    <x v="2"/>
    <s v="Illinois"/>
    <s v="Chicago"/>
    <n v="2014"/>
  </r>
  <r>
    <s v="US-2014-140452"/>
    <d v="2014-12-06T00:00:00"/>
    <s v="BK-11260"/>
    <s v="FUR-FU-10002088"/>
    <n v="10.776"/>
    <n v="3"/>
    <n v="0.6"/>
    <n v="-4.8491999999999997"/>
    <x v="0"/>
    <x v="5"/>
    <s v="Nu-Dell Float Frame 11 x 14 1/2"/>
    <x v="2"/>
    <s v="Illinois"/>
    <s v="Chicago"/>
    <n v="2014"/>
  </r>
  <r>
    <s v="US-2014-140452"/>
    <d v="2014-12-06T00:00:00"/>
    <s v="BK-11260"/>
    <s v="OFF-BI-10004965"/>
    <n v="4.5999999999999996"/>
    <n v="2"/>
    <n v="0.8"/>
    <n v="-8.0500000000000007"/>
    <x v="1"/>
    <x v="8"/>
    <s v="Ibico Covers for Plastic or Wire Binding Elements"/>
    <x v="2"/>
    <s v="Illinois"/>
    <s v="Chicago"/>
    <n v="2014"/>
  </r>
  <r>
    <s v="US-2014-140452"/>
    <d v="2014-12-06T00:00:00"/>
    <s v="BK-11260"/>
    <s v="OFF-ST-10002485"/>
    <n v="35.167999999999999"/>
    <n v="2"/>
    <n v="0.2"/>
    <n v="-8.3523999999999994"/>
    <x v="1"/>
    <x v="4"/>
    <s v="Rogers Deluxe File Chest"/>
    <x v="2"/>
    <s v="Illinois"/>
    <s v="Chicago"/>
    <n v="2014"/>
  </r>
  <r>
    <s v="CA-2015-141936"/>
    <d v="2015-08-07T00:00:00"/>
    <s v="PN-18775"/>
    <s v="OFF-BI-10002194"/>
    <n v="19.152000000000001"/>
    <n v="3"/>
    <n v="0.2"/>
    <n v="6.4638"/>
    <x v="1"/>
    <x v="8"/>
    <s v="Cardinal Hold-It CD Pocket"/>
    <x v="1"/>
    <s v="California"/>
    <s v="Bakersfield"/>
    <n v="2015"/>
  </r>
  <r>
    <s v="CA-2014-158442"/>
    <d v="2014-03-17T00:00:00"/>
    <s v="AZ-10750"/>
    <s v="OFF-AR-10003732"/>
    <n v="4.4480000000000004"/>
    <n v="2"/>
    <n v="0.2"/>
    <n v="0.33360000000000001"/>
    <x v="1"/>
    <x v="6"/>
    <s v="Newell 333"/>
    <x v="2"/>
    <s v="Texas"/>
    <s v="Dallas"/>
    <n v="2014"/>
  </r>
  <r>
    <s v="CA-2014-158442"/>
    <d v="2014-03-17T00:00:00"/>
    <s v="AZ-10750"/>
    <s v="OFF-PA-10002195"/>
    <n v="5.1840000000000002"/>
    <n v="1"/>
    <n v="0.2"/>
    <n v="1.8792"/>
    <x v="1"/>
    <x v="10"/>
    <s v="RSVP Cards &amp; Envelopes, Blank White, 8-1/2&quot; X 11&quot;, 24 Cards/25 Envelopes/Set"/>
    <x v="2"/>
    <s v="Texas"/>
    <s v="Dallas"/>
    <n v="2014"/>
  </r>
  <r>
    <s v="CA-2014-158442"/>
    <d v="2014-03-17T00:00:00"/>
    <s v="AZ-10750"/>
    <s v="OFF-PA-10002365"/>
    <n v="15.552"/>
    <n v="3"/>
    <n v="0.2"/>
    <n v="5.4432"/>
    <x v="1"/>
    <x v="10"/>
    <s v="Xerox 1967"/>
    <x v="2"/>
    <s v="Texas"/>
    <s v="Dallas"/>
    <n v="2014"/>
  </r>
  <r>
    <s v="CA-2015-167374"/>
    <d v="2015-03-26T00:00:00"/>
    <s v="GM-14500"/>
    <s v="OFF-PA-10001950"/>
    <n v="40.031999999999996"/>
    <n v="6"/>
    <n v="0.2"/>
    <n v="12.51"/>
    <x v="1"/>
    <x v="10"/>
    <s v="Southworth 25% Cotton Antique Laid Paper &amp; Envelopes"/>
    <x v="3"/>
    <s v="Pennsylvania"/>
    <s v="Philadelphia"/>
    <n v="2015"/>
  </r>
  <r>
    <s v="CA-2015-167374"/>
    <d v="2015-03-26T00:00:00"/>
    <s v="GM-14500"/>
    <s v="TEC-AC-10004633"/>
    <n v="16.776"/>
    <n v="3"/>
    <n v="0.2"/>
    <n v="5.0327999999999999"/>
    <x v="2"/>
    <x v="11"/>
    <s v="Verbatim 25 GB 6x Blu-ray Single Layer Recordable Disc, 3/Pack"/>
    <x v="3"/>
    <s v="Pennsylvania"/>
    <s v="Philadelphia"/>
    <n v="2015"/>
  </r>
  <r>
    <s v="CA-2014-116568"/>
    <d v="2014-12-14T00:00:00"/>
    <s v="BM-11785"/>
    <s v="FUR-CH-10002439"/>
    <n v="186.304"/>
    <n v="4"/>
    <n v="0.2"/>
    <n v="13.972799999999999"/>
    <x v="0"/>
    <x v="1"/>
    <s v="Iceberg Nesting Folding Chair, 19w x 6d x 43h"/>
    <x v="0"/>
    <s v="Florida"/>
    <s v="Deltona"/>
    <n v="2014"/>
  </r>
  <r>
    <s v="CA-2015-147102"/>
    <d v="2015-09-19T00:00:00"/>
    <s v="NH-18610"/>
    <s v="TEC-AC-10000682"/>
    <n v="66.36"/>
    <n v="4"/>
    <n v="0"/>
    <n v="23.225999999999999"/>
    <x v="2"/>
    <x v="11"/>
    <s v="Kensington K72356US Mouse-in-a-Box USB Desktop Mouse"/>
    <x v="0"/>
    <s v="Georgia"/>
    <s v="Columbus"/>
    <n v="2015"/>
  </r>
  <r>
    <s v="CA-2017-132213"/>
    <d v="2017-04-25T00:00:00"/>
    <s v="PN-18775"/>
    <s v="OFF-AR-10004078"/>
    <n v="42.048000000000002"/>
    <n v="9"/>
    <n v="0.2"/>
    <n v="5.2560000000000002"/>
    <x v="1"/>
    <x v="6"/>
    <s v="Newell 312"/>
    <x v="0"/>
    <s v="Tennessee"/>
    <s v="Nashville"/>
    <n v="2017"/>
  </r>
  <r>
    <s v="CA-2017-132213"/>
    <d v="2017-04-25T00:00:00"/>
    <s v="PN-18775"/>
    <s v="OFF-AR-10001958"/>
    <n v="67.92"/>
    <n v="5"/>
    <n v="0.2"/>
    <n v="6.7919999999999998"/>
    <x v="1"/>
    <x v="6"/>
    <s v="Stanley Bostitch Contemporary Electric Pencil Sharpeners"/>
    <x v="0"/>
    <s v="Tennessee"/>
    <s v="Nashville"/>
    <n v="2017"/>
  </r>
  <r>
    <s v="CA-2014-138450"/>
    <d v="2014-10-18T00:00:00"/>
    <s v="EH-13765"/>
    <s v="OFF-EN-10001335"/>
    <n v="52.512"/>
    <n v="6"/>
    <n v="0.2"/>
    <n v="19.692"/>
    <x v="1"/>
    <x v="12"/>
    <s v="White Business Envelopes with Contemporary Seam, Recycled White Business Envelopes"/>
    <x v="3"/>
    <s v="Pennsylvania"/>
    <s v="Philadelphia"/>
    <n v="2014"/>
  </r>
  <r>
    <s v="CA-2014-138450"/>
    <d v="2014-10-18T00:00:00"/>
    <s v="EH-13765"/>
    <s v="OFF-ST-10003479"/>
    <n v="186.91200000000001"/>
    <n v="6"/>
    <n v="0.2"/>
    <n v="-35.045999999999999"/>
    <x v="1"/>
    <x v="4"/>
    <s v="Eldon Base for stackable storage shelf, platinum"/>
    <x v="3"/>
    <s v="Pennsylvania"/>
    <s v="Philadelphia"/>
    <n v="2014"/>
  </r>
  <r>
    <s v="CA-2014-138450"/>
    <d v="2014-10-18T00:00:00"/>
    <s v="EH-13765"/>
    <s v="OFF-PA-10003016"/>
    <n v="10.048"/>
    <n v="4"/>
    <n v="0.2"/>
    <n v="3.14"/>
    <x v="1"/>
    <x v="10"/>
    <s v="Adams &quot;While You Were Out&quot; Message Pads"/>
    <x v="3"/>
    <s v="Pennsylvania"/>
    <s v="Philadelphia"/>
    <n v="2014"/>
  </r>
  <r>
    <s v="CA-2015-153073"/>
    <d v="2015-11-13T00:00:00"/>
    <s v="HA-14905"/>
    <s v="FUR-FU-10001025"/>
    <n v="17.495999999999999"/>
    <n v="9"/>
    <n v="0.6"/>
    <n v="-7.4358000000000004"/>
    <x v="0"/>
    <x v="5"/>
    <s v="Eldon Imàge Series Desk Accessories, Clear"/>
    <x v="2"/>
    <s v="Illinois"/>
    <s v="Chicago"/>
    <n v="2015"/>
  </r>
  <r>
    <s v="CA-2016-147970"/>
    <d v="2016-01-31T00:00:00"/>
    <s v="AB-10150"/>
    <s v="OFF-PA-10003936"/>
    <n v="15.552"/>
    <n v="3"/>
    <n v="0.2"/>
    <n v="5.4432"/>
    <x v="1"/>
    <x v="10"/>
    <s v="Xerox 1994"/>
    <x v="2"/>
    <s v="Texas"/>
    <s v="Dallas"/>
    <n v="2016"/>
  </r>
  <r>
    <s v="CA-2016-150658"/>
    <d v="2016-11-17T00:00:00"/>
    <s v="MS-17365"/>
    <s v="OFF-BI-10004140"/>
    <n v="10.776"/>
    <n v="3"/>
    <n v="0.2"/>
    <n v="3.3675000000000002"/>
    <x v="1"/>
    <x v="8"/>
    <s v="Avery Non-Stick Binders"/>
    <x v="1"/>
    <s v="New Mexico"/>
    <s v="Carlsbad"/>
    <n v="2016"/>
  </r>
  <r>
    <s v="CA-2017-125640"/>
    <d v="2017-07-25T00:00:00"/>
    <s v="DD-13570"/>
    <s v="OFF-LA-10004178"/>
    <n v="3.3039999999999998"/>
    <n v="1"/>
    <n v="0.2"/>
    <n v="1.0738000000000001"/>
    <x v="1"/>
    <x v="2"/>
    <s v="Avery 491"/>
    <x v="3"/>
    <s v="Pennsylvania"/>
    <s v="Philadelphia"/>
    <n v="2017"/>
  </r>
  <r>
    <s v="CA-2017-154137"/>
    <d v="2017-11-11T00:00:00"/>
    <s v="MT-17815"/>
    <s v="OFF-ST-10003324"/>
    <n v="35.479999999999997"/>
    <n v="1"/>
    <n v="0"/>
    <n v="0"/>
    <x v="1"/>
    <x v="4"/>
    <s v="Belkin OmniView SE Rackmount Kit"/>
    <x v="3"/>
    <s v="New York"/>
    <s v="New York City"/>
    <n v="2017"/>
  </r>
  <r>
    <s v="CA-2015-127173"/>
    <d v="2015-09-26T00:00:00"/>
    <s v="GM-14500"/>
    <s v="OFF-FA-10004854"/>
    <n v="34.44"/>
    <n v="3"/>
    <n v="0"/>
    <n v="16.186800000000002"/>
    <x v="1"/>
    <x v="13"/>
    <s v="Vinyl Coated Wire Paper Clips in Organizer Box, 800/Box"/>
    <x v="3"/>
    <s v="New York"/>
    <s v="Oceanside"/>
    <n v="2015"/>
  </r>
  <r>
    <s v="CA-2015-127173"/>
    <d v="2015-09-26T00:00:00"/>
    <s v="GM-14500"/>
    <s v="TEC-MA-10002859"/>
    <n v="629.92999999999995"/>
    <n v="7"/>
    <n v="0"/>
    <n v="296.06709999999998"/>
    <x v="2"/>
    <x v="15"/>
    <s v="Ativa MDM8000 8-Sheet Micro-Cut Shredder"/>
    <x v="3"/>
    <s v="New York"/>
    <s v="Oceanside"/>
    <n v="2015"/>
  </r>
  <r>
    <s v="CA-2015-127173"/>
    <d v="2015-09-26T00:00:00"/>
    <s v="GM-14500"/>
    <s v="OFF-BI-10000088"/>
    <n v="79.055999999999997"/>
    <n v="9"/>
    <n v="0.2"/>
    <n v="28.657800000000002"/>
    <x v="1"/>
    <x v="8"/>
    <s v="GBC Imprintable Covers"/>
    <x v="3"/>
    <s v="New York"/>
    <s v="Oceanside"/>
    <n v="2015"/>
  </r>
  <r>
    <s v="CA-2014-149538"/>
    <d v="2014-04-04T00:00:00"/>
    <s v="KB-16585"/>
    <s v="OFF-ST-10004180"/>
    <n v="232.55"/>
    <n v="5"/>
    <n v="0"/>
    <n v="9.3019999999999996"/>
    <x v="1"/>
    <x v="4"/>
    <s v="Safco Commercial Shelving"/>
    <x v="0"/>
    <s v="Louisiana"/>
    <s v="Lafayette"/>
    <n v="2014"/>
  </r>
  <r>
    <s v="CA-2014-149538"/>
    <d v="2014-04-04T00:00:00"/>
    <s v="KB-16585"/>
    <s v="TEC-AC-10002926"/>
    <n v="99.98"/>
    <n v="2"/>
    <n v="0"/>
    <n v="42.991399999999999"/>
    <x v="2"/>
    <x v="11"/>
    <s v="Logitech Wireless Marathon Mouse M705"/>
    <x v="0"/>
    <s v="Louisiana"/>
    <s v="Lafayette"/>
    <n v="2014"/>
  </r>
  <r>
    <s v="CA-2014-149538"/>
    <d v="2014-04-04T00:00:00"/>
    <s v="KB-16585"/>
    <s v="OFF-PA-10003797"/>
    <n v="19.440000000000001"/>
    <n v="3"/>
    <n v="0"/>
    <n v="9.3312000000000008"/>
    <x v="1"/>
    <x v="10"/>
    <s v="Xerox 209"/>
    <x v="0"/>
    <s v="Louisiana"/>
    <s v="Lafayette"/>
    <n v="2014"/>
  </r>
  <r>
    <s v="CA-2014-149538"/>
    <d v="2014-04-04T00:00:00"/>
    <s v="KB-16585"/>
    <s v="OFF-PA-10002195"/>
    <n v="12.96"/>
    <n v="2"/>
    <n v="0"/>
    <n v="6.3503999999999996"/>
    <x v="1"/>
    <x v="10"/>
    <s v="RSVP Cards &amp; Envelopes, Blank White, 8-1/2&quot; X 11&quot;, 24 Cards/25 Envelopes/Set"/>
    <x v="0"/>
    <s v="Louisiana"/>
    <s v="Lafayette"/>
    <n v="2014"/>
  </r>
  <r>
    <s v="CA-2014-160766"/>
    <d v="2014-09-14T00:00:00"/>
    <s v="DM-13015"/>
    <s v="FUR-TA-10001039"/>
    <n v="464.29199999999997"/>
    <n v="9"/>
    <n v="0.4"/>
    <n v="-108.3348"/>
    <x v="0"/>
    <x v="3"/>
    <s v="KI Adjustable-Height Table"/>
    <x v="3"/>
    <s v="New York"/>
    <s v="New York City"/>
    <n v="2014"/>
  </r>
  <r>
    <s v="CA-2014-160766"/>
    <d v="2014-09-14T00:00:00"/>
    <s v="DM-13015"/>
    <s v="OFF-EN-10001099"/>
    <n v="68.459999999999994"/>
    <n v="7"/>
    <n v="0"/>
    <n v="31.491599999999998"/>
    <x v="1"/>
    <x v="12"/>
    <s v="Staple envelope"/>
    <x v="3"/>
    <s v="New York"/>
    <s v="New York City"/>
    <n v="2014"/>
  </r>
  <r>
    <s v="CA-2014-160766"/>
    <d v="2014-09-14T00:00:00"/>
    <s v="DM-13015"/>
    <s v="TEC-MA-10003979"/>
    <n v="2799.96"/>
    <n v="4"/>
    <n v="0"/>
    <n v="1371.9803999999999"/>
    <x v="2"/>
    <x v="15"/>
    <s v="Ativa V4110MDD Micro-Cut Shredder"/>
    <x v="3"/>
    <s v="New York"/>
    <s v="New York City"/>
    <n v="2014"/>
  </r>
  <r>
    <s v="CA-2014-160766"/>
    <d v="2014-09-14T00:00:00"/>
    <s v="DM-13015"/>
    <s v="OFF-AP-10002945"/>
    <n v="601.29999999999995"/>
    <n v="2"/>
    <n v="0"/>
    <n v="198.429"/>
    <x v="1"/>
    <x v="9"/>
    <s v="Honeywell Enviracaire Portable HEPA Air Cleaner for 17' x 22' Room"/>
    <x v="3"/>
    <s v="New York"/>
    <s v="New York City"/>
    <n v="2014"/>
  </r>
  <r>
    <s v="CA-2014-160766"/>
    <d v="2014-09-14T00:00:00"/>
    <s v="DM-13015"/>
    <s v="TEC-PH-10001536"/>
    <n v="16.989999999999998"/>
    <n v="1"/>
    <n v="0"/>
    <n v="4.4173999999999998"/>
    <x v="2"/>
    <x v="7"/>
    <s v="Spigen Samsung Galaxy S5 Case Wallet"/>
    <x v="3"/>
    <s v="New York"/>
    <s v="New York City"/>
    <n v="2014"/>
  </r>
  <r>
    <s v="CA-2014-160766"/>
    <d v="2014-09-14T00:00:00"/>
    <s v="DM-13015"/>
    <s v="TEC-PH-10000526"/>
    <n v="287.97000000000003"/>
    <n v="3"/>
    <n v="0"/>
    <n v="80.631600000000006"/>
    <x v="2"/>
    <x v="7"/>
    <s v="Vtech CS6719"/>
    <x v="3"/>
    <s v="New York"/>
    <s v="New York City"/>
    <n v="2014"/>
  </r>
  <r>
    <s v="CA-2014-160766"/>
    <d v="2014-09-14T00:00:00"/>
    <s v="DM-13015"/>
    <s v="OFF-PA-10000213"/>
    <n v="44.82"/>
    <n v="9"/>
    <n v="0"/>
    <n v="21.0654"/>
    <x v="1"/>
    <x v="10"/>
    <s v="Xerox 198"/>
    <x v="3"/>
    <s v="New York"/>
    <s v="New York City"/>
    <n v="2014"/>
  </r>
  <r>
    <s v="CA-2017-146626"/>
    <d v="2017-12-29T00:00:00"/>
    <s v="BP-11185"/>
    <s v="FUR-FU-10002501"/>
    <n v="101.12"/>
    <n v="8"/>
    <n v="0"/>
    <n v="37.414400000000001"/>
    <x v="0"/>
    <x v="5"/>
    <s v="Nu-Dell Executive Frame"/>
    <x v="1"/>
    <s v="California"/>
    <s v="Anaheim"/>
    <n v="2017"/>
  </r>
  <r>
    <s v="CA-2015-123330"/>
    <d v="2015-06-21T00:00:00"/>
    <s v="EP-13915"/>
    <s v="TEC-PH-10001819"/>
    <n v="107.976"/>
    <n v="3"/>
    <n v="0.2"/>
    <n v="37.791600000000003"/>
    <x v="2"/>
    <x v="7"/>
    <s v="Innergie mMini Combo Duo USB Travel Charging Kit"/>
    <x v="0"/>
    <s v="Florida"/>
    <s v="Deltona"/>
    <n v="2015"/>
  </r>
  <r>
    <s v="CA-2017-155607"/>
    <d v="2017-11-26T00:00:00"/>
    <s v="FG-14260"/>
    <s v="OFF-AP-10001962"/>
    <n v="58.73"/>
    <n v="7"/>
    <n v="0"/>
    <n v="14.682499999999999"/>
    <x v="1"/>
    <x v="9"/>
    <s v="Black &amp; Decker Filter for Double Action Dustbuster Cordless Vac BLDV7210"/>
    <x v="3"/>
    <s v="New York"/>
    <s v="New York City"/>
    <n v="2017"/>
  </r>
  <r>
    <s v="CA-2017-155607"/>
    <d v="2017-11-26T00:00:00"/>
    <s v="FG-14260"/>
    <s v="OFF-BI-10003364"/>
    <n v="93.343999999999994"/>
    <n v="4"/>
    <n v="0.2"/>
    <n v="32.670400000000001"/>
    <x v="1"/>
    <x v="8"/>
    <s v="Binding Machine Supplies"/>
    <x v="3"/>
    <s v="New York"/>
    <s v="New York City"/>
    <n v="2017"/>
  </r>
  <r>
    <s v="CA-2016-151323"/>
    <d v="2016-10-23T00:00:00"/>
    <s v="AB-10255"/>
    <s v="OFF-FA-10002983"/>
    <n v="17.05"/>
    <n v="5"/>
    <n v="0"/>
    <n v="8.1839999999999993"/>
    <x v="1"/>
    <x v="13"/>
    <s v="Advantus SlideClip Paper Clips"/>
    <x v="1"/>
    <s v="Washington"/>
    <s v="Seattle"/>
    <n v="2016"/>
  </r>
  <r>
    <s v="CA-2015-146696"/>
    <d v="2015-12-14T00:00:00"/>
    <s v="RD-19480"/>
    <s v="OFF-BI-10002432"/>
    <n v="8.0960000000000001"/>
    <n v="2"/>
    <n v="0.2"/>
    <n v="2.7324000000000002"/>
    <x v="1"/>
    <x v="8"/>
    <s v="Wilson Jones Standard D-Ring Binders"/>
    <x v="1"/>
    <s v="California"/>
    <s v="San Diego"/>
    <n v="2015"/>
  </r>
  <r>
    <s v="CA-2016-128972"/>
    <d v="2016-11-13T00:00:00"/>
    <s v="TS-21430"/>
    <s v="FUR-FU-10003096"/>
    <n v="30.36"/>
    <n v="4"/>
    <n v="0"/>
    <n v="13.0548"/>
    <x v="0"/>
    <x v="5"/>
    <s v="Master Giant Foot Doorstop, Safety Yellow"/>
    <x v="2"/>
    <s v="Oklahoma"/>
    <s v="Oklahoma City"/>
    <n v="2016"/>
  </r>
  <r>
    <s v="CA-2017-128335"/>
    <d v="2017-09-29T00:00:00"/>
    <s v="JA-15970"/>
    <s v="OFF-EN-10001539"/>
    <n v="23.34"/>
    <n v="3"/>
    <n v="0"/>
    <n v="10.969799999999999"/>
    <x v="1"/>
    <x v="12"/>
    <s v="Staple envelope"/>
    <x v="3"/>
    <s v="New York"/>
    <s v="Mount Vernon"/>
    <n v="2017"/>
  </r>
  <r>
    <s v="CA-2017-128335"/>
    <d v="2017-09-29T00:00:00"/>
    <s v="JA-15970"/>
    <s v="OFF-PA-10004996"/>
    <n v="51.55"/>
    <n v="5"/>
    <n v="0"/>
    <n v="24.2285"/>
    <x v="1"/>
    <x v="10"/>
    <s v="Speediset Carbonless Redi-Letter 7&quot; x 8 1/2&quot;"/>
    <x v="3"/>
    <s v="New York"/>
    <s v="Mount Vernon"/>
    <n v="2017"/>
  </r>
  <r>
    <s v="CA-2015-154886"/>
    <d v="2015-11-08T00:00:00"/>
    <s v="SW-20455"/>
    <s v="TEC-AC-10001956"/>
    <n v="119.9"/>
    <n v="2"/>
    <n v="0"/>
    <n v="43.164000000000001"/>
    <x v="2"/>
    <x v="11"/>
    <s v="Microsoft Arc Touch Mouse"/>
    <x v="1"/>
    <s v="California"/>
    <s v="San Francisco"/>
    <n v="2015"/>
  </r>
  <r>
    <s v="CA-2016-111213"/>
    <d v="2016-04-01T00:00:00"/>
    <s v="FP-14320"/>
    <s v="FUR-CH-10000454"/>
    <n v="1317.492"/>
    <n v="6"/>
    <n v="0.1"/>
    <n v="292.77600000000001"/>
    <x v="0"/>
    <x v="1"/>
    <s v="Hon Deluxe Fabric Upholstered Stacking Chairs, Rounded Back"/>
    <x v="3"/>
    <s v="New York"/>
    <s v="New York City"/>
    <n v="2016"/>
  </r>
  <r>
    <s v="CA-2016-111213"/>
    <d v="2016-04-01T00:00:00"/>
    <s v="FP-14320"/>
    <s v="OFF-SU-10000946"/>
    <n v="63.84"/>
    <n v="8"/>
    <n v="0"/>
    <n v="18.5136"/>
    <x v="1"/>
    <x v="14"/>
    <s v="Staple remover"/>
    <x v="3"/>
    <s v="New York"/>
    <s v="New York City"/>
    <n v="2016"/>
  </r>
  <r>
    <s v="CA-2016-111213"/>
    <d v="2016-04-01T00:00:00"/>
    <s v="FP-14320"/>
    <s v="OFF-BI-10004140"/>
    <n v="3.5920000000000001"/>
    <n v="1"/>
    <n v="0.2"/>
    <n v="1.1225000000000001"/>
    <x v="1"/>
    <x v="8"/>
    <s v="Avery Non-Stick Binders"/>
    <x v="3"/>
    <s v="New York"/>
    <s v="New York City"/>
    <n v="2016"/>
  </r>
  <r>
    <s v="CA-2017-161333"/>
    <d v="2017-02-02T00:00:00"/>
    <s v="JL-15835"/>
    <s v="FUR-FU-10003039"/>
    <n v="86.26"/>
    <n v="2"/>
    <n v="0"/>
    <n v="29.328399999999998"/>
    <x v="0"/>
    <x v="5"/>
    <s v="Howard Miller 11-1/2&quot; Diameter Grantwood Wall Clock"/>
    <x v="1"/>
    <s v="California"/>
    <s v="Los Angeles"/>
    <n v="2017"/>
  </r>
  <r>
    <s v="CA-2017-161333"/>
    <d v="2017-02-02T00:00:00"/>
    <s v="JL-15835"/>
    <s v="OFF-ST-10000464"/>
    <n v="139.04"/>
    <n v="4"/>
    <n v="0"/>
    <n v="38.931199999999997"/>
    <x v="1"/>
    <x v="4"/>
    <s v="Multi-Use Personal File Cart and Caster Set, Three Stacking Bins"/>
    <x v="1"/>
    <s v="California"/>
    <s v="Los Angeles"/>
    <n v="2017"/>
  </r>
  <r>
    <s v="CA-2017-161333"/>
    <d v="2017-02-02T00:00:00"/>
    <s v="JL-15835"/>
    <s v="OFF-AP-10000252"/>
    <n v="46.8"/>
    <n v="4"/>
    <n v="0"/>
    <n v="16.38"/>
    <x v="1"/>
    <x v="9"/>
    <s v="Harmony HEPA Quiet Air Purifiers"/>
    <x v="1"/>
    <s v="California"/>
    <s v="Los Angeles"/>
    <n v="2017"/>
  </r>
  <r>
    <s v="CA-2017-128734"/>
    <d v="2017-12-24T00:00:00"/>
    <s v="JL-15175"/>
    <s v="FUR-FU-10001731"/>
    <n v="8.5440000000000005"/>
    <n v="4"/>
    <n v="0.2"/>
    <n v="1.9224000000000001"/>
    <x v="0"/>
    <x v="5"/>
    <s v="Acrylic Self-Standing Desk Frames"/>
    <x v="1"/>
    <s v="Arizona"/>
    <s v="Chandler"/>
    <n v="2017"/>
  </r>
  <r>
    <s v="CA-2017-128734"/>
    <d v="2017-12-24T00:00:00"/>
    <s v="JL-15175"/>
    <s v="FUR-CH-10001394"/>
    <n v="842.37599999999998"/>
    <n v="3"/>
    <n v="0.2"/>
    <n v="105.297"/>
    <x v="0"/>
    <x v="1"/>
    <s v="Global Leather Executive Chair"/>
    <x v="1"/>
    <s v="Arizona"/>
    <s v="Chandler"/>
    <n v="2017"/>
  </r>
  <r>
    <s v="CA-2014-141796"/>
    <d v="2014-06-21T00:00:00"/>
    <s v="JG-15160"/>
    <s v="TEC-PH-10001578"/>
    <n v="1214.8499999999999"/>
    <n v="3"/>
    <n v="0"/>
    <n v="352.30650000000003"/>
    <x v="2"/>
    <x v="7"/>
    <s v="Polycom SoundStation2 EX Conference phone"/>
    <x v="3"/>
    <s v="New York"/>
    <s v="Long Beach"/>
    <n v="2014"/>
  </r>
  <r>
    <s v="CA-2017-125101"/>
    <d v="2017-03-06T00:00:00"/>
    <s v="SH-19975"/>
    <s v="OFF-ST-10000675"/>
    <n v="67.78"/>
    <n v="2"/>
    <n v="0"/>
    <n v="16.945"/>
    <x v="1"/>
    <x v="4"/>
    <s v="File Shuttle II and Handi-File, Black"/>
    <x v="1"/>
    <s v="California"/>
    <s v="San Francisco"/>
    <n v="2017"/>
  </r>
  <r>
    <s v="CA-2017-169929"/>
    <d v="2017-09-25T00:00:00"/>
    <s v="LS-17200"/>
    <s v="OFF-ST-10002352"/>
    <n v="39.9"/>
    <n v="5"/>
    <n v="0"/>
    <n v="10.374000000000001"/>
    <x v="1"/>
    <x v="4"/>
    <s v="Iris Project Case"/>
    <x v="1"/>
    <s v="Montana"/>
    <s v="Helena"/>
    <n v="2017"/>
  </r>
  <r>
    <s v="US-2014-121566"/>
    <d v="2014-06-30T00:00:00"/>
    <s v="CS-11860"/>
    <s v="OFF-BI-10004528"/>
    <n v="2.6880000000000002"/>
    <n v="1"/>
    <n v="0.2"/>
    <n v="0.84"/>
    <x v="1"/>
    <x v="8"/>
    <s v="Cardinal Poly Pocket Divider Pockets for Ring Binders"/>
    <x v="3"/>
    <s v="New York"/>
    <s v="New York City"/>
    <n v="2014"/>
  </r>
  <r>
    <s v="US-2014-121566"/>
    <d v="2014-06-30T00:00:00"/>
    <s v="CS-11860"/>
    <s v="OFF-AR-10001026"/>
    <n v="6.6"/>
    <n v="3"/>
    <n v="0"/>
    <n v="2.9039999999999999"/>
    <x v="1"/>
    <x v="6"/>
    <s v="Sanford Uni-Blazer View Highlighters, Chisel Tip, Yellow"/>
    <x v="3"/>
    <s v="New York"/>
    <s v="New York City"/>
    <n v="2014"/>
  </r>
  <r>
    <s v="US-2015-124219"/>
    <d v="2015-08-07T00:00:00"/>
    <s v="KW-16570"/>
    <s v="OFF-BI-10002215"/>
    <n v="28.4"/>
    <n v="4"/>
    <n v="0"/>
    <n v="13.064"/>
    <x v="1"/>
    <x v="8"/>
    <s v="Wilson Jones Hanging View Binder, White, 1&quot;"/>
    <x v="2"/>
    <s v="Missouri"/>
    <s v="Kirkwood"/>
    <n v="2015"/>
  </r>
  <r>
    <s v="US-2015-124219"/>
    <d v="2015-08-07T00:00:00"/>
    <s v="KW-16570"/>
    <s v="FUR-FU-10000305"/>
    <n v="212.94"/>
    <n v="3"/>
    <n v="0"/>
    <n v="34.070399999999999"/>
    <x v="0"/>
    <x v="5"/>
    <s v="Tenex V2T-RE Standard Weight Series Chair Mat, 45&quot; x 53&quot;, Lip 25&quot; x 12&quot;"/>
    <x v="2"/>
    <s v="Missouri"/>
    <s v="Kirkwood"/>
    <n v="2015"/>
  </r>
  <r>
    <s v="CA-2017-163006"/>
    <d v="2017-06-30T00:00:00"/>
    <s v="GH-14410"/>
    <s v="TEC-PH-10002584"/>
    <n v="1001.5839999999999"/>
    <n v="2"/>
    <n v="0.2"/>
    <n v="125.19799999999999"/>
    <x v="2"/>
    <x v="7"/>
    <s v="Samsung Galaxy S4"/>
    <x v="2"/>
    <s v="Illinois"/>
    <s v="Chicago"/>
    <n v="2017"/>
  </r>
  <r>
    <s v="CA-2017-163006"/>
    <d v="2017-06-30T00:00:00"/>
    <s v="GH-14410"/>
    <s v="FUR-CH-10000229"/>
    <n v="569.05799999999999"/>
    <n v="3"/>
    <n v="0.3"/>
    <n v="-178.8468"/>
    <x v="0"/>
    <x v="1"/>
    <s v="Global Enterprise Series Seating High-Back Swivel/Tilt Chairs"/>
    <x v="2"/>
    <s v="Illinois"/>
    <s v="Chicago"/>
    <n v="2017"/>
  </r>
  <r>
    <s v="CA-2017-163006"/>
    <d v="2017-06-30T00:00:00"/>
    <s v="GH-14410"/>
    <s v="FUR-FU-10003799"/>
    <n v="14.224"/>
    <n v="2"/>
    <n v="0.6"/>
    <n v="-10.3124"/>
    <x v="0"/>
    <x v="5"/>
    <s v="Seth Thomas 13 1/2&quot; Wall Clock"/>
    <x v="2"/>
    <s v="Illinois"/>
    <s v="Chicago"/>
    <n v="2017"/>
  </r>
  <r>
    <s v="CA-2015-156146"/>
    <d v="2015-10-26T00:00:00"/>
    <s v="AG-10495"/>
    <s v="TEC-PH-10001700"/>
    <n v="105.584"/>
    <n v="2"/>
    <n v="0.2"/>
    <n v="9.2385999999999999"/>
    <x v="2"/>
    <x v="7"/>
    <s v="Panasonic KX-TG6844B Expandable Digital Cordless Telephone"/>
    <x v="1"/>
    <s v="Arizona"/>
    <s v="Peoria"/>
    <n v="2015"/>
  </r>
  <r>
    <s v="CA-2015-156146"/>
    <d v="2015-10-26T00:00:00"/>
    <s v="AG-10495"/>
    <s v="TEC-PH-10001527"/>
    <n v="68.72"/>
    <n v="2"/>
    <n v="0.2"/>
    <n v="-14.603"/>
    <x v="2"/>
    <x v="7"/>
    <s v="Plantronics MX500i Earset"/>
    <x v="1"/>
    <s v="Arizona"/>
    <s v="Peoria"/>
    <n v="2015"/>
  </r>
  <r>
    <s v="CA-2014-111192"/>
    <d v="2014-07-30T00:00:00"/>
    <s v="TS-21430"/>
    <s v="FUR-BO-10002916"/>
    <n v="1367.84"/>
    <n v="8"/>
    <n v="0"/>
    <n v="259.88959999999997"/>
    <x v="0"/>
    <x v="0"/>
    <s v="Rush Hierlooms Collection 1&quot; Thick Stackable Bookcases"/>
    <x v="1"/>
    <s v="Washington"/>
    <s v="Seattle"/>
    <n v="2014"/>
  </r>
  <r>
    <s v="CA-2016-115378"/>
    <d v="2016-11-18T00:00:00"/>
    <s v="AJ-10945"/>
    <s v="FUR-CH-10000863"/>
    <n v="301.95999999999998"/>
    <n v="2"/>
    <n v="0"/>
    <n v="33.215600000000002"/>
    <x v="0"/>
    <x v="1"/>
    <s v="Novimex Swivel Fabric Task Chair"/>
    <x v="2"/>
    <s v="Michigan"/>
    <s v="Taylor"/>
    <n v="2016"/>
  </r>
  <r>
    <s v="CA-2015-161627"/>
    <d v="2015-07-06T00:00:00"/>
    <s v="SJ-20215"/>
    <s v="FUR-CH-10003968"/>
    <n v="170.352"/>
    <n v="3"/>
    <n v="0.2"/>
    <n v="-17.0352"/>
    <x v="0"/>
    <x v="1"/>
    <s v="Novimex Turbo Task Chair"/>
    <x v="1"/>
    <s v="California"/>
    <s v="Pasadena"/>
    <n v="2015"/>
  </r>
  <r>
    <s v="CA-2014-121006"/>
    <d v="2014-11-10T00:00:00"/>
    <s v="SC-20020"/>
    <s v="OFF-AR-10001149"/>
    <n v="3.9"/>
    <n v="2"/>
    <n v="0"/>
    <n v="1.5209999999999999"/>
    <x v="1"/>
    <x v="6"/>
    <s v="Sanford Colorific Colored Pencils, 12/Box"/>
    <x v="2"/>
    <s v="Michigan"/>
    <s v="Midland"/>
    <n v="2014"/>
  </r>
  <r>
    <s v="CA-2014-121006"/>
    <d v="2014-11-10T00:00:00"/>
    <s v="SC-20020"/>
    <s v="OFF-PA-10000130"/>
    <n v="12.84"/>
    <n v="3"/>
    <n v="0"/>
    <n v="5.7779999999999996"/>
    <x v="1"/>
    <x v="10"/>
    <s v="Xerox 199"/>
    <x v="2"/>
    <s v="Michigan"/>
    <s v="Midland"/>
    <n v="2014"/>
  </r>
  <r>
    <s v="CA-2014-121006"/>
    <d v="2014-11-10T00:00:00"/>
    <s v="SC-20020"/>
    <s v="OFF-PA-10002479"/>
    <n v="15.84"/>
    <n v="3"/>
    <n v="0"/>
    <n v="7.1280000000000001"/>
    <x v="1"/>
    <x v="10"/>
    <s v="Xerox 4200 Series MultiUse Premium Copy Paper (20Lb. and 84 Bright)"/>
    <x v="2"/>
    <s v="Michigan"/>
    <s v="Midland"/>
    <n v="2014"/>
  </r>
  <r>
    <s v="CA-2014-121006"/>
    <d v="2014-11-10T00:00:00"/>
    <s v="SC-20020"/>
    <s v="FUR-CH-10004997"/>
    <n v="563.94000000000005"/>
    <n v="3"/>
    <n v="0"/>
    <n v="112.788"/>
    <x v="0"/>
    <x v="1"/>
    <s v="Hon Every-Day Series Multi-Task Chairs"/>
    <x v="2"/>
    <s v="Michigan"/>
    <s v="Midland"/>
    <n v="2014"/>
  </r>
  <r>
    <s v="CA-2014-121006"/>
    <d v="2014-11-10T00:00:00"/>
    <s v="SC-20020"/>
    <s v="OFF-ST-10004950"/>
    <n v="62.94"/>
    <n v="3"/>
    <n v="0"/>
    <n v="11.958600000000001"/>
    <x v="1"/>
    <x v="4"/>
    <s v="Acco Perma 3000 Stacking Storage Drawers"/>
    <x v="2"/>
    <s v="Michigan"/>
    <s v="Midland"/>
    <n v="2014"/>
  </r>
  <r>
    <s v="CA-2014-121006"/>
    <d v="2014-11-10T00:00:00"/>
    <s v="SC-20020"/>
    <s v="OFF-ST-10001490"/>
    <n v="535.41"/>
    <n v="3"/>
    <n v="0"/>
    <n v="160.62299999999999"/>
    <x v="1"/>
    <x v="4"/>
    <s v="Hot File 7-Pocket, Floor Stand"/>
    <x v="2"/>
    <s v="Michigan"/>
    <s v="Midland"/>
    <n v="2014"/>
  </r>
  <r>
    <s v="CA-2016-122903"/>
    <d v="2016-05-27T00:00:00"/>
    <s v="LA-16780"/>
    <s v="FUR-CH-10002024"/>
    <n v="3504.9"/>
    <n v="5"/>
    <n v="0"/>
    <n v="700.98"/>
    <x v="0"/>
    <x v="1"/>
    <s v="HON 5400 Series Task Chairs for Big and Tall"/>
    <x v="2"/>
    <s v="Michigan"/>
    <s v="Detroit"/>
    <n v="2016"/>
  </r>
  <r>
    <s v="CA-2016-122903"/>
    <d v="2016-05-27T00:00:00"/>
    <s v="LA-16780"/>
    <s v="OFF-PA-10001790"/>
    <n v="144.12"/>
    <n v="3"/>
    <n v="0"/>
    <n v="69.177599999999998"/>
    <x v="1"/>
    <x v="10"/>
    <s v="Xerox 1910"/>
    <x v="2"/>
    <s v="Michigan"/>
    <s v="Detroit"/>
    <n v="2016"/>
  </r>
  <r>
    <s v="CA-2016-122903"/>
    <d v="2016-05-27T00:00:00"/>
    <s v="LA-16780"/>
    <s v="OFF-PA-10000994"/>
    <n v="314.55"/>
    <n v="3"/>
    <n v="0"/>
    <n v="150.98400000000001"/>
    <x v="1"/>
    <x v="10"/>
    <s v="Xerox 1915"/>
    <x v="2"/>
    <s v="Michigan"/>
    <s v="Detroit"/>
    <n v="2016"/>
  </r>
  <r>
    <s v="CA-2015-107741"/>
    <d v="2015-03-08T00:00:00"/>
    <s v="FC-14335"/>
    <s v="OFF-AR-10002399"/>
    <n v="3.4079999999999999"/>
    <n v="1"/>
    <n v="0.2"/>
    <n v="0.89459999999999995"/>
    <x v="1"/>
    <x v="6"/>
    <s v="Dixon Prang Watercolor Pencils, 10-Color Set with Brush"/>
    <x v="1"/>
    <s v="Colorado"/>
    <s v="Pueblo"/>
    <n v="2015"/>
  </r>
  <r>
    <s v="CA-2017-106432"/>
    <d v="2017-10-19T00:00:00"/>
    <s v="CA-12265"/>
    <s v="OFF-BI-10002799"/>
    <n v="2.0720000000000001"/>
    <n v="2"/>
    <n v="0.8"/>
    <n v="-3.5224000000000002"/>
    <x v="1"/>
    <x v="8"/>
    <s v="SlimView Poly Binder, 3/8&quot;"/>
    <x v="2"/>
    <s v="Texas"/>
    <s v="Waco"/>
    <n v="2017"/>
  </r>
  <r>
    <s v="CA-2017-106432"/>
    <d v="2017-10-19T00:00:00"/>
    <s v="CA-12265"/>
    <s v="FUR-BO-10004360"/>
    <n v="328.39920000000001"/>
    <n v="3"/>
    <n v="0.32"/>
    <n v="-91.758600000000001"/>
    <x v="0"/>
    <x v="0"/>
    <s v="Rush Hierlooms Collection Rich Wood Bookcases"/>
    <x v="2"/>
    <s v="Texas"/>
    <s v="Waco"/>
    <n v="2017"/>
  </r>
  <r>
    <s v="CA-2016-148908"/>
    <d v="2016-11-05T00:00:00"/>
    <s v="JH-15985"/>
    <s v="OFF-BI-10002082"/>
    <n v="53.247999999999998"/>
    <n v="2"/>
    <n v="0.2"/>
    <n v="19.968"/>
    <x v="1"/>
    <x v="8"/>
    <s v="GBC Twin Loop Wire Binding Elements"/>
    <x v="1"/>
    <s v="California"/>
    <s v="San Francisco"/>
    <n v="2016"/>
  </r>
  <r>
    <s v="CA-2016-123015"/>
    <d v="2016-12-26T00:00:00"/>
    <s v="AJ-10795"/>
    <s v="OFF-BI-10004967"/>
    <n v="4.992"/>
    <n v="3"/>
    <n v="0.2"/>
    <n v="1.6848000000000001"/>
    <x v="1"/>
    <x v="8"/>
    <s v="Round Ring Binders"/>
    <x v="3"/>
    <s v="New York"/>
    <s v="New York City"/>
    <n v="2016"/>
  </r>
  <r>
    <s v="US-2015-120502"/>
    <d v="2015-04-13T00:00:00"/>
    <s v="BT-11395"/>
    <s v="FUR-FU-10004973"/>
    <n v="37.68"/>
    <n v="2"/>
    <n v="0"/>
    <n v="15.8256"/>
    <x v="0"/>
    <x v="5"/>
    <s v="Flat Face Poster Frame"/>
    <x v="1"/>
    <s v="California"/>
    <s v="Los Angeles"/>
    <n v="2015"/>
  </r>
  <r>
    <s v="US-2015-120502"/>
    <d v="2015-04-13T00:00:00"/>
    <s v="BT-11395"/>
    <s v="TEC-PH-10003645"/>
    <n v="258.57600000000002"/>
    <n v="2"/>
    <n v="0.2"/>
    <n v="19.3932"/>
    <x v="2"/>
    <x v="7"/>
    <s v="Aastra 57i VoIP phone"/>
    <x v="1"/>
    <s v="California"/>
    <s v="Los Angeles"/>
    <n v="2015"/>
  </r>
  <r>
    <s v="US-2015-120502"/>
    <d v="2015-04-13T00:00:00"/>
    <s v="BT-11395"/>
    <s v="OFF-AP-10004980"/>
    <n v="75.84"/>
    <n v="2"/>
    <n v="0"/>
    <n v="29.5776"/>
    <x v="1"/>
    <x v="9"/>
    <s v="3M Replacement Filter for Office Air Cleaner for 20' x 33' Room"/>
    <x v="1"/>
    <s v="California"/>
    <s v="Los Angeles"/>
    <n v="2015"/>
  </r>
  <r>
    <s v="CA-2017-108749"/>
    <d v="2017-09-12T00:00:00"/>
    <s v="DJ-13510"/>
    <s v="OFF-PA-10003797"/>
    <n v="45.36"/>
    <n v="7"/>
    <n v="0"/>
    <n v="21.7728"/>
    <x v="1"/>
    <x v="10"/>
    <s v="Xerox 209"/>
    <x v="3"/>
    <s v="Rhode Island"/>
    <s v="Woonsocket"/>
    <n v="2017"/>
  </r>
  <r>
    <s v="CA-2017-108749"/>
    <d v="2017-09-12T00:00:00"/>
    <s v="DJ-13510"/>
    <s v="OFF-BI-10003707"/>
    <n v="45.78"/>
    <n v="3"/>
    <n v="0"/>
    <n v="22.89"/>
    <x v="1"/>
    <x v="8"/>
    <s v="Aluminum Screw Posts"/>
    <x v="3"/>
    <s v="Rhode Island"/>
    <s v="Woonsocket"/>
    <n v="2017"/>
  </r>
  <r>
    <s v="CA-2017-163335"/>
    <d v="2017-09-24T00:00:00"/>
    <s v="AG-10675"/>
    <s v="OFF-ST-10000885"/>
    <n v="40.29"/>
    <n v="3"/>
    <n v="0"/>
    <n v="10.0725"/>
    <x v="1"/>
    <x v="4"/>
    <s v="Fellowes Desktop Hanging File Manager"/>
    <x v="0"/>
    <s v="Georgia"/>
    <s v="Columbus"/>
    <n v="2017"/>
  </r>
  <r>
    <s v="CA-2017-163335"/>
    <d v="2017-09-24T00:00:00"/>
    <s v="AG-10675"/>
    <s v="OFF-BI-10002827"/>
    <n v="38.71"/>
    <n v="7"/>
    <n v="0"/>
    <n v="17.8066"/>
    <x v="1"/>
    <x v="8"/>
    <s v="Avery Durable Poly Binders"/>
    <x v="0"/>
    <s v="Georgia"/>
    <s v="Columbus"/>
    <n v="2017"/>
  </r>
  <r>
    <s v="CA-2015-134719"/>
    <d v="2015-10-10T00:00:00"/>
    <s v="JD-15790"/>
    <s v="OFF-ST-10004459"/>
    <n v="1801.6320000000001"/>
    <n v="6"/>
    <n v="0.2"/>
    <n v="-337.80599999999998"/>
    <x v="1"/>
    <x v="4"/>
    <s v="Tennsco Single-Tier Lockers"/>
    <x v="0"/>
    <s v="Florida"/>
    <s v="Jacksonville"/>
    <n v="2015"/>
  </r>
  <r>
    <s v="US-2015-154389"/>
    <d v="2015-11-27T00:00:00"/>
    <s v="EH-14125"/>
    <s v="TEC-PH-10002789"/>
    <n v="748.75199999999995"/>
    <n v="8"/>
    <n v="0.4"/>
    <n v="-162.2296"/>
    <x v="2"/>
    <x v="7"/>
    <s v="LG Exalt"/>
    <x v="3"/>
    <s v="Pennsylvania"/>
    <s v="Philadelphia"/>
    <n v="2015"/>
  </r>
  <r>
    <s v="CA-2015-115567"/>
    <d v="2015-09-13T00:00:00"/>
    <s v="ZC-21910"/>
    <s v="TEC-AC-10001314"/>
    <n v="199.96"/>
    <n v="4"/>
    <n v="0"/>
    <n v="15.9968"/>
    <x v="2"/>
    <x v="11"/>
    <s v="Case Logic 2.4GHz Wireless Keyboard"/>
    <x v="2"/>
    <s v="Indiana"/>
    <s v="Columbus"/>
    <n v="2015"/>
  </r>
  <r>
    <s v="CA-2015-115567"/>
    <d v="2015-09-13T00:00:00"/>
    <s v="ZC-21910"/>
    <s v="FUR-CH-10000015"/>
    <n v="1516.2"/>
    <n v="7"/>
    <n v="0"/>
    <n v="394.21199999999999"/>
    <x v="0"/>
    <x v="1"/>
    <s v="Hon Multipurpose Stacking Arm Chairs"/>
    <x v="2"/>
    <s v="Indiana"/>
    <s v="Columbus"/>
    <n v="2015"/>
  </r>
  <r>
    <s v="US-2017-136679"/>
    <d v="2017-11-14T00:00:00"/>
    <s v="XP-21865"/>
    <s v="TEC-AC-10004855"/>
    <n v="167.952"/>
    <n v="6"/>
    <n v="0.2"/>
    <n v="-27.292200000000001"/>
    <x v="2"/>
    <x v="11"/>
    <s v="V7 USB Numeric Keypad"/>
    <x v="2"/>
    <s v="Texas"/>
    <s v="Pasadena"/>
    <n v="2017"/>
  </r>
  <r>
    <s v="US-2017-136679"/>
    <d v="2017-11-14T00:00:00"/>
    <s v="XP-21865"/>
    <s v="OFF-AR-10003582"/>
    <n v="45.04"/>
    <n v="2"/>
    <n v="0.2"/>
    <n v="4.5039999999999996"/>
    <x v="1"/>
    <x v="6"/>
    <s v="Boston Electric Pencil Sharpener, Model 1818, Charcoal Black"/>
    <x v="2"/>
    <s v="Texas"/>
    <s v="Pasadena"/>
    <n v="2017"/>
  </r>
  <r>
    <s v="US-2017-141943"/>
    <d v="2017-05-05T00:00:00"/>
    <s v="DK-12985"/>
    <s v="OFF-EN-10003448"/>
    <n v="23.16"/>
    <n v="2"/>
    <n v="0"/>
    <n v="11.58"/>
    <x v="1"/>
    <x v="12"/>
    <s v="Peel &amp; Seel Recycled Catalog Envelopes, Brown"/>
    <x v="1"/>
    <s v="California"/>
    <s v="San Francisco"/>
    <n v="2017"/>
  </r>
  <r>
    <s v="CA-2014-101560"/>
    <d v="2014-11-28T00:00:00"/>
    <s v="CS-12250"/>
    <s v="FUR-FU-10003773"/>
    <n v="397.6"/>
    <n v="5"/>
    <n v="0"/>
    <n v="43.735999999999997"/>
    <x v="0"/>
    <x v="5"/>
    <s v="Eldon Cleatmat Plus Chair Mats for High Pile Carpets"/>
    <x v="0"/>
    <s v="South Carolina"/>
    <s v="Columbia"/>
    <n v="2014"/>
  </r>
  <r>
    <s v="CA-2014-101560"/>
    <d v="2014-11-28T00:00:00"/>
    <s v="CS-12250"/>
    <s v="OFF-PA-10001363"/>
    <n v="85.96"/>
    <n v="7"/>
    <n v="0"/>
    <n v="40.401200000000003"/>
    <x v="1"/>
    <x v="10"/>
    <s v="Xerox 1933"/>
    <x v="0"/>
    <s v="South Carolina"/>
    <s v="Columbia"/>
    <n v="2014"/>
  </r>
  <r>
    <s v="CA-2014-101560"/>
    <d v="2014-11-28T00:00:00"/>
    <s v="CS-12250"/>
    <s v="OFF-AR-10004757"/>
    <n v="13.12"/>
    <n v="4"/>
    <n v="0"/>
    <n v="4.3296000000000001"/>
    <x v="1"/>
    <x v="6"/>
    <s v="Crayola Colored Pencils"/>
    <x v="0"/>
    <s v="South Carolina"/>
    <s v="Columbia"/>
    <n v="2014"/>
  </r>
  <r>
    <s v="CA-2014-101560"/>
    <d v="2014-11-28T00:00:00"/>
    <s v="CS-12250"/>
    <s v="OFF-BI-10000309"/>
    <n v="45.66"/>
    <n v="3"/>
    <n v="0"/>
    <n v="22.3734"/>
    <x v="1"/>
    <x v="8"/>
    <s v="GBC Twin Loop Wire Binding Elements, 9/16&quot; Spine, Black"/>
    <x v="0"/>
    <s v="South Carolina"/>
    <s v="Columbia"/>
    <n v="2014"/>
  </r>
  <r>
    <s v="CA-2014-159709"/>
    <d v="2014-05-10T00:00:00"/>
    <s v="AI-10855"/>
    <s v="OFF-EN-10001434"/>
    <n v="158.13"/>
    <n v="3"/>
    <n v="0"/>
    <n v="77.483699999999999"/>
    <x v="1"/>
    <x v="12"/>
    <s v="Strathmore #10 Envelopes, Ultimate White"/>
    <x v="1"/>
    <s v="Washington"/>
    <s v="Kent"/>
    <n v="2014"/>
  </r>
  <r>
    <s v="CA-2014-159709"/>
    <d v="2014-05-10T00:00:00"/>
    <s v="AI-10855"/>
    <s v="TEC-PH-10003988"/>
    <n v="43.6"/>
    <n v="5"/>
    <n v="0.2"/>
    <n v="4.3600000000000003"/>
    <x v="2"/>
    <x v="7"/>
    <s v="LF Elite 3D Dazzle Designer Hard Case Cover, Lf Stylus Pen and Wiper For Apple Iphone 5c Mini Lite"/>
    <x v="1"/>
    <s v="Washington"/>
    <s v="Kent"/>
    <n v="2014"/>
  </r>
  <r>
    <s v="CA-2016-103982"/>
    <d v="2016-03-03T00:00:00"/>
    <s v="AA-10315"/>
    <s v="OFF-SU-10000151"/>
    <n v="3930.0720000000001"/>
    <n v="3"/>
    <n v="0.2"/>
    <n v="-786.01440000000002"/>
    <x v="1"/>
    <x v="14"/>
    <s v="High Speed Automatic Electric Letter Opener"/>
    <x v="2"/>
    <s v="Texas"/>
    <s v="Round Rock"/>
    <n v="2016"/>
  </r>
  <r>
    <s v="CA-2016-103982"/>
    <d v="2016-03-03T00:00:00"/>
    <s v="AA-10315"/>
    <s v="OFF-FA-10001332"/>
    <n v="2.3039999999999998"/>
    <n v="1"/>
    <n v="0.2"/>
    <n v="0.77759999999999996"/>
    <x v="1"/>
    <x v="13"/>
    <s v="Acco Banker's Clasps, 5 3/4&quot;-Long"/>
    <x v="2"/>
    <s v="Texas"/>
    <s v="Round Rock"/>
    <n v="2016"/>
  </r>
  <r>
    <s v="CA-2016-103982"/>
    <d v="2016-03-03T00:00:00"/>
    <s v="AA-10315"/>
    <s v="TEC-PH-10000895"/>
    <n v="431.976"/>
    <n v="3"/>
    <n v="0.2"/>
    <n v="32.398200000000003"/>
    <x v="2"/>
    <x v="7"/>
    <s v="Polycom VVX 310 VoIP phone"/>
    <x v="2"/>
    <s v="Texas"/>
    <s v="Round Rock"/>
    <n v="2016"/>
  </r>
  <r>
    <s v="CA-2016-103982"/>
    <d v="2016-03-03T00:00:00"/>
    <s v="AA-10315"/>
    <s v="TEC-AC-10002857"/>
    <n v="41.72"/>
    <n v="7"/>
    <n v="0.2"/>
    <n v="5.7365000000000004"/>
    <x v="2"/>
    <x v="11"/>
    <s v="Verbatim 25 GB 6x Blu-ray Single Layer Recordable Disc, 1/Pack"/>
    <x v="2"/>
    <s v="Texas"/>
    <s v="Round Rock"/>
    <n v="2016"/>
  </r>
  <r>
    <s v="CA-2015-142454"/>
    <d v="2015-08-15T00:00:00"/>
    <s v="RE-19450"/>
    <s v="FUR-FU-10004018"/>
    <n v="104.23"/>
    <n v="7"/>
    <n v="0"/>
    <n v="28.142099999999999"/>
    <x v="0"/>
    <x v="5"/>
    <s v="Tensor Computer Mounted Lamp"/>
    <x v="1"/>
    <s v="California"/>
    <s v="Oakland"/>
    <n v="2015"/>
  </r>
  <r>
    <s v="CA-2015-142454"/>
    <d v="2015-08-15T00:00:00"/>
    <s v="RE-19450"/>
    <s v="OFF-ST-10003638"/>
    <n v="70.260000000000005"/>
    <n v="3"/>
    <n v="0"/>
    <n v="18.970199999999998"/>
    <x v="1"/>
    <x v="4"/>
    <s v="Mobile Personal File Cube"/>
    <x v="1"/>
    <s v="California"/>
    <s v="Oakland"/>
    <n v="2015"/>
  </r>
  <r>
    <s v="CA-2015-102015"/>
    <d v="2015-09-12T00:00:00"/>
    <s v="TM-21010"/>
    <s v="OFF-AR-10004685"/>
    <n v="9.26"/>
    <n v="2"/>
    <n v="0"/>
    <n v="3.0558000000000001"/>
    <x v="1"/>
    <x v="6"/>
    <s v="Binney &amp; Smith Crayola Metallic Colored Pencils, 8-Color Set"/>
    <x v="3"/>
    <s v="New York"/>
    <s v="Auburn"/>
    <n v="2015"/>
  </r>
  <r>
    <s v="CA-2015-102015"/>
    <d v="2015-09-12T00:00:00"/>
    <s v="TM-21010"/>
    <s v="OFF-ST-10001713"/>
    <n v="105.98"/>
    <n v="2"/>
    <n v="0"/>
    <n v="4.2392000000000003"/>
    <x v="1"/>
    <x v="4"/>
    <s v="Gould Plastics 9-Pocket Panel Bin, 18-3/8w x 5-1/4d x 20-1/2h, Black"/>
    <x v="3"/>
    <s v="New York"/>
    <s v="Auburn"/>
    <n v="2015"/>
  </r>
  <r>
    <s v="CA-2015-102015"/>
    <d v="2015-09-12T00:00:00"/>
    <s v="TM-21010"/>
    <s v="OFF-FA-10000490"/>
    <n v="1.24"/>
    <n v="1"/>
    <n v="0"/>
    <n v="0.58279999999999998"/>
    <x v="1"/>
    <x v="13"/>
    <s v="OIC Binder Clips, Mini, 1/4&quot; Capacity, Black"/>
    <x v="3"/>
    <s v="New York"/>
    <s v="Auburn"/>
    <n v="2015"/>
  </r>
  <r>
    <s v="CA-2015-102015"/>
    <d v="2015-09-12T00:00:00"/>
    <s v="TM-21010"/>
    <s v="OFF-LA-10002043"/>
    <n v="20.7"/>
    <n v="2"/>
    <n v="0"/>
    <n v="9.9359999999999999"/>
    <x v="1"/>
    <x v="2"/>
    <s v="Avery 489"/>
    <x v="3"/>
    <s v="New York"/>
    <s v="Auburn"/>
    <n v="2015"/>
  </r>
  <r>
    <s v="CA-2015-102015"/>
    <d v="2015-09-12T00:00:00"/>
    <s v="TM-21010"/>
    <s v="OFF-PA-10002464"/>
    <n v="28.9"/>
    <n v="5"/>
    <n v="0"/>
    <n v="14.161"/>
    <x v="1"/>
    <x v="10"/>
    <s v="HP Office Recycled Paper (20Lb. and 87 Bright)"/>
    <x v="3"/>
    <s v="New York"/>
    <s v="Auburn"/>
    <n v="2015"/>
  </r>
  <r>
    <s v="CA-2015-102015"/>
    <d v="2015-09-12T00:00:00"/>
    <s v="TM-21010"/>
    <s v="OFF-EN-10002504"/>
    <n v="27.18"/>
    <n v="1"/>
    <n v="0"/>
    <n v="12.7746"/>
    <x v="1"/>
    <x v="12"/>
    <s v="Tyvek  Top-Opening Peel &amp; Seel Envelopes, Plain White"/>
    <x v="3"/>
    <s v="New York"/>
    <s v="Auburn"/>
    <n v="2015"/>
  </r>
  <r>
    <s v="CA-2015-156755"/>
    <d v="2015-01-12T00:00:00"/>
    <s v="YS-21880"/>
    <s v="OFF-ST-10002615"/>
    <n v="465.18"/>
    <n v="3"/>
    <n v="0"/>
    <n v="120.9468"/>
    <x v="1"/>
    <x v="4"/>
    <s v="Dual Level, Single-Width Filing Carts"/>
    <x v="3"/>
    <s v="Delaware"/>
    <s v="Newark"/>
    <n v="2015"/>
  </r>
  <r>
    <s v="CA-2015-130876"/>
    <d v="2015-05-12T00:00:00"/>
    <s v="AZ-10750"/>
    <s v="OFF-ST-10004258"/>
    <n v="36.630000000000003"/>
    <n v="3"/>
    <n v="0"/>
    <n v="9.8901000000000003"/>
    <x v="1"/>
    <x v="4"/>
    <s v="Portable Personal File Box"/>
    <x v="3"/>
    <s v="New York"/>
    <s v="New York City"/>
    <n v="2015"/>
  </r>
  <r>
    <s v="CA-2016-145898"/>
    <d v="2016-09-26T00:00:00"/>
    <s v="CM-12445"/>
    <s v="OFF-ST-10004507"/>
    <n v="51.45"/>
    <n v="3"/>
    <n v="0"/>
    <n v="13.891500000000001"/>
    <x v="1"/>
    <x v="4"/>
    <s v="Advantus Rolling Storage Box"/>
    <x v="1"/>
    <s v="California"/>
    <s v="Redlands"/>
    <n v="2016"/>
  </r>
  <r>
    <s v="CA-2016-145898"/>
    <d v="2016-09-26T00:00:00"/>
    <s v="CM-12445"/>
    <s v="OFF-LA-10000262"/>
    <n v="7.83"/>
    <n v="3"/>
    <n v="0"/>
    <n v="3.6017999999999999"/>
    <x v="1"/>
    <x v="2"/>
    <s v="Avery 494"/>
    <x v="1"/>
    <s v="California"/>
    <s v="Redlands"/>
    <n v="2016"/>
  </r>
  <r>
    <s v="CA-2016-145898"/>
    <d v="2016-09-26T00:00:00"/>
    <s v="CM-12445"/>
    <s v="OFF-AR-10002445"/>
    <n v="35.4"/>
    <n v="5"/>
    <n v="0"/>
    <n v="13.452"/>
    <x v="1"/>
    <x v="6"/>
    <s v="SANFORD Major Accent Highlighters"/>
    <x v="1"/>
    <s v="California"/>
    <s v="Redlands"/>
    <n v="2016"/>
  </r>
  <r>
    <s v="CA-2016-145898"/>
    <d v="2016-09-26T00:00:00"/>
    <s v="CM-12445"/>
    <s v="OFF-PA-10001667"/>
    <n v="29.9"/>
    <n v="5"/>
    <n v="0"/>
    <n v="13.455"/>
    <x v="1"/>
    <x v="10"/>
    <s v="Great White Multi-Use Recycled Paper (20Lb. and 84 Bright)"/>
    <x v="1"/>
    <s v="California"/>
    <s v="Redlands"/>
    <n v="2016"/>
  </r>
  <r>
    <s v="US-2017-159562"/>
    <d v="2017-09-09T00:00:00"/>
    <s v="JB-16000"/>
    <s v="OFF-EN-10000461"/>
    <n v="17.48"/>
    <n v="2"/>
    <n v="0"/>
    <n v="8.2156000000000002"/>
    <x v="1"/>
    <x v="12"/>
    <s v="#10- 4 1/8&quot; x 9 1/2&quot; Recycled Envelopes"/>
    <x v="2"/>
    <s v="Michigan"/>
    <s v="Roseville"/>
    <n v="2017"/>
  </r>
  <r>
    <s v="CA-2017-134635"/>
    <d v="2017-04-15T00:00:00"/>
    <s v="NS-18640"/>
    <s v="OFF-PA-10002254"/>
    <n v="79.14"/>
    <n v="3"/>
    <n v="0"/>
    <n v="36.404400000000003"/>
    <x v="1"/>
    <x v="10"/>
    <s v="Xerox 1883"/>
    <x v="1"/>
    <s v="California"/>
    <s v="Los Angeles"/>
    <n v="2017"/>
  </r>
  <r>
    <s v="CA-2017-167080"/>
    <d v="2017-06-10T00:00:00"/>
    <s v="LC-16930"/>
    <s v="OFF-AR-10001868"/>
    <n v="8.4"/>
    <n v="5"/>
    <n v="0"/>
    <n v="4.2"/>
    <x v="1"/>
    <x v="6"/>
    <s v="Prang Dustless Chalk Sticks"/>
    <x v="3"/>
    <s v="New York"/>
    <s v="New York City"/>
    <n v="2017"/>
  </r>
  <r>
    <s v="CA-2017-145653"/>
    <d v="2017-09-01T00:00:00"/>
    <s v="CA-12775"/>
    <s v="FUR-CH-10004875"/>
    <n v="498.26"/>
    <n v="7"/>
    <n v="0"/>
    <n v="134.53020000000001"/>
    <x v="0"/>
    <x v="1"/>
    <s v="Harbour Creations 67200 Series Stacking Chairs"/>
    <x v="2"/>
    <s v="Michigan"/>
    <s v="Detroit"/>
    <n v="2017"/>
  </r>
  <r>
    <s v="CA-2014-140487"/>
    <d v="2014-06-14T00:00:00"/>
    <s v="SR-20425"/>
    <s v="FUR-BO-10000711"/>
    <n v="212.94"/>
    <n v="3"/>
    <n v="0"/>
    <n v="57.4938"/>
    <x v="0"/>
    <x v="0"/>
    <s v="Hon Metal Bookcases, Gray"/>
    <x v="2"/>
    <s v="Michigan"/>
    <s v="Detroit"/>
    <n v="2014"/>
  </r>
  <r>
    <s v="CA-2017-117401"/>
    <d v="2017-05-18T00:00:00"/>
    <s v="PP-18955"/>
    <s v="OFF-AP-10000938"/>
    <n v="706.86"/>
    <n v="7"/>
    <n v="0"/>
    <n v="197.92080000000001"/>
    <x v="1"/>
    <x v="9"/>
    <s v="Avanti 1.7 Cu. Ft. Refrigerator"/>
    <x v="2"/>
    <s v="Missouri"/>
    <s v="Springfield"/>
    <n v="2017"/>
  </r>
  <r>
    <s v="CA-2017-117401"/>
    <d v="2017-05-18T00:00:00"/>
    <s v="PP-18955"/>
    <s v="TEC-PH-10003555"/>
    <n v="114.95"/>
    <n v="5"/>
    <n v="0"/>
    <n v="2.2989999999999999"/>
    <x v="2"/>
    <x v="7"/>
    <s v="Motorola HK250 Universal Bluetooth Headset"/>
    <x v="2"/>
    <s v="Missouri"/>
    <s v="Springfield"/>
    <n v="2017"/>
  </r>
  <r>
    <s v="CA-2017-117401"/>
    <d v="2017-05-18T00:00:00"/>
    <s v="PP-18955"/>
    <s v="OFF-BI-10001267"/>
    <n v="43.19"/>
    <n v="7"/>
    <n v="0"/>
    <n v="20.731200000000001"/>
    <x v="1"/>
    <x v="8"/>
    <s v="Universal Recycled Hanging Pressboard Report Binders, Letter Size"/>
    <x v="2"/>
    <s v="Missouri"/>
    <s v="Springfield"/>
    <n v="2017"/>
  </r>
  <r>
    <s v="US-2017-109582"/>
    <d v="2017-09-12T00:00:00"/>
    <s v="JM-15865"/>
    <s v="OFF-PA-10004071"/>
    <n v="166.44"/>
    <n v="3"/>
    <n v="0"/>
    <n v="79.891199999999998"/>
    <x v="1"/>
    <x v="10"/>
    <s v="Eaton Premium Continuous-Feed Paper, 25% Cotton, Letter Size, White, 1000 Shts/Box"/>
    <x v="1"/>
    <s v="California"/>
    <s v="Los Angeles"/>
    <n v="2017"/>
  </r>
  <r>
    <s v="CA-2016-119865"/>
    <d v="2016-06-21T00:00:00"/>
    <s v="AS-10090"/>
    <s v="OFF-BI-10001553"/>
    <n v="36.56"/>
    <n v="5"/>
    <n v="0.2"/>
    <n v="12.795999999999999"/>
    <x v="1"/>
    <x v="8"/>
    <s v="SpineVue Locking Slant-D Ring Binders by Cardinal"/>
    <x v="3"/>
    <s v="New York"/>
    <s v="New York City"/>
    <n v="2016"/>
  </r>
  <r>
    <s v="CA-2016-119865"/>
    <d v="2016-06-21T00:00:00"/>
    <s v="AS-10090"/>
    <s v="OFF-BI-10003007"/>
    <n v="186.14400000000001"/>
    <n v="6"/>
    <n v="0.2"/>
    <n v="60.4968"/>
    <x v="1"/>
    <x v="8"/>
    <s v="Premium Transparent Presentation Covers, No Pattern/Clear, 8 1/2&quot; x 11&quot;"/>
    <x v="3"/>
    <s v="New York"/>
    <s v="New York City"/>
    <n v="2016"/>
  </r>
  <r>
    <s v="CA-2016-119865"/>
    <d v="2016-06-21T00:00:00"/>
    <s v="AS-10090"/>
    <s v="FUR-BO-10003272"/>
    <n v="353.56799999999998"/>
    <n v="2"/>
    <n v="0.2"/>
    <n v="-44.195999999999998"/>
    <x v="0"/>
    <x v="0"/>
    <s v="O'Sullivan Living Dimensions 5-Shelf Bookcases"/>
    <x v="3"/>
    <s v="New York"/>
    <s v="New York City"/>
    <n v="2016"/>
  </r>
  <r>
    <s v="US-2014-147648"/>
    <d v="2014-11-26T00:00:00"/>
    <s v="LS-16975"/>
    <s v="OFF-PA-10001033"/>
    <n v="81.98"/>
    <n v="2"/>
    <n v="0"/>
    <n v="40.170200000000001"/>
    <x v="1"/>
    <x v="10"/>
    <s v="Xerox 1893"/>
    <x v="1"/>
    <s v="California"/>
    <s v="San Francisco"/>
    <n v="2014"/>
  </r>
  <r>
    <s v="CA-2017-124436"/>
    <d v="2017-03-19T00:00:00"/>
    <s v="SA-20830"/>
    <s v="OFF-BI-10001553"/>
    <n v="14.624000000000001"/>
    <n v="2"/>
    <n v="0.2"/>
    <n v="5.1184000000000003"/>
    <x v="1"/>
    <x v="8"/>
    <s v="SpineVue Locking Slant-D Ring Binders by Cardinal"/>
    <x v="1"/>
    <s v="California"/>
    <s v="Fresno"/>
    <n v="2017"/>
  </r>
  <r>
    <s v="CA-2017-124436"/>
    <d v="2017-03-19T00:00:00"/>
    <s v="SA-20830"/>
    <s v="FUR-TA-10001095"/>
    <n v="697.16"/>
    <n v="5"/>
    <n v="0.2"/>
    <n v="8.7144999999999992"/>
    <x v="0"/>
    <x v="3"/>
    <s v="Chromcraft Round Conference Tables"/>
    <x v="1"/>
    <s v="California"/>
    <s v="Fresno"/>
    <n v="2017"/>
  </r>
  <r>
    <s v="CA-2017-124436"/>
    <d v="2017-03-19T00:00:00"/>
    <s v="SA-20830"/>
    <s v="FUR-FU-10001185"/>
    <n v="30.93"/>
    <n v="1"/>
    <n v="0"/>
    <n v="12.6813"/>
    <x v="0"/>
    <x v="5"/>
    <s v="Advantus Employee of the Month Certificate Frame, 11 x 13-1/2"/>
    <x v="1"/>
    <s v="California"/>
    <s v="Fresno"/>
    <n v="2017"/>
  </r>
  <r>
    <s v="CA-2017-124436"/>
    <d v="2017-03-19T00:00:00"/>
    <s v="SA-20830"/>
    <s v="OFF-BI-10000343"/>
    <n v="27.495999999999999"/>
    <n v="7"/>
    <n v="0.2"/>
    <n v="9.2798999999999996"/>
    <x v="1"/>
    <x v="8"/>
    <s v="Pressboard Covers with Storage Hooks, 9 1/2&quot; x 11&quot;, Light Blue"/>
    <x v="1"/>
    <s v="California"/>
    <s v="Fresno"/>
    <n v="2017"/>
  </r>
  <r>
    <s v="CA-2014-115084"/>
    <d v="2014-10-18T00:00:00"/>
    <s v="LS-17200"/>
    <s v="FUR-CH-10004626"/>
    <n v="605.34"/>
    <n v="6"/>
    <n v="0"/>
    <n v="145.2816"/>
    <x v="0"/>
    <x v="1"/>
    <s v="Office Star Flex Back Scooter Chair with Aluminum Finish Frame"/>
    <x v="0"/>
    <s v="Arkansas"/>
    <s v="Texarkana"/>
    <n v="2014"/>
  </r>
  <r>
    <s v="CA-2017-131037"/>
    <d v="2017-08-22T00:00:00"/>
    <s v="TM-21490"/>
    <s v="FUR-TA-10001768"/>
    <n v="210.00800000000001"/>
    <n v="1"/>
    <n v="0.2"/>
    <n v="2.6251000000000002"/>
    <x v="0"/>
    <x v="3"/>
    <s v="Hon Racetrack Conference Tables"/>
    <x v="1"/>
    <s v="California"/>
    <s v="San Francisco"/>
    <n v="2017"/>
  </r>
  <r>
    <s v="CA-2016-111143"/>
    <d v="2016-11-19T00:00:00"/>
    <s v="TT-21265"/>
    <s v="OFF-AP-10001947"/>
    <n v="54.96"/>
    <n v="3"/>
    <n v="0"/>
    <n v="15.9384"/>
    <x v="1"/>
    <x v="9"/>
    <s v="Acco 6 Outlet Guardian Premium Plus Surge Suppressor"/>
    <x v="2"/>
    <s v="Indiana"/>
    <s v="Indianapolis"/>
    <n v="2016"/>
  </r>
  <r>
    <s v="CA-2014-166744"/>
    <d v="2014-09-20T00:00:00"/>
    <s v="DN-13690"/>
    <s v="FUR-FU-10004952"/>
    <n v="164.22"/>
    <n v="3"/>
    <n v="0"/>
    <n v="50.908200000000001"/>
    <x v="0"/>
    <x v="5"/>
    <s v="C-Line Cubicle Keepers Polyproplyene Holder w/Velcro Back, 8-1/2x11, 25/Bx"/>
    <x v="3"/>
    <s v="Maryland"/>
    <s v="Columbia"/>
    <n v="2014"/>
  </r>
  <r>
    <s v="CA-2014-166744"/>
    <d v="2014-09-20T00:00:00"/>
    <s v="DN-13690"/>
    <s v="FUR-BO-10001337"/>
    <n v="362.94"/>
    <n v="3"/>
    <n v="0"/>
    <n v="36.293999999999997"/>
    <x v="0"/>
    <x v="0"/>
    <s v="O'Sullivan Living Dimensions 2-Shelf Bookcases"/>
    <x v="3"/>
    <s v="Maryland"/>
    <s v="Columbia"/>
    <n v="2014"/>
  </r>
  <r>
    <s v="CA-2014-166744"/>
    <d v="2014-09-20T00:00:00"/>
    <s v="DN-13690"/>
    <s v="TEC-AC-10003628"/>
    <n v="59.98"/>
    <n v="2"/>
    <n v="0"/>
    <n v="26.391200000000001"/>
    <x v="2"/>
    <x v="11"/>
    <s v="Logitech 910-002974 M325 Wireless Mouse for Web Scrolling"/>
    <x v="3"/>
    <s v="Maryland"/>
    <s v="Columbia"/>
    <n v="2014"/>
  </r>
  <r>
    <s v="CA-2016-116561"/>
    <d v="2016-09-11T00:00:00"/>
    <s v="EB-14110"/>
    <s v="OFF-ST-10004186"/>
    <n v="332.94"/>
    <n v="3"/>
    <n v="0"/>
    <n v="6.6588000000000003"/>
    <x v="1"/>
    <x v="4"/>
    <s v="Stur-D-Stor Shelving, Vertical 5-Shelf: 72&quot;H x 36&quot;W x 18 1/2&quot;D"/>
    <x v="1"/>
    <s v="California"/>
    <s v="San Jose"/>
    <n v="2016"/>
  </r>
  <r>
    <s v="CA-2016-116561"/>
    <d v="2016-09-11T00:00:00"/>
    <s v="EB-14110"/>
    <s v="OFF-BI-10001658"/>
    <n v="39.872"/>
    <n v="2"/>
    <n v="0.2"/>
    <n v="12.958399999999999"/>
    <x v="1"/>
    <x v="8"/>
    <s v="GBC Standard Therm-A-Bind Covers"/>
    <x v="1"/>
    <s v="California"/>
    <s v="San Jose"/>
    <n v="2016"/>
  </r>
  <r>
    <s v="CA-2016-110730"/>
    <d v="2016-09-23T00:00:00"/>
    <s v="CM-11815"/>
    <s v="OFF-SU-10004737"/>
    <n v="13.68"/>
    <n v="2"/>
    <n v="0"/>
    <n v="3.6936"/>
    <x v="1"/>
    <x v="14"/>
    <s v="Acme Design Stainless Steel Bent Scissors"/>
    <x v="1"/>
    <s v="Washington"/>
    <s v="Seattle"/>
    <n v="2016"/>
  </r>
  <r>
    <s v="CA-2017-146367"/>
    <d v="2017-08-04T00:00:00"/>
    <s v="HM-14860"/>
    <s v="OFF-BI-10002827"/>
    <n v="3.3180000000000001"/>
    <n v="3"/>
    <n v="0.8"/>
    <n v="-5.6406000000000001"/>
    <x v="1"/>
    <x v="8"/>
    <s v="Avery Durable Poly Binders"/>
    <x v="2"/>
    <s v="Texas"/>
    <s v="Carrollton"/>
    <n v="2017"/>
  </r>
  <r>
    <s v="CA-2016-149454"/>
    <d v="2016-07-25T00:00:00"/>
    <s v="KM-16375"/>
    <s v="OFF-BI-10003694"/>
    <n v="10.44"/>
    <n v="1"/>
    <n v="0"/>
    <n v="4.8023999999999996"/>
    <x v="1"/>
    <x v="8"/>
    <s v="Avery 3 1/2&quot; Diskette Storage Pages, 10/Pack"/>
    <x v="0"/>
    <s v="Virginia"/>
    <s v="Arlington"/>
    <n v="2016"/>
  </r>
  <r>
    <s v="CA-2016-156265"/>
    <d v="2016-08-02T00:00:00"/>
    <s v="BF-11020"/>
    <s v="FUR-TA-10001691"/>
    <n v="136.464"/>
    <n v="2"/>
    <n v="0.2"/>
    <n v="15.3522"/>
    <x v="0"/>
    <x v="3"/>
    <s v="Barricks Non-Folding Utility Table with Steel Legs, Laminate Tops"/>
    <x v="1"/>
    <s v="California"/>
    <s v="Los Angeles"/>
    <n v="2016"/>
  </r>
  <r>
    <s v="CA-2016-156265"/>
    <d v="2016-08-02T00:00:00"/>
    <s v="BF-11020"/>
    <s v="TEC-PH-10001918"/>
    <n v="333.57600000000002"/>
    <n v="3"/>
    <n v="0.2"/>
    <n v="33.357599999999998"/>
    <x v="2"/>
    <x v="7"/>
    <s v="Nortel Business Series Terminal T7208 Digital phone"/>
    <x v="1"/>
    <s v="California"/>
    <s v="Los Angeles"/>
    <n v="2016"/>
  </r>
  <r>
    <s v="CA-2016-156265"/>
    <d v="2016-08-02T00:00:00"/>
    <s v="BF-11020"/>
    <s v="OFF-BI-10000285"/>
    <n v="12.544"/>
    <n v="2"/>
    <n v="0.2"/>
    <n v="4.7039999999999997"/>
    <x v="1"/>
    <x v="8"/>
    <s v="XtraLife ClearVue Slant-D Ring Binders by Cardinal"/>
    <x v="1"/>
    <s v="California"/>
    <s v="Los Angeles"/>
    <n v="2016"/>
  </r>
  <r>
    <s v="US-2015-168914"/>
    <d v="2015-05-21T00:00:00"/>
    <s v="JE-15745"/>
    <s v="OFF-AP-10000358"/>
    <n v="20.768000000000001"/>
    <n v="8"/>
    <n v="0.8"/>
    <n v="-52.958399999999997"/>
    <x v="1"/>
    <x v="9"/>
    <s v="Fellowes Basic Home/Office Series Surge Protectors"/>
    <x v="2"/>
    <s v="Illinois"/>
    <s v="Frankfort"/>
    <n v="2015"/>
  </r>
  <r>
    <s v="US-2017-110989"/>
    <d v="2017-11-03T00:00:00"/>
    <s v="EJ-14155"/>
    <s v="TEC-AC-10002345"/>
    <n v="43.5"/>
    <n v="3"/>
    <n v="0"/>
    <n v="10.875"/>
    <x v="2"/>
    <x v="11"/>
    <s v="HP Standard 104 key PS/2 Keyboard"/>
    <x v="1"/>
    <s v="Washington"/>
    <s v="Seattle"/>
    <n v="2017"/>
  </r>
  <r>
    <s v="CA-2015-106215"/>
    <d v="2015-04-16T00:00:00"/>
    <s v="BN-11470"/>
    <s v="OFF-FA-10001229"/>
    <n v="12.576000000000001"/>
    <n v="4"/>
    <n v="0.2"/>
    <n v="4.0872000000000002"/>
    <x v="1"/>
    <x v="13"/>
    <s v="Staples"/>
    <x v="3"/>
    <s v="Pennsylvania"/>
    <s v="Philadelphia"/>
    <n v="2015"/>
  </r>
  <r>
    <s v="US-2016-169369"/>
    <d v="2016-12-12T00:00:00"/>
    <s v="EC-14050"/>
    <s v="TEC-AC-10001314"/>
    <n v="249.95"/>
    <n v="5"/>
    <n v="0"/>
    <n v="19.995999999999999"/>
    <x v="2"/>
    <x v="11"/>
    <s v="Case Logic 2.4GHz Wireless Keyboard"/>
    <x v="0"/>
    <s v="Georgia"/>
    <s v="Columbus"/>
    <n v="2016"/>
  </r>
  <r>
    <s v="US-2016-169369"/>
    <d v="2016-12-12T00:00:00"/>
    <s v="EC-14050"/>
    <s v="OFF-PA-10004438"/>
    <n v="49.12"/>
    <n v="4"/>
    <n v="0"/>
    <n v="23.086400000000001"/>
    <x v="1"/>
    <x v="10"/>
    <s v="Xerox 1907"/>
    <x v="0"/>
    <s v="Georgia"/>
    <s v="Columbus"/>
    <n v="2016"/>
  </r>
  <r>
    <s v="CA-2015-132318"/>
    <d v="2015-10-30T00:00:00"/>
    <s v="TT-21220"/>
    <s v="OFF-AP-10000026"/>
    <n v="182.91"/>
    <n v="3"/>
    <n v="0"/>
    <n v="53.043900000000001"/>
    <x v="1"/>
    <x v="9"/>
    <s v="Tripp Lite Isotel 6 Outlet Surge Protector with Fax/Modem Protection"/>
    <x v="0"/>
    <s v="Virginia"/>
    <s v="Virginia Beach"/>
    <n v="2015"/>
  </r>
  <r>
    <s v="US-2014-131982"/>
    <d v="2014-03-07T00:00:00"/>
    <s v="NP-18685"/>
    <s v="OFF-BI-10004224"/>
    <n v="107.648"/>
    <n v="2"/>
    <n v="0.2"/>
    <n v="33.64"/>
    <x v="1"/>
    <x v="8"/>
    <s v="Catalog Binders with Expanding Posts"/>
    <x v="1"/>
    <s v="Washington"/>
    <s v="Des Moines"/>
    <n v="2014"/>
  </r>
  <r>
    <s v="CA-2015-125185"/>
    <d v="2015-03-05T00:00:00"/>
    <s v="AH-10195"/>
    <s v="FUR-CH-10002647"/>
    <n v="99.372"/>
    <n v="2"/>
    <n v="0.3"/>
    <n v="-7.0979999999999999"/>
    <x v="0"/>
    <x v="1"/>
    <s v="Situations Contoured Folding Chairs, 4/Set"/>
    <x v="3"/>
    <s v="Pennsylvania"/>
    <s v="Bethlehem"/>
    <n v="2015"/>
  </r>
  <r>
    <s v="CA-2015-125185"/>
    <d v="2015-03-05T00:00:00"/>
    <s v="AH-10195"/>
    <s v="FUR-FU-10003247"/>
    <n v="33.567999999999998"/>
    <n v="2"/>
    <n v="0.2"/>
    <n v="-5.4547999999999996"/>
    <x v="0"/>
    <x v="5"/>
    <s v="36X48 HARDFLOOR CHAIRMAT"/>
    <x v="3"/>
    <s v="Pennsylvania"/>
    <s v="Bethlehem"/>
    <n v="2015"/>
  </r>
  <r>
    <s v="CA-2016-130078"/>
    <d v="2016-08-08T00:00:00"/>
    <s v="CC-12145"/>
    <s v="OFF-PA-10003270"/>
    <n v="10.56"/>
    <n v="2"/>
    <n v="0"/>
    <n v="4.7519999999999998"/>
    <x v="1"/>
    <x v="10"/>
    <s v="Xerox 1954"/>
    <x v="2"/>
    <s v="Oklahoma"/>
    <s v="Oklahoma City"/>
    <n v="2016"/>
  </r>
  <r>
    <s v="US-2017-114034"/>
    <d v="2017-01-03T00:00:00"/>
    <s v="DL-13315"/>
    <s v="OFF-PA-10004735"/>
    <n v="38.880000000000003"/>
    <n v="6"/>
    <n v="0"/>
    <n v="18.662400000000002"/>
    <x v="1"/>
    <x v="10"/>
    <s v="Xerox 1905"/>
    <x v="1"/>
    <s v="California"/>
    <s v="Rancho Cucamonga"/>
    <n v="2017"/>
  </r>
  <r>
    <s v="US-2017-115595"/>
    <d v="2017-10-09T00:00:00"/>
    <s v="XP-21865"/>
    <s v="OFF-PA-10001745"/>
    <n v="35.200000000000003"/>
    <n v="5"/>
    <n v="0"/>
    <n v="16.544"/>
    <x v="1"/>
    <x v="10"/>
    <s v="Wirebound Message Books, 2 7/8&quot; x 5&quot;, 3 Forms per Page"/>
    <x v="1"/>
    <s v="California"/>
    <s v="Los Angeles"/>
    <n v="2017"/>
  </r>
  <r>
    <s v="CA-2017-158722"/>
    <d v="2017-10-20T00:00:00"/>
    <s v="MA-17560"/>
    <s v="OFF-PA-10000176"/>
    <n v="45.527999999999999"/>
    <n v="3"/>
    <n v="0.2"/>
    <n v="15.934799999999999"/>
    <x v="1"/>
    <x v="10"/>
    <s v="Xerox 1887"/>
    <x v="3"/>
    <s v="Pennsylvania"/>
    <s v="Philadelphia"/>
    <n v="2017"/>
  </r>
  <r>
    <s v="CA-2014-105165"/>
    <d v="2014-09-07T00:00:00"/>
    <s v="SZ-20035"/>
    <s v="TEC-PH-10000675"/>
    <n v="196.77600000000001"/>
    <n v="3"/>
    <n v="0.2"/>
    <n v="14.7582"/>
    <x v="2"/>
    <x v="7"/>
    <s v="Panasonic KX TS3282B Corded phone"/>
    <x v="2"/>
    <s v="Texas"/>
    <s v="Houston"/>
    <n v="2014"/>
  </r>
  <r>
    <s v="CA-2014-105165"/>
    <d v="2014-09-07T00:00:00"/>
    <s v="SZ-20035"/>
    <s v="OFF-BI-10000050"/>
    <n v="2.92"/>
    <n v="2"/>
    <n v="0.8"/>
    <n v="-4.8179999999999996"/>
    <x v="1"/>
    <x v="8"/>
    <s v="Angle-D Binders with Locking Rings, Label Holders"/>
    <x v="2"/>
    <s v="Texas"/>
    <s v="Houston"/>
    <n v="2014"/>
  </r>
  <r>
    <s v="CA-2014-105165"/>
    <d v="2014-09-07T00:00:00"/>
    <s v="SZ-20035"/>
    <s v="FUR-TA-10004154"/>
    <n v="200.79499999999999"/>
    <n v="1"/>
    <n v="0.3"/>
    <n v="-22.948"/>
    <x v="0"/>
    <x v="3"/>
    <s v="Riverside Furniture Oval Coffee Table, Oval End Table, End Table with Drawer"/>
    <x v="2"/>
    <s v="Texas"/>
    <s v="Houston"/>
    <n v="2014"/>
  </r>
  <r>
    <s v="CA-2014-105165"/>
    <d v="2014-09-07T00:00:00"/>
    <s v="SZ-20035"/>
    <s v="TEC-AC-10002718"/>
    <n v="46.688000000000002"/>
    <n v="4"/>
    <n v="0.2"/>
    <n v="-2.9180000000000001"/>
    <x v="2"/>
    <x v="11"/>
    <s v="Belkin Standard 104 key USB Keyboard"/>
    <x v="2"/>
    <s v="Texas"/>
    <s v="Houston"/>
    <n v="2014"/>
  </r>
  <r>
    <s v="CA-2014-105165"/>
    <d v="2014-09-07T00:00:00"/>
    <s v="SZ-20035"/>
    <s v="OFF-AR-10003179"/>
    <n v="21.864000000000001"/>
    <n v="3"/>
    <n v="0.2"/>
    <n v="3.5529000000000002"/>
    <x v="1"/>
    <x v="6"/>
    <s v="Dixon Ticonderoga Core-Lock Colored Pencils"/>
    <x v="2"/>
    <s v="Texas"/>
    <s v="Houston"/>
    <n v="2014"/>
  </r>
  <r>
    <s v="CA-2017-147452"/>
    <d v="2017-09-30T00:00:00"/>
    <s v="CS-11845"/>
    <s v="OFF-PA-10001838"/>
    <n v="11.76"/>
    <n v="2"/>
    <n v="0"/>
    <n v="5.7624000000000004"/>
    <x v="1"/>
    <x v="10"/>
    <s v="Adams Telephone Message Book W/Dividers/Space For Phone Numbers, 5 1/4&quot;X8 1/2&quot;, 300/Messages"/>
    <x v="1"/>
    <s v="Washington"/>
    <s v="Seattle"/>
    <n v="2017"/>
  </r>
  <r>
    <s v="CA-2017-147452"/>
    <d v="2017-09-30T00:00:00"/>
    <s v="CS-11845"/>
    <s v="OFF-PA-10004039"/>
    <n v="167.94"/>
    <n v="3"/>
    <n v="0"/>
    <n v="82.290599999999998"/>
    <x v="1"/>
    <x v="10"/>
    <s v="Xerox 1882"/>
    <x v="1"/>
    <s v="Washington"/>
    <s v="Seattle"/>
    <n v="2017"/>
  </r>
  <r>
    <s v="CA-2017-147452"/>
    <d v="2017-09-30T00:00:00"/>
    <s v="CS-11845"/>
    <s v="OFF-AP-10001626"/>
    <n v="3.89"/>
    <n v="1"/>
    <n v="0"/>
    <n v="1.0114000000000001"/>
    <x v="1"/>
    <x v="9"/>
    <s v="Commercial WindTunnel Clean Air Upright Vacuum, Replacement Belts, Filtration Bags"/>
    <x v="1"/>
    <s v="Washington"/>
    <s v="Seattle"/>
    <n v="2017"/>
  </r>
  <r>
    <s v="US-2017-114657"/>
    <d v="2017-11-16T00:00:00"/>
    <s v="MH-18115"/>
    <s v="TEC-MA-10003173"/>
    <n v="52.44"/>
    <n v="4"/>
    <n v="0"/>
    <n v="24.122399999999999"/>
    <x v="2"/>
    <x v="15"/>
    <s v="Hewlett-Packard 300S Scientific Calculator"/>
    <x v="3"/>
    <s v="New York"/>
    <s v="Yonkers"/>
    <n v="2017"/>
  </r>
  <r>
    <s v="CA-2017-144484"/>
    <d v="2017-09-11T00:00:00"/>
    <s v="CB-12025"/>
    <s v="FUR-FU-10000260"/>
    <n v="32.36"/>
    <n v="4"/>
    <n v="0"/>
    <n v="11.6496"/>
    <x v="0"/>
    <x v="5"/>
    <s v="6&quot; Cubicle Wall Clock, Black"/>
    <x v="1"/>
    <s v="California"/>
    <s v="San Francisco"/>
    <n v="2017"/>
  </r>
  <r>
    <s v="CA-2017-144484"/>
    <d v="2017-09-11T00:00:00"/>
    <s v="CB-12025"/>
    <s v="OFF-AP-10004487"/>
    <n v="406.6"/>
    <n v="5"/>
    <n v="0"/>
    <n v="113.848"/>
    <x v="1"/>
    <x v="9"/>
    <s v="Kensington 4 Outlet MasterPiece Compact Power Control Center"/>
    <x v="1"/>
    <s v="California"/>
    <s v="San Francisco"/>
    <n v="2017"/>
  </r>
  <r>
    <s v="CA-2017-125913"/>
    <d v="2017-01-16T00:00:00"/>
    <s v="JO-15145"/>
    <s v="FUR-FU-10001487"/>
    <n v="27.92"/>
    <n v="4"/>
    <n v="0"/>
    <n v="8.0968"/>
    <x v="0"/>
    <x v="5"/>
    <s v="Eldon Expressions Wood and Plastic Desk Accessories, Cherry Wood"/>
    <x v="1"/>
    <s v="California"/>
    <s v="Los Angeles"/>
    <n v="2017"/>
  </r>
  <r>
    <s v="CA-2017-125913"/>
    <d v="2017-01-16T00:00:00"/>
    <s v="JO-15145"/>
    <s v="FUR-TA-10001520"/>
    <n v="399.67200000000003"/>
    <n v="7"/>
    <n v="0.2"/>
    <n v="-14.9877"/>
    <x v="0"/>
    <x v="3"/>
    <s v="Lesro Sheffield Collection Coffee Table, End Table, Center Table, Corner Table"/>
    <x v="1"/>
    <s v="California"/>
    <s v="Los Angeles"/>
    <n v="2017"/>
  </r>
  <r>
    <s v="US-2016-158309"/>
    <d v="2016-11-26T00:00:00"/>
    <s v="PA-19060"/>
    <s v="OFF-BI-10000145"/>
    <n v="3.7440000000000002"/>
    <n v="4"/>
    <n v="0.7"/>
    <n v="-2.6208"/>
    <x v="1"/>
    <x v="8"/>
    <s v="Zipper Ring Binder Pockets"/>
    <x v="0"/>
    <s v="Florida"/>
    <s v="Miami"/>
    <n v="2016"/>
  </r>
  <r>
    <s v="CA-2015-162887"/>
    <d v="2015-11-07T00:00:00"/>
    <s v="SV-20785"/>
    <s v="FUR-CH-10000595"/>
    <n v="715.2"/>
    <n v="3"/>
    <n v="0"/>
    <n v="178.8"/>
    <x v="0"/>
    <x v="1"/>
    <s v="Safco Contoured Stacking Chairs"/>
    <x v="3"/>
    <s v="Vermont"/>
    <s v="Burlington"/>
    <n v="2015"/>
  </r>
  <r>
    <s v="CA-2017-147333"/>
    <d v="2017-12-14T00:00:00"/>
    <s v="KL-16555"/>
    <s v="TEC-AC-10004469"/>
    <n v="159.80000000000001"/>
    <n v="4"/>
    <n v="0"/>
    <n v="70.311999999999998"/>
    <x v="2"/>
    <x v="11"/>
    <s v="Microsoft Sculpt Comfort Mouse"/>
    <x v="0"/>
    <s v="Arkansas"/>
    <s v="Fayetteville"/>
    <n v="2017"/>
  </r>
  <r>
    <s v="CA-2017-147333"/>
    <d v="2017-12-14T00:00:00"/>
    <s v="KL-16555"/>
    <s v="TEC-AC-10003038"/>
    <n v="44.75"/>
    <n v="5"/>
    <n v="0"/>
    <n v="8.5024999999999995"/>
    <x v="2"/>
    <x v="11"/>
    <s v="Kingston Digital DataTraveler 16GB USB 2.0"/>
    <x v="0"/>
    <s v="Arkansas"/>
    <s v="Fayetteville"/>
    <n v="2017"/>
  </r>
  <r>
    <s v="CA-2014-113859"/>
    <d v="2014-09-13T00:00:00"/>
    <s v="BC-11125"/>
    <s v="FUR-CH-10004698"/>
    <n v="340.11599999999999"/>
    <n v="6"/>
    <n v="0.3"/>
    <n v="-9.7175999999999991"/>
    <x v="0"/>
    <x v="1"/>
    <s v="Padded Folding Chairs, Black, 4/Carton"/>
    <x v="2"/>
    <s v="Texas"/>
    <s v="Odessa"/>
    <n v="2014"/>
  </r>
  <r>
    <s v="CA-2014-159681"/>
    <d v="2014-12-07T00:00:00"/>
    <s v="PO-18850"/>
    <s v="OFF-PA-10003641"/>
    <n v="105.52"/>
    <n v="4"/>
    <n v="0"/>
    <n v="48.539200000000001"/>
    <x v="1"/>
    <x v="10"/>
    <s v="Xerox 1909"/>
    <x v="0"/>
    <s v="Virginia"/>
    <s v="Virginia Beach"/>
    <n v="2014"/>
  </r>
  <r>
    <s v="US-2017-104094"/>
    <d v="2017-09-07T00:00:00"/>
    <s v="AG-10675"/>
    <s v="TEC-AC-10002134"/>
    <n v="13.48"/>
    <n v="1"/>
    <n v="0"/>
    <n v="1.8872"/>
    <x v="2"/>
    <x v="11"/>
    <s v="Rosewill 107 Normal Keys USB Wired Standard Keyboard"/>
    <x v="2"/>
    <s v="Wisconsin"/>
    <s v="Milwaukee"/>
    <n v="2017"/>
  </r>
  <r>
    <s v="CA-2017-152709"/>
    <d v="2017-10-07T00:00:00"/>
    <s v="DB-13210"/>
    <s v="OFF-ST-10001837"/>
    <n v="85.52"/>
    <n v="2"/>
    <n v="0"/>
    <n v="22.235199999999999"/>
    <x v="1"/>
    <x v="4"/>
    <s v="SAFCO Mobile Desk Side File, Wire Frame"/>
    <x v="2"/>
    <s v="Michigan"/>
    <s v="Detroit"/>
    <n v="2017"/>
  </r>
  <r>
    <s v="CA-2015-105158"/>
    <d v="2015-09-05T00:00:00"/>
    <s v="SP-20860"/>
    <s v="FUR-FU-10001706"/>
    <n v="6.16"/>
    <n v="2"/>
    <n v="0"/>
    <n v="2.9567999999999999"/>
    <x v="0"/>
    <x v="5"/>
    <s v="Longer-Life Soft White Bulbs"/>
    <x v="2"/>
    <s v="Minnesota"/>
    <s v="Rochester"/>
    <n v="2015"/>
  </r>
  <r>
    <s v="CA-2015-105158"/>
    <d v="2015-09-05T00:00:00"/>
    <s v="SP-20860"/>
    <s v="OFF-PA-10001970"/>
    <n v="36.840000000000003"/>
    <n v="3"/>
    <n v="0"/>
    <n v="17.314800000000002"/>
    <x v="1"/>
    <x v="10"/>
    <s v="Xerox 1881"/>
    <x v="2"/>
    <s v="Minnesota"/>
    <s v="Rochester"/>
    <n v="2015"/>
  </r>
  <r>
    <s v="CA-2014-133424"/>
    <d v="2014-03-30T00:00:00"/>
    <s v="Dl-13600"/>
    <s v="OFF-ST-10002957"/>
    <n v="15.84"/>
    <n v="3"/>
    <n v="0"/>
    <n v="0"/>
    <x v="1"/>
    <x v="4"/>
    <s v="Sterilite Show Offs Storage Containers"/>
    <x v="1"/>
    <s v="Washington"/>
    <s v="Seattle"/>
    <n v="2014"/>
  </r>
  <r>
    <s v="CA-2014-133424"/>
    <d v="2014-03-30T00:00:00"/>
    <s v="Dl-13600"/>
    <s v="OFF-LA-10002312"/>
    <n v="44.4"/>
    <n v="3"/>
    <n v="0"/>
    <n v="22.2"/>
    <x v="1"/>
    <x v="2"/>
    <s v="Avery 490"/>
    <x v="1"/>
    <s v="Washington"/>
    <s v="Seattle"/>
    <n v="2014"/>
  </r>
  <r>
    <s v="CA-2017-105991"/>
    <d v="2017-05-05T00:00:00"/>
    <s v="LH-17020"/>
    <s v="OFF-EN-10002600"/>
    <n v="21.24"/>
    <n v="9"/>
    <n v="0.2"/>
    <n v="7.4340000000000002"/>
    <x v="1"/>
    <x v="12"/>
    <s v="Redi-Strip #10 Envelopes, 4 1/8 x 9 1/2"/>
    <x v="1"/>
    <s v="Colorado"/>
    <s v="Louisville"/>
    <n v="2017"/>
  </r>
  <r>
    <s v="CA-2017-105991"/>
    <d v="2017-05-05T00:00:00"/>
    <s v="LH-17020"/>
    <s v="OFF-BI-10003274"/>
    <n v="9.5519999999999996"/>
    <n v="8"/>
    <n v="0.7"/>
    <n v="-7.3231999999999999"/>
    <x v="1"/>
    <x v="8"/>
    <s v="Avery Durable Slant Ring Binders, No Labels"/>
    <x v="1"/>
    <s v="Colorado"/>
    <s v="Louisville"/>
    <n v="2017"/>
  </r>
  <r>
    <s v="CA-2017-105991"/>
    <d v="2017-05-05T00:00:00"/>
    <s v="LH-17020"/>
    <s v="FUR-BO-10004467"/>
    <n v="89.991"/>
    <n v="3"/>
    <n v="0.7"/>
    <n v="-152.9847"/>
    <x v="0"/>
    <x v="0"/>
    <s v="Bestar Classic Bookcase"/>
    <x v="1"/>
    <s v="Colorado"/>
    <s v="Louisville"/>
    <n v="2017"/>
  </r>
  <r>
    <s v="US-2017-136784"/>
    <d v="2017-04-30T00:00:00"/>
    <s v="AD-10180"/>
    <s v="OFF-PA-10000675"/>
    <n v="163.96"/>
    <n v="4"/>
    <n v="0"/>
    <n v="80.340400000000002"/>
    <x v="1"/>
    <x v="10"/>
    <s v="Xerox 1919"/>
    <x v="1"/>
    <s v="California"/>
    <s v="San Francisco"/>
    <n v="2017"/>
  </r>
  <r>
    <s v="CA-2014-146283"/>
    <d v="2014-09-08T00:00:00"/>
    <s v="KT-16465"/>
    <s v="OFF-PA-10002259"/>
    <n v="17.904"/>
    <n v="2"/>
    <n v="0.2"/>
    <n v="6.2664"/>
    <x v="1"/>
    <x v="10"/>
    <s v="Geographics Note Cards, Blank, White, 8 1/2&quot; x 11&quot;"/>
    <x v="2"/>
    <s v="Texas"/>
    <s v="Houston"/>
    <n v="2014"/>
  </r>
  <r>
    <s v="CA-2014-146283"/>
    <d v="2014-09-08T00:00:00"/>
    <s v="KT-16465"/>
    <s v="FUR-CH-10004287"/>
    <n v="966.7"/>
    <n v="5"/>
    <n v="0.3"/>
    <n v="-13.81"/>
    <x v="0"/>
    <x v="1"/>
    <s v="SAFCO Arco Folding Chair"/>
    <x v="2"/>
    <s v="Texas"/>
    <s v="Houston"/>
    <n v="2014"/>
  </r>
  <r>
    <s v="CA-2014-146283"/>
    <d v="2014-09-08T00:00:00"/>
    <s v="KT-16465"/>
    <s v="OFF-PA-10000482"/>
    <n v="182.11199999999999"/>
    <n v="6"/>
    <n v="0.2"/>
    <n v="61.462800000000001"/>
    <x v="1"/>
    <x v="10"/>
    <s v="Snap-A-Way Black Print Carbonless Ruled Speed Letter, Triplicate"/>
    <x v="2"/>
    <s v="Texas"/>
    <s v="Houston"/>
    <n v="2014"/>
  </r>
  <r>
    <s v="CA-2017-151218"/>
    <d v="2017-06-20T00:00:00"/>
    <s v="PJ-19015"/>
    <s v="OFF-ST-10004835"/>
    <n v="4.4640000000000004"/>
    <n v="1"/>
    <n v="0.2"/>
    <n v="0.33479999999999999"/>
    <x v="1"/>
    <x v="4"/>
    <s v="Plastic Stacking Crates &amp; Casters"/>
    <x v="0"/>
    <s v="Florida"/>
    <s v="Miami"/>
    <n v="2017"/>
  </r>
  <r>
    <s v="CA-2015-111073"/>
    <d v="2015-12-26T00:00:00"/>
    <s v="MC-18100"/>
    <s v="FUR-TA-10004086"/>
    <n v="51.588000000000001"/>
    <n v="1"/>
    <n v="0.4"/>
    <n v="-15.4764"/>
    <x v="0"/>
    <x v="3"/>
    <s v="KI Adjustable-Height Table"/>
    <x v="3"/>
    <s v="Ohio"/>
    <s v="Medina"/>
    <n v="2015"/>
  </r>
  <r>
    <s v="CA-2017-144883"/>
    <d v="2017-08-15T00:00:00"/>
    <s v="BO-11350"/>
    <s v="OFF-LA-10000305"/>
    <n v="50.4"/>
    <n v="8"/>
    <n v="0"/>
    <n v="23.184000000000001"/>
    <x v="1"/>
    <x v="2"/>
    <s v="Avery 495"/>
    <x v="2"/>
    <s v="Minnesota"/>
    <s v="Roseville"/>
    <n v="2017"/>
  </r>
  <r>
    <s v="CA-2017-142174"/>
    <d v="2017-03-04T00:00:00"/>
    <s v="DP-13000"/>
    <s v="OFF-PA-10000806"/>
    <n v="89.567999999999998"/>
    <n v="2"/>
    <n v="0.2"/>
    <n v="32.468400000000003"/>
    <x v="1"/>
    <x v="10"/>
    <s v="Xerox 1934"/>
    <x v="2"/>
    <s v="Texas"/>
    <s v="Houston"/>
    <n v="2017"/>
  </r>
  <r>
    <s v="CA-2017-108791"/>
    <d v="2017-07-27T00:00:00"/>
    <s v="TM-21490"/>
    <s v="FUR-FU-10004018"/>
    <n v="14.89"/>
    <n v="1"/>
    <n v="0"/>
    <n v="4.0202999999999998"/>
    <x v="0"/>
    <x v="5"/>
    <s v="Tensor Computer Mounted Lamp"/>
    <x v="3"/>
    <s v="New York"/>
    <s v="Yonkers"/>
    <n v="2017"/>
  </r>
  <r>
    <s v="CA-2017-108791"/>
    <d v="2017-07-27T00:00:00"/>
    <s v="TM-21490"/>
    <s v="TEC-PH-10002660"/>
    <n v="543.91999999999996"/>
    <n v="8"/>
    <n v="0"/>
    <n v="135.97999999999999"/>
    <x v="2"/>
    <x v="7"/>
    <s v="Nortel Networks T7316 E Nt8 B27"/>
    <x v="3"/>
    <s v="New York"/>
    <s v="Yonkers"/>
    <n v="2017"/>
  </r>
  <r>
    <s v="CA-2016-106656"/>
    <d v="2016-09-23T00:00:00"/>
    <s v="DV-13045"/>
    <s v="OFF-EN-10001509"/>
    <n v="4.08"/>
    <n v="2"/>
    <n v="0"/>
    <n v="1.9176"/>
    <x v="1"/>
    <x v="12"/>
    <s v="Poly String Tie Envelopes"/>
    <x v="1"/>
    <s v="California"/>
    <s v="San Diego"/>
    <n v="2016"/>
  </r>
  <r>
    <s v="CA-2016-106656"/>
    <d v="2016-09-23T00:00:00"/>
    <s v="DV-13045"/>
    <s v="OFF-LA-10003148"/>
    <n v="18.899999999999999"/>
    <n v="3"/>
    <n v="0"/>
    <n v="8.6940000000000008"/>
    <x v="1"/>
    <x v="2"/>
    <s v="Avery 51"/>
    <x v="1"/>
    <s v="California"/>
    <s v="San Diego"/>
    <n v="2016"/>
  </r>
  <r>
    <s v="CA-2016-113831"/>
    <d v="2016-05-30T00:00:00"/>
    <s v="AH-10690"/>
    <s v="FUR-TA-10002645"/>
    <n v="2275.5"/>
    <n v="10"/>
    <n v="0"/>
    <n v="386.83499999999998"/>
    <x v="0"/>
    <x v="3"/>
    <s v="Hon Rectangular Conference Tables"/>
    <x v="0"/>
    <s v="Virginia"/>
    <s v="Springfield"/>
    <n v="2016"/>
  </r>
  <r>
    <s v="CA-2016-113831"/>
    <d v="2016-05-30T00:00:00"/>
    <s v="AH-10690"/>
    <s v="TEC-AC-10003033"/>
    <n v="1979.7"/>
    <n v="6"/>
    <n v="0"/>
    <n v="653.30100000000004"/>
    <x v="2"/>
    <x v="11"/>
    <s v="Plantronics CS510 - Over-the-Head monaural Wireless Headset System"/>
    <x v="0"/>
    <s v="Virginia"/>
    <s v="Springfield"/>
    <n v="2016"/>
  </r>
  <r>
    <s v="CA-2016-113831"/>
    <d v="2016-05-30T00:00:00"/>
    <s v="AH-10690"/>
    <s v="OFF-LA-10001297"/>
    <n v="62.1"/>
    <n v="6"/>
    <n v="0"/>
    <n v="29.808"/>
    <x v="1"/>
    <x v="2"/>
    <s v="Avery 473"/>
    <x v="0"/>
    <s v="Virginia"/>
    <s v="Springfield"/>
    <n v="2016"/>
  </r>
  <r>
    <s v="US-2014-139500"/>
    <d v="2014-11-16T00:00:00"/>
    <s v="AB-10165"/>
    <s v="FUR-CH-10002017"/>
    <n v="37.295999999999999"/>
    <n v="2"/>
    <n v="0.3"/>
    <n v="-1.0656000000000001"/>
    <x v="0"/>
    <x v="1"/>
    <s v="SAFCO Optional Arm Kit for Workspace Cribbage Stacking Chair"/>
    <x v="2"/>
    <s v="Illinois"/>
    <s v="Decatur"/>
    <n v="2014"/>
  </r>
  <r>
    <s v="US-2014-166310"/>
    <d v="2014-09-21T00:00:00"/>
    <s v="JS-15940"/>
    <s v="FUR-FU-10001546"/>
    <n v="8.5440000000000005"/>
    <n v="2"/>
    <n v="0.6"/>
    <n v="-7.476"/>
    <x v="0"/>
    <x v="5"/>
    <s v="Dana Swing-Arm Lamps"/>
    <x v="2"/>
    <s v="Texas"/>
    <s v="Garland"/>
    <n v="2014"/>
  </r>
  <r>
    <s v="US-2016-168410"/>
    <d v="2016-02-21T00:00:00"/>
    <s v="BV-11245"/>
    <s v="FUR-FU-10000629"/>
    <n v="68.95"/>
    <n v="5"/>
    <n v="0"/>
    <n v="28.959"/>
    <x v="0"/>
    <x v="5"/>
    <s v="9-3/4 Diameter Round Wall Clock"/>
    <x v="3"/>
    <s v="New York"/>
    <s v="Oceanside"/>
    <n v="2016"/>
  </r>
  <r>
    <s v="US-2016-168410"/>
    <d v="2016-02-21T00:00:00"/>
    <s v="BV-11245"/>
    <s v="OFF-ST-10000036"/>
    <n v="296.37"/>
    <n v="3"/>
    <n v="0"/>
    <n v="80.019900000000007"/>
    <x v="1"/>
    <x v="4"/>
    <s v="Recycled Data-Pak for Archival Bound Computer Printouts, 12-1/2 x 12-1/2 x 16"/>
    <x v="3"/>
    <s v="New York"/>
    <s v="Oceanside"/>
    <n v="2016"/>
  </r>
  <r>
    <s v="US-2016-168410"/>
    <d v="2016-02-21T00:00:00"/>
    <s v="BV-11245"/>
    <s v="TEC-PH-10002583"/>
    <n v="39.979999999999997"/>
    <n v="2"/>
    <n v="0"/>
    <n v="1.9990000000000001"/>
    <x v="2"/>
    <x v="7"/>
    <s v="iOttie HLCRIO102 Car Mount"/>
    <x v="3"/>
    <s v="New York"/>
    <s v="Oceanside"/>
    <n v="2016"/>
  </r>
  <r>
    <s v="CA-2017-131254"/>
    <d v="2017-11-19T00:00:00"/>
    <s v="NC-18415"/>
    <s v="FUR-CH-10003774"/>
    <n v="191.05799999999999"/>
    <n v="3"/>
    <n v="0.3"/>
    <n v="-46.399799999999999"/>
    <x v="0"/>
    <x v="1"/>
    <s v="Global Wood Trimmed Manager's Task Chair, Khaki"/>
    <x v="2"/>
    <s v="Texas"/>
    <s v="Houston"/>
    <n v="2017"/>
  </r>
  <r>
    <s v="CA-2017-131254"/>
    <d v="2017-11-19T00:00:00"/>
    <s v="NC-18415"/>
    <s v="OFF-AR-10003876"/>
    <n v="13.04"/>
    <n v="5"/>
    <n v="0.2"/>
    <n v="3.9119999999999999"/>
    <x v="1"/>
    <x v="6"/>
    <s v="Avery Hi-Liter GlideStik Fluorescent Highlighter, Yellow Ink"/>
    <x v="2"/>
    <s v="Texas"/>
    <s v="Houston"/>
    <n v="2017"/>
  </r>
  <r>
    <s v="CA-2017-131254"/>
    <d v="2017-11-19T00:00:00"/>
    <s v="NC-18415"/>
    <s v="OFF-BI-10003527"/>
    <n v="1525.1880000000001"/>
    <n v="6"/>
    <n v="0.8"/>
    <n v="-2287.7820000000002"/>
    <x v="1"/>
    <x v="8"/>
    <s v="Fellowes PB500 Electric Punch Plastic Comb Binding Machine with Manual Bind"/>
    <x v="2"/>
    <s v="Texas"/>
    <s v="Houston"/>
    <n v="2017"/>
  </r>
  <r>
    <s v="CA-2016-123414"/>
    <d v="2016-08-21T00:00:00"/>
    <s v="SU-20665"/>
    <s v="OFF-LA-10004559"/>
    <n v="9.2159999999999993"/>
    <n v="4"/>
    <n v="0.2"/>
    <n v="3.3408000000000002"/>
    <x v="1"/>
    <x v="2"/>
    <s v="Avery 49"/>
    <x v="0"/>
    <s v="North Carolina"/>
    <s v="Greenville"/>
    <n v="2016"/>
  </r>
  <r>
    <s v="CA-2016-123414"/>
    <d v="2016-08-21T00:00:00"/>
    <s v="SU-20665"/>
    <s v="OFF-SU-10002573"/>
    <n v="28.047999999999998"/>
    <n v="2"/>
    <n v="0.2"/>
    <n v="3.5059999999999998"/>
    <x v="1"/>
    <x v="14"/>
    <s v="Acme 10&quot; Easy Grip Assistive Scissors"/>
    <x v="0"/>
    <s v="North Carolina"/>
    <s v="Greenville"/>
    <n v="2016"/>
  </r>
  <r>
    <s v="CA-2017-137876"/>
    <d v="2017-04-30T00:00:00"/>
    <s v="DJ-13510"/>
    <s v="FUR-FU-10000222"/>
    <n v="64.959999999999994"/>
    <n v="2"/>
    <n v="0"/>
    <n v="21.436800000000002"/>
    <x v="0"/>
    <x v="5"/>
    <s v="Seth Thomas 16&quot; Steel Case Clock"/>
    <x v="1"/>
    <s v="California"/>
    <s v="San Francisco"/>
    <n v="2017"/>
  </r>
  <r>
    <s v="CA-2017-137876"/>
    <d v="2017-04-30T00:00:00"/>
    <s v="DJ-13510"/>
    <s v="OFF-EN-10001219"/>
    <n v="30.56"/>
    <n v="4"/>
    <n v="0"/>
    <n v="14.974399999999999"/>
    <x v="1"/>
    <x v="12"/>
    <s v="#10- 4 1/8&quot; x 9 1/2&quot; Security-Tint Envelopes"/>
    <x v="1"/>
    <s v="California"/>
    <s v="San Francisco"/>
    <n v="2017"/>
  </r>
  <r>
    <s v="CA-2016-154060"/>
    <d v="2016-05-02T00:00:00"/>
    <s v="DL-12865"/>
    <s v="FUR-CH-10002304"/>
    <n v="187.05600000000001"/>
    <n v="9"/>
    <n v="0.2"/>
    <n v="11.691000000000001"/>
    <x v="0"/>
    <x v="1"/>
    <s v="Global Stack Chair without Arms, Black"/>
    <x v="0"/>
    <s v="North Carolina"/>
    <s v="Greensboro"/>
    <n v="2016"/>
  </r>
  <r>
    <s v="US-2017-162558"/>
    <d v="2017-10-02T00:00:00"/>
    <s v="Dp-13240"/>
    <s v="FUR-FU-10002364"/>
    <n v="11.808"/>
    <n v="2"/>
    <n v="0.2"/>
    <n v="1.3284"/>
    <x v="0"/>
    <x v="5"/>
    <s v="Eldon Expressions Wood Desk Accessories, Oak"/>
    <x v="0"/>
    <s v="Tennessee"/>
    <s v="Knoxville"/>
    <n v="2017"/>
  </r>
  <r>
    <s v="US-2017-162558"/>
    <d v="2017-10-02T00:00:00"/>
    <s v="Dp-13240"/>
    <s v="FUR-FU-10004864"/>
    <n v="9.6560000000000006"/>
    <n v="1"/>
    <n v="0.2"/>
    <n v="1.5690999999999999"/>
    <x v="0"/>
    <x v="5"/>
    <s v="Howard Miller 14-1/2&quot; Diameter Chrome Round Wall Clock"/>
    <x v="0"/>
    <s v="Tennessee"/>
    <s v="Knoxville"/>
    <n v="2017"/>
  </r>
  <r>
    <s v="US-2017-162558"/>
    <d v="2017-10-02T00:00:00"/>
    <s v="Dp-13240"/>
    <s v="OFF-PA-10003172"/>
    <n v="20.736000000000001"/>
    <n v="4"/>
    <n v="0.2"/>
    <n v="7.2576000000000001"/>
    <x v="1"/>
    <x v="10"/>
    <s v="Xerox 1996"/>
    <x v="0"/>
    <s v="Tennessee"/>
    <s v="Knoxville"/>
    <n v="2017"/>
  </r>
  <r>
    <s v="US-2017-162558"/>
    <d v="2017-10-02T00:00:00"/>
    <s v="Dp-13240"/>
    <s v="OFF-BI-10000977"/>
    <n v="27.36"/>
    <n v="3"/>
    <n v="0.7"/>
    <n v="-21.888000000000002"/>
    <x v="1"/>
    <x v="8"/>
    <s v="Ibico Plastic Spiral Binding Combs"/>
    <x v="0"/>
    <s v="Tennessee"/>
    <s v="Knoxville"/>
    <n v="2017"/>
  </r>
  <r>
    <s v="US-2017-162558"/>
    <d v="2017-10-02T00:00:00"/>
    <s v="Dp-13240"/>
    <s v="FUR-TA-10000198"/>
    <n v="2314.116"/>
    <n v="7"/>
    <n v="0.4"/>
    <n v="-1002.7836"/>
    <x v="0"/>
    <x v="3"/>
    <s v="Chromcraft Bull-Nose Wood Oval Conference Tables &amp; Bases"/>
    <x v="0"/>
    <s v="Tennessee"/>
    <s v="Knoxville"/>
    <n v="2017"/>
  </r>
  <r>
    <s v="US-2017-162558"/>
    <d v="2017-10-02T00:00:00"/>
    <s v="Dp-13240"/>
    <s v="OFF-BI-10003984"/>
    <n v="34.235999999999997"/>
    <n v="4"/>
    <n v="0.7"/>
    <n v="-26.247599999999998"/>
    <x v="1"/>
    <x v="8"/>
    <s v="Lock-Up Easel 'Spel-Binder'"/>
    <x v="0"/>
    <s v="Tennessee"/>
    <s v="Knoxville"/>
    <n v="2017"/>
  </r>
  <r>
    <s v="US-2017-162558"/>
    <d v="2017-10-02T00:00:00"/>
    <s v="Dp-13240"/>
    <s v="FUR-FU-10003691"/>
    <n v="19.760000000000002"/>
    <n v="2"/>
    <n v="0.2"/>
    <n v="5.9279999999999999"/>
    <x v="0"/>
    <x v="5"/>
    <s v="Eldon Image Series Desk Accessories, Ebony"/>
    <x v="0"/>
    <s v="Tennessee"/>
    <s v="Knoxville"/>
    <n v="2017"/>
  </r>
  <r>
    <s v="CA-2017-134439"/>
    <d v="2017-09-18T00:00:00"/>
    <s v="TM-21010"/>
    <s v="OFF-PA-10004082"/>
    <n v="15.96"/>
    <n v="2"/>
    <n v="0"/>
    <n v="7.98"/>
    <x v="1"/>
    <x v="10"/>
    <s v="Adams Telephone Message Book w/Frequently-Called Numbers Space, 400 Messages per Book"/>
    <x v="2"/>
    <s v="Nebraska"/>
    <s v="Grand Island"/>
    <n v="2017"/>
  </r>
  <r>
    <s v="CA-2015-119508"/>
    <d v="2015-12-04T00:00:00"/>
    <s v="TZ-21580"/>
    <s v="OFF-AR-10003723"/>
    <n v="16.899999999999999"/>
    <n v="5"/>
    <n v="0"/>
    <n v="6.2530000000000001"/>
    <x v="1"/>
    <x v="6"/>
    <s v="Avery Hi-Liter Fluorescent Desk Style Markers"/>
    <x v="1"/>
    <s v="California"/>
    <s v="Lakewood"/>
    <n v="2015"/>
  </r>
  <r>
    <s v="CA-2015-119508"/>
    <d v="2015-12-04T00:00:00"/>
    <s v="TZ-21580"/>
    <s v="FUR-FU-10004270"/>
    <n v="25.08"/>
    <n v="6"/>
    <n v="0"/>
    <n v="9.0288000000000004"/>
    <x v="0"/>
    <x v="5"/>
    <s v="Eldon Image Series Desk Accessories, Burgundy"/>
    <x v="1"/>
    <s v="California"/>
    <s v="Lakewood"/>
    <n v="2015"/>
  </r>
  <r>
    <s v="CA-2015-152681"/>
    <d v="2015-01-17T00:00:00"/>
    <s v="SC-20260"/>
    <s v="OFF-AR-10003183"/>
    <n v="6.68"/>
    <n v="2"/>
    <n v="0"/>
    <n v="2.004"/>
    <x v="1"/>
    <x v="6"/>
    <s v="Avery Fluorescent Highlighter Four-Color Set"/>
    <x v="3"/>
    <s v="Massachusetts"/>
    <s v="Lawrence"/>
    <n v="2015"/>
  </r>
  <r>
    <s v="CA-2014-130813"/>
    <d v="2014-01-06T00:00:00"/>
    <s v="LS-17230"/>
    <s v="OFF-PA-10002005"/>
    <n v="19.440000000000001"/>
    <n v="3"/>
    <n v="0"/>
    <n v="9.3312000000000008"/>
    <x v="1"/>
    <x v="10"/>
    <s v="Xerox 225"/>
    <x v="1"/>
    <s v="California"/>
    <s v="Los Angeles"/>
    <n v="2014"/>
  </r>
  <r>
    <s v="CA-2015-120320"/>
    <d v="2015-03-05T00:00:00"/>
    <s v="MV-18190"/>
    <s v="TEC-PH-10000149"/>
    <n v="31.92"/>
    <n v="2"/>
    <n v="0.2"/>
    <n v="2.3940000000000001"/>
    <x v="2"/>
    <x v="7"/>
    <s v="Cisco SPA525G2 IP Phone - Wireless"/>
    <x v="2"/>
    <s v="Texas"/>
    <s v="Houston"/>
    <n v="2015"/>
  </r>
  <r>
    <s v="CA-2016-111941"/>
    <d v="2016-12-25T00:00:00"/>
    <s v="BD-11620"/>
    <s v="OFF-BI-10001524"/>
    <n v="33.567999999999998"/>
    <n v="2"/>
    <n v="0.2"/>
    <n v="11.748799999999999"/>
    <x v="1"/>
    <x v="8"/>
    <s v="GBC Premium Transparent Covers with Diagonal Lined Pattern"/>
    <x v="3"/>
    <s v="New York"/>
    <s v="New York City"/>
    <n v="2016"/>
  </r>
  <r>
    <s v="CA-2016-123120"/>
    <d v="2016-09-04T00:00:00"/>
    <s v="CV-12295"/>
    <s v="FUR-FU-10004748"/>
    <n v="63.94"/>
    <n v="1"/>
    <n v="0"/>
    <n v="24.936599999999999"/>
    <x v="0"/>
    <x v="5"/>
    <s v="Howard Miller 16&quot; Diameter Gallery Wall Clock"/>
    <x v="3"/>
    <s v="New York"/>
    <s v="New York City"/>
    <n v="2016"/>
  </r>
  <r>
    <s v="CA-2016-123120"/>
    <d v="2016-09-04T00:00:00"/>
    <s v="CV-12295"/>
    <s v="OFF-BI-10001460"/>
    <n v="60.6"/>
    <n v="5"/>
    <n v="0.2"/>
    <n v="20.452500000000001"/>
    <x v="1"/>
    <x v="8"/>
    <s v="Plastic Binding Combs"/>
    <x v="3"/>
    <s v="New York"/>
    <s v="New York City"/>
    <n v="2016"/>
  </r>
  <r>
    <s v="CA-2016-123120"/>
    <d v="2016-09-04T00:00:00"/>
    <s v="CV-12295"/>
    <s v="OFF-SU-10002503"/>
    <n v="22.72"/>
    <n v="4"/>
    <n v="0"/>
    <n v="6.5888"/>
    <x v="1"/>
    <x v="14"/>
    <s v="Acme Preferred Stainless Steel Scissors"/>
    <x v="3"/>
    <s v="New York"/>
    <s v="New York City"/>
    <n v="2016"/>
  </r>
  <r>
    <s v="CA-2014-103331"/>
    <d v="2014-08-26T00:00:00"/>
    <s v="KB-16315"/>
    <s v="FUR-FU-10001731"/>
    <n v="10.68"/>
    <n v="4"/>
    <n v="0"/>
    <n v="4.0583999999999998"/>
    <x v="0"/>
    <x v="5"/>
    <s v="Acrylic Self-Standing Desk Frames"/>
    <x v="3"/>
    <s v="Delaware"/>
    <s v="Newark"/>
    <n v="2014"/>
  </r>
  <r>
    <s v="CA-2014-103331"/>
    <d v="2014-08-26T00:00:00"/>
    <s v="KB-16315"/>
    <s v="OFF-PA-10002160"/>
    <n v="17.34"/>
    <n v="3"/>
    <n v="0"/>
    <n v="8.4966000000000008"/>
    <x v="1"/>
    <x v="10"/>
    <s v="Xerox 1978"/>
    <x v="3"/>
    <s v="Delaware"/>
    <s v="Newark"/>
    <n v="2014"/>
  </r>
  <r>
    <s v="CA-2014-103331"/>
    <d v="2014-08-26T00:00:00"/>
    <s v="KB-16315"/>
    <s v="OFF-PA-10002659"/>
    <n v="3.38"/>
    <n v="1"/>
    <n v="0"/>
    <n v="1.5548"/>
    <x v="1"/>
    <x v="10"/>
    <s v="Avoid Verbal Orders Carbonless Minifold Book"/>
    <x v="3"/>
    <s v="Delaware"/>
    <s v="Newark"/>
    <n v="2014"/>
  </r>
  <r>
    <s v="CA-2015-169278"/>
    <d v="2015-05-21T00:00:00"/>
    <s v="ME-18010"/>
    <s v="OFF-BI-10001636"/>
    <n v="26.975999999999999"/>
    <n v="4"/>
    <n v="0.2"/>
    <n v="8.7672000000000008"/>
    <x v="1"/>
    <x v="8"/>
    <s v="Ibico Plastic and Wire Spiral Binding Combs"/>
    <x v="1"/>
    <s v="Washington"/>
    <s v="Seattle"/>
    <n v="2015"/>
  </r>
  <r>
    <s v="CA-2017-111577"/>
    <d v="2017-10-16T00:00:00"/>
    <s v="AJ-10780"/>
    <s v="OFF-PA-10000062"/>
    <n v="307.77600000000001"/>
    <n v="7"/>
    <n v="0.2"/>
    <n v="111.5688"/>
    <x v="1"/>
    <x v="10"/>
    <s v="Green Bar Computer Printout Paper"/>
    <x v="1"/>
    <s v="Arizona"/>
    <s v="Scottsdale"/>
    <n v="2017"/>
  </r>
  <r>
    <s v="CA-2015-146486"/>
    <d v="2015-11-09T00:00:00"/>
    <s v="DV-13465"/>
    <s v="OFF-ST-10002554"/>
    <n v="244.55"/>
    <n v="5"/>
    <n v="0"/>
    <n v="4.891"/>
    <x v="1"/>
    <x v="4"/>
    <s v="Tennsco Industrial Shelving"/>
    <x v="3"/>
    <s v="New York"/>
    <s v="Oceanside"/>
    <n v="2015"/>
  </r>
  <r>
    <s v="CA-2015-146486"/>
    <d v="2015-11-09T00:00:00"/>
    <s v="DV-13465"/>
    <s v="OFF-EN-10001509"/>
    <n v="12.24"/>
    <n v="6"/>
    <n v="0"/>
    <n v="5.7527999999999997"/>
    <x v="1"/>
    <x v="12"/>
    <s v="Poly String Tie Envelopes"/>
    <x v="3"/>
    <s v="New York"/>
    <s v="Oceanside"/>
    <n v="2015"/>
  </r>
  <r>
    <s v="CA-2015-146486"/>
    <d v="2015-11-09T00:00:00"/>
    <s v="DV-13465"/>
    <s v="TEC-AC-10002018"/>
    <n v="13.98"/>
    <n v="2"/>
    <n v="0"/>
    <n v="6.0114000000000001"/>
    <x v="2"/>
    <x v="11"/>
    <s v="AmazonBasics 3-Button USB Wired Mouse"/>
    <x v="3"/>
    <s v="New York"/>
    <s v="Oceanside"/>
    <n v="2015"/>
  </r>
  <r>
    <s v="CA-2015-146486"/>
    <d v="2015-11-09T00:00:00"/>
    <s v="DV-13465"/>
    <s v="TEC-AC-10002637"/>
    <n v="899.95"/>
    <n v="5"/>
    <n v="0"/>
    <n v="53.997"/>
    <x v="2"/>
    <x v="11"/>
    <s v="Logitech VX Revolution Cordless Laser Mouse for Notebooks (Black)"/>
    <x v="3"/>
    <s v="New York"/>
    <s v="Oceanside"/>
    <n v="2015"/>
  </r>
  <r>
    <s v="US-2014-168501"/>
    <d v="2014-11-21T00:00:00"/>
    <s v="JK-15325"/>
    <s v="OFF-EN-10001509"/>
    <n v="1.6319999999999999"/>
    <n v="1"/>
    <n v="0.2"/>
    <n v="0.55079999999999996"/>
    <x v="1"/>
    <x v="12"/>
    <s v="Poly String Tie Envelopes"/>
    <x v="2"/>
    <s v="Texas"/>
    <s v="Dallas"/>
    <n v="2014"/>
  </r>
  <r>
    <s v="US-2014-168501"/>
    <d v="2014-11-21T00:00:00"/>
    <s v="JK-15325"/>
    <s v="TEC-PH-10004922"/>
    <n v="267.95999999999998"/>
    <n v="5"/>
    <n v="0.2"/>
    <n v="16.747499999999999"/>
    <x v="2"/>
    <x v="7"/>
    <s v="RCA Visys Integrated PBX 8-Line Router"/>
    <x v="2"/>
    <s v="Texas"/>
    <s v="Dallas"/>
    <n v="2014"/>
  </r>
  <r>
    <s v="CA-2015-112053"/>
    <d v="2015-10-11T00:00:00"/>
    <s v="SH-20395"/>
    <s v="TEC-AC-10002550"/>
    <n v="31.95"/>
    <n v="1"/>
    <n v="0"/>
    <n v="2.2364999999999999"/>
    <x v="2"/>
    <x v="11"/>
    <s v="Maxell 4.7GB DVD-RW 3/Pack"/>
    <x v="3"/>
    <s v="New York"/>
    <s v="Rochester"/>
    <n v="2015"/>
  </r>
  <r>
    <s v="CA-2017-108539"/>
    <d v="2017-03-21T00:00:00"/>
    <s v="SC-20725"/>
    <s v="OFF-ST-10003208"/>
    <n v="725.84"/>
    <n v="4"/>
    <n v="0"/>
    <n v="210.49359999999999"/>
    <x v="1"/>
    <x v="4"/>
    <s v="Adjustable Depth Letter/Legal Cart"/>
    <x v="1"/>
    <s v="California"/>
    <s v="Los Angeles"/>
    <n v="2017"/>
  </r>
  <r>
    <s v="CA-2017-108539"/>
    <d v="2017-03-21T00:00:00"/>
    <s v="SC-20725"/>
    <s v="OFF-BI-10003981"/>
    <n v="10.896000000000001"/>
    <n v="3"/>
    <n v="0.2"/>
    <n v="3.9498000000000002"/>
    <x v="1"/>
    <x v="8"/>
    <s v="Avery Durable Plastic 1&quot; Binders"/>
    <x v="1"/>
    <s v="California"/>
    <s v="Los Angeles"/>
    <n v="2017"/>
  </r>
  <r>
    <s v="CA-2017-108539"/>
    <d v="2017-03-21T00:00:00"/>
    <s v="SC-20725"/>
    <s v="OFF-BI-10001031"/>
    <n v="8.5440000000000005"/>
    <n v="2"/>
    <n v="0.2"/>
    <n v="2.8835999999999999"/>
    <x v="1"/>
    <x v="8"/>
    <s v="Pressboard Data Binders by Wilson Jones"/>
    <x v="1"/>
    <s v="California"/>
    <s v="Los Angeles"/>
    <n v="2017"/>
  </r>
  <r>
    <s v="CA-2015-149811"/>
    <d v="2015-01-04T00:00:00"/>
    <s v="CS-12250"/>
    <s v="OFF-BI-10003676"/>
    <n v="32.340000000000003"/>
    <n v="3"/>
    <n v="0"/>
    <n v="15.523199999999999"/>
    <x v="1"/>
    <x v="8"/>
    <s v="GBC Standard Recycled Report Covers, Clear Plastic Sheets"/>
    <x v="2"/>
    <s v="Minnesota"/>
    <s v="Woodbury"/>
    <n v="2015"/>
  </r>
  <r>
    <s v="CA-2015-149811"/>
    <d v="2015-01-04T00:00:00"/>
    <s v="CS-12250"/>
    <s v="OFF-PA-10004082"/>
    <n v="39.9"/>
    <n v="5"/>
    <n v="0"/>
    <n v="19.95"/>
    <x v="1"/>
    <x v="10"/>
    <s v="Adams Telephone Message Book w/Frequently-Called Numbers Space, 400 Messages per Book"/>
    <x v="2"/>
    <s v="Minnesota"/>
    <s v="Woodbury"/>
    <n v="2015"/>
  </r>
  <r>
    <s v="US-2017-103814"/>
    <d v="2017-12-09T00:00:00"/>
    <s v="LH-16900"/>
    <s v="OFF-PA-10001019"/>
    <n v="143.85599999999999"/>
    <n v="9"/>
    <n v="0.2"/>
    <n v="48.551400000000001"/>
    <x v="1"/>
    <x v="10"/>
    <s v="Xerox 1884"/>
    <x v="2"/>
    <s v="Illinois"/>
    <s v="Park Ridge"/>
    <n v="2017"/>
  </r>
  <r>
    <s v="CA-2016-123932"/>
    <d v="2016-09-06T00:00:00"/>
    <s v="YC-21895"/>
    <s v="OFF-PA-10004665"/>
    <n v="41.92"/>
    <n v="4"/>
    <n v="0.2"/>
    <n v="15.196"/>
    <x v="1"/>
    <x v="10"/>
    <s v="Advantus Motivational Note Cards"/>
    <x v="2"/>
    <s v="Texas"/>
    <s v="Dallas"/>
    <n v="2016"/>
  </r>
  <r>
    <s v="CA-2016-123932"/>
    <d v="2016-09-06T00:00:00"/>
    <s v="YC-21895"/>
    <s v="TEC-PH-10002447"/>
    <n v="329.584"/>
    <n v="2"/>
    <n v="0.2"/>
    <n v="37.078200000000002"/>
    <x v="2"/>
    <x v="7"/>
    <s v="AT&amp;T CL83451 4-Handset Telephone"/>
    <x v="2"/>
    <s v="Texas"/>
    <s v="Dallas"/>
    <n v="2016"/>
  </r>
  <r>
    <s v="US-2016-101616"/>
    <d v="2016-09-03T00:00:00"/>
    <s v="CY-12745"/>
    <s v="OFF-BI-10000014"/>
    <n v="87.28"/>
    <n v="8"/>
    <n v="0"/>
    <n v="41.021599999999999"/>
    <x v="1"/>
    <x v="8"/>
    <s v="Heavy-Duty E-Z-D Binders"/>
    <x v="0"/>
    <s v="Louisiana"/>
    <s v="Monroe"/>
    <n v="2016"/>
  </r>
  <r>
    <s v="CA-2014-113768"/>
    <d v="2014-05-13T00:00:00"/>
    <s v="AH-10030"/>
    <s v="FUR-CH-10002439"/>
    <n v="279.45600000000002"/>
    <n v="6"/>
    <n v="0.2"/>
    <n v="20.959199999999999"/>
    <x v="0"/>
    <x v="1"/>
    <s v="Iceberg Nesting Folding Chair, 19w x 6d x 43h"/>
    <x v="1"/>
    <s v="California"/>
    <s v="Los Angeles"/>
    <n v="2014"/>
  </r>
  <r>
    <s v="CA-2014-113768"/>
    <d v="2014-05-13T00:00:00"/>
    <s v="AH-10030"/>
    <s v="OFF-PA-10003063"/>
    <n v="8"/>
    <n v="2"/>
    <n v="0"/>
    <n v="3.84"/>
    <x v="1"/>
    <x v="10"/>
    <s v="EcoTones Memo Sheets"/>
    <x v="1"/>
    <s v="California"/>
    <s v="Los Angeles"/>
    <n v="2014"/>
  </r>
  <r>
    <s v="CA-2016-138037"/>
    <d v="2016-09-29T00:00:00"/>
    <s v="AR-10540"/>
    <s v="OFF-BI-10002982"/>
    <n v="27.24"/>
    <n v="5"/>
    <n v="0.2"/>
    <n v="9.5340000000000007"/>
    <x v="1"/>
    <x v="8"/>
    <s v="Avery Self-Adhesive Photo Pockets for Polaroid Photos"/>
    <x v="1"/>
    <s v="California"/>
    <s v="San Francisco"/>
    <n v="2016"/>
  </r>
  <r>
    <s v="CA-2014-150490"/>
    <d v="2014-08-05T00:00:00"/>
    <s v="SS-20590"/>
    <s v="TEC-AC-10004510"/>
    <n v="16.36"/>
    <n v="1"/>
    <n v="0"/>
    <n v="1.6359999999999999"/>
    <x v="2"/>
    <x v="11"/>
    <s v="Logitech Desktop MK120 Mouse and keyboard Combo"/>
    <x v="1"/>
    <s v="California"/>
    <s v="San Francisco"/>
    <n v="2014"/>
  </r>
  <r>
    <s v="CA-2014-150490"/>
    <d v="2014-08-05T00:00:00"/>
    <s v="SS-20590"/>
    <s v="OFF-ST-10000321"/>
    <n v="15.78"/>
    <n v="2"/>
    <n v="0"/>
    <n v="0.63119999999999998"/>
    <x v="1"/>
    <x v="4"/>
    <s v="Akro Stacking Bins"/>
    <x v="1"/>
    <s v="California"/>
    <s v="San Francisco"/>
    <n v="2014"/>
  </r>
  <r>
    <s v="CA-2014-150490"/>
    <d v="2014-08-05T00:00:00"/>
    <s v="SS-20590"/>
    <s v="OFF-AR-10004602"/>
    <n v="45.98"/>
    <n v="2"/>
    <n v="0"/>
    <n v="12.8744"/>
    <x v="1"/>
    <x v="6"/>
    <s v="Boston KS Multi-Size Manual Pencil Sharpener"/>
    <x v="1"/>
    <s v="California"/>
    <s v="San Francisco"/>
    <n v="2014"/>
  </r>
  <r>
    <s v="US-2017-126060"/>
    <d v="2017-04-14T00:00:00"/>
    <s v="DW-13585"/>
    <s v="FUR-BO-10003433"/>
    <n v="198.27199999999999"/>
    <n v="8"/>
    <n v="0.2"/>
    <n v="-32.219200000000001"/>
    <x v="0"/>
    <x v="0"/>
    <s v="Sauder Cornerstone Collection Library"/>
    <x v="0"/>
    <s v="North Carolina"/>
    <s v="Fayetteville"/>
    <n v="2017"/>
  </r>
  <r>
    <s v="CA-2017-100951"/>
    <d v="2017-06-09T00:00:00"/>
    <s v="NC-18625"/>
    <s v="OFF-ST-10001496"/>
    <n v="720.76"/>
    <n v="5"/>
    <n v="0.2"/>
    <n v="54.057000000000002"/>
    <x v="1"/>
    <x v="4"/>
    <s v="Standard Rollaway File with Lock"/>
    <x v="2"/>
    <s v="Texas"/>
    <s v="Dallas"/>
    <n v="2017"/>
  </r>
  <r>
    <s v="CA-2016-122017"/>
    <d v="2016-12-29T00:00:00"/>
    <s v="CD-11920"/>
    <s v="FUR-FU-10000672"/>
    <n v="70.56"/>
    <n v="6"/>
    <n v="0"/>
    <n v="23.990400000000001"/>
    <x v="0"/>
    <x v="5"/>
    <s v="Executive Impressions 10&quot; Spectator Wall Clock"/>
    <x v="2"/>
    <s v="Kansas"/>
    <s v="Wichita"/>
    <n v="2016"/>
  </r>
  <r>
    <s v="CA-2016-122017"/>
    <d v="2016-12-29T00:00:00"/>
    <s v="CD-11920"/>
    <s v="OFF-AP-10001293"/>
    <n v="81.96"/>
    <n v="2"/>
    <n v="0"/>
    <n v="22.948799999999999"/>
    <x v="1"/>
    <x v="9"/>
    <s v="Belkin 8 Outlet Surge Protector"/>
    <x v="2"/>
    <s v="Kansas"/>
    <s v="Wichita"/>
    <n v="2016"/>
  </r>
  <r>
    <s v="CA-2014-123477"/>
    <d v="2014-01-18T00:00:00"/>
    <s v="DW-13195"/>
    <s v="OFF-AP-10000692"/>
    <n v="64.864000000000004"/>
    <n v="4"/>
    <n v="0.2"/>
    <n v="6.4863999999999997"/>
    <x v="1"/>
    <x v="9"/>
    <s v="Fellowes Mighty 8 Compact Surge Protector"/>
    <x v="1"/>
    <s v="Oregon"/>
    <s v="Springfield"/>
    <n v="2014"/>
  </r>
  <r>
    <s v="CA-2016-107790"/>
    <d v="2016-11-20T00:00:00"/>
    <s v="EH-13990"/>
    <s v="TEC-PH-10004539"/>
    <n v="151.19200000000001"/>
    <n v="1"/>
    <n v="0.2"/>
    <n v="13.2293"/>
    <x v="2"/>
    <x v="7"/>
    <s v="Wireless Extenders zBoost YX545 SOHO Signal Booster"/>
    <x v="2"/>
    <s v="Texas"/>
    <s v="Houston"/>
    <n v="2016"/>
  </r>
  <r>
    <s v="CA-2017-158071"/>
    <d v="2017-06-10T00:00:00"/>
    <s v="BD-11320"/>
    <s v="TEC-PH-10002923"/>
    <n v="88.775999999999996"/>
    <n v="3"/>
    <n v="0.2"/>
    <n v="7.7679"/>
    <x v="2"/>
    <x v="7"/>
    <s v="Logitech B530 USB Headset - headset - Full size, Binaural"/>
    <x v="1"/>
    <s v="Washington"/>
    <s v="Seattle"/>
    <n v="2017"/>
  </r>
  <r>
    <s v="CA-2017-158071"/>
    <d v="2017-06-10T00:00:00"/>
    <s v="BD-11320"/>
    <s v="OFF-LA-10004689"/>
    <n v="11.56"/>
    <n v="4"/>
    <n v="0"/>
    <n v="5.4332000000000003"/>
    <x v="1"/>
    <x v="2"/>
    <s v="Avery 512"/>
    <x v="1"/>
    <s v="Washington"/>
    <s v="Seattle"/>
    <n v="2017"/>
  </r>
  <r>
    <s v="CA-2017-158071"/>
    <d v="2017-06-10T00:00:00"/>
    <s v="BD-11320"/>
    <s v="OFF-ST-10001228"/>
    <n v="15.58"/>
    <n v="1"/>
    <n v="0"/>
    <n v="3.895"/>
    <x v="1"/>
    <x v="4"/>
    <s v="Fellowes Personal Hanging Folder Files, Navy"/>
    <x v="1"/>
    <s v="Washington"/>
    <s v="Seattle"/>
    <n v="2017"/>
  </r>
  <r>
    <s v="CA-2017-147403"/>
    <d v="2017-09-10T00:00:00"/>
    <s v="KH-16630"/>
    <s v="OFF-PA-10003302"/>
    <n v="85.055999999999997"/>
    <n v="3"/>
    <n v="0.2"/>
    <n v="28.706399999999999"/>
    <x v="1"/>
    <x v="10"/>
    <s v="Xerox 1906"/>
    <x v="3"/>
    <s v="Ohio"/>
    <s v="Akron"/>
    <n v="2017"/>
  </r>
  <r>
    <s v="US-2017-136721"/>
    <d v="2017-04-08T00:00:00"/>
    <s v="NH-18610"/>
    <s v="FUR-FU-10004665"/>
    <n v="273.95999999999998"/>
    <n v="2"/>
    <n v="0"/>
    <n v="71.229600000000005"/>
    <x v="0"/>
    <x v="5"/>
    <s v="3M Polarizing Task Lamp with Clamp Arm, Light Gray"/>
    <x v="2"/>
    <s v="Michigan"/>
    <s v="Oak Park"/>
    <n v="2017"/>
  </r>
  <r>
    <s v="US-2017-136721"/>
    <d v="2017-04-08T00:00:00"/>
    <s v="NH-18610"/>
    <s v="FUR-FU-10004188"/>
    <n v="306.89999999999998"/>
    <n v="3"/>
    <n v="0"/>
    <n v="79.793999999999997"/>
    <x v="0"/>
    <x v="5"/>
    <s v="Luxo Professional Combination Clamp-On Lamps"/>
    <x v="2"/>
    <s v="Michigan"/>
    <s v="Oak Park"/>
    <n v="2017"/>
  </r>
  <r>
    <s v="CA-2015-118738"/>
    <d v="2015-10-24T00:00:00"/>
    <s v="AG-10495"/>
    <s v="OFF-PA-10003177"/>
    <n v="15.552"/>
    <n v="3"/>
    <n v="0.2"/>
    <n v="5.4432"/>
    <x v="1"/>
    <x v="10"/>
    <s v="Xerox 1999"/>
    <x v="2"/>
    <s v="Texas"/>
    <s v="Houston"/>
    <n v="2015"/>
  </r>
  <r>
    <s v="CA-2015-118738"/>
    <d v="2015-10-24T00:00:00"/>
    <s v="AG-10495"/>
    <s v="FUR-TA-10002607"/>
    <n v="347.36099999999999"/>
    <n v="7"/>
    <n v="0.3"/>
    <n v="-69.472200000000001"/>
    <x v="0"/>
    <x v="3"/>
    <s v="KI Conference Tables"/>
    <x v="2"/>
    <s v="Texas"/>
    <s v="Houston"/>
    <n v="2015"/>
  </r>
  <r>
    <s v="CA-2015-118738"/>
    <d v="2015-10-24T00:00:00"/>
    <s v="AG-10495"/>
    <s v="OFF-PA-10001166"/>
    <n v="10.368"/>
    <n v="2"/>
    <n v="0.2"/>
    <n v="3.6288"/>
    <x v="1"/>
    <x v="10"/>
    <s v="Xerox 2"/>
    <x v="2"/>
    <s v="Texas"/>
    <s v="Houston"/>
    <n v="2015"/>
  </r>
  <r>
    <s v="CA-2017-134152"/>
    <d v="2017-05-27T00:00:00"/>
    <s v="RP-19855"/>
    <s v="TEC-AC-10004510"/>
    <n v="98.16"/>
    <n v="6"/>
    <n v="0"/>
    <n v="9.8160000000000007"/>
    <x v="2"/>
    <x v="11"/>
    <s v="Logitech Desktop MK120 Mouse and keyboard Combo"/>
    <x v="1"/>
    <s v="Washington"/>
    <s v="Seattle"/>
    <n v="2017"/>
  </r>
  <r>
    <s v="CA-2017-134152"/>
    <d v="2017-05-27T00:00:00"/>
    <s v="RP-19855"/>
    <s v="OFF-AR-10004062"/>
    <n v="31.44"/>
    <n v="3"/>
    <n v="0"/>
    <n v="7.86"/>
    <x v="1"/>
    <x v="6"/>
    <s v="Staples in misc. colors"/>
    <x v="1"/>
    <s v="Washington"/>
    <s v="Seattle"/>
    <n v="2017"/>
  </r>
  <r>
    <s v="CA-2014-125542"/>
    <d v="2014-12-05T00:00:00"/>
    <s v="NB-18655"/>
    <s v="OFF-EN-10000056"/>
    <n v="348.488"/>
    <n v="7"/>
    <n v="0.2"/>
    <n v="117.6147"/>
    <x v="1"/>
    <x v="12"/>
    <s v="Cameo Buff Policy Envelopes"/>
    <x v="3"/>
    <s v="Pennsylvania"/>
    <s v="Philadelphia"/>
    <n v="2014"/>
  </r>
  <r>
    <s v="CA-2014-125542"/>
    <d v="2014-12-05T00:00:00"/>
    <s v="NB-18655"/>
    <s v="OFF-ST-10001469"/>
    <n v="172.73599999999999"/>
    <n v="4"/>
    <n v="0.2"/>
    <n v="-30.2288"/>
    <x v="1"/>
    <x v="4"/>
    <s v="Fellowes Bankers Box Recycled Super Stor/Drawer"/>
    <x v="3"/>
    <s v="Pennsylvania"/>
    <s v="Philadelphia"/>
    <n v="2014"/>
  </r>
  <r>
    <s v="CA-2016-136021"/>
    <d v="2016-08-14T00:00:00"/>
    <s v="JM-15580"/>
    <s v="OFF-PA-10000551"/>
    <n v="15.54"/>
    <n v="3"/>
    <n v="0"/>
    <n v="7.6146000000000003"/>
    <x v="1"/>
    <x v="10"/>
    <s v="Array Memo Cubes"/>
    <x v="1"/>
    <s v="California"/>
    <s v="Los Angeles"/>
    <n v="2016"/>
  </r>
  <r>
    <s v="CA-2016-136021"/>
    <d v="2016-08-14T00:00:00"/>
    <s v="JM-15580"/>
    <s v="TEC-MA-10000423"/>
    <n v="105.55200000000001"/>
    <n v="6"/>
    <n v="0.2"/>
    <n v="35.623800000000003"/>
    <x v="2"/>
    <x v="15"/>
    <s v="Texas Instruments TI-34 Scientific Calculator"/>
    <x v="1"/>
    <s v="California"/>
    <s v="Los Angeles"/>
    <n v="2016"/>
  </r>
  <r>
    <s v="CA-2016-149195"/>
    <d v="2016-09-05T00:00:00"/>
    <s v="DM-13525"/>
    <s v="OFF-PA-10001870"/>
    <n v="25.92"/>
    <n v="5"/>
    <n v="0.2"/>
    <n v="9.0719999999999992"/>
    <x v="1"/>
    <x v="10"/>
    <s v="Xerox 202"/>
    <x v="2"/>
    <s v="Texas"/>
    <s v="Houston"/>
    <n v="2016"/>
  </r>
  <r>
    <s v="CA-2016-149195"/>
    <d v="2016-09-05T00:00:00"/>
    <s v="DM-13525"/>
    <s v="OFF-FA-10001843"/>
    <n v="15.808"/>
    <n v="8"/>
    <n v="0.2"/>
    <n v="5.3352000000000004"/>
    <x v="1"/>
    <x v="13"/>
    <s v="Staples"/>
    <x v="2"/>
    <s v="Texas"/>
    <s v="Houston"/>
    <n v="2016"/>
  </r>
  <r>
    <s v="CA-2016-149195"/>
    <d v="2016-09-05T00:00:00"/>
    <s v="DM-13525"/>
    <s v="OFF-PA-10002036"/>
    <n v="10.368"/>
    <n v="2"/>
    <n v="0.2"/>
    <n v="3.7584"/>
    <x v="1"/>
    <x v="10"/>
    <s v="Xerox 1930"/>
    <x v="2"/>
    <s v="Texas"/>
    <s v="Houston"/>
    <n v="2016"/>
  </r>
  <r>
    <s v="CA-2017-161410"/>
    <d v="2017-06-26T00:00:00"/>
    <s v="CC-12220"/>
    <s v="TEC-PH-10001760"/>
    <n v="358.2"/>
    <n v="3"/>
    <n v="0.4"/>
    <n v="41.79"/>
    <x v="2"/>
    <x v="7"/>
    <s v="Bose SoundLink Bluetooth Speaker"/>
    <x v="3"/>
    <s v="Pennsylvania"/>
    <s v="Philadelphia"/>
    <n v="2017"/>
  </r>
  <r>
    <s v="CA-2017-161410"/>
    <d v="2017-06-26T00:00:00"/>
    <s v="CC-12220"/>
    <s v="TEC-PH-10000673"/>
    <n v="545.91600000000005"/>
    <n v="14"/>
    <n v="0.4"/>
    <n v="72.788799999999995"/>
    <x v="2"/>
    <x v="7"/>
    <s v="Plantronics Voyager Pro HD - Bluetooth Headset"/>
    <x v="3"/>
    <s v="Pennsylvania"/>
    <s v="Philadelphia"/>
    <n v="2017"/>
  </r>
  <r>
    <s v="CA-2017-152786"/>
    <d v="2017-03-12T00:00:00"/>
    <s v="GA-14725"/>
    <s v="OFF-BI-10000829"/>
    <n v="40.409999999999997"/>
    <n v="9"/>
    <n v="0"/>
    <n v="18.5886"/>
    <x v="1"/>
    <x v="8"/>
    <s v="Avery Non-Stick Binders"/>
    <x v="0"/>
    <s v="Arkansas"/>
    <s v="Rogers"/>
    <n v="2017"/>
  </r>
  <r>
    <s v="CA-2017-164707"/>
    <d v="2017-02-18T00:00:00"/>
    <s v="CV-12805"/>
    <s v="TEC-PH-10001924"/>
    <n v="167.976"/>
    <n v="3"/>
    <n v="0.2"/>
    <n v="10.4985"/>
    <x v="2"/>
    <x v="7"/>
    <s v="iHome FM Clock Radio with Lightning Dock"/>
    <x v="1"/>
    <s v="California"/>
    <s v="Los Angeles"/>
    <n v="2017"/>
  </r>
  <r>
    <s v="CA-2017-164707"/>
    <d v="2017-02-18T00:00:00"/>
    <s v="CV-12805"/>
    <s v="TEC-AC-10004864"/>
    <n v="109.53"/>
    <n v="3"/>
    <n v="0"/>
    <n v="47.097900000000003"/>
    <x v="2"/>
    <x v="11"/>
    <s v="Memorex Micro Travel Drive 32 GB"/>
    <x v="1"/>
    <s v="California"/>
    <s v="Los Angeles"/>
    <n v="2017"/>
  </r>
  <r>
    <s v="CA-2017-164707"/>
    <d v="2017-02-18T00:00:00"/>
    <s v="CV-12805"/>
    <s v="OFF-LA-10004345"/>
    <n v="9.82"/>
    <n v="2"/>
    <n v="0"/>
    <n v="4.8117999999999999"/>
    <x v="1"/>
    <x v="2"/>
    <s v="Avery 493"/>
    <x v="1"/>
    <s v="California"/>
    <s v="Los Angeles"/>
    <n v="2017"/>
  </r>
  <r>
    <s v="CA-2017-163874"/>
    <d v="2017-11-10T00:00:00"/>
    <s v="NC-18535"/>
    <s v="OFF-BI-10000088"/>
    <n v="26.352"/>
    <n v="3"/>
    <n v="0.2"/>
    <n v="9.5526"/>
    <x v="1"/>
    <x v="8"/>
    <s v="GBC Imprintable Covers"/>
    <x v="1"/>
    <s v="Washington"/>
    <s v="Seattle"/>
    <n v="2017"/>
  </r>
  <r>
    <s v="US-2014-123183"/>
    <d v="2014-11-19T00:00:00"/>
    <s v="GR-14560"/>
    <s v="OFF-LA-10002787"/>
    <n v="22.5"/>
    <n v="6"/>
    <n v="0"/>
    <n v="10.8"/>
    <x v="1"/>
    <x v="2"/>
    <s v="Avery 480"/>
    <x v="3"/>
    <s v="Delaware"/>
    <s v="Wilmington"/>
    <n v="2014"/>
  </r>
  <r>
    <s v="US-2014-123183"/>
    <d v="2014-11-19T00:00:00"/>
    <s v="GR-14560"/>
    <s v="OFF-LA-10001569"/>
    <n v="9.9600000000000009"/>
    <n v="2"/>
    <n v="0"/>
    <n v="4.5815999999999999"/>
    <x v="1"/>
    <x v="2"/>
    <s v="Avery 499"/>
    <x v="3"/>
    <s v="Delaware"/>
    <s v="Wilmington"/>
    <n v="2014"/>
  </r>
  <r>
    <s v="US-2014-123183"/>
    <d v="2014-11-19T00:00:00"/>
    <s v="GR-14560"/>
    <s v="OFF-BI-10002429"/>
    <n v="213.08"/>
    <n v="7"/>
    <n v="0"/>
    <n v="102.2784"/>
    <x v="1"/>
    <x v="8"/>
    <s v="Premier Elliptical Ring Binder, Black"/>
    <x v="3"/>
    <s v="Delaware"/>
    <s v="Wilmington"/>
    <n v="2014"/>
  </r>
  <r>
    <s v="US-2014-123183"/>
    <d v="2014-11-19T00:00:00"/>
    <s v="GR-14560"/>
    <s v="FUR-BO-10000362"/>
    <n v="1025.8800000000001"/>
    <n v="6"/>
    <n v="0"/>
    <n v="235.95240000000001"/>
    <x v="0"/>
    <x v="0"/>
    <s v="Sauder Inglewood Library Bookcases"/>
    <x v="3"/>
    <s v="Delaware"/>
    <s v="Wilmington"/>
    <n v="2014"/>
  </r>
  <r>
    <s v="CA-2014-104829"/>
    <d v="2014-11-18T00:00:00"/>
    <s v="JG-15805"/>
    <s v="OFF-PA-10003016"/>
    <n v="21.98"/>
    <n v="7"/>
    <n v="0"/>
    <n v="9.891"/>
    <x v="1"/>
    <x v="10"/>
    <s v="Adams &quot;While You Were Out&quot; Message Pads"/>
    <x v="1"/>
    <s v="Utah"/>
    <s v="Provo"/>
    <n v="2014"/>
  </r>
  <r>
    <s v="US-2016-147340"/>
    <d v="2016-09-24T00:00:00"/>
    <s v="EB-13750"/>
    <s v="FUR-FU-10002501"/>
    <n v="63.2"/>
    <n v="5"/>
    <n v="0"/>
    <n v="23.384"/>
    <x v="0"/>
    <x v="5"/>
    <s v="Nu-Dell Executive Frame"/>
    <x v="1"/>
    <s v="California"/>
    <s v="San Francisco"/>
    <n v="2016"/>
  </r>
  <r>
    <s v="CA-2016-145492"/>
    <d v="2016-11-20T00:00:00"/>
    <s v="MC-17605"/>
    <s v="OFF-AP-10003622"/>
    <n v="39"/>
    <n v="12"/>
    <n v="0"/>
    <n v="11.31"/>
    <x v="1"/>
    <x v="9"/>
    <s v="Bravo II Megaboss 12-Amp Hard Body Upright, Replacement Belts, 2 Belts per Pack"/>
    <x v="1"/>
    <s v="California"/>
    <s v="Los Angeles"/>
    <n v="2016"/>
  </r>
  <r>
    <s v="CA-2016-163202"/>
    <d v="2016-09-27T00:00:00"/>
    <s v="BM-11650"/>
    <s v="OFF-BI-10002764"/>
    <n v="2.907"/>
    <n v="3"/>
    <n v="0.7"/>
    <n v="-2.0348999999999999"/>
    <x v="1"/>
    <x v="8"/>
    <s v="Recycled Pressboard Report Cover with Reinforced Top Hinge"/>
    <x v="3"/>
    <s v="Ohio"/>
    <s v="Lancaster"/>
    <n v="2016"/>
  </r>
  <r>
    <s v="CA-2016-117681"/>
    <d v="2016-04-09T00:00:00"/>
    <s v="HF-14995"/>
    <s v="FUR-BO-10001798"/>
    <n v="556.66499999999996"/>
    <n v="5"/>
    <n v="0.15"/>
    <n v="6.5490000000000004"/>
    <x v="0"/>
    <x v="0"/>
    <s v="Bush Somerset Collection Bookcase"/>
    <x v="1"/>
    <s v="California"/>
    <s v="Los Angeles"/>
    <n v="2016"/>
  </r>
  <r>
    <s v="CA-2017-132262"/>
    <d v="2017-09-21T00:00:00"/>
    <s v="ML-18265"/>
    <s v="TEC-AC-10000158"/>
    <n v="71.98"/>
    <n v="2"/>
    <n v="0"/>
    <n v="15.1158"/>
    <x v="2"/>
    <x v="11"/>
    <s v="Sony 64GB Class 10 Micro SDHC R40 Memory Card"/>
    <x v="1"/>
    <s v="Washington"/>
    <s v="Seattle"/>
    <n v="2017"/>
  </r>
  <r>
    <s v="CA-2017-132262"/>
    <d v="2017-09-21T00:00:00"/>
    <s v="ML-18265"/>
    <s v="TEC-AC-10000303"/>
    <n v="79.98"/>
    <n v="2"/>
    <n v="0"/>
    <n v="26.3934"/>
    <x v="2"/>
    <x v="11"/>
    <s v="Logitech M510 Wireless Mouse"/>
    <x v="1"/>
    <s v="Washington"/>
    <s v="Seattle"/>
    <n v="2017"/>
  </r>
  <r>
    <s v="CA-2017-123043"/>
    <d v="2017-08-24T00:00:00"/>
    <s v="AH-10195"/>
    <s v="OFF-BI-10003910"/>
    <n v="24.672000000000001"/>
    <n v="4"/>
    <n v="0.2"/>
    <n v="7.71"/>
    <x v="1"/>
    <x v="8"/>
    <s v="DXL Angle-View Binders with Locking Rings by Samsill"/>
    <x v="3"/>
    <s v="New York"/>
    <s v="New York City"/>
    <n v="2017"/>
  </r>
  <r>
    <s v="CA-2017-123043"/>
    <d v="2017-08-24T00:00:00"/>
    <s v="AH-10195"/>
    <s v="OFF-BI-10000138"/>
    <n v="3.7440000000000002"/>
    <n v="1"/>
    <n v="0.2"/>
    <n v="1.3104"/>
    <x v="1"/>
    <x v="8"/>
    <s v="Acco Translucent Poly Ring Binders"/>
    <x v="3"/>
    <s v="New York"/>
    <s v="New York City"/>
    <n v="2017"/>
  </r>
  <r>
    <s v="US-2016-143280"/>
    <d v="2016-02-22T00:00:00"/>
    <s v="TZ-21580"/>
    <s v="TEC-PH-10002398"/>
    <n v="445.96"/>
    <n v="5"/>
    <n v="0.2"/>
    <n v="55.744999999999997"/>
    <x v="2"/>
    <x v="7"/>
    <s v="AT&amp;T 1070 Corded Phone"/>
    <x v="1"/>
    <s v="California"/>
    <s v="Los Angeles"/>
    <n v="2016"/>
  </r>
  <r>
    <s v="US-2016-143280"/>
    <d v="2016-02-22T00:00:00"/>
    <s v="TZ-21580"/>
    <s v="TEC-AC-10003399"/>
    <n v="36.24"/>
    <n v="1"/>
    <n v="0"/>
    <n v="15.220800000000001"/>
    <x v="2"/>
    <x v="11"/>
    <s v="Memorex Mini Travel Drive 64 GB USB 2.0 Flash Drive"/>
    <x v="1"/>
    <s v="California"/>
    <s v="Los Angeles"/>
    <n v="2016"/>
  </r>
  <r>
    <s v="US-2016-143280"/>
    <d v="2016-02-22T00:00:00"/>
    <s v="TZ-21580"/>
    <s v="OFF-FA-10000992"/>
    <n v="10.65"/>
    <n v="3"/>
    <n v="0"/>
    <n v="5.0054999999999996"/>
    <x v="1"/>
    <x v="13"/>
    <s v="Acco Clips to Go Binder Clips, 24 Clips in Two Sizes"/>
    <x v="1"/>
    <s v="California"/>
    <s v="Los Angeles"/>
    <n v="2016"/>
  </r>
  <r>
    <s v="CA-2017-108854"/>
    <d v="2017-12-08T00:00:00"/>
    <s v="DM-13345"/>
    <s v="OFF-PA-10003022"/>
    <n v="87.92"/>
    <n v="4"/>
    <n v="0"/>
    <n v="40.443199999999997"/>
    <x v="1"/>
    <x v="10"/>
    <s v="Xerox 1992"/>
    <x v="1"/>
    <s v="California"/>
    <s v="San Francisco"/>
    <n v="2017"/>
  </r>
  <r>
    <s v="CA-2017-108854"/>
    <d v="2017-12-08T00:00:00"/>
    <s v="DM-13345"/>
    <s v="OFF-BI-10002854"/>
    <n v="22.423999999999999"/>
    <n v="1"/>
    <n v="0.2"/>
    <n v="8.4090000000000007"/>
    <x v="1"/>
    <x v="8"/>
    <s v="Performers Binder/Pad Holder, Black"/>
    <x v="1"/>
    <s v="California"/>
    <s v="San Francisco"/>
    <n v="2017"/>
  </r>
  <r>
    <s v="CA-2017-108854"/>
    <d v="2017-12-08T00:00:00"/>
    <s v="DM-13345"/>
    <s v="OFF-BI-10001670"/>
    <n v="90.48"/>
    <n v="3"/>
    <n v="0.2"/>
    <n v="33.93"/>
    <x v="1"/>
    <x v="8"/>
    <s v="Vinyl Sectional Post Binders"/>
    <x v="1"/>
    <s v="California"/>
    <s v="San Francisco"/>
    <n v="2017"/>
  </r>
  <r>
    <s v="CA-2017-108854"/>
    <d v="2017-12-08T00:00:00"/>
    <s v="DM-13345"/>
    <s v="OFF-ST-10001837"/>
    <n v="42.76"/>
    <n v="1"/>
    <n v="0"/>
    <n v="11.117599999999999"/>
    <x v="1"/>
    <x v="4"/>
    <s v="SAFCO Mobile Desk Side File, Wire Frame"/>
    <x v="1"/>
    <s v="California"/>
    <s v="San Francisco"/>
    <n v="2017"/>
  </r>
  <r>
    <s v="CA-2017-166856"/>
    <d v="2017-09-18T00:00:00"/>
    <s v="TS-21505"/>
    <s v="OFF-BI-10002012"/>
    <n v="10.08"/>
    <n v="7"/>
    <n v="0.2"/>
    <n v="3.528"/>
    <x v="1"/>
    <x v="8"/>
    <s v="Wilson Jones Easy Flow II Sheet Lifters"/>
    <x v="1"/>
    <s v="New Mexico"/>
    <s v="Clovis"/>
    <n v="2017"/>
  </r>
  <r>
    <s v="CA-2017-166856"/>
    <d v="2017-09-18T00:00:00"/>
    <s v="TS-21505"/>
    <s v="TEC-AC-10004992"/>
    <n v="101.34"/>
    <n v="3"/>
    <n v="0"/>
    <n v="8.1072000000000006"/>
    <x v="2"/>
    <x v="11"/>
    <s v="Kingston Digital DataTraveler 64GB USB 2.0"/>
    <x v="1"/>
    <s v="New Mexico"/>
    <s v="Clovis"/>
    <n v="2017"/>
  </r>
  <r>
    <s v="CA-2016-153157"/>
    <d v="2016-09-11T00:00:00"/>
    <s v="TB-21625"/>
    <s v="TEC-PH-10003171"/>
    <n v="224.75"/>
    <n v="5"/>
    <n v="0"/>
    <n v="62.93"/>
    <x v="2"/>
    <x v="7"/>
    <s v="Plantronics Encore H101 Dual Earpieces Headset"/>
    <x v="2"/>
    <s v="Kansas"/>
    <s v="Wichita"/>
    <n v="2016"/>
  </r>
  <r>
    <s v="US-2017-125647"/>
    <d v="2017-09-23T00:00:00"/>
    <s v="LC-16870"/>
    <s v="OFF-AP-10000390"/>
    <n v="73.176000000000002"/>
    <n v="6"/>
    <n v="0.8"/>
    <n v="-197.5752"/>
    <x v="1"/>
    <x v="9"/>
    <s v="Euro Pro Shark Stick Mini Vacuum"/>
    <x v="2"/>
    <s v="Illinois"/>
    <s v="Chicago"/>
    <n v="2017"/>
  </r>
  <r>
    <s v="US-2017-125647"/>
    <d v="2017-09-23T00:00:00"/>
    <s v="LC-16870"/>
    <s v="OFF-PA-10004888"/>
    <n v="20.736000000000001"/>
    <n v="4"/>
    <n v="0.2"/>
    <n v="7.2576000000000001"/>
    <x v="1"/>
    <x v="10"/>
    <s v="Xerox 217"/>
    <x v="2"/>
    <s v="Illinois"/>
    <s v="Chicago"/>
    <n v="2017"/>
  </r>
  <r>
    <s v="US-2017-125647"/>
    <d v="2017-09-23T00:00:00"/>
    <s v="LC-16870"/>
    <s v="TEC-PH-10004188"/>
    <n v="39.984000000000002"/>
    <n v="2"/>
    <n v="0.2"/>
    <n v="-8.9963999999999995"/>
    <x v="2"/>
    <x v="7"/>
    <s v="OtterBox Commuter Series Case - Samsung Galaxy S4"/>
    <x v="2"/>
    <s v="Illinois"/>
    <s v="Chicago"/>
    <n v="2017"/>
  </r>
  <r>
    <s v="CA-2014-132542"/>
    <d v="2014-10-06T00:00:00"/>
    <s v="AM-10360"/>
    <s v="OFF-BI-10004099"/>
    <n v="15.36"/>
    <n v="2"/>
    <n v="0"/>
    <n v="7.68"/>
    <x v="1"/>
    <x v="8"/>
    <s v="GBC VeloBinder Strips"/>
    <x v="2"/>
    <s v="Nebraska"/>
    <s v="Omaha"/>
    <n v="2014"/>
  </r>
  <r>
    <s v="CA-2015-110877"/>
    <d v="2015-10-23T00:00:00"/>
    <s v="JE-15715"/>
    <s v="OFF-PA-10004621"/>
    <n v="36.287999999999997"/>
    <n v="7"/>
    <n v="0.2"/>
    <n v="12.700799999999999"/>
    <x v="1"/>
    <x v="10"/>
    <s v="Xerox 212"/>
    <x v="2"/>
    <s v="Texas"/>
    <s v="Houston"/>
    <n v="2015"/>
  </r>
  <r>
    <s v="CA-2015-110877"/>
    <d v="2015-10-23T00:00:00"/>
    <s v="JE-15715"/>
    <s v="TEC-PH-10002103"/>
    <n v="150.38399999999999"/>
    <n v="2"/>
    <n v="0.2"/>
    <n v="15.038399999999999"/>
    <x v="2"/>
    <x v="7"/>
    <s v="Jabra SPEAK 410"/>
    <x v="2"/>
    <s v="Texas"/>
    <s v="Houston"/>
    <n v="2015"/>
  </r>
  <r>
    <s v="US-2016-151827"/>
    <d v="2016-03-31T00:00:00"/>
    <s v="CS-11950"/>
    <s v="TEC-PH-10002789"/>
    <n v="280.78199999999998"/>
    <n v="3"/>
    <n v="0.4"/>
    <n v="-60.836100000000002"/>
    <x v="2"/>
    <x v="7"/>
    <s v="LG Exalt"/>
    <x v="3"/>
    <s v="Pennsylvania"/>
    <s v="Philadelphia"/>
    <n v="2016"/>
  </r>
  <r>
    <s v="US-2016-151827"/>
    <d v="2016-03-31T00:00:00"/>
    <s v="CS-11950"/>
    <s v="TEC-AC-10003289"/>
    <n v="31.984000000000002"/>
    <n v="2"/>
    <n v="0.2"/>
    <n v="1.1994"/>
    <x v="2"/>
    <x v="11"/>
    <s v="Anker Ultra-Slim Mini Bluetooth 3.0 Wireless Keyboard"/>
    <x v="3"/>
    <s v="Pennsylvania"/>
    <s v="Philadelphia"/>
    <n v="2016"/>
  </r>
  <r>
    <s v="US-2016-163258"/>
    <d v="2016-12-29T00:00:00"/>
    <s v="PF-19225"/>
    <s v="OFF-BI-10000138"/>
    <n v="11.231999999999999"/>
    <n v="3"/>
    <n v="0.2"/>
    <n v="3.9312"/>
    <x v="1"/>
    <x v="8"/>
    <s v="Acco Translucent Poly Ring Binders"/>
    <x v="1"/>
    <s v="California"/>
    <s v="Los Angeles"/>
    <n v="2016"/>
  </r>
  <r>
    <s v="CA-2017-103009"/>
    <d v="2017-11-03T00:00:00"/>
    <s v="PJ-18835"/>
    <s v="OFF-PA-10001215"/>
    <n v="26.4"/>
    <n v="5"/>
    <n v="0"/>
    <n v="11.88"/>
    <x v="1"/>
    <x v="10"/>
    <s v="Xerox 1963"/>
    <x v="0"/>
    <s v="Kentucky"/>
    <s v="Richmond"/>
    <n v="2017"/>
  </r>
  <r>
    <s v="US-2017-120649"/>
    <d v="2017-01-20T00:00:00"/>
    <s v="JF-15490"/>
    <s v="OFF-AR-10001545"/>
    <n v="3.52"/>
    <n v="2"/>
    <n v="0"/>
    <n v="1.0207999999999999"/>
    <x v="1"/>
    <x v="6"/>
    <s v="Newell 326"/>
    <x v="3"/>
    <s v="Connecticut"/>
    <s v="Waterbury"/>
    <n v="2017"/>
  </r>
  <r>
    <s v="CA-2016-153598"/>
    <d v="2016-12-03T00:00:00"/>
    <s v="NM-18520"/>
    <s v="TEC-AC-10003870"/>
    <n v="1649.95"/>
    <n v="5"/>
    <n v="0"/>
    <n v="659.98"/>
    <x v="2"/>
    <x v="11"/>
    <s v="Logitech Z-906 Speaker sys - home theater - 5.1-CH"/>
    <x v="1"/>
    <s v="California"/>
    <s v="Los Angeles"/>
    <n v="2016"/>
  </r>
  <r>
    <s v="CA-2016-153598"/>
    <d v="2016-12-03T00:00:00"/>
    <s v="NM-18520"/>
    <s v="FUR-FU-10001085"/>
    <n v="111.9"/>
    <n v="6"/>
    <n v="0"/>
    <n v="51.473999999999997"/>
    <x v="0"/>
    <x v="5"/>
    <s v="3M Polarizing Light Filter Sleeves"/>
    <x v="1"/>
    <s v="California"/>
    <s v="Los Angeles"/>
    <n v="2016"/>
  </r>
  <r>
    <s v="US-2016-108497"/>
    <d v="2016-06-14T00:00:00"/>
    <s v="MH-17290"/>
    <s v="FUR-BO-10004218"/>
    <n v="599.16499999999996"/>
    <n v="5"/>
    <n v="0.15"/>
    <n v="35.244999999999997"/>
    <x v="0"/>
    <x v="0"/>
    <s v="Bush Heritage Pine Collection 5-Shelf Bookcase, Albany Pine Finish, *Special Order"/>
    <x v="1"/>
    <s v="California"/>
    <s v="Los Angeles"/>
    <n v="2016"/>
  </r>
  <r>
    <s v="CA-2016-113096"/>
    <d v="2016-09-02T00:00:00"/>
    <s v="SZ-20035"/>
    <s v="OFF-ST-10003455"/>
    <n v="46.53"/>
    <n v="3"/>
    <n v="0"/>
    <n v="12.097799999999999"/>
    <x v="1"/>
    <x v="4"/>
    <s v="Tenex File Box, Personal Filing Tote with Lid, Black"/>
    <x v="1"/>
    <s v="California"/>
    <s v="San Francisco"/>
    <n v="2016"/>
  </r>
  <r>
    <s v="CA-2014-136861"/>
    <d v="2014-09-05T00:00:00"/>
    <s v="PR-18880"/>
    <s v="FUR-FU-10001967"/>
    <n v="31.984000000000002"/>
    <n v="2"/>
    <n v="0.2"/>
    <n v="1.9990000000000001"/>
    <x v="0"/>
    <x v="5"/>
    <s v="Telescoping Adjustable Floor Lamp"/>
    <x v="0"/>
    <s v="Florida"/>
    <s v="Saint Petersburg"/>
    <n v="2014"/>
  </r>
  <r>
    <s v="CA-2017-117422"/>
    <d v="2017-10-21T00:00:00"/>
    <s v="FC-14245"/>
    <s v="OFF-AP-10000938"/>
    <n v="161.56800000000001"/>
    <n v="2"/>
    <n v="0.2"/>
    <n v="16.1568"/>
    <x v="1"/>
    <x v="9"/>
    <s v="Avanti 1.7 Cu. Ft. Refrigerator"/>
    <x v="3"/>
    <s v="Ohio"/>
    <s v="Lakewood"/>
    <n v="2017"/>
  </r>
  <r>
    <s v="CA-2017-117422"/>
    <d v="2017-10-21T00:00:00"/>
    <s v="FC-14245"/>
    <s v="OFF-PA-10002195"/>
    <n v="4.0640000000000001"/>
    <n v="1"/>
    <n v="0.2"/>
    <n v="1.3715999999999999"/>
    <x v="1"/>
    <x v="10"/>
    <s v="RSVP Cards &amp; Envelopes, Blank White, 8-1/2&quot; X 11&quot;, 24 Cards/25 Envelopes/Set"/>
    <x v="3"/>
    <s v="Ohio"/>
    <s v="Lakewood"/>
    <n v="2017"/>
  </r>
  <r>
    <s v="CA-2017-117422"/>
    <d v="2017-10-21T00:00:00"/>
    <s v="FC-14245"/>
    <s v="OFF-BI-10002799"/>
    <n v="6.2160000000000002"/>
    <n v="4"/>
    <n v="0.7"/>
    <n v="-4.9728000000000003"/>
    <x v="1"/>
    <x v="8"/>
    <s v="SlimView Poly Binder, 3/8&quot;"/>
    <x v="3"/>
    <s v="Ohio"/>
    <s v="Lakewood"/>
    <n v="2017"/>
  </r>
  <r>
    <s v="CA-2017-129707"/>
    <d v="2017-04-25T00:00:00"/>
    <s v="LH-16750"/>
    <s v="OFF-AR-10000246"/>
    <n v="8.8960000000000008"/>
    <n v="4"/>
    <n v="0.2"/>
    <n v="0.66720000000000002"/>
    <x v="1"/>
    <x v="6"/>
    <s v="Newell 318"/>
    <x v="1"/>
    <s v="Arizona"/>
    <s v="Chandler"/>
    <n v="2017"/>
  </r>
  <r>
    <s v="CA-2015-160171"/>
    <d v="2015-10-19T00:00:00"/>
    <s v="RM-19675"/>
    <s v="OFF-AP-10000275"/>
    <n v="1640.7"/>
    <n v="5"/>
    <n v="0"/>
    <n v="459.39600000000002"/>
    <x v="1"/>
    <x v="9"/>
    <s v="Sanyo Counter Height Refrigerator with Crisper, 3.6 Cubic Foot, Stainless Steel/Black"/>
    <x v="1"/>
    <s v="California"/>
    <s v="Los Angeles"/>
    <n v="2015"/>
  </r>
  <r>
    <s v="CA-2015-160171"/>
    <d v="2015-10-19T00:00:00"/>
    <s v="RM-19675"/>
    <s v="TEC-AC-10000892"/>
    <n v="270"/>
    <n v="3"/>
    <n v="0"/>
    <n v="97.2"/>
    <x v="2"/>
    <x v="11"/>
    <s v="NETGEAR N750 Dual Band Wi-Fi Gigabit Router"/>
    <x v="1"/>
    <s v="California"/>
    <s v="Los Angeles"/>
    <n v="2015"/>
  </r>
  <r>
    <s v="CA-2014-103317"/>
    <d v="2014-07-05T00:00:00"/>
    <s v="DM-13525"/>
    <s v="FUR-FU-10001591"/>
    <n v="19.52"/>
    <n v="2"/>
    <n v="0.2"/>
    <n v="5.3680000000000003"/>
    <x v="0"/>
    <x v="5"/>
    <s v="Advantus Panel Wall Certificate Holder - 8.5x11"/>
    <x v="0"/>
    <s v="Florida"/>
    <s v="Palm Coast"/>
    <n v="2014"/>
  </r>
  <r>
    <s v="CA-2014-103317"/>
    <d v="2014-07-05T00:00:00"/>
    <s v="DM-13525"/>
    <s v="OFF-BI-10001787"/>
    <n v="9.81"/>
    <n v="5"/>
    <n v="0.7"/>
    <n v="-6.867"/>
    <x v="1"/>
    <x v="8"/>
    <s v="Wilson Jones Four-Pocket Poly Binders"/>
    <x v="0"/>
    <s v="Florida"/>
    <s v="Palm Coast"/>
    <n v="2014"/>
  </r>
  <r>
    <s v="CA-2014-103317"/>
    <d v="2014-07-05T00:00:00"/>
    <s v="DM-13525"/>
    <s v="FUR-FU-10003192"/>
    <n v="213.21600000000001"/>
    <n v="3"/>
    <n v="0.2"/>
    <n v="15.991199999999999"/>
    <x v="0"/>
    <x v="5"/>
    <s v="Luxo Adjustable Task Clamp Lamp"/>
    <x v="0"/>
    <s v="Florida"/>
    <s v="Palm Coast"/>
    <n v="2014"/>
  </r>
  <r>
    <s v="CA-2016-167115"/>
    <d v="2016-04-04T00:00:00"/>
    <s v="EH-14185"/>
    <s v="OFF-BI-10004600"/>
    <n v="588.78399999999999"/>
    <n v="2"/>
    <n v="0.2"/>
    <n v="183.995"/>
    <x v="1"/>
    <x v="8"/>
    <s v="Ibico Ibimaster 300 Manual Binding System"/>
    <x v="3"/>
    <s v="New York"/>
    <s v="New York City"/>
    <n v="2016"/>
  </r>
  <r>
    <s v="US-2017-153633"/>
    <d v="2017-11-13T00:00:00"/>
    <s v="TC-21295"/>
    <s v="OFF-AR-10002335"/>
    <n v="2.0640000000000001"/>
    <n v="1"/>
    <n v="0.2"/>
    <n v="0.15479999999999999"/>
    <x v="1"/>
    <x v="6"/>
    <s v="DIXON Oriole Pencils"/>
    <x v="0"/>
    <s v="Florida"/>
    <s v="Jupiter"/>
    <n v="2017"/>
  </r>
  <r>
    <s v="CA-2017-155929"/>
    <d v="2017-09-09T00:00:00"/>
    <s v="AI-10855"/>
    <s v="OFF-PA-10000859"/>
    <n v="6.3680000000000003"/>
    <n v="2"/>
    <n v="0.2"/>
    <n v="2.3879999999999999"/>
    <x v="1"/>
    <x v="10"/>
    <s v="Unpadded Memo Slips"/>
    <x v="1"/>
    <s v="Arizona"/>
    <s v="Glendale"/>
    <n v="2017"/>
  </r>
  <r>
    <s v="CA-2015-148712"/>
    <d v="2015-04-17T00:00:00"/>
    <s v="JM-15535"/>
    <s v="TEC-AC-10003198"/>
    <n v="99.6"/>
    <n v="1"/>
    <n v="0"/>
    <n v="36.851999999999997"/>
    <x v="2"/>
    <x v="11"/>
    <s v="Enermax Acrylux Wireless Keyboard"/>
    <x v="3"/>
    <s v="New York"/>
    <s v="New York City"/>
    <n v="2015"/>
  </r>
  <r>
    <s v="CA-2015-148712"/>
    <d v="2015-04-17T00:00:00"/>
    <s v="JM-15535"/>
    <s v="OFF-BI-10001900"/>
    <n v="62.295999999999999"/>
    <n v="13"/>
    <n v="0.2"/>
    <n v="21.024899999999999"/>
    <x v="1"/>
    <x v="8"/>
    <s v="DXL Angle-View Binders with Locking Rings, Black"/>
    <x v="3"/>
    <s v="New York"/>
    <s v="New York City"/>
    <n v="2015"/>
  </r>
  <r>
    <s v="CA-2015-148712"/>
    <d v="2015-04-17T00:00:00"/>
    <s v="JM-15535"/>
    <s v="OFF-AR-10000614"/>
    <n v="10.71"/>
    <n v="3"/>
    <n v="0"/>
    <n v="2.7846000000000002"/>
    <x v="1"/>
    <x v="6"/>
    <s v="Barrel Sharpener"/>
    <x v="3"/>
    <s v="New York"/>
    <s v="New York City"/>
    <n v="2015"/>
  </r>
  <r>
    <s v="CA-2016-128307"/>
    <d v="2016-07-25T00:00:00"/>
    <s v="BE-11335"/>
    <s v="OFF-EN-10003040"/>
    <n v="20.936"/>
    <n v="1"/>
    <n v="0.2"/>
    <n v="7.0659000000000001"/>
    <x v="1"/>
    <x v="12"/>
    <s v="Quality Park Security Envelopes"/>
    <x v="2"/>
    <s v="Texas"/>
    <s v="Houston"/>
    <n v="2016"/>
  </r>
  <r>
    <s v="US-2016-127425"/>
    <d v="2016-08-26T00:00:00"/>
    <s v="DR-12880"/>
    <s v="TEC-PH-10003442"/>
    <n v="33"/>
    <n v="6"/>
    <n v="0"/>
    <n v="8.25"/>
    <x v="2"/>
    <x v="7"/>
    <s v="Samsung Replacement EH64AVFWE Premium Headset"/>
    <x v="3"/>
    <s v="New York"/>
    <s v="New York City"/>
    <n v="2016"/>
  </r>
  <r>
    <s v="US-2016-127425"/>
    <d v="2016-08-26T00:00:00"/>
    <s v="DR-12880"/>
    <s v="TEC-AC-10002800"/>
    <n v="249.95"/>
    <n v="5"/>
    <n v="0"/>
    <n v="87.482500000000002"/>
    <x v="2"/>
    <x v="11"/>
    <s v="Plantronics Audio 478 Stereo USB Headset"/>
    <x v="3"/>
    <s v="New York"/>
    <s v="New York City"/>
    <n v="2016"/>
  </r>
  <r>
    <s v="US-2014-119081"/>
    <d v="2014-09-12T00:00:00"/>
    <s v="TA-21385"/>
    <s v="OFF-SU-10000157"/>
    <n v="357.93"/>
    <n v="3"/>
    <n v="0"/>
    <n v="7.1585999999999999"/>
    <x v="1"/>
    <x v="14"/>
    <s v="Compact Automatic Electric Letter Opener"/>
    <x v="2"/>
    <s v="Kansas"/>
    <s v="Olathe"/>
    <n v="2014"/>
  </r>
  <r>
    <s v="US-2014-119081"/>
    <d v="2014-09-12T00:00:00"/>
    <s v="TA-21385"/>
    <s v="TEC-AC-10001542"/>
    <n v="57.4"/>
    <n v="5"/>
    <n v="0"/>
    <n v="10.906000000000001"/>
    <x v="2"/>
    <x v="11"/>
    <s v="SanDisk Cruzer 16 GB USB Flash Drive"/>
    <x v="2"/>
    <s v="Kansas"/>
    <s v="Olathe"/>
    <n v="2014"/>
  </r>
  <r>
    <s v="US-2014-119081"/>
    <d v="2014-09-12T00:00:00"/>
    <s v="TA-21385"/>
    <s v="OFF-BI-10004519"/>
    <n v="331.96"/>
    <n v="2"/>
    <n v="0"/>
    <n v="149.38200000000001"/>
    <x v="1"/>
    <x v="8"/>
    <s v="GBC DocuBind P100 Manual Binding Machine"/>
    <x v="2"/>
    <s v="Kansas"/>
    <s v="Olathe"/>
    <n v="2014"/>
  </r>
  <r>
    <s v="US-2014-119081"/>
    <d v="2014-09-12T00:00:00"/>
    <s v="TA-21385"/>
    <s v="FUR-FU-10003464"/>
    <n v="40.56"/>
    <n v="2"/>
    <n v="0"/>
    <n v="12.979200000000001"/>
    <x v="0"/>
    <x v="5"/>
    <s v="Seth Thomas 8 1/2&quot; Cubicle Clock"/>
    <x v="2"/>
    <s v="Kansas"/>
    <s v="Olathe"/>
    <n v="2014"/>
  </r>
  <r>
    <s v="CA-2016-140613"/>
    <d v="2016-07-22T00:00:00"/>
    <s v="KN-16705"/>
    <s v="OFF-SU-10004261"/>
    <n v="86.2"/>
    <n v="5"/>
    <n v="0"/>
    <n v="24.998000000000001"/>
    <x v="1"/>
    <x v="14"/>
    <s v="Fiskars 8&quot; Scissors, 2/Pack"/>
    <x v="1"/>
    <s v="Nevada"/>
    <s v="Sparks"/>
    <n v="2016"/>
  </r>
  <r>
    <s v="US-2017-108700"/>
    <d v="2017-05-19T00:00:00"/>
    <s v="PJ-18835"/>
    <s v="OFF-PA-10004733"/>
    <n v="38.015999999999998"/>
    <n v="6"/>
    <n v="0.2"/>
    <n v="13.780799999999999"/>
    <x v="1"/>
    <x v="10"/>
    <s v="Things To Do Today Spiral Book"/>
    <x v="2"/>
    <s v="Illinois"/>
    <s v="Rockford"/>
    <n v="2017"/>
  </r>
  <r>
    <s v="CA-2017-160962"/>
    <d v="2017-04-28T00:00:00"/>
    <s v="MC-17605"/>
    <s v="OFF-ST-10001325"/>
    <n v="8.3840000000000003"/>
    <n v="1"/>
    <n v="0.2"/>
    <n v="0.73360000000000003"/>
    <x v="1"/>
    <x v="4"/>
    <s v="Sterilite Officeware Hinged File Box"/>
    <x v="3"/>
    <s v="Pennsylvania"/>
    <s v="Philadelphia"/>
    <n v="2017"/>
  </r>
  <r>
    <s v="CA-2017-160962"/>
    <d v="2017-04-28T00:00:00"/>
    <s v="MC-17605"/>
    <s v="OFF-AR-10003056"/>
    <n v="6.8479999999999999"/>
    <n v="2"/>
    <n v="0.2"/>
    <n v="0.77039999999999997"/>
    <x v="1"/>
    <x v="6"/>
    <s v="Newell 341"/>
    <x v="3"/>
    <s v="Pennsylvania"/>
    <s v="Philadelphia"/>
    <n v="2017"/>
  </r>
  <r>
    <s v="CA-2017-130631"/>
    <d v="2017-12-29T00:00:00"/>
    <s v="BS-11755"/>
    <s v="OFF-FA-10000089"/>
    <n v="19.600000000000001"/>
    <n v="5"/>
    <n v="0"/>
    <n v="9.6039999999999992"/>
    <x v="1"/>
    <x v="13"/>
    <s v="Acco Glide Clips"/>
    <x v="1"/>
    <s v="Washington"/>
    <s v="Edmonds"/>
    <n v="2017"/>
  </r>
  <r>
    <s v="CA-2017-130631"/>
    <d v="2017-12-29T00:00:00"/>
    <s v="BS-11755"/>
    <s v="FUR-FU-10004093"/>
    <n v="68.459999999999994"/>
    <n v="2"/>
    <n v="0"/>
    <n v="20.538"/>
    <x v="0"/>
    <x v="5"/>
    <s v="Hand-Finished Solid Wood Document Frame"/>
    <x v="1"/>
    <s v="Washington"/>
    <s v="Edmonds"/>
    <n v="2017"/>
  </r>
  <r>
    <s v="CA-2017-116680"/>
    <d v="2017-09-04T00:00:00"/>
    <s v="PK-19075"/>
    <s v="OFF-BI-10004022"/>
    <n v="13.343999999999999"/>
    <n v="6"/>
    <n v="0.2"/>
    <n v="4.3368000000000002"/>
    <x v="1"/>
    <x v="8"/>
    <s v="Acco Suede Grain Vinyl Round Ring Binder"/>
    <x v="1"/>
    <s v="California"/>
    <s v="San Francisco"/>
    <n v="2017"/>
  </r>
  <r>
    <s v="CA-2017-116680"/>
    <d v="2017-09-04T00:00:00"/>
    <s v="PK-19075"/>
    <s v="FUR-TA-10001771"/>
    <n v="1478.2719999999999"/>
    <n v="8"/>
    <n v="0.2"/>
    <n v="92.391999999999996"/>
    <x v="0"/>
    <x v="3"/>
    <s v="Bush Cubix Conference Tables, Fully Assembled"/>
    <x v="1"/>
    <s v="California"/>
    <s v="San Francisco"/>
    <n v="2017"/>
  </r>
  <r>
    <s v="US-2014-107405"/>
    <d v="2014-03-21T00:00:00"/>
    <s v="TS-21205"/>
    <s v="OFF-ST-10002301"/>
    <n v="16.271999999999998"/>
    <n v="1"/>
    <n v="0.2"/>
    <n v="-3.8645999999999998"/>
    <x v="1"/>
    <x v="4"/>
    <s v="Tennsco Commercial Shelving"/>
    <x v="0"/>
    <s v="North Carolina"/>
    <s v="Asheville"/>
    <n v="2014"/>
  </r>
  <r>
    <s v="CA-2017-101574"/>
    <d v="2017-09-28T00:00:00"/>
    <s v="BD-11725"/>
    <s v="FUR-FU-10001706"/>
    <n v="9.24"/>
    <n v="3"/>
    <n v="0"/>
    <n v="4.4352"/>
    <x v="0"/>
    <x v="5"/>
    <s v="Longer-Life Soft White Bulbs"/>
    <x v="1"/>
    <s v="California"/>
    <s v="Los Angeles"/>
    <n v="2017"/>
  </r>
  <r>
    <s v="CA-2014-146591"/>
    <d v="2014-01-19T00:00:00"/>
    <s v="TS-21340"/>
    <s v="OFF-BI-10003676"/>
    <n v="32.340000000000003"/>
    <n v="10"/>
    <n v="0.7"/>
    <n v="-23.716000000000001"/>
    <x v="1"/>
    <x v="8"/>
    <s v="GBC Standard Recycled Report Covers, Clear Plastic Sheets"/>
    <x v="1"/>
    <s v="Arizona"/>
    <s v="Scottsdale"/>
    <n v="2014"/>
  </r>
  <r>
    <s v="CA-2014-146591"/>
    <d v="2014-01-19T00:00:00"/>
    <s v="TS-21340"/>
    <s v="OFF-PA-10000659"/>
    <n v="56.064"/>
    <n v="4"/>
    <n v="0.2"/>
    <n v="19.622399999999999"/>
    <x v="1"/>
    <x v="10"/>
    <s v="Adams Phone Message Book, Professional, 400 Message Capacity, 5 3/6 x 11"/>
    <x v="1"/>
    <s v="Arizona"/>
    <s v="Scottsdale"/>
    <n v="2014"/>
  </r>
  <r>
    <s v="CA-2014-146591"/>
    <d v="2014-01-19T00:00:00"/>
    <s v="TS-21340"/>
    <s v="OFF-EN-10002504"/>
    <n v="108.72"/>
    <n v="5"/>
    <n v="0.2"/>
    <n v="36.692999999999998"/>
    <x v="1"/>
    <x v="12"/>
    <s v="Tyvek  Top-Opening Peel &amp; Seel Envelopes, Plain White"/>
    <x v="1"/>
    <s v="Arizona"/>
    <s v="Scottsdale"/>
    <n v="2014"/>
  </r>
  <r>
    <s v="CA-2014-146591"/>
    <d v="2014-01-19T00:00:00"/>
    <s v="TS-21340"/>
    <s v="FUR-BO-10001972"/>
    <n v="181.47"/>
    <n v="5"/>
    <n v="0.7"/>
    <n v="-320.59699999999998"/>
    <x v="0"/>
    <x v="0"/>
    <s v="O'Sullivan 4-Shelf Bookcase in Odessa Pine"/>
    <x v="1"/>
    <s v="Arizona"/>
    <s v="Scottsdale"/>
    <n v="2014"/>
  </r>
  <r>
    <s v="CA-2014-107706"/>
    <d v="2014-02-14T00:00:00"/>
    <s v="ST-20530"/>
    <s v="OFF-PA-10000466"/>
    <n v="16.175999999999998"/>
    <n v="3"/>
    <n v="0.2"/>
    <n v="6.0659999999999998"/>
    <x v="1"/>
    <x v="10"/>
    <s v="Memo Book, 100 Message Capacity, 5 3/8 x 11"/>
    <x v="2"/>
    <s v="Texas"/>
    <s v="Houston"/>
    <n v="2014"/>
  </r>
  <r>
    <s v="CA-2016-122448"/>
    <d v="2016-06-09T00:00:00"/>
    <s v="DB-13210"/>
    <s v="FUR-CH-10002774"/>
    <n v="122.352"/>
    <n v="3"/>
    <n v="0.2"/>
    <n v="13.7646"/>
    <x v="0"/>
    <x v="1"/>
    <s v="Global Deluxe Stacking Chair, Gray"/>
    <x v="1"/>
    <s v="California"/>
    <s v="San Francisco"/>
    <n v="2016"/>
  </r>
  <r>
    <s v="CA-2014-132451"/>
    <d v="2014-09-26T00:00:00"/>
    <s v="KF-16285"/>
    <s v="FUR-CH-10000454"/>
    <n v="585.55200000000002"/>
    <n v="3"/>
    <n v="0.2"/>
    <n v="73.194000000000003"/>
    <x v="0"/>
    <x v="1"/>
    <s v="Hon Deluxe Fabric Upholstered Stacking Chairs, Rounded Back"/>
    <x v="1"/>
    <s v="California"/>
    <s v="San Diego"/>
    <n v="2014"/>
  </r>
  <r>
    <s v="CA-2014-132451"/>
    <d v="2014-09-26T00:00:00"/>
    <s v="KF-16285"/>
    <s v="OFF-PA-10004888"/>
    <n v="19.440000000000001"/>
    <n v="3"/>
    <n v="0"/>
    <n v="9.3312000000000008"/>
    <x v="1"/>
    <x v="10"/>
    <s v="Xerox 217"/>
    <x v="1"/>
    <s v="California"/>
    <s v="San Diego"/>
    <n v="2014"/>
  </r>
  <r>
    <s v="CA-2016-158547"/>
    <d v="2016-05-30T00:00:00"/>
    <s v="JM-16195"/>
    <s v="OFF-AP-10003842"/>
    <n v="123.92"/>
    <n v="5"/>
    <n v="0.2"/>
    <n v="9.2940000000000005"/>
    <x v="1"/>
    <x v="9"/>
    <s v="Euro-Pro Shark Turbo Vacuum"/>
    <x v="3"/>
    <s v="Ohio"/>
    <s v="Hamilton"/>
    <n v="2016"/>
  </r>
  <r>
    <s v="CA-2017-116946"/>
    <d v="2017-12-19T00:00:00"/>
    <s v="TS-21505"/>
    <s v="FUR-FU-10000320"/>
    <n v="13.36"/>
    <n v="5"/>
    <n v="0.2"/>
    <n v="4.008"/>
    <x v="0"/>
    <x v="5"/>
    <s v="OIC Stacking Trays"/>
    <x v="1"/>
    <s v="Colorado"/>
    <s v="Parker"/>
    <n v="2017"/>
  </r>
  <r>
    <s v="CA-2017-116946"/>
    <d v="2017-12-19T00:00:00"/>
    <s v="TS-21505"/>
    <s v="OFF-ST-10002554"/>
    <n v="78.256"/>
    <n v="2"/>
    <n v="0.2"/>
    <n v="-17.607600000000001"/>
    <x v="1"/>
    <x v="4"/>
    <s v="Tennsco Industrial Shelving"/>
    <x v="1"/>
    <s v="Colorado"/>
    <s v="Parker"/>
    <n v="2017"/>
  </r>
  <r>
    <s v="CA-2017-116946"/>
    <d v="2017-12-19T00:00:00"/>
    <s v="TS-21505"/>
    <s v="FUR-BO-10000468"/>
    <n v="102.018"/>
    <n v="7"/>
    <n v="0.7"/>
    <n v="-183.63239999999999"/>
    <x v="0"/>
    <x v="0"/>
    <s v="O'Sullivan 2-Shelf Heavy-Duty Bookcases"/>
    <x v="1"/>
    <s v="Colorado"/>
    <s v="Parker"/>
    <n v="2017"/>
  </r>
  <r>
    <s v="CA-2017-121741"/>
    <d v="2017-12-26T00:00:00"/>
    <s v="YC-21895"/>
    <s v="OFF-ST-10004459"/>
    <n v="750.68"/>
    <n v="2"/>
    <n v="0"/>
    <n v="37.533999999999999"/>
    <x v="1"/>
    <x v="4"/>
    <s v="Tennsco Single-Tier Lockers"/>
    <x v="2"/>
    <s v="Nebraska"/>
    <s v="Fremont"/>
    <n v="2017"/>
  </r>
  <r>
    <s v="CA-2017-169691"/>
    <d v="2017-06-15T00:00:00"/>
    <s v="Dp-13240"/>
    <s v="OFF-LA-10002312"/>
    <n v="44.4"/>
    <n v="3"/>
    <n v="0"/>
    <n v="22.2"/>
    <x v="1"/>
    <x v="2"/>
    <s v="Avery 490"/>
    <x v="2"/>
    <s v="Minnesota"/>
    <s v="Maple Grove"/>
    <n v="2017"/>
  </r>
  <r>
    <s v="CA-2017-169691"/>
    <d v="2017-06-15T00:00:00"/>
    <s v="Dp-13240"/>
    <s v="OFF-ST-10001291"/>
    <n v="84.55"/>
    <n v="5"/>
    <n v="0"/>
    <n v="22.828499999999998"/>
    <x v="1"/>
    <x v="4"/>
    <s v="Tenex Personal Self-Stacking Standard File Box, Black/Gray"/>
    <x v="2"/>
    <s v="Minnesota"/>
    <s v="Maple Grove"/>
    <n v="2017"/>
  </r>
  <r>
    <s v="CA-2017-169691"/>
    <d v="2017-06-15T00:00:00"/>
    <s v="Dp-13240"/>
    <s v="OFF-PA-10003022"/>
    <n v="17.940000000000001"/>
    <n v="3"/>
    <n v="0"/>
    <n v="8.7905999999999995"/>
    <x v="1"/>
    <x v="10"/>
    <s v="Xerox 1992"/>
    <x v="2"/>
    <s v="Minnesota"/>
    <s v="Maple Grove"/>
    <n v="2017"/>
  </r>
  <r>
    <s v="CA-2016-121356"/>
    <d v="2016-11-20T00:00:00"/>
    <s v="SJ-20500"/>
    <s v="OFF-BI-10002133"/>
    <n v="128.4"/>
    <n v="3"/>
    <n v="0"/>
    <n v="62.915999999999997"/>
    <x v="1"/>
    <x v="8"/>
    <s v="Wilson Jones Elliptical Ring 3 1/2&quot; Capacity Binders, 800 sheets"/>
    <x v="3"/>
    <s v="Delaware"/>
    <s v="Newark"/>
    <n v="2016"/>
  </r>
  <r>
    <s v="CA-2014-101770"/>
    <d v="2014-03-31T00:00:00"/>
    <s v="KB-16240"/>
    <s v="OFF-BI-10001097"/>
    <n v="1.869"/>
    <n v="1"/>
    <n v="0.7"/>
    <n v="-1.3083"/>
    <x v="1"/>
    <x v="8"/>
    <s v="Avery Hole Reinforcements"/>
    <x v="0"/>
    <s v="Florida"/>
    <s v="Miami"/>
    <n v="2014"/>
  </r>
  <r>
    <s v="CA-2017-105487"/>
    <d v="2017-10-08T00:00:00"/>
    <s v="CS-12250"/>
    <s v="TEC-PH-10001336"/>
    <n v="103.19199999999999"/>
    <n v="1"/>
    <n v="0.2"/>
    <n v="11.6091"/>
    <x v="2"/>
    <x v="7"/>
    <s v="Digium D40 VoIP phone"/>
    <x v="1"/>
    <s v="California"/>
    <s v="San Diego"/>
    <n v="2017"/>
  </r>
  <r>
    <s v="CA-2017-105487"/>
    <d v="2017-10-08T00:00:00"/>
    <s v="CS-12250"/>
    <s v="TEC-AC-10002305"/>
    <n v="36"/>
    <n v="2"/>
    <n v="0"/>
    <n v="6.48"/>
    <x v="2"/>
    <x v="11"/>
    <s v="KeyTronic E03601U1 - Keyboard - Beige"/>
    <x v="1"/>
    <s v="California"/>
    <s v="San Diego"/>
    <n v="2017"/>
  </r>
  <r>
    <s v="CA-2017-105487"/>
    <d v="2017-10-08T00:00:00"/>
    <s v="CS-12250"/>
    <s v="TEC-AC-10003610"/>
    <n v="239.96"/>
    <n v="4"/>
    <n v="0"/>
    <n v="115.1808"/>
    <x v="2"/>
    <x v="11"/>
    <s v="Logitech Illuminated - Keyboard"/>
    <x v="1"/>
    <s v="California"/>
    <s v="San Diego"/>
    <n v="2017"/>
  </r>
  <r>
    <s v="CA-2017-105487"/>
    <d v="2017-10-08T00:00:00"/>
    <s v="CS-12250"/>
    <s v="OFF-ST-10002301"/>
    <n v="40.68"/>
    <n v="2"/>
    <n v="0"/>
    <n v="0.40679999999999999"/>
    <x v="1"/>
    <x v="4"/>
    <s v="Tennsco Commercial Shelving"/>
    <x v="1"/>
    <s v="California"/>
    <s v="San Diego"/>
    <n v="2017"/>
  </r>
  <r>
    <s v="CA-2017-148999"/>
    <d v="2017-01-30T00:00:00"/>
    <s v="EB-13870"/>
    <s v="FUR-CH-10002044"/>
    <n v="419.13600000000002"/>
    <n v="4"/>
    <n v="0.2"/>
    <n v="-68.1096"/>
    <x v="0"/>
    <x v="1"/>
    <s v="Office Star - Contemporary Task Swivel chair with 2-way adjustable arms, Plum"/>
    <x v="0"/>
    <s v="Florida"/>
    <s v="Miami"/>
    <n v="2017"/>
  </r>
  <r>
    <s v="CA-2014-107573"/>
    <d v="2014-12-12T00:00:00"/>
    <s v="PB-19150"/>
    <s v="OFF-EN-10001099"/>
    <n v="23.472000000000001"/>
    <n v="3"/>
    <n v="0.2"/>
    <n v="7.6284000000000001"/>
    <x v="1"/>
    <x v="12"/>
    <s v="Staple envelope"/>
    <x v="0"/>
    <s v="Florida"/>
    <s v="Miami"/>
    <n v="2014"/>
  </r>
  <r>
    <s v="CA-2015-156608"/>
    <d v="2015-10-24T00:00:00"/>
    <s v="MT-18070"/>
    <s v="OFF-BI-10004140"/>
    <n v="3.5920000000000001"/>
    <n v="4"/>
    <n v="0.8"/>
    <n v="-6.2859999999999996"/>
    <x v="1"/>
    <x v="8"/>
    <s v="Avery Non-Stick Binders"/>
    <x v="2"/>
    <s v="Texas"/>
    <s v="San Antonio"/>
    <n v="2015"/>
  </r>
  <r>
    <s v="CA-2017-134495"/>
    <d v="2017-04-01T00:00:00"/>
    <s v="BF-11020"/>
    <s v="TEC-PH-10004897"/>
    <n v="23.975999999999999"/>
    <n v="3"/>
    <n v="0.2"/>
    <n v="-5.6943000000000001"/>
    <x v="2"/>
    <x v="7"/>
    <s v="Mediabridge Sport Armband iPhone 5s"/>
    <x v="0"/>
    <s v="Florida"/>
    <s v="Jacksonville"/>
    <n v="2017"/>
  </r>
  <r>
    <s v="CA-2017-134495"/>
    <d v="2017-04-01T00:00:00"/>
    <s v="BF-11020"/>
    <s v="OFF-LA-10000262"/>
    <n v="6.2640000000000002"/>
    <n v="3"/>
    <n v="0.2"/>
    <n v="2.0358000000000001"/>
    <x v="1"/>
    <x v="2"/>
    <s v="Avery 494"/>
    <x v="0"/>
    <s v="Florida"/>
    <s v="Jacksonville"/>
    <n v="2017"/>
  </r>
  <r>
    <s v="CA-2017-134495"/>
    <d v="2017-04-01T00:00:00"/>
    <s v="BF-11020"/>
    <s v="OFF-AP-10002222"/>
    <n v="20.808"/>
    <n v="3"/>
    <n v="0.2"/>
    <n v="1.8207"/>
    <x v="1"/>
    <x v="9"/>
    <s v="Staple holder"/>
    <x v="0"/>
    <s v="Florida"/>
    <s v="Jacksonville"/>
    <n v="2017"/>
  </r>
  <r>
    <s v="CA-2017-134495"/>
    <d v="2017-04-01T00:00:00"/>
    <s v="BF-11020"/>
    <s v="FUR-CH-10003774"/>
    <n v="218.352"/>
    <n v="3"/>
    <n v="0.2"/>
    <n v="-19.105799999999999"/>
    <x v="0"/>
    <x v="1"/>
    <s v="Global Wood Trimmed Manager's Task Chair, Khaki"/>
    <x v="0"/>
    <s v="Florida"/>
    <s v="Jacksonville"/>
    <n v="2017"/>
  </r>
  <r>
    <s v="CA-2017-164098"/>
    <d v="2017-01-26T00:00:00"/>
    <s v="CG-12520"/>
    <s v="OFF-ST-10000615"/>
    <n v="18.16"/>
    <n v="2"/>
    <n v="0.2"/>
    <n v="1.8160000000000001"/>
    <x v="1"/>
    <x v="4"/>
    <s v="SimpliFile Personal File, Black Granite, 15w x 6-15/16d x 11-1/4h"/>
    <x v="2"/>
    <s v="Texas"/>
    <s v="Houston"/>
    <n v="2017"/>
  </r>
  <r>
    <s v="CA-2014-105249"/>
    <d v="2014-11-28T00:00:00"/>
    <s v="DH-13675"/>
    <s v="OFF-SU-10001225"/>
    <n v="7.36"/>
    <n v="2"/>
    <n v="0"/>
    <n v="0.1472"/>
    <x v="1"/>
    <x v="14"/>
    <s v="Staple remover"/>
    <x v="1"/>
    <s v="California"/>
    <s v="San Francisco"/>
    <n v="2014"/>
  </r>
  <r>
    <s v="CA-2014-105249"/>
    <d v="2014-11-28T00:00:00"/>
    <s v="DH-13675"/>
    <s v="OFF-LA-10002043"/>
    <n v="41.4"/>
    <n v="4"/>
    <n v="0"/>
    <n v="19.872"/>
    <x v="1"/>
    <x v="2"/>
    <s v="Avery 489"/>
    <x v="1"/>
    <s v="California"/>
    <s v="San Francisco"/>
    <n v="2014"/>
  </r>
  <r>
    <s v="CA-2014-105249"/>
    <d v="2014-11-28T00:00:00"/>
    <s v="DH-13675"/>
    <s v="FUR-BO-10000330"/>
    <n v="411.33199999999999"/>
    <n v="4"/>
    <n v="0.15"/>
    <n v="-4.8391999999999999"/>
    <x v="0"/>
    <x v="0"/>
    <s v="Sauder Camden County Barrister Bookcase, Planked Cherry Finish"/>
    <x v="1"/>
    <s v="California"/>
    <s v="San Francisco"/>
    <n v="2014"/>
  </r>
  <r>
    <s v="CA-2015-113523"/>
    <d v="2015-09-04T00:00:00"/>
    <s v="SC-20440"/>
    <s v="OFF-BI-10001249"/>
    <n v="7.6559999999999997"/>
    <n v="4"/>
    <n v="0.7"/>
    <n v="-6.1247999999999996"/>
    <x v="1"/>
    <x v="8"/>
    <s v="Avery Heavy-Duty EZD View Binder with Locking Rings"/>
    <x v="3"/>
    <s v="Pennsylvania"/>
    <s v="Philadelphia"/>
    <n v="2015"/>
  </r>
  <r>
    <s v="CA-2017-117821"/>
    <d v="2017-06-12T00:00:00"/>
    <s v="HG-15025"/>
    <s v="TEC-AC-10004469"/>
    <n v="63.92"/>
    <n v="2"/>
    <n v="0.2"/>
    <n v="19.175999999999998"/>
    <x v="2"/>
    <x v="11"/>
    <s v="Microsoft Sculpt Comfort Mouse"/>
    <x v="3"/>
    <s v="Ohio"/>
    <s v="Marion"/>
    <n v="2017"/>
  </r>
  <r>
    <s v="CA-2017-164378"/>
    <d v="2017-07-15T00:00:00"/>
    <s v="MM-18055"/>
    <s v="OFF-AR-10001177"/>
    <n v="6.56"/>
    <n v="2"/>
    <n v="0"/>
    <n v="1.9024000000000001"/>
    <x v="1"/>
    <x v="6"/>
    <s v="Newell 349"/>
    <x v="3"/>
    <s v="New York"/>
    <s v="New York City"/>
    <n v="2017"/>
  </r>
  <r>
    <s v="CA-2017-164378"/>
    <d v="2017-07-15T00:00:00"/>
    <s v="MM-18055"/>
    <s v="OFF-LA-10000634"/>
    <n v="7.83"/>
    <n v="3"/>
    <n v="0"/>
    <n v="3.6017999999999999"/>
    <x v="1"/>
    <x v="2"/>
    <s v="Avery 509"/>
    <x v="3"/>
    <s v="New York"/>
    <s v="New York City"/>
    <n v="2017"/>
  </r>
  <r>
    <s v="CA-2017-164378"/>
    <d v="2017-07-15T00:00:00"/>
    <s v="MM-18055"/>
    <s v="TEC-AC-10004708"/>
    <n v="41.9"/>
    <n v="2"/>
    <n v="0"/>
    <n v="8.7989999999999995"/>
    <x v="2"/>
    <x v="11"/>
    <s v="Sony 32GB Class 10 Micro SDHC R40 Memory Card"/>
    <x v="3"/>
    <s v="New York"/>
    <s v="New York City"/>
    <n v="2017"/>
  </r>
  <r>
    <s v="CA-2017-164378"/>
    <d v="2017-07-15T00:00:00"/>
    <s v="MM-18055"/>
    <s v="FUR-CH-10002084"/>
    <n v="664.14599999999996"/>
    <n v="6"/>
    <n v="0.1"/>
    <n v="88.552800000000005"/>
    <x v="0"/>
    <x v="1"/>
    <s v="Hon Mobius Operator's Chair"/>
    <x v="3"/>
    <s v="New York"/>
    <s v="New York City"/>
    <n v="2017"/>
  </r>
  <r>
    <s v="CA-2017-164378"/>
    <d v="2017-07-15T00:00:00"/>
    <s v="MM-18055"/>
    <s v="OFF-PA-10004519"/>
    <n v="8.9600000000000009"/>
    <n v="2"/>
    <n v="0"/>
    <n v="4.3903999999999996"/>
    <x v="1"/>
    <x v="10"/>
    <s v="Spiral Phone Message Books with Labels by Adams"/>
    <x v="3"/>
    <s v="New York"/>
    <s v="New York City"/>
    <n v="2017"/>
  </r>
  <r>
    <s v="CA-2017-127782"/>
    <d v="2017-11-02T00:00:00"/>
    <s v="TH-21115"/>
    <s v="FUR-FU-10001847"/>
    <n v="3.3119999999999998"/>
    <n v="1"/>
    <n v="0.2"/>
    <n v="0.66239999999999999"/>
    <x v="0"/>
    <x v="5"/>
    <s v="Eldon Image Series Black Desk Accessories"/>
    <x v="3"/>
    <s v="Pennsylvania"/>
    <s v="Philadelphia"/>
    <n v="2017"/>
  </r>
  <r>
    <s v="CA-2017-127782"/>
    <d v="2017-11-02T00:00:00"/>
    <s v="TH-21115"/>
    <s v="OFF-AP-10001962"/>
    <n v="20.135999999999999"/>
    <n v="3"/>
    <n v="0.2"/>
    <n v="1.2585"/>
    <x v="1"/>
    <x v="9"/>
    <s v="Black &amp; Decker Filter for Double Action Dustbuster Cordless Vac BLDV7210"/>
    <x v="3"/>
    <s v="Pennsylvania"/>
    <s v="Philadelphia"/>
    <n v="2017"/>
  </r>
  <r>
    <s v="CA-2017-127782"/>
    <d v="2017-11-02T00:00:00"/>
    <s v="TH-21115"/>
    <s v="OFF-EN-10003845"/>
    <n v="8.8559999999999999"/>
    <n v="3"/>
    <n v="0.2"/>
    <n v="2.8782000000000001"/>
    <x v="1"/>
    <x v="12"/>
    <s v="Colored Envelopes"/>
    <x v="3"/>
    <s v="Pennsylvania"/>
    <s v="Philadelphia"/>
    <n v="2017"/>
  </r>
  <r>
    <s v="CA-2017-127782"/>
    <d v="2017-11-02T00:00:00"/>
    <s v="TH-21115"/>
    <s v="TEC-PH-10001817"/>
    <n v="859.2"/>
    <n v="4"/>
    <n v="0.4"/>
    <n v="-186.16"/>
    <x v="2"/>
    <x v="7"/>
    <s v="Wilson Electronics DB Pro Signal Booster"/>
    <x v="3"/>
    <s v="Pennsylvania"/>
    <s v="Philadelphia"/>
    <n v="2017"/>
  </r>
  <r>
    <s v="US-2016-162026"/>
    <d v="2016-10-08T00:00:00"/>
    <s v="JE-15745"/>
    <s v="OFF-PA-10000167"/>
    <n v="61.96"/>
    <n v="2"/>
    <n v="0"/>
    <n v="27.882000000000001"/>
    <x v="1"/>
    <x v="10"/>
    <s v="Xerox 1925"/>
    <x v="1"/>
    <s v="California"/>
    <s v="Los Angeles"/>
    <n v="2016"/>
  </r>
  <r>
    <s v="CA-2016-150000"/>
    <d v="2016-04-08T00:00:00"/>
    <s v="PG-18820"/>
    <s v="OFF-EN-10002973"/>
    <n v="17.920000000000002"/>
    <n v="4"/>
    <n v="0"/>
    <n v="8.6015999999999995"/>
    <x v="1"/>
    <x v="12"/>
    <s v="Ampad #10 Peel &amp; Seel Holiday Envelopes"/>
    <x v="0"/>
    <s v="Georgia"/>
    <s v="Smyrna"/>
    <n v="2016"/>
  </r>
  <r>
    <s v="CA-2015-168529"/>
    <d v="2015-10-08T00:00:00"/>
    <s v="MB-17305"/>
    <s v="FUR-FU-10001588"/>
    <n v="145.9"/>
    <n v="5"/>
    <n v="0"/>
    <n v="62.737000000000002"/>
    <x v="0"/>
    <x v="5"/>
    <s v="Deflect-o SuperTray Unbreakable Stackable Tray, Letter, Black"/>
    <x v="1"/>
    <s v="California"/>
    <s v="San Francisco"/>
    <n v="2015"/>
  </r>
  <r>
    <s v="US-2017-152569"/>
    <d v="2017-05-15T00:00:00"/>
    <s v="JD-16015"/>
    <s v="OFF-PA-10001736"/>
    <n v="56.704000000000001"/>
    <n v="2"/>
    <n v="0.2"/>
    <n v="19.137599999999999"/>
    <x v="1"/>
    <x v="10"/>
    <s v="Xerox 1880"/>
    <x v="2"/>
    <s v="Illinois"/>
    <s v="Chicago"/>
    <n v="2017"/>
  </r>
  <r>
    <s v="US-2017-152569"/>
    <d v="2017-05-15T00:00:00"/>
    <s v="JD-16015"/>
    <s v="TEC-PH-10002185"/>
    <n v="11.12"/>
    <n v="2"/>
    <n v="0.2"/>
    <n v="3.4750000000000001"/>
    <x v="2"/>
    <x v="7"/>
    <s v="QVS USB Car Charger 2-Port 2.1Amp for iPod/iPhone/iPad/iPad 2/iPad 3"/>
    <x v="2"/>
    <s v="Illinois"/>
    <s v="Chicago"/>
    <n v="2017"/>
  </r>
  <r>
    <s v="US-2014-137680"/>
    <d v="2014-02-24T00:00:00"/>
    <s v="JH-15430"/>
    <s v="OFF-PA-10000174"/>
    <n v="32.896000000000001"/>
    <n v="4"/>
    <n v="0.2"/>
    <n v="11.102399999999999"/>
    <x v="1"/>
    <x v="10"/>
    <s v="Message Book, Wirebound, Four 5 1/2&quot; X 4&quot; Forms/Pg., 200 Dupl. Sets/Book"/>
    <x v="1"/>
    <s v="Oregon"/>
    <s v="Medford"/>
    <n v="2014"/>
  </r>
  <r>
    <s v="US-2014-137680"/>
    <d v="2014-02-24T00:00:00"/>
    <s v="JH-15430"/>
    <s v="OFF-PA-10000069"/>
    <n v="22.776"/>
    <n v="3"/>
    <n v="0.2"/>
    <n v="7.6868999999999996"/>
    <x v="1"/>
    <x v="10"/>
    <s v="TOPS 4 x 6 Fluorescent Color Memo Sheets, 500 Sheets per Pack"/>
    <x v="1"/>
    <s v="Oregon"/>
    <s v="Medford"/>
    <n v="2014"/>
  </r>
  <r>
    <s v="CA-2015-103177"/>
    <d v="2015-05-30T00:00:00"/>
    <s v="EN-13780"/>
    <s v="TEC-PH-10001795"/>
    <n v="239.97"/>
    <n v="3"/>
    <n v="0"/>
    <n v="2.3997000000000002"/>
    <x v="2"/>
    <x v="7"/>
    <s v="ClearOne CHATAttach 160 - speaker phone"/>
    <x v="3"/>
    <s v="New York"/>
    <s v="New York City"/>
    <n v="2015"/>
  </r>
  <r>
    <s v="CA-2015-103177"/>
    <d v="2015-05-30T00:00:00"/>
    <s v="EN-13780"/>
    <s v="OFF-AP-10004540"/>
    <n v="160.32"/>
    <n v="2"/>
    <n v="0"/>
    <n v="44.889600000000002"/>
    <x v="1"/>
    <x v="9"/>
    <s v="Eureka The Boss Lite 10-Amp Upright Vacuum, Blue"/>
    <x v="3"/>
    <s v="New York"/>
    <s v="New York City"/>
    <n v="2015"/>
  </r>
  <r>
    <s v="CA-2015-103177"/>
    <d v="2015-05-30T00:00:00"/>
    <s v="EN-13780"/>
    <s v="TEC-PH-10001527"/>
    <n v="128.85"/>
    <n v="3"/>
    <n v="0"/>
    <n v="3.8654999999999999"/>
    <x v="2"/>
    <x v="7"/>
    <s v="Plantronics MX500i Earset"/>
    <x v="3"/>
    <s v="New York"/>
    <s v="New York City"/>
    <n v="2015"/>
  </r>
  <r>
    <s v="US-2016-138408"/>
    <d v="2016-11-18T00:00:00"/>
    <s v="KC-16255"/>
    <s v="TEC-AC-10003870"/>
    <n v="1319.96"/>
    <n v="4"/>
    <n v="0"/>
    <n v="527.98400000000004"/>
    <x v="2"/>
    <x v="11"/>
    <s v="Logitech Z-906 Speaker sys - home theater - 5.1-CH"/>
    <x v="0"/>
    <s v="Alabama"/>
    <s v="Huntsville"/>
    <n v="2016"/>
  </r>
  <r>
    <s v="CA-2017-117667"/>
    <d v="2017-12-04T00:00:00"/>
    <s v="MS-17980"/>
    <s v="FUR-CH-10004540"/>
    <n v="239.96"/>
    <n v="10"/>
    <n v="0.3"/>
    <n v="-10.284000000000001"/>
    <x v="0"/>
    <x v="1"/>
    <s v="Global Chrome Stack Chair"/>
    <x v="3"/>
    <s v="Pennsylvania"/>
    <s v="Philadelphia"/>
    <n v="2017"/>
  </r>
  <r>
    <s v="CA-2017-117667"/>
    <d v="2017-12-04T00:00:00"/>
    <s v="MS-17980"/>
    <s v="FUR-FU-10004093"/>
    <n v="54.768000000000001"/>
    <n v="2"/>
    <n v="0.2"/>
    <n v="6.8460000000000001"/>
    <x v="0"/>
    <x v="5"/>
    <s v="Hand-Finished Solid Wood Document Frame"/>
    <x v="3"/>
    <s v="Pennsylvania"/>
    <s v="Philadelphia"/>
    <n v="2017"/>
  </r>
  <r>
    <s v="CA-2017-117667"/>
    <d v="2017-12-04T00:00:00"/>
    <s v="MS-17980"/>
    <s v="OFF-AR-10000716"/>
    <n v="13.391999999999999"/>
    <n v="3"/>
    <n v="0.2"/>
    <n v="3.1806000000000001"/>
    <x v="1"/>
    <x v="6"/>
    <s v="DIXON Ticonderoga Erasable Checking Pencils"/>
    <x v="3"/>
    <s v="Pennsylvania"/>
    <s v="Philadelphia"/>
    <n v="2017"/>
  </r>
  <r>
    <s v="CA-2017-117667"/>
    <d v="2017-12-04T00:00:00"/>
    <s v="MS-17980"/>
    <s v="OFF-PA-10002709"/>
    <n v="23.92"/>
    <n v="5"/>
    <n v="0.2"/>
    <n v="8.6709999999999994"/>
    <x v="1"/>
    <x v="10"/>
    <s v="Xerox 1956"/>
    <x v="3"/>
    <s v="Pennsylvania"/>
    <s v="Philadelphia"/>
    <n v="2017"/>
  </r>
  <r>
    <s v="CA-2017-117667"/>
    <d v="2017-12-04T00:00:00"/>
    <s v="MS-17980"/>
    <s v="TEC-AC-10000580"/>
    <n v="255.96799999999999"/>
    <n v="4"/>
    <n v="0.2"/>
    <n v="-28.796399999999998"/>
    <x v="2"/>
    <x v="11"/>
    <s v="Logitech G13 Programmable Gameboard with LCD Display"/>
    <x v="3"/>
    <s v="Pennsylvania"/>
    <s v="Philadelphia"/>
    <n v="2017"/>
  </r>
  <r>
    <s v="CA-2016-110982"/>
    <d v="2016-06-05T00:00:00"/>
    <s v="CK-12205"/>
    <s v="OFF-BI-10000829"/>
    <n v="21.552"/>
    <n v="6"/>
    <n v="0.2"/>
    <n v="7.0044000000000004"/>
    <x v="1"/>
    <x v="8"/>
    <s v="Avery Non-Stick Binders"/>
    <x v="1"/>
    <s v="California"/>
    <s v="Santa Clara"/>
    <n v="2016"/>
  </r>
  <r>
    <s v="CA-2016-110982"/>
    <d v="2016-06-05T00:00:00"/>
    <s v="CK-12205"/>
    <s v="OFF-AP-10004859"/>
    <n v="58.24"/>
    <n v="4"/>
    <n v="0"/>
    <n v="15.7248"/>
    <x v="1"/>
    <x v="9"/>
    <s v="Acco 6 Outlet Guardian Premium Surge Suppressor"/>
    <x v="1"/>
    <s v="California"/>
    <s v="Santa Clara"/>
    <n v="2016"/>
  </r>
  <r>
    <s v="CA-2016-147123"/>
    <d v="2016-12-10T00:00:00"/>
    <s v="SJ-20125"/>
    <s v="OFF-PA-10000575"/>
    <n v="80.28"/>
    <n v="12"/>
    <n v="0"/>
    <n v="36.928800000000003"/>
    <x v="1"/>
    <x v="10"/>
    <s v="Wirebound Message Books, Four 2 3/4 x 5 White Forms per Page"/>
    <x v="1"/>
    <s v="California"/>
    <s v="Long Beach"/>
    <n v="2016"/>
  </r>
  <r>
    <s v="CA-2017-154501"/>
    <d v="2017-04-30T00:00:00"/>
    <s v="EA-14035"/>
    <s v="OFF-AR-10002804"/>
    <n v="9.7799999999999994"/>
    <n v="2"/>
    <n v="0"/>
    <n v="4.0098000000000003"/>
    <x v="1"/>
    <x v="6"/>
    <s v="Faber Castell Col-Erase Pencils"/>
    <x v="1"/>
    <s v="California"/>
    <s v="Los Angeles"/>
    <n v="2017"/>
  </r>
  <r>
    <s v="CA-2017-166933"/>
    <d v="2017-04-24T00:00:00"/>
    <s v="MG-17890"/>
    <s v="OFF-FA-10002676"/>
    <n v="1.81"/>
    <n v="1"/>
    <n v="0"/>
    <n v="0.65159999999999996"/>
    <x v="1"/>
    <x v="13"/>
    <s v="Colored Push Pins"/>
    <x v="1"/>
    <s v="California"/>
    <s v="Santa Barbara"/>
    <n v="2017"/>
  </r>
  <r>
    <s v="CA-2015-142055"/>
    <d v="2015-05-08T00:00:00"/>
    <s v="AB-10255"/>
    <s v="OFF-PA-10003465"/>
    <n v="37.94"/>
    <n v="2"/>
    <n v="0"/>
    <n v="18.211200000000002"/>
    <x v="1"/>
    <x v="10"/>
    <s v="Xerox 1912"/>
    <x v="3"/>
    <s v="New York"/>
    <s v="New York City"/>
    <n v="2015"/>
  </r>
  <r>
    <s v="CA-2015-137106"/>
    <d v="2015-03-31T00:00:00"/>
    <s v="SC-20260"/>
    <s v="TEC-PH-10000011"/>
    <n v="79.959999999999994"/>
    <n v="5"/>
    <n v="0.2"/>
    <n v="27.986000000000001"/>
    <x v="2"/>
    <x v="7"/>
    <s v="PureGear Roll-On Screen Protector"/>
    <x v="0"/>
    <s v="Florida"/>
    <s v="Jacksonville"/>
    <n v="2015"/>
  </r>
  <r>
    <s v="CA-2017-136609"/>
    <d v="2017-08-06T00:00:00"/>
    <s v="TB-21355"/>
    <s v="OFF-PA-10004381"/>
    <n v="115.29600000000001"/>
    <n v="3"/>
    <n v="0.2"/>
    <n v="40.3536"/>
    <x v="1"/>
    <x v="10"/>
    <s v="14-7/8 x 11 Blue Bar Computer Printout Paper"/>
    <x v="2"/>
    <s v="Texas"/>
    <s v="Cedar Hill"/>
    <n v="2017"/>
  </r>
  <r>
    <s v="CA-2017-160885"/>
    <d v="2017-12-02T00:00:00"/>
    <s v="JK-16090"/>
    <s v="TEC-PH-10001795"/>
    <n v="2479.96"/>
    <n v="4"/>
    <n v="0"/>
    <n v="743.98800000000006"/>
    <x v="2"/>
    <x v="7"/>
    <s v="ClearOne CHATAttach 160 - speaker phone"/>
    <x v="2"/>
    <s v="Nebraska"/>
    <s v="Omaha"/>
    <n v="2017"/>
  </r>
  <r>
    <s v="US-2016-167472"/>
    <d v="2016-06-06T00:00:00"/>
    <s v="CK-12595"/>
    <s v="TEC-AC-10001109"/>
    <n v="179.94"/>
    <n v="6"/>
    <n v="0"/>
    <n v="75.574799999999996"/>
    <x v="2"/>
    <x v="11"/>
    <s v="Logitech Trackman Marble Mouse"/>
    <x v="0"/>
    <s v="Arkansas"/>
    <s v="Little Rock"/>
    <n v="2016"/>
  </r>
  <r>
    <s v="US-2016-167472"/>
    <d v="2016-06-06T00:00:00"/>
    <s v="CK-12595"/>
    <s v="TEC-AC-10003038"/>
    <n v="26.85"/>
    <n v="3"/>
    <n v="0"/>
    <n v="5.1014999999999997"/>
    <x v="2"/>
    <x v="11"/>
    <s v="Kingston Digital DataTraveler 16GB USB 2.0"/>
    <x v="0"/>
    <s v="Arkansas"/>
    <s v="Little Rock"/>
    <n v="2016"/>
  </r>
  <r>
    <s v="US-2016-167472"/>
    <d v="2016-06-06T00:00:00"/>
    <s v="CK-12595"/>
    <s v="TEC-AC-10003174"/>
    <n v="323.37"/>
    <n v="3"/>
    <n v="0"/>
    <n v="129.34800000000001"/>
    <x v="2"/>
    <x v="11"/>
    <s v="Plantronics S12 Corded Telephone Headset System"/>
    <x v="0"/>
    <s v="Arkansas"/>
    <s v="Little Rock"/>
    <n v="2016"/>
  </r>
  <r>
    <s v="US-2016-167472"/>
    <d v="2016-06-06T00:00:00"/>
    <s v="CK-12595"/>
    <s v="OFF-PA-10000157"/>
    <n v="59.94"/>
    <n v="3"/>
    <n v="0"/>
    <n v="28.171800000000001"/>
    <x v="1"/>
    <x v="10"/>
    <s v="Xerox 191"/>
    <x v="0"/>
    <s v="Arkansas"/>
    <s v="Little Rock"/>
    <n v="2016"/>
  </r>
  <r>
    <s v="US-2016-167472"/>
    <d v="2016-06-06T00:00:00"/>
    <s v="CK-12595"/>
    <s v="OFF-BI-10001721"/>
    <n v="64.14"/>
    <n v="3"/>
    <n v="0"/>
    <n v="30.787199999999999"/>
    <x v="1"/>
    <x v="8"/>
    <s v="Trimflex Flexible Post Binders"/>
    <x v="0"/>
    <s v="Arkansas"/>
    <s v="Little Rock"/>
    <n v="2016"/>
  </r>
  <r>
    <s v="US-2016-167472"/>
    <d v="2016-06-06T00:00:00"/>
    <s v="CK-12595"/>
    <s v="OFF-BI-10000591"/>
    <n v="11.67"/>
    <n v="3"/>
    <n v="0"/>
    <n v="5.6016000000000004"/>
    <x v="1"/>
    <x v="8"/>
    <s v="Avery Binder Labels"/>
    <x v="0"/>
    <s v="Arkansas"/>
    <s v="Little Rock"/>
    <n v="2016"/>
  </r>
  <r>
    <s v="US-2016-167472"/>
    <d v="2016-06-06T00:00:00"/>
    <s v="CK-12595"/>
    <s v="OFF-PA-10001534"/>
    <n v="12.96"/>
    <n v="2"/>
    <n v="0"/>
    <n v="6.2207999999999997"/>
    <x v="1"/>
    <x v="10"/>
    <s v="Xerox 230"/>
    <x v="0"/>
    <s v="Arkansas"/>
    <s v="Little Rock"/>
    <n v="2016"/>
  </r>
  <r>
    <s v="CA-2015-120551"/>
    <d v="2015-04-13T00:00:00"/>
    <s v="SS-20590"/>
    <s v="OFF-BI-10002071"/>
    <n v="17.43"/>
    <n v="3"/>
    <n v="0"/>
    <n v="8.0177999999999994"/>
    <x v="1"/>
    <x v="8"/>
    <s v="Fellowes Black Plastic Comb Bindings"/>
    <x v="2"/>
    <s v="Nebraska"/>
    <s v="Norfolk"/>
    <n v="2015"/>
  </r>
  <r>
    <s v="US-2017-150595"/>
    <d v="2017-05-22T00:00:00"/>
    <s v="LE-16810"/>
    <s v="FUR-CH-10000513"/>
    <n v="181.98599999999999"/>
    <n v="2"/>
    <n v="0.3"/>
    <n v="-54.595799999999997"/>
    <x v="0"/>
    <x v="1"/>
    <s v="High-Back Leather Manager's Chair"/>
    <x v="2"/>
    <s v="Illinois"/>
    <s v="Chicago"/>
    <n v="2017"/>
  </r>
  <r>
    <s v="US-2017-150595"/>
    <d v="2017-05-22T00:00:00"/>
    <s v="LE-16810"/>
    <s v="OFF-BI-10003274"/>
    <n v="1.5920000000000001"/>
    <n v="2"/>
    <n v="0.8"/>
    <n v="-2.6267999999999998"/>
    <x v="1"/>
    <x v="8"/>
    <s v="Avery Durable Slant Ring Binders, No Labels"/>
    <x v="2"/>
    <s v="Illinois"/>
    <s v="Chicago"/>
    <n v="2017"/>
  </r>
  <r>
    <s v="US-2017-150595"/>
    <d v="2017-05-22T00:00:00"/>
    <s v="LE-16810"/>
    <s v="OFF-SU-10000381"/>
    <n v="22.344000000000001"/>
    <n v="3"/>
    <n v="0.2"/>
    <n v="2.5137"/>
    <x v="1"/>
    <x v="14"/>
    <s v="Acme Forged Steel Scissors with Black Enamel Handles"/>
    <x v="2"/>
    <s v="Illinois"/>
    <s v="Chicago"/>
    <n v="2017"/>
  </r>
  <r>
    <s v="CA-2016-134936"/>
    <d v="2016-12-19T00:00:00"/>
    <s v="ES-14080"/>
    <s v="FUR-TA-10001086"/>
    <n v="455.97"/>
    <n v="6"/>
    <n v="0.5"/>
    <n v="-218.8656"/>
    <x v="0"/>
    <x v="3"/>
    <s v="SAFCO PlanMaster Boards, 60w x 37-1/2d, White Melamine"/>
    <x v="1"/>
    <s v="Arizona"/>
    <s v="Tucson"/>
    <n v="2016"/>
  </r>
  <r>
    <s v="CA-2016-134936"/>
    <d v="2016-12-19T00:00:00"/>
    <s v="ES-14080"/>
    <s v="OFF-BI-10000174"/>
    <n v="10.44"/>
    <n v="6"/>
    <n v="0.7"/>
    <n v="-7.6559999999999997"/>
    <x v="1"/>
    <x v="8"/>
    <s v="Wilson Jones Clip &amp; Carry Folder Binder Tool for Ring Binders, Clear"/>
    <x v="1"/>
    <s v="Arizona"/>
    <s v="Tucson"/>
    <n v="2016"/>
  </r>
  <r>
    <s v="CA-2016-134936"/>
    <d v="2016-12-19T00:00:00"/>
    <s v="ES-14080"/>
    <s v="OFF-BI-10002103"/>
    <n v="5.2140000000000004"/>
    <n v="2"/>
    <n v="0.7"/>
    <n v="-4.1711999999999998"/>
    <x v="1"/>
    <x v="8"/>
    <s v="Cardinal Slant-D Ring Binder, Heavy Gauge Vinyl"/>
    <x v="1"/>
    <s v="Arizona"/>
    <s v="Tucson"/>
    <n v="2016"/>
  </r>
  <r>
    <s v="CA-2017-102967"/>
    <d v="2017-09-22T00:00:00"/>
    <s v="MG-17890"/>
    <s v="OFF-ST-10001590"/>
    <n v="67.400000000000006"/>
    <n v="5"/>
    <n v="0"/>
    <n v="17.524000000000001"/>
    <x v="1"/>
    <x v="4"/>
    <s v="Tenex Personal Project File with Scoop Front Design, Black"/>
    <x v="3"/>
    <s v="New Hampshire"/>
    <s v="Concord"/>
    <n v="2017"/>
  </r>
  <r>
    <s v="CA-2017-151008"/>
    <d v="2017-09-07T00:00:00"/>
    <s v="JM-16195"/>
    <s v="FUR-FU-10002396"/>
    <n v="25.16"/>
    <n v="2"/>
    <n v="0"/>
    <n v="10.5672"/>
    <x v="0"/>
    <x v="5"/>
    <s v="DAX Copper Panel Document Frame, 5 x 7 Size"/>
    <x v="1"/>
    <s v="Utah"/>
    <s v="Draper"/>
    <n v="2017"/>
  </r>
  <r>
    <s v="CA-2017-151008"/>
    <d v="2017-09-07T00:00:00"/>
    <s v="JM-16195"/>
    <s v="TEC-PH-10002807"/>
    <n v="126.56"/>
    <n v="4"/>
    <n v="0.2"/>
    <n v="47.46"/>
    <x v="2"/>
    <x v="7"/>
    <s v="Motorla HX550 Universal Bluetooth Headset"/>
    <x v="1"/>
    <s v="Utah"/>
    <s v="Draper"/>
    <n v="2017"/>
  </r>
  <r>
    <s v="CA-2014-159800"/>
    <d v="2014-11-28T00:00:00"/>
    <s v="SG-20470"/>
    <s v="OFF-AP-10004859"/>
    <n v="43.68"/>
    <n v="3"/>
    <n v="0"/>
    <n v="11.7936"/>
    <x v="1"/>
    <x v="9"/>
    <s v="Acco 6 Outlet Guardian Premium Surge Suppressor"/>
    <x v="1"/>
    <s v="California"/>
    <s v="San Francisco"/>
    <n v="2014"/>
  </r>
  <r>
    <s v="CA-2014-159800"/>
    <d v="2014-11-28T00:00:00"/>
    <s v="SG-20470"/>
    <s v="TEC-AC-10003447"/>
    <n v="139.93"/>
    <n v="7"/>
    <n v="0"/>
    <n v="34.982500000000002"/>
    <x v="2"/>
    <x v="11"/>
    <s v="Micropad Numeric Keypads"/>
    <x v="1"/>
    <s v="California"/>
    <s v="San Francisco"/>
    <n v="2014"/>
  </r>
  <r>
    <s v="US-2014-159618"/>
    <d v="2014-11-12T00:00:00"/>
    <s v="DB-12970"/>
    <s v="OFF-AR-10003183"/>
    <n v="2.6720000000000002"/>
    <n v="1"/>
    <n v="0.2"/>
    <n v="0.33400000000000002"/>
    <x v="1"/>
    <x v="6"/>
    <s v="Avery Fluorescent Highlighter Four-Color Set"/>
    <x v="2"/>
    <s v="Texas"/>
    <s v="Houston"/>
    <n v="2014"/>
  </r>
  <r>
    <s v="US-2014-159618"/>
    <d v="2014-11-12T00:00:00"/>
    <s v="DB-12970"/>
    <s v="OFF-SU-10000432"/>
    <n v="16.655999999999999"/>
    <n v="6"/>
    <n v="0.2"/>
    <n v="-3.1230000000000002"/>
    <x v="1"/>
    <x v="14"/>
    <s v="Acco Side-Punched Conventional Columnar Pads"/>
    <x v="2"/>
    <s v="Texas"/>
    <s v="Houston"/>
    <n v="2014"/>
  </r>
  <r>
    <s v="US-2014-159618"/>
    <d v="2014-11-12T00:00:00"/>
    <s v="DB-12970"/>
    <s v="TEC-AC-10003832"/>
    <n v="79.512"/>
    <n v="3"/>
    <n v="0.2"/>
    <n v="20.8719"/>
    <x v="2"/>
    <x v="11"/>
    <s v="Logitech P710e Mobile Speakerphone"/>
    <x v="2"/>
    <s v="Texas"/>
    <s v="Houston"/>
    <n v="2014"/>
  </r>
  <r>
    <s v="US-2014-159618"/>
    <d v="2014-11-12T00:00:00"/>
    <s v="DB-12970"/>
    <s v="OFF-PA-10004100"/>
    <n v="36.287999999999997"/>
    <n v="7"/>
    <n v="0.2"/>
    <n v="12.700799999999999"/>
    <x v="1"/>
    <x v="10"/>
    <s v="Xerox 216"/>
    <x v="2"/>
    <s v="Texas"/>
    <s v="Houston"/>
    <n v="2014"/>
  </r>
  <r>
    <s v="US-2014-159618"/>
    <d v="2014-11-12T00:00:00"/>
    <s v="DB-12970"/>
    <s v="FUR-BO-10004467"/>
    <n v="67.993200000000002"/>
    <n v="1"/>
    <n v="0.32"/>
    <n v="-12.998699999999999"/>
    <x v="0"/>
    <x v="0"/>
    <s v="Bestar Classic Bookcase"/>
    <x v="2"/>
    <s v="Texas"/>
    <s v="Houston"/>
    <n v="2014"/>
  </r>
  <r>
    <s v="CA-2017-116113"/>
    <d v="2017-10-02T00:00:00"/>
    <s v="JW-15220"/>
    <s v="FUR-FU-10002963"/>
    <n v="10.16"/>
    <n v="2"/>
    <n v="0"/>
    <n v="3.4544000000000001"/>
    <x v="0"/>
    <x v="5"/>
    <s v="Master Caster Door Stop, Gray"/>
    <x v="0"/>
    <s v="Alabama"/>
    <s v="Montgomery"/>
    <n v="2017"/>
  </r>
  <r>
    <s v="CA-2015-125066"/>
    <d v="2015-12-14T00:00:00"/>
    <s v="KD-16495"/>
    <s v="FUR-FU-10003829"/>
    <n v="6.16"/>
    <n v="2"/>
    <n v="0"/>
    <n v="1.9712000000000001"/>
    <x v="0"/>
    <x v="5"/>
    <s v="Stackable Trays"/>
    <x v="0"/>
    <s v="Mississippi"/>
    <s v="Jackson"/>
    <n v="2015"/>
  </r>
  <r>
    <s v="CA-2015-125066"/>
    <d v="2015-12-14T00:00:00"/>
    <s v="KD-16495"/>
    <s v="OFF-AR-10003582"/>
    <n v="56.3"/>
    <n v="2"/>
    <n v="0"/>
    <n v="15.763999999999999"/>
    <x v="1"/>
    <x v="6"/>
    <s v="Boston Electric Pencil Sharpener, Model 1818, Charcoal Black"/>
    <x v="0"/>
    <s v="Mississippi"/>
    <s v="Jackson"/>
    <n v="2015"/>
  </r>
  <r>
    <s v="US-2015-114741"/>
    <d v="2015-12-06T00:00:00"/>
    <s v="IL-15100"/>
    <s v="OFF-PA-10000048"/>
    <n v="6.48"/>
    <n v="1"/>
    <n v="0"/>
    <n v="3.1103999999999998"/>
    <x v="1"/>
    <x v="10"/>
    <s v="Xerox 20"/>
    <x v="1"/>
    <s v="Nevada"/>
    <s v="North Las Vegas"/>
    <n v="2015"/>
  </r>
  <r>
    <s v="US-2015-114741"/>
    <d v="2015-12-06T00:00:00"/>
    <s v="IL-15100"/>
    <s v="OFF-ST-10000078"/>
    <n v="1325.85"/>
    <n v="5"/>
    <n v="0"/>
    <n v="238.65299999999999"/>
    <x v="1"/>
    <x v="4"/>
    <s v="Tennsco 6- and 18-Compartment Lockers"/>
    <x v="1"/>
    <s v="Nevada"/>
    <s v="North Las Vegas"/>
    <n v="2015"/>
  </r>
  <r>
    <s v="US-2015-114741"/>
    <d v="2015-12-06T00:00:00"/>
    <s v="IL-15100"/>
    <s v="OFF-LA-10004853"/>
    <n v="14.94"/>
    <n v="3"/>
    <n v="0"/>
    <n v="6.8723999999999998"/>
    <x v="1"/>
    <x v="2"/>
    <s v="Avery 483"/>
    <x v="1"/>
    <s v="Nevada"/>
    <s v="North Las Vegas"/>
    <n v="2015"/>
  </r>
  <r>
    <s v="CA-2017-133263"/>
    <d v="2017-03-31T00:00:00"/>
    <s v="JE-15610"/>
    <s v="OFF-BI-10001153"/>
    <n v="34.54"/>
    <n v="1"/>
    <n v="0"/>
    <n v="17.27"/>
    <x v="1"/>
    <x v="8"/>
    <s v="Ibico Recycled Grain-Textured Covers"/>
    <x v="0"/>
    <s v="Georgia"/>
    <s v="Atlanta"/>
    <n v="2017"/>
  </r>
  <r>
    <s v="CA-2017-133263"/>
    <d v="2017-03-31T00:00:00"/>
    <s v="JE-15610"/>
    <s v="TEC-CO-10001449"/>
    <n v="2999.95"/>
    <n v="5"/>
    <n v="0"/>
    <n v="1439.9760000000001"/>
    <x v="2"/>
    <x v="16"/>
    <s v="Hewlett Packard LaserJet 3310 Copier"/>
    <x v="0"/>
    <s v="Georgia"/>
    <s v="Atlanta"/>
    <n v="2017"/>
  </r>
  <r>
    <s v="CA-2017-133263"/>
    <d v="2017-03-31T00:00:00"/>
    <s v="JE-15610"/>
    <s v="OFF-BI-10000474"/>
    <n v="64.12"/>
    <n v="4"/>
    <n v="0"/>
    <n v="30.7776"/>
    <x v="1"/>
    <x v="8"/>
    <s v="Avery Recycled Flexi-View Covers for Binding Systems"/>
    <x v="0"/>
    <s v="Georgia"/>
    <s v="Atlanta"/>
    <n v="2017"/>
  </r>
  <r>
    <s v="CA-2017-157966"/>
    <d v="2017-03-13T00:00:00"/>
    <s v="SU-20665"/>
    <s v="OFF-AR-10000799"/>
    <n v="19.456"/>
    <n v="4"/>
    <n v="0.2"/>
    <n v="2.1888000000000001"/>
    <x v="1"/>
    <x v="6"/>
    <s v="Col-Erase Pencils with Erasers"/>
    <x v="2"/>
    <s v="Illinois"/>
    <s v="Chicago"/>
    <n v="2017"/>
  </r>
  <r>
    <s v="CA-2017-157966"/>
    <d v="2017-03-13T00:00:00"/>
    <s v="SU-20665"/>
    <s v="TEC-MA-10002109"/>
    <n v="209.98599999999999"/>
    <n v="2"/>
    <n v="0.3"/>
    <n v="8.9993999999999996"/>
    <x v="2"/>
    <x v="15"/>
    <s v="HP Officejet Pro 8600 e-All-In-One Printer, Copier, Scanner, Fax"/>
    <x v="2"/>
    <s v="Illinois"/>
    <s v="Chicago"/>
    <n v="2017"/>
  </r>
  <r>
    <s v="CA-2017-157966"/>
    <d v="2017-03-13T00:00:00"/>
    <s v="SU-20665"/>
    <s v="OFF-AR-10003338"/>
    <n v="29.76"/>
    <n v="5"/>
    <n v="0.2"/>
    <n v="1.86"/>
    <x v="1"/>
    <x v="6"/>
    <s v="Eberhard Faber 3 1/2&quot; Golf Pencils"/>
    <x v="2"/>
    <s v="Illinois"/>
    <s v="Chicago"/>
    <n v="2017"/>
  </r>
  <r>
    <s v="CA-2017-157966"/>
    <d v="2017-03-13T00:00:00"/>
    <s v="SU-20665"/>
    <s v="FUR-CH-10003606"/>
    <n v="89.768000000000001"/>
    <n v="1"/>
    <n v="0.3"/>
    <n v="-2.5648"/>
    <x v="0"/>
    <x v="1"/>
    <s v="SAFCO Folding Chair Trolley"/>
    <x v="2"/>
    <s v="Illinois"/>
    <s v="Chicago"/>
    <n v="2017"/>
  </r>
  <r>
    <s v="CA-2017-157966"/>
    <d v="2017-03-13T00:00:00"/>
    <s v="SU-20665"/>
    <s v="TEC-CO-10001449"/>
    <n v="959.98400000000004"/>
    <n v="2"/>
    <n v="0.2"/>
    <n v="335.99439999999998"/>
    <x v="2"/>
    <x v="16"/>
    <s v="Hewlett Packard LaserJet 3310 Copier"/>
    <x v="2"/>
    <s v="Illinois"/>
    <s v="Chicago"/>
    <n v="2017"/>
  </r>
  <r>
    <s v="CA-2017-157966"/>
    <d v="2017-03-13T00:00:00"/>
    <s v="SU-20665"/>
    <s v="OFF-PA-10001934"/>
    <n v="15.552"/>
    <n v="3"/>
    <n v="0.2"/>
    <n v="5.6375999999999999"/>
    <x v="1"/>
    <x v="10"/>
    <s v="Xerox 1993"/>
    <x v="2"/>
    <s v="Illinois"/>
    <s v="Chicago"/>
    <n v="2017"/>
  </r>
  <r>
    <s v="CA-2017-157966"/>
    <d v="2017-03-13T00:00:00"/>
    <s v="SU-20665"/>
    <s v="TEC-PH-10001527"/>
    <n v="34.36"/>
    <n v="1"/>
    <n v="0.2"/>
    <n v="-7.3014999999999999"/>
    <x v="2"/>
    <x v="7"/>
    <s v="Plantronics MX500i Earset"/>
    <x v="2"/>
    <s v="Illinois"/>
    <s v="Chicago"/>
    <n v="2017"/>
  </r>
  <r>
    <s v="CA-2014-151162"/>
    <d v="2014-12-05T00:00:00"/>
    <s v="EA-14035"/>
    <s v="OFF-PA-10001033"/>
    <n v="98.376000000000005"/>
    <n v="3"/>
    <n v="0.2"/>
    <n v="35.661299999999997"/>
    <x v="1"/>
    <x v="10"/>
    <s v="Xerox 1893"/>
    <x v="3"/>
    <s v="Ohio"/>
    <s v="Columbus"/>
    <n v="2014"/>
  </r>
  <r>
    <s v="CA-2014-151162"/>
    <d v="2014-12-05T00:00:00"/>
    <s v="EA-14035"/>
    <s v="OFF-BI-10003719"/>
    <n v="29.94"/>
    <n v="4"/>
    <n v="0.7"/>
    <n v="-23.952000000000002"/>
    <x v="1"/>
    <x v="8"/>
    <s v="Large Capacity Hanging Post Binders"/>
    <x v="3"/>
    <s v="Ohio"/>
    <s v="Columbus"/>
    <n v="2014"/>
  </r>
  <r>
    <s v="CA-2014-151162"/>
    <d v="2014-12-05T00:00:00"/>
    <s v="EA-14035"/>
    <s v="OFF-PA-10003036"/>
    <n v="17.472000000000001"/>
    <n v="3"/>
    <n v="0.2"/>
    <n v="5.6783999999999999"/>
    <x v="1"/>
    <x v="10"/>
    <s v="Black Print Carbonless 8 1/2&quot; x 8 1/4&quot; Rapid Memo Book"/>
    <x v="3"/>
    <s v="Ohio"/>
    <s v="Columbus"/>
    <n v="2014"/>
  </r>
  <r>
    <s v="CA-2014-151162"/>
    <d v="2014-12-05T00:00:00"/>
    <s v="EA-14035"/>
    <s v="TEC-PH-10001870"/>
    <n v="36.738"/>
    <n v="1"/>
    <n v="0.4"/>
    <n v="-9.1844999999999999"/>
    <x v="2"/>
    <x v="7"/>
    <s v="Lunatik TT5L-002 Taktik Strike Impact Protection System for iPhone 5"/>
    <x v="3"/>
    <s v="Ohio"/>
    <s v="Columbus"/>
    <n v="2014"/>
  </r>
  <r>
    <s v="CA-2014-151162"/>
    <d v="2014-12-05T00:00:00"/>
    <s v="EA-14035"/>
    <s v="TEC-PH-10001809"/>
    <n v="179.94"/>
    <n v="2"/>
    <n v="0.4"/>
    <n v="-44.984999999999999"/>
    <x v="2"/>
    <x v="7"/>
    <s v="Panasonic KX T7736-B Digital phone"/>
    <x v="3"/>
    <s v="Ohio"/>
    <s v="Columbus"/>
    <n v="2014"/>
  </r>
  <r>
    <s v="CA-2016-136686"/>
    <d v="2016-12-12T00:00:00"/>
    <s v="RF-19840"/>
    <s v="FUR-FU-10004864"/>
    <n v="383.64"/>
    <n v="6"/>
    <n v="0"/>
    <n v="122.76479999999999"/>
    <x v="0"/>
    <x v="5"/>
    <s v="Howard Miller 14-1/2&quot; Diameter Chrome Round Wall Clock"/>
    <x v="1"/>
    <s v="California"/>
    <s v="Pasadena"/>
    <n v="2016"/>
  </r>
  <r>
    <s v="CA-2016-136686"/>
    <d v="2016-12-12T00:00:00"/>
    <s v="RF-19840"/>
    <s v="OFF-AP-10002350"/>
    <n v="56.52"/>
    <n v="3"/>
    <n v="0"/>
    <n v="15.8256"/>
    <x v="1"/>
    <x v="9"/>
    <s v="Belkin F9H710-06 7 Outlet SurgeMaster Surge Protector"/>
    <x v="1"/>
    <s v="California"/>
    <s v="Pasadena"/>
    <n v="2016"/>
  </r>
  <r>
    <s v="CA-2017-137498"/>
    <d v="2017-09-09T00:00:00"/>
    <s v="LC-17050"/>
    <s v="OFF-AR-10003829"/>
    <n v="6.56"/>
    <n v="2"/>
    <n v="0"/>
    <n v="1.9024000000000001"/>
    <x v="1"/>
    <x v="6"/>
    <s v="Newell 35"/>
    <x v="1"/>
    <s v="California"/>
    <s v="Los Angeles"/>
    <n v="2017"/>
  </r>
  <r>
    <s v="CA-2017-137498"/>
    <d v="2017-09-09T00:00:00"/>
    <s v="LC-17050"/>
    <s v="FUR-CH-10003833"/>
    <n v="243.92"/>
    <n v="5"/>
    <n v="0.2"/>
    <n v="-15.244999999999999"/>
    <x v="0"/>
    <x v="1"/>
    <s v="Novimex Fabric Task Chair"/>
    <x v="1"/>
    <s v="California"/>
    <s v="Los Angeles"/>
    <n v="2017"/>
  </r>
  <r>
    <s v="CA-2017-137498"/>
    <d v="2017-09-09T00:00:00"/>
    <s v="LC-17050"/>
    <s v="OFF-PA-10000143"/>
    <n v="47.52"/>
    <n v="9"/>
    <n v="0"/>
    <n v="22.8096"/>
    <x v="1"/>
    <x v="10"/>
    <s v="Astroparche Fine Business Paper"/>
    <x v="1"/>
    <s v="California"/>
    <s v="Los Angeles"/>
    <n v="2017"/>
  </r>
  <r>
    <s v="CA-2017-163818"/>
    <d v="2017-10-04T00:00:00"/>
    <s v="PS-18970"/>
    <s v="FUR-FU-10000076"/>
    <n v="19.98"/>
    <n v="1"/>
    <n v="0"/>
    <n v="8.5914000000000001"/>
    <x v="0"/>
    <x v="5"/>
    <s v="24-Hour Round Wall Clock"/>
    <x v="3"/>
    <s v="Maryland"/>
    <s v="Clinton"/>
    <n v="2017"/>
  </r>
  <r>
    <s v="CA-2016-161158"/>
    <d v="2016-05-09T00:00:00"/>
    <s v="PS-18970"/>
    <s v="OFF-AR-10000462"/>
    <n v="8"/>
    <n v="5"/>
    <n v="0"/>
    <n v="3.44"/>
    <x v="1"/>
    <x v="6"/>
    <s v="Sanford Pocket Accent Highlighters"/>
    <x v="3"/>
    <s v="New York"/>
    <s v="New York City"/>
    <n v="2016"/>
  </r>
  <r>
    <s v="CA-2014-116673"/>
    <d v="2014-12-15T00:00:00"/>
    <s v="JO-15280"/>
    <s v="FUR-FU-10003829"/>
    <n v="6.16"/>
    <n v="2"/>
    <n v="0"/>
    <n v="1.9712000000000001"/>
    <x v="0"/>
    <x v="5"/>
    <s v="Stackable Trays"/>
    <x v="1"/>
    <s v="California"/>
    <s v="San Diego"/>
    <n v="2014"/>
  </r>
  <r>
    <s v="CA-2017-105333"/>
    <d v="2017-11-30T00:00:00"/>
    <s v="VP-21730"/>
    <s v="OFF-ST-10002182"/>
    <n v="83.56"/>
    <n v="4"/>
    <n v="0"/>
    <n v="1.6712"/>
    <x v="1"/>
    <x v="4"/>
    <s v="Iris 3-Drawer Stacking Bin, Black"/>
    <x v="3"/>
    <s v="New York"/>
    <s v="New York City"/>
    <n v="2017"/>
  </r>
  <r>
    <s v="CA-2017-105333"/>
    <d v="2017-11-30T00:00:00"/>
    <s v="VP-21730"/>
    <s v="TEC-PH-10001468"/>
    <n v="546.05999999999995"/>
    <n v="3"/>
    <n v="0"/>
    <n v="163.81800000000001"/>
    <x v="2"/>
    <x v="7"/>
    <s v="Panasonic Business Telephones KX-T7736"/>
    <x v="3"/>
    <s v="New York"/>
    <s v="New York City"/>
    <n v="2017"/>
  </r>
  <r>
    <s v="CA-2017-105333"/>
    <d v="2017-11-30T00:00:00"/>
    <s v="VP-21730"/>
    <s v="OFF-ST-10001809"/>
    <n v="269.49"/>
    <n v="3"/>
    <n v="0"/>
    <n v="5.3898000000000001"/>
    <x v="1"/>
    <x v="4"/>
    <s v="Fellowes Officeware Wire Shelving"/>
    <x v="3"/>
    <s v="New York"/>
    <s v="New York City"/>
    <n v="2017"/>
  </r>
  <r>
    <s v="CA-2015-149993"/>
    <d v="2015-03-19T00:00:00"/>
    <s v="GA-14725"/>
    <s v="OFF-FA-10001561"/>
    <n v="10.9"/>
    <n v="5"/>
    <n v="0"/>
    <n v="3.597"/>
    <x v="1"/>
    <x v="13"/>
    <s v="Stockwell Push Pins"/>
    <x v="1"/>
    <s v="California"/>
    <s v="Lancaster"/>
    <n v="2015"/>
  </r>
  <r>
    <s v="CA-2014-168158"/>
    <d v="2014-07-19T00:00:00"/>
    <s v="EM-14140"/>
    <s v="OFF-BI-10001759"/>
    <n v="6.0960000000000001"/>
    <n v="2"/>
    <n v="0.2"/>
    <n v="2.2098"/>
    <x v="1"/>
    <x v="8"/>
    <s v="Acco Pressboard Covers with Storage Hooks, 14 7/8&quot; x 11&quot;, Dark Blue"/>
    <x v="1"/>
    <s v="Montana"/>
    <s v="Great Falls"/>
    <n v="2014"/>
  </r>
  <r>
    <s v="CA-2016-115224"/>
    <d v="2016-12-08T00:00:00"/>
    <s v="DB-13615"/>
    <s v="OFF-ST-10000615"/>
    <n v="34.049999999999997"/>
    <n v="3"/>
    <n v="0"/>
    <n v="9.5340000000000007"/>
    <x v="1"/>
    <x v="4"/>
    <s v="SimpliFile Personal File, Black Granite, 15w x 6-15/16d x 11-1/4h"/>
    <x v="1"/>
    <s v="California"/>
    <s v="San Francisco"/>
    <n v="2016"/>
  </r>
  <r>
    <s v="CA-2016-115224"/>
    <d v="2016-12-08T00:00:00"/>
    <s v="DB-13615"/>
    <s v="OFF-ST-10003816"/>
    <n v="352.38"/>
    <n v="2"/>
    <n v="0"/>
    <n v="81.047399999999996"/>
    <x v="1"/>
    <x v="4"/>
    <s v="Fellowes High-Stak Drawer Files"/>
    <x v="1"/>
    <s v="California"/>
    <s v="San Francisco"/>
    <n v="2016"/>
  </r>
  <r>
    <s v="CA-2014-164742"/>
    <d v="2014-10-13T00:00:00"/>
    <s v="ML-17395"/>
    <s v="FUR-CH-10002880"/>
    <n v="245.98"/>
    <n v="2"/>
    <n v="0"/>
    <n v="27.0578"/>
    <x v="0"/>
    <x v="1"/>
    <s v="Global High-Back Leather Tilter, Burgundy"/>
    <x v="3"/>
    <s v="New Jersey"/>
    <s v="Lakewood"/>
    <n v="2014"/>
  </r>
  <r>
    <s v="CA-2014-164742"/>
    <d v="2014-10-13T00:00:00"/>
    <s v="ML-17395"/>
    <s v="OFF-BI-10004738"/>
    <n v="18.940000000000001"/>
    <n v="1"/>
    <n v="0"/>
    <n v="9.4700000000000006"/>
    <x v="1"/>
    <x v="8"/>
    <s v="Flexible Leather- Look Classic Collection Ring Binder"/>
    <x v="3"/>
    <s v="New Jersey"/>
    <s v="Lakewood"/>
    <n v="2014"/>
  </r>
  <r>
    <s v="US-2017-108014"/>
    <d v="2017-11-19T00:00:00"/>
    <s v="JH-15430"/>
    <s v="OFF-BI-10003984"/>
    <n v="59.912999999999997"/>
    <n v="7"/>
    <n v="0.7"/>
    <n v="-45.933300000000003"/>
    <x v="1"/>
    <x v="8"/>
    <s v="Lock-Up Easel 'Spel-Binder'"/>
    <x v="3"/>
    <s v="Ohio"/>
    <s v="Cleveland"/>
    <n v="2017"/>
  </r>
  <r>
    <s v="CA-2017-160325"/>
    <d v="2017-09-24T00:00:00"/>
    <s v="BP-11095"/>
    <s v="TEC-PH-10000984"/>
    <n v="391.98"/>
    <n v="2"/>
    <n v="0"/>
    <n v="109.7544"/>
    <x v="2"/>
    <x v="7"/>
    <s v="Panasonic KX-TG9471B"/>
    <x v="3"/>
    <s v="Massachusetts"/>
    <s v="Lawrence"/>
    <n v="2017"/>
  </r>
  <r>
    <s v="CA-2017-160325"/>
    <d v="2017-09-24T00:00:00"/>
    <s v="BP-11095"/>
    <s v="TEC-PH-10001944"/>
    <n v="437.85"/>
    <n v="3"/>
    <n v="0"/>
    <n v="131.35499999999999"/>
    <x v="2"/>
    <x v="7"/>
    <s v="Wi-Ex zBoost YX540 Cellular Phone Signal Booster"/>
    <x v="3"/>
    <s v="Massachusetts"/>
    <s v="Lawrence"/>
    <n v="2017"/>
  </r>
  <r>
    <s v="CA-2015-159779"/>
    <d v="2015-09-25T00:00:00"/>
    <s v="SB-20185"/>
    <s v="OFF-BI-10002735"/>
    <n v="68.62"/>
    <n v="2"/>
    <n v="0"/>
    <n v="32.251399999999997"/>
    <x v="1"/>
    <x v="8"/>
    <s v="GBC Prestige Therm-A-Bind Covers"/>
    <x v="3"/>
    <s v="New Hampshire"/>
    <s v="Concord"/>
    <n v="2015"/>
  </r>
  <r>
    <s v="CA-2017-151176"/>
    <d v="2017-02-13T00:00:00"/>
    <s v="SV-20785"/>
    <s v="OFF-SU-10001165"/>
    <n v="25.02"/>
    <n v="3"/>
    <n v="0"/>
    <n v="6.5052000000000003"/>
    <x v="1"/>
    <x v="14"/>
    <s v="Acme Elite Stainless Steel Scissors"/>
    <x v="3"/>
    <s v="Maryland"/>
    <s v="Baltimore"/>
    <n v="2017"/>
  </r>
  <r>
    <s v="CA-2017-151176"/>
    <d v="2017-02-13T00:00:00"/>
    <s v="SV-20785"/>
    <s v="OFF-AR-10000614"/>
    <n v="10.71"/>
    <n v="3"/>
    <n v="0"/>
    <n v="2.7846000000000002"/>
    <x v="1"/>
    <x v="6"/>
    <s v="Barrel Sharpener"/>
    <x v="3"/>
    <s v="Maryland"/>
    <s v="Baltimore"/>
    <n v="2017"/>
  </r>
  <r>
    <s v="CA-2014-108903"/>
    <d v="2014-10-03T00:00:00"/>
    <s v="DO-13435"/>
    <s v="OFF-AR-10004010"/>
    <n v="55.984000000000002"/>
    <n v="2"/>
    <n v="0.2"/>
    <n v="4.1988000000000003"/>
    <x v="1"/>
    <x v="6"/>
    <s v="Hunt Boston Vacuum Mount KS Pencil Sharpener"/>
    <x v="3"/>
    <s v="Ohio"/>
    <s v="Columbus"/>
    <n v="2014"/>
  </r>
  <r>
    <s v="CA-2014-108903"/>
    <d v="2014-10-03T00:00:00"/>
    <s v="DO-13435"/>
    <s v="OFF-EN-10004030"/>
    <n v="14.48"/>
    <n v="5"/>
    <n v="0.2"/>
    <n v="4.8869999999999996"/>
    <x v="1"/>
    <x v="12"/>
    <s v="Convenience Packs of Business Envelopes"/>
    <x v="3"/>
    <s v="Ohio"/>
    <s v="Columbus"/>
    <n v="2014"/>
  </r>
  <r>
    <s v="CA-2014-108903"/>
    <d v="2014-10-03T00:00:00"/>
    <s v="DO-13435"/>
    <s v="TEC-AC-10003023"/>
    <n v="142.488"/>
    <n v="3"/>
    <n v="0.2"/>
    <n v="-3.5621999999999998"/>
    <x v="2"/>
    <x v="11"/>
    <s v="Logitech G105 Gaming Keyboard"/>
    <x v="3"/>
    <s v="Ohio"/>
    <s v="Columbus"/>
    <n v="2014"/>
  </r>
  <r>
    <s v="CA-2016-117919"/>
    <d v="2016-08-27T00:00:00"/>
    <s v="TB-21355"/>
    <s v="OFF-ST-10003572"/>
    <n v="14.16"/>
    <n v="1"/>
    <n v="0.2"/>
    <n v="1.0620000000000001"/>
    <x v="1"/>
    <x v="4"/>
    <s v="Portfile Personal File Boxes"/>
    <x v="2"/>
    <s v="Texas"/>
    <s v="Houston"/>
    <n v="2016"/>
  </r>
  <r>
    <s v="CA-2016-117919"/>
    <d v="2016-08-27T00:00:00"/>
    <s v="TB-21355"/>
    <s v="OFF-PA-10004353"/>
    <n v="79.92"/>
    <n v="5"/>
    <n v="0.2"/>
    <n v="27.972000000000001"/>
    <x v="1"/>
    <x v="10"/>
    <s v="Southworth 25% Cotton Premium Laser Paper and Envelopes"/>
    <x v="2"/>
    <s v="Texas"/>
    <s v="Houston"/>
    <n v="2016"/>
  </r>
  <r>
    <s v="CA-2015-142475"/>
    <d v="2015-12-03T00:00:00"/>
    <s v="BS-11380"/>
    <s v="OFF-BI-10003718"/>
    <n v="590.35199999999998"/>
    <n v="6"/>
    <n v="0.2"/>
    <n v="206.6232"/>
    <x v="1"/>
    <x v="8"/>
    <s v="GBC Therma-A-Bind 250T Electric Binding System"/>
    <x v="3"/>
    <s v="New York"/>
    <s v="New York City"/>
    <n v="2015"/>
  </r>
  <r>
    <s v="CA-2016-134516"/>
    <d v="2016-09-20T00:00:00"/>
    <s v="FM-14215"/>
    <s v="FUR-FU-10001546"/>
    <n v="17.088000000000001"/>
    <n v="2"/>
    <n v="0.2"/>
    <n v="1.0680000000000001"/>
    <x v="0"/>
    <x v="5"/>
    <s v="Dana Swing-Arm Lamps"/>
    <x v="0"/>
    <s v="North Carolina"/>
    <s v="Greensboro"/>
    <n v="2016"/>
  </r>
  <r>
    <s v="CA-2016-134516"/>
    <d v="2016-09-20T00:00:00"/>
    <s v="FM-14215"/>
    <s v="FUR-CH-10002880"/>
    <n v="98.391999999999996"/>
    <n v="1"/>
    <n v="0.2"/>
    <n v="-11.069100000000001"/>
    <x v="0"/>
    <x v="1"/>
    <s v="Global High-Back Leather Tilter, Burgundy"/>
    <x v="0"/>
    <s v="North Carolina"/>
    <s v="Greensboro"/>
    <n v="2016"/>
  </r>
  <r>
    <s v="CA-2017-105193"/>
    <d v="2017-03-25T00:00:00"/>
    <s v="JL-15835"/>
    <s v="OFF-AR-10001547"/>
    <n v="11.05"/>
    <n v="5"/>
    <n v="0"/>
    <n v="2.9834999999999998"/>
    <x v="1"/>
    <x v="6"/>
    <s v="Newell 311"/>
    <x v="3"/>
    <s v="New York"/>
    <s v="New York City"/>
    <n v="2017"/>
  </r>
  <r>
    <s v="CA-2015-168634"/>
    <d v="2015-12-06T00:00:00"/>
    <s v="AF-10870"/>
    <s v="OFF-AP-10001626"/>
    <n v="7.78"/>
    <n v="2"/>
    <n v="0"/>
    <n v="2.0228000000000002"/>
    <x v="1"/>
    <x v="9"/>
    <s v="Commercial WindTunnel Clean Air Upright Vacuum, Replacement Belts, Filtration Bags"/>
    <x v="1"/>
    <s v="California"/>
    <s v="San Francisco"/>
    <n v="2015"/>
  </r>
  <r>
    <s v="CA-2017-117198"/>
    <d v="2017-08-31T00:00:00"/>
    <s v="BG-11035"/>
    <s v="TEC-AC-10003033"/>
    <n v="659.9"/>
    <n v="2"/>
    <n v="0"/>
    <n v="217.767"/>
    <x v="2"/>
    <x v="11"/>
    <s v="Plantronics CS510 - Over-the-Head monaural Wireless Headset System"/>
    <x v="0"/>
    <s v="Louisiana"/>
    <s v="Monroe"/>
    <n v="2017"/>
  </r>
  <r>
    <s v="CA-2015-145828"/>
    <d v="2015-10-05T00:00:00"/>
    <s v="MB-17305"/>
    <s v="TEC-AC-10002323"/>
    <n v="53.04"/>
    <n v="3"/>
    <n v="0.2"/>
    <n v="-4.641"/>
    <x v="2"/>
    <x v="11"/>
    <s v="SanDisk Ultra 32 GB MicroSDHC Class 10 Memory Card"/>
    <x v="3"/>
    <s v="Ohio"/>
    <s v="Cincinnati"/>
    <n v="2015"/>
  </r>
  <r>
    <s v="CA-2017-121027"/>
    <d v="2017-08-18T00:00:00"/>
    <s v="HW-14935"/>
    <s v="TEC-AC-10002049"/>
    <n v="843.9"/>
    <n v="2"/>
    <n v="0"/>
    <n v="371.31599999999997"/>
    <x v="2"/>
    <x v="11"/>
    <s v="Logitech G19 Programmable Gaming Keyboard"/>
    <x v="1"/>
    <s v="Washington"/>
    <s v="Seattle"/>
    <n v="2017"/>
  </r>
  <r>
    <s v="CA-2017-121027"/>
    <d v="2017-08-18T00:00:00"/>
    <s v="HW-14935"/>
    <s v="TEC-AC-10002253"/>
    <n v="1496.16"/>
    <n v="9"/>
    <n v="0"/>
    <n v="224.42400000000001"/>
    <x v="2"/>
    <x v="11"/>
    <s v="Imation Bio 8GB USB Flash Drive Imation Corp"/>
    <x v="1"/>
    <s v="Washington"/>
    <s v="Seattle"/>
    <n v="2017"/>
  </r>
  <r>
    <s v="CA-2016-147431"/>
    <d v="2016-02-02T00:00:00"/>
    <s v="AB-10105"/>
    <s v="OFF-ST-10003994"/>
    <n v="117.96"/>
    <n v="2"/>
    <n v="0"/>
    <n v="5.8979999999999997"/>
    <x v="1"/>
    <x v="4"/>
    <s v="Belkin 19&quot; Center-Weighted Shelf, Gray"/>
    <x v="3"/>
    <s v="New York"/>
    <s v="New York City"/>
    <n v="2016"/>
  </r>
  <r>
    <s v="CA-2016-158001"/>
    <d v="2016-08-23T00:00:00"/>
    <s v="JP-15460"/>
    <s v="OFF-AR-10002399"/>
    <n v="21.3"/>
    <n v="5"/>
    <n v="0"/>
    <n v="8.7330000000000005"/>
    <x v="1"/>
    <x v="6"/>
    <s v="Dixon Prang Watercolor Pencils, 10-Color Set with Brush"/>
    <x v="3"/>
    <s v="New York"/>
    <s v="New York City"/>
    <n v="2016"/>
  </r>
  <r>
    <s v="CA-2016-158001"/>
    <d v="2016-08-23T00:00:00"/>
    <s v="JP-15460"/>
    <s v="OFF-AP-10002118"/>
    <n v="1040.8"/>
    <n v="5"/>
    <n v="0"/>
    <n v="281.01600000000002"/>
    <x v="1"/>
    <x v="9"/>
    <s v="1.7 Cubic Foot Compact &quot;Cube&quot; Office Refrigerators"/>
    <x v="3"/>
    <s v="New York"/>
    <s v="New York City"/>
    <n v="2016"/>
  </r>
  <r>
    <s v="CA-2016-158001"/>
    <d v="2016-08-23T00:00:00"/>
    <s v="JP-15460"/>
    <s v="OFF-AR-10001954"/>
    <n v="29.34"/>
    <n v="6"/>
    <n v="0"/>
    <n v="7.9218000000000002"/>
    <x v="1"/>
    <x v="6"/>
    <s v="Newell 331"/>
    <x v="3"/>
    <s v="New York"/>
    <s v="New York City"/>
    <n v="2016"/>
  </r>
  <r>
    <s v="CA-2017-125745"/>
    <d v="2017-06-30T00:00:00"/>
    <s v="DV-13045"/>
    <s v="FUR-FU-10001591"/>
    <n v="19.52"/>
    <n v="2"/>
    <n v="0.2"/>
    <n v="5.3680000000000003"/>
    <x v="0"/>
    <x v="5"/>
    <s v="Advantus Panel Wall Certificate Holder - 8.5x11"/>
    <x v="0"/>
    <s v="Tennessee"/>
    <s v="Memphis"/>
    <n v="2017"/>
  </r>
  <r>
    <s v="CA-2015-101154"/>
    <d v="2015-09-18T00:00:00"/>
    <s v="CM-12190"/>
    <s v="OFF-ST-10004186"/>
    <n v="443.92"/>
    <n v="4"/>
    <n v="0"/>
    <n v="8.8783999999999992"/>
    <x v="1"/>
    <x v="4"/>
    <s v="Stur-D-Stor Shelving, Vertical 5-Shelf: 72&quot;H x 36&quot;W x 18 1/2&quot;D"/>
    <x v="1"/>
    <s v="California"/>
    <s v="San Diego"/>
    <n v="2015"/>
  </r>
  <r>
    <s v="US-2016-124163"/>
    <d v="2016-09-25T00:00:00"/>
    <s v="SC-20695"/>
    <s v="TEC-AC-10001908"/>
    <n v="499.95"/>
    <n v="5"/>
    <n v="0"/>
    <n v="174.98249999999999"/>
    <x v="2"/>
    <x v="11"/>
    <s v="Logitech Wireless Headset h800"/>
    <x v="2"/>
    <s v="Wisconsin"/>
    <s v="La Crosse"/>
    <n v="2016"/>
  </r>
  <r>
    <s v="US-2016-124163"/>
    <d v="2016-09-25T00:00:00"/>
    <s v="SC-20695"/>
    <s v="OFF-AR-10000817"/>
    <n v="3.04"/>
    <n v="1"/>
    <n v="0"/>
    <n v="1.0336000000000001"/>
    <x v="1"/>
    <x v="6"/>
    <s v="Manco Dry-Lighter Erasable Highlighter"/>
    <x v="2"/>
    <s v="Wisconsin"/>
    <s v="La Crosse"/>
    <n v="2016"/>
  </r>
  <r>
    <s v="US-2016-124163"/>
    <d v="2016-09-25T00:00:00"/>
    <s v="SC-20695"/>
    <s v="FUR-CH-10004218"/>
    <n v="201.96"/>
    <n v="2"/>
    <n v="0"/>
    <n v="50.49"/>
    <x v="0"/>
    <x v="1"/>
    <s v="Global Fabric Manager's Chair, Dark Gray"/>
    <x v="2"/>
    <s v="Wisconsin"/>
    <s v="La Crosse"/>
    <n v="2016"/>
  </r>
  <r>
    <s v="US-2016-124163"/>
    <d v="2016-09-25T00:00:00"/>
    <s v="SC-20695"/>
    <s v="FUR-FU-10000755"/>
    <n v="68.64"/>
    <n v="11"/>
    <n v="0"/>
    <n v="17.16"/>
    <x v="0"/>
    <x v="5"/>
    <s v="Eldon Expressions Mahogany Wood Desk Collection"/>
    <x v="2"/>
    <s v="Wisconsin"/>
    <s v="La Crosse"/>
    <n v="2016"/>
  </r>
  <r>
    <s v="CA-2016-121748"/>
    <d v="2016-10-24T00:00:00"/>
    <s v="VW-21775"/>
    <s v="TEC-AC-10003063"/>
    <n v="100"/>
    <n v="4"/>
    <n v="0"/>
    <n v="21"/>
    <x v="2"/>
    <x v="11"/>
    <s v="Micro Innovations USB RF Wireless Keyboard with Mouse"/>
    <x v="1"/>
    <s v="California"/>
    <s v="Los Angeles"/>
    <n v="2016"/>
  </r>
  <r>
    <s v="CA-2016-121748"/>
    <d v="2016-10-24T00:00:00"/>
    <s v="VW-21775"/>
    <s v="TEC-AC-10002637"/>
    <n v="359.98"/>
    <n v="2"/>
    <n v="0"/>
    <n v="21.598800000000001"/>
    <x v="2"/>
    <x v="11"/>
    <s v="Logitech VX Revolution Cordless Laser Mouse for Notebooks (Black)"/>
    <x v="1"/>
    <s v="California"/>
    <s v="Los Angeles"/>
    <n v="2016"/>
  </r>
  <r>
    <s v="CA-2014-126683"/>
    <d v="2014-09-29T00:00:00"/>
    <s v="PP-18955"/>
    <s v="FUR-FU-10001706"/>
    <n v="6.16"/>
    <n v="2"/>
    <n v="0"/>
    <n v="2.9567999999999999"/>
    <x v="0"/>
    <x v="5"/>
    <s v="Longer-Life Soft White Bulbs"/>
    <x v="1"/>
    <s v="Washington"/>
    <s v="Seattle"/>
    <n v="2014"/>
  </r>
  <r>
    <s v="CA-2014-126683"/>
    <d v="2014-09-29T00:00:00"/>
    <s v="PP-18955"/>
    <s v="FUR-TA-10002958"/>
    <n v="2348.8200000000002"/>
    <n v="9"/>
    <n v="0"/>
    <n v="399.29939999999999"/>
    <x v="0"/>
    <x v="3"/>
    <s v="Bevis Oval Conference Table, Walnut"/>
    <x v="1"/>
    <s v="Washington"/>
    <s v="Seattle"/>
    <n v="2014"/>
  </r>
  <r>
    <s v="CA-2017-148810"/>
    <d v="2017-06-26T00:00:00"/>
    <s v="DR-12880"/>
    <s v="OFF-LA-10004689"/>
    <n v="13.872"/>
    <n v="6"/>
    <n v="0.2"/>
    <n v="4.6818"/>
    <x v="1"/>
    <x v="2"/>
    <s v="Avery 512"/>
    <x v="0"/>
    <s v="Florida"/>
    <s v="Miami"/>
    <n v="2017"/>
  </r>
  <r>
    <s v="CA-2017-148810"/>
    <d v="2017-06-26T00:00:00"/>
    <s v="DR-12880"/>
    <s v="FUR-CH-10001545"/>
    <n v="273.55200000000002"/>
    <n v="3"/>
    <n v="0.2"/>
    <n v="-13.6776"/>
    <x v="0"/>
    <x v="1"/>
    <s v="Hon Comfortask Task/Swivel Chairs"/>
    <x v="0"/>
    <s v="Florida"/>
    <s v="Miami"/>
    <n v="2017"/>
  </r>
  <r>
    <s v="US-2016-146066"/>
    <d v="2016-08-21T00:00:00"/>
    <s v="RB-19465"/>
    <s v="FUR-TA-10002530"/>
    <n v="815.29200000000003"/>
    <n v="9"/>
    <n v="0.4"/>
    <n v="-339.70499999999998"/>
    <x v="0"/>
    <x v="3"/>
    <s v="Iceberg OfficeWorks 42&quot; Round Tables"/>
    <x v="3"/>
    <s v="Pennsylvania"/>
    <s v="Philadelphia"/>
    <n v="2016"/>
  </r>
  <r>
    <s v="CA-2014-127614"/>
    <d v="2014-02-11T00:00:00"/>
    <s v="NF-18385"/>
    <s v="TEC-AC-10001432"/>
    <n v="234.45"/>
    <n v="3"/>
    <n v="0"/>
    <n v="103.158"/>
    <x v="2"/>
    <x v="11"/>
    <s v="Enermax Aurora Lite Keyboard"/>
    <x v="0"/>
    <s v="Virginia"/>
    <s v="Chesapeake"/>
    <n v="2014"/>
  </r>
  <r>
    <s v="CA-2014-127614"/>
    <d v="2014-02-11T00:00:00"/>
    <s v="NF-18385"/>
    <s v="FUR-TA-10003715"/>
    <n v="1256.22"/>
    <n v="6"/>
    <n v="0"/>
    <n v="75.373199999999997"/>
    <x v="0"/>
    <x v="3"/>
    <s v="Hon 2111 Invitation Series Corner Table"/>
    <x v="0"/>
    <s v="Virginia"/>
    <s v="Chesapeake"/>
    <n v="2014"/>
  </r>
  <r>
    <s v="CA-2014-127614"/>
    <d v="2014-02-11T00:00:00"/>
    <s v="NF-18385"/>
    <s v="OFF-BI-10003291"/>
    <n v="17.46"/>
    <n v="2"/>
    <n v="0"/>
    <n v="8.2062000000000008"/>
    <x v="1"/>
    <x v="8"/>
    <s v="Wilson Jones Leather-Like Binders with DublLock Round Rings"/>
    <x v="0"/>
    <s v="Virginia"/>
    <s v="Chesapeake"/>
    <n v="2014"/>
  </r>
  <r>
    <s v="CA-2016-101742"/>
    <d v="2016-09-23T00:00:00"/>
    <s v="CR-12580"/>
    <s v="OFF-BI-10004187"/>
    <n v="10.528"/>
    <n v="7"/>
    <n v="0.2"/>
    <n v="3.6848000000000001"/>
    <x v="1"/>
    <x v="8"/>
    <s v="3-ring staple pack"/>
    <x v="3"/>
    <s v="New York"/>
    <s v="New York City"/>
    <n v="2016"/>
  </r>
  <r>
    <s v="CA-2015-134943"/>
    <d v="2015-12-05T00:00:00"/>
    <s v="SU-20665"/>
    <s v="OFF-BI-10000666"/>
    <n v="152.80000000000001"/>
    <n v="5"/>
    <n v="0"/>
    <n v="76.400000000000006"/>
    <x v="1"/>
    <x v="8"/>
    <s v="Surelock Post Binders"/>
    <x v="2"/>
    <s v="Michigan"/>
    <s v="Ann Arbor"/>
    <n v="2015"/>
  </r>
  <r>
    <s v="CA-2017-123022"/>
    <d v="2017-09-03T00:00:00"/>
    <s v="SC-20050"/>
    <s v="OFF-BI-10002225"/>
    <n v="82.56"/>
    <n v="5"/>
    <n v="0.2"/>
    <n v="28.896000000000001"/>
    <x v="1"/>
    <x v="8"/>
    <s v="Square Ring Data Binders, Rigid 75 Pt. Covers, 11&quot; x 14-7/8&quot;"/>
    <x v="1"/>
    <s v="California"/>
    <s v="La Mesa"/>
    <n v="2017"/>
  </r>
  <r>
    <s v="CA-2017-123022"/>
    <d v="2017-09-03T00:00:00"/>
    <s v="SC-20050"/>
    <s v="TEC-AC-10000474"/>
    <n v="284.97000000000003"/>
    <n v="3"/>
    <n v="0"/>
    <n v="85.491"/>
    <x v="2"/>
    <x v="11"/>
    <s v="Kensington Expert Mouse Optical USB Trackball for PC or Mac"/>
    <x v="1"/>
    <s v="California"/>
    <s v="La Mesa"/>
    <n v="2017"/>
  </r>
  <r>
    <s v="CA-2017-113208"/>
    <d v="2017-03-26T00:00:00"/>
    <s v="ML-18040"/>
    <s v="FUR-FU-10004245"/>
    <n v="60.84"/>
    <n v="3"/>
    <n v="0"/>
    <n v="23.119199999999999"/>
    <x v="0"/>
    <x v="5"/>
    <s v="Career Cubicle Clock, 8 1/4&quot;, Black"/>
    <x v="2"/>
    <s v="Michigan"/>
    <s v="Dearborn"/>
    <n v="2017"/>
  </r>
  <r>
    <s v="CA-2014-154893"/>
    <d v="2014-12-21T00:00:00"/>
    <s v="GM-14440"/>
    <s v="FUR-CH-10004287"/>
    <n v="1325.76"/>
    <n v="6"/>
    <n v="0.2"/>
    <n v="149.148"/>
    <x v="0"/>
    <x v="1"/>
    <s v="SAFCO Arco Folding Chair"/>
    <x v="1"/>
    <s v="California"/>
    <s v="San Diego"/>
    <n v="2014"/>
  </r>
  <r>
    <s v="CA-2014-154893"/>
    <d v="2014-12-21T00:00:00"/>
    <s v="GM-14440"/>
    <s v="FUR-CH-10000595"/>
    <n v="572.16"/>
    <n v="3"/>
    <n v="0.2"/>
    <n v="35.76"/>
    <x v="0"/>
    <x v="1"/>
    <s v="Safco Contoured Stacking Chairs"/>
    <x v="1"/>
    <s v="California"/>
    <s v="San Diego"/>
    <n v="2014"/>
  </r>
  <r>
    <s v="CA-2014-147900"/>
    <d v="2014-09-23T00:00:00"/>
    <s v="JK-15640"/>
    <s v="OFF-PA-10003063"/>
    <n v="28.8"/>
    <n v="9"/>
    <n v="0.2"/>
    <n v="10.08"/>
    <x v="1"/>
    <x v="10"/>
    <s v="EcoTones Memo Sheets"/>
    <x v="3"/>
    <s v="Ohio"/>
    <s v="Lakewood"/>
    <n v="2014"/>
  </r>
  <r>
    <s v="CA-2017-106355"/>
    <d v="2017-04-02T00:00:00"/>
    <s v="AT-10435"/>
    <s v="OFF-AR-10000246"/>
    <n v="11.12"/>
    <n v="4"/>
    <n v="0"/>
    <n v="2.8912"/>
    <x v="1"/>
    <x v="6"/>
    <s v="Newell 318"/>
    <x v="3"/>
    <s v="Connecticut"/>
    <s v="Meriden"/>
    <n v="2017"/>
  </r>
  <r>
    <s v="CA-2016-127985"/>
    <d v="2016-04-01T00:00:00"/>
    <s v="DB-12910"/>
    <s v="FUR-FU-10003274"/>
    <n v="7.04"/>
    <n v="4"/>
    <n v="0"/>
    <n v="3.0975999999999999"/>
    <x v="0"/>
    <x v="5"/>
    <s v="Regeneration Desk Collection"/>
    <x v="0"/>
    <s v="Georgia"/>
    <s v="Columbus"/>
    <n v="2016"/>
  </r>
  <r>
    <s v="CA-2015-166604"/>
    <d v="2015-05-15T00:00:00"/>
    <s v="AH-10690"/>
    <s v="OFF-EN-10004147"/>
    <n v="17.940000000000001"/>
    <n v="3"/>
    <n v="0"/>
    <n v="8.7905999999999995"/>
    <x v="1"/>
    <x v="12"/>
    <s v="Wausau Papers Astrobrights Colored Envelopes"/>
    <x v="0"/>
    <s v="Georgia"/>
    <s v="Roswell"/>
    <n v="2015"/>
  </r>
  <r>
    <s v="CA-2017-120719"/>
    <d v="2017-03-23T00:00:00"/>
    <s v="SJ-20125"/>
    <s v="OFF-BI-10002103"/>
    <n v="34.76"/>
    <n v="5"/>
    <n v="0.2"/>
    <n v="11.297000000000001"/>
    <x v="1"/>
    <x v="8"/>
    <s v="Cardinal Slant-D Ring Binder, Heavy Gauge Vinyl"/>
    <x v="1"/>
    <s v="Washington"/>
    <s v="Seattle"/>
    <n v="2017"/>
  </r>
  <r>
    <s v="CA-2017-127117"/>
    <d v="2017-04-14T00:00:00"/>
    <s v="HM-14860"/>
    <s v="FUR-FU-10004018"/>
    <n v="74.45"/>
    <n v="5"/>
    <n v="0"/>
    <n v="20.101500000000001"/>
    <x v="0"/>
    <x v="5"/>
    <s v="Tensor Computer Mounted Lamp"/>
    <x v="3"/>
    <s v="New Jersey"/>
    <s v="Morristown"/>
    <n v="2017"/>
  </r>
  <r>
    <s v="CA-2015-104241"/>
    <d v="2015-01-04T00:00:00"/>
    <s v="AG-10495"/>
    <s v="FUR-FU-10001473"/>
    <n v="192.22"/>
    <n v="14"/>
    <n v="0"/>
    <n v="69.199200000000005"/>
    <x v="0"/>
    <x v="5"/>
    <s v="DAX Wood Document Frame"/>
    <x v="0"/>
    <s v="Virginia"/>
    <s v="Alexandria"/>
    <n v="2015"/>
  </r>
  <r>
    <s v="CA-2017-168179"/>
    <d v="2017-11-02T00:00:00"/>
    <s v="JB-16000"/>
    <s v="OFF-PA-10001800"/>
    <n v="19.440000000000001"/>
    <n v="3"/>
    <n v="0"/>
    <n v="9.3312000000000008"/>
    <x v="1"/>
    <x v="10"/>
    <s v="Xerox 220"/>
    <x v="1"/>
    <s v="Utah"/>
    <s v="Salt Lake City"/>
    <n v="2017"/>
  </r>
  <r>
    <s v="CA-2017-142342"/>
    <d v="2017-07-17T00:00:00"/>
    <s v="AJ-10795"/>
    <s v="OFF-PA-10004609"/>
    <n v="32.4"/>
    <n v="5"/>
    <n v="0"/>
    <n v="15.552"/>
    <x v="1"/>
    <x v="10"/>
    <s v="Xerox 221"/>
    <x v="1"/>
    <s v="California"/>
    <s v="Apple Valley"/>
    <n v="2017"/>
  </r>
  <r>
    <s v="CA-2017-142342"/>
    <d v="2017-07-17T00:00:00"/>
    <s v="AJ-10795"/>
    <s v="OFF-EN-10002592"/>
    <n v="57.9"/>
    <n v="5"/>
    <n v="0"/>
    <n v="28.95"/>
    <x v="1"/>
    <x v="12"/>
    <s v="Peel &amp; Seel Recycled Catalog Envelopes, Brown"/>
    <x v="1"/>
    <s v="California"/>
    <s v="Apple Valley"/>
    <n v="2017"/>
  </r>
  <r>
    <s v="CA-2017-142342"/>
    <d v="2017-07-17T00:00:00"/>
    <s v="AJ-10795"/>
    <s v="OFF-ST-10002957"/>
    <n v="10.56"/>
    <n v="2"/>
    <n v="0"/>
    <n v="0"/>
    <x v="1"/>
    <x v="4"/>
    <s v="Sterilite Show Offs Storage Containers"/>
    <x v="1"/>
    <s v="California"/>
    <s v="Apple Valley"/>
    <n v="2017"/>
  </r>
  <r>
    <s v="CA-2017-142342"/>
    <d v="2017-07-17T00:00:00"/>
    <s v="AJ-10795"/>
    <s v="FUR-BO-10002613"/>
    <n v="1194.165"/>
    <n v="5"/>
    <n v="0.15"/>
    <n v="210.73500000000001"/>
    <x v="0"/>
    <x v="0"/>
    <s v="Atlantic Metals Mobile 4-Shelf Bookcases, Custom Colors"/>
    <x v="1"/>
    <s v="California"/>
    <s v="Apple Valley"/>
    <n v="2017"/>
  </r>
  <r>
    <s v="CA-2017-109099"/>
    <d v="2017-10-06T00:00:00"/>
    <s v="MM-18280"/>
    <s v="OFF-PA-10001033"/>
    <n v="40.99"/>
    <n v="1"/>
    <n v="0"/>
    <n v="20.085100000000001"/>
    <x v="1"/>
    <x v="10"/>
    <s v="Xerox 1893"/>
    <x v="3"/>
    <s v="New York"/>
    <s v="New York City"/>
    <n v="2017"/>
  </r>
  <r>
    <s v="US-2014-134187"/>
    <d v="2014-11-04T00:00:00"/>
    <s v="TH-21235"/>
    <s v="OFF-AR-10000940"/>
    <n v="2.94"/>
    <n v="1"/>
    <n v="0"/>
    <n v="0.79379999999999995"/>
    <x v="1"/>
    <x v="6"/>
    <s v="Newell 343"/>
    <x v="1"/>
    <s v="California"/>
    <s v="Long Beach"/>
    <n v="2014"/>
  </r>
  <r>
    <s v="CA-2016-145261"/>
    <d v="2016-12-18T00:00:00"/>
    <s v="AH-10120"/>
    <s v="OFF-BI-10001670"/>
    <n v="45.24"/>
    <n v="4"/>
    <n v="0.7"/>
    <n v="-30.16"/>
    <x v="1"/>
    <x v="8"/>
    <s v="Vinyl Sectional Post Binders"/>
    <x v="1"/>
    <s v="Oregon"/>
    <s v="Salem"/>
    <n v="2016"/>
  </r>
  <r>
    <s v="CA-2016-145261"/>
    <d v="2016-12-18T00:00:00"/>
    <s v="AH-10120"/>
    <s v="OFF-AR-10004078"/>
    <n v="18.687999999999999"/>
    <n v="4"/>
    <n v="0.2"/>
    <n v="2.3359999999999999"/>
    <x v="1"/>
    <x v="6"/>
    <s v="Newell 312"/>
    <x v="1"/>
    <s v="Oregon"/>
    <s v="Salem"/>
    <n v="2016"/>
  </r>
  <r>
    <s v="CA-2016-145261"/>
    <d v="2016-12-18T00:00:00"/>
    <s v="AH-10120"/>
    <s v="OFF-PA-10003036"/>
    <n v="11.648"/>
    <n v="2"/>
    <n v="0.2"/>
    <n v="3.7856000000000001"/>
    <x v="1"/>
    <x v="10"/>
    <s v="Black Print Carbonless 8 1/2&quot; x 8 1/4&quot; Rapid Memo Book"/>
    <x v="1"/>
    <s v="Oregon"/>
    <s v="Salem"/>
    <n v="2016"/>
  </r>
  <r>
    <s v="CA-2016-145261"/>
    <d v="2016-12-18T00:00:00"/>
    <s v="AH-10120"/>
    <s v="TEC-AC-10000991"/>
    <n v="112.776"/>
    <n v="3"/>
    <n v="0.2"/>
    <n v="-8.4581999999999997"/>
    <x v="2"/>
    <x v="11"/>
    <s v="Sony Micro Vault Click 8 GB USB 2.0 Flash Drive"/>
    <x v="1"/>
    <s v="Oregon"/>
    <s v="Salem"/>
    <n v="2016"/>
  </r>
  <r>
    <s v="CA-2016-145261"/>
    <d v="2016-12-18T00:00:00"/>
    <s v="AH-10120"/>
    <s v="FUR-TA-10002530"/>
    <n v="377.45"/>
    <n v="5"/>
    <n v="0.5"/>
    <n v="-264.21499999999997"/>
    <x v="0"/>
    <x v="3"/>
    <s v="Iceberg OfficeWorks 42&quot; Round Tables"/>
    <x v="1"/>
    <s v="Oregon"/>
    <s v="Salem"/>
    <n v="2016"/>
  </r>
  <r>
    <s v="CA-2016-145261"/>
    <d v="2016-12-18T00:00:00"/>
    <s v="AH-10120"/>
    <s v="OFF-LA-10000407"/>
    <n v="15.936"/>
    <n v="4"/>
    <n v="0.2"/>
    <n v="5.1791999999999998"/>
    <x v="1"/>
    <x v="2"/>
    <s v="Avery White Multi-Purpose Labels"/>
    <x v="1"/>
    <s v="Oregon"/>
    <s v="Salem"/>
    <n v="2016"/>
  </r>
  <r>
    <s v="CA-2016-145261"/>
    <d v="2016-12-18T00:00:00"/>
    <s v="AH-10120"/>
    <s v="TEC-PH-10004833"/>
    <n v="28.68"/>
    <n v="3"/>
    <n v="0.2"/>
    <n v="-7.17"/>
    <x v="2"/>
    <x v="7"/>
    <s v="Macally Suction Cup Mount"/>
    <x v="1"/>
    <s v="Oregon"/>
    <s v="Salem"/>
    <n v="2016"/>
  </r>
  <r>
    <s v="CA-2016-108875"/>
    <d v="2016-09-24T00:00:00"/>
    <s v="CL-12700"/>
    <s v="FUR-FU-10002671"/>
    <n v="21.44"/>
    <n v="2"/>
    <n v="0.2"/>
    <n v="7.5039999999999996"/>
    <x v="0"/>
    <x v="5"/>
    <s v="Electrix 20W Halogen Replacement Bulb for Zoom-In Desk Lamp"/>
    <x v="1"/>
    <s v="Colorado"/>
    <s v="Aurora"/>
    <n v="2016"/>
  </r>
  <r>
    <s v="CA-2016-108875"/>
    <d v="2016-09-24T00:00:00"/>
    <s v="CL-12700"/>
    <s v="OFF-ST-10001370"/>
    <n v="511.05599999999998"/>
    <n v="9"/>
    <n v="0.2"/>
    <n v="-95.822999999999993"/>
    <x v="1"/>
    <x v="4"/>
    <s v="Sensible Storage WireTech Storage Systems"/>
    <x v="1"/>
    <s v="Colorado"/>
    <s v="Aurora"/>
    <n v="2016"/>
  </r>
  <r>
    <s v="CA-2016-141957"/>
    <d v="2016-07-21T00:00:00"/>
    <s v="JG-15310"/>
    <s v="OFF-AR-10000914"/>
    <n v="18.655999999999999"/>
    <n v="2"/>
    <n v="0.2"/>
    <n v="1.3992"/>
    <x v="1"/>
    <x v="6"/>
    <s v="Boston 16765 Mini Stand Up Battery Pencil Sharpener"/>
    <x v="3"/>
    <s v="Ohio"/>
    <s v="Newark"/>
    <n v="2016"/>
  </r>
  <r>
    <s v="CA-2016-141957"/>
    <d v="2016-07-21T00:00:00"/>
    <s v="JG-15310"/>
    <s v="OFF-BI-10001116"/>
    <n v="11.087999999999999"/>
    <n v="7"/>
    <n v="0.7"/>
    <n v="-8.1311999999999998"/>
    <x v="1"/>
    <x v="8"/>
    <s v="Wilson Jones 1&quot; Hanging DublLock Ring Binders"/>
    <x v="3"/>
    <s v="Ohio"/>
    <s v="Newark"/>
    <n v="2016"/>
  </r>
  <r>
    <s v="CA-2016-141957"/>
    <d v="2016-07-21T00:00:00"/>
    <s v="JG-15310"/>
    <s v="OFF-ST-10002276"/>
    <n v="66.688000000000002"/>
    <n v="1"/>
    <n v="0.2"/>
    <n v="4.1680000000000001"/>
    <x v="1"/>
    <x v="4"/>
    <s v="Safco Steel Mobile File Cart"/>
    <x v="3"/>
    <s v="Ohio"/>
    <s v="Newark"/>
    <n v="2016"/>
  </r>
  <r>
    <s v="CA-2016-141957"/>
    <d v="2016-07-21T00:00:00"/>
    <s v="JG-15310"/>
    <s v="OFF-ST-10004340"/>
    <n v="99.488"/>
    <n v="2"/>
    <n v="0.2"/>
    <n v="8.7051999999999996"/>
    <x v="1"/>
    <x v="4"/>
    <s v="Fellowes Mobile File Cart, Black"/>
    <x v="3"/>
    <s v="Ohio"/>
    <s v="Newark"/>
    <n v="2016"/>
  </r>
  <r>
    <s v="CA-2016-142405"/>
    <d v="2016-06-11T00:00:00"/>
    <s v="SE-20110"/>
    <s v="OFF-LA-10004093"/>
    <n v="14.62"/>
    <n v="2"/>
    <n v="0"/>
    <n v="6.8714000000000004"/>
    <x v="1"/>
    <x v="2"/>
    <s v="Avery 486"/>
    <x v="1"/>
    <s v="Washington"/>
    <s v="Seattle"/>
    <n v="2016"/>
  </r>
  <r>
    <s v="CA-2016-142405"/>
    <d v="2016-06-11T00:00:00"/>
    <s v="SE-20110"/>
    <s v="OFF-BI-10004728"/>
    <n v="53.984000000000002"/>
    <n v="14"/>
    <n v="0.2"/>
    <n v="17.544799999999999"/>
    <x v="1"/>
    <x v="8"/>
    <s v="Wilson Jones Turn Tabs Binder Tool for Ring Binders"/>
    <x v="1"/>
    <s v="Washington"/>
    <s v="Seattle"/>
    <n v="2016"/>
  </r>
  <r>
    <s v="CA-2016-142405"/>
    <d v="2016-06-11T00:00:00"/>
    <s v="SE-20110"/>
    <s v="TEC-AC-10003095"/>
    <n v="389.97"/>
    <n v="3"/>
    <n v="0"/>
    <n v="132.5898"/>
    <x v="2"/>
    <x v="11"/>
    <s v="Logitech G35 7.1-Channel Surround Sound Headset"/>
    <x v="1"/>
    <s v="Washington"/>
    <s v="Seattle"/>
    <n v="2016"/>
  </r>
  <r>
    <s v="CA-2015-141012"/>
    <d v="2015-06-09T00:00:00"/>
    <s v="TG-21640"/>
    <s v="FUR-FU-10003192"/>
    <n v="355.36"/>
    <n v="4"/>
    <n v="0"/>
    <n v="92.393600000000006"/>
    <x v="0"/>
    <x v="5"/>
    <s v="Luxo Adjustable Task Clamp Lamp"/>
    <x v="1"/>
    <s v="Idaho"/>
    <s v="Pocatello"/>
    <n v="2015"/>
  </r>
  <r>
    <s v="CA-2015-141012"/>
    <d v="2015-06-09T00:00:00"/>
    <s v="TG-21640"/>
    <s v="TEC-PH-10004522"/>
    <n v="140.376"/>
    <n v="3"/>
    <n v="0.2"/>
    <n v="8.7735000000000003"/>
    <x v="2"/>
    <x v="7"/>
    <s v="Dexim XPower Skin Super-Thin Power Case for iPhone 5 - Black"/>
    <x v="1"/>
    <s v="Idaho"/>
    <s v="Pocatello"/>
    <n v="2015"/>
  </r>
  <r>
    <s v="CA-2017-127922"/>
    <d v="2017-10-27T00:00:00"/>
    <s v="SH-19975"/>
    <s v="OFF-EN-10003068"/>
    <n v="15.84"/>
    <n v="2"/>
    <n v="0.2"/>
    <n v="5.5439999999999996"/>
    <x v="1"/>
    <x v="12"/>
    <s v="#6 3/4 Gummed Flap White Envelopes"/>
    <x v="2"/>
    <s v="Texas"/>
    <s v="Dallas"/>
    <n v="2017"/>
  </r>
  <r>
    <s v="CA-2017-127922"/>
    <d v="2017-10-27T00:00:00"/>
    <s v="SH-19975"/>
    <s v="OFF-PA-10001204"/>
    <n v="8.4480000000000004"/>
    <n v="2"/>
    <n v="0.2"/>
    <n v="2.64"/>
    <x v="1"/>
    <x v="10"/>
    <s v="Xerox 1972"/>
    <x v="2"/>
    <s v="Texas"/>
    <s v="Dallas"/>
    <n v="2017"/>
  </r>
  <r>
    <s v="CA-2016-146318"/>
    <d v="2016-01-22T00:00:00"/>
    <s v="MC-17275"/>
    <s v="OFF-PA-10003953"/>
    <n v="12.96"/>
    <n v="2"/>
    <n v="0"/>
    <n v="6.2207999999999997"/>
    <x v="1"/>
    <x v="10"/>
    <s v="Xerox 218"/>
    <x v="1"/>
    <s v="Washington"/>
    <s v="Seattle"/>
    <n v="2016"/>
  </r>
  <r>
    <s v="CA-2014-135993"/>
    <d v="2014-05-28T00:00:00"/>
    <s v="PJ-18835"/>
    <s v="TEC-PH-10001552"/>
    <n v="57.408000000000001"/>
    <n v="6"/>
    <n v="0.2"/>
    <n v="5.7408000000000001"/>
    <x v="2"/>
    <x v="7"/>
    <s v="I Need's 3d Hello Kitty Hybrid Silicone Case Cover for HTC One X 4g with 3d Hello Kitty Stylus Pen Green/pink"/>
    <x v="1"/>
    <s v="Washington"/>
    <s v="Seattle"/>
    <n v="2014"/>
  </r>
  <r>
    <s v="CA-2014-135993"/>
    <d v="2014-05-28T00:00:00"/>
    <s v="PJ-18835"/>
    <s v="TEC-AC-10004877"/>
    <n v="27.6"/>
    <n v="4"/>
    <n v="0"/>
    <n v="2.2080000000000002"/>
    <x v="2"/>
    <x v="11"/>
    <s v="Imation 30456 USB Flash Drive 8GB"/>
    <x v="1"/>
    <s v="Washington"/>
    <s v="Seattle"/>
    <n v="2014"/>
  </r>
  <r>
    <s v="CA-2014-126802"/>
    <d v="2014-12-29T00:00:00"/>
    <s v="ZC-21910"/>
    <s v="FUR-FU-10000193"/>
    <n v="38.975999999999999"/>
    <n v="3"/>
    <n v="0.6"/>
    <n v="-50.668799999999997"/>
    <x v="0"/>
    <x v="5"/>
    <s v="Tenex Chairmats For Use with Hard Floors"/>
    <x v="2"/>
    <s v="Illinois"/>
    <s v="Chicago"/>
    <n v="2014"/>
  </r>
  <r>
    <s v="CA-2016-143924"/>
    <d v="2016-07-28T00:00:00"/>
    <s v="SC-20680"/>
    <s v="OFF-FA-10000735"/>
    <n v="20.440000000000001"/>
    <n v="7"/>
    <n v="0"/>
    <n v="9.1980000000000004"/>
    <x v="1"/>
    <x v="13"/>
    <s v="Staples"/>
    <x v="2"/>
    <s v="Michigan"/>
    <s v="Holland"/>
    <n v="2016"/>
  </r>
  <r>
    <s v="CA-2016-143924"/>
    <d v="2016-07-28T00:00:00"/>
    <s v="SC-20680"/>
    <s v="OFF-PA-10002120"/>
    <n v="109.92"/>
    <n v="2"/>
    <n v="0"/>
    <n v="53.860799999999998"/>
    <x v="1"/>
    <x v="10"/>
    <s v="Xerox 1889"/>
    <x v="2"/>
    <s v="Michigan"/>
    <s v="Holland"/>
    <n v="2016"/>
  </r>
  <r>
    <s v="CA-2016-141551"/>
    <d v="2016-09-24T00:00:00"/>
    <s v="BP-11230"/>
    <s v="OFF-BI-10001249"/>
    <n v="6.38"/>
    <n v="1"/>
    <n v="0"/>
    <n v="2.9348000000000001"/>
    <x v="1"/>
    <x v="8"/>
    <s v="Avery Heavy-Duty EZD View Binder with Locking Rings"/>
    <x v="2"/>
    <s v="Oklahoma"/>
    <s v="Broken Arrow"/>
    <n v="2016"/>
  </r>
  <r>
    <s v="CA-2016-141551"/>
    <d v="2016-09-24T00:00:00"/>
    <s v="BP-11230"/>
    <s v="OFF-PA-10001569"/>
    <n v="6.48"/>
    <n v="1"/>
    <n v="0"/>
    <n v="3.1103999999999998"/>
    <x v="1"/>
    <x v="10"/>
    <s v="Xerox 232"/>
    <x v="2"/>
    <s v="Oklahoma"/>
    <s v="Broken Arrow"/>
    <n v="2016"/>
  </r>
  <r>
    <s v="CA-2014-164315"/>
    <d v="2014-04-02T00:00:00"/>
    <s v="RD-19585"/>
    <s v="OFF-PA-10004248"/>
    <n v="15.84"/>
    <n v="3"/>
    <n v="0"/>
    <n v="7.1280000000000001"/>
    <x v="1"/>
    <x v="10"/>
    <s v="Xerox 1990"/>
    <x v="0"/>
    <s v="Georgia"/>
    <s v="Athens"/>
    <n v="2014"/>
  </r>
  <r>
    <s v="CA-2014-164315"/>
    <d v="2014-04-02T00:00:00"/>
    <s v="RD-19585"/>
    <s v="TEC-PH-10001128"/>
    <n v="1049.93"/>
    <n v="7"/>
    <n v="0"/>
    <n v="293.98039999999997"/>
    <x v="2"/>
    <x v="7"/>
    <s v="Motorola Droid Maxx"/>
    <x v="0"/>
    <s v="Georgia"/>
    <s v="Athens"/>
    <n v="2014"/>
  </r>
  <r>
    <s v="CA-2014-164315"/>
    <d v="2014-04-02T00:00:00"/>
    <s v="RD-19585"/>
    <s v="OFF-AP-10003842"/>
    <n v="154.9"/>
    <n v="5"/>
    <n v="0"/>
    <n v="40.274000000000001"/>
    <x v="1"/>
    <x v="9"/>
    <s v="Euro-Pro Shark Turbo Vacuum"/>
    <x v="0"/>
    <s v="Georgia"/>
    <s v="Athens"/>
    <n v="2014"/>
  </r>
  <r>
    <s v="CA-2015-131072"/>
    <d v="2015-11-05T00:00:00"/>
    <s v="KL-16645"/>
    <s v="OFF-BI-10002794"/>
    <n v="98.352000000000004"/>
    <n v="3"/>
    <n v="0.2"/>
    <n v="35.6526"/>
    <x v="1"/>
    <x v="8"/>
    <s v="Avery Trapezoid Ring Binder, 3&quot; Capacity, Black, 1040 sheets"/>
    <x v="1"/>
    <s v="Washington"/>
    <s v="Seattle"/>
    <n v="2015"/>
  </r>
  <r>
    <s v="CA-2014-131541"/>
    <d v="2014-07-28T00:00:00"/>
    <s v="CK-12205"/>
    <s v="OFF-FA-10000621"/>
    <n v="14.32"/>
    <n v="5"/>
    <n v="0.2"/>
    <n v="5.1909999999999998"/>
    <x v="1"/>
    <x v="13"/>
    <s v="OIC Colored Binder Clips, Assorted Sizes"/>
    <x v="0"/>
    <s v="Florida"/>
    <s v="Apopka"/>
    <n v="2014"/>
  </r>
  <r>
    <s v="CA-2014-131541"/>
    <d v="2014-07-28T00:00:00"/>
    <s v="CK-12205"/>
    <s v="FUR-FU-10003623"/>
    <n v="129.88800000000001"/>
    <n v="6"/>
    <n v="0.2"/>
    <n v="12.988799999999999"/>
    <x v="0"/>
    <x v="5"/>
    <s v="DataProducts Ampli Magnifier Task Lamp, Black,"/>
    <x v="0"/>
    <s v="Florida"/>
    <s v="Apopka"/>
    <n v="2014"/>
  </r>
  <r>
    <s v="CA-2014-131541"/>
    <d v="2014-07-28T00:00:00"/>
    <s v="CK-12205"/>
    <s v="OFF-EN-10000781"/>
    <n v="48.944000000000003"/>
    <n v="7"/>
    <n v="0.2"/>
    <n v="16.518599999999999"/>
    <x v="1"/>
    <x v="12"/>
    <s v="#10- 4 1/8&quot; x 9 1/2&quot; Recycled Envelopes"/>
    <x v="0"/>
    <s v="Florida"/>
    <s v="Apopka"/>
    <n v="2014"/>
  </r>
  <r>
    <s v="CA-2015-119550"/>
    <d v="2015-12-26T00:00:00"/>
    <s v="RB-19705"/>
    <s v="FUR-CH-10002044"/>
    <n v="275.05799999999999"/>
    <n v="3"/>
    <n v="0.3"/>
    <n v="-90.376199999999997"/>
    <x v="0"/>
    <x v="1"/>
    <s v="Office Star - Contemporary Task Swivel chair with 2-way adjustable arms, Plum"/>
    <x v="2"/>
    <s v="Texas"/>
    <s v="Houston"/>
    <n v="2015"/>
  </r>
  <r>
    <s v="US-2015-138093"/>
    <d v="2015-12-10T00:00:00"/>
    <s v="KM-16225"/>
    <s v="OFF-AR-10000817"/>
    <n v="27.36"/>
    <n v="9"/>
    <n v="0"/>
    <n v="9.3024000000000004"/>
    <x v="1"/>
    <x v="6"/>
    <s v="Manco Dry-Lighter Erasable Highlighter"/>
    <x v="3"/>
    <s v="Maryland"/>
    <s v="Baltimore"/>
    <n v="2015"/>
  </r>
  <r>
    <s v="US-2015-138093"/>
    <d v="2015-12-10T00:00:00"/>
    <s v="KM-16225"/>
    <s v="OFF-PA-10001509"/>
    <n v="44.75"/>
    <n v="5"/>
    <n v="0"/>
    <n v="20.585000000000001"/>
    <x v="1"/>
    <x v="10"/>
    <s v="Recycled Desk Saver Line &quot;While You Were Out&quot; Book, 5 1/2&quot; X 4&quot;"/>
    <x v="3"/>
    <s v="Maryland"/>
    <s v="Baltimore"/>
    <n v="2015"/>
  </r>
  <r>
    <s v="US-2015-138093"/>
    <d v="2015-12-10T00:00:00"/>
    <s v="KM-16225"/>
    <s v="TEC-PH-10004667"/>
    <n v="134.99"/>
    <n v="1"/>
    <n v="0"/>
    <n v="36.447299999999998"/>
    <x v="2"/>
    <x v="7"/>
    <s v="Cisco 8x8 Inc. 6753i IP Business Phone System"/>
    <x v="3"/>
    <s v="Maryland"/>
    <s v="Baltimore"/>
    <n v="2015"/>
  </r>
  <r>
    <s v="US-2015-138093"/>
    <d v="2015-12-10T00:00:00"/>
    <s v="KM-16225"/>
    <s v="OFF-PA-10000143"/>
    <n v="26.4"/>
    <n v="5"/>
    <n v="0"/>
    <n v="12.672000000000001"/>
    <x v="1"/>
    <x v="10"/>
    <s v="Astroparche Fine Business Paper"/>
    <x v="3"/>
    <s v="Maryland"/>
    <s v="Baltimore"/>
    <n v="2015"/>
  </r>
  <r>
    <s v="US-2015-138093"/>
    <d v="2015-12-10T00:00:00"/>
    <s v="KM-16225"/>
    <s v="FUR-CH-10000785"/>
    <n v="542.94000000000005"/>
    <n v="3"/>
    <n v="0"/>
    <n v="141.1644"/>
    <x v="0"/>
    <x v="1"/>
    <s v="Global Ergonomic Managers Chair"/>
    <x v="3"/>
    <s v="Maryland"/>
    <s v="Baltimore"/>
    <n v="2015"/>
  </r>
  <r>
    <s v="CA-2016-126165"/>
    <d v="2016-05-05T00:00:00"/>
    <s v="AH-10465"/>
    <s v="FUR-TA-10001676"/>
    <n v="71.087999999999994"/>
    <n v="2"/>
    <n v="0.2"/>
    <n v="-1.7771999999999999"/>
    <x v="0"/>
    <x v="3"/>
    <s v="Hon 61000 Series Interactive Training Tables"/>
    <x v="1"/>
    <s v="California"/>
    <s v="San Francisco"/>
    <n v="2016"/>
  </r>
  <r>
    <s v="CA-2017-126123"/>
    <d v="2017-10-14T00:00:00"/>
    <s v="AG-10765"/>
    <s v="OFF-BI-10000309"/>
    <n v="27.396000000000001"/>
    <n v="9"/>
    <n v="0.8"/>
    <n v="-42.463799999999999"/>
    <x v="1"/>
    <x v="8"/>
    <s v="GBC Twin Loop Wire Binding Elements, 9/16&quot; Spine, Black"/>
    <x v="2"/>
    <s v="Illinois"/>
    <s v="Chicago"/>
    <n v="2017"/>
  </r>
  <r>
    <s v="CA-2017-126123"/>
    <d v="2017-10-14T00:00:00"/>
    <s v="AG-10765"/>
    <s v="OFF-BI-10004224"/>
    <n v="13.456"/>
    <n v="1"/>
    <n v="0.8"/>
    <n v="-23.547999999999998"/>
    <x v="1"/>
    <x v="8"/>
    <s v="Catalog Binders with Expanding Posts"/>
    <x v="2"/>
    <s v="Illinois"/>
    <s v="Chicago"/>
    <n v="2017"/>
  </r>
  <r>
    <s v="CA-2016-143441"/>
    <d v="2016-11-05T00:00:00"/>
    <s v="EB-14170"/>
    <s v="OFF-LA-10002312"/>
    <n v="11.84"/>
    <n v="1"/>
    <n v="0.2"/>
    <n v="4.4400000000000004"/>
    <x v="1"/>
    <x v="2"/>
    <s v="Avery 490"/>
    <x v="2"/>
    <s v="Texas"/>
    <s v="Laredo"/>
    <n v="2016"/>
  </r>
  <r>
    <s v="CA-2017-148320"/>
    <d v="2017-11-03T00:00:00"/>
    <s v="PG-18895"/>
    <s v="OFF-PA-10003022"/>
    <n v="35.880000000000003"/>
    <n v="6"/>
    <n v="0"/>
    <n v="17.581199999999999"/>
    <x v="1"/>
    <x v="10"/>
    <s v="Xerox 1992"/>
    <x v="1"/>
    <s v="California"/>
    <s v="San Francisco"/>
    <n v="2017"/>
  </r>
  <r>
    <s v="CA-2016-125661"/>
    <d v="2016-11-24T00:00:00"/>
    <s v="CA-12055"/>
    <s v="OFF-EN-10001532"/>
    <n v="40.752000000000002"/>
    <n v="3"/>
    <n v="0.2"/>
    <n v="15.282"/>
    <x v="1"/>
    <x v="12"/>
    <s v="Brown Kraft Recycled Envelopes"/>
    <x v="3"/>
    <s v="Ohio"/>
    <s v="Cleveland"/>
    <n v="2016"/>
  </r>
  <r>
    <s v="CA-2016-125661"/>
    <d v="2016-11-24T00:00:00"/>
    <s v="CA-12055"/>
    <s v="TEC-AC-10004855"/>
    <n v="139.96"/>
    <n v="5"/>
    <n v="0.2"/>
    <n v="-22.743500000000001"/>
    <x v="2"/>
    <x v="11"/>
    <s v="V7 USB Numeric Keypad"/>
    <x v="3"/>
    <s v="Ohio"/>
    <s v="Cleveland"/>
    <n v="2016"/>
  </r>
  <r>
    <s v="US-2014-123519"/>
    <d v="2014-12-14T00:00:00"/>
    <s v="SS-20875"/>
    <s v="OFF-AR-10003829"/>
    <n v="2.6240000000000001"/>
    <n v="1"/>
    <n v="0.2"/>
    <n v="0.29520000000000002"/>
    <x v="1"/>
    <x v="6"/>
    <s v="Newell 35"/>
    <x v="3"/>
    <s v="Ohio"/>
    <s v="Marion"/>
    <n v="2014"/>
  </r>
  <r>
    <s v="US-2014-123519"/>
    <d v="2014-12-14T00:00:00"/>
    <s v="SS-20875"/>
    <s v="FUR-TA-10002645"/>
    <n v="136.53"/>
    <n v="1"/>
    <n v="0.4"/>
    <n v="-52.336500000000001"/>
    <x v="0"/>
    <x v="3"/>
    <s v="Hon Rectangular Conference Tables"/>
    <x v="3"/>
    <s v="Ohio"/>
    <s v="Marion"/>
    <n v="2014"/>
  </r>
  <r>
    <s v="US-2014-123519"/>
    <d v="2014-12-14T00:00:00"/>
    <s v="SS-20875"/>
    <s v="TEC-AC-10003033"/>
    <n v="263.95999999999998"/>
    <n v="1"/>
    <n v="0.2"/>
    <n v="42.893500000000003"/>
    <x v="2"/>
    <x v="11"/>
    <s v="Plantronics CS510 - Over-the-Head monaural Wireless Headset System"/>
    <x v="3"/>
    <s v="Ohio"/>
    <s v="Marion"/>
    <n v="2014"/>
  </r>
  <r>
    <s v="CA-2014-155593"/>
    <d v="2014-11-03T00:00:00"/>
    <s v="RP-19390"/>
    <s v="OFF-SU-10002522"/>
    <n v="11.64"/>
    <n v="3"/>
    <n v="0"/>
    <n v="3.3755999999999999"/>
    <x v="1"/>
    <x v="14"/>
    <s v="Acme Kleen Earth Office Shears"/>
    <x v="3"/>
    <s v="Connecticut"/>
    <s v="Fairfield"/>
    <n v="2014"/>
  </r>
  <r>
    <s v="CA-2017-136000"/>
    <d v="2017-09-22T00:00:00"/>
    <s v="SC-20440"/>
    <s v="OFF-BI-10004828"/>
    <n v="40.176000000000002"/>
    <n v="3"/>
    <n v="0.2"/>
    <n v="14.563800000000001"/>
    <x v="1"/>
    <x v="8"/>
    <s v="GBC Poly Designer Binding Covers"/>
    <x v="3"/>
    <s v="New York"/>
    <s v="New York City"/>
    <n v="2017"/>
  </r>
  <r>
    <s v="US-2015-160857"/>
    <d v="2015-05-08T00:00:00"/>
    <s v="NW-18400"/>
    <s v="FUR-FU-10001095"/>
    <n v="79.44"/>
    <n v="3"/>
    <n v="0"/>
    <n v="30.187200000000001"/>
    <x v="0"/>
    <x v="5"/>
    <s v="DAX Black Cherry Wood-Tone Poster Frame"/>
    <x v="3"/>
    <s v="New York"/>
    <s v="New York City"/>
    <n v="2015"/>
  </r>
  <r>
    <s v="US-2015-160857"/>
    <d v="2015-05-08T00:00:00"/>
    <s v="NW-18400"/>
    <s v="OFF-SU-10000157"/>
    <n v="357.93"/>
    <n v="3"/>
    <n v="0"/>
    <n v="7.1585999999999999"/>
    <x v="1"/>
    <x v="14"/>
    <s v="Compact Automatic Electric Letter Opener"/>
    <x v="3"/>
    <s v="New York"/>
    <s v="New York City"/>
    <n v="2015"/>
  </r>
  <r>
    <s v="US-2015-160857"/>
    <d v="2015-05-08T00:00:00"/>
    <s v="NW-18400"/>
    <s v="FUR-CH-10002647"/>
    <n v="127.764"/>
    <n v="2"/>
    <n v="0.1"/>
    <n v="21.294"/>
    <x v="0"/>
    <x v="1"/>
    <s v="Situations Contoured Folding Chairs, 4/Set"/>
    <x v="3"/>
    <s v="New York"/>
    <s v="New York City"/>
    <n v="2015"/>
  </r>
  <r>
    <s v="US-2015-160857"/>
    <d v="2015-05-08T00:00:00"/>
    <s v="NW-18400"/>
    <s v="TEC-CO-10004115"/>
    <n v="2799.944"/>
    <n v="7"/>
    <n v="0.2"/>
    <n v="1014.9797"/>
    <x v="2"/>
    <x v="16"/>
    <s v="Sharp AL-1530CS Digital Copier"/>
    <x v="3"/>
    <s v="New York"/>
    <s v="New York City"/>
    <n v="2015"/>
  </r>
  <r>
    <s v="US-2015-160857"/>
    <d v="2015-05-08T00:00:00"/>
    <s v="NW-18400"/>
    <s v="OFF-PA-10003363"/>
    <n v="19.440000000000001"/>
    <n v="3"/>
    <n v="0"/>
    <n v="9.3312000000000008"/>
    <x v="1"/>
    <x v="10"/>
    <s v="Xerox 204"/>
    <x v="3"/>
    <s v="New York"/>
    <s v="New York City"/>
    <n v="2015"/>
  </r>
  <r>
    <s v="CA-2017-115805"/>
    <d v="2017-07-31T00:00:00"/>
    <s v="KW-16435"/>
    <s v="TEC-PH-10003092"/>
    <n v="36.792000000000002"/>
    <n v="1"/>
    <n v="0.2"/>
    <n v="4.1391"/>
    <x v="2"/>
    <x v="7"/>
    <s v="Motorola L804"/>
    <x v="2"/>
    <s v="Illinois"/>
    <s v="Chicago"/>
    <n v="2017"/>
  </r>
  <r>
    <s v="US-2014-143707"/>
    <d v="2014-03-01T00:00:00"/>
    <s v="HR-14770"/>
    <s v="TEC-PH-10003655"/>
    <n v="5.94"/>
    <n v="3"/>
    <n v="0"/>
    <n v="1.6037999999999999"/>
    <x v="2"/>
    <x v="7"/>
    <s v="Sannysis Cute Owl Design Soft Skin Case Cover for Samsung Galaxy S4"/>
    <x v="3"/>
    <s v="New York"/>
    <s v="New York City"/>
    <n v="2014"/>
  </r>
  <r>
    <s v="CA-2017-116939"/>
    <d v="2017-09-25T00:00:00"/>
    <s v="AG-10900"/>
    <s v="OFF-ST-10001476"/>
    <n v="177.55"/>
    <n v="5"/>
    <n v="0"/>
    <n v="47.938499999999998"/>
    <x v="1"/>
    <x v="4"/>
    <s v="Steel Personal Filing/Posting Tote"/>
    <x v="0"/>
    <s v="Virginia"/>
    <s v="Richmond"/>
    <n v="2017"/>
  </r>
  <r>
    <s v="CA-2015-124107"/>
    <d v="2015-10-09T00:00:00"/>
    <s v="BM-11650"/>
    <s v="TEC-AC-10002049"/>
    <n v="619.95000000000005"/>
    <n v="5"/>
    <n v="0"/>
    <n v="111.59099999999999"/>
    <x v="2"/>
    <x v="11"/>
    <s v="Logitech G19 Programmable Gaming Keyboard"/>
    <x v="2"/>
    <s v="Michigan"/>
    <s v="Ann Arbor"/>
    <n v="2015"/>
  </r>
  <r>
    <s v="CA-2015-124107"/>
    <d v="2015-10-09T00:00:00"/>
    <s v="BM-11650"/>
    <s v="TEC-PH-10003875"/>
    <n v="29.16"/>
    <n v="3"/>
    <n v="0"/>
    <n v="8.4564000000000004"/>
    <x v="2"/>
    <x v="7"/>
    <s v="KLD Oscar II Style Snap-on Ultra Thin Side Flip Synthetic Leather Cover Case for HTC One HTC M7"/>
    <x v="2"/>
    <s v="Michigan"/>
    <s v="Ann Arbor"/>
    <n v="2015"/>
  </r>
  <r>
    <s v="CA-2015-124107"/>
    <d v="2015-10-09T00:00:00"/>
    <s v="BM-11650"/>
    <s v="OFF-EN-10003286"/>
    <n v="57.96"/>
    <n v="7"/>
    <n v="0"/>
    <n v="27.241199999999999"/>
    <x v="1"/>
    <x v="12"/>
    <s v="Staple envelope"/>
    <x v="2"/>
    <s v="Michigan"/>
    <s v="Ann Arbor"/>
    <n v="2015"/>
  </r>
  <r>
    <s v="CA-2015-124107"/>
    <d v="2015-10-09T00:00:00"/>
    <s v="BM-11650"/>
    <s v="OFF-AP-10003971"/>
    <n v="29.402999999999999"/>
    <n v="3"/>
    <n v="0.1"/>
    <n v="5.2271999999999998"/>
    <x v="1"/>
    <x v="9"/>
    <s v="Belkin 6 Outlet Metallic Surge Strip"/>
    <x v="2"/>
    <s v="Michigan"/>
    <s v="Ann Arbor"/>
    <n v="2015"/>
  </r>
  <r>
    <s v="CA-2017-126550"/>
    <d v="2017-03-29T00:00:00"/>
    <s v="RD-19720"/>
    <s v="OFF-ST-10001031"/>
    <n v="81.400000000000006"/>
    <n v="5"/>
    <n v="0"/>
    <n v="21.164000000000001"/>
    <x v="1"/>
    <x v="4"/>
    <s v="Adjustable Personal File Tote"/>
    <x v="2"/>
    <s v="Indiana"/>
    <s v="Lafayette"/>
    <n v="2017"/>
  </r>
  <r>
    <s v="CA-2015-138674"/>
    <d v="2015-11-14T00:00:00"/>
    <s v="KB-16585"/>
    <s v="OFF-FA-10000304"/>
    <n v="8.7200000000000006"/>
    <n v="5"/>
    <n v="0.2"/>
    <n v="2.2890000000000001"/>
    <x v="1"/>
    <x v="13"/>
    <s v="Advantus Push Pins"/>
    <x v="1"/>
    <s v="Oregon"/>
    <s v="Springfield"/>
    <n v="2015"/>
  </r>
  <r>
    <s v="CA-2015-138674"/>
    <d v="2015-11-14T00:00:00"/>
    <s v="KB-16585"/>
    <s v="TEC-AC-10000358"/>
    <n v="91.176000000000002"/>
    <n v="3"/>
    <n v="0.2"/>
    <n v="4.5587999999999997"/>
    <x v="2"/>
    <x v="11"/>
    <s v="Imation Secure Drive + Hardware Encrypted USB flash drive - 16 GB"/>
    <x v="1"/>
    <s v="Oregon"/>
    <s v="Springfield"/>
    <n v="2015"/>
  </r>
  <r>
    <s v="CA-2015-138674"/>
    <d v="2015-11-14T00:00:00"/>
    <s v="KB-16585"/>
    <s v="TEC-AC-10002800"/>
    <n v="159.96799999999999"/>
    <n v="4"/>
    <n v="0.2"/>
    <n v="29.994"/>
    <x v="2"/>
    <x v="11"/>
    <s v="Plantronics Audio 478 Stereo USB Headset"/>
    <x v="1"/>
    <s v="Oregon"/>
    <s v="Springfield"/>
    <n v="2015"/>
  </r>
  <r>
    <s v="CA-2016-165820"/>
    <d v="2016-09-26T00:00:00"/>
    <s v="DW-13585"/>
    <s v="OFF-PA-10004735"/>
    <n v="12.96"/>
    <n v="2"/>
    <n v="0"/>
    <n v="6.2207999999999997"/>
    <x v="1"/>
    <x v="10"/>
    <s v="Xerox 1905"/>
    <x v="1"/>
    <s v="California"/>
    <s v="San Francisco"/>
    <n v="2016"/>
  </r>
  <r>
    <s v="CA-2014-103191"/>
    <d v="2014-09-22T00:00:00"/>
    <s v="VG-21805"/>
    <s v="OFF-ST-10002574"/>
    <n v="331.536"/>
    <n v="3"/>
    <n v="0.2"/>
    <n v="-82.884"/>
    <x v="1"/>
    <x v="4"/>
    <s v="SAFCO Commercial Wire Shelving, Black"/>
    <x v="2"/>
    <s v="Illinois"/>
    <s v="Chicago"/>
    <n v="2014"/>
  </r>
  <r>
    <s v="CA-2015-103933"/>
    <d v="2015-09-25T00:00:00"/>
    <s v="DR-12880"/>
    <s v="TEC-AC-10004171"/>
    <n v="899.91"/>
    <n v="9"/>
    <n v="0"/>
    <n v="395.96039999999999"/>
    <x v="2"/>
    <x v="11"/>
    <s v="Razer Kraken 7.1 Surround Sound Over Ear USB Gaming Headset"/>
    <x v="3"/>
    <s v="New York"/>
    <s v="New York City"/>
    <n v="2015"/>
  </r>
  <r>
    <s v="CA-2015-110548"/>
    <d v="2015-05-04T00:00:00"/>
    <s v="AH-10690"/>
    <s v="TEC-PH-10002922"/>
    <n v="946.34400000000005"/>
    <n v="7"/>
    <n v="0.2"/>
    <n v="118.29300000000001"/>
    <x v="2"/>
    <x v="7"/>
    <s v="ShoreTel ShorePhone IP 230 VoIP phone"/>
    <x v="2"/>
    <s v="Texas"/>
    <s v="Houston"/>
    <n v="2015"/>
  </r>
  <r>
    <s v="CA-2017-117324"/>
    <d v="2017-12-08T00:00:00"/>
    <s v="JP-15520"/>
    <s v="TEC-AC-10003023"/>
    <n v="178.11"/>
    <n v="3"/>
    <n v="0"/>
    <n v="32.059800000000003"/>
    <x v="2"/>
    <x v="11"/>
    <s v="Logitech G105 Gaming Keyboard"/>
    <x v="2"/>
    <s v="Wisconsin"/>
    <s v="Madison"/>
    <n v="2017"/>
  </r>
  <r>
    <s v="CA-2017-117324"/>
    <d v="2017-12-08T00:00:00"/>
    <s v="JP-15520"/>
    <s v="OFF-AP-10003590"/>
    <n v="1089.75"/>
    <n v="3"/>
    <n v="0"/>
    <n v="305.13"/>
    <x v="1"/>
    <x v="9"/>
    <s v="Hoover WindTunnel Plus Canister Vacuum"/>
    <x v="2"/>
    <s v="Wisconsin"/>
    <s v="Madison"/>
    <n v="2017"/>
  </r>
  <r>
    <s v="CA-2017-117324"/>
    <d v="2017-12-08T00:00:00"/>
    <s v="JP-15520"/>
    <s v="OFF-LA-10003510"/>
    <n v="61.06"/>
    <n v="2"/>
    <n v="0"/>
    <n v="28.087599999999998"/>
    <x v="1"/>
    <x v="2"/>
    <s v="Avery 4027 File Folder Labels for Dot Matrix Printers, 5000 Labels per Box, White"/>
    <x v="2"/>
    <s v="Wisconsin"/>
    <s v="Madison"/>
    <n v="2017"/>
  </r>
  <r>
    <s v="CA-2017-117324"/>
    <d v="2017-12-08T00:00:00"/>
    <s v="JP-15520"/>
    <s v="FUR-BO-10003159"/>
    <n v="459.92"/>
    <n v="4"/>
    <n v="0"/>
    <n v="41.392800000000001"/>
    <x v="0"/>
    <x v="0"/>
    <s v="Sauder Camden County Collection Libraries, Planked Cherry Finish"/>
    <x v="2"/>
    <s v="Wisconsin"/>
    <s v="Madison"/>
    <n v="2017"/>
  </r>
  <r>
    <s v="CA-2017-117324"/>
    <d v="2017-12-08T00:00:00"/>
    <s v="JP-15520"/>
    <s v="OFF-PA-10002713"/>
    <n v="27.52"/>
    <n v="4"/>
    <n v="0"/>
    <n v="12.6592"/>
    <x v="1"/>
    <x v="10"/>
    <s v="Adams Phone Message Book, 200 Message Capacity, 8 1/16 x 11"/>
    <x v="2"/>
    <s v="Wisconsin"/>
    <s v="Madison"/>
    <n v="2017"/>
  </r>
  <r>
    <s v="CA-2017-143574"/>
    <d v="2017-06-29T00:00:00"/>
    <s v="DR-12880"/>
    <s v="FUR-BO-10002598"/>
    <n v="638.82000000000005"/>
    <n v="9"/>
    <n v="0"/>
    <n v="185.2578"/>
    <x v="0"/>
    <x v="0"/>
    <s v="Hon Metal Bookcases, Putty"/>
    <x v="3"/>
    <s v="Connecticut"/>
    <s v="Milford"/>
    <n v="2017"/>
  </r>
  <r>
    <s v="CA-2017-143574"/>
    <d v="2017-06-29T00:00:00"/>
    <s v="DR-12880"/>
    <s v="OFF-SU-10002537"/>
    <n v="30.69"/>
    <n v="3"/>
    <n v="0"/>
    <n v="7.9794"/>
    <x v="1"/>
    <x v="14"/>
    <s v="Acme Box Cutter Scissors"/>
    <x v="3"/>
    <s v="Connecticut"/>
    <s v="Milford"/>
    <n v="2017"/>
  </r>
  <r>
    <s v="CA-2017-143574"/>
    <d v="2017-06-29T00:00:00"/>
    <s v="DR-12880"/>
    <s v="FUR-FU-10003976"/>
    <n v="25.16"/>
    <n v="2"/>
    <n v="0"/>
    <n v="8.5543999999999993"/>
    <x v="0"/>
    <x v="5"/>
    <s v="DAX Executive Solid Wood Document Frame, Desktop or Hang, Mahogany, 5 x 7"/>
    <x v="3"/>
    <s v="Connecticut"/>
    <s v="Milford"/>
    <n v="2017"/>
  </r>
  <r>
    <s v="CA-2014-111773"/>
    <d v="2014-06-29T00:00:00"/>
    <s v="JK-15625"/>
    <s v="OFF-BI-10000174"/>
    <n v="13.92"/>
    <n v="3"/>
    <n v="0.2"/>
    <n v="4.8719999999999999"/>
    <x v="1"/>
    <x v="8"/>
    <s v="Wilson Jones Clip &amp; Carry Folder Binder Tool for Ring Binders, Clear"/>
    <x v="3"/>
    <s v="New York"/>
    <s v="New York City"/>
    <n v="2014"/>
  </r>
  <r>
    <s v="CA-2014-148614"/>
    <d v="2014-01-20T00:00:00"/>
    <s v="MV-17485"/>
    <s v="OFF-PA-10002893"/>
    <n v="19.36"/>
    <n v="2"/>
    <n v="0"/>
    <n v="9.2927999999999997"/>
    <x v="1"/>
    <x v="10"/>
    <s v="Wirebound Service Call Books, 5 1/2&quot; x 4&quot;"/>
    <x v="1"/>
    <s v="California"/>
    <s v="Los Angeles"/>
    <n v="2014"/>
  </r>
  <r>
    <s v="CA-2014-148614"/>
    <d v="2014-01-20T00:00:00"/>
    <s v="MV-17485"/>
    <s v="FUR-FU-10003194"/>
    <n v="19.3"/>
    <n v="2"/>
    <n v="0"/>
    <n v="5.79"/>
    <x v="0"/>
    <x v="5"/>
    <s v="Eldon Expressions Desk Accessory, Wood Pencil Holder, Oak"/>
    <x v="1"/>
    <s v="California"/>
    <s v="Los Angeles"/>
    <n v="2014"/>
  </r>
  <r>
    <s v="CA-2017-156139"/>
    <d v="2016-12-31T00:00:00"/>
    <s v="BP-11155"/>
    <s v="OFF-BI-10004233"/>
    <n v="38.375999999999998"/>
    <n v="3"/>
    <n v="0.2"/>
    <n v="13.4316"/>
    <x v="1"/>
    <x v="8"/>
    <s v="GBC Pre-Punched Binding Paper, Plastic, White, 8-1/2&quot; x 11&quot;"/>
    <x v="1"/>
    <s v="California"/>
    <s v="San Francisco"/>
    <n v="2016"/>
  </r>
  <r>
    <s v="US-2017-147886"/>
    <d v="2017-03-28T00:00:00"/>
    <s v="DH-13075"/>
    <s v="OFF-PA-10000232"/>
    <n v="12.96"/>
    <n v="2"/>
    <n v="0"/>
    <n v="6.3503999999999996"/>
    <x v="1"/>
    <x v="10"/>
    <s v="Xerox 1975"/>
    <x v="1"/>
    <s v="California"/>
    <s v="Fairfield"/>
    <n v="2017"/>
  </r>
  <r>
    <s v="US-2017-147886"/>
    <d v="2017-03-28T00:00:00"/>
    <s v="DH-13075"/>
    <s v="FUR-FU-10001095"/>
    <n v="26.48"/>
    <n v="1"/>
    <n v="0"/>
    <n v="10.0624"/>
    <x v="0"/>
    <x v="5"/>
    <s v="DAX Black Cherry Wood-Tone Poster Frame"/>
    <x v="1"/>
    <s v="California"/>
    <s v="Fairfield"/>
    <n v="2017"/>
  </r>
  <r>
    <s v="US-2017-147886"/>
    <d v="2017-03-28T00:00:00"/>
    <s v="DH-13075"/>
    <s v="TEC-MA-10004679"/>
    <n v="532.72"/>
    <n v="2"/>
    <n v="0.2"/>
    <n v="53.271999999999998"/>
    <x v="2"/>
    <x v="15"/>
    <s v="StarTech.com 10/100 VDSL2 Ethernet Extender Kit"/>
    <x v="1"/>
    <s v="California"/>
    <s v="Fairfield"/>
    <n v="2017"/>
  </r>
  <r>
    <s v="US-2017-147886"/>
    <d v="2017-03-28T00:00:00"/>
    <s v="DH-13075"/>
    <s v="OFF-PA-10003651"/>
    <n v="26.72"/>
    <n v="4"/>
    <n v="0"/>
    <n v="12.8256"/>
    <x v="1"/>
    <x v="10"/>
    <s v="Xerox 1968"/>
    <x v="1"/>
    <s v="California"/>
    <s v="Fairfield"/>
    <n v="2017"/>
  </r>
  <r>
    <s v="US-2017-147886"/>
    <d v="2017-03-28T00:00:00"/>
    <s v="DH-13075"/>
    <s v="OFF-PA-10000743"/>
    <n v="20.04"/>
    <n v="3"/>
    <n v="0"/>
    <n v="9.6191999999999993"/>
    <x v="1"/>
    <x v="10"/>
    <s v="Xerox 1977"/>
    <x v="1"/>
    <s v="California"/>
    <s v="Fairfield"/>
    <n v="2017"/>
  </r>
  <r>
    <s v="US-2017-147886"/>
    <d v="2017-03-28T00:00:00"/>
    <s v="DH-13075"/>
    <s v="OFF-ST-10002743"/>
    <n v="795.48"/>
    <n v="7"/>
    <n v="0"/>
    <n v="7.9547999999999996"/>
    <x v="1"/>
    <x v="4"/>
    <s v="SAFCO Boltless Steel Shelving"/>
    <x v="1"/>
    <s v="California"/>
    <s v="Fairfield"/>
    <n v="2017"/>
  </r>
  <r>
    <s v="US-2017-147886"/>
    <d v="2017-03-28T00:00:00"/>
    <s v="DH-13075"/>
    <s v="FUR-FU-10003829"/>
    <n v="21.56"/>
    <n v="7"/>
    <n v="0"/>
    <n v="6.8992000000000004"/>
    <x v="0"/>
    <x v="5"/>
    <s v="Stackable Trays"/>
    <x v="1"/>
    <s v="California"/>
    <s v="Fairfield"/>
    <n v="2017"/>
  </r>
  <r>
    <s v="CA-2016-113733"/>
    <d v="2016-12-08T00:00:00"/>
    <s v="LH-16900"/>
    <s v="TEC-PH-10002496"/>
    <n v="249.584"/>
    <n v="2"/>
    <n v="0.2"/>
    <n v="31.198"/>
    <x v="2"/>
    <x v="7"/>
    <s v="Cisco SPA301"/>
    <x v="0"/>
    <s v="North Carolina"/>
    <s v="Greenville"/>
    <n v="2016"/>
  </r>
  <r>
    <s v="CA-2016-113733"/>
    <d v="2016-12-08T00:00:00"/>
    <s v="LH-16900"/>
    <s v="TEC-AC-10002473"/>
    <n v="68.111999999999995"/>
    <n v="3"/>
    <n v="0.2"/>
    <n v="17.8794"/>
    <x v="2"/>
    <x v="11"/>
    <s v="Maxell 4.7GB DVD-R"/>
    <x v="0"/>
    <s v="North Carolina"/>
    <s v="Greenville"/>
    <n v="2016"/>
  </r>
  <r>
    <s v="CA-2016-113733"/>
    <d v="2016-12-08T00:00:00"/>
    <s v="LH-16900"/>
    <s v="TEC-AC-10004877"/>
    <n v="16.559999999999999"/>
    <n v="3"/>
    <n v="0.2"/>
    <n v="-2.484"/>
    <x v="2"/>
    <x v="11"/>
    <s v="Imation 30456 USB Flash Drive 8GB"/>
    <x v="0"/>
    <s v="North Carolina"/>
    <s v="Greenville"/>
    <n v="2016"/>
  </r>
  <r>
    <s v="CA-2017-104913"/>
    <d v="2017-11-18T00:00:00"/>
    <s v="DK-13090"/>
    <s v="TEC-PH-10000923"/>
    <n v="74.95"/>
    <n v="5"/>
    <n v="0"/>
    <n v="36.725499999999997"/>
    <x v="2"/>
    <x v="7"/>
    <s v="Belkin SportFit Armband For iPhone 5s/5c, Fuchsia"/>
    <x v="3"/>
    <s v="New York"/>
    <s v="Long Beach"/>
    <n v="2017"/>
  </r>
  <r>
    <s v="CA-2014-145800"/>
    <d v="2014-05-30T00:00:00"/>
    <s v="SS-20410"/>
    <s v="FUR-TA-10001539"/>
    <n v="355.45499999999998"/>
    <n v="3"/>
    <n v="0.5"/>
    <n v="-184.8366"/>
    <x v="0"/>
    <x v="3"/>
    <s v="Chromcraft Rectangular Conference Tables"/>
    <x v="2"/>
    <s v="Illinois"/>
    <s v="Buffalo Grove"/>
    <n v="2014"/>
  </r>
  <r>
    <s v="CA-2016-125850"/>
    <d v="2016-01-22T00:00:00"/>
    <s v="FP-14320"/>
    <s v="OFF-LA-10003498"/>
    <n v="44.4"/>
    <n v="3"/>
    <n v="0"/>
    <n v="22.2"/>
    <x v="1"/>
    <x v="2"/>
    <s v="Avery 475"/>
    <x v="1"/>
    <s v="California"/>
    <s v="San Diego"/>
    <n v="2016"/>
  </r>
  <r>
    <s v="CA-2016-125850"/>
    <d v="2016-01-22T00:00:00"/>
    <s v="FP-14320"/>
    <s v="OFF-LA-10004484"/>
    <n v="20.65"/>
    <n v="5"/>
    <n v="0"/>
    <n v="9.4990000000000006"/>
    <x v="1"/>
    <x v="2"/>
    <s v="Avery 476"/>
    <x v="1"/>
    <s v="California"/>
    <s v="San Diego"/>
    <n v="2016"/>
  </r>
  <r>
    <s v="CA-2016-118514"/>
    <d v="2016-02-03T00:00:00"/>
    <s v="LC-17050"/>
    <s v="FUR-CH-10000015"/>
    <n v="866.4"/>
    <n v="4"/>
    <n v="0"/>
    <n v="225.26400000000001"/>
    <x v="0"/>
    <x v="1"/>
    <s v="Hon Multipurpose Stacking Arm Chairs"/>
    <x v="0"/>
    <s v="Kentucky"/>
    <s v="Richmond"/>
    <n v="2016"/>
  </r>
  <r>
    <s v="CA-2015-150749"/>
    <d v="2015-03-29T00:00:00"/>
    <s v="AS-10240"/>
    <s v="OFF-AR-10003732"/>
    <n v="5.56"/>
    <n v="2"/>
    <n v="0"/>
    <n v="1.4456"/>
    <x v="1"/>
    <x v="6"/>
    <s v="Newell 333"/>
    <x v="0"/>
    <s v="Virginia"/>
    <s v="Springfield"/>
    <n v="2015"/>
  </r>
  <r>
    <s v="CA-2014-163748"/>
    <d v="2014-10-14T00:00:00"/>
    <s v="HG-15025"/>
    <s v="OFF-AP-10004052"/>
    <n v="3.16"/>
    <n v="4"/>
    <n v="0.8"/>
    <n v="-8.532"/>
    <x v="1"/>
    <x v="9"/>
    <s v="Hoover Replacement Belts For Soft Guard &amp; Commercial Ltweight Upright Vacs, 2/Pk"/>
    <x v="2"/>
    <s v="Texas"/>
    <s v="Fort Worth"/>
    <n v="2014"/>
  </r>
  <r>
    <s v="CA-2014-163748"/>
    <d v="2014-10-14T00:00:00"/>
    <s v="HG-15025"/>
    <s v="TEC-CO-10002095"/>
    <n v="1999.96"/>
    <n v="5"/>
    <n v="0.2"/>
    <n v="624.98749999999995"/>
    <x v="2"/>
    <x v="16"/>
    <s v="Hewlett Packard 610 Color Digital Copier / Printer"/>
    <x v="2"/>
    <s v="Texas"/>
    <s v="Fort Worth"/>
    <n v="2014"/>
  </r>
  <r>
    <s v="CA-2015-119634"/>
    <d v="2015-08-11T00:00:00"/>
    <s v="BW-11065"/>
    <s v="FUR-FU-10004270"/>
    <n v="46.152000000000001"/>
    <n v="3"/>
    <n v="0.2"/>
    <n v="12.1149"/>
    <x v="0"/>
    <x v="5"/>
    <s v="Eldon Image Series Desk Accessories, Burgundy"/>
    <x v="0"/>
    <s v="North Carolina"/>
    <s v="Raleigh"/>
    <n v="2015"/>
  </r>
  <r>
    <s v="CA-2015-149300"/>
    <d v="2015-11-22T00:00:00"/>
    <s v="BH-11710"/>
    <s v="TEC-MA-10000423"/>
    <n v="32.984999999999999"/>
    <n v="3"/>
    <n v="0.5"/>
    <n v="-1.9791000000000001"/>
    <x v="2"/>
    <x v="15"/>
    <s v="Texas Instruments TI-34 Scientific Calculator"/>
    <x v="0"/>
    <s v="Florida"/>
    <s v="Hialeah"/>
    <n v="2015"/>
  </r>
  <r>
    <s v="US-2016-111528"/>
    <d v="2016-12-30T00:00:00"/>
    <s v="JP-16135"/>
    <s v="OFF-ST-10001526"/>
    <n v="481.32"/>
    <n v="4"/>
    <n v="0"/>
    <n v="125.14319999999999"/>
    <x v="1"/>
    <x v="4"/>
    <s v="Iceberg Mobile Mega Data/Printer Cart "/>
    <x v="1"/>
    <s v="California"/>
    <s v="Los Angeles"/>
    <n v="2016"/>
  </r>
  <r>
    <s v="US-2016-111528"/>
    <d v="2016-12-30T00:00:00"/>
    <s v="JP-16135"/>
    <s v="OFF-BI-10002194"/>
    <n v="6.3840000000000003"/>
    <n v="1"/>
    <n v="0.2"/>
    <n v="2.1545999999999998"/>
    <x v="1"/>
    <x v="8"/>
    <s v="Cardinal Hold-It CD Pocket"/>
    <x v="1"/>
    <s v="California"/>
    <s v="Los Angeles"/>
    <n v="2016"/>
  </r>
  <r>
    <s v="CA-2017-158169"/>
    <d v="2017-08-12T00:00:00"/>
    <s v="JM-16195"/>
    <s v="OFF-AP-10000828"/>
    <n v="542.94000000000005"/>
    <n v="3"/>
    <n v="0"/>
    <n v="152.0232"/>
    <x v="1"/>
    <x v="9"/>
    <s v="Avanti 4.4 Cu. Ft. Refrigerator"/>
    <x v="1"/>
    <s v="California"/>
    <s v="Lake Forest"/>
    <n v="2017"/>
  </r>
  <r>
    <s v="CA-2017-158169"/>
    <d v="2017-08-12T00:00:00"/>
    <s v="JM-16195"/>
    <s v="FUR-FU-10001473"/>
    <n v="54.92"/>
    <n v="4"/>
    <n v="0"/>
    <n v="19.7712"/>
    <x v="0"/>
    <x v="5"/>
    <s v="DAX Wood Document Frame"/>
    <x v="1"/>
    <s v="California"/>
    <s v="Lake Forest"/>
    <n v="2017"/>
  </r>
  <r>
    <s v="CA-2015-162047"/>
    <d v="2015-11-03T00:00:00"/>
    <s v="FH-14365"/>
    <s v="FUR-CH-10004983"/>
    <n v="1448.82"/>
    <n v="10"/>
    <n v="0.1"/>
    <n v="209.274"/>
    <x v="0"/>
    <x v="1"/>
    <s v="Office Star - Mid Back Dual function Ergonomic High Back Chair with 2-Way Adjustable Arms"/>
    <x v="3"/>
    <s v="New York"/>
    <s v="Long Beach"/>
    <n v="2015"/>
  </r>
  <r>
    <s v="CA-2015-117772"/>
    <d v="2015-09-10T00:00:00"/>
    <s v="MC-17575"/>
    <s v="OFF-ST-10003994"/>
    <n v="353.88"/>
    <n v="6"/>
    <n v="0"/>
    <n v="17.693999999999999"/>
    <x v="1"/>
    <x v="4"/>
    <s v="Belkin 19&quot; Center-Weighted Shelf, Gray"/>
    <x v="1"/>
    <s v="Washington"/>
    <s v="Seattle"/>
    <n v="2015"/>
  </r>
  <r>
    <s v="US-2014-126340"/>
    <d v="2014-11-08T00:00:00"/>
    <s v="EB-13870"/>
    <s v="TEC-PH-10004447"/>
    <n v="333.57600000000002"/>
    <n v="3"/>
    <n v="0.2"/>
    <n v="25.0182"/>
    <x v="2"/>
    <x v="7"/>
    <s v="Toshiba IPT2010-SD IP Telephone"/>
    <x v="1"/>
    <s v="California"/>
    <s v="Redding"/>
    <n v="2014"/>
  </r>
  <r>
    <s v="CA-2016-149685"/>
    <d v="2016-10-08T00:00:00"/>
    <s v="PM-19135"/>
    <s v="OFF-LA-10004545"/>
    <n v="60.143999999999998"/>
    <n v="6"/>
    <n v="0.2"/>
    <n v="20.2986"/>
    <x v="1"/>
    <x v="2"/>
    <s v="Avery 50"/>
    <x v="2"/>
    <s v="Texas"/>
    <s v="San Antonio"/>
    <n v="2016"/>
  </r>
  <r>
    <s v="CA-2017-126396"/>
    <d v="2017-09-08T00:00:00"/>
    <s v="AR-10345"/>
    <s v="TEC-AC-10003116"/>
    <n v="85.2"/>
    <n v="6"/>
    <n v="0.2"/>
    <n v="20.234999999999999"/>
    <x v="2"/>
    <x v="11"/>
    <s v="Memorex Froggy Flash Drive 8 GB"/>
    <x v="2"/>
    <s v="Texas"/>
    <s v="Houston"/>
    <n v="2017"/>
  </r>
  <r>
    <s v="CA-2015-154900"/>
    <d v="2015-02-25T00:00:00"/>
    <s v="SS-20875"/>
    <s v="OFF-LA-10001641"/>
    <n v="3.15"/>
    <n v="1"/>
    <n v="0"/>
    <n v="1.512"/>
    <x v="1"/>
    <x v="2"/>
    <s v="Avery 518"/>
    <x v="3"/>
    <s v="Massachusetts"/>
    <s v="Leominster"/>
    <n v="2015"/>
  </r>
  <r>
    <s v="CA-2015-154900"/>
    <d v="2015-02-25T00:00:00"/>
    <s v="SS-20875"/>
    <s v="OFF-PA-10002377"/>
    <n v="22.72"/>
    <n v="4"/>
    <n v="0"/>
    <n v="10.224"/>
    <x v="1"/>
    <x v="10"/>
    <s v="Xerox 1916"/>
    <x v="3"/>
    <s v="Massachusetts"/>
    <s v="Leominster"/>
    <n v="2015"/>
  </r>
  <r>
    <s v="CA-2015-103835"/>
    <d v="2015-09-24T00:00:00"/>
    <s v="SC-20440"/>
    <s v="FUR-FU-10000010"/>
    <n v="14.91"/>
    <n v="3"/>
    <n v="0"/>
    <n v="4.6220999999999997"/>
    <x v="0"/>
    <x v="5"/>
    <s v="DAX Value U-Channel Document Frames, Easel Back"/>
    <x v="1"/>
    <s v="California"/>
    <s v="Los Angeles"/>
    <n v="2015"/>
  </r>
  <r>
    <s v="CA-2015-103835"/>
    <d v="2015-09-24T00:00:00"/>
    <s v="SC-20440"/>
    <s v="OFF-AP-10002651"/>
    <n v="1158.1199999999999"/>
    <n v="4"/>
    <n v="0"/>
    <n v="335.85480000000001"/>
    <x v="1"/>
    <x v="9"/>
    <s v="Hoover Upright Vacuum With Dirt Cup"/>
    <x v="1"/>
    <s v="California"/>
    <s v="Los Angeles"/>
    <n v="2015"/>
  </r>
  <r>
    <s v="CA-2015-158939"/>
    <d v="2015-11-26T00:00:00"/>
    <s v="EA-14035"/>
    <s v="TEC-CO-10002313"/>
    <n v="599.99"/>
    <n v="1"/>
    <n v="0"/>
    <n v="233.99610000000001"/>
    <x v="2"/>
    <x v="16"/>
    <s v="Canon PC1080F Personal Copier"/>
    <x v="2"/>
    <s v="Missouri"/>
    <s v="Springfield"/>
    <n v="2015"/>
  </r>
  <r>
    <s v="CA-2016-117408"/>
    <d v="2016-08-31T00:00:00"/>
    <s v="TP-21130"/>
    <s v="OFF-ST-10001580"/>
    <n v="23.968"/>
    <n v="2"/>
    <n v="0.2"/>
    <n v="2.3967999999999998"/>
    <x v="1"/>
    <x v="4"/>
    <s v="Super Decoflex Portable Personal File"/>
    <x v="2"/>
    <s v="Texas"/>
    <s v="Waco"/>
    <n v="2016"/>
  </r>
  <r>
    <s v="CA-2016-142398"/>
    <d v="2016-04-12T00:00:00"/>
    <s v="BP-11290"/>
    <s v="FUR-CH-10001545"/>
    <n v="638.28800000000001"/>
    <n v="7"/>
    <n v="0.2"/>
    <n v="-31.914400000000001"/>
    <x v="0"/>
    <x v="1"/>
    <s v="Hon Comfortask Task/Swivel Chairs"/>
    <x v="1"/>
    <s v="California"/>
    <s v="Los Angeles"/>
    <n v="2016"/>
  </r>
  <r>
    <s v="CA-2016-142398"/>
    <d v="2016-04-12T00:00:00"/>
    <s v="BP-11290"/>
    <s v="OFF-BI-10004826"/>
    <n v="13.208"/>
    <n v="1"/>
    <n v="0.2"/>
    <n v="4.6227999999999998"/>
    <x v="1"/>
    <x v="8"/>
    <s v="JM Magazine Binder"/>
    <x v="1"/>
    <s v="California"/>
    <s v="Los Angeles"/>
    <n v="2016"/>
  </r>
  <r>
    <s v="CA-2016-105277"/>
    <d v="2016-12-04T00:00:00"/>
    <s v="LM-17065"/>
    <s v="OFF-BI-10000301"/>
    <n v="15.528"/>
    <n v="3"/>
    <n v="0.2"/>
    <n v="5.8230000000000004"/>
    <x v="1"/>
    <x v="8"/>
    <s v="GBC Instant Report Kit"/>
    <x v="3"/>
    <s v="New York"/>
    <s v="Auburn"/>
    <n v="2016"/>
  </r>
  <r>
    <s v="CA-2016-112060"/>
    <d v="2016-12-04T00:00:00"/>
    <s v="KT-16465"/>
    <s v="OFF-PA-10000994"/>
    <n v="104.85"/>
    <n v="1"/>
    <n v="0"/>
    <n v="50.328000000000003"/>
    <x v="1"/>
    <x v="10"/>
    <s v="Xerox 1915"/>
    <x v="1"/>
    <s v="California"/>
    <s v="San Francisco"/>
    <n v="2016"/>
  </r>
  <r>
    <s v="CA-2014-105270"/>
    <d v="2014-11-11T00:00:00"/>
    <s v="AP-10915"/>
    <s v="OFF-AR-10003156"/>
    <n v="30.48"/>
    <n v="3"/>
    <n v="0"/>
    <n v="7.9248000000000003"/>
    <x v="1"/>
    <x v="6"/>
    <s v="50 Colored Long Pencils"/>
    <x v="1"/>
    <s v="California"/>
    <s v="Los Angeles"/>
    <n v="2014"/>
  </r>
  <r>
    <s v="CA-2014-105270"/>
    <d v="2014-11-11T00:00:00"/>
    <s v="AP-10915"/>
    <s v="FUR-CH-10000988"/>
    <n v="112.648"/>
    <n v="1"/>
    <n v="0.2"/>
    <n v="11.264799999999999"/>
    <x v="0"/>
    <x v="1"/>
    <s v="Hon Olson Stacker Stools"/>
    <x v="1"/>
    <s v="California"/>
    <s v="Los Angeles"/>
    <n v="2014"/>
  </r>
  <r>
    <s v="US-2015-159513"/>
    <d v="2015-04-02T00:00:00"/>
    <s v="JD-15790"/>
    <s v="TEC-MA-10003329"/>
    <n v="71.975999999999999"/>
    <n v="3"/>
    <n v="0.2"/>
    <n v="24.291899999999998"/>
    <x v="2"/>
    <x v="15"/>
    <s v="Vtech AT&amp;T CL2940 Corded Speakerphone, Black"/>
    <x v="1"/>
    <s v="California"/>
    <s v="Los Angeles"/>
    <n v="2015"/>
  </r>
  <r>
    <s v="CA-2015-155586"/>
    <d v="2015-12-12T00:00:00"/>
    <s v="XP-21865"/>
    <s v="OFF-AR-10001547"/>
    <n v="2.21"/>
    <n v="1"/>
    <n v="0"/>
    <n v="0.59670000000000001"/>
    <x v="1"/>
    <x v="6"/>
    <s v="Newell 311"/>
    <x v="1"/>
    <s v="California"/>
    <s v="Chico"/>
    <n v="2015"/>
  </r>
  <r>
    <s v="CA-2015-155586"/>
    <d v="2015-12-12T00:00:00"/>
    <s v="XP-21865"/>
    <s v="OFF-EN-10003072"/>
    <n v="15.52"/>
    <n v="4"/>
    <n v="0"/>
    <n v="7.4496000000000002"/>
    <x v="1"/>
    <x v="12"/>
    <s v="Peel &amp; Seel Envelopes"/>
    <x v="1"/>
    <s v="California"/>
    <s v="Chico"/>
    <n v="2015"/>
  </r>
  <r>
    <s v="CA-2015-155586"/>
    <d v="2015-12-12T00:00:00"/>
    <s v="XP-21865"/>
    <s v="OFF-PA-10000726"/>
    <n v="36.44"/>
    <n v="4"/>
    <n v="0"/>
    <n v="16.398"/>
    <x v="1"/>
    <x v="10"/>
    <s v="Black Print Carbonless Snap-Off Rapid Letter, 8 1/2&quot; x 7&quot;"/>
    <x v="1"/>
    <s v="California"/>
    <s v="Chico"/>
    <n v="2015"/>
  </r>
  <r>
    <s v="CA-2017-141117"/>
    <d v="2017-10-02T00:00:00"/>
    <s v="JK-16090"/>
    <s v="FUR-BO-10001972"/>
    <n v="217.76400000000001"/>
    <n v="6"/>
    <n v="0.7"/>
    <n v="-384.71640000000002"/>
    <x v="0"/>
    <x v="0"/>
    <s v="O'Sullivan 4-Shelf Bookcase in Odessa Pine"/>
    <x v="1"/>
    <s v="Oregon"/>
    <s v="Springfield"/>
    <n v="2017"/>
  </r>
  <r>
    <s v="CA-2017-141117"/>
    <d v="2017-10-02T00:00:00"/>
    <s v="JK-16090"/>
    <s v="OFF-SU-10004664"/>
    <n v="39.072000000000003"/>
    <n v="6"/>
    <n v="0.2"/>
    <n v="4.3956"/>
    <x v="1"/>
    <x v="14"/>
    <s v="Acme Softgrip Scissors"/>
    <x v="1"/>
    <s v="Oregon"/>
    <s v="Springfield"/>
    <n v="2017"/>
  </r>
  <r>
    <s v="CA-2017-141117"/>
    <d v="2017-10-02T00:00:00"/>
    <s v="JK-16090"/>
    <s v="OFF-BI-10003676"/>
    <n v="22.638000000000002"/>
    <n v="7"/>
    <n v="0.7"/>
    <n v="-16.601199999999999"/>
    <x v="1"/>
    <x v="8"/>
    <s v="GBC Standard Recycled Report Covers, Clear Plastic Sheets"/>
    <x v="1"/>
    <s v="Oregon"/>
    <s v="Springfield"/>
    <n v="2017"/>
  </r>
  <r>
    <s v="CA-2017-141117"/>
    <d v="2017-10-02T00:00:00"/>
    <s v="JK-16090"/>
    <s v="OFF-AR-10003727"/>
    <n v="95.144000000000005"/>
    <n v="7"/>
    <n v="0.2"/>
    <n v="10.7037"/>
    <x v="1"/>
    <x v="6"/>
    <s v="Berol Giant Pencil Sharpener"/>
    <x v="1"/>
    <s v="Oregon"/>
    <s v="Springfield"/>
    <n v="2017"/>
  </r>
  <r>
    <s v="CA-2017-115070"/>
    <d v="2017-04-10T00:00:00"/>
    <s v="MG-18205"/>
    <s v="FUR-FU-10003829"/>
    <n v="12.32"/>
    <n v="5"/>
    <n v="0.2"/>
    <n v="1.8480000000000001"/>
    <x v="0"/>
    <x v="5"/>
    <s v="Stackable Trays"/>
    <x v="0"/>
    <s v="Florida"/>
    <s v="Jacksonville"/>
    <n v="2017"/>
  </r>
  <r>
    <s v="CA-2017-115070"/>
    <d v="2017-04-10T00:00:00"/>
    <s v="MG-18205"/>
    <s v="OFF-BI-10003712"/>
    <n v="4.4189999999999996"/>
    <n v="3"/>
    <n v="0.7"/>
    <n v="-3.0933000000000002"/>
    <x v="1"/>
    <x v="8"/>
    <s v="Acco Pressboard Covers with Storage Hooks, 14 7/8&quot; x 11&quot;, Light Blue"/>
    <x v="0"/>
    <s v="Florida"/>
    <s v="Jacksonville"/>
    <n v="2017"/>
  </r>
  <r>
    <s v="CA-2017-140186"/>
    <d v="2017-09-29T00:00:00"/>
    <s v="PG-18820"/>
    <s v="OFF-FA-10002280"/>
    <n v="35"/>
    <n v="7"/>
    <n v="0"/>
    <n v="16.8"/>
    <x v="1"/>
    <x v="13"/>
    <s v="Advantus Plastic Paper Clips"/>
    <x v="1"/>
    <s v="California"/>
    <s v="Bakersfield"/>
    <n v="2017"/>
  </r>
  <r>
    <s v="CA-2017-140186"/>
    <d v="2017-09-29T00:00:00"/>
    <s v="PG-18820"/>
    <s v="FUR-CH-10002961"/>
    <n v="72.784000000000006"/>
    <n v="1"/>
    <n v="0.2"/>
    <n v="0"/>
    <x v="0"/>
    <x v="1"/>
    <s v="Leather Task Chair, Black"/>
    <x v="1"/>
    <s v="California"/>
    <s v="Bakersfield"/>
    <n v="2017"/>
  </r>
  <r>
    <s v="CA-2017-140186"/>
    <d v="2017-09-29T00:00:00"/>
    <s v="PG-18820"/>
    <s v="OFF-AP-10002578"/>
    <n v="97.84"/>
    <n v="2"/>
    <n v="0"/>
    <n v="25.438400000000001"/>
    <x v="1"/>
    <x v="9"/>
    <s v="Fellowes Premier Superior Surge Suppressor, 10-Outlet, With Phone and Remote"/>
    <x v="1"/>
    <s v="California"/>
    <s v="Bakersfield"/>
    <n v="2017"/>
  </r>
  <r>
    <s v="CA-2017-140186"/>
    <d v="2017-09-29T00:00:00"/>
    <s v="PG-18820"/>
    <s v="FUR-FU-10004848"/>
    <n v="51.75"/>
    <n v="1"/>
    <n v="0"/>
    <n v="15.525"/>
    <x v="0"/>
    <x v="5"/>
    <s v="Howard Miller 13-3/4&quot; Diameter Brushed Chrome Round Wall Clock"/>
    <x v="1"/>
    <s v="California"/>
    <s v="Bakersfield"/>
    <n v="2017"/>
  </r>
  <r>
    <s v="CA-2017-140186"/>
    <d v="2017-09-29T00:00:00"/>
    <s v="PG-18820"/>
    <s v="OFF-BI-10003364"/>
    <n v="46.671999999999997"/>
    <n v="2"/>
    <n v="0.2"/>
    <n v="16.3352"/>
    <x v="1"/>
    <x v="8"/>
    <s v="Binding Machine Supplies"/>
    <x v="1"/>
    <s v="California"/>
    <s v="Bakersfield"/>
    <n v="2017"/>
  </r>
  <r>
    <s v="CA-2014-124856"/>
    <d v="2014-09-29T00:00:00"/>
    <s v="LD-17005"/>
    <s v="OFF-ST-10002615"/>
    <n v="1395.54"/>
    <n v="9"/>
    <n v="0"/>
    <n v="362.84039999999999"/>
    <x v="1"/>
    <x v="4"/>
    <s v="Dual Level, Single-Width Filing Carts"/>
    <x v="3"/>
    <s v="New York"/>
    <s v="New York City"/>
    <n v="2014"/>
  </r>
  <r>
    <s v="CA-2014-124856"/>
    <d v="2014-09-29T00:00:00"/>
    <s v="LD-17005"/>
    <s v="FUR-FU-10000521"/>
    <n v="117.36"/>
    <n v="4"/>
    <n v="0"/>
    <n v="36.381599999999999"/>
    <x v="0"/>
    <x v="5"/>
    <s v="Seth Thomas 14&quot; Putty-Colored Wall Clock"/>
    <x v="3"/>
    <s v="New York"/>
    <s v="New York City"/>
    <n v="2014"/>
  </r>
  <r>
    <s v="CA-2014-124856"/>
    <d v="2014-09-29T00:00:00"/>
    <s v="LD-17005"/>
    <s v="OFF-LA-10000121"/>
    <n v="18.899999999999999"/>
    <n v="3"/>
    <n v="0"/>
    <n v="8.6940000000000008"/>
    <x v="1"/>
    <x v="2"/>
    <s v="Avery 48"/>
    <x v="3"/>
    <s v="New York"/>
    <s v="New York City"/>
    <n v="2014"/>
  </r>
  <r>
    <s v="CA-2014-124856"/>
    <d v="2014-09-29T00:00:00"/>
    <s v="LD-17005"/>
    <s v="OFF-PA-10001289"/>
    <n v="77.52"/>
    <n v="2"/>
    <n v="0"/>
    <n v="37.9848"/>
    <x v="1"/>
    <x v="10"/>
    <s v="White Computer Printout Paper by Universal"/>
    <x v="3"/>
    <s v="New York"/>
    <s v="New York City"/>
    <n v="2014"/>
  </r>
  <r>
    <s v="CA-2014-166716"/>
    <d v="2014-08-20T00:00:00"/>
    <s v="CR-12730"/>
    <s v="FUR-CH-10004495"/>
    <n v="421.37200000000001"/>
    <n v="2"/>
    <n v="0.3"/>
    <n v="-6.0195999999999996"/>
    <x v="0"/>
    <x v="1"/>
    <s v="Global Leather and Oak Executive Chair, Black"/>
    <x v="2"/>
    <s v="Illinois"/>
    <s v="Chicago"/>
    <n v="2014"/>
  </r>
  <r>
    <s v="CA-2014-123225"/>
    <d v="2014-07-11T00:00:00"/>
    <s v="MN-17935"/>
    <s v="TEC-PH-10000895"/>
    <n v="575.96799999999996"/>
    <n v="4"/>
    <n v="0.2"/>
    <n v="43.197600000000001"/>
    <x v="2"/>
    <x v="7"/>
    <s v="Polycom VVX 310 VoIP phone"/>
    <x v="2"/>
    <s v="Texas"/>
    <s v="El Paso"/>
    <n v="2014"/>
  </r>
  <r>
    <s v="CA-2014-123225"/>
    <d v="2014-07-11T00:00:00"/>
    <s v="MN-17935"/>
    <s v="OFF-PA-10000552"/>
    <n v="10.368"/>
    <n v="2"/>
    <n v="0.2"/>
    <n v="3.6288"/>
    <x v="1"/>
    <x v="10"/>
    <s v="Xerox 200"/>
    <x v="2"/>
    <s v="Texas"/>
    <s v="El Paso"/>
    <n v="2014"/>
  </r>
  <r>
    <s v="CA-2015-163440"/>
    <d v="2015-03-22T00:00:00"/>
    <s v="RD-19900"/>
    <s v="TEC-PH-10000376"/>
    <n v="15.984"/>
    <n v="2"/>
    <n v="0.2"/>
    <n v="1.1988000000000001"/>
    <x v="2"/>
    <x v="7"/>
    <s v="Square Credit Card Reader"/>
    <x v="1"/>
    <s v="California"/>
    <s v="Thousand Oaks"/>
    <n v="2015"/>
  </r>
  <r>
    <s v="US-2017-106796"/>
    <d v="2017-05-12T00:00:00"/>
    <s v="JP-16135"/>
    <s v="OFF-AR-10003504"/>
    <n v="10.272"/>
    <n v="3"/>
    <n v="0.2"/>
    <n v="1.1556"/>
    <x v="1"/>
    <x v="6"/>
    <s v="Newell 347"/>
    <x v="3"/>
    <s v="Ohio"/>
    <s v="Springfield"/>
    <n v="2017"/>
  </r>
  <r>
    <s v="CA-2017-113873"/>
    <d v="2017-11-13T00:00:00"/>
    <s v="KE-16420"/>
    <s v="OFF-ST-10000943"/>
    <n v="61.792000000000002"/>
    <n v="4"/>
    <n v="0.2"/>
    <n v="6.1791999999999998"/>
    <x v="1"/>
    <x v="4"/>
    <s v="Eldon ProFile File 'N Store Portable File Tub Letter/Legal Size Black"/>
    <x v="2"/>
    <s v="Texas"/>
    <s v="Dallas"/>
    <n v="2017"/>
  </r>
  <r>
    <s v="CA-2017-113873"/>
    <d v="2017-11-13T00:00:00"/>
    <s v="KE-16420"/>
    <s v="FUR-BO-10003441"/>
    <n v="205.9992"/>
    <n v="3"/>
    <n v="0.32"/>
    <n v="-27.264600000000002"/>
    <x v="0"/>
    <x v="0"/>
    <s v="Bush Westfield Collection Bookcases, Fully Assembled"/>
    <x v="2"/>
    <s v="Texas"/>
    <s v="Dallas"/>
    <n v="2017"/>
  </r>
  <r>
    <s v="CA-2016-149783"/>
    <d v="2016-09-04T00:00:00"/>
    <s v="DL-13315"/>
    <s v="OFF-PA-10002195"/>
    <n v="12.192"/>
    <n v="3"/>
    <n v="0.2"/>
    <n v="4.1147999999999998"/>
    <x v="1"/>
    <x v="10"/>
    <s v="RSVP Cards &amp; Envelopes, Blank White, 8-1/2&quot; X 11&quot;, 24 Cards/25 Envelopes/Set"/>
    <x v="0"/>
    <s v="Tennessee"/>
    <s v="Knoxville"/>
    <n v="2016"/>
  </r>
  <r>
    <s v="CA-2016-149783"/>
    <d v="2016-09-04T00:00:00"/>
    <s v="DL-13315"/>
    <s v="OFF-AP-10001205"/>
    <n v="87.168000000000006"/>
    <n v="2"/>
    <n v="0.2"/>
    <n v="8.7167999999999992"/>
    <x v="1"/>
    <x v="9"/>
    <s v="Belkin 5 Outlet SurgeMaster Power Centers"/>
    <x v="0"/>
    <s v="Tennessee"/>
    <s v="Knoxville"/>
    <n v="2016"/>
  </r>
  <r>
    <s v="CA-2016-149783"/>
    <d v="2016-09-04T00:00:00"/>
    <s v="DL-13315"/>
    <s v="OFF-AR-10002987"/>
    <n v="31.744"/>
    <n v="2"/>
    <n v="0.2"/>
    <n v="8.3328000000000007"/>
    <x v="1"/>
    <x v="6"/>
    <s v="Prismacolor Color Pencil Set"/>
    <x v="0"/>
    <s v="Tennessee"/>
    <s v="Knoxville"/>
    <n v="2016"/>
  </r>
  <r>
    <s v="CA-2016-125017"/>
    <d v="2016-02-06T00:00:00"/>
    <s v="KB-16240"/>
    <s v="FUR-FU-10000723"/>
    <n v="132.22399999999999"/>
    <n v="4"/>
    <n v="0.2"/>
    <n v="-18.180800000000001"/>
    <x v="0"/>
    <x v="5"/>
    <s v="Deflect-o EconoMat Studded, No Bevel Mat for Low Pile Carpeting"/>
    <x v="0"/>
    <s v="Tennessee"/>
    <s v="Chattanooga"/>
    <n v="2016"/>
  </r>
  <r>
    <s v="US-2015-163279"/>
    <d v="2015-03-22T00:00:00"/>
    <s v="JD-16150"/>
    <s v="OFF-PA-10003127"/>
    <n v="105.52"/>
    <n v="4"/>
    <n v="0"/>
    <n v="48.539200000000001"/>
    <x v="1"/>
    <x v="10"/>
    <s v="Easy-staple paper"/>
    <x v="1"/>
    <s v="California"/>
    <s v="San Diego"/>
    <n v="2015"/>
  </r>
  <r>
    <s v="US-2015-163279"/>
    <d v="2015-03-22T00:00:00"/>
    <s v="JD-16150"/>
    <s v="FUR-FU-10000747"/>
    <n v="91.96"/>
    <n v="2"/>
    <n v="0"/>
    <n v="15.6332"/>
    <x v="0"/>
    <x v="5"/>
    <s v="Tenex B1-RE Series Chair Mats for Low Pile Carpets"/>
    <x v="1"/>
    <s v="California"/>
    <s v="San Diego"/>
    <n v="2015"/>
  </r>
  <r>
    <s v="US-2015-163279"/>
    <d v="2015-03-22T00:00:00"/>
    <s v="JD-16150"/>
    <s v="TEC-PH-10001795"/>
    <n v="1487.9760000000001"/>
    <n v="3"/>
    <n v="0.2"/>
    <n v="185.99700000000001"/>
    <x v="2"/>
    <x v="7"/>
    <s v="ClearOne CHATAttach 160 - speaker phone"/>
    <x v="1"/>
    <s v="California"/>
    <s v="San Diego"/>
    <n v="2015"/>
  </r>
  <r>
    <s v="CA-2015-150196"/>
    <d v="2015-07-02T00:00:00"/>
    <s v="SR-20740"/>
    <s v="OFF-PA-10003797"/>
    <n v="19.440000000000001"/>
    <n v="3"/>
    <n v="0"/>
    <n v="9.3312000000000008"/>
    <x v="1"/>
    <x v="10"/>
    <s v="Xerox 209"/>
    <x v="3"/>
    <s v="New York"/>
    <s v="New York City"/>
    <n v="2015"/>
  </r>
  <r>
    <s v="US-2015-106495"/>
    <d v="2015-06-15T00:00:00"/>
    <s v="AC-10450"/>
    <s v="TEC-AC-10002718"/>
    <n v="11.672000000000001"/>
    <n v="1"/>
    <n v="0.2"/>
    <n v="-0.72950000000000004"/>
    <x v="2"/>
    <x v="11"/>
    <s v="Belkin Standard 104 key USB Keyboard"/>
    <x v="0"/>
    <s v="Florida"/>
    <s v="Tampa"/>
    <n v="2015"/>
  </r>
  <r>
    <s v="CA-2014-124730"/>
    <d v="2014-11-26T00:00:00"/>
    <s v="LS-17245"/>
    <s v="TEC-PH-10002170"/>
    <n v="279.95999999999998"/>
    <n v="4"/>
    <n v="0"/>
    <n v="78.388800000000003"/>
    <x v="2"/>
    <x v="7"/>
    <s v="ClearSounds CSC500 Amplified Spirit Phone Corded phone"/>
    <x v="3"/>
    <s v="New York"/>
    <s v="Utica"/>
    <n v="2014"/>
  </r>
  <r>
    <s v="CA-2014-124730"/>
    <d v="2014-11-26T00:00:00"/>
    <s v="LS-17245"/>
    <s v="OFF-BI-10001078"/>
    <n v="12.912000000000001"/>
    <n v="3"/>
    <n v="0.2"/>
    <n v="4.6806000000000001"/>
    <x v="1"/>
    <x v="8"/>
    <s v="Acco PRESSTEX Data Binder with Storage Hooks, Dark Blue, 14 7/8&quot; X 11&quot;"/>
    <x v="3"/>
    <s v="New York"/>
    <s v="Utica"/>
    <n v="2014"/>
  </r>
  <r>
    <s v="CA-2014-124730"/>
    <d v="2014-11-26T00:00:00"/>
    <s v="LS-17245"/>
    <s v="OFF-BI-10001031"/>
    <n v="17.088000000000001"/>
    <n v="4"/>
    <n v="0.2"/>
    <n v="5.7671999999999999"/>
    <x v="1"/>
    <x v="8"/>
    <s v="Pressboard Data Binders by Wilson Jones"/>
    <x v="3"/>
    <s v="New York"/>
    <s v="Utica"/>
    <n v="2014"/>
  </r>
  <r>
    <s v="CA-2014-124730"/>
    <d v="2014-11-26T00:00:00"/>
    <s v="LS-17245"/>
    <s v="OFF-LA-10001158"/>
    <n v="93.15"/>
    <n v="9"/>
    <n v="0"/>
    <n v="44.712000000000003"/>
    <x v="1"/>
    <x v="2"/>
    <s v="Avery Address/Shipping Labels for Typewriters, 4&quot; x 2&quot;"/>
    <x v="3"/>
    <s v="New York"/>
    <s v="Utica"/>
    <n v="2014"/>
  </r>
  <r>
    <s v="CA-2014-124730"/>
    <d v="2014-11-26T00:00:00"/>
    <s v="LS-17245"/>
    <s v="OFF-LA-10001613"/>
    <n v="11.52"/>
    <n v="4"/>
    <n v="0"/>
    <n v="5.6448"/>
    <x v="1"/>
    <x v="2"/>
    <s v="Avery File Folder Labels"/>
    <x v="3"/>
    <s v="New York"/>
    <s v="Utica"/>
    <n v="2014"/>
  </r>
  <r>
    <s v="CA-2017-117632"/>
    <d v="2017-05-12T00:00:00"/>
    <s v="CS-12175"/>
    <s v="OFF-SU-10000157"/>
    <n v="238.62"/>
    <n v="2"/>
    <n v="0"/>
    <n v="4.7724000000000002"/>
    <x v="1"/>
    <x v="14"/>
    <s v="Compact Automatic Electric Letter Opener"/>
    <x v="1"/>
    <s v="California"/>
    <s v="San Francisco"/>
    <n v="2017"/>
  </r>
  <r>
    <s v="CA-2017-117632"/>
    <d v="2017-05-12T00:00:00"/>
    <s v="CS-12175"/>
    <s v="OFF-AP-10004868"/>
    <n v="7.77"/>
    <n v="1"/>
    <n v="0"/>
    <n v="2.0979000000000001"/>
    <x v="1"/>
    <x v="9"/>
    <s v="Hoover Commercial Soft Guard Upright Vacuum And Disposable Filtration Bags"/>
    <x v="1"/>
    <s v="California"/>
    <s v="San Francisco"/>
    <n v="2017"/>
  </r>
  <r>
    <s v="CA-2017-117632"/>
    <d v="2017-05-12T00:00:00"/>
    <s v="CS-12175"/>
    <s v="FUR-TA-10001520"/>
    <n v="285.48"/>
    <n v="5"/>
    <n v="0.2"/>
    <n v="-10.705500000000001"/>
    <x v="0"/>
    <x v="3"/>
    <s v="Lesro Sheffield Collection Coffee Table, End Table, Center Table, Corner Table"/>
    <x v="1"/>
    <s v="California"/>
    <s v="San Francisco"/>
    <n v="2017"/>
  </r>
  <r>
    <s v="CA-2017-117632"/>
    <d v="2017-05-12T00:00:00"/>
    <s v="CS-12175"/>
    <s v="OFF-BI-10001900"/>
    <n v="19.167999999999999"/>
    <n v="4"/>
    <n v="0.2"/>
    <n v="6.4691999999999998"/>
    <x v="1"/>
    <x v="8"/>
    <s v="DXL Angle-View Binders with Locking Rings, Black"/>
    <x v="1"/>
    <s v="California"/>
    <s v="San Francisco"/>
    <n v="2017"/>
  </r>
  <r>
    <s v="CA-2014-115056"/>
    <d v="2014-05-02T00:00:00"/>
    <s v="AR-10510"/>
    <s v="OFF-AP-10003971"/>
    <n v="26.135999999999999"/>
    <n v="3"/>
    <n v="0.2"/>
    <n v="1.9601999999999999"/>
    <x v="1"/>
    <x v="9"/>
    <s v="Belkin 6 Outlet Metallic Surge Strip"/>
    <x v="3"/>
    <s v="Ohio"/>
    <s v="Columbus"/>
    <n v="2014"/>
  </r>
  <r>
    <s v="CA-2017-161067"/>
    <d v="2017-09-03T00:00:00"/>
    <s v="KB-16405"/>
    <s v="OFF-PA-10000418"/>
    <n v="419.4"/>
    <n v="4"/>
    <n v="0"/>
    <n v="201.31200000000001"/>
    <x v="1"/>
    <x v="10"/>
    <s v="Xerox 189"/>
    <x v="3"/>
    <s v="New York"/>
    <s v="New York City"/>
    <n v="2017"/>
  </r>
  <r>
    <s v="CA-2017-161067"/>
    <d v="2017-09-03T00:00:00"/>
    <s v="KB-16405"/>
    <s v="FUR-CH-10004626"/>
    <n v="90.801000000000002"/>
    <n v="1"/>
    <n v="0.1"/>
    <n v="14.124599999999999"/>
    <x v="0"/>
    <x v="1"/>
    <s v="Office Star Flex Back Scooter Chair with Aluminum Finish Frame"/>
    <x v="3"/>
    <s v="New York"/>
    <s v="New York City"/>
    <n v="2017"/>
  </r>
  <r>
    <s v="CA-2017-161067"/>
    <d v="2017-09-03T00:00:00"/>
    <s v="KB-16405"/>
    <s v="FUR-CH-10004860"/>
    <n v="181.76400000000001"/>
    <n v="2"/>
    <n v="0.1"/>
    <n v="-8.0784000000000002"/>
    <x v="0"/>
    <x v="1"/>
    <s v="Global Low Back Tilter Chair"/>
    <x v="3"/>
    <s v="New York"/>
    <s v="New York City"/>
    <n v="2017"/>
  </r>
  <r>
    <s v="CA-2017-161067"/>
    <d v="2017-09-03T00:00:00"/>
    <s v="KB-16405"/>
    <s v="OFF-AR-10003251"/>
    <n v="5.56"/>
    <n v="2"/>
    <n v="0"/>
    <n v="2.2240000000000002"/>
    <x v="1"/>
    <x v="6"/>
    <s v="Prang Drawing Pencil Set"/>
    <x v="3"/>
    <s v="New York"/>
    <s v="New York City"/>
    <n v="2017"/>
  </r>
  <r>
    <s v="CA-2016-122063"/>
    <d v="2016-12-03T00:00:00"/>
    <s v="MM-17920"/>
    <s v="FUR-TA-10004575"/>
    <n v="581.96"/>
    <n v="2"/>
    <n v="0"/>
    <n v="104.75279999999999"/>
    <x v="0"/>
    <x v="3"/>
    <s v="Hon 5100 Series Wood Tables"/>
    <x v="2"/>
    <s v="Indiana"/>
    <s v="Richmond"/>
    <n v="2016"/>
  </r>
  <r>
    <s v="CA-2016-122063"/>
    <d v="2016-12-03T00:00:00"/>
    <s v="MM-17920"/>
    <s v="FUR-CH-10004754"/>
    <n v="29.98"/>
    <n v="1"/>
    <n v="0"/>
    <n v="8.0945999999999998"/>
    <x v="0"/>
    <x v="1"/>
    <s v="Global Stack Chair with Arms, Black"/>
    <x v="2"/>
    <s v="Indiana"/>
    <s v="Richmond"/>
    <n v="2016"/>
  </r>
  <r>
    <s v="CA-2015-111206"/>
    <d v="2015-07-18T00:00:00"/>
    <s v="RF-19735"/>
    <s v="TEC-AC-10003095"/>
    <n v="519.96"/>
    <n v="4"/>
    <n v="0"/>
    <n v="176.78639999999999"/>
    <x v="2"/>
    <x v="11"/>
    <s v="Logitech G35 7.1-Channel Surround Sound Headset"/>
    <x v="1"/>
    <s v="California"/>
    <s v="San Diego"/>
    <n v="2015"/>
  </r>
  <r>
    <s v="CA-2016-142895"/>
    <d v="2016-07-21T00:00:00"/>
    <s v="BP-11290"/>
    <s v="OFF-LA-10000262"/>
    <n v="6.2640000000000002"/>
    <n v="3"/>
    <n v="0.2"/>
    <n v="2.0358000000000001"/>
    <x v="1"/>
    <x v="2"/>
    <s v="Avery 494"/>
    <x v="0"/>
    <s v="North Carolina"/>
    <s v="Concord"/>
    <n v="2016"/>
  </r>
  <r>
    <s v="CA-2016-142895"/>
    <d v="2016-07-21T00:00:00"/>
    <s v="BP-11290"/>
    <s v="FUR-CH-10002961"/>
    <n v="363.92"/>
    <n v="5"/>
    <n v="0.2"/>
    <n v="0"/>
    <x v="0"/>
    <x v="1"/>
    <s v="Leather Task Chair, Black"/>
    <x v="0"/>
    <s v="North Carolina"/>
    <s v="Concord"/>
    <n v="2016"/>
  </r>
  <r>
    <s v="CA-2015-101868"/>
    <d v="2015-06-09T00:00:00"/>
    <s v="MJ-17740"/>
    <s v="OFF-BI-10003876"/>
    <n v="64.2"/>
    <n v="5"/>
    <n v="0.7"/>
    <n v="-42.8"/>
    <x v="1"/>
    <x v="8"/>
    <s v="Green Canvas Binder for 8-1/2&quot; x 14&quot; Sheets"/>
    <x v="0"/>
    <s v="Florida"/>
    <s v="Miami"/>
    <n v="2015"/>
  </r>
  <r>
    <s v="CA-2015-101868"/>
    <d v="2015-06-09T00:00:00"/>
    <s v="MJ-17740"/>
    <s v="OFF-BI-10002133"/>
    <n v="38.520000000000003"/>
    <n v="3"/>
    <n v="0.7"/>
    <n v="-26.963999999999999"/>
    <x v="1"/>
    <x v="8"/>
    <s v="Wilson Jones Elliptical Ring 3 1/2&quot; Capacity Binders, 800 sheets"/>
    <x v="0"/>
    <s v="Florida"/>
    <s v="Miami"/>
    <n v="2015"/>
  </r>
  <r>
    <s v="CA-2015-101868"/>
    <d v="2015-06-09T00:00:00"/>
    <s v="MJ-17740"/>
    <s v="TEC-AC-10004396"/>
    <n v="72.599999999999994"/>
    <n v="5"/>
    <n v="0.2"/>
    <n v="-8.1675000000000004"/>
    <x v="2"/>
    <x v="11"/>
    <s v="Logitech Keyboard K120"/>
    <x v="0"/>
    <s v="Florida"/>
    <s v="Miami"/>
    <n v="2015"/>
  </r>
  <r>
    <s v="CA-2017-133207"/>
    <d v="2017-11-27T00:00:00"/>
    <s v="DO-13645"/>
    <s v="TEC-PH-10004100"/>
    <n v="57.567999999999998"/>
    <n v="4"/>
    <n v="0.2"/>
    <n v="5.7568000000000001"/>
    <x v="2"/>
    <x v="7"/>
    <s v="Griffin GC17055 Auxiliary Audio Cable"/>
    <x v="1"/>
    <s v="California"/>
    <s v="Los Angeles"/>
    <n v="2017"/>
  </r>
  <r>
    <s v="CA-2015-132948"/>
    <d v="2015-03-27T00:00:00"/>
    <s v="MV-17485"/>
    <s v="OFF-ST-10000636"/>
    <n v="83.7"/>
    <n v="5"/>
    <n v="0"/>
    <n v="3.3479999999999999"/>
    <x v="1"/>
    <x v="4"/>
    <s v="Rogers Profile Extra Capacity Storage Tub"/>
    <x v="1"/>
    <s v="Washington"/>
    <s v="Seattle"/>
    <n v="2015"/>
  </r>
  <r>
    <s v="CA-2015-134992"/>
    <d v="2015-09-22T00:00:00"/>
    <s v="MG-17875"/>
    <s v="OFF-PA-10001972"/>
    <n v="32.4"/>
    <n v="5"/>
    <n v="0"/>
    <n v="15.552"/>
    <x v="1"/>
    <x v="10"/>
    <s v="Xerox 214"/>
    <x v="0"/>
    <s v="Virginia"/>
    <s v="Arlington"/>
    <n v="2015"/>
  </r>
  <r>
    <s v="CA-2015-134992"/>
    <d v="2015-09-22T00:00:00"/>
    <s v="MG-17875"/>
    <s v="FUR-FU-10002554"/>
    <n v="47.98"/>
    <n v="2"/>
    <n v="0"/>
    <n v="11.035399999999999"/>
    <x v="0"/>
    <x v="5"/>
    <s v="Westinghouse Floor Lamp with Metal Mesh Shade, Black"/>
    <x v="0"/>
    <s v="Virginia"/>
    <s v="Arlington"/>
    <n v="2015"/>
  </r>
  <r>
    <s v="CA-2015-126725"/>
    <d v="2015-11-17T00:00:00"/>
    <s v="BS-11665"/>
    <s v="TEC-PH-10003174"/>
    <n v="415.96800000000002"/>
    <n v="4"/>
    <n v="0.2"/>
    <n v="51.996000000000002"/>
    <x v="2"/>
    <x v="7"/>
    <s v="RCA ViSYS 25825 Wireless digital phone"/>
    <x v="1"/>
    <s v="California"/>
    <s v="San Diego"/>
    <n v="2015"/>
  </r>
  <r>
    <s v="CA-2015-126725"/>
    <d v="2015-11-17T00:00:00"/>
    <s v="BS-11665"/>
    <s v="OFF-ST-10001418"/>
    <n v="304.89999999999998"/>
    <n v="5"/>
    <n v="0"/>
    <n v="6.0979999999999999"/>
    <x v="1"/>
    <x v="4"/>
    <s v="Carina Media Storage Towers in Natural &amp; Black"/>
    <x v="1"/>
    <s v="California"/>
    <s v="San Diego"/>
    <n v="2015"/>
  </r>
  <r>
    <s v="CA-2015-126725"/>
    <d v="2015-11-17T00:00:00"/>
    <s v="BS-11665"/>
    <s v="FUR-FU-10002813"/>
    <n v="80.959999999999994"/>
    <n v="4"/>
    <n v="0"/>
    <n v="29.145600000000002"/>
    <x v="0"/>
    <x v="5"/>
    <s v="DAX Contemporary Wood Frame with Silver Metal Mat, Desktop, 11 x 14 Size"/>
    <x v="1"/>
    <s v="California"/>
    <s v="San Diego"/>
    <n v="2015"/>
  </r>
  <r>
    <s v="CA-2015-126725"/>
    <d v="2015-11-17T00:00:00"/>
    <s v="BS-11665"/>
    <s v="OFF-ST-10000129"/>
    <n v="777.21"/>
    <n v="7"/>
    <n v="0"/>
    <n v="54.404699999999998"/>
    <x v="1"/>
    <x v="4"/>
    <s v="Fellowes Recycled Storage Drawers"/>
    <x v="1"/>
    <s v="California"/>
    <s v="San Diego"/>
    <n v="2015"/>
  </r>
  <r>
    <s v="CA-2015-126725"/>
    <d v="2015-11-17T00:00:00"/>
    <s v="BS-11665"/>
    <s v="OFF-PA-10001639"/>
    <n v="32.4"/>
    <n v="5"/>
    <n v="0"/>
    <n v="15.552"/>
    <x v="1"/>
    <x v="10"/>
    <s v="Xerox 203"/>
    <x v="1"/>
    <s v="California"/>
    <s v="San Diego"/>
    <n v="2015"/>
  </r>
  <r>
    <s v="CA-2015-126725"/>
    <d v="2015-11-17T00:00:00"/>
    <s v="BS-11665"/>
    <s v="FUR-CH-10001708"/>
    <n v="225.56800000000001"/>
    <n v="2"/>
    <n v="0.2"/>
    <n v="2.8195999999999999"/>
    <x v="0"/>
    <x v="1"/>
    <s v="Office Star - Contemporary Swivel Chair with Padded Adjustable Arms and Flex Back"/>
    <x v="1"/>
    <s v="California"/>
    <s v="San Diego"/>
    <n v="2015"/>
  </r>
  <r>
    <s v="CA-2015-126725"/>
    <d v="2015-11-17T00:00:00"/>
    <s v="BS-11665"/>
    <s v="FUR-FU-10001591"/>
    <n v="36.6"/>
    <n v="3"/>
    <n v="0"/>
    <n v="15.372"/>
    <x v="0"/>
    <x v="5"/>
    <s v="Advantus Panel Wall Certificate Holder - 8.5x11"/>
    <x v="1"/>
    <s v="California"/>
    <s v="San Diego"/>
    <n v="2015"/>
  </r>
  <r>
    <s v="CA-2015-121783"/>
    <d v="2015-11-10T00:00:00"/>
    <s v="PO-19180"/>
    <s v="OFF-AP-10003849"/>
    <n v="715.64"/>
    <n v="2"/>
    <n v="0"/>
    <n v="178.91"/>
    <x v="1"/>
    <x v="9"/>
    <s v="Hoover Shoulder Vac Commercial Portable Vacuum"/>
    <x v="2"/>
    <s v="Minnesota"/>
    <s v="Roseville"/>
    <n v="2015"/>
  </r>
  <r>
    <s v="CA-2015-121783"/>
    <d v="2015-11-10T00:00:00"/>
    <s v="PO-19180"/>
    <s v="OFF-ST-10000078"/>
    <n v="795.51"/>
    <n v="3"/>
    <n v="0"/>
    <n v="143.1918"/>
    <x v="1"/>
    <x v="4"/>
    <s v="Tennsco 6- and 18-Compartment Lockers"/>
    <x v="2"/>
    <s v="Minnesota"/>
    <s v="Roseville"/>
    <n v="2015"/>
  </r>
  <r>
    <s v="CA-2015-121783"/>
    <d v="2015-11-10T00:00:00"/>
    <s v="PO-19180"/>
    <s v="TEC-CO-10001571"/>
    <n v="549.99"/>
    <n v="1"/>
    <n v="0"/>
    <n v="274.995"/>
    <x v="2"/>
    <x v="16"/>
    <s v="Sharp 1540cs Digital Laser Copier"/>
    <x v="2"/>
    <s v="Minnesota"/>
    <s v="Roseville"/>
    <n v="2015"/>
  </r>
  <r>
    <s v="CA-2015-121783"/>
    <d v="2015-11-10T00:00:00"/>
    <s v="PO-19180"/>
    <s v="OFF-BI-10001658"/>
    <n v="74.760000000000005"/>
    <n v="3"/>
    <n v="0"/>
    <n v="34.389600000000002"/>
    <x v="1"/>
    <x v="8"/>
    <s v="GBC Standard Therm-A-Bind Covers"/>
    <x v="2"/>
    <s v="Minnesota"/>
    <s v="Roseville"/>
    <n v="2015"/>
  </r>
  <r>
    <s v="CA-2015-121783"/>
    <d v="2015-11-10T00:00:00"/>
    <s v="PO-19180"/>
    <s v="FUR-FU-10004351"/>
    <n v="29.22"/>
    <n v="3"/>
    <n v="0"/>
    <n v="12.8568"/>
    <x v="0"/>
    <x v="5"/>
    <s v="Staple-based wall hangings"/>
    <x v="2"/>
    <s v="Minnesota"/>
    <s v="Roseville"/>
    <n v="2015"/>
  </r>
  <r>
    <s v="US-2014-138835"/>
    <d v="2014-09-10T00:00:00"/>
    <s v="DA-13450"/>
    <s v="OFF-BI-10003314"/>
    <n v="9.64"/>
    <n v="2"/>
    <n v="0"/>
    <n v="4.7236000000000002"/>
    <x v="1"/>
    <x v="8"/>
    <s v="Tuff Stuff Recycled Round Ring Binders"/>
    <x v="0"/>
    <s v="Virginia"/>
    <s v="Virginia Beach"/>
    <n v="2014"/>
  </r>
  <r>
    <s v="CA-2015-112214"/>
    <d v="2015-08-05T00:00:00"/>
    <s v="AH-10690"/>
    <s v="OFF-ST-10001505"/>
    <n v="33.488"/>
    <n v="7"/>
    <n v="0.2"/>
    <n v="-1.2558"/>
    <x v="1"/>
    <x v="4"/>
    <s v="Perma STOR-ALL Hanging File Box, 13 1/8&quot;W x 12 1/4&quot;D x 10 1/2&quot;H"/>
    <x v="2"/>
    <s v="Texas"/>
    <s v="Dallas"/>
    <n v="2015"/>
  </r>
  <r>
    <s v="CA-2015-112214"/>
    <d v="2015-08-05T00:00:00"/>
    <s v="AH-10690"/>
    <s v="OFF-SU-10003567"/>
    <n v="23.04"/>
    <n v="3"/>
    <n v="0.2"/>
    <n v="-4.8959999999999999"/>
    <x v="1"/>
    <x v="14"/>
    <s v="Stiletto Hand Letter Openers"/>
    <x v="2"/>
    <s v="Texas"/>
    <s v="Dallas"/>
    <n v="2015"/>
  </r>
  <r>
    <s v="CA-2015-112214"/>
    <d v="2015-08-05T00:00:00"/>
    <s v="AH-10690"/>
    <s v="OFF-BI-10002982"/>
    <n v="1.3620000000000001"/>
    <n v="1"/>
    <n v="0.8"/>
    <n v="-2.1791999999999998"/>
    <x v="1"/>
    <x v="8"/>
    <s v="Avery Self-Adhesive Photo Pockets for Polaroid Photos"/>
    <x v="2"/>
    <s v="Texas"/>
    <s v="Dallas"/>
    <n v="2015"/>
  </r>
  <r>
    <s v="CA-2015-112214"/>
    <d v="2015-08-05T00:00:00"/>
    <s v="AH-10690"/>
    <s v="FUR-FU-10002364"/>
    <n v="14.76"/>
    <n v="5"/>
    <n v="0.6"/>
    <n v="-11.439"/>
    <x v="0"/>
    <x v="5"/>
    <s v="Eldon Expressions Wood Desk Accessories, Oak"/>
    <x v="2"/>
    <s v="Texas"/>
    <s v="Dallas"/>
    <n v="2015"/>
  </r>
  <r>
    <s v="US-2017-153255"/>
    <d v="2017-09-03T00:00:00"/>
    <s v="JK-15730"/>
    <s v="FUR-BO-10004218"/>
    <n v="239.666"/>
    <n v="2"/>
    <n v="0.15"/>
    <n v="14.098000000000001"/>
    <x v="0"/>
    <x v="0"/>
    <s v="Bush Heritage Pine Collection 5-Shelf Bookcase, Albany Pine Finish, *Special Order"/>
    <x v="1"/>
    <s v="California"/>
    <s v="Concord"/>
    <n v="2017"/>
  </r>
  <r>
    <s v="CA-2015-108119"/>
    <d v="2015-11-01T00:00:00"/>
    <s v="MS-17530"/>
    <s v="FUR-TA-10002530"/>
    <n v="301.95999999999998"/>
    <n v="2"/>
    <n v="0"/>
    <n v="45.293999999999997"/>
    <x v="0"/>
    <x v="3"/>
    <s v="Iceberg OfficeWorks 42&quot; Round Tables"/>
    <x v="0"/>
    <s v="Arkansas"/>
    <s v="Conway"/>
    <n v="2015"/>
  </r>
  <r>
    <s v="CA-2015-157434"/>
    <d v="2015-04-29T00:00:00"/>
    <s v="JK-15640"/>
    <s v="OFF-PA-10001526"/>
    <n v="7.968"/>
    <n v="2"/>
    <n v="0.2"/>
    <n v="2.8883999999999999"/>
    <x v="1"/>
    <x v="10"/>
    <s v="Xerox 1949"/>
    <x v="3"/>
    <s v="Pennsylvania"/>
    <s v="Philadelphia"/>
    <n v="2015"/>
  </r>
  <r>
    <s v="CA-2016-101525"/>
    <d v="2016-05-01T00:00:00"/>
    <s v="CM-12235"/>
    <s v="OFF-PA-10001497"/>
    <n v="109.92"/>
    <n v="2"/>
    <n v="0"/>
    <n v="53.860799999999998"/>
    <x v="1"/>
    <x v="10"/>
    <s v="Xerox 1914"/>
    <x v="0"/>
    <s v="Arkansas"/>
    <s v="Little Rock"/>
    <n v="2016"/>
  </r>
  <r>
    <s v="CA-2016-101525"/>
    <d v="2016-05-01T00:00:00"/>
    <s v="CM-12235"/>
    <s v="OFF-PA-10003936"/>
    <n v="19.440000000000001"/>
    <n v="3"/>
    <n v="0"/>
    <n v="9.3312000000000008"/>
    <x v="1"/>
    <x v="10"/>
    <s v="Xerox 1994"/>
    <x v="0"/>
    <s v="Arkansas"/>
    <s v="Little Rock"/>
    <n v="2016"/>
  </r>
  <r>
    <s v="CA-2016-101525"/>
    <d v="2016-05-01T00:00:00"/>
    <s v="CM-12235"/>
    <s v="OFF-AR-10000716"/>
    <n v="11.16"/>
    <n v="2"/>
    <n v="0"/>
    <n v="4.3524000000000003"/>
    <x v="1"/>
    <x v="6"/>
    <s v="DIXON Ticonderoga Erasable Checking Pencils"/>
    <x v="0"/>
    <s v="Arkansas"/>
    <s v="Little Rock"/>
    <n v="2016"/>
  </r>
  <r>
    <s v="US-2014-117968"/>
    <d v="2014-08-05T00:00:00"/>
    <s v="RS-19420"/>
    <s v="OFF-AP-10002765"/>
    <n v="79.47"/>
    <n v="3"/>
    <n v="0"/>
    <n v="22.2516"/>
    <x v="1"/>
    <x v="9"/>
    <s v="Fellowes Advanced Computer Series Surge Protectors"/>
    <x v="3"/>
    <s v="Connecticut"/>
    <s v="Meriden"/>
    <n v="2014"/>
  </r>
  <r>
    <s v="US-2014-117968"/>
    <d v="2014-08-05T00:00:00"/>
    <s v="RS-19420"/>
    <s v="OFF-AR-10004165"/>
    <n v="4.5599999999999996"/>
    <n v="2"/>
    <n v="0"/>
    <n v="2.0064000000000002"/>
    <x v="1"/>
    <x v="6"/>
    <s v="Binney &amp; Smith inkTank Erasable Pocket Highlighter, Chisel Tip, Yellow"/>
    <x v="3"/>
    <s v="Connecticut"/>
    <s v="Meriden"/>
    <n v="2014"/>
  </r>
  <r>
    <s v="US-2014-117968"/>
    <d v="2014-08-05T00:00:00"/>
    <s v="RS-19420"/>
    <s v="FUR-CH-10002335"/>
    <n v="1133.3499999999999"/>
    <n v="5"/>
    <n v="0"/>
    <n v="294.67099999999999"/>
    <x v="0"/>
    <x v="1"/>
    <s v="Hon GuestStacker Chair"/>
    <x v="3"/>
    <s v="Connecticut"/>
    <s v="Meriden"/>
    <n v="2014"/>
  </r>
  <r>
    <s v="CA-2016-158211"/>
    <d v="2016-01-04T00:00:00"/>
    <s v="BP-11185"/>
    <s v="OFF-AR-10004078"/>
    <n v="4.6719999999999997"/>
    <n v="1"/>
    <n v="0.2"/>
    <n v="0.58399999999999996"/>
    <x v="1"/>
    <x v="6"/>
    <s v="Newell 312"/>
    <x v="3"/>
    <s v="Pennsylvania"/>
    <s v="Philadelphia"/>
    <n v="2016"/>
  </r>
  <r>
    <s v="CA-2016-158211"/>
    <d v="2016-01-04T00:00:00"/>
    <s v="BP-11185"/>
    <s v="OFF-BI-10002026"/>
    <n v="104.58"/>
    <n v="6"/>
    <n v="0.7"/>
    <n v="-80.177999999999997"/>
    <x v="1"/>
    <x v="8"/>
    <s v="Avery Arch Ring Binders"/>
    <x v="3"/>
    <s v="Pennsylvania"/>
    <s v="Philadelphia"/>
    <n v="2016"/>
  </r>
  <r>
    <s v="CA-2016-152247"/>
    <d v="2016-11-07T00:00:00"/>
    <s v="MA-17995"/>
    <s v="FUR-CH-10001215"/>
    <n v="1603.136"/>
    <n v="4"/>
    <n v="0.2"/>
    <n v="100.196"/>
    <x v="0"/>
    <x v="1"/>
    <s v="Global Troy Executive Leather Low-Back Tilter"/>
    <x v="1"/>
    <s v="Wyoming"/>
    <s v="Cheyenne"/>
    <n v="2016"/>
  </r>
  <r>
    <s v="CA-2016-128223"/>
    <d v="2016-06-14T00:00:00"/>
    <s v="EB-13705"/>
    <s v="FUR-TA-10001771"/>
    <n v="1293.4880000000001"/>
    <n v="7"/>
    <n v="0.2"/>
    <n v="80.843000000000004"/>
    <x v="0"/>
    <x v="3"/>
    <s v="Bush Cubix Conference Tables, Fully Assembled"/>
    <x v="1"/>
    <s v="California"/>
    <s v="Anaheim"/>
    <n v="2016"/>
  </r>
  <r>
    <s v="CA-2016-154235"/>
    <d v="2016-09-24T00:00:00"/>
    <s v="RD-19900"/>
    <s v="FUR-FU-10004006"/>
    <n v="127.95"/>
    <n v="3"/>
    <n v="0"/>
    <n v="21.7515"/>
    <x v="0"/>
    <x v="5"/>
    <s v="Deflect-o DuraMat Lighweight, Studded, Beveled Mat for Low Pile Carpeting"/>
    <x v="2"/>
    <s v="Indiana"/>
    <s v="Bloomington"/>
    <n v="2016"/>
  </r>
  <r>
    <s v="CA-2017-129910"/>
    <d v="2017-03-30T00:00:00"/>
    <s v="ME-17320"/>
    <s v="OFF-ST-10003282"/>
    <n v="59.76"/>
    <n v="1"/>
    <n v="0"/>
    <n v="16.732800000000001"/>
    <x v="1"/>
    <x v="4"/>
    <s v="Advantus 10-Drawer Portable Organizer, Chrome Metal Frame, Smoke Drawers"/>
    <x v="0"/>
    <s v="Georgia"/>
    <s v="Columbus"/>
    <n v="2017"/>
  </r>
  <r>
    <s v="CA-2017-133095"/>
    <d v="2017-06-04T00:00:00"/>
    <s v="EH-14005"/>
    <s v="OFF-BI-10002353"/>
    <n v="108.08"/>
    <n v="7"/>
    <n v="0"/>
    <n v="54.04"/>
    <x v="1"/>
    <x v="8"/>
    <s v="GBC VeloBind Cover Sets"/>
    <x v="0"/>
    <s v="Arkansas"/>
    <s v="Jonesboro"/>
    <n v="2017"/>
  </r>
  <r>
    <s v="CA-2017-133095"/>
    <d v="2017-06-04T00:00:00"/>
    <s v="EH-14005"/>
    <s v="OFF-BI-10004141"/>
    <n v="9.5399999999999991"/>
    <n v="3"/>
    <n v="0"/>
    <n v="4.3883999999999999"/>
    <x v="1"/>
    <x v="8"/>
    <s v="Insertable Tab Indexes For Data Binders"/>
    <x v="0"/>
    <s v="Arkansas"/>
    <s v="Jonesboro"/>
    <n v="2017"/>
  </r>
  <r>
    <s v="CA-2015-130554"/>
    <d v="2015-04-07T00:00:00"/>
    <s v="FM-14290"/>
    <s v="OFF-AR-10001954"/>
    <n v="11.736000000000001"/>
    <n v="3"/>
    <n v="0.2"/>
    <n v="1.0268999999999999"/>
    <x v="1"/>
    <x v="6"/>
    <s v="Newell 331"/>
    <x v="3"/>
    <s v="Pennsylvania"/>
    <s v="Philadelphia"/>
    <n v="2015"/>
  </r>
  <r>
    <s v="CA-2014-152443"/>
    <d v="2014-05-21T00:00:00"/>
    <s v="FG-14260"/>
    <s v="OFF-BI-10001071"/>
    <n v="447.86"/>
    <n v="7"/>
    <n v="0"/>
    <n v="219.45140000000001"/>
    <x v="1"/>
    <x v="8"/>
    <s v="GBC ProClick Punch Binding System"/>
    <x v="3"/>
    <s v="Massachusetts"/>
    <s v="Lawrence"/>
    <n v="2014"/>
  </r>
  <r>
    <s v="CA-2014-152443"/>
    <d v="2014-05-21T00:00:00"/>
    <s v="FG-14260"/>
    <s v="OFF-PA-10003022"/>
    <n v="17.940000000000001"/>
    <n v="3"/>
    <n v="0"/>
    <n v="8.7905999999999995"/>
    <x v="1"/>
    <x v="10"/>
    <s v="Xerox 1992"/>
    <x v="3"/>
    <s v="Massachusetts"/>
    <s v="Lawrence"/>
    <n v="2014"/>
  </r>
  <r>
    <s v="CA-2014-152443"/>
    <d v="2014-05-21T00:00:00"/>
    <s v="FG-14260"/>
    <s v="OFF-AP-10001293"/>
    <n v="245.88"/>
    <n v="6"/>
    <n v="0"/>
    <n v="68.846400000000003"/>
    <x v="1"/>
    <x v="9"/>
    <s v="Belkin 8 Outlet Surge Protector"/>
    <x v="3"/>
    <s v="Massachusetts"/>
    <s v="Lawrence"/>
    <n v="2014"/>
  </r>
  <r>
    <s v="CA-2016-133319"/>
    <d v="2016-09-05T00:00:00"/>
    <s v="MV-17485"/>
    <s v="OFF-PA-10001815"/>
    <n v="192.16"/>
    <n v="4"/>
    <n v="0"/>
    <n v="92.236800000000002"/>
    <x v="1"/>
    <x v="10"/>
    <s v="Xerox 1885"/>
    <x v="3"/>
    <s v="New York"/>
    <s v="New York City"/>
    <n v="2016"/>
  </r>
  <r>
    <s v="CA-2016-133935"/>
    <d v="2016-09-18T00:00:00"/>
    <s v="JW-15220"/>
    <s v="FUR-CH-10001215"/>
    <n v="801.56799999999998"/>
    <n v="2"/>
    <n v="0.2"/>
    <n v="50.097999999999999"/>
    <x v="0"/>
    <x v="1"/>
    <s v="Global Troy Executive Leather Low-Back Tilter"/>
    <x v="1"/>
    <s v="California"/>
    <s v="San Diego"/>
    <n v="2016"/>
  </r>
  <r>
    <s v="CA-2016-133935"/>
    <d v="2016-09-18T00:00:00"/>
    <s v="JW-15220"/>
    <s v="OFF-PA-10000100"/>
    <n v="368.91"/>
    <n v="9"/>
    <n v="0"/>
    <n v="180.76589999999999"/>
    <x v="1"/>
    <x v="10"/>
    <s v="Xerox 1945"/>
    <x v="1"/>
    <s v="California"/>
    <s v="San Diego"/>
    <n v="2016"/>
  </r>
  <r>
    <s v="CA-2016-133935"/>
    <d v="2016-09-18T00:00:00"/>
    <s v="JW-15220"/>
    <s v="FUR-CH-10002880"/>
    <n v="885.52800000000002"/>
    <n v="9"/>
    <n v="0.2"/>
    <n v="-99.621899999999997"/>
    <x v="0"/>
    <x v="1"/>
    <s v="Global High-Back Leather Tilter, Burgundy"/>
    <x v="1"/>
    <s v="California"/>
    <s v="San Diego"/>
    <n v="2016"/>
  </r>
  <r>
    <s v="CA-2016-136301"/>
    <d v="2016-03-13T00:00:00"/>
    <s v="EH-13765"/>
    <s v="FUR-FU-10004712"/>
    <n v="28.28"/>
    <n v="2"/>
    <n v="0"/>
    <n v="7.3528000000000002"/>
    <x v="0"/>
    <x v="5"/>
    <s v="Westinghouse Mesh Shade Clip-On Gooseneck Lamp, Black"/>
    <x v="1"/>
    <s v="California"/>
    <s v="San Francisco"/>
    <n v="2016"/>
  </r>
  <r>
    <s v="CA-2016-136301"/>
    <d v="2016-03-13T00:00:00"/>
    <s v="EH-13765"/>
    <s v="OFF-SU-10000151"/>
    <n v="4912.59"/>
    <n v="3"/>
    <n v="0"/>
    <n v="196.50360000000001"/>
    <x v="1"/>
    <x v="14"/>
    <s v="High Speed Automatic Electric Letter Opener"/>
    <x v="1"/>
    <s v="California"/>
    <s v="San Francisco"/>
    <n v="2016"/>
  </r>
  <r>
    <s v="US-2014-109456"/>
    <d v="2014-10-16T00:00:00"/>
    <s v="LS-17245"/>
    <s v="OFF-BI-10000136"/>
    <n v="14.352"/>
    <n v="3"/>
    <n v="0.2"/>
    <n v="5.0232000000000001"/>
    <x v="1"/>
    <x v="8"/>
    <s v="Avery Non-Stick Heavy Duty View Round Locking Ring Binders"/>
    <x v="1"/>
    <s v="California"/>
    <s v="San Francisco"/>
    <n v="2014"/>
  </r>
  <r>
    <s v="US-2014-109456"/>
    <d v="2014-10-16T00:00:00"/>
    <s v="LS-17245"/>
    <s v="TEC-AC-10003610"/>
    <n v="179.97"/>
    <n v="3"/>
    <n v="0"/>
    <n v="86.385599999999997"/>
    <x v="2"/>
    <x v="11"/>
    <s v="Logitech Illuminated - Keyboard"/>
    <x v="1"/>
    <s v="California"/>
    <s v="San Francisco"/>
    <n v="2014"/>
  </r>
  <r>
    <s v="CA-2017-151596"/>
    <d v="2017-10-08T00:00:00"/>
    <s v="BP-11050"/>
    <s v="OFF-ST-10001837"/>
    <n v="42.76"/>
    <n v="1"/>
    <n v="0"/>
    <n v="11.117599999999999"/>
    <x v="1"/>
    <x v="4"/>
    <s v="SAFCO Mobile Desk Side File, Wire Frame"/>
    <x v="3"/>
    <s v="Rhode Island"/>
    <s v="Cranston"/>
    <n v="2017"/>
  </r>
  <r>
    <s v="CA-2015-147879"/>
    <d v="2015-05-07T00:00:00"/>
    <s v="CC-12220"/>
    <s v="OFF-PA-10001952"/>
    <n v="45.68"/>
    <n v="2"/>
    <n v="0"/>
    <n v="21.012799999999999"/>
    <x v="1"/>
    <x v="10"/>
    <s v="Xerox 1902"/>
    <x v="0"/>
    <s v="Kentucky"/>
    <s v="Owensboro"/>
    <n v="2015"/>
  </r>
  <r>
    <s v="CA-2016-166625"/>
    <d v="2016-04-14T00:00:00"/>
    <s v="JM-15580"/>
    <s v="OFF-BI-10002414"/>
    <n v="25.06"/>
    <n v="2"/>
    <n v="0"/>
    <n v="11.7782"/>
    <x v="1"/>
    <x v="8"/>
    <s v="GBC ProClick Spines for 32-Hole Punch"/>
    <x v="3"/>
    <s v="Maryland"/>
    <s v="Baltimore"/>
    <n v="2016"/>
  </r>
  <r>
    <s v="CA-2016-146157"/>
    <d v="2016-11-21T00:00:00"/>
    <s v="RD-19720"/>
    <s v="OFF-PA-10001790"/>
    <n v="38.432000000000002"/>
    <n v="1"/>
    <n v="0.2"/>
    <n v="13.4512"/>
    <x v="1"/>
    <x v="10"/>
    <s v="Xerox 1910"/>
    <x v="2"/>
    <s v="Illinois"/>
    <s v="Chicago"/>
    <n v="2016"/>
  </r>
  <r>
    <s v="CA-2016-146157"/>
    <d v="2016-11-21T00:00:00"/>
    <s v="RD-19720"/>
    <s v="OFF-ST-10001590"/>
    <n v="21.568000000000001"/>
    <n v="2"/>
    <n v="0.2"/>
    <n v="1.6175999999999999"/>
    <x v="1"/>
    <x v="4"/>
    <s v="Tenex Personal Project File with Scoop Front Design, Black"/>
    <x v="2"/>
    <s v="Illinois"/>
    <s v="Chicago"/>
    <n v="2016"/>
  </r>
  <r>
    <s v="CA-2016-146157"/>
    <d v="2016-11-21T00:00:00"/>
    <s v="RD-19720"/>
    <s v="TEC-AC-10003657"/>
    <n v="81.575999999999993"/>
    <n v="3"/>
    <n v="0.2"/>
    <n v="2.0394000000000001"/>
    <x v="2"/>
    <x v="11"/>
    <s v="Lenovo 17-Key USB Numeric Keypad"/>
    <x v="2"/>
    <s v="Illinois"/>
    <s v="Chicago"/>
    <n v="2016"/>
  </r>
  <r>
    <s v="CA-2017-159954"/>
    <d v="2017-09-10T00:00:00"/>
    <s v="SS-20410"/>
    <s v="OFF-BI-10004876"/>
    <n v="2.78"/>
    <n v="1"/>
    <n v="0"/>
    <n v="1.3622000000000001"/>
    <x v="1"/>
    <x v="8"/>
    <s v="Wilson Jones Suede Grain Vinyl Binders"/>
    <x v="0"/>
    <s v="Georgia"/>
    <s v="Atlanta"/>
    <n v="2017"/>
  </r>
  <r>
    <s v="CA-2017-100825"/>
    <d v="2017-09-09T00:00:00"/>
    <s v="KD-16495"/>
    <s v="OFF-ST-10003123"/>
    <n v="99.87"/>
    <n v="3"/>
    <n v="0"/>
    <n v="23.968800000000002"/>
    <x v="1"/>
    <x v="4"/>
    <s v="Fellowes Bases and Tops For Staxonsteel/High-Stak Systems"/>
    <x v="1"/>
    <s v="California"/>
    <s v="Los Angeles"/>
    <n v="2017"/>
  </r>
  <r>
    <s v="CA-2014-168305"/>
    <d v="2014-11-01T00:00:00"/>
    <s v="PL-18925"/>
    <s v="OFF-LA-10003498"/>
    <n v="44.4"/>
    <n v="3"/>
    <n v="0"/>
    <n v="22.2"/>
    <x v="1"/>
    <x v="2"/>
    <s v="Avery 475"/>
    <x v="1"/>
    <s v="California"/>
    <s v="Los Angeles"/>
    <n v="2014"/>
  </r>
  <r>
    <s v="CA-2014-168305"/>
    <d v="2014-11-01T00:00:00"/>
    <s v="PL-18925"/>
    <s v="OFF-PA-10004947"/>
    <n v="21.4"/>
    <n v="5"/>
    <n v="0"/>
    <n v="9.6300000000000008"/>
    <x v="1"/>
    <x v="10"/>
    <s v="Easy-staple paper"/>
    <x v="1"/>
    <s v="California"/>
    <s v="Los Angeles"/>
    <n v="2014"/>
  </r>
  <r>
    <s v="CA-2016-167682"/>
    <d v="2016-04-03T00:00:00"/>
    <s v="ZD-21925"/>
    <s v="FUR-FU-10003799"/>
    <n v="71.12"/>
    <n v="4"/>
    <n v="0"/>
    <n v="22.0472"/>
    <x v="0"/>
    <x v="5"/>
    <s v="Seth Thomas 13 1/2&quot; Wall Clock"/>
    <x v="2"/>
    <s v="Indiana"/>
    <s v="Richmond"/>
    <n v="2016"/>
  </r>
  <r>
    <s v="CA-2016-167682"/>
    <d v="2016-04-03T00:00:00"/>
    <s v="ZD-21925"/>
    <s v="TEC-PH-10000673"/>
    <n v="259.95999999999998"/>
    <n v="4"/>
    <n v="0"/>
    <n v="124.7808"/>
    <x v="2"/>
    <x v="7"/>
    <s v="Plantronics Voyager Pro HD - Bluetooth Headset"/>
    <x v="2"/>
    <s v="Indiana"/>
    <s v="Richmond"/>
    <n v="2016"/>
  </r>
  <r>
    <s v="CA-2017-108000"/>
    <d v="2017-01-12T00:00:00"/>
    <s v="LS-16945"/>
    <s v="OFF-EN-10002621"/>
    <n v="9.7799999999999994"/>
    <n v="1"/>
    <n v="0"/>
    <n v="4.8899999999999997"/>
    <x v="1"/>
    <x v="12"/>
    <s v="Staple envelope"/>
    <x v="1"/>
    <s v="California"/>
    <s v="San Francisco"/>
    <n v="2017"/>
  </r>
  <r>
    <s v="CA-2015-146465"/>
    <d v="2015-11-20T00:00:00"/>
    <s v="PB-18805"/>
    <s v="OFF-BI-10004528"/>
    <n v="24.192"/>
    <n v="9"/>
    <n v="0.2"/>
    <n v="7.56"/>
    <x v="1"/>
    <x v="8"/>
    <s v="Cardinal Poly Pocket Divider Pockets for Ring Binders"/>
    <x v="1"/>
    <s v="California"/>
    <s v="San Francisco"/>
    <n v="2015"/>
  </r>
  <r>
    <s v="CA-2016-159639"/>
    <d v="2016-11-27T00:00:00"/>
    <s v="PC-18745"/>
    <s v="FUR-FU-10001889"/>
    <n v="31.56"/>
    <n v="3"/>
    <n v="0"/>
    <n v="10.4148"/>
    <x v="0"/>
    <x v="5"/>
    <s v="Ultra Door Pull Handle"/>
    <x v="3"/>
    <s v="New Jersey"/>
    <s v="Westfield"/>
    <n v="2016"/>
  </r>
  <r>
    <s v="US-2017-153948"/>
    <d v="2017-11-06T00:00:00"/>
    <s v="FM-14290"/>
    <s v="OFF-PA-10000157"/>
    <n v="59.94"/>
    <n v="3"/>
    <n v="0"/>
    <n v="28.171800000000001"/>
    <x v="1"/>
    <x v="10"/>
    <s v="Xerox 191"/>
    <x v="1"/>
    <s v="California"/>
    <s v="San Francisco"/>
    <n v="2017"/>
  </r>
  <r>
    <s v="US-2017-153948"/>
    <d v="2017-11-06T00:00:00"/>
    <s v="FM-14290"/>
    <s v="OFF-PA-10002764"/>
    <n v="45.36"/>
    <n v="4"/>
    <n v="0"/>
    <n v="22.226400000000002"/>
    <x v="1"/>
    <x v="10"/>
    <s v="Easy-staple paper"/>
    <x v="1"/>
    <s v="California"/>
    <s v="San Francisco"/>
    <n v="2017"/>
  </r>
  <r>
    <s v="US-2017-153948"/>
    <d v="2017-11-06T00:00:00"/>
    <s v="FM-14290"/>
    <s v="OFF-PA-10000143"/>
    <n v="26.4"/>
    <n v="5"/>
    <n v="0"/>
    <n v="12.672000000000001"/>
    <x v="1"/>
    <x v="10"/>
    <s v="Astroparche Fine Business Paper"/>
    <x v="1"/>
    <s v="California"/>
    <s v="San Francisco"/>
    <n v="2017"/>
  </r>
  <r>
    <s v="US-2017-153948"/>
    <d v="2017-11-06T00:00:00"/>
    <s v="FM-14290"/>
    <s v="OFF-LA-10000414"/>
    <n v="41.4"/>
    <n v="4"/>
    <n v="0"/>
    <n v="19.872"/>
    <x v="1"/>
    <x v="2"/>
    <s v="Avery 503"/>
    <x v="1"/>
    <s v="California"/>
    <s v="San Francisco"/>
    <n v="2017"/>
  </r>
  <r>
    <s v="US-2017-153948"/>
    <d v="2017-11-06T00:00:00"/>
    <s v="FM-14290"/>
    <s v="TEC-AC-10003441"/>
    <n v="16.95"/>
    <n v="1"/>
    <n v="0"/>
    <n v="1.0169999999999999"/>
    <x v="2"/>
    <x v="11"/>
    <s v="Kingston Digital DataTraveler 32GB USB 2.0"/>
    <x v="1"/>
    <s v="California"/>
    <s v="San Francisco"/>
    <n v="2017"/>
  </r>
  <r>
    <s v="US-2016-113985"/>
    <d v="2016-12-02T00:00:00"/>
    <s v="KD-16495"/>
    <s v="OFF-BI-10002353"/>
    <n v="24.704000000000001"/>
    <n v="2"/>
    <n v="0.2"/>
    <n v="9.2639999999999993"/>
    <x v="1"/>
    <x v="8"/>
    <s v="GBC VeloBind Cover Sets"/>
    <x v="1"/>
    <s v="California"/>
    <s v="San Jose"/>
    <n v="2016"/>
  </r>
  <r>
    <s v="US-2016-113985"/>
    <d v="2016-12-02T00:00:00"/>
    <s v="KD-16495"/>
    <s v="OFF-AP-10001303"/>
    <n v="59.7"/>
    <n v="3"/>
    <n v="0"/>
    <n v="26.864999999999998"/>
    <x v="1"/>
    <x v="9"/>
    <s v="Holmes Cool Mist Humidifier for the Whole House with 8-Gallon Output per Day, Extended Life Filter"/>
    <x v="1"/>
    <s v="California"/>
    <s v="San Jose"/>
    <n v="2016"/>
  </r>
  <r>
    <s v="US-2016-113985"/>
    <d v="2016-12-02T00:00:00"/>
    <s v="KD-16495"/>
    <s v="FUR-FU-10003026"/>
    <n v="14.52"/>
    <n v="3"/>
    <n v="0"/>
    <n v="5.6627999999999998"/>
    <x v="0"/>
    <x v="5"/>
    <s v="Eldon Regeneration Recycled Desk Accessories, Black"/>
    <x v="1"/>
    <s v="California"/>
    <s v="San Jose"/>
    <n v="2016"/>
  </r>
  <r>
    <s v="US-2016-113985"/>
    <d v="2016-12-02T00:00:00"/>
    <s v="KD-16495"/>
    <s v="OFF-BI-10000632"/>
    <n v="104.184"/>
    <n v="3"/>
    <n v="0.2"/>
    <n v="33.8598"/>
    <x v="1"/>
    <x v="8"/>
    <s v="Satellite Sectional Post Binders"/>
    <x v="1"/>
    <s v="California"/>
    <s v="San Jose"/>
    <n v="2016"/>
  </r>
  <r>
    <s v="CA-2016-155383"/>
    <d v="2016-12-17T00:00:00"/>
    <s v="SC-20680"/>
    <s v="OFF-ST-10001328"/>
    <n v="46.53"/>
    <n v="3"/>
    <n v="0"/>
    <n v="13.0284"/>
    <x v="1"/>
    <x v="4"/>
    <s v="Personal Filing Tote with Lid, Black/Gray"/>
    <x v="1"/>
    <s v="Washington"/>
    <s v="Seattle"/>
    <n v="2016"/>
  </r>
  <r>
    <s v="CA-2014-120432"/>
    <d v="2014-08-24T00:00:00"/>
    <s v="DW-13585"/>
    <s v="OFF-SU-10004661"/>
    <n v="25.5"/>
    <n v="3"/>
    <n v="0"/>
    <n v="6.63"/>
    <x v="1"/>
    <x v="14"/>
    <s v="Acme Titanium Bonded Scissors"/>
    <x v="0"/>
    <s v="Kentucky"/>
    <s v="Owensboro"/>
    <n v="2014"/>
  </r>
  <r>
    <s v="US-2015-126977"/>
    <d v="2015-09-17T00:00:00"/>
    <s v="PF-19120"/>
    <s v="OFF-ST-10000617"/>
    <n v="14.9"/>
    <n v="5"/>
    <n v="0"/>
    <n v="1.0429999999999999"/>
    <x v="1"/>
    <x v="4"/>
    <s v="Woodgrain Magazine Files by Perma"/>
    <x v="3"/>
    <s v="New York"/>
    <s v="New York City"/>
    <n v="2015"/>
  </r>
  <r>
    <s v="US-2015-126977"/>
    <d v="2015-09-17T00:00:00"/>
    <s v="PF-19120"/>
    <s v="OFF-LA-10002762"/>
    <n v="87.71"/>
    <n v="7"/>
    <n v="0"/>
    <n v="41.223700000000001"/>
    <x v="1"/>
    <x v="2"/>
    <s v="Avery 485"/>
    <x v="3"/>
    <s v="New York"/>
    <s v="New York City"/>
    <n v="2015"/>
  </r>
  <r>
    <s v="US-2015-126977"/>
    <d v="2015-09-17T00:00:00"/>
    <s v="PF-19120"/>
    <s v="FUR-CH-10001973"/>
    <n v="199.76400000000001"/>
    <n v="2"/>
    <n v="0.1"/>
    <n v="8.8783999999999992"/>
    <x v="0"/>
    <x v="1"/>
    <s v="Office Star Flex Back Scooter Chair with White Frame"/>
    <x v="3"/>
    <s v="New York"/>
    <s v="New York City"/>
    <n v="2015"/>
  </r>
  <r>
    <s v="US-2015-126977"/>
    <d v="2015-09-17T00:00:00"/>
    <s v="PF-19120"/>
    <s v="OFF-ST-10003058"/>
    <n v="94.6"/>
    <n v="4"/>
    <n v="0"/>
    <n v="27.434000000000001"/>
    <x v="1"/>
    <x v="4"/>
    <s v="Eldon Mobile Mega Data Cart  Mega Stackable  Add-On Trays"/>
    <x v="3"/>
    <s v="New York"/>
    <s v="New York City"/>
    <n v="2015"/>
  </r>
  <r>
    <s v="US-2015-126977"/>
    <d v="2015-09-17T00:00:00"/>
    <s v="PF-19120"/>
    <s v="FUR-BO-10004834"/>
    <n v="4228.7039999999997"/>
    <n v="6"/>
    <n v="0.2"/>
    <n v="158.57640000000001"/>
    <x v="0"/>
    <x v="0"/>
    <s v="Riverside Palais Royal Lawyers Bookcase, Royale Cherry Finish"/>
    <x v="3"/>
    <s v="New York"/>
    <s v="New York City"/>
    <n v="2015"/>
  </r>
  <r>
    <s v="US-2015-126977"/>
    <d v="2015-09-17T00:00:00"/>
    <s v="PF-19120"/>
    <s v="FUR-BO-10002213"/>
    <n v="2003.92"/>
    <n v="5"/>
    <n v="0.2"/>
    <n v="-25.048999999999999"/>
    <x v="0"/>
    <x v="0"/>
    <s v="DMI Eclipse Executive Suite Bookcases"/>
    <x v="3"/>
    <s v="New York"/>
    <s v="New York City"/>
    <n v="2015"/>
  </r>
  <r>
    <s v="US-2015-126977"/>
    <d v="2015-09-17T00:00:00"/>
    <s v="PF-19120"/>
    <s v="TEC-PH-10002170"/>
    <n v="209.97"/>
    <n v="3"/>
    <n v="0"/>
    <n v="58.791600000000003"/>
    <x v="2"/>
    <x v="7"/>
    <s v="ClearSounds CSC500 Amplified Spirit Phone Corded phone"/>
    <x v="3"/>
    <s v="New York"/>
    <s v="New York City"/>
    <n v="2015"/>
  </r>
  <r>
    <s v="US-2015-126977"/>
    <d v="2015-09-17T00:00:00"/>
    <s v="PF-19120"/>
    <s v="TEC-AC-10003033"/>
    <n v="659.9"/>
    <n v="2"/>
    <n v="0"/>
    <n v="217.767"/>
    <x v="2"/>
    <x v="11"/>
    <s v="Plantronics CS510 - Over-the-Head monaural Wireless Headset System"/>
    <x v="3"/>
    <s v="New York"/>
    <s v="New York City"/>
    <n v="2015"/>
  </r>
  <r>
    <s v="US-2015-126977"/>
    <d v="2015-09-17T00:00:00"/>
    <s v="PF-19120"/>
    <s v="OFF-PA-10004071"/>
    <n v="110.96"/>
    <n v="2"/>
    <n v="0"/>
    <n v="53.260800000000003"/>
    <x v="1"/>
    <x v="10"/>
    <s v="Eaton Premium Continuous-Feed Paper, 25% Cotton, Letter Size, White, 1000 Shts/Box"/>
    <x v="3"/>
    <s v="New York"/>
    <s v="New York City"/>
    <n v="2015"/>
  </r>
  <r>
    <s v="US-2015-126977"/>
    <d v="2015-09-17T00:00:00"/>
    <s v="PF-19120"/>
    <s v="TEC-PH-10000169"/>
    <n v="67.8"/>
    <n v="4"/>
    <n v="0"/>
    <n v="1.3560000000000001"/>
    <x v="2"/>
    <x v="7"/>
    <s v="ARKON Windshield Dashboard Air Vent Car Mount Holder"/>
    <x v="3"/>
    <s v="New York"/>
    <s v="New York City"/>
    <n v="2015"/>
  </r>
  <r>
    <s v="CA-2016-130288"/>
    <d v="2016-11-26T00:00:00"/>
    <s v="DK-13225"/>
    <s v="FUR-TA-10002958"/>
    <n v="313.17599999999999"/>
    <n v="2"/>
    <n v="0.4"/>
    <n v="-120.0508"/>
    <x v="0"/>
    <x v="3"/>
    <s v="Bevis Oval Conference Table, Walnut"/>
    <x v="3"/>
    <s v="New York"/>
    <s v="New York City"/>
    <n v="2016"/>
  </r>
  <r>
    <s v="CA-2017-146458"/>
    <d v="2017-11-19T00:00:00"/>
    <s v="RB-19435"/>
    <s v="OFF-AR-10001177"/>
    <n v="22.96"/>
    <n v="7"/>
    <n v="0"/>
    <n v="6.6584000000000003"/>
    <x v="1"/>
    <x v="6"/>
    <s v="Newell 349"/>
    <x v="0"/>
    <s v="Virginia"/>
    <s v="Springfield"/>
    <n v="2017"/>
  </r>
  <r>
    <s v="CA-2017-150420"/>
    <d v="2017-06-03T00:00:00"/>
    <s v="GD-14590"/>
    <s v="TEC-AC-10004975"/>
    <n v="1099.5"/>
    <n v="10"/>
    <n v="0"/>
    <n v="362.83499999999998"/>
    <x v="2"/>
    <x v="11"/>
    <s v="Plantronics Audio 995 Wireless Stereo Headset"/>
    <x v="1"/>
    <s v="Washington"/>
    <s v="Bellingham"/>
    <n v="2017"/>
  </r>
  <r>
    <s v="US-2014-118997"/>
    <d v="2014-04-08T00:00:00"/>
    <s v="RA-19885"/>
    <s v="FUR-TA-10001086"/>
    <n v="1215.92"/>
    <n v="8"/>
    <n v="0"/>
    <n v="316.13920000000002"/>
    <x v="0"/>
    <x v="3"/>
    <s v="SAFCO PlanMaster Boards, 60w x 37-1/2d, White Melamine"/>
    <x v="0"/>
    <s v="Alabama"/>
    <s v="Decatur"/>
    <n v="2014"/>
  </r>
  <r>
    <s v="CA-2014-114314"/>
    <d v="2014-10-11T00:00:00"/>
    <s v="DB-13555"/>
    <s v="OFF-LA-10000240"/>
    <n v="7.31"/>
    <n v="1"/>
    <n v="0"/>
    <n v="3.4357000000000002"/>
    <x v="1"/>
    <x v="2"/>
    <s v="Self-Adhesive Address Labels for Typewriters by Universal"/>
    <x v="0"/>
    <s v="Arkansas"/>
    <s v="Fayetteville"/>
    <n v="2014"/>
  </r>
  <r>
    <s v="CA-2014-114314"/>
    <d v="2014-10-11T00:00:00"/>
    <s v="DB-13555"/>
    <s v="FUR-FU-10002107"/>
    <n v="8.92"/>
    <n v="4"/>
    <n v="0"/>
    <n v="3.9247999999999998"/>
    <x v="0"/>
    <x v="5"/>
    <s v="Eldon Pizzaz Desk Accessories"/>
    <x v="0"/>
    <s v="Arkansas"/>
    <s v="Fayetteville"/>
    <n v="2014"/>
  </r>
  <r>
    <s v="US-2017-169551"/>
    <d v="2017-07-07T00:00:00"/>
    <s v="RL-19615"/>
    <s v="FUR-BO-10001519"/>
    <n v="87.21"/>
    <n v="3"/>
    <n v="0.5"/>
    <n v="-45.349200000000003"/>
    <x v="0"/>
    <x v="0"/>
    <s v="O'Sullivan 3-Shelf Heavy-Duty Bookcases"/>
    <x v="3"/>
    <s v="Pennsylvania"/>
    <s v="Philadelphia"/>
    <n v="2017"/>
  </r>
  <r>
    <s v="US-2017-169551"/>
    <d v="2017-07-07T00:00:00"/>
    <s v="RL-19615"/>
    <s v="OFF-PA-10004100"/>
    <n v="15.552"/>
    <n v="3"/>
    <n v="0.2"/>
    <n v="5.4432"/>
    <x v="1"/>
    <x v="10"/>
    <s v="Xerox 216"/>
    <x v="3"/>
    <s v="Pennsylvania"/>
    <s v="Philadelphia"/>
    <n v="2017"/>
  </r>
  <r>
    <s v="US-2017-169551"/>
    <d v="2017-07-07T00:00:00"/>
    <s v="RL-19615"/>
    <s v="TEC-PH-10001363"/>
    <n v="683.98800000000006"/>
    <n v="2"/>
    <n v="0.4"/>
    <n v="-113.998"/>
    <x v="2"/>
    <x v="7"/>
    <s v="Apple iPhone 5S"/>
    <x v="3"/>
    <s v="Pennsylvania"/>
    <s v="Philadelphia"/>
    <n v="2017"/>
  </r>
  <r>
    <s v="US-2017-169551"/>
    <d v="2017-07-07T00:00:00"/>
    <s v="RL-19615"/>
    <s v="OFF-ST-10004835"/>
    <n v="13.391999999999999"/>
    <n v="3"/>
    <n v="0.2"/>
    <n v="1.0044"/>
    <x v="1"/>
    <x v="4"/>
    <s v="Plastic Stacking Crates &amp; Casters"/>
    <x v="3"/>
    <s v="Pennsylvania"/>
    <s v="Philadelphia"/>
    <n v="2017"/>
  </r>
  <r>
    <s v="US-2017-169551"/>
    <d v="2017-07-07T00:00:00"/>
    <s v="RL-19615"/>
    <s v="TEC-AC-10002018"/>
    <n v="16.776"/>
    <n v="3"/>
    <n v="0.2"/>
    <n v="4.8231000000000002"/>
    <x v="2"/>
    <x v="11"/>
    <s v="AmazonBasics 3-Button USB Wired Mouse"/>
    <x v="3"/>
    <s v="Pennsylvania"/>
    <s v="Philadelphia"/>
    <n v="2017"/>
  </r>
  <r>
    <s v="US-2017-169551"/>
    <d v="2017-07-07T00:00:00"/>
    <s v="RL-19615"/>
    <s v="TEC-AC-10003033"/>
    <n v="527.91999999999996"/>
    <n v="2"/>
    <n v="0.2"/>
    <n v="85.787000000000006"/>
    <x v="2"/>
    <x v="11"/>
    <s v="Plantronics CS510 - Over-the-Head monaural Wireless Headset System"/>
    <x v="3"/>
    <s v="Pennsylvania"/>
    <s v="Philadelphia"/>
    <n v="2017"/>
  </r>
  <r>
    <s v="CA-2016-103107"/>
    <d v="2016-07-04T00:00:00"/>
    <s v="RB-19465"/>
    <s v="FUR-FU-10000221"/>
    <n v="25.4"/>
    <n v="5"/>
    <n v="0"/>
    <n v="8.6359999999999992"/>
    <x v="0"/>
    <x v="5"/>
    <s v="Master Caster Door Stop, Brown"/>
    <x v="1"/>
    <s v="Washington"/>
    <s v="Seattle"/>
    <n v="2016"/>
  </r>
  <r>
    <s v="CA-2016-103107"/>
    <d v="2016-07-04T00:00:00"/>
    <s v="RB-19465"/>
    <s v="TEC-PH-10001198"/>
    <n v="177.48"/>
    <n v="3"/>
    <n v="0.2"/>
    <n v="19.9665"/>
    <x v="2"/>
    <x v="7"/>
    <s v="Avaya 4621SW VoIP phone"/>
    <x v="1"/>
    <s v="Washington"/>
    <s v="Seattle"/>
    <n v="2016"/>
  </r>
  <r>
    <s v="CA-2016-103107"/>
    <d v="2016-07-04T00:00:00"/>
    <s v="RB-19465"/>
    <s v="TEC-PH-10002564"/>
    <n v="71.975999999999999"/>
    <n v="3"/>
    <n v="0.2"/>
    <n v="8.9969999999999999"/>
    <x v="2"/>
    <x v="7"/>
    <s v="OtterBox Defender Series Case - Samsung Galaxy S4"/>
    <x v="1"/>
    <s v="Washington"/>
    <s v="Seattle"/>
    <n v="2016"/>
  </r>
  <r>
    <s v="CA-2017-122077"/>
    <d v="2017-05-19T00:00:00"/>
    <s v="JF-15295"/>
    <s v="TEC-PH-10003811"/>
    <n v="95.992000000000004"/>
    <n v="1"/>
    <n v="0.2"/>
    <n v="9.5991999999999997"/>
    <x v="2"/>
    <x v="7"/>
    <s v="Jabra Supreme Plus Driver Edition Headset"/>
    <x v="2"/>
    <s v="Texas"/>
    <s v="Plano"/>
    <n v="2017"/>
  </r>
  <r>
    <s v="CA-2017-122077"/>
    <d v="2017-05-19T00:00:00"/>
    <s v="JF-15295"/>
    <s v="OFF-LA-10004178"/>
    <n v="13.215999999999999"/>
    <n v="4"/>
    <n v="0.2"/>
    <n v="4.2952000000000004"/>
    <x v="1"/>
    <x v="2"/>
    <s v="Avery 491"/>
    <x v="2"/>
    <s v="Texas"/>
    <s v="Plano"/>
    <n v="2017"/>
  </r>
  <r>
    <s v="CA-2017-112431"/>
    <d v="2017-10-12T00:00:00"/>
    <s v="RW-19690"/>
    <s v="TEC-AC-10001465"/>
    <n v="435.84"/>
    <n v="12"/>
    <n v="0"/>
    <n v="130.75200000000001"/>
    <x v="2"/>
    <x v="11"/>
    <s v="SanDisk Cruzer 64 GB USB Flash Drive"/>
    <x v="1"/>
    <s v="California"/>
    <s v="Los Angeles"/>
    <n v="2017"/>
  </r>
  <r>
    <s v="CA-2017-112431"/>
    <d v="2017-10-12T00:00:00"/>
    <s v="RW-19690"/>
    <s v="OFF-AR-10000940"/>
    <n v="5.88"/>
    <n v="2"/>
    <n v="0"/>
    <n v="1.5875999999999999"/>
    <x v="1"/>
    <x v="6"/>
    <s v="Newell 343"/>
    <x v="1"/>
    <s v="California"/>
    <s v="Los Angeles"/>
    <n v="2017"/>
  </r>
  <r>
    <s v="CA-2016-151092"/>
    <d v="2016-08-06T00:00:00"/>
    <s v="VG-21790"/>
    <s v="TEC-PH-10001700"/>
    <n v="211.16800000000001"/>
    <n v="4"/>
    <n v="0.2"/>
    <n v="18.4772"/>
    <x v="2"/>
    <x v="7"/>
    <s v="Panasonic KX-TG6844B Expandable Digital Cordless Telephone"/>
    <x v="1"/>
    <s v="California"/>
    <s v="Los Angeles"/>
    <n v="2016"/>
  </r>
  <r>
    <s v="CA-2014-104178"/>
    <d v="2014-08-25T00:00:00"/>
    <s v="JM-15265"/>
    <s v="FUR-FU-10000771"/>
    <n v="6.28"/>
    <n v="1"/>
    <n v="0"/>
    <n v="2.6375999999999999"/>
    <x v="0"/>
    <x v="5"/>
    <s v="Eldon 200 Class Desk Accessories, Smoke"/>
    <x v="1"/>
    <s v="California"/>
    <s v="Los Angeles"/>
    <n v="2014"/>
  </r>
  <r>
    <s v="CA-2014-104178"/>
    <d v="2014-08-25T00:00:00"/>
    <s v="JM-15265"/>
    <s v="TEC-AC-10002399"/>
    <n v="95.1"/>
    <n v="5"/>
    <n v="0"/>
    <n v="30.431999999999999"/>
    <x v="2"/>
    <x v="11"/>
    <s v="SanDisk Cruzer 32 GB USB Flash Drive"/>
    <x v="1"/>
    <s v="California"/>
    <s v="Los Angeles"/>
    <n v="2014"/>
  </r>
  <r>
    <s v="CA-2014-104178"/>
    <d v="2014-08-25T00:00:00"/>
    <s v="JM-15265"/>
    <s v="OFF-PA-10004983"/>
    <n v="25.92"/>
    <n v="4"/>
    <n v="0"/>
    <n v="12.441599999999999"/>
    <x v="1"/>
    <x v="10"/>
    <s v="Xerox 23"/>
    <x v="1"/>
    <s v="California"/>
    <s v="Los Angeles"/>
    <n v="2014"/>
  </r>
  <r>
    <s v="CA-2014-104178"/>
    <d v="2014-08-25T00:00:00"/>
    <s v="JM-15265"/>
    <s v="OFF-ST-10004258"/>
    <n v="48.84"/>
    <n v="4"/>
    <n v="0"/>
    <n v="13.1868"/>
    <x v="1"/>
    <x v="4"/>
    <s v="Portable Personal File Box"/>
    <x v="1"/>
    <s v="California"/>
    <s v="Los Angeles"/>
    <n v="2014"/>
  </r>
  <r>
    <s v="CA-2015-115924"/>
    <d v="2015-09-14T00:00:00"/>
    <s v="BE-11455"/>
    <s v="OFF-BI-10004040"/>
    <n v="25.9"/>
    <n v="5"/>
    <n v="0"/>
    <n v="12.691000000000001"/>
    <x v="1"/>
    <x v="8"/>
    <s v="Wilson Jones Impact Binders"/>
    <x v="2"/>
    <s v="Iowa"/>
    <s v="Des Moines"/>
    <n v="2015"/>
  </r>
  <r>
    <s v="CA-2017-161046"/>
    <d v="2017-03-05T00:00:00"/>
    <s v="CB-12535"/>
    <s v="OFF-EN-10003862"/>
    <n v="42.68"/>
    <n v="4"/>
    <n v="0"/>
    <n v="19.6328"/>
    <x v="1"/>
    <x v="12"/>
    <s v="Laser &amp; Ink Jet Business Envelopes"/>
    <x v="0"/>
    <s v="Mississippi"/>
    <s v="Southaven"/>
    <n v="2017"/>
  </r>
  <r>
    <s v="CA-2017-161046"/>
    <d v="2017-03-05T00:00:00"/>
    <s v="CB-12535"/>
    <s v="TEC-AC-10004571"/>
    <n v="299.97000000000003"/>
    <n v="3"/>
    <n v="0"/>
    <n v="125.98739999999999"/>
    <x v="2"/>
    <x v="11"/>
    <s v="Logitech G700s Rechargeable Gaming Mouse"/>
    <x v="0"/>
    <s v="Mississippi"/>
    <s v="Southaven"/>
    <n v="2017"/>
  </r>
  <r>
    <s v="CA-2017-161046"/>
    <d v="2017-03-05T00:00:00"/>
    <s v="CB-12535"/>
    <s v="OFF-AP-10000891"/>
    <n v="262.24"/>
    <n v="2"/>
    <n v="0"/>
    <n v="78.671999999999997"/>
    <x v="1"/>
    <x v="9"/>
    <s v="Kensington 7 Outlet MasterPiece HOMEOFFICE Power Control Center"/>
    <x v="0"/>
    <s v="Mississippi"/>
    <s v="Southaven"/>
    <n v="2017"/>
  </r>
  <r>
    <s v="CA-2017-161046"/>
    <d v="2017-03-05T00:00:00"/>
    <s v="CB-12535"/>
    <s v="OFF-BI-10002026"/>
    <n v="234.36"/>
    <n v="6"/>
    <n v="0"/>
    <n v="112.4928"/>
    <x v="1"/>
    <x v="8"/>
    <s v="Avery Arch Ring Binders"/>
    <x v="0"/>
    <s v="Mississippi"/>
    <s v="Southaven"/>
    <n v="2017"/>
  </r>
  <r>
    <s v="US-2017-141698"/>
    <d v="2017-04-15T00:00:00"/>
    <s v="SD-20485"/>
    <s v="OFF-PA-10001826"/>
    <n v="20.736000000000001"/>
    <n v="4"/>
    <n v="0.2"/>
    <n v="7.2576000000000001"/>
    <x v="1"/>
    <x v="10"/>
    <s v="Xerox 207"/>
    <x v="2"/>
    <s v="Texas"/>
    <s v="Houston"/>
    <n v="2017"/>
  </r>
  <r>
    <s v="US-2014-105151"/>
    <d v="2014-03-30T00:00:00"/>
    <s v="SG-20890"/>
    <s v="OFF-AR-10001231"/>
    <n v="10.5"/>
    <n v="5"/>
    <n v="0"/>
    <n v="2.94"/>
    <x v="1"/>
    <x v="6"/>
    <s v="Sanford EarthWrite Recycled Pencils, Medium Soft, #2"/>
    <x v="3"/>
    <s v="New York"/>
    <s v="New York City"/>
    <n v="2014"/>
  </r>
  <r>
    <s v="CA-2014-155796"/>
    <d v="2014-11-11T00:00:00"/>
    <s v="TS-21430"/>
    <s v="FUR-FU-10000409"/>
    <n v="23.968"/>
    <n v="2"/>
    <n v="0.2"/>
    <n v="7.7896000000000001"/>
    <x v="0"/>
    <x v="5"/>
    <s v="GE 4 Foot Flourescent Tube, 40 Watt"/>
    <x v="3"/>
    <s v="Pennsylvania"/>
    <s v="Reading"/>
    <n v="2014"/>
  </r>
  <r>
    <s v="CA-2014-155796"/>
    <d v="2014-11-11T00:00:00"/>
    <s v="TS-21430"/>
    <s v="FUR-BO-10002545"/>
    <n v="521.96"/>
    <n v="4"/>
    <n v="0.5"/>
    <n v="-250.54079999999999"/>
    <x v="0"/>
    <x v="0"/>
    <s v="Atlantic Metals Mobile 3-Shelf Bookcases, Custom Colors"/>
    <x v="3"/>
    <s v="Pennsylvania"/>
    <s v="Reading"/>
    <n v="2014"/>
  </r>
  <r>
    <s v="CA-2016-127138"/>
    <d v="2016-03-12T00:00:00"/>
    <s v="DK-13225"/>
    <s v="OFF-ST-10002756"/>
    <n v="676.55"/>
    <n v="5"/>
    <n v="0"/>
    <n v="6.7655000000000003"/>
    <x v="1"/>
    <x v="4"/>
    <s v="Tennsco Stur-D-Stor Boltless Shelving, 5 Shelves, 24&quot; Deep, Sand"/>
    <x v="1"/>
    <s v="California"/>
    <s v="San Francisco"/>
    <n v="2016"/>
  </r>
  <r>
    <s v="CA-2016-127138"/>
    <d v="2016-03-12T00:00:00"/>
    <s v="DK-13225"/>
    <s v="OFF-AP-10003842"/>
    <n v="154.9"/>
    <n v="5"/>
    <n v="0"/>
    <n v="40.274000000000001"/>
    <x v="1"/>
    <x v="9"/>
    <s v="Euro-Pro Shark Turbo Vacuum"/>
    <x v="1"/>
    <s v="California"/>
    <s v="San Francisco"/>
    <n v="2016"/>
  </r>
  <r>
    <s v="CA-2016-127138"/>
    <d v="2016-03-12T00:00:00"/>
    <s v="DK-13225"/>
    <s v="OFF-EN-10004459"/>
    <n v="30.56"/>
    <n v="4"/>
    <n v="0"/>
    <n v="14.974399999999999"/>
    <x v="1"/>
    <x v="12"/>
    <s v="Security-Tint Envelopes"/>
    <x v="1"/>
    <s v="California"/>
    <s v="San Francisco"/>
    <n v="2016"/>
  </r>
  <r>
    <s v="CA-2016-127138"/>
    <d v="2016-03-12T00:00:00"/>
    <s v="DK-13225"/>
    <s v="FUR-CH-10003746"/>
    <n v="770.35199999999998"/>
    <n v="3"/>
    <n v="0.2"/>
    <n v="77.035200000000003"/>
    <x v="0"/>
    <x v="1"/>
    <s v="Hon 4070 Series Pagoda Round Back Stacking Chairs"/>
    <x v="1"/>
    <s v="California"/>
    <s v="San Francisco"/>
    <n v="2016"/>
  </r>
  <r>
    <s v="CA-2017-150602"/>
    <d v="2017-02-09T00:00:00"/>
    <s v="ML-17395"/>
    <s v="FUR-FU-10003142"/>
    <n v="21.12"/>
    <n v="4"/>
    <n v="0"/>
    <n v="6.5472000000000001"/>
    <x v="0"/>
    <x v="5"/>
    <s v="Master Big Foot Doorstop, Beige"/>
    <x v="1"/>
    <s v="California"/>
    <s v="Los Angeles"/>
    <n v="2017"/>
  </r>
  <r>
    <s v="CA-2014-140732"/>
    <d v="2014-11-11T00:00:00"/>
    <s v="MA-17560"/>
    <s v="TEC-PH-10001425"/>
    <n v="575.928"/>
    <n v="9"/>
    <n v="0.2"/>
    <n v="57.592799999999997"/>
    <x v="2"/>
    <x v="7"/>
    <s v="Mophie Juice Pack Helium for iPhone"/>
    <x v="1"/>
    <s v="California"/>
    <s v="Los Angeles"/>
    <n v="2014"/>
  </r>
  <r>
    <s v="CA-2014-140732"/>
    <d v="2014-11-11T00:00:00"/>
    <s v="MA-17560"/>
    <s v="OFF-AP-10001626"/>
    <n v="7.78"/>
    <n v="2"/>
    <n v="0"/>
    <n v="2.0228000000000002"/>
    <x v="1"/>
    <x v="9"/>
    <s v="Commercial WindTunnel Clean Air Upright Vacuum, Replacement Belts, Filtration Bags"/>
    <x v="1"/>
    <s v="California"/>
    <s v="Los Angeles"/>
    <n v="2014"/>
  </r>
  <r>
    <s v="CA-2014-140732"/>
    <d v="2014-11-11T00:00:00"/>
    <s v="MA-17560"/>
    <s v="OFF-PA-10003625"/>
    <n v="123.92"/>
    <n v="4"/>
    <n v="0"/>
    <n v="55.764000000000003"/>
    <x v="1"/>
    <x v="10"/>
    <s v="Xerox 1979"/>
    <x v="1"/>
    <s v="California"/>
    <s v="Los Angeles"/>
    <n v="2014"/>
  </r>
  <r>
    <s v="CA-2017-119011"/>
    <d v="2017-08-20T00:00:00"/>
    <s v="LR-17035"/>
    <s v="OFF-SU-10004768"/>
    <n v="17.22"/>
    <n v="3"/>
    <n v="0"/>
    <n v="5.1660000000000004"/>
    <x v="1"/>
    <x v="14"/>
    <s v="Acme Kleencut Forged Steel Scissors"/>
    <x v="1"/>
    <s v="California"/>
    <s v="San Francisco"/>
    <n v="2017"/>
  </r>
  <r>
    <s v="CA-2017-119011"/>
    <d v="2017-08-20T00:00:00"/>
    <s v="LR-17035"/>
    <s v="OFF-ST-10000777"/>
    <n v="226.56"/>
    <n v="6"/>
    <n v="0"/>
    <n v="63.436799999999998"/>
    <x v="1"/>
    <x v="4"/>
    <s v="Companion Letter/Legal File, Black"/>
    <x v="1"/>
    <s v="California"/>
    <s v="San Francisco"/>
    <n v="2017"/>
  </r>
  <r>
    <s v="CA-2017-119011"/>
    <d v="2017-08-20T00:00:00"/>
    <s v="LR-17035"/>
    <s v="TEC-PH-10003171"/>
    <n v="107.88"/>
    <n v="3"/>
    <n v="0.2"/>
    <n v="10.788"/>
    <x v="2"/>
    <x v="7"/>
    <s v="Plantronics Encore H101 Dual Earpieces Headset"/>
    <x v="1"/>
    <s v="California"/>
    <s v="San Francisco"/>
    <n v="2017"/>
  </r>
  <r>
    <s v="CA-2016-166912"/>
    <d v="2016-01-15T00:00:00"/>
    <s v="BE-11335"/>
    <s v="OFF-PA-10001033"/>
    <n v="81.98"/>
    <n v="2"/>
    <n v="0"/>
    <n v="40.170200000000001"/>
    <x v="1"/>
    <x v="10"/>
    <s v="Xerox 1893"/>
    <x v="3"/>
    <s v="New York"/>
    <s v="New York City"/>
    <n v="2016"/>
  </r>
  <r>
    <s v="CA-2014-141726"/>
    <d v="2014-07-20T00:00:00"/>
    <s v="CC-12145"/>
    <s v="OFF-PA-10000418"/>
    <n v="104.85"/>
    <n v="1"/>
    <n v="0"/>
    <n v="50.328000000000003"/>
    <x v="1"/>
    <x v="10"/>
    <s v="Xerox 189"/>
    <x v="1"/>
    <s v="California"/>
    <s v="San Diego"/>
    <n v="2014"/>
  </r>
  <r>
    <s v="CA-2014-141726"/>
    <d v="2014-07-20T00:00:00"/>
    <s v="CC-12145"/>
    <s v="OFF-BI-10001982"/>
    <n v="8.7040000000000006"/>
    <n v="2"/>
    <n v="0.2"/>
    <n v="3.1551999999999998"/>
    <x v="1"/>
    <x v="8"/>
    <s v="Wilson Jones Custom Binder Spines &amp; Labels"/>
    <x v="1"/>
    <s v="California"/>
    <s v="San Diego"/>
    <n v="2014"/>
  </r>
  <r>
    <s v="CA-2014-141726"/>
    <d v="2014-07-20T00:00:00"/>
    <s v="CC-12145"/>
    <s v="OFF-PA-10002230"/>
    <n v="19.920000000000002"/>
    <n v="4"/>
    <n v="0"/>
    <n v="9.7607999999999997"/>
    <x v="1"/>
    <x v="10"/>
    <s v="Xerox 1897"/>
    <x v="1"/>
    <s v="California"/>
    <s v="San Diego"/>
    <n v="2014"/>
  </r>
  <r>
    <s v="CA-2014-141726"/>
    <d v="2014-07-20T00:00:00"/>
    <s v="CC-12145"/>
    <s v="FUR-FU-10003577"/>
    <n v="43.02"/>
    <n v="3"/>
    <n v="0"/>
    <n v="15.4872"/>
    <x v="0"/>
    <x v="5"/>
    <s v="Nu-Dell Leatherette Frames"/>
    <x v="1"/>
    <s v="California"/>
    <s v="San Diego"/>
    <n v="2014"/>
  </r>
  <r>
    <s v="CA-2017-115105"/>
    <d v="2017-02-06T00:00:00"/>
    <s v="BD-11770"/>
    <s v="FUR-BO-10001811"/>
    <n v="240.78399999999999"/>
    <n v="1"/>
    <n v="0.2"/>
    <n v="30.097999999999999"/>
    <x v="0"/>
    <x v="0"/>
    <s v="Atlantic Metals Mobile 5-Shelf Bookcases, Custom Colors"/>
    <x v="3"/>
    <s v="New York"/>
    <s v="New York City"/>
    <n v="2017"/>
  </r>
  <r>
    <s v="CA-2015-143980"/>
    <d v="2015-12-25T00:00:00"/>
    <s v="JK-15640"/>
    <s v="OFF-AP-10003779"/>
    <n v="414.96"/>
    <n v="2"/>
    <n v="0"/>
    <n v="124.488"/>
    <x v="1"/>
    <x v="9"/>
    <s v="Kensington 7 Outlet MasterPiece Power Center with Fax/Phone Line Protection"/>
    <x v="3"/>
    <s v="New York"/>
    <s v="New York City"/>
    <n v="2015"/>
  </r>
  <r>
    <s v="CA-2016-135636"/>
    <d v="2016-10-08T00:00:00"/>
    <s v="DB-13615"/>
    <s v="OFF-ST-10000676"/>
    <n v="387.72"/>
    <n v="5"/>
    <n v="0.2"/>
    <n v="-67.850999999999999"/>
    <x v="1"/>
    <x v="4"/>
    <s v="Fellowes Econo/Stor Drawers"/>
    <x v="0"/>
    <s v="North Carolina"/>
    <s v="Charlotte"/>
    <n v="2016"/>
  </r>
  <r>
    <s v="CA-2017-102155"/>
    <d v="2017-07-13T00:00:00"/>
    <s v="RR-19525"/>
    <s v="OFF-ST-10001496"/>
    <n v="360.38"/>
    <n v="2"/>
    <n v="0"/>
    <n v="93.698800000000006"/>
    <x v="1"/>
    <x v="4"/>
    <s v="Standard Rollaway File with Lock"/>
    <x v="2"/>
    <s v="Kansas"/>
    <s v="Overland Park"/>
    <n v="2017"/>
  </r>
  <r>
    <s v="CA-2017-102155"/>
    <d v="2017-07-13T00:00:00"/>
    <s v="RR-19525"/>
    <s v="OFF-PA-10003673"/>
    <n v="13.56"/>
    <n v="2"/>
    <n v="0"/>
    <n v="6.2375999999999996"/>
    <x v="1"/>
    <x v="10"/>
    <s v="Strathmore Photo Mount Cards"/>
    <x v="2"/>
    <s v="Kansas"/>
    <s v="Overland Park"/>
    <n v="2017"/>
  </r>
  <r>
    <s v="CA-2017-116953"/>
    <d v="2017-04-24T00:00:00"/>
    <s v="SV-20935"/>
    <s v="TEC-PH-10004614"/>
    <n v="552"/>
    <n v="10"/>
    <n v="0.2"/>
    <n v="34.5"/>
    <x v="2"/>
    <x v="7"/>
    <s v="AT&amp;T 841000 Phone"/>
    <x v="1"/>
    <s v="Arizona"/>
    <s v="Mesa"/>
    <n v="2017"/>
  </r>
  <r>
    <s v="CA-2014-117765"/>
    <d v="2014-09-07T00:00:00"/>
    <s v="RB-19465"/>
    <s v="FUR-TA-10001039"/>
    <n v="429.9"/>
    <n v="5"/>
    <n v="0"/>
    <n v="111.774"/>
    <x v="0"/>
    <x v="3"/>
    <s v="KI Adjustable-Height Table"/>
    <x v="2"/>
    <s v="Oklahoma"/>
    <s v="Tulsa"/>
    <n v="2014"/>
  </r>
  <r>
    <s v="CA-2014-117765"/>
    <d v="2014-09-07T00:00:00"/>
    <s v="RB-19465"/>
    <s v="OFF-BI-10000474"/>
    <n v="32.06"/>
    <n v="2"/>
    <n v="0"/>
    <n v="15.3888"/>
    <x v="1"/>
    <x v="8"/>
    <s v="Avery Recycled Flexi-View Covers for Binding Systems"/>
    <x v="2"/>
    <s v="Oklahoma"/>
    <s v="Tulsa"/>
    <n v="2014"/>
  </r>
  <r>
    <s v="CA-2014-117765"/>
    <d v="2014-09-07T00:00:00"/>
    <s v="RB-19465"/>
    <s v="FUR-CH-10004698"/>
    <n v="161.96"/>
    <n v="2"/>
    <n v="0"/>
    <n v="45.348799999999997"/>
    <x v="0"/>
    <x v="1"/>
    <s v="Padded Folding Chairs, Black, 4/Carton"/>
    <x v="2"/>
    <s v="Oklahoma"/>
    <s v="Tulsa"/>
    <n v="2014"/>
  </r>
  <r>
    <s v="CA-2014-117765"/>
    <d v="2014-09-07T00:00:00"/>
    <s v="RB-19465"/>
    <s v="OFF-ST-10003327"/>
    <n v="19.86"/>
    <n v="2"/>
    <n v="0"/>
    <n v="5.7594000000000003"/>
    <x v="1"/>
    <x v="4"/>
    <s v="Akro-Mils 12-Gallon Tote"/>
    <x v="2"/>
    <s v="Oklahoma"/>
    <s v="Tulsa"/>
    <n v="2014"/>
  </r>
  <r>
    <s v="CA-2016-114895"/>
    <d v="2016-11-21T00:00:00"/>
    <s v="MV-18190"/>
    <s v="OFF-PA-10000232"/>
    <n v="12.96"/>
    <n v="2"/>
    <n v="0"/>
    <n v="6.3503999999999996"/>
    <x v="1"/>
    <x v="10"/>
    <s v="Xerox 1975"/>
    <x v="3"/>
    <s v="New York"/>
    <s v="New York City"/>
    <n v="2016"/>
  </r>
  <r>
    <s v="CA-2017-112984"/>
    <d v="2017-09-16T00:00:00"/>
    <s v="EH-14185"/>
    <s v="OFF-PA-10003657"/>
    <n v="20.544"/>
    <n v="6"/>
    <n v="0.2"/>
    <n v="6.42"/>
    <x v="1"/>
    <x v="10"/>
    <s v="Xerox 1927"/>
    <x v="3"/>
    <s v="Pennsylvania"/>
    <s v="Philadelphia"/>
    <n v="2017"/>
  </r>
  <r>
    <s v="CA-2016-163776"/>
    <d v="2016-07-19T00:00:00"/>
    <s v="JS-16030"/>
    <s v="FUR-FU-10001185"/>
    <n v="185.58"/>
    <n v="6"/>
    <n v="0"/>
    <n v="76.087800000000001"/>
    <x v="0"/>
    <x v="5"/>
    <s v="Advantus Employee of the Month Certificate Frame, 11 x 13-1/2"/>
    <x v="0"/>
    <s v="Mississippi"/>
    <s v="Hattiesburg"/>
    <n v="2016"/>
  </r>
  <r>
    <s v="CA-2016-163776"/>
    <d v="2016-07-19T00:00:00"/>
    <s v="JS-16030"/>
    <s v="OFF-BI-10003007"/>
    <n v="77.56"/>
    <n v="2"/>
    <n v="0"/>
    <n v="35.677599999999998"/>
    <x v="1"/>
    <x v="8"/>
    <s v="Premium Transparent Presentation Covers, No Pattern/Clear, 8 1/2&quot; x 11&quot;"/>
    <x v="0"/>
    <s v="Mississippi"/>
    <s v="Hattiesburg"/>
    <n v="2016"/>
  </r>
  <r>
    <s v="CA-2016-163776"/>
    <d v="2016-07-19T00:00:00"/>
    <s v="JS-16030"/>
    <s v="OFF-ST-10002485"/>
    <n v="87.92"/>
    <n v="4"/>
    <n v="0"/>
    <n v="0.87919999999999998"/>
    <x v="1"/>
    <x v="4"/>
    <s v="Rogers Deluxe File Chest"/>
    <x v="0"/>
    <s v="Mississippi"/>
    <s v="Hattiesburg"/>
    <n v="2016"/>
  </r>
  <r>
    <s v="CA-2016-163776"/>
    <d v="2016-07-19T00:00:00"/>
    <s v="JS-16030"/>
    <s v="OFF-PA-10001033"/>
    <n v="245.94"/>
    <n v="6"/>
    <n v="0"/>
    <n v="120.5106"/>
    <x v="1"/>
    <x v="10"/>
    <s v="Xerox 1893"/>
    <x v="0"/>
    <s v="Mississippi"/>
    <s v="Hattiesburg"/>
    <n v="2016"/>
  </r>
  <r>
    <s v="CA-2016-163776"/>
    <d v="2016-07-19T00:00:00"/>
    <s v="JS-16030"/>
    <s v="OFF-BI-10000404"/>
    <n v="8.6"/>
    <n v="1"/>
    <n v="0"/>
    <n v="4.0419999999999998"/>
    <x v="1"/>
    <x v="8"/>
    <s v="Avery Printable Repositionable Plastic Tabs"/>
    <x v="0"/>
    <s v="Mississippi"/>
    <s v="Hattiesburg"/>
    <n v="2016"/>
  </r>
  <r>
    <s v="CA-2016-163776"/>
    <d v="2016-07-19T00:00:00"/>
    <s v="JS-16030"/>
    <s v="FUR-BO-10003546"/>
    <n v="504.9"/>
    <n v="5"/>
    <n v="0"/>
    <n v="126.22499999999999"/>
    <x v="0"/>
    <x v="0"/>
    <s v="Hon 4-Shelf Metal Bookcases"/>
    <x v="0"/>
    <s v="Mississippi"/>
    <s v="Hattiesburg"/>
    <n v="2016"/>
  </r>
  <r>
    <s v="US-2017-163300"/>
    <d v="2017-09-15T00:00:00"/>
    <s v="ES-14020"/>
    <s v="OFF-BI-10004390"/>
    <n v="2357.4879999999998"/>
    <n v="7"/>
    <n v="0.2"/>
    <n v="884.05799999999999"/>
    <x v="1"/>
    <x v="8"/>
    <s v="GBC DocuBind 200 Manual Binding Machine"/>
    <x v="1"/>
    <s v="California"/>
    <s v="Los Angeles"/>
    <n v="2017"/>
  </r>
  <r>
    <s v="US-2017-163300"/>
    <d v="2017-09-15T00:00:00"/>
    <s v="ES-14020"/>
    <s v="TEC-PH-10001700"/>
    <n v="369.54399999999998"/>
    <n v="7"/>
    <n v="0.2"/>
    <n v="32.335099999999997"/>
    <x v="2"/>
    <x v="7"/>
    <s v="Panasonic KX-TG6844B Expandable Digital Cordless Telephone"/>
    <x v="1"/>
    <s v="California"/>
    <s v="Los Angeles"/>
    <n v="2017"/>
  </r>
  <r>
    <s v="US-2017-163300"/>
    <d v="2017-09-15T00:00:00"/>
    <s v="ES-14020"/>
    <s v="FUR-CH-10003396"/>
    <n v="184.75200000000001"/>
    <n v="3"/>
    <n v="0.2"/>
    <n v="-20.784600000000001"/>
    <x v="0"/>
    <x v="1"/>
    <s v="Global Deluxe Steno Chair"/>
    <x v="1"/>
    <s v="California"/>
    <s v="Los Angeles"/>
    <n v="2017"/>
  </r>
  <r>
    <s v="CA-2016-162187"/>
    <d v="2016-12-11T00:00:00"/>
    <s v="NS-18640"/>
    <s v="OFF-ST-10001558"/>
    <n v="64.959999999999994"/>
    <n v="5"/>
    <n v="0.2"/>
    <n v="-4.0599999999999996"/>
    <x v="1"/>
    <x v="4"/>
    <s v="Acco Perma 4000 Stacking Storage Drawers"/>
    <x v="3"/>
    <s v="Ohio"/>
    <s v="Columbus"/>
    <n v="2016"/>
  </r>
  <r>
    <s v="CA-2016-162187"/>
    <d v="2016-12-11T00:00:00"/>
    <s v="NS-18640"/>
    <s v="OFF-SU-10004782"/>
    <n v="13.52"/>
    <n v="2"/>
    <n v="0.2"/>
    <n v="1.69"/>
    <x v="1"/>
    <x v="14"/>
    <s v="Elite 5&quot; Scissors"/>
    <x v="3"/>
    <s v="Ohio"/>
    <s v="Columbus"/>
    <n v="2016"/>
  </r>
  <r>
    <s v="CA-2016-162187"/>
    <d v="2016-12-11T00:00:00"/>
    <s v="NS-18640"/>
    <s v="FUR-CH-10003298"/>
    <n v="458.43"/>
    <n v="5"/>
    <n v="0.3"/>
    <n v="-137.529"/>
    <x v="0"/>
    <x v="1"/>
    <s v="Office Star - Contemporary Task Swivel chair with Loop Arms, Charcoal"/>
    <x v="3"/>
    <s v="Ohio"/>
    <s v="Columbus"/>
    <n v="2016"/>
  </r>
  <r>
    <s v="CA-2016-162187"/>
    <d v="2016-12-11T00:00:00"/>
    <s v="NS-18640"/>
    <s v="OFF-AP-10000576"/>
    <n v="387.13600000000002"/>
    <n v="4"/>
    <n v="0.2"/>
    <n v="24.196000000000002"/>
    <x v="1"/>
    <x v="9"/>
    <s v="Belkin 7 Outlet SurgeMaster II"/>
    <x v="3"/>
    <s v="Ohio"/>
    <s v="Columbus"/>
    <n v="2016"/>
  </r>
  <r>
    <s v="CA-2016-162187"/>
    <d v="2016-12-11T00:00:00"/>
    <s v="NS-18640"/>
    <s v="FUR-TA-10003008"/>
    <n v="328.59"/>
    <n v="3"/>
    <n v="0.4"/>
    <n v="-147.8655"/>
    <x v="0"/>
    <x v="3"/>
    <s v="Lesro Round Back Collection Coffee Table, End Table"/>
    <x v="3"/>
    <s v="Ohio"/>
    <s v="Columbus"/>
    <n v="2016"/>
  </r>
  <r>
    <s v="US-2014-112991"/>
    <d v="2014-12-10T00:00:00"/>
    <s v="SH-19975"/>
    <s v="FUR-CH-10001708"/>
    <n v="338.35199999999998"/>
    <n v="3"/>
    <n v="0.2"/>
    <n v="4.2294"/>
    <x v="0"/>
    <x v="1"/>
    <s v="Office Star - Contemporary Swivel Chair with Padded Adjustable Arms and Flex Back"/>
    <x v="1"/>
    <s v="Idaho"/>
    <s v="Caldwell"/>
    <n v="2014"/>
  </r>
  <r>
    <s v="US-2014-112991"/>
    <d v="2014-12-10T00:00:00"/>
    <s v="SH-19975"/>
    <s v="OFF-PA-10000019"/>
    <n v="25.92"/>
    <n v="4"/>
    <n v="0"/>
    <n v="12.441599999999999"/>
    <x v="1"/>
    <x v="10"/>
    <s v="Xerox 1931"/>
    <x v="1"/>
    <s v="Idaho"/>
    <s v="Caldwell"/>
    <n v="2014"/>
  </r>
  <r>
    <s v="US-2014-112991"/>
    <d v="2014-12-10T00:00:00"/>
    <s v="SH-19975"/>
    <s v="OFF-PA-10002222"/>
    <n v="91.36"/>
    <n v="4"/>
    <n v="0"/>
    <n v="42.025599999999997"/>
    <x v="1"/>
    <x v="10"/>
    <s v="Xerox Color Copier Paper, 11&quot; x 17&quot;, Ream"/>
    <x v="1"/>
    <s v="Idaho"/>
    <s v="Caldwell"/>
    <n v="2014"/>
  </r>
  <r>
    <s v="CA-2014-124079"/>
    <d v="2014-12-13T00:00:00"/>
    <s v="RF-19345"/>
    <s v="FUR-FU-10002553"/>
    <n v="87.96"/>
    <n v="3"/>
    <n v="0.2"/>
    <n v="7.6965000000000003"/>
    <x v="0"/>
    <x v="5"/>
    <s v="Electrix Incandescent Magnifying Lamp, Black"/>
    <x v="1"/>
    <s v="Arizona"/>
    <s v="Phoenix"/>
    <n v="2014"/>
  </r>
  <r>
    <s v="CA-2014-124079"/>
    <d v="2014-12-13T00:00:00"/>
    <s v="RF-19345"/>
    <s v="OFF-BI-10002103"/>
    <n v="5.2140000000000004"/>
    <n v="2"/>
    <n v="0.7"/>
    <n v="-4.1711999999999998"/>
    <x v="1"/>
    <x v="8"/>
    <s v="Cardinal Slant-D Ring Binder, Heavy Gauge Vinyl"/>
    <x v="1"/>
    <s v="Arizona"/>
    <s v="Phoenix"/>
    <n v="2014"/>
  </r>
  <r>
    <s v="US-2017-146878"/>
    <d v="2017-09-21T00:00:00"/>
    <s v="DL-12865"/>
    <s v="OFF-BI-10002794"/>
    <n v="12.294"/>
    <n v="1"/>
    <n v="0.7"/>
    <n v="-8.6058000000000003"/>
    <x v="1"/>
    <x v="8"/>
    <s v="Avery Trapezoid Ring Binder, 3&quot; Capacity, Black, 1040 sheets"/>
    <x v="0"/>
    <s v="Florida"/>
    <s v="Miami"/>
    <n v="2017"/>
  </r>
  <r>
    <s v="CA-2017-107244"/>
    <d v="2017-09-07T00:00:00"/>
    <s v="AG-10390"/>
    <s v="FUR-FU-10002597"/>
    <n v="19.760000000000002"/>
    <n v="4"/>
    <n v="0"/>
    <n v="8.2992000000000008"/>
    <x v="0"/>
    <x v="5"/>
    <s v="C-Line Magnetic Cubicle Keepers, Clear Polypropylene"/>
    <x v="1"/>
    <s v="California"/>
    <s v="Los Angeles"/>
    <n v="2017"/>
  </r>
  <r>
    <s v="CA-2015-100657"/>
    <d v="2015-11-02T00:00:00"/>
    <s v="SW-20245"/>
    <s v="FUR-CH-10003535"/>
    <n v="109.764"/>
    <n v="2"/>
    <n v="0.1"/>
    <n v="8.5372000000000003"/>
    <x v="0"/>
    <x v="1"/>
    <s v="Global Armless Task Chair, Royal Blue"/>
    <x v="3"/>
    <s v="New York"/>
    <s v="Troy"/>
    <n v="2015"/>
  </r>
  <r>
    <s v="CA-2017-129581"/>
    <d v="2017-12-11T00:00:00"/>
    <s v="KN-16390"/>
    <s v="TEC-PH-10001527"/>
    <n v="128.85"/>
    <n v="3"/>
    <n v="0"/>
    <n v="3.8654999999999999"/>
    <x v="2"/>
    <x v="7"/>
    <s v="Plantronics MX500i Earset"/>
    <x v="3"/>
    <s v="Massachusetts"/>
    <s v="New Bedford"/>
    <n v="2017"/>
  </r>
  <r>
    <s v="CA-2017-129028"/>
    <d v="2017-04-01T00:00:00"/>
    <s v="GB-14530"/>
    <s v="FUR-FU-10004006"/>
    <n v="127.95"/>
    <n v="3"/>
    <n v="0"/>
    <n v="21.7515"/>
    <x v="0"/>
    <x v="5"/>
    <s v="Deflect-o DuraMat Lighweight, Studded, Beveled Mat for Low Pile Carpeting"/>
    <x v="0"/>
    <s v="South Carolina"/>
    <s v="Florence"/>
    <n v="2017"/>
  </r>
  <r>
    <s v="CA-2015-135580"/>
    <d v="2015-12-30T00:00:00"/>
    <s v="CL-12565"/>
    <s v="OFF-PA-10000595"/>
    <n v="68.52"/>
    <n v="3"/>
    <n v="0"/>
    <n v="31.519200000000001"/>
    <x v="1"/>
    <x v="10"/>
    <s v="Xerox 1929"/>
    <x v="1"/>
    <s v="California"/>
    <s v="Los Angeles"/>
    <n v="2015"/>
  </r>
  <r>
    <s v="CA-2015-135580"/>
    <d v="2015-12-30T00:00:00"/>
    <s v="CL-12565"/>
    <s v="OFF-ST-10000798"/>
    <n v="74.94"/>
    <n v="3"/>
    <n v="0"/>
    <n v="14.2386"/>
    <x v="1"/>
    <x v="4"/>
    <s v="2300 Heavy-Duty Transfer File Systems by Perma"/>
    <x v="1"/>
    <s v="California"/>
    <s v="Los Angeles"/>
    <n v="2015"/>
  </r>
  <r>
    <s v="CA-2015-135580"/>
    <d v="2015-12-30T00:00:00"/>
    <s v="CL-12565"/>
    <s v="TEC-MA-10004002"/>
    <n v="2548.56"/>
    <n v="6"/>
    <n v="0.2"/>
    <n v="286.71300000000002"/>
    <x v="2"/>
    <x v="15"/>
    <s v="Zebra GX420t Direct Thermal/Thermal Transfer Printer"/>
    <x v="1"/>
    <s v="California"/>
    <s v="Los Angeles"/>
    <n v="2015"/>
  </r>
  <r>
    <s v="CA-2015-135580"/>
    <d v="2015-12-30T00:00:00"/>
    <s v="CL-12565"/>
    <s v="OFF-EN-10003296"/>
    <n v="271.44"/>
    <n v="3"/>
    <n v="0"/>
    <n v="122.148"/>
    <x v="1"/>
    <x v="12"/>
    <s v="Tyvek Side-Opening Peel &amp; Seel Expanding Envelopes"/>
    <x v="1"/>
    <s v="California"/>
    <s v="Los Angeles"/>
    <n v="2015"/>
  </r>
  <r>
    <s v="CA-2015-135580"/>
    <d v="2015-12-30T00:00:00"/>
    <s v="CL-12565"/>
    <s v="TEC-PH-10004345"/>
    <n v="287.88"/>
    <n v="3"/>
    <n v="0.2"/>
    <n v="35.984999999999999"/>
    <x v="2"/>
    <x v="7"/>
    <s v="Cisco SPA 502G IP Phone"/>
    <x v="1"/>
    <s v="California"/>
    <s v="Los Angeles"/>
    <n v="2015"/>
  </r>
  <r>
    <s v="CA-2016-159016"/>
    <d v="2016-03-10T00:00:00"/>
    <s v="KF-16285"/>
    <s v="OFF-PA-10004405"/>
    <n v="14.9"/>
    <n v="5"/>
    <n v="0"/>
    <n v="7.1520000000000001"/>
    <x v="1"/>
    <x v="10"/>
    <s v="Rediform Voice Mail Log Books"/>
    <x v="1"/>
    <s v="California"/>
    <s v="Los Angeles"/>
    <n v="2016"/>
  </r>
  <r>
    <s v="CA-2016-159016"/>
    <d v="2016-03-10T00:00:00"/>
    <s v="KF-16285"/>
    <s v="TEC-PH-10002885"/>
    <n v="4158.9120000000003"/>
    <n v="8"/>
    <n v="0.2"/>
    <n v="363.90480000000002"/>
    <x v="2"/>
    <x v="7"/>
    <s v="Apple iPhone 5"/>
    <x v="1"/>
    <s v="California"/>
    <s v="Los Angeles"/>
    <n v="2016"/>
  </r>
  <r>
    <s v="CA-2014-102652"/>
    <d v="2014-04-06T00:00:00"/>
    <s v="AY-10555"/>
    <s v="FUR-FU-10000747"/>
    <n v="91.96"/>
    <n v="2"/>
    <n v="0"/>
    <n v="15.6332"/>
    <x v="0"/>
    <x v="5"/>
    <s v="Tenex B1-RE Series Chair Mats for Low Pile Carpets"/>
    <x v="1"/>
    <s v="California"/>
    <s v="Los Angeles"/>
    <n v="2014"/>
  </r>
  <r>
    <s v="CA-2014-102652"/>
    <d v="2014-04-06T00:00:00"/>
    <s v="AY-10555"/>
    <s v="FUR-FU-10001918"/>
    <n v="33.11"/>
    <n v="7"/>
    <n v="0"/>
    <n v="12.9129"/>
    <x v="0"/>
    <x v="5"/>
    <s v="C-Line Cubicle Keepers Polyproplyene Holder With Velcro Backings"/>
    <x v="1"/>
    <s v="California"/>
    <s v="Los Angeles"/>
    <n v="2014"/>
  </r>
  <r>
    <s v="CA-2014-102652"/>
    <d v="2014-04-06T00:00:00"/>
    <s v="AY-10555"/>
    <s v="OFF-PA-10003309"/>
    <n v="19.440000000000001"/>
    <n v="3"/>
    <n v="0"/>
    <n v="9.3312000000000008"/>
    <x v="1"/>
    <x v="10"/>
    <s v="Xerox 211"/>
    <x v="1"/>
    <s v="California"/>
    <s v="Los Angeles"/>
    <n v="2014"/>
  </r>
  <r>
    <s v="CA-2014-102652"/>
    <d v="2014-04-06T00:00:00"/>
    <s v="AY-10555"/>
    <s v="OFF-PA-10001977"/>
    <n v="55.48"/>
    <n v="1"/>
    <n v="0"/>
    <n v="26.630400000000002"/>
    <x v="1"/>
    <x v="10"/>
    <s v="Xerox 194"/>
    <x v="1"/>
    <s v="California"/>
    <s v="Los Angeles"/>
    <n v="2014"/>
  </r>
  <r>
    <s v="CA-2014-152422"/>
    <d v="2014-10-05T00:00:00"/>
    <s v="BD-11635"/>
    <s v="OFF-AP-10002892"/>
    <n v="91.92"/>
    <n v="5"/>
    <n v="0.2"/>
    <n v="11.49"/>
    <x v="1"/>
    <x v="9"/>
    <s v="Belkin F5C206VTEL 6 Outlet Surge"/>
    <x v="3"/>
    <s v="Ohio"/>
    <s v="Columbus"/>
    <n v="2014"/>
  </r>
  <r>
    <s v="US-2016-156692"/>
    <d v="2016-08-13T00:00:00"/>
    <s v="HG-15025"/>
    <s v="OFF-AP-10002222"/>
    <n v="17.34"/>
    <n v="2"/>
    <n v="0"/>
    <n v="4.6818"/>
    <x v="1"/>
    <x v="9"/>
    <s v="Staple holder"/>
    <x v="0"/>
    <s v="Louisiana"/>
    <s v="Kenner"/>
    <n v="2016"/>
  </r>
  <r>
    <s v="US-2016-156692"/>
    <d v="2016-08-13T00:00:00"/>
    <s v="HG-15025"/>
    <s v="TEC-AC-10000158"/>
    <n v="71.98"/>
    <n v="2"/>
    <n v="0"/>
    <n v="15.1158"/>
    <x v="2"/>
    <x v="11"/>
    <s v="Sony 64GB Class 10 Micro SDHC R40 Memory Card"/>
    <x v="0"/>
    <s v="Louisiana"/>
    <s v="Kenner"/>
    <n v="2016"/>
  </r>
  <r>
    <s v="CA-2014-130869"/>
    <d v="2014-11-17T00:00:00"/>
    <s v="CB-12025"/>
    <s v="OFF-EN-10002600"/>
    <n v="7.08"/>
    <n v="3"/>
    <n v="0.2"/>
    <n v="2.4780000000000002"/>
    <x v="1"/>
    <x v="12"/>
    <s v="Redi-Strip #10 Envelopes, 4 1/8 x 9 1/2"/>
    <x v="2"/>
    <s v="Texas"/>
    <s v="Cedar Hill"/>
    <n v="2014"/>
  </r>
  <r>
    <s v="US-2017-128832"/>
    <d v="2017-04-24T00:00:00"/>
    <s v="LS-16945"/>
    <s v="TEC-AC-10004855"/>
    <n v="69.98"/>
    <n v="2"/>
    <n v="0"/>
    <n v="4.8986000000000001"/>
    <x v="2"/>
    <x v="11"/>
    <s v="V7 USB Numeric Keypad"/>
    <x v="3"/>
    <s v="Rhode Island"/>
    <s v="Providence"/>
    <n v="2017"/>
  </r>
  <r>
    <s v="CA-2017-139717"/>
    <d v="2017-08-24T00:00:00"/>
    <s v="DM-13015"/>
    <s v="OFF-AP-10000938"/>
    <n v="646.27200000000005"/>
    <n v="8"/>
    <n v="0.2"/>
    <n v="64.627200000000002"/>
    <x v="1"/>
    <x v="9"/>
    <s v="Avanti 1.7 Cu. Ft. Refrigerator"/>
    <x v="3"/>
    <s v="Ohio"/>
    <s v="Lancaster"/>
    <n v="2017"/>
  </r>
  <r>
    <s v="CA-2017-139717"/>
    <d v="2017-08-24T00:00:00"/>
    <s v="DM-13015"/>
    <s v="OFF-PA-10002195"/>
    <n v="10.368"/>
    <n v="2"/>
    <n v="0.2"/>
    <n v="3.7584"/>
    <x v="1"/>
    <x v="10"/>
    <s v="RSVP Cards &amp; Envelopes, Blank White, 8-1/2&quot; X 11&quot;, 24 Cards/25 Envelopes/Set"/>
    <x v="3"/>
    <s v="Ohio"/>
    <s v="Lancaster"/>
    <n v="2017"/>
  </r>
  <r>
    <s v="CA-2017-136007"/>
    <d v="2017-02-23T00:00:00"/>
    <s v="AC-10615"/>
    <s v="OFF-FA-10002701"/>
    <n v="8.4"/>
    <n v="5"/>
    <n v="0"/>
    <n v="0.33600000000000002"/>
    <x v="1"/>
    <x v="13"/>
    <s v="Alliance Rubber Bands"/>
    <x v="1"/>
    <s v="Washington"/>
    <s v="Seattle"/>
    <n v="2017"/>
  </r>
  <r>
    <s v="CA-2017-136007"/>
    <d v="2017-02-23T00:00:00"/>
    <s v="AC-10615"/>
    <s v="TEC-PH-10003589"/>
    <n v="71.959999999999994"/>
    <n v="5"/>
    <n v="0.2"/>
    <n v="25.186"/>
    <x v="2"/>
    <x v="7"/>
    <s v="invisibleSHIELD by ZAGG Smudge-Free Screen Protector"/>
    <x v="1"/>
    <s v="Washington"/>
    <s v="Seattle"/>
    <n v="2017"/>
  </r>
  <r>
    <s v="CA-2016-157364"/>
    <d v="2016-11-19T00:00:00"/>
    <s v="LT-17110"/>
    <s v="OFF-AR-10003752"/>
    <n v="18.48"/>
    <n v="2"/>
    <n v="0.2"/>
    <n v="6.0060000000000002"/>
    <x v="1"/>
    <x v="6"/>
    <s v="Deluxe Chalkboard Eraser Cleaner"/>
    <x v="0"/>
    <s v="North Carolina"/>
    <s v="Jacksonville"/>
    <n v="2016"/>
  </r>
  <r>
    <s v="US-2016-112970"/>
    <d v="2016-11-14T00:00:00"/>
    <s v="TB-21250"/>
    <s v="OFF-AR-10003829"/>
    <n v="9.84"/>
    <n v="3"/>
    <n v="0"/>
    <n v="2.8536000000000001"/>
    <x v="1"/>
    <x v="6"/>
    <s v="Newell 35"/>
    <x v="1"/>
    <s v="California"/>
    <s v="Los Angeles"/>
    <n v="2016"/>
  </r>
  <r>
    <s v="US-2017-152492"/>
    <d v="2017-07-06T00:00:00"/>
    <s v="AH-10585"/>
    <s v="FUR-CH-10000155"/>
    <n v="239.24"/>
    <n v="1"/>
    <n v="0.2"/>
    <n v="23.923999999999999"/>
    <x v="0"/>
    <x v="1"/>
    <s v="Global Comet Stacking Armless Chair"/>
    <x v="0"/>
    <s v="Florida"/>
    <s v="Miami"/>
    <n v="2017"/>
  </r>
  <r>
    <s v="CA-2016-101168"/>
    <d v="2016-12-25T00:00:00"/>
    <s v="SS-20140"/>
    <s v="FUR-FU-10003142"/>
    <n v="21.12"/>
    <n v="4"/>
    <n v="0"/>
    <n v="6.5472000000000001"/>
    <x v="0"/>
    <x v="5"/>
    <s v="Master Big Foot Doorstop, Beige"/>
    <x v="3"/>
    <s v="New Hampshire"/>
    <s v="Nashua"/>
    <n v="2016"/>
  </r>
  <r>
    <s v="CA-2017-104010"/>
    <d v="2017-04-23T00:00:00"/>
    <s v="TD-20995"/>
    <s v="OFF-SU-10001218"/>
    <n v="54.9"/>
    <n v="5"/>
    <n v="0"/>
    <n v="15.372"/>
    <x v="1"/>
    <x v="14"/>
    <s v="Fiskars Softgrip Scissors"/>
    <x v="3"/>
    <s v="New York"/>
    <s v="New York City"/>
    <n v="2017"/>
  </r>
  <r>
    <s v="CA-2015-130253"/>
    <d v="2015-12-14T00:00:00"/>
    <s v="PP-18955"/>
    <s v="FUR-FU-10002963"/>
    <n v="15.24"/>
    <n v="3"/>
    <n v="0"/>
    <n v="5.1816000000000004"/>
    <x v="0"/>
    <x v="5"/>
    <s v="Master Caster Door Stop, Gray"/>
    <x v="1"/>
    <s v="California"/>
    <s v="Los Angeles"/>
    <n v="2015"/>
  </r>
  <r>
    <s v="US-2015-155369"/>
    <d v="2015-04-19T00:00:00"/>
    <s v="PG-18820"/>
    <s v="OFF-AP-10002578"/>
    <n v="19.568000000000001"/>
    <n v="2"/>
    <n v="0.8"/>
    <n v="-52.833599999999997"/>
    <x v="1"/>
    <x v="9"/>
    <s v="Fellowes Premier Superior Surge Suppressor, 10-Outlet, With Phone and Remote"/>
    <x v="2"/>
    <s v="Texas"/>
    <s v="Carrollton"/>
    <n v="2015"/>
  </r>
  <r>
    <s v="US-2015-155369"/>
    <d v="2015-04-19T00:00:00"/>
    <s v="PG-18820"/>
    <s v="OFF-BI-10003925"/>
    <n v="310.392"/>
    <n v="4"/>
    <n v="0.8"/>
    <n v="-512.14679999999998"/>
    <x v="1"/>
    <x v="8"/>
    <s v="Fellowes PB300 Plastic Comb Binding Machine"/>
    <x v="2"/>
    <s v="Texas"/>
    <s v="Carrollton"/>
    <n v="2015"/>
  </r>
  <r>
    <s v="CA-2016-131205"/>
    <d v="2016-09-04T00:00:00"/>
    <s v="AA-10645"/>
    <s v="FUR-FU-10003347"/>
    <n v="42.6"/>
    <n v="3"/>
    <n v="0"/>
    <n v="16.614000000000001"/>
    <x v="0"/>
    <x v="5"/>
    <s v="Coloredge Poster Frame"/>
    <x v="0"/>
    <s v="Kentucky"/>
    <s v="Georgetown"/>
    <n v="2016"/>
  </r>
  <r>
    <s v="CA-2016-131205"/>
    <d v="2016-09-04T00:00:00"/>
    <s v="AA-10645"/>
    <s v="OFF-BI-10000315"/>
    <n v="113.94"/>
    <n v="6"/>
    <n v="0"/>
    <n v="54.691200000000002"/>
    <x v="1"/>
    <x v="8"/>
    <s v="Poly Designer Cover &amp; Back"/>
    <x v="0"/>
    <s v="Kentucky"/>
    <s v="Georgetown"/>
    <n v="2016"/>
  </r>
  <r>
    <s v="CA-2016-131205"/>
    <d v="2016-09-04T00:00:00"/>
    <s v="AA-10645"/>
    <s v="OFF-ST-10002583"/>
    <n v="129.91999999999999"/>
    <n v="4"/>
    <n v="0"/>
    <n v="5.1967999999999996"/>
    <x v="1"/>
    <x v="4"/>
    <s v="Fellowes Neat Ideas Storage Cubes"/>
    <x v="0"/>
    <s v="Kentucky"/>
    <s v="Georgetown"/>
    <n v="2016"/>
  </r>
  <r>
    <s v="CA-2016-131205"/>
    <d v="2016-09-04T00:00:00"/>
    <s v="AA-10645"/>
    <s v="OFF-AR-10003469"/>
    <n v="5.28"/>
    <n v="3"/>
    <n v="0"/>
    <n v="2.5344000000000002"/>
    <x v="1"/>
    <x v="6"/>
    <s v="Nontoxic Chalk"/>
    <x v="0"/>
    <s v="Kentucky"/>
    <s v="Georgetown"/>
    <n v="2016"/>
  </r>
  <r>
    <s v="CA-2017-122364"/>
    <d v="2017-09-24T00:00:00"/>
    <s v="FA-14230"/>
    <s v="TEC-PH-10001817"/>
    <n v="859.2"/>
    <n v="3"/>
    <n v="0.2"/>
    <n v="75.180000000000007"/>
    <x v="2"/>
    <x v="7"/>
    <s v="Wilson Electronics DB Pro Signal Booster"/>
    <x v="1"/>
    <s v="California"/>
    <s v="Los Angeles"/>
    <n v="2017"/>
  </r>
  <r>
    <s v="CA-2017-122364"/>
    <d v="2017-09-24T00:00:00"/>
    <s v="FA-14230"/>
    <s v="TEC-MA-10001031"/>
    <n v="506.28"/>
    <n v="3"/>
    <n v="0.2"/>
    <n v="177.19800000000001"/>
    <x v="2"/>
    <x v="15"/>
    <s v="Socket Bluetooth Cordless Hand Scanner (CHS)"/>
    <x v="1"/>
    <s v="California"/>
    <s v="Los Angeles"/>
    <n v="2017"/>
  </r>
  <r>
    <s v="CA-2016-117912"/>
    <d v="2016-02-04T00:00:00"/>
    <s v="TB-21520"/>
    <s v="FUR-FU-10002088"/>
    <n v="14.368"/>
    <n v="2"/>
    <n v="0.2"/>
    <n v="3.9512"/>
    <x v="0"/>
    <x v="5"/>
    <s v="Nu-Dell Float Frame 11 x 14 1/2"/>
    <x v="1"/>
    <s v="Arizona"/>
    <s v="Sierra Vista"/>
    <n v="2016"/>
  </r>
  <r>
    <s v="CA-2017-145702"/>
    <d v="2017-05-19T00:00:00"/>
    <s v="AH-10075"/>
    <s v="FUR-CH-10001482"/>
    <n v="314.35199999999998"/>
    <n v="3"/>
    <n v="0.2"/>
    <n v="-35.364600000000003"/>
    <x v="0"/>
    <x v="1"/>
    <s v="Office Star - Mesh Screen back chair with Vinyl seat"/>
    <x v="0"/>
    <s v="Tennessee"/>
    <s v="Knoxville"/>
    <n v="2017"/>
  </r>
  <r>
    <s v="CA-2017-145702"/>
    <d v="2017-05-19T00:00:00"/>
    <s v="AH-10075"/>
    <s v="OFF-PA-10001526"/>
    <n v="27.888000000000002"/>
    <n v="7"/>
    <n v="0.2"/>
    <n v="10.109400000000001"/>
    <x v="1"/>
    <x v="10"/>
    <s v="Xerox 1949"/>
    <x v="0"/>
    <s v="Tennessee"/>
    <s v="Knoxville"/>
    <n v="2017"/>
  </r>
  <r>
    <s v="CA-2015-113215"/>
    <d v="2015-09-03T00:00:00"/>
    <s v="CP-12085"/>
    <s v="FUR-FU-10002937"/>
    <n v="238.15199999999999"/>
    <n v="3"/>
    <n v="0.2"/>
    <n v="89.307000000000002"/>
    <x v="0"/>
    <x v="5"/>
    <s v="GE 48&quot; Fluorescent Tube, Cool White Energy Saver, 34 Watts, 30/Box"/>
    <x v="1"/>
    <s v="Arizona"/>
    <s v="Tucson"/>
    <n v="2015"/>
  </r>
  <r>
    <s v="CA-2016-154662"/>
    <d v="2016-06-09T00:00:00"/>
    <s v="BF-11215"/>
    <s v="FUR-TA-10001771"/>
    <n v="692.94"/>
    <n v="3"/>
    <n v="0"/>
    <n v="173.23500000000001"/>
    <x v="0"/>
    <x v="3"/>
    <s v="Bush Cubix Conference Tables, Fully Assembled"/>
    <x v="2"/>
    <s v="Minnesota"/>
    <s v="Minneapolis"/>
    <n v="2016"/>
  </r>
  <r>
    <s v="CA-2015-105571"/>
    <d v="2015-11-07T00:00:00"/>
    <s v="CP-12340"/>
    <s v="OFF-BI-10003305"/>
    <n v="16.146000000000001"/>
    <n v="9"/>
    <n v="0.7"/>
    <n v="-12.9168"/>
    <x v="1"/>
    <x v="8"/>
    <s v="Avery Hanging File Binders"/>
    <x v="0"/>
    <s v="Florida"/>
    <s v="Miami"/>
    <n v="2015"/>
  </r>
  <r>
    <s v="CA-2015-105571"/>
    <d v="2015-11-07T00:00:00"/>
    <s v="CP-12340"/>
    <s v="OFF-BI-10001359"/>
    <n v="1345.4849999999999"/>
    <n v="5"/>
    <n v="0.7"/>
    <n v="-1031.5385000000001"/>
    <x v="1"/>
    <x v="8"/>
    <s v="GBC DocuBind TL300 Electric Binding System"/>
    <x v="0"/>
    <s v="Florida"/>
    <s v="Miami"/>
    <n v="2015"/>
  </r>
  <r>
    <s v="CA-2016-152765"/>
    <d v="2016-06-15T00:00:00"/>
    <s v="LS-17245"/>
    <s v="OFF-PA-10000483"/>
    <n v="173.488"/>
    <n v="7"/>
    <n v="0.2"/>
    <n v="54.215000000000003"/>
    <x v="1"/>
    <x v="10"/>
    <s v="Xerox 19"/>
    <x v="2"/>
    <s v="Texas"/>
    <s v="Houston"/>
    <n v="2016"/>
  </r>
  <r>
    <s v="CA-2015-153878"/>
    <d v="2015-04-25T00:00:00"/>
    <s v="TS-21655"/>
    <s v="OFF-AR-10000658"/>
    <n v="57.75"/>
    <n v="5"/>
    <n v="0"/>
    <n v="16.170000000000002"/>
    <x v="1"/>
    <x v="6"/>
    <s v="Newell 324"/>
    <x v="2"/>
    <s v="Wisconsin"/>
    <s v="Milwaukee"/>
    <n v="2015"/>
  </r>
  <r>
    <s v="CA-2015-153878"/>
    <d v="2015-04-25T00:00:00"/>
    <s v="TS-21655"/>
    <s v="OFF-AP-10001205"/>
    <n v="272.39999999999998"/>
    <n v="5"/>
    <n v="0"/>
    <n v="76.272000000000006"/>
    <x v="1"/>
    <x v="9"/>
    <s v="Belkin 5 Outlet SurgeMaster Power Centers"/>
    <x v="2"/>
    <s v="Wisconsin"/>
    <s v="Milwaukee"/>
    <n v="2015"/>
  </r>
  <r>
    <s v="CA-2016-124016"/>
    <d v="2016-09-23T00:00:00"/>
    <s v="JS-15940"/>
    <s v="OFF-PA-10002586"/>
    <n v="11.952"/>
    <n v="3"/>
    <n v="0.2"/>
    <n v="4.0338000000000003"/>
    <x v="1"/>
    <x v="10"/>
    <s v="Xerox 1970"/>
    <x v="3"/>
    <s v="Ohio"/>
    <s v="Lancaster"/>
    <n v="2016"/>
  </r>
  <r>
    <s v="CA-2016-124016"/>
    <d v="2016-09-23T00:00:00"/>
    <s v="JS-15940"/>
    <s v="FUR-FU-10004963"/>
    <n v="28"/>
    <n v="4"/>
    <n v="0.2"/>
    <n v="7.7"/>
    <x v="0"/>
    <x v="5"/>
    <s v="Eldon 400 Class Desk Accessories, Black Carbon"/>
    <x v="3"/>
    <s v="Ohio"/>
    <s v="Lancaster"/>
    <n v="2016"/>
  </r>
  <r>
    <s v="CA-2016-124016"/>
    <d v="2016-09-23T00:00:00"/>
    <s v="JS-15940"/>
    <s v="OFF-BI-10002071"/>
    <n v="12.201000000000001"/>
    <n v="7"/>
    <n v="0.7"/>
    <n v="-9.7607999999999997"/>
    <x v="1"/>
    <x v="8"/>
    <s v="Fellowes Black Plastic Comb Bindings"/>
    <x v="3"/>
    <s v="Ohio"/>
    <s v="Lancaster"/>
    <n v="2016"/>
  </r>
  <r>
    <s v="CA-2016-113551"/>
    <d v="2016-08-18T00:00:00"/>
    <s v="NF-18385"/>
    <s v="OFF-BI-10001617"/>
    <n v="2.0680000000000001"/>
    <n v="1"/>
    <n v="0.8"/>
    <n v="-3.4121999999999999"/>
    <x v="1"/>
    <x v="8"/>
    <s v="GBC Wire Binding Combs"/>
    <x v="2"/>
    <s v="Texas"/>
    <s v="Edinburg"/>
    <n v="2016"/>
  </r>
  <r>
    <s v="CA-2016-113551"/>
    <d v="2016-08-18T00:00:00"/>
    <s v="NF-18385"/>
    <s v="OFF-PA-10004665"/>
    <n v="83.84"/>
    <n v="8"/>
    <n v="0.2"/>
    <n v="30.391999999999999"/>
    <x v="1"/>
    <x v="10"/>
    <s v="Advantus Motivational Note Cards"/>
    <x v="2"/>
    <s v="Texas"/>
    <s v="Edinburg"/>
    <n v="2016"/>
  </r>
  <r>
    <s v="CA-2014-107524"/>
    <d v="2014-03-02T00:00:00"/>
    <s v="KN-16705"/>
    <s v="OFF-EN-10001990"/>
    <n v="11.36"/>
    <n v="2"/>
    <n v="0"/>
    <n v="5.3391999999999999"/>
    <x v="1"/>
    <x v="12"/>
    <s v="Staple envelope"/>
    <x v="3"/>
    <s v="New York"/>
    <s v="New York City"/>
    <n v="2014"/>
  </r>
  <r>
    <s v="CA-2014-107524"/>
    <d v="2014-03-02T00:00:00"/>
    <s v="KN-16705"/>
    <s v="OFF-PA-10000587"/>
    <n v="36.4"/>
    <n v="5"/>
    <n v="0"/>
    <n v="17.472000000000001"/>
    <x v="1"/>
    <x v="10"/>
    <s v="Array Parchment Paper, Assorted Colors"/>
    <x v="3"/>
    <s v="New York"/>
    <s v="New York City"/>
    <n v="2014"/>
  </r>
  <r>
    <s v="CA-2014-138072"/>
    <d v="2014-12-30T00:00:00"/>
    <s v="GA-14725"/>
    <s v="TEC-AC-10004859"/>
    <n v="27.968"/>
    <n v="2"/>
    <n v="0.2"/>
    <n v="6.992"/>
    <x v="2"/>
    <x v="11"/>
    <s v="Maxell Pro 80 Minute CD-R, 10/Pack"/>
    <x v="3"/>
    <s v="Pennsylvania"/>
    <s v="Philadelphia"/>
    <n v="2014"/>
  </r>
  <r>
    <s v="CA-2015-134201"/>
    <d v="2015-04-10T00:00:00"/>
    <s v="EH-14125"/>
    <s v="OFF-ST-10001476"/>
    <n v="142.04"/>
    <n v="4"/>
    <n v="0"/>
    <n v="38.3508"/>
    <x v="1"/>
    <x v="4"/>
    <s v="Steel Personal Filing/Posting Tote"/>
    <x v="3"/>
    <s v="New York"/>
    <s v="Rochester"/>
    <n v="2015"/>
  </r>
  <r>
    <s v="CA-2015-134201"/>
    <d v="2015-04-10T00:00:00"/>
    <s v="EH-14125"/>
    <s v="OFF-AR-10002804"/>
    <n v="14.67"/>
    <n v="3"/>
    <n v="0"/>
    <n v="6.0147000000000004"/>
    <x v="1"/>
    <x v="6"/>
    <s v="Faber Castell Col-Erase Pencils"/>
    <x v="3"/>
    <s v="New York"/>
    <s v="Rochester"/>
    <n v="2015"/>
  </r>
  <r>
    <s v="CA-2015-111780"/>
    <d v="2015-12-25T00:00:00"/>
    <s v="RA-19285"/>
    <s v="TEC-CO-10004202"/>
    <n v="1199.96"/>
    <n v="5"/>
    <n v="0.2"/>
    <n v="224.99250000000001"/>
    <x v="2"/>
    <x v="16"/>
    <s v="Brother DCP1000 Digital 3 in 1 Multifunction Machine"/>
    <x v="1"/>
    <s v="California"/>
    <s v="San Diego"/>
    <n v="2015"/>
  </r>
  <r>
    <s v="CA-2015-111780"/>
    <d v="2015-12-25T00:00:00"/>
    <s v="RA-19285"/>
    <s v="OFF-PA-10001307"/>
    <n v="12.6"/>
    <n v="3"/>
    <n v="0"/>
    <n v="6.1740000000000004"/>
    <x v="1"/>
    <x v="10"/>
    <s v="Important Message Pads, 50 4-1/4 x 5-1/2 Forms per Pad"/>
    <x v="1"/>
    <s v="California"/>
    <s v="San Diego"/>
    <n v="2015"/>
  </r>
  <r>
    <s v="CA-2015-111780"/>
    <d v="2015-12-25T00:00:00"/>
    <s v="RA-19285"/>
    <s v="OFF-PA-10001667"/>
    <n v="17.940000000000001"/>
    <n v="3"/>
    <n v="0"/>
    <n v="8.0730000000000004"/>
    <x v="1"/>
    <x v="10"/>
    <s v="Great White Multi-Use Recycled Paper (20Lb. and 84 Bright)"/>
    <x v="1"/>
    <s v="California"/>
    <s v="San Diego"/>
    <n v="2015"/>
  </r>
  <r>
    <s v="CA-2015-119942"/>
    <d v="2015-04-05T00:00:00"/>
    <s v="TT-21070"/>
    <s v="OFF-LA-10001569"/>
    <n v="23.904"/>
    <n v="6"/>
    <n v="0.2"/>
    <n v="7.7687999999999997"/>
    <x v="1"/>
    <x v="2"/>
    <s v="Avery 499"/>
    <x v="3"/>
    <s v="Pennsylvania"/>
    <s v="Philadelphia"/>
    <n v="2015"/>
  </r>
  <r>
    <s v="CA-2015-151547"/>
    <d v="2015-01-17T00:00:00"/>
    <s v="AH-10465"/>
    <s v="OFF-SU-10000898"/>
    <n v="88.96"/>
    <n v="8"/>
    <n v="0.2"/>
    <n v="10.007999999999999"/>
    <x v="1"/>
    <x v="14"/>
    <s v="Acme Hot Forged Carbon Steel Scissors with Nickel-Plated Handles, 3 7/8&quot; Cut, 8&quot;L"/>
    <x v="0"/>
    <s v="Tennessee"/>
    <s v="Bartlett"/>
    <n v="2015"/>
  </r>
  <r>
    <s v="CA-2017-166695"/>
    <d v="2017-05-20T00:00:00"/>
    <s v="CC-12430"/>
    <s v="FUR-CH-10000225"/>
    <n v="518.27200000000005"/>
    <n v="8"/>
    <n v="0.2"/>
    <n v="-97.176000000000002"/>
    <x v="0"/>
    <x v="1"/>
    <s v="Global Geo Office Task Chair, Gray"/>
    <x v="1"/>
    <s v="California"/>
    <s v="Lakewood"/>
    <n v="2017"/>
  </r>
  <r>
    <s v="CA-2017-166695"/>
    <d v="2017-05-20T00:00:00"/>
    <s v="CC-12430"/>
    <s v="FUR-FU-10002191"/>
    <n v="6.98"/>
    <n v="1"/>
    <n v="0"/>
    <n v="3.3504"/>
    <x v="0"/>
    <x v="5"/>
    <s v="G.E. Halogen Desk Lamp Bulbs"/>
    <x v="1"/>
    <s v="California"/>
    <s v="Lakewood"/>
    <n v="2017"/>
  </r>
  <r>
    <s v="CA-2017-166695"/>
    <d v="2017-05-20T00:00:00"/>
    <s v="CC-12430"/>
    <s v="TEC-MA-10003176"/>
    <n v="343.2"/>
    <n v="1"/>
    <n v="0.2"/>
    <n v="38.61"/>
    <x v="2"/>
    <x v="15"/>
    <s v="Okidata B400 Printer"/>
    <x v="1"/>
    <s v="California"/>
    <s v="Lakewood"/>
    <n v="2017"/>
  </r>
  <r>
    <s v="CA-2017-167542"/>
    <d v="2017-08-13T00:00:00"/>
    <s v="KD-16495"/>
    <s v="OFF-LA-10004093"/>
    <n v="17.544"/>
    <n v="3"/>
    <n v="0.2"/>
    <n v="5.9211"/>
    <x v="1"/>
    <x v="2"/>
    <s v="Avery 486"/>
    <x v="3"/>
    <s v="Pennsylvania"/>
    <s v="Philadelphia"/>
    <n v="2017"/>
  </r>
  <r>
    <s v="CA-2015-120901"/>
    <d v="2015-12-31T00:00:00"/>
    <s v="BG-11035"/>
    <s v="OFF-ST-10000025"/>
    <n v="152.68799999999999"/>
    <n v="2"/>
    <n v="0.2"/>
    <n v="-26.720400000000001"/>
    <x v="1"/>
    <x v="4"/>
    <s v="Fellowes Stor/Drawer Steel Plus Storage Drawers"/>
    <x v="2"/>
    <s v="Texas"/>
    <s v="Austin"/>
    <n v="2015"/>
  </r>
  <r>
    <s v="CA-2015-120901"/>
    <d v="2015-12-31T00:00:00"/>
    <s v="BG-11035"/>
    <s v="OFF-FA-10001561"/>
    <n v="3.488"/>
    <n v="2"/>
    <n v="0.2"/>
    <n v="0.56679999999999997"/>
    <x v="1"/>
    <x v="13"/>
    <s v="Stockwell Push Pins"/>
    <x v="2"/>
    <s v="Texas"/>
    <s v="Austin"/>
    <n v="2015"/>
  </r>
  <r>
    <s v="CA-2015-120901"/>
    <d v="2015-12-31T00:00:00"/>
    <s v="BG-11035"/>
    <s v="OFF-SU-10001225"/>
    <n v="5.8879999999999999"/>
    <n v="2"/>
    <n v="0.2"/>
    <n v="-1.3248"/>
    <x v="1"/>
    <x v="14"/>
    <s v="Staple remover"/>
    <x v="2"/>
    <s v="Texas"/>
    <s v="Austin"/>
    <n v="2015"/>
  </r>
  <r>
    <s v="CA-2017-121398"/>
    <d v="2017-12-25T00:00:00"/>
    <s v="FH-14365"/>
    <s v="OFF-BI-10001718"/>
    <n v="153.55199999999999"/>
    <n v="3"/>
    <n v="0.2"/>
    <n v="51.823799999999999"/>
    <x v="1"/>
    <x v="8"/>
    <s v="GBC DocuBind P50 Personal Binding Machine"/>
    <x v="1"/>
    <s v="California"/>
    <s v="Los Angeles"/>
    <n v="2017"/>
  </r>
  <r>
    <s v="CA-2017-121398"/>
    <d v="2017-12-25T00:00:00"/>
    <s v="FH-14365"/>
    <s v="OFF-ST-10002756"/>
    <n v="270.62"/>
    <n v="2"/>
    <n v="0"/>
    <n v="2.7061999999999999"/>
    <x v="1"/>
    <x v="4"/>
    <s v="Tennsco Stur-D-Stor Boltless Shelving, 5 Shelves, 24&quot; Deep, Sand"/>
    <x v="1"/>
    <s v="California"/>
    <s v="Los Angeles"/>
    <n v="2017"/>
  </r>
  <r>
    <s v="CA-2016-151561"/>
    <d v="2016-09-01T00:00:00"/>
    <s v="PG-18820"/>
    <s v="TEC-AC-10001432"/>
    <n v="468.9"/>
    <n v="6"/>
    <n v="0"/>
    <n v="206.316"/>
    <x v="2"/>
    <x v="11"/>
    <s v="Enermax Aurora Lite Keyboard"/>
    <x v="3"/>
    <s v="New York"/>
    <s v="New York City"/>
    <n v="2016"/>
  </r>
  <r>
    <s v="CA-2016-151561"/>
    <d v="2016-09-01T00:00:00"/>
    <s v="PG-18820"/>
    <s v="TEC-AC-10003399"/>
    <n v="72.48"/>
    <n v="2"/>
    <n v="0"/>
    <n v="30.441600000000001"/>
    <x v="2"/>
    <x v="11"/>
    <s v="Memorex Mini Travel Drive 64 GB USB 2.0 Flash Drive"/>
    <x v="3"/>
    <s v="New York"/>
    <s v="New York City"/>
    <n v="2016"/>
  </r>
  <r>
    <s v="CA-2016-151561"/>
    <d v="2016-09-01T00:00:00"/>
    <s v="PG-18820"/>
    <s v="OFF-SU-10001574"/>
    <n v="10.95"/>
    <n v="3"/>
    <n v="0"/>
    <n v="3.2850000000000001"/>
    <x v="1"/>
    <x v="14"/>
    <s v="Acme Value Line Scissors"/>
    <x v="3"/>
    <s v="New York"/>
    <s v="New York City"/>
    <n v="2016"/>
  </r>
  <r>
    <s v="CA-2016-151561"/>
    <d v="2016-09-01T00:00:00"/>
    <s v="PG-18820"/>
    <s v="FUR-FU-10004864"/>
    <n v="191.82"/>
    <n v="3"/>
    <n v="0"/>
    <n v="61.382399999999997"/>
    <x v="0"/>
    <x v="5"/>
    <s v="Howard Miller 14-1/2&quot; Diameter Chrome Round Wall Clock"/>
    <x v="3"/>
    <s v="New York"/>
    <s v="New York City"/>
    <n v="2016"/>
  </r>
  <r>
    <s v="CA-2017-154676"/>
    <d v="2017-08-05T00:00:00"/>
    <s v="NZ-18565"/>
    <s v="OFF-ST-10001172"/>
    <n v="151.05600000000001"/>
    <n v="9"/>
    <n v="0.2"/>
    <n v="7.5528000000000004"/>
    <x v="1"/>
    <x v="4"/>
    <s v="Tennsco Lockers, Sand"/>
    <x v="2"/>
    <s v="Texas"/>
    <s v="Houston"/>
    <n v="2017"/>
  </r>
  <r>
    <s v="US-2014-165589"/>
    <d v="2014-02-18T00:00:00"/>
    <s v="TB-21595"/>
    <s v="FUR-FU-10002396"/>
    <n v="25.16"/>
    <n v="5"/>
    <n v="0.6"/>
    <n v="-11.321999999999999"/>
    <x v="0"/>
    <x v="5"/>
    <s v="DAX Copper Panel Document Frame, 5 x 7 Size"/>
    <x v="2"/>
    <s v="Texas"/>
    <s v="Lubbock"/>
    <n v="2014"/>
  </r>
  <r>
    <s v="US-2016-132577"/>
    <d v="2016-11-22T00:00:00"/>
    <s v="JE-15475"/>
    <s v="OFF-BI-10004040"/>
    <n v="6.2160000000000002"/>
    <n v="6"/>
    <n v="0.8"/>
    <n v="-9.6348000000000003"/>
    <x v="1"/>
    <x v="8"/>
    <s v="Wilson Jones Impact Binders"/>
    <x v="2"/>
    <s v="Texas"/>
    <s v="Houston"/>
    <n v="2016"/>
  </r>
  <r>
    <s v="US-2016-132577"/>
    <d v="2016-11-22T00:00:00"/>
    <s v="JE-15475"/>
    <s v="OFF-AR-10003481"/>
    <n v="23.616"/>
    <n v="9"/>
    <n v="0.2"/>
    <n v="2.6568000000000001"/>
    <x v="1"/>
    <x v="6"/>
    <s v="Newell 348"/>
    <x v="2"/>
    <s v="Texas"/>
    <s v="Houston"/>
    <n v="2016"/>
  </r>
  <r>
    <s v="US-2016-132577"/>
    <d v="2016-11-22T00:00:00"/>
    <s v="JE-15475"/>
    <s v="TEC-AC-10000387"/>
    <n v="24.032"/>
    <n v="2"/>
    <n v="0.2"/>
    <n v="-0.6008"/>
    <x v="2"/>
    <x v="11"/>
    <s v="KeyTronic KT800P2 - Keyboard - Black"/>
    <x v="2"/>
    <s v="Texas"/>
    <s v="Houston"/>
    <n v="2016"/>
  </r>
  <r>
    <s v="US-2016-132577"/>
    <d v="2016-11-22T00:00:00"/>
    <s v="JE-15475"/>
    <s v="OFF-LA-10000262"/>
    <n v="2.0880000000000001"/>
    <n v="1"/>
    <n v="0.2"/>
    <n v="0.67859999999999998"/>
    <x v="1"/>
    <x v="2"/>
    <s v="Avery 494"/>
    <x v="2"/>
    <s v="Texas"/>
    <s v="Houston"/>
    <n v="2016"/>
  </r>
  <r>
    <s v="US-2016-132577"/>
    <d v="2016-11-22T00:00:00"/>
    <s v="JE-15475"/>
    <s v="OFF-BI-10003196"/>
    <n v="4.4880000000000004"/>
    <n v="6"/>
    <n v="0.8"/>
    <n v="-6.7320000000000002"/>
    <x v="1"/>
    <x v="8"/>
    <s v="Accohide Poly Flexible Ring Binders"/>
    <x v="2"/>
    <s v="Texas"/>
    <s v="Houston"/>
    <n v="2016"/>
  </r>
  <r>
    <s v="CA-2015-114048"/>
    <d v="2015-12-14T00:00:00"/>
    <s v="EH-13945"/>
    <s v="FUR-FU-10004351"/>
    <n v="29.22"/>
    <n v="3"/>
    <n v="0"/>
    <n v="12.8568"/>
    <x v="0"/>
    <x v="5"/>
    <s v="Staple-based wall hangings"/>
    <x v="1"/>
    <s v="California"/>
    <s v="Costa Mesa"/>
    <n v="2015"/>
  </r>
  <r>
    <s v="CA-2015-137281"/>
    <d v="2015-06-13T00:00:00"/>
    <s v="BF-10975"/>
    <s v="OFF-PA-10001870"/>
    <n v="6.48"/>
    <n v="1"/>
    <n v="0"/>
    <n v="3.1103999999999998"/>
    <x v="1"/>
    <x v="10"/>
    <s v="Xerox 202"/>
    <x v="0"/>
    <s v="Georgia"/>
    <s v="Roswell"/>
    <n v="2015"/>
  </r>
  <r>
    <s v="US-2017-162068"/>
    <d v="2017-12-28T00:00:00"/>
    <s v="PC-18745"/>
    <s v="OFF-BI-10002813"/>
    <n v="1.1879999999999999"/>
    <n v="2"/>
    <n v="0.7"/>
    <n v="-0.99"/>
    <x v="1"/>
    <x v="8"/>
    <s v="Avery Reinforcements for Hole-Punch Pages"/>
    <x v="1"/>
    <s v="Colorado"/>
    <s v="Loveland"/>
    <n v="2017"/>
  </r>
  <r>
    <s v="CA-2017-100111"/>
    <d v="2017-09-20T00:00:00"/>
    <s v="SV-20365"/>
    <s v="FUR-CH-10003846"/>
    <n v="272.64600000000002"/>
    <n v="3"/>
    <n v="0.1"/>
    <n v="18.176400000000001"/>
    <x v="0"/>
    <x v="1"/>
    <s v="Hon Valutask Swivel Chairs"/>
    <x v="3"/>
    <s v="New York"/>
    <s v="New York City"/>
    <n v="2017"/>
  </r>
  <r>
    <s v="CA-2017-100111"/>
    <d v="2017-09-20T00:00:00"/>
    <s v="SV-20365"/>
    <s v="TEC-AC-10002647"/>
    <n v="212.8"/>
    <n v="2"/>
    <n v="0"/>
    <n v="95.76"/>
    <x v="2"/>
    <x v="11"/>
    <s v="Logitech Wireless Boombox Speaker - portable - wireless, wired"/>
    <x v="3"/>
    <s v="New York"/>
    <s v="New York City"/>
    <n v="2017"/>
  </r>
  <r>
    <s v="CA-2017-100111"/>
    <d v="2017-09-20T00:00:00"/>
    <s v="SV-20365"/>
    <s v="OFF-PA-10000807"/>
    <n v="38.520000000000003"/>
    <n v="9"/>
    <n v="0"/>
    <n v="18.104399999999998"/>
    <x v="1"/>
    <x v="10"/>
    <s v="TOPS &quot;Important Message&quot; Pads, Canary, 4-1/4 x 5-1/2, 50 Sheets per Pad"/>
    <x v="3"/>
    <s v="New York"/>
    <s v="New York City"/>
    <n v="2017"/>
  </r>
  <r>
    <s v="CA-2017-100111"/>
    <d v="2017-09-20T00:00:00"/>
    <s v="SV-20365"/>
    <s v="TEC-AC-10001465"/>
    <n v="72.64"/>
    <n v="2"/>
    <n v="0"/>
    <n v="21.792000000000002"/>
    <x v="2"/>
    <x v="11"/>
    <s v="SanDisk Cruzer 64 GB USB Flash Drive"/>
    <x v="3"/>
    <s v="New York"/>
    <s v="New York City"/>
    <n v="2017"/>
  </r>
  <r>
    <s v="CA-2017-100111"/>
    <d v="2017-09-20T00:00:00"/>
    <s v="SV-20365"/>
    <s v="OFF-ST-10000615"/>
    <n v="45.4"/>
    <n v="4"/>
    <n v="0"/>
    <n v="12.712"/>
    <x v="1"/>
    <x v="4"/>
    <s v="SimpliFile Personal File, Black Granite, 15w x 6-15/16d x 11-1/4h"/>
    <x v="3"/>
    <s v="New York"/>
    <s v="New York City"/>
    <n v="2017"/>
  </r>
  <r>
    <s v="CA-2017-100111"/>
    <d v="2017-09-20T00:00:00"/>
    <s v="SV-20365"/>
    <s v="OFF-PA-10002713"/>
    <n v="13.76"/>
    <n v="2"/>
    <n v="0"/>
    <n v="6.3296000000000001"/>
    <x v="1"/>
    <x v="10"/>
    <s v="Adams Phone Message Book, 200 Message Capacity, 8 1/16 x 11"/>
    <x v="3"/>
    <s v="New York"/>
    <s v="New York City"/>
    <n v="2017"/>
  </r>
  <r>
    <s v="CA-2017-100111"/>
    <d v="2017-09-20T00:00:00"/>
    <s v="SV-20365"/>
    <s v="FUR-CH-10003061"/>
    <n v="80.991"/>
    <n v="1"/>
    <n v="0.1"/>
    <n v="8.0991"/>
    <x v="0"/>
    <x v="1"/>
    <s v="Global Leather Task Chair, Black"/>
    <x v="3"/>
    <s v="New York"/>
    <s v="New York City"/>
    <n v="2017"/>
  </r>
  <r>
    <s v="CA-2017-100111"/>
    <d v="2017-09-20T00:00:00"/>
    <s v="SV-20365"/>
    <s v="OFF-BI-10000343"/>
    <n v="11.784000000000001"/>
    <n v="3"/>
    <n v="0.2"/>
    <n v="3.9771000000000001"/>
    <x v="1"/>
    <x v="8"/>
    <s v="Pressboard Covers with Storage Hooks, 9 1/2&quot; x 11&quot;, Light Blue"/>
    <x v="3"/>
    <s v="New York"/>
    <s v="New York City"/>
    <n v="2017"/>
  </r>
  <r>
    <s v="CA-2017-100111"/>
    <d v="2017-09-20T00:00:00"/>
    <s v="SV-20365"/>
    <s v="OFF-FA-10000304"/>
    <n v="4.3600000000000003"/>
    <n v="2"/>
    <n v="0"/>
    <n v="1.7876000000000001"/>
    <x v="1"/>
    <x v="13"/>
    <s v="Advantus Push Pins"/>
    <x v="3"/>
    <s v="New York"/>
    <s v="New York City"/>
    <n v="2017"/>
  </r>
  <r>
    <s v="CA-2017-100111"/>
    <d v="2017-09-20T00:00:00"/>
    <s v="SV-20365"/>
    <s v="FUR-CH-10004086"/>
    <n v="2888.127"/>
    <n v="11"/>
    <n v="0.1"/>
    <n v="609.71569999999997"/>
    <x v="0"/>
    <x v="1"/>
    <s v="Hon 4070 Series Pagoda Armless Upholstered Stacking Chairs"/>
    <x v="3"/>
    <s v="New York"/>
    <s v="New York City"/>
    <n v="2017"/>
  </r>
  <r>
    <s v="CA-2017-100111"/>
    <d v="2017-09-20T00:00:00"/>
    <s v="SV-20365"/>
    <s v="TEC-PH-10002885"/>
    <n v="1299.6600000000001"/>
    <n v="2"/>
    <n v="0"/>
    <n v="350.90820000000002"/>
    <x v="2"/>
    <x v="7"/>
    <s v="Apple iPhone 5"/>
    <x v="3"/>
    <s v="New York"/>
    <s v="New York City"/>
    <n v="2017"/>
  </r>
  <r>
    <s v="CA-2017-100111"/>
    <d v="2017-09-20T00:00:00"/>
    <s v="SV-20365"/>
    <s v="FUR-CH-10001215"/>
    <n v="2254.41"/>
    <n v="5"/>
    <n v="0.1"/>
    <n v="375.73500000000001"/>
    <x v="0"/>
    <x v="1"/>
    <s v="Global Troy Executive Leather Low-Back Tilter"/>
    <x v="3"/>
    <s v="New York"/>
    <s v="New York City"/>
    <n v="2017"/>
  </r>
  <r>
    <s v="CA-2017-100111"/>
    <d v="2017-09-20T00:00:00"/>
    <s v="SV-20365"/>
    <s v="TEC-PH-10000215"/>
    <n v="104.85"/>
    <n v="3"/>
    <n v="0"/>
    <n v="28.3095"/>
    <x v="2"/>
    <x v="7"/>
    <s v="Plantronics Cordless Phone Headset with In-line Volume - M214C"/>
    <x v="3"/>
    <s v="New York"/>
    <s v="New York City"/>
    <n v="2017"/>
  </r>
  <r>
    <s v="CA-2017-100111"/>
    <d v="2017-09-20T00:00:00"/>
    <s v="SV-20365"/>
    <s v="TEC-AC-10001998"/>
    <n v="59.97"/>
    <n v="3"/>
    <n v="0"/>
    <n v="20.389800000000001"/>
    <x v="2"/>
    <x v="11"/>
    <s v="Logitech LS21 Speaker System - PC Multimedia - 2.1-CH - Wired"/>
    <x v="3"/>
    <s v="New York"/>
    <s v="New York City"/>
    <n v="2017"/>
  </r>
  <r>
    <s v="US-2017-132381"/>
    <d v="2017-08-22T00:00:00"/>
    <s v="Dp-13240"/>
    <s v="FUR-TA-10002356"/>
    <n v="314.53199999999998"/>
    <n v="2"/>
    <n v="0.4"/>
    <n v="-83.875200000000007"/>
    <x v="0"/>
    <x v="3"/>
    <s v="Bevis Boat-Shaped Conference Table"/>
    <x v="3"/>
    <s v="Pennsylvania"/>
    <s v="Philadelphia"/>
    <n v="2017"/>
  </r>
  <r>
    <s v="CA-2015-147011"/>
    <d v="2015-06-18T00:00:00"/>
    <s v="HR-14830"/>
    <s v="OFF-AR-10002399"/>
    <n v="13.632"/>
    <n v="4"/>
    <n v="0.2"/>
    <n v="3.5783999999999998"/>
    <x v="1"/>
    <x v="6"/>
    <s v="Dixon Prang Watercolor Pencils, 10-Color Set with Brush"/>
    <x v="0"/>
    <s v="Florida"/>
    <s v="Miami"/>
    <n v="2015"/>
  </r>
  <r>
    <s v="CA-2014-120852"/>
    <d v="2014-12-20T00:00:00"/>
    <s v="WB-21850"/>
    <s v="OFF-AP-10001563"/>
    <n v="19.431999999999999"/>
    <n v="2"/>
    <n v="0.8"/>
    <n v="-49.551600000000001"/>
    <x v="1"/>
    <x v="9"/>
    <s v="Belkin Premiere Surge Master II 8-outlet surge protector"/>
    <x v="2"/>
    <s v="Texas"/>
    <s v="Grand Prairie"/>
    <n v="2014"/>
  </r>
  <r>
    <s v="CA-2014-120852"/>
    <d v="2014-12-20T00:00:00"/>
    <s v="WB-21850"/>
    <s v="TEC-AC-10004510"/>
    <n v="65.44"/>
    <n v="5"/>
    <n v="0.2"/>
    <n v="-8.18"/>
    <x v="2"/>
    <x v="11"/>
    <s v="Logitech Desktop MK120 Mouse and keyboard Combo"/>
    <x v="2"/>
    <s v="Texas"/>
    <s v="Grand Prairie"/>
    <n v="2014"/>
  </r>
  <r>
    <s v="CA-2016-150007"/>
    <d v="2016-09-11T00:00:00"/>
    <s v="AS-10090"/>
    <s v="OFF-LA-10001982"/>
    <n v="6"/>
    <n v="2"/>
    <n v="0.2"/>
    <n v="2.1"/>
    <x v="1"/>
    <x v="2"/>
    <s v="Smead Alpha-Z Color-Coded Name Labels First Letter Starter Set"/>
    <x v="2"/>
    <s v="Illinois"/>
    <s v="Chicago"/>
    <n v="2016"/>
  </r>
  <r>
    <s v="CA-2016-150007"/>
    <d v="2016-09-11T00:00:00"/>
    <s v="AS-10090"/>
    <s v="OFF-BI-10004141"/>
    <n v="1.9079999999999999"/>
    <n v="3"/>
    <n v="0.8"/>
    <n v="-3.2435999999999998"/>
    <x v="1"/>
    <x v="8"/>
    <s v="Insertable Tab Indexes For Data Binders"/>
    <x v="2"/>
    <s v="Illinois"/>
    <s v="Chicago"/>
    <n v="2016"/>
  </r>
  <r>
    <s v="CA-2016-124590"/>
    <d v="2016-11-12T00:00:00"/>
    <s v="SP-20920"/>
    <s v="FUR-CH-10004495"/>
    <n v="1474.8019999999999"/>
    <n v="7"/>
    <n v="0.3"/>
    <n v="-21.0686"/>
    <x v="0"/>
    <x v="1"/>
    <s v="Global Leather and Oak Executive Chair, Black"/>
    <x v="3"/>
    <s v="Ohio"/>
    <s v="Parma"/>
    <n v="2016"/>
  </r>
  <r>
    <s v="CA-2016-124590"/>
    <d v="2016-11-12T00:00:00"/>
    <s v="SP-20920"/>
    <s v="OFF-AP-10002311"/>
    <n v="110.096"/>
    <n v="2"/>
    <n v="0.2"/>
    <n v="33.028799999999997"/>
    <x v="1"/>
    <x v="9"/>
    <s v="Holmes Replacement Filter for HEPA Air Cleaner, Very Large Room, HEPA Filter"/>
    <x v="3"/>
    <s v="Ohio"/>
    <s v="Parma"/>
    <n v="2016"/>
  </r>
  <r>
    <s v="CA-2016-124590"/>
    <d v="2016-11-12T00:00:00"/>
    <s v="SP-20920"/>
    <s v="OFF-FA-10000585"/>
    <n v="16.751999999999999"/>
    <n v="6"/>
    <n v="0.2"/>
    <n v="5.4443999999999999"/>
    <x v="1"/>
    <x v="13"/>
    <s v="OIC Bulk Pack Metal Binder Clips"/>
    <x v="3"/>
    <s v="Ohio"/>
    <s v="Parma"/>
    <n v="2016"/>
  </r>
  <r>
    <s v="CA-2016-124590"/>
    <d v="2016-11-12T00:00:00"/>
    <s v="SP-20920"/>
    <s v="FUR-CH-10000454"/>
    <n v="1537.0740000000001"/>
    <n v="9"/>
    <n v="0.3"/>
    <n v="0"/>
    <x v="0"/>
    <x v="1"/>
    <s v="Hon Deluxe Fabric Upholstered Stacking Chairs, Rounded Back"/>
    <x v="3"/>
    <s v="Ohio"/>
    <s v="Parma"/>
    <n v="2016"/>
  </r>
  <r>
    <s v="CA-2016-124590"/>
    <d v="2016-11-12T00:00:00"/>
    <s v="SP-20920"/>
    <s v="FUR-CH-10003746"/>
    <n v="449.37200000000001"/>
    <n v="2"/>
    <n v="0.3"/>
    <n v="-12.8392"/>
    <x v="0"/>
    <x v="1"/>
    <s v="Hon 4070 Series Pagoda Round Back Stacking Chairs"/>
    <x v="3"/>
    <s v="Ohio"/>
    <s v="Parma"/>
    <n v="2016"/>
  </r>
  <r>
    <s v="CA-2016-133802"/>
    <d v="2016-03-14T00:00:00"/>
    <s v="SP-20650"/>
    <s v="OFF-BI-10003291"/>
    <n v="41.904000000000003"/>
    <n v="6"/>
    <n v="0.2"/>
    <n v="14.1426"/>
    <x v="1"/>
    <x v="8"/>
    <s v="Wilson Jones Leather-Like Binders with DublLock Round Rings"/>
    <x v="1"/>
    <s v="California"/>
    <s v="Redwood City"/>
    <n v="2016"/>
  </r>
  <r>
    <s v="US-2016-113677"/>
    <d v="2016-11-13T00:00:00"/>
    <s v="CM-12655"/>
    <s v="TEC-PH-10002114"/>
    <n v="2279.96"/>
    <n v="4"/>
    <n v="0"/>
    <n v="592.78959999999995"/>
    <x v="2"/>
    <x v="7"/>
    <s v="Xiaomi Mi3"/>
    <x v="3"/>
    <s v="New York"/>
    <s v="New York City"/>
    <n v="2016"/>
  </r>
  <r>
    <s v="US-2016-113677"/>
    <d v="2016-11-13T00:00:00"/>
    <s v="CM-12655"/>
    <s v="OFF-LA-10001569"/>
    <n v="14.94"/>
    <n v="3"/>
    <n v="0"/>
    <n v="6.8723999999999998"/>
    <x v="1"/>
    <x v="2"/>
    <s v="Avery 499"/>
    <x v="3"/>
    <s v="New York"/>
    <s v="New York City"/>
    <n v="2016"/>
  </r>
  <r>
    <s v="CA-2017-143378"/>
    <d v="2017-09-19T00:00:00"/>
    <s v="JR-16210"/>
    <s v="TEC-PH-10001425"/>
    <n v="191.976"/>
    <n v="3"/>
    <n v="0.2"/>
    <n v="19.197600000000001"/>
    <x v="2"/>
    <x v="7"/>
    <s v="Mophie Juice Pack Helium for iPhone"/>
    <x v="1"/>
    <s v="Oregon"/>
    <s v="Springfield"/>
    <n v="2017"/>
  </r>
  <r>
    <s v="CA-2017-143378"/>
    <d v="2017-09-19T00:00:00"/>
    <s v="JR-16210"/>
    <s v="OFF-AR-10001915"/>
    <n v="23.832000000000001"/>
    <n v="3"/>
    <n v="0.2"/>
    <n v="6.5537999999999998"/>
    <x v="1"/>
    <x v="6"/>
    <s v="Peel-Off China Markers"/>
    <x v="1"/>
    <s v="Oregon"/>
    <s v="Springfield"/>
    <n v="2017"/>
  </r>
  <r>
    <s v="CA-2017-143378"/>
    <d v="2017-09-19T00:00:00"/>
    <s v="JR-16210"/>
    <s v="FUR-FU-10004864"/>
    <n v="409.21600000000001"/>
    <n v="8"/>
    <n v="0.2"/>
    <n v="61.382399999999997"/>
    <x v="0"/>
    <x v="5"/>
    <s v="Howard Miller 14-1/2&quot; Diameter Chrome Round Wall Clock"/>
    <x v="1"/>
    <s v="Oregon"/>
    <s v="Springfield"/>
    <n v="2017"/>
  </r>
  <r>
    <s v="CA-2017-143378"/>
    <d v="2017-09-19T00:00:00"/>
    <s v="JR-16210"/>
    <s v="FUR-BO-10001972"/>
    <n v="72.587999999999994"/>
    <n v="2"/>
    <n v="0.7"/>
    <n v="-128.2388"/>
    <x v="0"/>
    <x v="0"/>
    <s v="O'Sullivan 4-Shelf Bookcase in Odessa Pine"/>
    <x v="1"/>
    <s v="Oregon"/>
    <s v="Springfield"/>
    <n v="2017"/>
  </r>
  <r>
    <s v="CA-2017-152660"/>
    <d v="2017-12-04T00:00:00"/>
    <s v="CB-12415"/>
    <s v="OFF-ST-10000532"/>
    <n v="61.567999999999998"/>
    <n v="2"/>
    <n v="0.2"/>
    <n v="4.6176000000000004"/>
    <x v="1"/>
    <x v="4"/>
    <s v="Advantus Rolling Drawer Organizers"/>
    <x v="2"/>
    <s v="Illinois"/>
    <s v="Chicago"/>
    <n v="2017"/>
  </r>
  <r>
    <s v="CA-2015-142139"/>
    <d v="2015-08-31T00:00:00"/>
    <s v="SD-20485"/>
    <s v="OFF-PA-10003883"/>
    <n v="20.96"/>
    <n v="4"/>
    <n v="0.2"/>
    <n v="6.8120000000000003"/>
    <x v="1"/>
    <x v="10"/>
    <s v="Message Book, Phone, Wirebound Standard Line Memo, 2 3/4&quot; X 5&quot;"/>
    <x v="2"/>
    <s v="Texas"/>
    <s v="Bedford"/>
    <n v="2015"/>
  </r>
  <r>
    <s v="CA-2017-145772"/>
    <d v="2017-06-03T00:00:00"/>
    <s v="SS-20140"/>
    <s v="TEC-AC-10003038"/>
    <n v="44.75"/>
    <n v="5"/>
    <n v="0"/>
    <n v="8.5024999999999995"/>
    <x v="2"/>
    <x v="11"/>
    <s v="Kingston Digital DataTraveler 16GB USB 2.0"/>
    <x v="1"/>
    <s v="California"/>
    <s v="Los Angeles"/>
    <n v="2017"/>
  </r>
  <r>
    <s v="CA-2017-145772"/>
    <d v="2017-06-03T00:00:00"/>
    <s v="SS-20140"/>
    <s v="OFF-PA-10001593"/>
    <n v="11.96"/>
    <n v="2"/>
    <n v="0"/>
    <n v="5.3819999999999997"/>
    <x v="1"/>
    <x v="10"/>
    <s v="Xerox 1947"/>
    <x v="1"/>
    <s v="California"/>
    <s v="Los Angeles"/>
    <n v="2017"/>
  </r>
  <r>
    <s v="CA-2017-145772"/>
    <d v="2017-06-03T00:00:00"/>
    <s v="SS-20140"/>
    <s v="OFF-BI-10002049"/>
    <n v="3.9119999999999999"/>
    <n v="1"/>
    <n v="0.2"/>
    <n v="1.2714000000000001"/>
    <x v="1"/>
    <x v="8"/>
    <s v="UniKeep View Case Binders"/>
    <x v="1"/>
    <s v="California"/>
    <s v="Los Angeles"/>
    <n v="2017"/>
  </r>
  <r>
    <s v="CA-2016-124100"/>
    <d v="2016-03-31T00:00:00"/>
    <s v="EH-13990"/>
    <s v="FUR-CH-10003817"/>
    <n v="327.99599999999998"/>
    <n v="6"/>
    <n v="0.1"/>
    <n v="54.665999999999997"/>
    <x v="0"/>
    <x v="1"/>
    <s v="Global Value Steno Chair, Gray"/>
    <x v="3"/>
    <s v="New York"/>
    <s v="New York City"/>
    <n v="2016"/>
  </r>
  <r>
    <s v="US-2014-158400"/>
    <d v="2014-10-25T00:00:00"/>
    <s v="AH-10030"/>
    <s v="OFF-BI-10002353"/>
    <n v="49.408000000000001"/>
    <n v="4"/>
    <n v="0.2"/>
    <n v="18.527999999999999"/>
    <x v="1"/>
    <x v="8"/>
    <s v="GBC VeloBind Cover Sets"/>
    <x v="1"/>
    <s v="California"/>
    <s v="San Francisco"/>
    <n v="2014"/>
  </r>
  <r>
    <s v="CA-2017-162033"/>
    <d v="2017-03-26T00:00:00"/>
    <s v="EM-14200"/>
    <s v="TEC-AC-10003116"/>
    <n v="53.25"/>
    <n v="3"/>
    <n v="0"/>
    <n v="20.767499999999998"/>
    <x v="2"/>
    <x v="11"/>
    <s v="Memorex Froggy Flash Drive 8 GB"/>
    <x v="0"/>
    <s v="Virginia"/>
    <s v="Virginia Beach"/>
    <n v="2017"/>
  </r>
  <r>
    <s v="CA-2017-162033"/>
    <d v="2017-03-26T00:00:00"/>
    <s v="EM-14200"/>
    <s v="OFF-FA-10003021"/>
    <n v="3.76"/>
    <n v="2"/>
    <n v="0"/>
    <n v="1.3160000000000001"/>
    <x v="1"/>
    <x v="13"/>
    <s v="Staples"/>
    <x v="0"/>
    <s v="Virginia"/>
    <s v="Virginia Beach"/>
    <n v="2017"/>
  </r>
  <r>
    <s v="CA-2014-163447"/>
    <d v="2014-12-27T00:00:00"/>
    <s v="TB-21190"/>
    <s v="FUR-CH-10004477"/>
    <n v="767.21400000000006"/>
    <n v="14"/>
    <n v="0.1"/>
    <n v="161.9674"/>
    <x v="0"/>
    <x v="1"/>
    <s v="Global Push Button Manager's Chair, Indigo"/>
    <x v="3"/>
    <s v="New York"/>
    <s v="New York City"/>
    <n v="2014"/>
  </r>
  <r>
    <s v="CA-2017-145737"/>
    <d v="2017-09-15T00:00:00"/>
    <s v="AB-10165"/>
    <s v="OFF-PA-10001033"/>
    <n v="163.96"/>
    <n v="5"/>
    <n v="0.2"/>
    <n v="59.435499999999998"/>
    <x v="1"/>
    <x v="10"/>
    <s v="Xerox 1893"/>
    <x v="0"/>
    <s v="Tennessee"/>
    <s v="Lebanon"/>
    <n v="2017"/>
  </r>
  <r>
    <s v="CA-2016-148096"/>
    <d v="2016-08-16T00:00:00"/>
    <s v="AO-10810"/>
    <s v="FUR-TA-10004152"/>
    <n v="161.28"/>
    <n v="2"/>
    <n v="0.2"/>
    <n v="12.096"/>
    <x v="0"/>
    <x v="3"/>
    <s v="Barricks 18&quot; x 48&quot; Non-Folding Utility Table with Bottom Storage Shelf"/>
    <x v="1"/>
    <s v="California"/>
    <s v="Los Angeles"/>
    <n v="2016"/>
  </r>
  <r>
    <s v="CA-2016-146766"/>
    <d v="2016-11-04T00:00:00"/>
    <s v="TT-21220"/>
    <s v="OFF-AR-10002135"/>
    <n v="192.8"/>
    <n v="4"/>
    <n v="0"/>
    <n v="55.911999999999999"/>
    <x v="1"/>
    <x v="6"/>
    <s v="Boston Heavy-Duty Trimline Electric Pencil Sharpeners"/>
    <x v="1"/>
    <s v="California"/>
    <s v="Chula Vista"/>
    <n v="2016"/>
  </r>
  <r>
    <s v="CA-2015-105613"/>
    <d v="2015-10-18T00:00:00"/>
    <s v="KN-16705"/>
    <s v="TEC-AC-10000521"/>
    <n v="27.696000000000002"/>
    <n v="3"/>
    <n v="0.2"/>
    <n v="3.4620000000000002"/>
    <x v="2"/>
    <x v="11"/>
    <s v="Verbatim Slim CD and DVD Storage Cases, 50/Pack"/>
    <x v="2"/>
    <s v="Texas"/>
    <s v="Mcallen"/>
    <n v="2015"/>
  </r>
  <r>
    <s v="CA-2015-105613"/>
    <d v="2015-10-18T00:00:00"/>
    <s v="KN-16705"/>
    <s v="OFF-AP-10000026"/>
    <n v="73.164000000000001"/>
    <n v="6"/>
    <n v="0.8"/>
    <n v="-186.56819999999999"/>
    <x v="1"/>
    <x v="9"/>
    <s v="Tripp Lite Isotel 6 Outlet Surge Protector with Fax/Modem Protection"/>
    <x v="2"/>
    <s v="Texas"/>
    <s v="Mcallen"/>
    <n v="2015"/>
  </r>
  <r>
    <s v="US-2016-142251"/>
    <d v="2016-10-31T00:00:00"/>
    <s v="FO-14305"/>
    <s v="OFF-PA-10002986"/>
    <n v="32.064"/>
    <n v="6"/>
    <n v="0.2"/>
    <n v="11.2224"/>
    <x v="1"/>
    <x v="10"/>
    <s v="Xerox 1898"/>
    <x v="0"/>
    <s v="Florida"/>
    <s v="Hollywood"/>
    <n v="2016"/>
  </r>
  <r>
    <s v="CA-2014-131247"/>
    <d v="2014-03-30T00:00:00"/>
    <s v="GA-14725"/>
    <s v="FUR-BO-10001337"/>
    <n v="205.666"/>
    <n v="2"/>
    <n v="0.15"/>
    <n v="-12.098000000000001"/>
    <x v="0"/>
    <x v="0"/>
    <s v="O'Sullivan Living Dimensions 2-Shelf Bookcases"/>
    <x v="1"/>
    <s v="California"/>
    <s v="San Francisco"/>
    <n v="2014"/>
  </r>
  <r>
    <s v="US-2015-113593"/>
    <d v="2015-04-18T00:00:00"/>
    <s v="NC-18415"/>
    <s v="OFF-ST-10000532"/>
    <n v="115.44"/>
    <n v="3"/>
    <n v="0"/>
    <n v="30.014399999999998"/>
    <x v="1"/>
    <x v="4"/>
    <s v="Advantus Rolling Drawer Organizers"/>
    <x v="1"/>
    <s v="California"/>
    <s v="Santa Maria"/>
    <n v="2015"/>
  </r>
  <r>
    <s v="CA-2017-121083"/>
    <d v="2017-07-09T00:00:00"/>
    <s v="JF-15190"/>
    <s v="OFF-PA-10001497"/>
    <n v="274.8"/>
    <n v="5"/>
    <n v="0"/>
    <n v="134.65199999999999"/>
    <x v="1"/>
    <x v="10"/>
    <s v="Xerox 1914"/>
    <x v="3"/>
    <s v="Connecticut"/>
    <s v="Manchester"/>
    <n v="2017"/>
  </r>
  <r>
    <s v="CA-2017-121083"/>
    <d v="2017-07-09T00:00:00"/>
    <s v="JF-15190"/>
    <s v="OFF-ST-10002554"/>
    <n v="195.64"/>
    <n v="4"/>
    <n v="0"/>
    <n v="3.9127999999999998"/>
    <x v="1"/>
    <x v="4"/>
    <s v="Tennsco Industrial Shelving"/>
    <x v="3"/>
    <s v="Connecticut"/>
    <s v="Manchester"/>
    <n v="2017"/>
  </r>
  <r>
    <s v="CA-2017-121083"/>
    <d v="2017-07-09T00:00:00"/>
    <s v="JF-15190"/>
    <s v="TEC-PH-10001336"/>
    <n v="257.98"/>
    <n v="2"/>
    <n v="0"/>
    <n v="74.8142"/>
    <x v="2"/>
    <x v="7"/>
    <s v="Digium D40 VoIP phone"/>
    <x v="3"/>
    <s v="Connecticut"/>
    <s v="Manchester"/>
    <n v="2017"/>
  </r>
  <r>
    <s v="CA-2017-121083"/>
    <d v="2017-07-09T00:00:00"/>
    <s v="JF-15190"/>
    <s v="OFF-AR-10002987"/>
    <n v="119.04"/>
    <n v="6"/>
    <n v="0"/>
    <n v="48.806399999999996"/>
    <x v="1"/>
    <x v="6"/>
    <s v="Prismacolor Color Pencil Set"/>
    <x v="3"/>
    <s v="Connecticut"/>
    <s v="Manchester"/>
    <n v="2017"/>
  </r>
  <r>
    <s v="CA-2017-151190"/>
    <d v="2017-06-27T00:00:00"/>
    <s v="GT-14710"/>
    <s v="OFF-PA-10000575"/>
    <n v="20.07"/>
    <n v="3"/>
    <n v="0"/>
    <n v="9.2322000000000006"/>
    <x v="1"/>
    <x v="10"/>
    <s v="Wirebound Message Books, Four 2 3/4 x 5 White Forms per Page"/>
    <x v="2"/>
    <s v="Nebraska"/>
    <s v="Omaha"/>
    <n v="2017"/>
  </r>
  <r>
    <s v="CA-2014-133543"/>
    <d v="2014-12-22T00:00:00"/>
    <s v="KM-16660"/>
    <s v="OFF-AR-10003394"/>
    <n v="11.76"/>
    <n v="4"/>
    <n v="0"/>
    <n v="3.1751999999999998"/>
    <x v="1"/>
    <x v="6"/>
    <s v="Newell 332"/>
    <x v="1"/>
    <s v="California"/>
    <s v="San Jose"/>
    <n v="2014"/>
  </r>
  <r>
    <s v="CA-2017-105130"/>
    <d v="2017-11-21T00:00:00"/>
    <s v="PJ-18835"/>
    <s v="OFF-AR-10003394"/>
    <n v="11.76"/>
    <n v="4"/>
    <n v="0"/>
    <n v="3.1751999999999998"/>
    <x v="1"/>
    <x v="6"/>
    <s v="Newell 332"/>
    <x v="1"/>
    <s v="California"/>
    <s v="San Francisco"/>
    <n v="2017"/>
  </r>
  <r>
    <s v="CA-2017-105130"/>
    <d v="2017-11-21T00:00:00"/>
    <s v="PJ-18835"/>
    <s v="OFF-BI-10001191"/>
    <n v="40.735999999999997"/>
    <n v="2"/>
    <n v="0.2"/>
    <n v="14.7668"/>
    <x v="1"/>
    <x v="8"/>
    <s v="Canvas Sectional Post Binders"/>
    <x v="1"/>
    <s v="California"/>
    <s v="San Francisco"/>
    <n v="2017"/>
  </r>
  <r>
    <s v="CA-2016-161928"/>
    <d v="2016-06-27T00:00:00"/>
    <s v="AC-10660"/>
    <s v="TEC-PH-10003484"/>
    <n v="201.584"/>
    <n v="2"/>
    <n v="0.2"/>
    <n v="12.599"/>
    <x v="2"/>
    <x v="7"/>
    <s v="Ooma Telo VoIP Home Phone System"/>
    <x v="1"/>
    <s v="California"/>
    <s v="San Francisco"/>
    <n v="2016"/>
  </r>
  <r>
    <s v="CA-2017-101322"/>
    <d v="2017-12-28T00:00:00"/>
    <s v="JG-15310"/>
    <s v="FUR-CH-10003968"/>
    <n v="340.70400000000001"/>
    <n v="6"/>
    <n v="0.2"/>
    <n v="-34.070399999999999"/>
    <x v="0"/>
    <x v="1"/>
    <s v="Novimex Turbo Task Chair"/>
    <x v="1"/>
    <s v="California"/>
    <s v="Long Beach"/>
    <n v="2017"/>
  </r>
  <r>
    <s v="US-2016-106600"/>
    <d v="2016-04-08T00:00:00"/>
    <s v="RM-19375"/>
    <s v="FUR-BO-10001608"/>
    <n v="354.9"/>
    <n v="5"/>
    <n v="0"/>
    <n v="88.724999999999994"/>
    <x v="0"/>
    <x v="0"/>
    <s v="Hon Metal Bookcases, Black"/>
    <x v="0"/>
    <s v="Georgia"/>
    <s v="Columbus"/>
    <n v="2016"/>
  </r>
  <r>
    <s v="CA-2014-111871"/>
    <d v="2014-03-18T00:00:00"/>
    <s v="EK-13795"/>
    <s v="FUR-BO-10004218"/>
    <n v="1198.33"/>
    <n v="10"/>
    <n v="0.15"/>
    <n v="70.489999999999995"/>
    <x v="0"/>
    <x v="0"/>
    <s v="Bush Heritage Pine Collection 5-Shelf Bookcase, Albany Pine Finish, *Special Order"/>
    <x v="1"/>
    <s v="California"/>
    <s v="San Francisco"/>
    <n v="2014"/>
  </r>
  <r>
    <s v="CA-2017-139437"/>
    <d v="2017-07-03T00:00:00"/>
    <s v="RD-19585"/>
    <s v="OFF-ST-10002485"/>
    <n v="87.92"/>
    <n v="4"/>
    <n v="0"/>
    <n v="0.87919999999999998"/>
    <x v="1"/>
    <x v="4"/>
    <s v="Rogers Deluxe File Chest"/>
    <x v="1"/>
    <s v="California"/>
    <s v="Los Angeles"/>
    <n v="2017"/>
  </r>
  <r>
    <s v="CA-2017-151484"/>
    <d v="2017-04-20T00:00:00"/>
    <s v="CV-12805"/>
    <s v="FUR-FU-10001876"/>
    <n v="51.968000000000004"/>
    <n v="2"/>
    <n v="0.2"/>
    <n v="10.393599999999999"/>
    <x v="0"/>
    <x v="5"/>
    <s v="Computer Room Manger, 14&quot;"/>
    <x v="3"/>
    <s v="Pennsylvania"/>
    <s v="Philadelphia"/>
    <n v="2017"/>
  </r>
  <r>
    <s v="CA-2017-151484"/>
    <d v="2017-04-20T00:00:00"/>
    <s v="CV-12805"/>
    <s v="OFF-ST-10002370"/>
    <n v="51.335999999999999"/>
    <n v="3"/>
    <n v="0.2"/>
    <n v="5.7752999999999997"/>
    <x v="1"/>
    <x v="4"/>
    <s v="Sortfiler Multipurpose Personal File Organizer, Black"/>
    <x v="3"/>
    <s v="Pennsylvania"/>
    <s v="Philadelphia"/>
    <n v="2017"/>
  </r>
  <r>
    <s v="CA-2017-151484"/>
    <d v="2017-04-20T00:00:00"/>
    <s v="CV-12805"/>
    <s v="OFF-ST-10000142"/>
    <n v="332.70400000000001"/>
    <n v="1"/>
    <n v="0.2"/>
    <n v="33.270400000000002"/>
    <x v="1"/>
    <x v="4"/>
    <s v="Deluxe Rollaway Locking File with Drawer"/>
    <x v="3"/>
    <s v="Pennsylvania"/>
    <s v="Philadelphia"/>
    <n v="2017"/>
  </r>
  <r>
    <s v="CA-2017-151484"/>
    <d v="2017-04-20T00:00:00"/>
    <s v="CV-12805"/>
    <s v="FUR-FU-10004671"/>
    <n v="42.408000000000001"/>
    <n v="3"/>
    <n v="0.2"/>
    <n v="9.5418000000000003"/>
    <x v="0"/>
    <x v="5"/>
    <s v="Executive Impressions 12&quot; Wall Clock"/>
    <x v="3"/>
    <s v="Pennsylvania"/>
    <s v="Philadelphia"/>
    <n v="2017"/>
  </r>
  <r>
    <s v="CA-2016-104150"/>
    <d v="2016-08-03T00:00:00"/>
    <s v="AG-10330"/>
    <s v="OFF-EN-10002504"/>
    <n v="81.540000000000006"/>
    <n v="3"/>
    <n v="0"/>
    <n v="38.323799999999999"/>
    <x v="1"/>
    <x v="12"/>
    <s v="Tyvek  Top-Opening Peel &amp; Seel Envelopes, Plain White"/>
    <x v="2"/>
    <s v="Oklahoma"/>
    <s v="Tulsa"/>
    <n v="2016"/>
  </r>
  <r>
    <s v="CA-2016-104150"/>
    <d v="2016-08-03T00:00:00"/>
    <s v="AG-10330"/>
    <s v="TEC-AC-10004803"/>
    <n v="167.28"/>
    <n v="12"/>
    <n v="0"/>
    <n v="23.4192"/>
    <x v="2"/>
    <x v="11"/>
    <s v="Sony Micro Vault Click 4 GB USB 2.0 Flash Drive"/>
    <x v="2"/>
    <s v="Oklahoma"/>
    <s v="Tulsa"/>
    <n v="2016"/>
  </r>
  <r>
    <s v="CA-2016-161025"/>
    <d v="2016-12-03T00:00:00"/>
    <s v="GM-14440"/>
    <s v="OFF-ST-10001932"/>
    <n v="772.68"/>
    <n v="4"/>
    <n v="0"/>
    <n v="108.1752"/>
    <x v="1"/>
    <x v="4"/>
    <s v="Fellowes Staxonsteel Drawer Files"/>
    <x v="1"/>
    <s v="California"/>
    <s v="Los Angeles"/>
    <n v="2016"/>
  </r>
  <r>
    <s v="CA-2014-103989"/>
    <d v="2014-03-19T00:00:00"/>
    <s v="MC-17605"/>
    <s v="TEC-PH-10004667"/>
    <n v="323.976"/>
    <n v="3"/>
    <n v="0.2"/>
    <n v="28.347899999999999"/>
    <x v="2"/>
    <x v="7"/>
    <s v="Cisco 8x8 Inc. 6753i IP Business Phone System"/>
    <x v="0"/>
    <s v="Florida"/>
    <s v="Lakeland"/>
    <n v="2014"/>
  </r>
  <r>
    <s v="CA-2014-103989"/>
    <d v="2014-03-19T00:00:00"/>
    <s v="MC-17605"/>
    <s v="OFF-LA-10000443"/>
    <n v="11.808"/>
    <n v="4"/>
    <n v="0.2"/>
    <n v="3.9851999999999999"/>
    <x v="1"/>
    <x v="2"/>
    <s v="Avery 501"/>
    <x v="0"/>
    <s v="Florida"/>
    <s v="Lakeland"/>
    <n v="2014"/>
  </r>
  <r>
    <s v="CA-2014-103989"/>
    <d v="2014-03-19T00:00:00"/>
    <s v="MC-17605"/>
    <s v="OFF-ST-10000918"/>
    <n v="26.16"/>
    <n v="3"/>
    <n v="0.2"/>
    <n v="1.962"/>
    <x v="1"/>
    <x v="4"/>
    <s v="Crate-A-Files"/>
    <x v="0"/>
    <s v="Florida"/>
    <s v="Lakeland"/>
    <n v="2014"/>
  </r>
  <r>
    <s v="CA-2014-103989"/>
    <d v="2014-03-19T00:00:00"/>
    <s v="MC-17605"/>
    <s v="OFF-BI-10001196"/>
    <n v="33.57"/>
    <n v="5"/>
    <n v="0.7"/>
    <n v="-25.736999999999998"/>
    <x v="1"/>
    <x v="8"/>
    <s v="Avery Flip-Chart Easel Binder, Black"/>
    <x v="0"/>
    <s v="Florida"/>
    <s v="Lakeland"/>
    <n v="2014"/>
  </r>
  <r>
    <s v="CA-2014-103989"/>
    <d v="2014-03-19T00:00:00"/>
    <s v="MC-17605"/>
    <s v="FUR-FU-10003981"/>
    <n v="4.992"/>
    <n v="3"/>
    <n v="0.2"/>
    <n v="1.3728"/>
    <x v="0"/>
    <x v="5"/>
    <s v="Eldon Wave Desk Accessories"/>
    <x v="0"/>
    <s v="Florida"/>
    <s v="Lakeland"/>
    <n v="2014"/>
  </r>
  <r>
    <s v="CA-2014-103989"/>
    <d v="2014-03-19T00:00:00"/>
    <s v="MC-17605"/>
    <s v="FUR-FU-10002508"/>
    <n v="20.015999999999998"/>
    <n v="3"/>
    <n v="0.2"/>
    <n v="5.5044000000000004"/>
    <x v="0"/>
    <x v="5"/>
    <s v="Document Clip Frames"/>
    <x v="0"/>
    <s v="Florida"/>
    <s v="Lakeland"/>
    <n v="2014"/>
  </r>
  <r>
    <s v="CA-2014-103989"/>
    <d v="2014-03-19T00:00:00"/>
    <s v="MC-17605"/>
    <s v="TEC-AC-10002647"/>
    <n v="170.24"/>
    <n v="2"/>
    <n v="0.2"/>
    <n v="53.2"/>
    <x v="2"/>
    <x v="11"/>
    <s v="Logitech Wireless Boombox Speaker - portable - wireless, wired"/>
    <x v="0"/>
    <s v="Florida"/>
    <s v="Lakeland"/>
    <n v="2014"/>
  </r>
  <r>
    <s v="CA-2015-142433"/>
    <d v="2015-04-20T00:00:00"/>
    <s v="ES-14020"/>
    <s v="OFF-PA-10002377"/>
    <n v="117.456"/>
    <n v="3"/>
    <n v="0.2"/>
    <n v="44.045999999999999"/>
    <x v="1"/>
    <x v="10"/>
    <s v="Xerox 1916"/>
    <x v="2"/>
    <s v="Texas"/>
    <s v="Houston"/>
    <n v="2015"/>
  </r>
  <r>
    <s v="CA-2015-132815"/>
    <d v="2015-09-19T00:00:00"/>
    <s v="RW-19540"/>
    <s v="OFF-PA-10004530"/>
    <n v="22.96"/>
    <n v="2"/>
    <n v="0"/>
    <n v="11.250400000000001"/>
    <x v="1"/>
    <x v="10"/>
    <s v="Personal Creations Ink Jet Cards and Labels"/>
    <x v="1"/>
    <s v="California"/>
    <s v="Los Angeles"/>
    <n v="2015"/>
  </r>
  <r>
    <s v="CA-2014-101266"/>
    <d v="2014-08-27T00:00:00"/>
    <s v="MM-17920"/>
    <s v="OFF-PA-10002986"/>
    <n v="13.36"/>
    <n v="2"/>
    <n v="0"/>
    <n v="6.4127999999999998"/>
    <x v="1"/>
    <x v="10"/>
    <s v="Xerox 1898"/>
    <x v="0"/>
    <s v="Virginia"/>
    <s v="Springfield"/>
    <n v="2014"/>
  </r>
  <r>
    <s v="CA-2016-141523"/>
    <d v="2016-12-19T00:00:00"/>
    <s v="MH-17440"/>
    <s v="OFF-BI-10000948"/>
    <n v="34.247999999999998"/>
    <n v="3"/>
    <n v="0.2"/>
    <n v="11.5587"/>
    <x v="1"/>
    <x v="8"/>
    <s v="GBC Laser Imprintable Binding System Covers, Desert Sand"/>
    <x v="3"/>
    <s v="New York"/>
    <s v="New York City"/>
    <n v="2016"/>
  </r>
  <r>
    <s v="CA-2016-141523"/>
    <d v="2016-12-19T00:00:00"/>
    <s v="MH-17440"/>
    <s v="OFF-AR-10001545"/>
    <n v="3.52"/>
    <n v="2"/>
    <n v="0"/>
    <n v="1.0207999999999999"/>
    <x v="1"/>
    <x v="6"/>
    <s v="Newell 326"/>
    <x v="3"/>
    <s v="New York"/>
    <s v="New York City"/>
    <n v="2016"/>
  </r>
  <r>
    <s v="US-2014-106299"/>
    <d v="2014-08-02T00:00:00"/>
    <s v="NZ-18565"/>
    <s v="OFF-BI-10001758"/>
    <n v="26.7"/>
    <n v="5"/>
    <n v="0"/>
    <n v="12.548999999999999"/>
    <x v="1"/>
    <x v="8"/>
    <s v="Wilson Jones 14 Line Acrylic Coated Pressboard Data Binders"/>
    <x v="2"/>
    <s v="Missouri"/>
    <s v="Springfield"/>
    <n v="2014"/>
  </r>
  <r>
    <s v="US-2014-106299"/>
    <d v="2014-08-02T00:00:00"/>
    <s v="NZ-18565"/>
    <s v="TEC-AC-10003237"/>
    <n v="21.2"/>
    <n v="2"/>
    <n v="0"/>
    <n v="9.1159999999999997"/>
    <x v="2"/>
    <x v="11"/>
    <s v="Memorex Micro Travel Drive 4 GB"/>
    <x v="2"/>
    <s v="Missouri"/>
    <s v="Springfield"/>
    <n v="2014"/>
  </r>
  <r>
    <s v="US-2014-106299"/>
    <d v="2014-08-02T00:00:00"/>
    <s v="NZ-18565"/>
    <s v="OFF-ST-10002011"/>
    <n v="838.38"/>
    <n v="2"/>
    <n v="0"/>
    <n v="226.36259999999999"/>
    <x v="1"/>
    <x v="4"/>
    <s v="Smead Adjustable Mobile File Trolley with Lockable Top"/>
    <x v="2"/>
    <s v="Missouri"/>
    <s v="Springfield"/>
    <n v="2014"/>
  </r>
  <r>
    <s v="CA-2015-158421"/>
    <d v="2015-09-21T00:00:00"/>
    <s v="GB-14575"/>
    <s v="FUR-CH-10000309"/>
    <n v="1690.04"/>
    <n v="4"/>
    <n v="0"/>
    <n v="422.51"/>
    <x v="0"/>
    <x v="1"/>
    <s v="Global Comet Stacking Arm Chair"/>
    <x v="0"/>
    <s v="South Carolina"/>
    <s v="Columbia"/>
    <n v="2015"/>
  </r>
  <r>
    <s v="CA-2015-158421"/>
    <d v="2015-09-21T00:00:00"/>
    <s v="GB-14575"/>
    <s v="OFF-ST-10002444"/>
    <n v="85.96"/>
    <n v="7"/>
    <n v="0"/>
    <n v="24.0688"/>
    <x v="1"/>
    <x v="4"/>
    <s v="Recycled Eldon Regeneration Jumbo File"/>
    <x v="0"/>
    <s v="South Carolina"/>
    <s v="Columbia"/>
    <n v="2015"/>
  </r>
  <r>
    <s v="CA-2015-158421"/>
    <d v="2015-09-21T00:00:00"/>
    <s v="GB-14575"/>
    <s v="OFF-EN-10001453"/>
    <n v="121.96"/>
    <n v="2"/>
    <n v="0"/>
    <n v="57.321199999999997"/>
    <x v="1"/>
    <x v="12"/>
    <s v="Tyvek Interoffice Envelopes, 9 1/2&quot; x 12 1/2&quot;, 100/Box"/>
    <x v="0"/>
    <s v="South Carolina"/>
    <s v="Columbia"/>
    <n v="2015"/>
  </r>
  <r>
    <s v="CA-2015-158421"/>
    <d v="2015-09-21T00:00:00"/>
    <s v="GB-14575"/>
    <s v="OFF-PA-10001801"/>
    <n v="23.92"/>
    <n v="4"/>
    <n v="0"/>
    <n v="11.720800000000001"/>
    <x v="1"/>
    <x v="10"/>
    <s v="Xerox 193"/>
    <x v="0"/>
    <s v="South Carolina"/>
    <s v="Columbia"/>
    <n v="2015"/>
  </r>
  <r>
    <s v="CA-2015-158421"/>
    <d v="2015-09-21T00:00:00"/>
    <s v="GB-14575"/>
    <s v="OFF-ST-10000563"/>
    <n v="63.96"/>
    <n v="2"/>
    <n v="0"/>
    <n v="6.3959999999999999"/>
    <x v="1"/>
    <x v="4"/>
    <s v="Fellowes Bankers Box Stor/Drawer Steel Plus"/>
    <x v="0"/>
    <s v="South Carolina"/>
    <s v="Columbia"/>
    <n v="2015"/>
  </r>
  <r>
    <s v="CA-2015-158421"/>
    <d v="2015-09-21T00:00:00"/>
    <s v="GB-14575"/>
    <s v="TEC-PH-10000369"/>
    <n v="629.95000000000005"/>
    <n v="5"/>
    <n v="0"/>
    <n v="176.386"/>
    <x v="2"/>
    <x v="7"/>
    <s v="HTC One Mini"/>
    <x v="0"/>
    <s v="South Carolina"/>
    <s v="Columbia"/>
    <n v="2015"/>
  </r>
  <r>
    <s v="CA-2015-158421"/>
    <d v="2015-09-21T00:00:00"/>
    <s v="GB-14575"/>
    <s v="TEC-PH-10002538"/>
    <n v="113.73"/>
    <n v="3"/>
    <n v="0"/>
    <n v="32.981699999999996"/>
    <x v="2"/>
    <x v="7"/>
    <s v="Grandstream GXP1160 VoIP phone"/>
    <x v="0"/>
    <s v="South Carolina"/>
    <s v="Columbia"/>
    <n v="2015"/>
  </r>
  <r>
    <s v="CA-2015-158421"/>
    <d v="2015-09-21T00:00:00"/>
    <s v="GB-14575"/>
    <s v="OFF-BI-10000050"/>
    <n v="14.6"/>
    <n v="2"/>
    <n v="0"/>
    <n v="6.8620000000000001"/>
    <x v="1"/>
    <x v="8"/>
    <s v="Angle-D Binders with Locking Rings, Label Holders"/>
    <x v="0"/>
    <s v="South Carolina"/>
    <s v="Columbia"/>
    <n v="2015"/>
  </r>
  <r>
    <s v="CA-2015-158421"/>
    <d v="2015-09-21T00:00:00"/>
    <s v="GB-14575"/>
    <s v="OFF-ST-10004186"/>
    <n v="887.84"/>
    <n v="8"/>
    <n v="0"/>
    <n v="17.756799999999998"/>
    <x v="1"/>
    <x v="4"/>
    <s v="Stur-D-Stor Shelving, Vertical 5-Shelf: 72&quot;H x 36&quot;W x 18 1/2&quot;D"/>
    <x v="0"/>
    <s v="South Carolina"/>
    <s v="Columbia"/>
    <n v="2015"/>
  </r>
  <r>
    <s v="CA-2016-143609"/>
    <d v="2016-12-11T00:00:00"/>
    <s v="DB-13270"/>
    <s v="FUR-CH-10004218"/>
    <n v="403.92"/>
    <n v="5"/>
    <n v="0.2"/>
    <n v="25.245000000000001"/>
    <x v="0"/>
    <x v="1"/>
    <s v="Global Fabric Manager's Chair, Dark Gray"/>
    <x v="1"/>
    <s v="Oregon"/>
    <s v="Portland"/>
    <n v="2016"/>
  </r>
  <r>
    <s v="CA-2015-138331"/>
    <d v="2015-08-07T00:00:00"/>
    <s v="JK-15625"/>
    <s v="OFF-AR-10002952"/>
    <n v="106.8"/>
    <n v="10"/>
    <n v="0.2"/>
    <n v="10.68"/>
    <x v="1"/>
    <x v="6"/>
    <s v="Stanley Contemporary Battery Pencil Sharpeners"/>
    <x v="3"/>
    <s v="Pennsylvania"/>
    <s v="Philadelphia"/>
    <n v="2015"/>
  </r>
  <r>
    <s v="CA-2015-138954"/>
    <d v="2015-11-15T00:00:00"/>
    <s v="MH-17785"/>
    <s v="OFF-ST-10003058"/>
    <n v="70.95"/>
    <n v="3"/>
    <n v="0"/>
    <n v="20.575500000000002"/>
    <x v="1"/>
    <x v="4"/>
    <s v="Eldon Mobile Mega Data Cart  Mega Stackable  Add-On Trays"/>
    <x v="3"/>
    <s v="New York"/>
    <s v="New York City"/>
    <n v="2015"/>
  </r>
  <r>
    <s v="CA-2015-138954"/>
    <d v="2015-11-15T00:00:00"/>
    <s v="MH-17785"/>
    <s v="OFF-BI-10003963"/>
    <n v="34.944000000000003"/>
    <n v="6"/>
    <n v="0.2"/>
    <n v="11.7936"/>
    <x v="1"/>
    <x v="8"/>
    <s v="Cardinal Holdit Data Disk Pockets"/>
    <x v="3"/>
    <s v="New York"/>
    <s v="New York City"/>
    <n v="2015"/>
  </r>
  <r>
    <s v="CA-2015-138954"/>
    <d v="2015-11-15T00:00:00"/>
    <s v="MH-17785"/>
    <s v="OFF-AR-10001955"/>
    <n v="119.04"/>
    <n v="6"/>
    <n v="0"/>
    <n v="35.712000000000003"/>
    <x v="1"/>
    <x v="6"/>
    <s v="Newell 319"/>
    <x v="3"/>
    <s v="New York"/>
    <s v="New York City"/>
    <n v="2015"/>
  </r>
  <r>
    <s v="CA-2017-157903"/>
    <d v="2017-04-04T00:00:00"/>
    <s v="AM-10705"/>
    <s v="TEC-PH-10004345"/>
    <n v="383.84"/>
    <n v="4"/>
    <n v="0.2"/>
    <n v="47.98"/>
    <x v="2"/>
    <x v="7"/>
    <s v="Cisco SPA 502G IP Phone"/>
    <x v="2"/>
    <s v="Illinois"/>
    <s v="Des Plaines"/>
    <n v="2017"/>
  </r>
  <r>
    <s v="CA-2016-157259"/>
    <d v="2016-12-24T00:00:00"/>
    <s v="JM-15535"/>
    <s v="FUR-FU-10003192"/>
    <n v="799.56"/>
    <n v="9"/>
    <n v="0"/>
    <n v="207.88560000000001"/>
    <x v="0"/>
    <x v="5"/>
    <s v="Luxo Adjustable Task Clamp Lamp"/>
    <x v="3"/>
    <s v="New York"/>
    <s v="New York City"/>
    <n v="2016"/>
  </r>
  <r>
    <s v="CA-2017-107986"/>
    <d v="2017-12-13T00:00:00"/>
    <s v="MW-18220"/>
    <s v="OFF-ST-10001325"/>
    <n v="31.44"/>
    <n v="3"/>
    <n v="0"/>
    <n v="8.4887999999999995"/>
    <x v="1"/>
    <x v="4"/>
    <s v="Sterilite Officeware Hinged File Box"/>
    <x v="1"/>
    <s v="Washington"/>
    <s v="Seattle"/>
    <n v="2017"/>
  </r>
  <r>
    <s v="CA-2017-104927"/>
    <d v="2017-12-22T00:00:00"/>
    <s v="AG-10330"/>
    <s v="OFF-PA-10000019"/>
    <n v="25.92"/>
    <n v="5"/>
    <n v="0.2"/>
    <n v="9.0719999999999992"/>
    <x v="1"/>
    <x v="10"/>
    <s v="Xerox 1931"/>
    <x v="2"/>
    <s v="Texas"/>
    <s v="Houston"/>
    <n v="2017"/>
  </r>
  <r>
    <s v="CA-2017-104927"/>
    <d v="2017-12-22T00:00:00"/>
    <s v="AG-10330"/>
    <s v="OFF-BI-10003429"/>
    <n v="6.33"/>
    <n v="5"/>
    <n v="0.8"/>
    <n v="-9.8115000000000006"/>
    <x v="1"/>
    <x v="8"/>
    <s v="Cardinal HOLDit! Binder Insert Strips,Extra Strips"/>
    <x v="2"/>
    <s v="Texas"/>
    <s v="Houston"/>
    <n v="2017"/>
  </r>
  <r>
    <s v="CA-2017-104927"/>
    <d v="2017-12-22T00:00:00"/>
    <s v="AG-10330"/>
    <s v="OFF-PA-10000176"/>
    <n v="75.88"/>
    <n v="5"/>
    <n v="0.2"/>
    <n v="26.558"/>
    <x v="1"/>
    <x v="10"/>
    <s v="Xerox 1887"/>
    <x v="2"/>
    <s v="Texas"/>
    <s v="Houston"/>
    <n v="2017"/>
  </r>
  <r>
    <s v="CA-2017-113453"/>
    <d v="2017-10-21T00:00:00"/>
    <s v="CM-12160"/>
    <s v="TEC-PH-10004165"/>
    <n v="329.988"/>
    <n v="2"/>
    <n v="0.4"/>
    <n v="-76.997200000000007"/>
    <x v="2"/>
    <x v="7"/>
    <s v="Mitel MiVoice 5330e IP Phone"/>
    <x v="3"/>
    <s v="Pennsylvania"/>
    <s v="Philadelphia"/>
    <n v="2017"/>
  </r>
  <r>
    <s v="CA-2017-113453"/>
    <d v="2017-10-21T00:00:00"/>
    <s v="CM-12160"/>
    <s v="OFF-ST-10000352"/>
    <n v="71.376000000000005"/>
    <n v="3"/>
    <n v="0.2"/>
    <n v="-4.4610000000000003"/>
    <x v="1"/>
    <x v="4"/>
    <s v="Acco Perma 2700 Stacking Storage Drawers"/>
    <x v="3"/>
    <s v="Pennsylvania"/>
    <s v="Philadelphia"/>
    <n v="2017"/>
  </r>
  <r>
    <s v="CA-2015-149909"/>
    <d v="2015-11-13T00:00:00"/>
    <s v="RA-19915"/>
    <s v="OFF-PA-10000726"/>
    <n v="63.77"/>
    <n v="7"/>
    <n v="0"/>
    <n v="28.6965"/>
    <x v="1"/>
    <x v="10"/>
    <s v="Black Print Carbonless Snap-Off Rapid Letter, 8 1/2&quot; x 7&quot;"/>
    <x v="2"/>
    <s v="Indiana"/>
    <s v="Columbus"/>
    <n v="2015"/>
  </r>
  <r>
    <s v="CA-2015-149909"/>
    <d v="2015-11-13T00:00:00"/>
    <s v="RA-19915"/>
    <s v="TEC-PH-10001536"/>
    <n v="50.97"/>
    <n v="3"/>
    <n v="0"/>
    <n v="13.2522"/>
    <x v="2"/>
    <x v="7"/>
    <s v="Spigen Samsung Galaxy S5 Case Wallet"/>
    <x v="2"/>
    <s v="Indiana"/>
    <s v="Columbus"/>
    <n v="2015"/>
  </r>
  <r>
    <s v="CA-2015-149909"/>
    <d v="2015-11-13T00:00:00"/>
    <s v="RA-19915"/>
    <s v="OFF-PA-10001790"/>
    <n v="96.08"/>
    <n v="2"/>
    <n v="0"/>
    <n v="46.118400000000001"/>
    <x v="1"/>
    <x v="10"/>
    <s v="Xerox 1910"/>
    <x v="2"/>
    <s v="Indiana"/>
    <s v="Columbus"/>
    <n v="2015"/>
  </r>
  <r>
    <s v="CA-2015-146675"/>
    <d v="2015-04-16T00:00:00"/>
    <s v="SB-20185"/>
    <s v="TEC-CO-10001766"/>
    <n v="1439.9680000000001"/>
    <n v="4"/>
    <n v="0.2"/>
    <n v="485.98919999999998"/>
    <x v="2"/>
    <x v="16"/>
    <s v="Canon PC940 Copier"/>
    <x v="2"/>
    <s v="Illinois"/>
    <s v="Evanston"/>
    <n v="2015"/>
  </r>
  <r>
    <s v="CA-2015-146675"/>
    <d v="2015-04-16T00:00:00"/>
    <s v="SB-20185"/>
    <s v="TEC-AC-10004396"/>
    <n v="43.56"/>
    <n v="3"/>
    <n v="0.2"/>
    <n v="-4.9005000000000001"/>
    <x v="2"/>
    <x v="11"/>
    <s v="Logitech Keyboard K120"/>
    <x v="2"/>
    <s v="Illinois"/>
    <s v="Evanston"/>
    <n v="2015"/>
  </r>
  <r>
    <s v="CA-2016-118332"/>
    <d v="2016-12-16T00:00:00"/>
    <s v="PK-19075"/>
    <s v="FUR-CH-10001708"/>
    <n v="563.91999999999996"/>
    <n v="5"/>
    <n v="0.2"/>
    <n v="7.0490000000000004"/>
    <x v="0"/>
    <x v="1"/>
    <s v="Office Star - Contemporary Swivel Chair with Padded Adjustable Arms and Flex Back"/>
    <x v="1"/>
    <s v="California"/>
    <s v="Apple Valley"/>
    <n v="2016"/>
  </r>
  <r>
    <s v="CA-2016-133669"/>
    <d v="2016-10-21T00:00:00"/>
    <s v="SV-20935"/>
    <s v="TEC-PH-10001305"/>
    <n v="235.15199999999999"/>
    <n v="8"/>
    <n v="0.4"/>
    <n v="-47.0304"/>
    <x v="2"/>
    <x v="7"/>
    <s v="Panasonic KX TS208W Corded phone"/>
    <x v="3"/>
    <s v="Ohio"/>
    <s v="Columbus"/>
    <n v="2016"/>
  </r>
  <r>
    <s v="CA-2017-145660"/>
    <d v="2017-12-01T00:00:00"/>
    <s v="MG-17650"/>
    <s v="FUR-FU-10002885"/>
    <n v="7.7119999999999997"/>
    <n v="2"/>
    <n v="0.2"/>
    <n v="1.7352000000000001"/>
    <x v="0"/>
    <x v="5"/>
    <s v="Magna Visual Magnetic Picture Hangers"/>
    <x v="3"/>
    <s v="Ohio"/>
    <s v="Marion"/>
    <n v="2017"/>
  </r>
  <r>
    <s v="CA-2016-133697"/>
    <d v="2016-10-20T00:00:00"/>
    <s v="CM-12445"/>
    <s v="OFF-PA-10000726"/>
    <n v="51.015999999999998"/>
    <n v="7"/>
    <n v="0.2"/>
    <n v="15.942500000000001"/>
    <x v="1"/>
    <x v="10"/>
    <s v="Black Print Carbonless Snap-Off Rapid Letter, 8 1/2&quot; x 7&quot;"/>
    <x v="2"/>
    <s v="Texas"/>
    <s v="Houston"/>
    <n v="2016"/>
  </r>
  <r>
    <s v="CA-2016-133697"/>
    <d v="2016-10-20T00:00:00"/>
    <s v="CM-12445"/>
    <s v="OFF-FA-10003112"/>
    <n v="25.248000000000001"/>
    <n v="4"/>
    <n v="0.2"/>
    <n v="7.89"/>
    <x v="1"/>
    <x v="13"/>
    <s v="Staples"/>
    <x v="2"/>
    <s v="Texas"/>
    <s v="Houston"/>
    <n v="2016"/>
  </r>
  <r>
    <s v="CA-2016-133697"/>
    <d v="2016-10-20T00:00:00"/>
    <s v="CM-12445"/>
    <s v="FUR-CH-10002372"/>
    <n v="56.686"/>
    <n v="1"/>
    <n v="0.3"/>
    <n v="-14.5764"/>
    <x v="0"/>
    <x v="1"/>
    <s v="Office Star - Ergonomically Designed Knee Chair"/>
    <x v="2"/>
    <s v="Texas"/>
    <s v="Houston"/>
    <n v="2016"/>
  </r>
  <r>
    <s v="CA-2017-148138"/>
    <d v="2017-09-29T00:00:00"/>
    <s v="ME-18010"/>
    <s v="OFF-ST-10000563"/>
    <n v="51.167999999999999"/>
    <n v="2"/>
    <n v="0.2"/>
    <n v="-6.3959999999999999"/>
    <x v="1"/>
    <x v="4"/>
    <s v="Fellowes Bankers Box Stor/Drawer Steel Plus"/>
    <x v="3"/>
    <s v="Ohio"/>
    <s v="Marion"/>
    <n v="2017"/>
  </r>
  <r>
    <s v="CA-2017-119809"/>
    <d v="2017-08-18T00:00:00"/>
    <s v="YS-21880"/>
    <s v="OFF-BI-10003925"/>
    <n v="2793.5279999999998"/>
    <n v="9"/>
    <n v="0.2"/>
    <n v="942.81569999999999"/>
    <x v="1"/>
    <x v="8"/>
    <s v="Fellowes PB300 Plastic Comb Binding Machine"/>
    <x v="1"/>
    <s v="Washington"/>
    <s v="Seattle"/>
    <n v="2017"/>
  </r>
  <r>
    <s v="CA-2017-119809"/>
    <d v="2017-08-18T00:00:00"/>
    <s v="YS-21880"/>
    <s v="OFF-ST-10003306"/>
    <n v="1000.02"/>
    <n v="7"/>
    <n v="0"/>
    <n v="290.00580000000002"/>
    <x v="1"/>
    <x v="4"/>
    <s v="Letter Size Cart"/>
    <x v="1"/>
    <s v="Washington"/>
    <s v="Seattle"/>
    <n v="2017"/>
  </r>
  <r>
    <s v="CA-2017-119809"/>
    <d v="2017-08-18T00:00:00"/>
    <s v="YS-21880"/>
    <s v="FUR-FU-10001475"/>
    <n v="65.94"/>
    <n v="3"/>
    <n v="0"/>
    <n v="22.419599999999999"/>
    <x v="0"/>
    <x v="5"/>
    <s v="Contract Clock, 14&quot;, Brown"/>
    <x v="1"/>
    <s v="Washington"/>
    <s v="Seattle"/>
    <n v="2017"/>
  </r>
  <r>
    <s v="CA-2017-149944"/>
    <d v="2017-11-12T00:00:00"/>
    <s v="MB-17305"/>
    <s v="OFF-FA-10003495"/>
    <n v="18.239999999999998"/>
    <n v="3"/>
    <n v="0"/>
    <n v="9.1199999999999992"/>
    <x v="1"/>
    <x v="13"/>
    <s v="Staples"/>
    <x v="1"/>
    <s v="Washington"/>
    <s v="Longview"/>
    <n v="2017"/>
  </r>
  <r>
    <s v="CA-2017-149944"/>
    <d v="2017-11-12T00:00:00"/>
    <s v="MB-17305"/>
    <s v="OFF-AP-10004708"/>
    <n v="76.12"/>
    <n v="2"/>
    <n v="0"/>
    <n v="22.0748"/>
    <x v="1"/>
    <x v="9"/>
    <s v="Fellowes Superior 10 Outlet Split Surge Protector"/>
    <x v="1"/>
    <s v="Washington"/>
    <s v="Longview"/>
    <n v="2017"/>
  </r>
  <r>
    <s v="CA-2014-128538"/>
    <d v="2014-10-11T00:00:00"/>
    <s v="AS-10240"/>
    <s v="OFF-EN-10001219"/>
    <n v="7.64"/>
    <n v="1"/>
    <n v="0"/>
    <n v="3.7435999999999998"/>
    <x v="1"/>
    <x v="12"/>
    <s v="#10- 4 1/8&quot; x 9 1/2&quot; Security-Tint Envelopes"/>
    <x v="1"/>
    <s v="California"/>
    <s v="Redondo Beach"/>
    <n v="2014"/>
  </r>
  <r>
    <s v="CA-2015-161711"/>
    <d v="2015-11-28T00:00:00"/>
    <s v="MC-17425"/>
    <s v="FUR-FU-10000087"/>
    <n v="68.16"/>
    <n v="3"/>
    <n v="0"/>
    <n v="27.945599999999999"/>
    <x v="0"/>
    <x v="5"/>
    <s v="Executive Impressions 14&quot; Two-Color Numerals Wall Clock"/>
    <x v="3"/>
    <s v="New York"/>
    <s v="New York City"/>
    <n v="2015"/>
  </r>
  <r>
    <s v="CA-2015-161711"/>
    <d v="2015-11-28T00:00:00"/>
    <s v="MC-17425"/>
    <s v="OFF-EN-10001539"/>
    <n v="62.24"/>
    <n v="8"/>
    <n v="0"/>
    <n v="29.252800000000001"/>
    <x v="1"/>
    <x v="12"/>
    <s v="Staple envelope"/>
    <x v="3"/>
    <s v="New York"/>
    <s v="New York City"/>
    <n v="2015"/>
  </r>
  <r>
    <s v="US-2015-129553"/>
    <d v="2015-07-27T00:00:00"/>
    <s v="PG-18820"/>
    <s v="TEC-PH-10004897"/>
    <n v="29.97"/>
    <n v="3"/>
    <n v="0"/>
    <n v="0.29970000000000002"/>
    <x v="2"/>
    <x v="7"/>
    <s v="Mediabridge Sport Armband iPhone 5s"/>
    <x v="0"/>
    <s v="Kentucky"/>
    <s v="Louisville"/>
    <n v="2015"/>
  </r>
  <r>
    <s v="CA-2016-160220"/>
    <d v="2016-10-20T00:00:00"/>
    <s v="JS-16030"/>
    <s v="TEC-PH-10001300"/>
    <n v="125.7"/>
    <n v="6"/>
    <n v="0"/>
    <n v="35.195999999999998"/>
    <x v="2"/>
    <x v="7"/>
    <s v="iKross Bluetooth Portable Keyboard + Cell Phone Stand Holder + Brush for Apple iPhone 5S 5C 5, 4S 4"/>
    <x v="2"/>
    <s v="Michigan"/>
    <s v="Trenton"/>
    <n v="2016"/>
  </r>
  <r>
    <s v="CA-2016-160220"/>
    <d v="2016-10-20T00:00:00"/>
    <s v="JS-16030"/>
    <s v="TEC-PH-10001557"/>
    <n v="191.98"/>
    <n v="2"/>
    <n v="0"/>
    <n v="51.834600000000002"/>
    <x v="2"/>
    <x v="7"/>
    <s v="Pyle PMP37LED"/>
    <x v="2"/>
    <s v="Michigan"/>
    <s v="Trenton"/>
    <n v="2016"/>
  </r>
  <r>
    <s v="CA-2016-160220"/>
    <d v="2016-10-20T00:00:00"/>
    <s v="JS-16030"/>
    <s v="OFF-ST-10000617"/>
    <n v="20.86"/>
    <n v="7"/>
    <n v="0"/>
    <n v="1.4601999999999999"/>
    <x v="1"/>
    <x v="4"/>
    <s v="Woodgrain Magazine Files by Perma"/>
    <x v="2"/>
    <s v="Michigan"/>
    <s v="Trenton"/>
    <n v="2016"/>
  </r>
  <r>
    <s v="US-2017-157224"/>
    <d v="2017-09-14T00:00:00"/>
    <s v="JB-16000"/>
    <s v="OFF-LA-10000121"/>
    <n v="56.7"/>
    <n v="9"/>
    <n v="0"/>
    <n v="26.082000000000001"/>
    <x v="1"/>
    <x v="2"/>
    <s v="Avery 48"/>
    <x v="1"/>
    <s v="California"/>
    <s v="Los Angeles"/>
    <n v="2017"/>
  </r>
  <r>
    <s v="CA-2017-140627"/>
    <d v="2017-12-23T00:00:00"/>
    <s v="DK-12985"/>
    <s v="FUR-FU-10000087"/>
    <n v="72.703999999999994"/>
    <n v="4"/>
    <n v="0.2"/>
    <n v="19.084800000000001"/>
    <x v="0"/>
    <x v="5"/>
    <s v="Executive Impressions 14&quot; Two-Color Numerals Wall Clock"/>
    <x v="0"/>
    <s v="Tennessee"/>
    <s v="Hendersonville"/>
    <n v="2017"/>
  </r>
  <r>
    <s v="CA-2017-140627"/>
    <d v="2017-12-23T00:00:00"/>
    <s v="DK-12985"/>
    <s v="OFF-AR-10000422"/>
    <n v="12.263999999999999"/>
    <n v="7"/>
    <n v="0.2"/>
    <n v="1.0730999999999999"/>
    <x v="1"/>
    <x v="6"/>
    <s v="Pencil and Crayon Sharpener"/>
    <x v="0"/>
    <s v="Tennessee"/>
    <s v="Hendersonville"/>
    <n v="2017"/>
  </r>
  <r>
    <s v="CA-2017-140627"/>
    <d v="2017-12-23T00:00:00"/>
    <s v="DK-12985"/>
    <s v="OFF-ST-10004123"/>
    <n v="218.352"/>
    <n v="3"/>
    <n v="0.2"/>
    <n v="-54.588000000000001"/>
    <x v="1"/>
    <x v="4"/>
    <s v="Safco Industrial Wire Shelving System"/>
    <x v="0"/>
    <s v="Tennessee"/>
    <s v="Hendersonville"/>
    <n v="2017"/>
  </r>
  <r>
    <s v="CA-2015-133445"/>
    <d v="2015-10-05T00:00:00"/>
    <s v="JF-15490"/>
    <s v="FUR-BO-10003660"/>
    <n v="66.293999999999997"/>
    <n v="1"/>
    <n v="0.7"/>
    <n v="-103.86060000000001"/>
    <x v="0"/>
    <x v="0"/>
    <s v="Bush Cubix Collection Bookcases, Fully Assembled"/>
    <x v="1"/>
    <s v="Oregon"/>
    <s v="Portland"/>
    <n v="2015"/>
  </r>
  <r>
    <s v="CA-2015-133445"/>
    <d v="2015-10-05T00:00:00"/>
    <s v="JF-15490"/>
    <s v="FUR-CH-10000422"/>
    <n v="291.16800000000001"/>
    <n v="4"/>
    <n v="0.2"/>
    <n v="-14.558400000000001"/>
    <x v="0"/>
    <x v="1"/>
    <s v="Global Highback Leather Tilter in Burgundy"/>
    <x v="1"/>
    <s v="Oregon"/>
    <s v="Portland"/>
    <n v="2015"/>
  </r>
  <r>
    <s v="CA-2014-148782"/>
    <d v="2014-11-02T00:00:00"/>
    <s v="PO-18850"/>
    <s v="TEC-PH-10002923"/>
    <n v="88.775999999999996"/>
    <n v="3"/>
    <n v="0.2"/>
    <n v="7.7679"/>
    <x v="2"/>
    <x v="7"/>
    <s v="Logitech B530 USB Headset - headset - Full size, Binaural"/>
    <x v="2"/>
    <s v="Texas"/>
    <s v="Irving"/>
    <n v="2014"/>
  </r>
  <r>
    <s v="CA-2016-148208"/>
    <d v="2016-01-22T00:00:00"/>
    <s v="BT-11530"/>
    <s v="TEC-PH-10004093"/>
    <n v="110.376"/>
    <n v="4"/>
    <n v="0.4"/>
    <n v="-20.235600000000002"/>
    <x v="2"/>
    <x v="7"/>
    <s v="Panasonic Kx-TS550"/>
    <x v="3"/>
    <s v="Ohio"/>
    <s v="Cleveland"/>
    <n v="2016"/>
  </r>
  <r>
    <s v="CA-2016-148208"/>
    <d v="2016-01-22T00:00:00"/>
    <s v="BT-11530"/>
    <s v="TEC-AC-10000171"/>
    <n v="55.176000000000002"/>
    <n v="3"/>
    <n v="0.2"/>
    <n v="15.863099999999999"/>
    <x v="2"/>
    <x v="11"/>
    <s v="Verbatim 25 GB 6x Blu-ray Single Layer Recordable Disc, 25/Pack"/>
    <x v="3"/>
    <s v="Ohio"/>
    <s v="Cleveland"/>
    <n v="2016"/>
  </r>
  <r>
    <s v="CA-2017-127656"/>
    <d v="2017-07-11T00:00:00"/>
    <s v="NW-18400"/>
    <s v="OFF-AR-10001166"/>
    <n v="30.32"/>
    <n v="4"/>
    <n v="0"/>
    <n v="11.8248"/>
    <x v="1"/>
    <x v="6"/>
    <s v="Staples in misc. colors"/>
    <x v="2"/>
    <s v="Iowa"/>
    <s v="Waterloo"/>
    <n v="2017"/>
  </r>
  <r>
    <s v="US-2017-142188"/>
    <d v="2017-09-11T00:00:00"/>
    <s v="JF-15415"/>
    <s v="FUR-CH-10003199"/>
    <n v="177.56800000000001"/>
    <n v="2"/>
    <n v="0.2"/>
    <n v="8.8783999999999992"/>
    <x v="0"/>
    <x v="1"/>
    <s v="Office Star - Contemporary Task Swivel Chair"/>
    <x v="1"/>
    <s v="Washington"/>
    <s v="Seattle"/>
    <n v="2017"/>
  </r>
  <r>
    <s v="US-2017-142188"/>
    <d v="2017-09-11T00:00:00"/>
    <s v="JF-15415"/>
    <s v="OFF-PA-10002005"/>
    <n v="19.440000000000001"/>
    <n v="3"/>
    <n v="0"/>
    <n v="9.3312000000000008"/>
    <x v="1"/>
    <x v="10"/>
    <s v="Xerox 225"/>
    <x v="1"/>
    <s v="Washington"/>
    <s v="Seattle"/>
    <n v="2017"/>
  </r>
  <r>
    <s v="US-2017-142188"/>
    <d v="2017-09-11T00:00:00"/>
    <s v="JF-15415"/>
    <s v="OFF-PA-10004101"/>
    <n v="71.28"/>
    <n v="11"/>
    <n v="0"/>
    <n v="34.214399999999998"/>
    <x v="1"/>
    <x v="10"/>
    <s v="Xerox 1894"/>
    <x v="1"/>
    <s v="Washington"/>
    <s v="Seattle"/>
    <n v="2017"/>
  </r>
  <r>
    <s v="US-2017-142188"/>
    <d v="2017-09-11T00:00:00"/>
    <s v="JF-15415"/>
    <s v="OFF-BI-10004600"/>
    <n v="1471.96"/>
    <n v="5"/>
    <n v="0.2"/>
    <n v="459.98750000000001"/>
    <x v="1"/>
    <x v="8"/>
    <s v="Ibico Ibimaster 300 Manual Binding System"/>
    <x v="1"/>
    <s v="Washington"/>
    <s v="Seattle"/>
    <n v="2017"/>
  </r>
  <r>
    <s v="US-2017-142188"/>
    <d v="2017-09-11T00:00:00"/>
    <s v="JF-15415"/>
    <s v="TEC-PH-10000127"/>
    <n v="79.959999999999994"/>
    <n v="5"/>
    <n v="0.2"/>
    <n v="-17.991"/>
    <x v="2"/>
    <x v="7"/>
    <s v="iOttie XL Car Mount"/>
    <x v="1"/>
    <s v="Washington"/>
    <s v="Seattle"/>
    <n v="2017"/>
  </r>
  <r>
    <s v="CA-2016-144400"/>
    <d v="2016-02-23T00:00:00"/>
    <s v="AC-10420"/>
    <s v="OFF-EN-10004386"/>
    <n v="57.576000000000001"/>
    <n v="3"/>
    <n v="0.2"/>
    <n v="21.591000000000001"/>
    <x v="1"/>
    <x v="12"/>
    <s v="Recycled Interoffice Envelopes with String and Button Closure, 10 x 13"/>
    <x v="3"/>
    <s v="Pennsylvania"/>
    <s v="Philadelphia"/>
    <n v="2016"/>
  </r>
  <r>
    <s v="US-2016-155180"/>
    <d v="2016-01-22T00:00:00"/>
    <s v="TB-21280"/>
    <s v="OFF-BI-10004506"/>
    <n v="26.335999999999999"/>
    <n v="4"/>
    <n v="0.2"/>
    <n v="9.2175999999999991"/>
    <x v="1"/>
    <x v="8"/>
    <s v="Wilson Jones data.warehouse D-Ring Binders with DublLock"/>
    <x v="3"/>
    <s v="New York"/>
    <s v="New York City"/>
    <n v="2016"/>
  </r>
  <r>
    <s v="CA-2015-134075"/>
    <d v="2015-12-12T00:00:00"/>
    <s v="HA-14905"/>
    <s v="FUR-FU-10004597"/>
    <n v="166.5"/>
    <n v="3"/>
    <n v="0"/>
    <n v="21.645"/>
    <x v="0"/>
    <x v="5"/>
    <s v="Eldon Cleatmat Chair Mats for Medium Pile Carpets"/>
    <x v="1"/>
    <s v="California"/>
    <s v="San Jose"/>
    <n v="2015"/>
  </r>
  <r>
    <s v="CA-2015-134075"/>
    <d v="2015-12-12T00:00:00"/>
    <s v="HA-14905"/>
    <s v="OFF-ST-10001496"/>
    <n v="360.38"/>
    <n v="2"/>
    <n v="0"/>
    <n v="93.698800000000006"/>
    <x v="1"/>
    <x v="4"/>
    <s v="Standard Rollaway File with Lock"/>
    <x v="1"/>
    <s v="California"/>
    <s v="San Jose"/>
    <n v="2015"/>
  </r>
  <r>
    <s v="US-2016-131912"/>
    <d v="2016-10-29T00:00:00"/>
    <s v="LH-17155"/>
    <s v="OFF-BI-10004236"/>
    <n v="11.744"/>
    <n v="1"/>
    <n v="0.2"/>
    <n v="3.8168000000000002"/>
    <x v="1"/>
    <x v="8"/>
    <s v="XtraLife ClearVue Slant-D Ring Binder, White, 3&quot;"/>
    <x v="1"/>
    <s v="California"/>
    <s v="Los Angeles"/>
    <n v="2016"/>
  </r>
  <r>
    <s v="CA-2017-141572"/>
    <d v="2017-05-28T00:00:00"/>
    <s v="LO-17170"/>
    <s v="FUR-FU-10001185"/>
    <n v="247.44"/>
    <n v="8"/>
    <n v="0"/>
    <n v="101.4504"/>
    <x v="0"/>
    <x v="5"/>
    <s v="Advantus Employee of the Month Certificate Frame, 11 x 13-1/2"/>
    <x v="3"/>
    <s v="New Hampshire"/>
    <s v="Concord"/>
    <n v="2017"/>
  </r>
  <r>
    <s v="CA-2014-134621"/>
    <d v="2014-12-21T00:00:00"/>
    <s v="DP-13390"/>
    <s v="OFF-BI-10000977"/>
    <n v="18.239999999999998"/>
    <n v="2"/>
    <n v="0.7"/>
    <n v="-14.592000000000001"/>
    <x v="1"/>
    <x v="8"/>
    <s v="Ibico Plastic Spiral Binding Combs"/>
    <x v="0"/>
    <s v="Tennessee"/>
    <s v="Columbia"/>
    <n v="2014"/>
  </r>
  <r>
    <s v="CA-2016-165561"/>
    <d v="2016-11-24T00:00:00"/>
    <s v="CR-12580"/>
    <s v="OFF-SU-10004782"/>
    <n v="25.35"/>
    <n v="3"/>
    <n v="0"/>
    <n v="7.6050000000000004"/>
    <x v="1"/>
    <x v="14"/>
    <s v="Elite 5&quot; Scissors"/>
    <x v="1"/>
    <s v="Washington"/>
    <s v="Bellevue"/>
    <n v="2016"/>
  </r>
  <r>
    <s v="CA-2015-112305"/>
    <d v="2015-11-20T00:00:00"/>
    <s v="KB-16405"/>
    <s v="OFF-AR-10002067"/>
    <n v="119.04"/>
    <n v="6"/>
    <n v="0"/>
    <n v="30.950399999999998"/>
    <x v="1"/>
    <x v="6"/>
    <s v="Newell 334"/>
    <x v="1"/>
    <s v="Washington"/>
    <s v="Seattle"/>
    <n v="2015"/>
  </r>
  <r>
    <s v="CA-2015-112305"/>
    <d v="2015-11-20T00:00:00"/>
    <s v="KB-16405"/>
    <s v="FUR-FU-10002364"/>
    <n v="22.14"/>
    <n v="3"/>
    <n v="0"/>
    <n v="6.4206000000000003"/>
    <x v="0"/>
    <x v="5"/>
    <s v="Eldon Expressions Wood Desk Accessories, Oak"/>
    <x v="1"/>
    <s v="Washington"/>
    <s v="Seattle"/>
    <n v="2015"/>
  </r>
  <r>
    <s v="CA-2015-112305"/>
    <d v="2015-11-20T00:00:00"/>
    <s v="KB-16405"/>
    <s v="TEC-AC-10002018"/>
    <n v="13.98"/>
    <n v="2"/>
    <n v="0"/>
    <n v="6.0114000000000001"/>
    <x v="2"/>
    <x v="11"/>
    <s v="AmazonBasics 3-Button USB Wired Mouse"/>
    <x v="1"/>
    <s v="Washington"/>
    <s v="Seattle"/>
    <n v="2015"/>
  </r>
  <r>
    <s v="CA-2017-121580"/>
    <d v="2017-05-29T00:00:00"/>
    <s v="ML-17410"/>
    <s v="OFF-BI-10000632"/>
    <n v="43.41"/>
    <n v="1"/>
    <n v="0"/>
    <n v="19.968599999999999"/>
    <x v="1"/>
    <x v="8"/>
    <s v="Satellite Sectional Post Binders"/>
    <x v="2"/>
    <s v="Indiana"/>
    <s v="Columbus"/>
    <n v="2017"/>
  </r>
  <r>
    <s v="CA-2017-121580"/>
    <d v="2017-05-29T00:00:00"/>
    <s v="ML-17410"/>
    <s v="FUR-FU-10003981"/>
    <n v="6.24"/>
    <n v="3"/>
    <n v="0"/>
    <n v="2.6208"/>
    <x v="0"/>
    <x v="5"/>
    <s v="Eldon Wave Desk Accessories"/>
    <x v="2"/>
    <s v="Indiana"/>
    <s v="Columbus"/>
    <n v="2017"/>
  </r>
  <r>
    <s v="CA-2017-121580"/>
    <d v="2017-05-29T00:00:00"/>
    <s v="ML-17410"/>
    <s v="OFF-AP-10001564"/>
    <n v="465.16"/>
    <n v="2"/>
    <n v="0"/>
    <n v="120.94159999999999"/>
    <x v="1"/>
    <x v="9"/>
    <s v="Hoover Commercial Lightweight Upright Vacuum with E-Z Empty Dirt Cup"/>
    <x v="2"/>
    <s v="Indiana"/>
    <s v="Columbus"/>
    <n v="2017"/>
  </r>
  <r>
    <s v="CA-2017-121580"/>
    <d v="2017-05-29T00:00:00"/>
    <s v="ML-17410"/>
    <s v="OFF-PA-10004082"/>
    <n v="7.98"/>
    <n v="1"/>
    <n v="0"/>
    <n v="3.99"/>
    <x v="1"/>
    <x v="10"/>
    <s v="Adams Telephone Message Book w/Frequently-Called Numbers Space, 400 Messages per Book"/>
    <x v="2"/>
    <s v="Indiana"/>
    <s v="Columbus"/>
    <n v="2017"/>
  </r>
  <r>
    <s v="CA-2014-101147"/>
    <d v="2014-12-02T00:00:00"/>
    <s v="MC-17575"/>
    <s v="OFF-AP-10004249"/>
    <n v="2.3940000000000001"/>
    <n v="1"/>
    <n v="0.8"/>
    <n v="-6.3441000000000001"/>
    <x v="1"/>
    <x v="9"/>
    <s v="Staple holder"/>
    <x v="2"/>
    <s v="Illinois"/>
    <s v="Chicago"/>
    <n v="2014"/>
  </r>
  <r>
    <s v="CA-2014-165806"/>
    <d v="2014-04-07T00:00:00"/>
    <s v="VM-21685"/>
    <s v="OFF-PA-10003441"/>
    <n v="58.32"/>
    <n v="9"/>
    <n v="0"/>
    <n v="27.993600000000001"/>
    <x v="1"/>
    <x v="10"/>
    <s v="Xerox 226"/>
    <x v="0"/>
    <s v="Georgia"/>
    <s v="Marietta"/>
    <n v="2014"/>
  </r>
  <r>
    <s v="CA-2014-165806"/>
    <d v="2014-04-07T00:00:00"/>
    <s v="VM-21685"/>
    <s v="TEC-PH-10004922"/>
    <n v="200.97"/>
    <n v="3"/>
    <n v="0"/>
    <n v="50.2425"/>
    <x v="2"/>
    <x v="7"/>
    <s v="RCA Visys Integrated PBX 8-Line Router"/>
    <x v="0"/>
    <s v="Georgia"/>
    <s v="Marietta"/>
    <n v="2014"/>
  </r>
  <r>
    <s v="CA-2015-151624"/>
    <d v="2015-09-08T00:00:00"/>
    <s v="VW-21775"/>
    <s v="FUR-FU-10001731"/>
    <n v="21.36"/>
    <n v="8"/>
    <n v="0"/>
    <n v="8.1167999999999996"/>
    <x v="0"/>
    <x v="5"/>
    <s v="Acrylic Self-Standing Desk Frames"/>
    <x v="0"/>
    <s v="Alabama"/>
    <s v="Montgomery"/>
    <n v="2015"/>
  </r>
  <r>
    <s v="CA-2017-139444"/>
    <d v="2017-09-09T00:00:00"/>
    <s v="GK-14620"/>
    <s v="OFF-LA-10000134"/>
    <n v="9.8559999999999999"/>
    <n v="4"/>
    <n v="0.2"/>
    <n v="3.4496000000000002"/>
    <x v="1"/>
    <x v="2"/>
    <s v="Avery 511"/>
    <x v="2"/>
    <s v="Texas"/>
    <s v="Plano"/>
    <n v="2017"/>
  </r>
  <r>
    <s v="CA-2015-133977"/>
    <d v="2015-09-06T00:00:00"/>
    <s v="AT-10435"/>
    <s v="OFF-BI-10003166"/>
    <n v="3.444"/>
    <n v="1"/>
    <n v="0.7"/>
    <n v="-2.5255999999999998"/>
    <x v="1"/>
    <x v="8"/>
    <s v="GBC Plasticlear Binding Covers"/>
    <x v="0"/>
    <s v="Florida"/>
    <s v="Tamarac"/>
    <n v="2015"/>
  </r>
  <r>
    <s v="CA-2017-141425"/>
    <d v="2017-11-02T00:00:00"/>
    <s v="AR-10825"/>
    <s v="OFF-SU-10000646"/>
    <n v="384.59199999999998"/>
    <n v="2"/>
    <n v="0.2"/>
    <n v="-81.725800000000007"/>
    <x v="1"/>
    <x v="14"/>
    <s v="Premier Automatic Letter Opener"/>
    <x v="3"/>
    <s v="Ohio"/>
    <s v="Columbus"/>
    <n v="2017"/>
  </r>
  <r>
    <s v="CA-2015-133536"/>
    <d v="2015-03-28T00:00:00"/>
    <s v="JH-15820"/>
    <s v="OFF-EN-10004459"/>
    <n v="22.92"/>
    <n v="3"/>
    <n v="0"/>
    <n v="11.2308"/>
    <x v="1"/>
    <x v="12"/>
    <s v="Security-Tint Envelopes"/>
    <x v="3"/>
    <s v="New York"/>
    <s v="New York City"/>
    <n v="2015"/>
  </r>
  <r>
    <s v="CA-2015-150441"/>
    <d v="2015-08-13T00:00:00"/>
    <s v="RA-19285"/>
    <s v="OFF-BI-10003529"/>
    <n v="11.36"/>
    <n v="4"/>
    <n v="0"/>
    <n v="5.5663999999999998"/>
    <x v="1"/>
    <x v="8"/>
    <s v="Avery Round Ring Poly Binders"/>
    <x v="2"/>
    <s v="Indiana"/>
    <s v="Richmond"/>
    <n v="2015"/>
  </r>
  <r>
    <s v="CA-2015-162607"/>
    <d v="2015-05-12T00:00:00"/>
    <s v="RO-19780"/>
    <s v="OFF-BI-10002949"/>
    <n v="14.592000000000001"/>
    <n v="3"/>
    <n v="0.2"/>
    <n v="4.9248000000000003"/>
    <x v="1"/>
    <x v="8"/>
    <s v="Prestige Round Ring Binders"/>
    <x v="1"/>
    <s v="Washington"/>
    <s v="Seattle"/>
    <n v="2015"/>
  </r>
  <r>
    <s v="CA-2017-103506"/>
    <d v="2017-07-23T00:00:00"/>
    <s v="LR-17035"/>
    <s v="OFF-LA-10001158"/>
    <n v="41.4"/>
    <n v="4"/>
    <n v="0"/>
    <n v="19.872"/>
    <x v="1"/>
    <x v="2"/>
    <s v="Avery Address/Shipping Labels for Typewriters, 4&quot; x 2&quot;"/>
    <x v="3"/>
    <s v="New York"/>
    <s v="Long Beach"/>
    <n v="2017"/>
  </r>
  <r>
    <s v="CA-2016-132479"/>
    <d v="2016-09-24T00:00:00"/>
    <s v="MK-17905"/>
    <s v="OFF-BI-10004584"/>
    <n v="442.37200000000001"/>
    <n v="7"/>
    <n v="0.8"/>
    <n v="-729.91380000000004"/>
    <x v="1"/>
    <x v="8"/>
    <s v="GBC ProClick 150 Presentation Binding System"/>
    <x v="2"/>
    <s v="Illinois"/>
    <s v="Rockford"/>
    <n v="2016"/>
  </r>
  <r>
    <s v="CA-2017-160724"/>
    <d v="2017-05-05T00:00:00"/>
    <s v="YS-21880"/>
    <s v="OFF-BI-10004965"/>
    <n v="34.5"/>
    <n v="3"/>
    <n v="0"/>
    <n v="15.525"/>
    <x v="1"/>
    <x v="8"/>
    <s v="Ibico Covers for Plastic or Wire Binding Elements"/>
    <x v="0"/>
    <s v="Georgia"/>
    <s v="Columbus"/>
    <n v="2017"/>
  </r>
  <r>
    <s v="US-2016-115952"/>
    <d v="2016-10-06T00:00:00"/>
    <s v="JH-15910"/>
    <s v="OFF-BI-10004654"/>
    <n v="28.85"/>
    <n v="5"/>
    <n v="0"/>
    <n v="14.425000000000001"/>
    <x v="1"/>
    <x v="8"/>
    <s v="Avery Binding System Hidden Tab Executive Style Index Sets"/>
    <x v="2"/>
    <s v="Oklahoma"/>
    <s v="Tulsa"/>
    <n v="2016"/>
  </r>
  <r>
    <s v="CA-2014-146731"/>
    <d v="2014-11-03T00:00:00"/>
    <s v="AT-10735"/>
    <s v="OFF-PA-10000141"/>
    <n v="3.488"/>
    <n v="2"/>
    <n v="0.2"/>
    <n v="1.1772"/>
    <x v="1"/>
    <x v="10"/>
    <s v="Ampad Evidence Wirebond Steno Books, 6&quot; x 9&quot;"/>
    <x v="0"/>
    <s v="Tennessee"/>
    <s v="Nashville"/>
    <n v="2014"/>
  </r>
  <r>
    <s v="CA-2014-146731"/>
    <d v="2014-11-03T00:00:00"/>
    <s v="AT-10735"/>
    <s v="OFF-PA-10001019"/>
    <n v="143.85599999999999"/>
    <n v="9"/>
    <n v="0.2"/>
    <n v="48.551400000000001"/>
    <x v="1"/>
    <x v="10"/>
    <s v="Xerox 1884"/>
    <x v="0"/>
    <s v="Tennessee"/>
    <s v="Nashville"/>
    <n v="2014"/>
  </r>
  <r>
    <s v="CA-2015-115392"/>
    <d v="2015-10-01T00:00:00"/>
    <s v="RM-19675"/>
    <s v="TEC-PH-10002496"/>
    <n v="311.98"/>
    <n v="2"/>
    <n v="0"/>
    <n v="93.593999999999994"/>
    <x v="2"/>
    <x v="7"/>
    <s v="Cisco SPA301"/>
    <x v="3"/>
    <s v="Massachusetts"/>
    <s v="Cambridge"/>
    <n v="2015"/>
  </r>
  <r>
    <s v="CA-2015-115392"/>
    <d v="2015-10-01T00:00:00"/>
    <s v="RM-19675"/>
    <s v="OFF-BI-10000829"/>
    <n v="22.45"/>
    <n v="5"/>
    <n v="0"/>
    <n v="10.327"/>
    <x v="1"/>
    <x v="8"/>
    <s v="Avery Non-Stick Binders"/>
    <x v="3"/>
    <s v="Massachusetts"/>
    <s v="Cambridge"/>
    <n v="2015"/>
  </r>
  <r>
    <s v="CA-2017-102379"/>
    <d v="2017-12-02T00:00:00"/>
    <s v="BB-11545"/>
    <s v="TEC-PH-10001448"/>
    <n v="39.991999999999997"/>
    <n v="1"/>
    <n v="0.2"/>
    <n v="-7.9984000000000002"/>
    <x v="2"/>
    <x v="7"/>
    <s v="Anker Astro 15000mAh USB Portable Charger"/>
    <x v="1"/>
    <s v="California"/>
    <s v="Oakland"/>
    <n v="2017"/>
  </r>
  <r>
    <s v="CA-2017-102379"/>
    <d v="2017-12-02T00:00:00"/>
    <s v="BB-11545"/>
    <s v="FUR-CH-10004983"/>
    <n v="1159.056"/>
    <n v="9"/>
    <n v="0.2"/>
    <n v="43.464599999999997"/>
    <x v="0"/>
    <x v="1"/>
    <s v="Office Star - Mid Back Dual function Ergonomic High Back Chair with 2-Way Adjustable Arms"/>
    <x v="1"/>
    <s v="California"/>
    <s v="Oakland"/>
    <n v="2017"/>
  </r>
  <r>
    <s v="CA-2017-102379"/>
    <d v="2017-12-02T00:00:00"/>
    <s v="BB-11545"/>
    <s v="OFF-AR-10004022"/>
    <n v="179.9"/>
    <n v="5"/>
    <n v="0"/>
    <n v="44.975000000000001"/>
    <x v="1"/>
    <x v="6"/>
    <s v="Panasonic KP-380BK Classic Electric Pencil Sharpener"/>
    <x v="1"/>
    <s v="California"/>
    <s v="Oakland"/>
    <n v="2017"/>
  </r>
  <r>
    <s v="CA-2017-149706"/>
    <d v="2017-12-11T00:00:00"/>
    <s v="AS-10285"/>
    <s v="TEC-AC-10001284"/>
    <n v="116.312"/>
    <n v="7"/>
    <n v="0.2"/>
    <n v="23.2624"/>
    <x v="2"/>
    <x v="11"/>
    <s v="Enermax Briskie RF Wireless Keyboard and Mouse Combo"/>
    <x v="2"/>
    <s v="Illinois"/>
    <s v="Palatine"/>
    <n v="2017"/>
  </r>
  <r>
    <s v="US-2016-139087"/>
    <d v="2016-07-17T00:00:00"/>
    <s v="DK-13375"/>
    <s v="FUR-FU-10001847"/>
    <n v="12.42"/>
    <n v="3"/>
    <n v="0"/>
    <n v="4.4711999999999996"/>
    <x v="0"/>
    <x v="5"/>
    <s v="Eldon Image Series Black Desk Accessories"/>
    <x v="1"/>
    <s v="Washington"/>
    <s v="Seattle"/>
    <n v="2016"/>
  </r>
  <r>
    <s v="US-2016-139087"/>
    <d v="2016-07-17T00:00:00"/>
    <s v="DK-13375"/>
    <s v="TEC-AC-10004595"/>
    <n v="428.4"/>
    <n v="3"/>
    <n v="0"/>
    <n v="89.963999999999999"/>
    <x v="2"/>
    <x v="11"/>
    <s v="First Data TMFD35 PIN Pad"/>
    <x v="1"/>
    <s v="Washington"/>
    <s v="Seattle"/>
    <n v="2016"/>
  </r>
  <r>
    <s v="US-2016-139087"/>
    <d v="2016-07-17T00:00:00"/>
    <s v="DK-13375"/>
    <s v="FUR-FU-10004164"/>
    <n v="24.75"/>
    <n v="5"/>
    <n v="0"/>
    <n v="10.89"/>
    <x v="0"/>
    <x v="5"/>
    <s v="Eldon 300 Class Desk Accessories, Black"/>
    <x v="1"/>
    <s v="Washington"/>
    <s v="Seattle"/>
    <n v="2016"/>
  </r>
  <r>
    <s v="US-2016-139087"/>
    <d v="2016-07-17T00:00:00"/>
    <s v="DK-13375"/>
    <s v="OFF-LA-10001074"/>
    <n v="87.71"/>
    <n v="7"/>
    <n v="0"/>
    <n v="41.223700000000001"/>
    <x v="1"/>
    <x v="2"/>
    <s v="Round Specialty Laser Printer Labels"/>
    <x v="1"/>
    <s v="Washington"/>
    <s v="Seattle"/>
    <n v="2016"/>
  </r>
  <r>
    <s v="US-2016-139087"/>
    <d v="2016-07-17T00:00:00"/>
    <s v="DK-13375"/>
    <s v="OFF-ST-10000604"/>
    <n v="69.52"/>
    <n v="2"/>
    <n v="0"/>
    <n v="17.38"/>
    <x v="1"/>
    <x v="4"/>
    <s v="Home/Office Personal File Carts"/>
    <x v="1"/>
    <s v="Washington"/>
    <s v="Seattle"/>
    <n v="2016"/>
  </r>
  <r>
    <s v="US-2016-139087"/>
    <d v="2016-07-17T00:00:00"/>
    <s v="DK-13375"/>
    <s v="TEC-PH-10000148"/>
    <n v="20.783999999999999"/>
    <n v="2"/>
    <n v="0.2"/>
    <n v="-4.6764000000000001"/>
    <x v="2"/>
    <x v="7"/>
    <s v="Cyber Acoustics AC-202b Speech Recognition Stereo Headset"/>
    <x v="1"/>
    <s v="Washington"/>
    <s v="Seattle"/>
    <n v="2016"/>
  </r>
  <r>
    <s v="US-2016-139087"/>
    <d v="2016-07-17T00:00:00"/>
    <s v="DK-13375"/>
    <s v="OFF-BI-10000042"/>
    <n v="12.816000000000001"/>
    <n v="3"/>
    <n v="0.2"/>
    <n v="4.1651999999999996"/>
    <x v="1"/>
    <x v="8"/>
    <s v="Pressboard Data Binder, Crimson, 12&quot; X 8 1/2&quot;"/>
    <x v="1"/>
    <s v="Washington"/>
    <s v="Seattle"/>
    <n v="2016"/>
  </r>
  <r>
    <s v="CA-2017-152226"/>
    <d v="2017-05-12T00:00:00"/>
    <s v="JH-15910"/>
    <s v="OFF-LA-10000443"/>
    <n v="5.9039999999999999"/>
    <n v="2"/>
    <n v="0.2"/>
    <n v="1.9925999999999999"/>
    <x v="1"/>
    <x v="2"/>
    <s v="Avery 501"/>
    <x v="3"/>
    <s v="Ohio"/>
    <s v="Cincinnati"/>
    <n v="2017"/>
  </r>
  <r>
    <s v="CA-2015-116484"/>
    <d v="2015-11-20T00:00:00"/>
    <s v="JK-15205"/>
    <s v="FUR-FU-10002874"/>
    <n v="63.823999999999998"/>
    <n v="2"/>
    <n v="0.2"/>
    <n v="9.5736000000000008"/>
    <x v="0"/>
    <x v="5"/>
    <s v="Ultra Commercial Grade Dual Valve Door Closer"/>
    <x v="3"/>
    <s v="Ohio"/>
    <s v="Marion"/>
    <n v="2015"/>
  </r>
  <r>
    <s v="CA-2015-116484"/>
    <d v="2015-11-20T00:00:00"/>
    <s v="JK-15205"/>
    <s v="OFF-ST-10003994"/>
    <n v="141.55199999999999"/>
    <n v="3"/>
    <n v="0.2"/>
    <n v="-26.541"/>
    <x v="1"/>
    <x v="4"/>
    <s v="Belkin 19&quot; Center-Weighted Shelf, Gray"/>
    <x v="3"/>
    <s v="Ohio"/>
    <s v="Marion"/>
    <n v="2015"/>
  </r>
  <r>
    <s v="CA-2016-100944"/>
    <d v="2016-09-24T00:00:00"/>
    <s v="EH-13765"/>
    <s v="OFF-EN-10001453"/>
    <n v="304.89999999999998"/>
    <n v="5"/>
    <n v="0"/>
    <n v="143.303"/>
    <x v="1"/>
    <x v="12"/>
    <s v="Tyvek Interoffice Envelopes, 9 1/2&quot; x 12 1/2&quot;, 100/Box"/>
    <x v="1"/>
    <s v="California"/>
    <s v="Los Angeles"/>
    <n v="2016"/>
  </r>
  <r>
    <s v="CA-2016-100944"/>
    <d v="2016-09-24T00:00:00"/>
    <s v="EH-13765"/>
    <s v="FUR-CH-10000988"/>
    <n v="563.24"/>
    <n v="5"/>
    <n v="0.2"/>
    <n v="56.323999999999998"/>
    <x v="0"/>
    <x v="1"/>
    <s v="Hon Olson Stacker Stools"/>
    <x v="1"/>
    <s v="California"/>
    <s v="Los Angeles"/>
    <n v="2016"/>
  </r>
  <r>
    <s v="CA-2016-125080"/>
    <d v="2016-10-21T00:00:00"/>
    <s v="VW-21775"/>
    <s v="FUR-TA-10003238"/>
    <n v="661.17600000000004"/>
    <n v="2"/>
    <n v="0.4"/>
    <n v="-231.41159999999999"/>
    <x v="0"/>
    <x v="3"/>
    <s v="Chromcraft Bull-Nose Wood 48&quot; x 96&quot; Rectangular Conference Tables"/>
    <x v="3"/>
    <s v="Ohio"/>
    <s v="Lakewood"/>
    <n v="2016"/>
  </r>
  <r>
    <s v="CA-2016-121020"/>
    <d v="2016-10-24T00:00:00"/>
    <s v="CG-12040"/>
    <s v="TEC-PH-10001061"/>
    <n v="239.976"/>
    <n v="3"/>
    <n v="0.2"/>
    <n v="17.998200000000001"/>
    <x v="2"/>
    <x v="7"/>
    <s v="Apple iPhone 5C"/>
    <x v="0"/>
    <s v="Tennessee"/>
    <s v="Lebanon"/>
    <n v="2016"/>
  </r>
  <r>
    <s v="CA-2014-100090"/>
    <d v="2014-07-08T00:00:00"/>
    <s v="EB-13705"/>
    <s v="FUR-TA-10003715"/>
    <n v="502.488"/>
    <n v="3"/>
    <n v="0.2"/>
    <n v="-87.935400000000001"/>
    <x v="0"/>
    <x v="3"/>
    <s v="Hon 2111 Invitation Series Corner Table"/>
    <x v="1"/>
    <s v="California"/>
    <s v="San Francisco"/>
    <n v="2014"/>
  </r>
  <r>
    <s v="CA-2014-100090"/>
    <d v="2014-07-08T00:00:00"/>
    <s v="EB-13705"/>
    <s v="OFF-BI-10001597"/>
    <n v="196.70400000000001"/>
    <n v="6"/>
    <n v="0.2"/>
    <n v="68.846400000000003"/>
    <x v="1"/>
    <x v="8"/>
    <s v="Wilson Jones Ledger-Size, Piano-Hinge Binder, 2&quot;, Blue"/>
    <x v="1"/>
    <s v="California"/>
    <s v="San Francisco"/>
    <n v="2014"/>
  </r>
  <r>
    <s v="US-2015-139675"/>
    <d v="2015-03-13T00:00:00"/>
    <s v="NF-18595"/>
    <s v="FUR-CH-10004063"/>
    <n v="915.13599999999997"/>
    <n v="4"/>
    <n v="0.2"/>
    <n v="102.9528"/>
    <x v="0"/>
    <x v="1"/>
    <s v="Global Deluxe High-Back Manager's Chair"/>
    <x v="1"/>
    <s v="California"/>
    <s v="Chico"/>
    <n v="2015"/>
  </r>
  <r>
    <s v="US-2015-139675"/>
    <d v="2015-03-13T00:00:00"/>
    <s v="NF-18595"/>
    <s v="FUR-FU-10001979"/>
    <n v="327.76"/>
    <n v="8"/>
    <n v="0"/>
    <n v="91.772800000000004"/>
    <x v="0"/>
    <x v="5"/>
    <s v="Dana Halogen Swing-Arm Architect Lamp"/>
    <x v="1"/>
    <s v="California"/>
    <s v="Chico"/>
    <n v="2015"/>
  </r>
  <r>
    <s v="CA-2017-143756"/>
    <d v="2017-12-02T00:00:00"/>
    <s v="ME-17725"/>
    <s v="FUR-CH-10001854"/>
    <n v="701.96"/>
    <n v="2"/>
    <n v="0"/>
    <n v="168.47040000000001"/>
    <x v="0"/>
    <x v="1"/>
    <s v="Office Star - Professional Matrix Back Chair with 2-to-1 Synchro Tilt and Mesh Fabric Seat"/>
    <x v="0"/>
    <s v="Virginia"/>
    <s v="Salem"/>
    <n v="2017"/>
  </r>
  <r>
    <s v="CA-2015-151253"/>
    <d v="2015-04-22T00:00:00"/>
    <s v="AZ-10750"/>
    <s v="TEC-PH-10002923"/>
    <n v="88.775999999999996"/>
    <n v="3"/>
    <n v="0.2"/>
    <n v="7.7679"/>
    <x v="2"/>
    <x v="7"/>
    <s v="Logitech B530 USB Headset - headset - Full size, Binaural"/>
    <x v="1"/>
    <s v="California"/>
    <s v="Los Angeles"/>
    <n v="2015"/>
  </r>
  <r>
    <s v="CA-2015-151253"/>
    <d v="2015-04-22T00:00:00"/>
    <s v="AZ-10750"/>
    <s v="OFF-AR-10004691"/>
    <n v="64.14"/>
    <n v="3"/>
    <n v="0"/>
    <n v="16.676400000000001"/>
    <x v="1"/>
    <x v="6"/>
    <s v="Boston 1730 StandUp Electric Pencil Sharpener"/>
    <x v="1"/>
    <s v="California"/>
    <s v="Los Angeles"/>
    <n v="2015"/>
  </r>
  <r>
    <s v="CA-2014-141152"/>
    <d v="2014-09-16T00:00:00"/>
    <s v="RF-19345"/>
    <s v="OFF-BI-10002931"/>
    <n v="33.552"/>
    <n v="1"/>
    <n v="0.2"/>
    <n v="12.582000000000001"/>
    <x v="1"/>
    <x v="8"/>
    <s v="Avery Trapezoid Extra Heavy Duty 4&quot; Binders"/>
    <x v="3"/>
    <s v="New York"/>
    <s v="New York City"/>
    <n v="2014"/>
  </r>
  <r>
    <s v="CA-2014-141313"/>
    <d v="2014-12-28T00:00:00"/>
    <s v="AJ-10780"/>
    <s v="OFF-AP-10002651"/>
    <n v="1737.18"/>
    <n v="6"/>
    <n v="0"/>
    <n v="503.78219999999999"/>
    <x v="1"/>
    <x v="9"/>
    <s v="Hoover Upright Vacuum With Dirt Cup"/>
    <x v="3"/>
    <s v="Massachusetts"/>
    <s v="Beverly"/>
    <n v="2014"/>
  </r>
  <r>
    <s v="CA-2014-141313"/>
    <d v="2014-12-28T00:00:00"/>
    <s v="AJ-10780"/>
    <s v="OFF-ST-10000689"/>
    <n v="704.25"/>
    <n v="5"/>
    <n v="0"/>
    <n v="84.51"/>
    <x v="1"/>
    <x v="4"/>
    <s v="Fellowes Strictly Business Drawer File, Letter/Legal Size"/>
    <x v="3"/>
    <s v="Massachusetts"/>
    <s v="Beverly"/>
    <n v="2014"/>
  </r>
  <r>
    <s v="CA-2014-141313"/>
    <d v="2014-12-28T00:00:00"/>
    <s v="AJ-10780"/>
    <s v="OFF-PA-10003302"/>
    <n v="141.76"/>
    <n v="4"/>
    <n v="0"/>
    <n v="66.627200000000002"/>
    <x v="1"/>
    <x v="10"/>
    <s v="Xerox 1906"/>
    <x v="3"/>
    <s v="Massachusetts"/>
    <s v="Beverly"/>
    <n v="2014"/>
  </r>
  <r>
    <s v="CA-2014-169852"/>
    <d v="2014-10-21T00:00:00"/>
    <s v="SF-20965"/>
    <s v="OFF-BI-10001460"/>
    <n v="36.36"/>
    <n v="3"/>
    <n v="0.2"/>
    <n v="12.2715"/>
    <x v="1"/>
    <x v="8"/>
    <s v="Plastic Binding Combs"/>
    <x v="1"/>
    <s v="California"/>
    <s v="San Diego"/>
    <n v="2014"/>
  </r>
  <r>
    <s v="CA-2017-107314"/>
    <d v="2017-11-30T00:00:00"/>
    <s v="MZ-17335"/>
    <s v="FUR-FU-10003489"/>
    <n v="25.83"/>
    <n v="3"/>
    <n v="0"/>
    <n v="9.5571000000000002"/>
    <x v="0"/>
    <x v="5"/>
    <s v="Contemporary Borderless Frame"/>
    <x v="1"/>
    <s v="California"/>
    <s v="San Francisco"/>
    <n v="2017"/>
  </r>
  <r>
    <s v="US-2014-161305"/>
    <d v="2014-06-06T00:00:00"/>
    <s v="SB-20170"/>
    <s v="OFF-BI-10002794"/>
    <n v="24.588000000000001"/>
    <n v="3"/>
    <n v="0.8"/>
    <n v="-38.111400000000003"/>
    <x v="1"/>
    <x v="8"/>
    <s v="Avery Trapezoid Ring Binder, 3&quot; Capacity, Black, 1040 sheets"/>
    <x v="2"/>
    <s v="Illinois"/>
    <s v="Chicago"/>
    <n v="2014"/>
  </r>
  <r>
    <s v="US-2014-161305"/>
    <d v="2014-06-06T00:00:00"/>
    <s v="SB-20170"/>
    <s v="OFF-EN-10000461"/>
    <n v="13.984"/>
    <n v="2"/>
    <n v="0.2"/>
    <n v="4.7195999999999998"/>
    <x v="1"/>
    <x v="12"/>
    <s v="#10- 4 1/8&quot; x 9 1/2&quot; Recycled Envelopes"/>
    <x v="2"/>
    <s v="Illinois"/>
    <s v="Chicago"/>
    <n v="2014"/>
  </r>
  <r>
    <s v="CA-2017-166919"/>
    <d v="2017-11-23T00:00:00"/>
    <s v="AH-10210"/>
    <s v="TEC-PH-10001305"/>
    <n v="195.96"/>
    <n v="5"/>
    <n v="0.2"/>
    <n v="19.596"/>
    <x v="2"/>
    <x v="7"/>
    <s v="Panasonic KX TS208W Corded phone"/>
    <x v="2"/>
    <s v="Texas"/>
    <s v="Dallas"/>
    <n v="2017"/>
  </r>
  <r>
    <s v="CA-2017-162712"/>
    <d v="2017-06-18T00:00:00"/>
    <s v="NK-18490"/>
    <s v="OFF-PA-10000167"/>
    <n v="74.352000000000004"/>
    <n v="3"/>
    <n v="0.2"/>
    <n v="23.234999999999999"/>
    <x v="1"/>
    <x v="10"/>
    <s v="Xerox 1925"/>
    <x v="2"/>
    <s v="Texas"/>
    <s v="Corpus Christi"/>
    <n v="2017"/>
  </r>
  <r>
    <s v="CA-2017-107552"/>
    <d v="2017-05-05T00:00:00"/>
    <s v="AI-10855"/>
    <s v="OFF-PA-10002947"/>
    <n v="6.68"/>
    <n v="1"/>
    <n v="0"/>
    <n v="3.2063999999999999"/>
    <x v="1"/>
    <x v="10"/>
    <s v="Xerox 1923"/>
    <x v="3"/>
    <s v="New York"/>
    <s v="New York City"/>
    <n v="2017"/>
  </r>
  <r>
    <s v="CA-2016-163328"/>
    <d v="2016-11-04T00:00:00"/>
    <s v="TP-21565"/>
    <s v="OFF-SU-10002301"/>
    <n v="17.584"/>
    <n v="7"/>
    <n v="0.2"/>
    <n v="-4.1761999999999997"/>
    <x v="1"/>
    <x v="14"/>
    <s v="Serrated Blade or Curved Handle Hand Letter Openers"/>
    <x v="1"/>
    <s v="Oregon"/>
    <s v="Eugene"/>
    <n v="2016"/>
  </r>
  <r>
    <s v="CA-2016-163328"/>
    <d v="2016-11-04T00:00:00"/>
    <s v="TP-21565"/>
    <s v="FUR-CH-10003298"/>
    <n v="104.78400000000001"/>
    <n v="1"/>
    <n v="0.2"/>
    <n v="-14.4078"/>
    <x v="0"/>
    <x v="1"/>
    <s v="Office Star - Contemporary Task Swivel chair with Loop Arms, Charcoal"/>
    <x v="1"/>
    <s v="Oregon"/>
    <s v="Eugene"/>
    <n v="2016"/>
  </r>
  <r>
    <s v="CA-2016-163328"/>
    <d v="2016-11-04T00:00:00"/>
    <s v="TP-21565"/>
    <s v="OFF-PA-10004353"/>
    <n v="47.951999999999998"/>
    <n v="3"/>
    <n v="0.2"/>
    <n v="16.783200000000001"/>
    <x v="1"/>
    <x v="10"/>
    <s v="Southworth 25% Cotton Premium Laser Paper and Envelopes"/>
    <x v="1"/>
    <s v="Oregon"/>
    <s v="Eugene"/>
    <n v="2016"/>
  </r>
  <r>
    <s v="CA-2016-163328"/>
    <d v="2016-11-04T00:00:00"/>
    <s v="TP-21565"/>
    <s v="FUR-CH-10000229"/>
    <n v="650.35199999999998"/>
    <n v="3"/>
    <n v="0.2"/>
    <n v="-97.552800000000005"/>
    <x v="0"/>
    <x v="1"/>
    <s v="Global Enterprise Series Seating High-Back Swivel/Tilt Chairs"/>
    <x v="1"/>
    <s v="Oregon"/>
    <s v="Eugene"/>
    <n v="2016"/>
  </r>
  <r>
    <s v="CA-2016-163328"/>
    <d v="2016-11-04T00:00:00"/>
    <s v="TP-21565"/>
    <s v="OFF-LA-10003930"/>
    <n v="629.18399999999997"/>
    <n v="8"/>
    <n v="0.2"/>
    <n v="228.07919999999999"/>
    <x v="1"/>
    <x v="2"/>
    <s v="Dot Matrix Printer Tape Reel Labels, White, 5000/Box"/>
    <x v="1"/>
    <s v="Oregon"/>
    <s v="Eugene"/>
    <n v="2016"/>
  </r>
  <r>
    <s v="CA-2016-163328"/>
    <d v="2016-11-04T00:00:00"/>
    <s v="TP-21565"/>
    <s v="OFF-PA-10000176"/>
    <n v="15.176"/>
    <n v="1"/>
    <n v="0.2"/>
    <n v="5.3116000000000003"/>
    <x v="1"/>
    <x v="10"/>
    <s v="Xerox 1887"/>
    <x v="1"/>
    <s v="Oregon"/>
    <s v="Eugene"/>
    <n v="2016"/>
  </r>
  <r>
    <s v="CA-2014-112837"/>
    <d v="2014-09-11T00:00:00"/>
    <s v="LW-17125"/>
    <s v="FUR-FU-10004006"/>
    <n v="127.95"/>
    <n v="3"/>
    <n v="0"/>
    <n v="21.7515"/>
    <x v="0"/>
    <x v="5"/>
    <s v="Deflect-o DuraMat Lighweight, Studded, Beveled Mat for Low Pile Carpeting"/>
    <x v="1"/>
    <s v="California"/>
    <s v="Oxnard"/>
    <n v="2014"/>
  </r>
  <r>
    <s v="CA-2017-120019"/>
    <d v="2017-02-16T00:00:00"/>
    <s v="NG-18355"/>
    <s v="OFF-ST-10001932"/>
    <n v="579.51"/>
    <n v="3"/>
    <n v="0"/>
    <n v="81.131399999999999"/>
    <x v="1"/>
    <x v="4"/>
    <s v="Fellowes Staxonsteel Drawer Files"/>
    <x v="3"/>
    <s v="Connecticut"/>
    <s v="Fairfield"/>
    <n v="2017"/>
  </r>
  <r>
    <s v="CA-2017-120019"/>
    <d v="2017-02-16T00:00:00"/>
    <s v="NG-18355"/>
    <s v="TEC-PH-10000923"/>
    <n v="14.99"/>
    <n v="1"/>
    <n v="0"/>
    <n v="7.3451000000000004"/>
    <x v="2"/>
    <x v="7"/>
    <s v="Belkin SportFit Armband For iPhone 5s/5c, Fuchsia"/>
    <x v="3"/>
    <s v="Connecticut"/>
    <s v="Fairfield"/>
    <n v="2017"/>
  </r>
  <r>
    <s v="CA-2014-100762"/>
    <d v="2014-11-24T00:00:00"/>
    <s v="NG-18355"/>
    <s v="OFF-AR-10000380"/>
    <n v="151.91999999999999"/>
    <n v="4"/>
    <n v="0"/>
    <n v="45.576000000000001"/>
    <x v="1"/>
    <x v="6"/>
    <s v="Hunt PowerHouse Electric Pencil Sharpener, Blue"/>
    <x v="2"/>
    <s v="Michigan"/>
    <s v="Jackson"/>
    <n v="2014"/>
  </r>
  <r>
    <s v="CA-2014-100762"/>
    <d v="2014-11-24T00:00:00"/>
    <s v="NG-18355"/>
    <s v="OFF-LA-10003930"/>
    <n v="196.62"/>
    <n v="2"/>
    <n v="0"/>
    <n v="96.343800000000002"/>
    <x v="1"/>
    <x v="2"/>
    <s v="Dot Matrix Printer Tape Reel Labels, White, 5000/Box"/>
    <x v="2"/>
    <s v="Michigan"/>
    <s v="Jackson"/>
    <n v="2014"/>
  </r>
  <r>
    <s v="CA-2014-100762"/>
    <d v="2014-11-24T00:00:00"/>
    <s v="NG-18355"/>
    <s v="OFF-PA-10001815"/>
    <n v="144.12"/>
    <n v="3"/>
    <n v="0"/>
    <n v="69.177599999999998"/>
    <x v="1"/>
    <x v="10"/>
    <s v="Xerox 1885"/>
    <x v="2"/>
    <s v="Michigan"/>
    <s v="Jackson"/>
    <n v="2014"/>
  </r>
  <r>
    <s v="CA-2014-100762"/>
    <d v="2014-11-24T00:00:00"/>
    <s v="NG-18355"/>
    <s v="OFF-PA-10004082"/>
    <n v="15.96"/>
    <n v="2"/>
    <n v="0"/>
    <n v="7.98"/>
    <x v="1"/>
    <x v="10"/>
    <s v="Adams Telephone Message Book w/Frequently-Called Numbers Space, 400 Messages per Book"/>
    <x v="2"/>
    <s v="Michigan"/>
    <s v="Jackson"/>
    <n v="2014"/>
  </r>
  <r>
    <s v="CA-2017-161459"/>
    <d v="2017-11-25T00:00:00"/>
    <s v="EB-13750"/>
    <s v="TEC-PH-10004071"/>
    <n v="39.96"/>
    <n v="5"/>
    <n v="0.2"/>
    <n v="3.4965000000000002"/>
    <x v="2"/>
    <x v="7"/>
    <s v="PayAnywhere Card Reader"/>
    <x v="1"/>
    <s v="California"/>
    <s v="Laguna Niguel"/>
    <n v="2017"/>
  </r>
  <r>
    <s v="CA-2017-161459"/>
    <d v="2017-11-25T00:00:00"/>
    <s v="EB-13750"/>
    <s v="OFF-PA-10002377"/>
    <n v="34.08"/>
    <n v="6"/>
    <n v="0"/>
    <n v="15.336"/>
    <x v="1"/>
    <x v="10"/>
    <s v="Xerox 1916"/>
    <x v="1"/>
    <s v="California"/>
    <s v="Laguna Niguel"/>
    <n v="2017"/>
  </r>
  <r>
    <s v="CA-2017-160017"/>
    <d v="2017-09-28T00:00:00"/>
    <s v="SP-20860"/>
    <s v="OFF-PA-10001800"/>
    <n v="10.368"/>
    <n v="2"/>
    <n v="0.2"/>
    <n v="3.6288"/>
    <x v="1"/>
    <x v="10"/>
    <s v="Xerox 220"/>
    <x v="0"/>
    <s v="Florida"/>
    <s v="Jacksonville"/>
    <n v="2017"/>
  </r>
  <r>
    <s v="CA-2014-123316"/>
    <d v="2014-10-13T00:00:00"/>
    <s v="SP-20545"/>
    <s v="OFF-BI-10002764"/>
    <n v="7.7519999999999998"/>
    <n v="3"/>
    <n v="0.2"/>
    <n v="2.8100999999999998"/>
    <x v="1"/>
    <x v="8"/>
    <s v="Recycled Pressboard Report Cover with Reinforced Top Hinge"/>
    <x v="3"/>
    <s v="New York"/>
    <s v="Mount Vernon"/>
    <n v="2014"/>
  </r>
  <r>
    <s v="CA-2014-141299"/>
    <d v="2014-06-03T00:00:00"/>
    <s v="RB-19795"/>
    <s v="OFF-EN-10004459"/>
    <n v="15.28"/>
    <n v="2"/>
    <n v="0"/>
    <n v="7.4871999999999996"/>
    <x v="1"/>
    <x v="12"/>
    <s v="Security-Tint Envelopes"/>
    <x v="2"/>
    <s v="Michigan"/>
    <s v="Midland"/>
    <n v="2014"/>
  </r>
  <r>
    <s v="CA-2014-104402"/>
    <d v="2014-06-17T00:00:00"/>
    <s v="DB-13660"/>
    <s v="TEC-MA-10000423"/>
    <n v="65.97"/>
    <n v="3"/>
    <n v="0"/>
    <n v="31.0059"/>
    <x v="2"/>
    <x v="15"/>
    <s v="Texas Instruments TI-34 Scientific Calculator"/>
    <x v="3"/>
    <s v="Delaware"/>
    <s v="Newark"/>
    <n v="2014"/>
  </r>
  <r>
    <s v="CA-2015-110289"/>
    <d v="2015-10-29T00:00:00"/>
    <s v="NB-18655"/>
    <s v="OFF-PA-10002986"/>
    <n v="33.4"/>
    <n v="5"/>
    <n v="0"/>
    <n v="16.032"/>
    <x v="1"/>
    <x v="10"/>
    <s v="Xerox 1898"/>
    <x v="1"/>
    <s v="California"/>
    <s v="San Francisco"/>
    <n v="2015"/>
  </r>
  <r>
    <s v="CA-2015-110289"/>
    <d v="2015-10-29T00:00:00"/>
    <s v="NB-18655"/>
    <s v="OFF-EN-10001434"/>
    <n v="210.84"/>
    <n v="4"/>
    <n v="0"/>
    <n v="103.3116"/>
    <x v="1"/>
    <x v="12"/>
    <s v="Strathmore #10 Envelopes, Ultimate White"/>
    <x v="1"/>
    <s v="California"/>
    <s v="San Francisco"/>
    <n v="2015"/>
  </r>
  <r>
    <s v="CA-2014-167927"/>
    <d v="2014-01-20T00:00:00"/>
    <s v="XP-21865"/>
    <s v="OFF-ST-10000760"/>
    <n v="13.98"/>
    <n v="1"/>
    <n v="0"/>
    <n v="4.0541999999999998"/>
    <x v="1"/>
    <x v="4"/>
    <s v="Eldon Fold 'N Roll Cart System"/>
    <x v="2"/>
    <s v="Michigan"/>
    <s v="Westland"/>
    <n v="2014"/>
  </r>
  <r>
    <s v="CA-2014-167927"/>
    <d v="2014-01-20T00:00:00"/>
    <s v="XP-21865"/>
    <s v="FUR-FU-10002918"/>
    <n v="272.94"/>
    <n v="3"/>
    <n v="0"/>
    <n v="30.023399999999999"/>
    <x v="0"/>
    <x v="5"/>
    <s v="Eldon ClusterMat Chair Mat with Cordless Antistatic Protection"/>
    <x v="2"/>
    <s v="Michigan"/>
    <s v="Westland"/>
    <n v="2014"/>
  </r>
  <r>
    <s v="CA-2014-167927"/>
    <d v="2014-01-20T00:00:00"/>
    <s v="XP-21865"/>
    <s v="OFF-BI-10000605"/>
    <n v="19.05"/>
    <n v="5"/>
    <n v="0"/>
    <n v="8.9535"/>
    <x v="1"/>
    <x v="8"/>
    <s v="Acco Pressboard Covers with Storage Hooks, 9 1/2&quot; x 11&quot;, Executive Red"/>
    <x v="2"/>
    <s v="Michigan"/>
    <s v="Westland"/>
    <n v="2014"/>
  </r>
  <r>
    <s v="CA-2014-167927"/>
    <d v="2014-01-20T00:00:00"/>
    <s v="XP-21865"/>
    <s v="OFF-AP-10002311"/>
    <n v="247.71600000000001"/>
    <n v="4"/>
    <n v="0.1"/>
    <n v="93.581599999999995"/>
    <x v="1"/>
    <x v="9"/>
    <s v="Holmes Replacement Filter for HEPA Air Cleaner, Very Large Room, HEPA Filter"/>
    <x v="2"/>
    <s v="Michigan"/>
    <s v="Westland"/>
    <n v="2014"/>
  </r>
  <r>
    <s v="CA-2014-167927"/>
    <d v="2014-01-20T00:00:00"/>
    <s v="XP-21865"/>
    <s v="OFF-ST-10003123"/>
    <n v="66.58"/>
    <n v="2"/>
    <n v="0"/>
    <n v="15.979200000000001"/>
    <x v="1"/>
    <x v="4"/>
    <s v="Fellowes Bases and Tops For Staxonsteel/High-Stak Systems"/>
    <x v="2"/>
    <s v="Michigan"/>
    <s v="Westland"/>
    <n v="2014"/>
  </r>
  <r>
    <s v="CA-2014-167927"/>
    <d v="2014-01-20T00:00:00"/>
    <s v="XP-21865"/>
    <s v="OFF-AR-10004456"/>
    <n v="43.92"/>
    <n v="3"/>
    <n v="0"/>
    <n v="12.736800000000001"/>
    <x v="1"/>
    <x v="6"/>
    <s v="Panasonic KP-4ABK Battery-Operated Pencil Sharpener"/>
    <x v="2"/>
    <s v="Michigan"/>
    <s v="Westland"/>
    <n v="2014"/>
  </r>
  <r>
    <s v="CA-2014-167927"/>
    <d v="2014-01-20T00:00:00"/>
    <s v="XP-21865"/>
    <s v="FUR-FU-10002268"/>
    <n v="14.73"/>
    <n v="3"/>
    <n v="0"/>
    <n v="4.8609"/>
    <x v="0"/>
    <x v="5"/>
    <s v="Ultra Door Push Plate"/>
    <x v="2"/>
    <s v="Michigan"/>
    <s v="Westland"/>
    <n v="2014"/>
  </r>
  <r>
    <s v="CA-2014-167927"/>
    <d v="2014-01-20T00:00:00"/>
    <s v="XP-21865"/>
    <s v="OFF-BI-10004364"/>
    <n v="29.7"/>
    <n v="5"/>
    <n v="0"/>
    <n v="13.365"/>
    <x v="1"/>
    <x v="8"/>
    <s v="Storex Dura Pro Binders"/>
    <x v="2"/>
    <s v="Michigan"/>
    <s v="Westland"/>
    <n v="2014"/>
  </r>
  <r>
    <s v="CA-2014-133305"/>
    <d v="2014-07-11T00:00:00"/>
    <s v="MH-17455"/>
    <s v="OFF-PA-10001970"/>
    <n v="49.12"/>
    <n v="4"/>
    <n v="0"/>
    <n v="23.086400000000001"/>
    <x v="1"/>
    <x v="10"/>
    <s v="Xerox 1881"/>
    <x v="3"/>
    <s v="New York"/>
    <s v="New York City"/>
    <n v="2014"/>
  </r>
  <r>
    <s v="CA-2014-133305"/>
    <d v="2014-07-11T00:00:00"/>
    <s v="MH-17455"/>
    <s v="OFF-BI-10002954"/>
    <n v="18.28"/>
    <n v="5"/>
    <n v="0.2"/>
    <n v="6.3979999999999997"/>
    <x v="1"/>
    <x v="8"/>
    <s v="Newell 3-Hole Punched Plastic Slotted Magazine Holders for Binders"/>
    <x v="3"/>
    <s v="New York"/>
    <s v="New York City"/>
    <n v="2014"/>
  </r>
  <r>
    <s v="CA-2016-165995"/>
    <d v="2016-08-30T00:00:00"/>
    <s v="BG-11740"/>
    <s v="FUR-FU-10000672"/>
    <n v="47.04"/>
    <n v="4"/>
    <n v="0"/>
    <n v="15.993600000000001"/>
    <x v="0"/>
    <x v="5"/>
    <s v="Executive Impressions 10&quot; Spectator Wall Clock"/>
    <x v="1"/>
    <s v="California"/>
    <s v="Los Angeles"/>
    <n v="2016"/>
  </r>
  <r>
    <s v="CA-2016-165995"/>
    <d v="2016-08-30T00:00:00"/>
    <s v="BG-11740"/>
    <s v="TEC-PH-10004908"/>
    <n v="339.96"/>
    <n v="5"/>
    <n v="0.2"/>
    <n v="42.494999999999997"/>
    <x v="2"/>
    <x v="7"/>
    <s v="Panasonic KX TS3282W Corded phone"/>
    <x v="1"/>
    <s v="California"/>
    <s v="Los Angeles"/>
    <n v="2016"/>
  </r>
  <r>
    <s v="CA-2017-143112"/>
    <d v="2017-10-05T00:00:00"/>
    <s v="TS-21370"/>
    <s v="TEC-PH-10003095"/>
    <n v="87.8"/>
    <n v="4"/>
    <n v="0"/>
    <n v="43.9"/>
    <x v="2"/>
    <x v="7"/>
    <s v="Samsung HM1900 Bluetooth Headset"/>
    <x v="3"/>
    <s v="New York"/>
    <s v="New York City"/>
    <n v="2017"/>
  </r>
  <r>
    <s v="CA-2017-143112"/>
    <d v="2017-10-05T00:00:00"/>
    <s v="TS-21370"/>
    <s v="FUR-CH-10002880"/>
    <n v="221.38200000000001"/>
    <n v="2"/>
    <n v="0.1"/>
    <n v="2.4598"/>
    <x v="0"/>
    <x v="1"/>
    <s v="Global High-Back Leather Tilter, Burgundy"/>
    <x v="3"/>
    <s v="New York"/>
    <s v="New York City"/>
    <n v="2017"/>
  </r>
  <r>
    <s v="CA-2017-143112"/>
    <d v="2017-10-05T00:00:00"/>
    <s v="TS-21370"/>
    <s v="TEC-MA-10001047"/>
    <n v="5199.96"/>
    <n v="4"/>
    <n v="0"/>
    <n v="1351.9896000000001"/>
    <x v="2"/>
    <x v="15"/>
    <s v="3D Systems Cube Printer, 2nd Generation, Magenta"/>
    <x v="3"/>
    <s v="New York"/>
    <s v="New York City"/>
    <n v="2017"/>
  </r>
  <r>
    <s v="US-2017-105830"/>
    <d v="2016-12-31T00:00:00"/>
    <s v="DB-13660"/>
    <s v="OFF-ST-10002554"/>
    <n v="156.512"/>
    <n v="4"/>
    <n v="0.2"/>
    <n v="-35.215200000000003"/>
    <x v="1"/>
    <x v="4"/>
    <s v="Tennsco Industrial Shelving"/>
    <x v="3"/>
    <s v="Ohio"/>
    <s v="Lancaster"/>
    <n v="2016"/>
  </r>
  <r>
    <s v="CA-2015-146255"/>
    <d v="2015-03-07T00:00:00"/>
    <s v="EM-14140"/>
    <s v="TEC-AC-10004469"/>
    <n v="119.85"/>
    <n v="3"/>
    <n v="0"/>
    <n v="52.734000000000002"/>
    <x v="2"/>
    <x v="11"/>
    <s v="Microsoft Sculpt Comfort Mouse"/>
    <x v="3"/>
    <s v="Delaware"/>
    <s v="Newark"/>
    <n v="2015"/>
  </r>
  <r>
    <s v="CA-2015-146255"/>
    <d v="2015-03-07T00:00:00"/>
    <s v="EM-14140"/>
    <s v="OFF-BI-10000309"/>
    <n v="30.44"/>
    <n v="2"/>
    <n v="0"/>
    <n v="14.9156"/>
    <x v="1"/>
    <x v="8"/>
    <s v="GBC Twin Loop Wire Binding Elements, 9/16&quot; Spine, Black"/>
    <x v="3"/>
    <s v="Delaware"/>
    <s v="Newark"/>
    <n v="2015"/>
  </r>
  <r>
    <s v="CA-2015-146255"/>
    <d v="2015-03-07T00:00:00"/>
    <s v="EM-14140"/>
    <s v="OFF-BI-10001765"/>
    <n v="69.28"/>
    <n v="2"/>
    <n v="0"/>
    <n v="33.254399999999997"/>
    <x v="1"/>
    <x v="8"/>
    <s v="Wilson Jones Heavy-Duty Casebound Ring Binders with Metal Hinges"/>
    <x v="3"/>
    <s v="Delaware"/>
    <s v="Newark"/>
    <n v="2015"/>
  </r>
  <r>
    <s v="CA-2015-146255"/>
    <d v="2015-03-07T00:00:00"/>
    <s v="EM-14140"/>
    <s v="TEC-PH-10001619"/>
    <n v="587.97"/>
    <n v="3"/>
    <n v="0"/>
    <n v="170.51130000000001"/>
    <x v="2"/>
    <x v="7"/>
    <s v="LG G3"/>
    <x v="3"/>
    <s v="Delaware"/>
    <s v="Newark"/>
    <n v="2015"/>
  </r>
  <r>
    <s v="CA-2017-104822"/>
    <d v="2017-10-20T00:00:00"/>
    <s v="RB-19465"/>
    <s v="OFF-LA-10002034"/>
    <n v="24.55"/>
    <n v="5"/>
    <n v="0"/>
    <n v="12.029500000000001"/>
    <x v="1"/>
    <x v="2"/>
    <s v="Avery 478"/>
    <x v="3"/>
    <s v="New York"/>
    <s v="New York City"/>
    <n v="2017"/>
  </r>
  <r>
    <s v="CA-2015-104486"/>
    <d v="2015-05-01T00:00:00"/>
    <s v="PO-18850"/>
    <s v="OFF-BI-10000309"/>
    <n v="12.176"/>
    <n v="1"/>
    <n v="0.2"/>
    <n v="4.4138000000000002"/>
    <x v="1"/>
    <x v="8"/>
    <s v="GBC Twin Loop Wire Binding Elements, 9/16&quot; Spine, Black"/>
    <x v="1"/>
    <s v="California"/>
    <s v="San Francisco"/>
    <n v="2015"/>
  </r>
  <r>
    <s v="CA-2015-104486"/>
    <d v="2015-05-01T00:00:00"/>
    <s v="PO-18850"/>
    <s v="OFF-ST-10000876"/>
    <n v="37.32"/>
    <n v="3"/>
    <n v="0"/>
    <n v="10.4496"/>
    <x v="1"/>
    <x v="4"/>
    <s v="Eldon Simplefile Box Office"/>
    <x v="1"/>
    <s v="California"/>
    <s v="San Francisco"/>
    <n v="2015"/>
  </r>
  <r>
    <s v="CA-2015-104486"/>
    <d v="2015-05-01T00:00:00"/>
    <s v="PO-18850"/>
    <s v="OFF-SU-10002573"/>
    <n v="35.06"/>
    <n v="2"/>
    <n v="0"/>
    <n v="10.518000000000001"/>
    <x v="1"/>
    <x v="14"/>
    <s v="Acme 10&quot; Easy Grip Assistive Scissors"/>
    <x v="1"/>
    <s v="California"/>
    <s v="San Francisco"/>
    <n v="2015"/>
  </r>
  <r>
    <s v="CA-2017-161557"/>
    <d v="2017-09-03T00:00:00"/>
    <s v="AG-10900"/>
    <s v="FUR-FU-10004622"/>
    <n v="108.4"/>
    <n v="5"/>
    <n v="0.6"/>
    <n v="-105.69"/>
    <x v="0"/>
    <x v="5"/>
    <s v="Eldon Advantage Foldable Chair Mats for Low Pile Carpets"/>
    <x v="2"/>
    <s v="Texas"/>
    <s v="Dallas"/>
    <n v="2017"/>
  </r>
  <r>
    <s v="CA-2017-161130"/>
    <d v="2017-11-03T00:00:00"/>
    <s v="BF-11275"/>
    <s v="TEC-PH-10002549"/>
    <n v="361.37599999999998"/>
    <n v="2"/>
    <n v="0.2"/>
    <n v="27.103200000000001"/>
    <x v="2"/>
    <x v="7"/>
    <s v="Polycom SoundPoint IP 450 VoIP phone"/>
    <x v="0"/>
    <s v="Florida"/>
    <s v="Miami"/>
    <n v="2017"/>
  </r>
  <r>
    <s v="US-2015-161347"/>
    <d v="2015-09-13T00:00:00"/>
    <s v="HG-14845"/>
    <s v="OFF-BI-10004209"/>
    <n v="2.4119999999999999"/>
    <n v="1"/>
    <n v="0.7"/>
    <n v="-2.0099999999999998"/>
    <x v="1"/>
    <x v="8"/>
    <s v="Fellowes Twister Kit, Gray/Clear, 3/pkg"/>
    <x v="3"/>
    <s v="Pennsylvania"/>
    <s v="Philadelphia"/>
    <n v="2015"/>
  </r>
  <r>
    <s v="US-2015-109015"/>
    <d v="2015-09-06T00:00:00"/>
    <s v="BS-11590"/>
    <s v="OFF-AP-10001962"/>
    <n v="8.39"/>
    <n v="1"/>
    <n v="0"/>
    <n v="2.0975000000000001"/>
    <x v="1"/>
    <x v="9"/>
    <s v="Black &amp; Decker Filter for Double Action Dustbuster Cordless Vac BLDV7210"/>
    <x v="3"/>
    <s v="New York"/>
    <s v="New York City"/>
    <n v="2015"/>
  </r>
  <r>
    <s v="US-2015-109015"/>
    <d v="2015-09-06T00:00:00"/>
    <s v="BS-11590"/>
    <s v="TEC-PH-10002922"/>
    <n v="337.98"/>
    <n v="2"/>
    <n v="0"/>
    <n v="101.39400000000001"/>
    <x v="2"/>
    <x v="7"/>
    <s v="ShoreTel ShorePhone IP 230 VoIP phone"/>
    <x v="3"/>
    <s v="New York"/>
    <s v="New York City"/>
    <n v="2015"/>
  </r>
  <r>
    <s v="CA-2014-110611"/>
    <d v="2014-10-06T00:00:00"/>
    <s v="JD-16015"/>
    <s v="OFF-ST-10000642"/>
    <n v="83.92"/>
    <n v="5"/>
    <n v="0.2"/>
    <n v="-13.637"/>
    <x v="1"/>
    <x v="4"/>
    <s v="Tennsco Lockers, Gray"/>
    <x v="3"/>
    <s v="Pennsylvania"/>
    <s v="Philadelphia"/>
    <n v="2014"/>
  </r>
  <r>
    <s v="CA-2017-139080"/>
    <d v="2017-01-23T00:00:00"/>
    <s v="CS-12250"/>
    <s v="OFF-BI-10001757"/>
    <n v="19.68"/>
    <n v="5"/>
    <n v="0.2"/>
    <n v="6.8879999999999999"/>
    <x v="1"/>
    <x v="8"/>
    <s v="Pressboard Hanging Data Binders for Unburst Sheets"/>
    <x v="1"/>
    <s v="Washington"/>
    <s v="Seattle"/>
    <n v="2017"/>
  </r>
  <r>
    <s v="CA-2017-139080"/>
    <d v="2017-01-23T00:00:00"/>
    <s v="CS-12250"/>
    <s v="OFF-PA-10004621"/>
    <n v="25.92"/>
    <n v="4"/>
    <n v="0"/>
    <n v="12.441599999999999"/>
    <x v="1"/>
    <x v="10"/>
    <s v="Xerox 212"/>
    <x v="1"/>
    <s v="Washington"/>
    <s v="Seattle"/>
    <n v="2017"/>
  </r>
  <r>
    <s v="CA-2017-139080"/>
    <d v="2017-01-23T00:00:00"/>
    <s v="CS-12250"/>
    <s v="OFF-PA-10002262"/>
    <n v="6.48"/>
    <n v="1"/>
    <n v="0"/>
    <n v="3.1103999999999998"/>
    <x v="1"/>
    <x v="10"/>
    <s v="Xerox 192"/>
    <x v="1"/>
    <s v="Washington"/>
    <s v="Seattle"/>
    <n v="2017"/>
  </r>
  <r>
    <s v="CA-2017-139080"/>
    <d v="2017-01-23T00:00:00"/>
    <s v="CS-12250"/>
    <s v="TEC-PH-10004100"/>
    <n v="86.352000000000004"/>
    <n v="6"/>
    <n v="0.2"/>
    <n v="8.6351999999999993"/>
    <x v="2"/>
    <x v="7"/>
    <s v="Griffin GC17055 Auxiliary Audio Cable"/>
    <x v="1"/>
    <s v="Washington"/>
    <s v="Seattle"/>
    <n v="2017"/>
  </r>
  <r>
    <s v="CA-2015-115693"/>
    <d v="2015-12-10T00:00:00"/>
    <s v="FC-14245"/>
    <s v="OFF-AR-10003582"/>
    <n v="56.3"/>
    <n v="2"/>
    <n v="0"/>
    <n v="15.763999999999999"/>
    <x v="1"/>
    <x v="6"/>
    <s v="Boston Electric Pencil Sharpener, Model 1818, Charcoal Black"/>
    <x v="1"/>
    <s v="California"/>
    <s v="Los Angeles"/>
    <n v="2015"/>
  </r>
  <r>
    <s v="US-2014-107993"/>
    <d v="2014-11-25T00:00:00"/>
    <s v="SE-20110"/>
    <s v="OFF-AR-10003179"/>
    <n v="51.015999999999998"/>
    <n v="7"/>
    <n v="0.2"/>
    <n v="8.2901000000000007"/>
    <x v="1"/>
    <x v="6"/>
    <s v="Dixon Ticonderoga Core-Lock Colored Pencils"/>
    <x v="1"/>
    <s v="Oregon"/>
    <s v="Springfield"/>
    <n v="2014"/>
  </r>
  <r>
    <s v="CA-2017-110443"/>
    <d v="2017-11-21T00:00:00"/>
    <s v="CK-12205"/>
    <s v="OFF-BI-10001670"/>
    <n v="150.80000000000001"/>
    <n v="5"/>
    <n v="0.2"/>
    <n v="56.55"/>
    <x v="1"/>
    <x v="8"/>
    <s v="Vinyl Sectional Post Binders"/>
    <x v="1"/>
    <s v="Washington"/>
    <s v="Renton"/>
    <n v="2017"/>
  </r>
  <r>
    <s v="CA-2017-110443"/>
    <d v="2017-11-21T00:00:00"/>
    <s v="CK-12205"/>
    <s v="TEC-MA-10002073"/>
    <n v="1039.992"/>
    <n v="1"/>
    <n v="0.2"/>
    <n v="103.9992"/>
    <x v="2"/>
    <x v="15"/>
    <s v="3D Systems Cube Printer, 2nd Generation, White"/>
    <x v="1"/>
    <s v="Washington"/>
    <s v="Renton"/>
    <n v="2017"/>
  </r>
  <r>
    <s v="CA-2017-110443"/>
    <d v="2017-11-21T00:00:00"/>
    <s v="CK-12205"/>
    <s v="OFF-PA-10003797"/>
    <n v="51.84"/>
    <n v="8"/>
    <n v="0"/>
    <n v="24.883199999999999"/>
    <x v="1"/>
    <x v="10"/>
    <s v="Xerox 209"/>
    <x v="1"/>
    <s v="Washington"/>
    <s v="Renton"/>
    <n v="2017"/>
  </r>
  <r>
    <s v="CA-2017-144848"/>
    <d v="2017-04-04T00:00:00"/>
    <s v="DS-13030"/>
    <s v="TEC-PH-10004006"/>
    <n v="41.22"/>
    <n v="1"/>
    <n v="0"/>
    <n v="11.1294"/>
    <x v="2"/>
    <x v="7"/>
    <s v="Panasonic KX - TS880B Telephone"/>
    <x v="3"/>
    <s v="New York"/>
    <s v="New York City"/>
    <n v="2017"/>
  </r>
  <r>
    <s v="CA-2017-144848"/>
    <d v="2017-04-04T00:00:00"/>
    <s v="DS-13030"/>
    <s v="OFF-SU-10000646"/>
    <n v="240.37"/>
    <n v="1"/>
    <n v="0"/>
    <n v="7.2111000000000001"/>
    <x v="1"/>
    <x v="14"/>
    <s v="Premier Automatic Letter Opener"/>
    <x v="3"/>
    <s v="New York"/>
    <s v="New York City"/>
    <n v="2017"/>
  </r>
  <r>
    <s v="CA-2017-144848"/>
    <d v="2017-04-04T00:00:00"/>
    <s v="DS-13030"/>
    <s v="TEC-PH-10002262"/>
    <n v="119.02"/>
    <n v="2"/>
    <n v="0"/>
    <n v="33.325600000000001"/>
    <x v="2"/>
    <x v="7"/>
    <s v="LG Electronics Tone+ HBS-730 Bluetooth Headset"/>
    <x v="3"/>
    <s v="New York"/>
    <s v="New York City"/>
    <n v="2017"/>
  </r>
  <r>
    <s v="US-2017-147998"/>
    <d v="2017-05-19T00:00:00"/>
    <s v="SA-20830"/>
    <s v="OFF-BI-10002082"/>
    <n v="133.12"/>
    <n v="5"/>
    <n v="0.2"/>
    <n v="49.92"/>
    <x v="1"/>
    <x v="8"/>
    <s v="GBC Twin Loop Wire Binding Elements"/>
    <x v="1"/>
    <s v="California"/>
    <s v="San Jose"/>
    <n v="2017"/>
  </r>
  <r>
    <s v="CA-2016-103919"/>
    <d v="2016-10-03T00:00:00"/>
    <s v="TP-21565"/>
    <s v="FUR-FU-10001756"/>
    <n v="38.08"/>
    <n v="5"/>
    <n v="0.6"/>
    <n v="-29.512"/>
    <x v="0"/>
    <x v="5"/>
    <s v="Eldon Expressions Desk Accessory, Wood Photo Frame, Mahogany"/>
    <x v="2"/>
    <s v="Texas"/>
    <s v="Grand Prairie"/>
    <n v="2016"/>
  </r>
  <r>
    <s v="CA-2016-113425"/>
    <d v="2016-11-21T00:00:00"/>
    <s v="JK-16120"/>
    <s v="FUR-BO-10002598"/>
    <n v="113.568"/>
    <n v="2"/>
    <n v="0.2"/>
    <n v="12.776400000000001"/>
    <x v="0"/>
    <x v="0"/>
    <s v="Hon Metal Bookcases, Putty"/>
    <x v="3"/>
    <s v="New York"/>
    <s v="New York City"/>
    <n v="2016"/>
  </r>
  <r>
    <s v="CA-2017-143035"/>
    <d v="2017-10-03T00:00:00"/>
    <s v="CC-12430"/>
    <s v="FUR-FU-10001934"/>
    <n v="83.92"/>
    <n v="4"/>
    <n v="0"/>
    <n v="21.819199999999999"/>
    <x v="0"/>
    <x v="5"/>
    <s v="Magnifier Swing Arm Lamp"/>
    <x v="3"/>
    <s v="New York"/>
    <s v="New York City"/>
    <n v="2017"/>
  </r>
  <r>
    <s v="CA-2017-143035"/>
    <d v="2017-10-03T00:00:00"/>
    <s v="CC-12430"/>
    <s v="OFF-AR-10001130"/>
    <n v="6.63"/>
    <n v="3"/>
    <n v="0"/>
    <n v="3.1160999999999999"/>
    <x v="1"/>
    <x v="6"/>
    <s v="Quartet Alpha White Chalk, 12/Pack"/>
    <x v="3"/>
    <s v="New York"/>
    <s v="New York City"/>
    <n v="2017"/>
  </r>
  <r>
    <s v="CA-2017-143035"/>
    <d v="2017-10-03T00:00:00"/>
    <s v="CC-12430"/>
    <s v="TEC-AC-10002049"/>
    <n v="371.97"/>
    <n v="3"/>
    <n v="0"/>
    <n v="66.954599999999999"/>
    <x v="2"/>
    <x v="11"/>
    <s v="Logitech G19 Programmable Gaming Keyboard"/>
    <x v="3"/>
    <s v="New York"/>
    <s v="New York City"/>
    <n v="2017"/>
  </r>
  <r>
    <s v="CA-2014-107811"/>
    <d v="2014-04-29T00:00:00"/>
    <s v="LA-16780"/>
    <s v="FUR-CH-10001394"/>
    <n v="561.58399999999995"/>
    <n v="2"/>
    <n v="0.2"/>
    <n v="70.197999999999993"/>
    <x v="0"/>
    <x v="1"/>
    <s v="Global Leather Executive Chair"/>
    <x v="0"/>
    <s v="Tennessee"/>
    <s v="Memphis"/>
    <n v="2014"/>
  </r>
  <r>
    <s v="CA-2014-107811"/>
    <d v="2014-04-29T00:00:00"/>
    <s v="LA-16780"/>
    <s v="OFF-ST-10000798"/>
    <n v="99.92"/>
    <n v="5"/>
    <n v="0.2"/>
    <n v="-1.2490000000000001"/>
    <x v="1"/>
    <x v="4"/>
    <s v="2300 Heavy-Duty Transfer File Systems by Perma"/>
    <x v="0"/>
    <s v="Tennessee"/>
    <s v="Memphis"/>
    <n v="2014"/>
  </r>
  <r>
    <s v="CA-2016-163216"/>
    <d v="2016-10-07T00:00:00"/>
    <s v="AW-10930"/>
    <s v="OFF-LA-10000134"/>
    <n v="4.9279999999999999"/>
    <n v="2"/>
    <n v="0.2"/>
    <n v="1.7248000000000001"/>
    <x v="1"/>
    <x v="2"/>
    <s v="Avery 511"/>
    <x v="3"/>
    <s v="Pennsylvania"/>
    <s v="Philadelphia"/>
    <n v="2016"/>
  </r>
  <r>
    <s v="US-2016-116442"/>
    <d v="2016-12-15T00:00:00"/>
    <s v="BP-11230"/>
    <s v="FUR-FU-10002364"/>
    <n v="14.76"/>
    <n v="2"/>
    <n v="0"/>
    <n v="4.2804000000000002"/>
    <x v="0"/>
    <x v="5"/>
    <s v="Eldon Expressions Wood Desk Accessories, Oak"/>
    <x v="1"/>
    <s v="California"/>
    <s v="Los Angeles"/>
    <n v="2016"/>
  </r>
  <r>
    <s v="CA-2017-150623"/>
    <d v="2017-04-10T00:00:00"/>
    <s v="DB-13360"/>
    <s v="TEC-AC-10004571"/>
    <n v="99.99"/>
    <n v="1"/>
    <n v="0"/>
    <n v="41.995800000000003"/>
    <x v="2"/>
    <x v="11"/>
    <s v="Logitech G700s Rechargeable Gaming Mouse"/>
    <x v="3"/>
    <s v="Connecticut"/>
    <s v="Waterbury"/>
    <n v="2017"/>
  </r>
  <r>
    <s v="CA-2017-150623"/>
    <d v="2017-04-10T00:00:00"/>
    <s v="DB-13360"/>
    <s v="OFF-ST-10003692"/>
    <n v="286.14999999999998"/>
    <n v="5"/>
    <n v="0"/>
    <n v="71.537499999999994"/>
    <x v="1"/>
    <x v="4"/>
    <s v="Recycled Steel Personal File for Hanging File Folders"/>
    <x v="3"/>
    <s v="Connecticut"/>
    <s v="Waterbury"/>
    <n v="2017"/>
  </r>
  <r>
    <s v="US-2014-163797"/>
    <d v="2014-04-08T00:00:00"/>
    <s v="PC-19000"/>
    <s v="OFF-FA-10001883"/>
    <n v="49.792000000000002"/>
    <n v="8"/>
    <n v="0.2"/>
    <n v="-11.8256"/>
    <x v="1"/>
    <x v="13"/>
    <s v="Alliance Super-Size Bands, Assorted Sizes"/>
    <x v="1"/>
    <s v="Arizona"/>
    <s v="Chandler"/>
    <n v="2014"/>
  </r>
  <r>
    <s v="CA-2016-127236"/>
    <d v="2016-03-29T00:00:00"/>
    <s v="TB-21595"/>
    <s v="FUR-BO-10004015"/>
    <n v="299.97500000000002"/>
    <n v="5"/>
    <n v="0.5"/>
    <n v="-167.98599999999999"/>
    <x v="0"/>
    <x v="0"/>
    <s v="Bush Andora Bookcase, Maple/Graphite Gray Finish"/>
    <x v="3"/>
    <s v="Ohio"/>
    <s v="Springfield"/>
    <n v="2016"/>
  </r>
  <r>
    <s v="CA-2016-127236"/>
    <d v="2016-03-29T00:00:00"/>
    <s v="TB-21595"/>
    <s v="TEC-PH-10000141"/>
    <n v="158.376"/>
    <n v="4"/>
    <n v="0.4"/>
    <n v="-36.9544"/>
    <x v="2"/>
    <x v="7"/>
    <s v="Clearsounds A400"/>
    <x v="3"/>
    <s v="Ohio"/>
    <s v="Springfield"/>
    <n v="2016"/>
  </r>
  <r>
    <s v="US-2017-104661"/>
    <d v="2017-01-15T00:00:00"/>
    <s v="TB-21250"/>
    <s v="OFF-BI-10001597"/>
    <n v="32.783999999999999"/>
    <n v="4"/>
    <n v="0.8"/>
    <n v="-52.4544"/>
    <x v="1"/>
    <x v="8"/>
    <s v="Wilson Jones Ledger-Size, Piano-Hinge Binder, 2&quot;, Blue"/>
    <x v="2"/>
    <s v="Texas"/>
    <s v="Austin"/>
    <n v="2017"/>
  </r>
  <r>
    <s v="US-2017-104661"/>
    <d v="2017-01-15T00:00:00"/>
    <s v="TB-21250"/>
    <s v="TEC-AC-10003628"/>
    <n v="47.984000000000002"/>
    <n v="2"/>
    <n v="0.2"/>
    <n v="14.395200000000001"/>
    <x v="2"/>
    <x v="11"/>
    <s v="Logitech 910-002974 M325 Wireless Mouse for Web Scrolling"/>
    <x v="2"/>
    <s v="Texas"/>
    <s v="Austin"/>
    <n v="2017"/>
  </r>
  <r>
    <s v="US-2017-104661"/>
    <d v="2017-01-15T00:00:00"/>
    <s v="TB-21250"/>
    <s v="TEC-AC-10002331"/>
    <n v="62.591999999999999"/>
    <n v="8"/>
    <n v="0.2"/>
    <n v="13.300800000000001"/>
    <x v="2"/>
    <x v="11"/>
    <s v="Maxell 74 Minute CDR, 10/Pack"/>
    <x v="2"/>
    <s v="Texas"/>
    <s v="Austin"/>
    <n v="2017"/>
  </r>
  <r>
    <s v="US-2017-104661"/>
    <d v="2017-01-15T00:00:00"/>
    <s v="TB-21250"/>
    <s v="OFF-BI-10001098"/>
    <n v="4.2759999999999998"/>
    <n v="1"/>
    <n v="0.8"/>
    <n v="-6.6277999999999997"/>
    <x v="1"/>
    <x v="8"/>
    <s v="Acco D-Ring Binder w/DublLock"/>
    <x v="2"/>
    <s v="Texas"/>
    <s v="Austin"/>
    <n v="2017"/>
  </r>
  <r>
    <s v="CA-2014-134103"/>
    <d v="2014-01-30T00:00:00"/>
    <s v="MV-18190"/>
    <s v="OFF-PA-10001204"/>
    <n v="10.56"/>
    <n v="2"/>
    <n v="0"/>
    <n v="4.7519999999999998"/>
    <x v="1"/>
    <x v="10"/>
    <s v="Xerox 1972"/>
    <x v="2"/>
    <s v="Michigan"/>
    <s v="Detroit"/>
    <n v="2014"/>
  </r>
  <r>
    <s v="CA-2014-134103"/>
    <d v="2014-01-30T00:00:00"/>
    <s v="MV-18190"/>
    <s v="OFF-ST-10000991"/>
    <n v="229.94"/>
    <n v="2"/>
    <n v="0"/>
    <n v="6.8982000000000001"/>
    <x v="1"/>
    <x v="4"/>
    <s v="Space Solutions HD Industrial Steel Shelving."/>
    <x v="2"/>
    <s v="Michigan"/>
    <s v="Detroit"/>
    <n v="2014"/>
  </r>
  <r>
    <s v="CA-2015-147529"/>
    <d v="2015-02-07T00:00:00"/>
    <s v="DK-12835"/>
    <s v="OFF-EN-10000056"/>
    <n v="311.14999999999998"/>
    <n v="5"/>
    <n v="0"/>
    <n v="146.2405"/>
    <x v="1"/>
    <x v="12"/>
    <s v="Cameo Buff Policy Envelopes"/>
    <x v="0"/>
    <s v="Virginia"/>
    <s v="Springfield"/>
    <n v="2015"/>
  </r>
  <r>
    <s v="CA-2015-147529"/>
    <d v="2015-02-07T00:00:00"/>
    <s v="DK-12835"/>
    <s v="OFF-PA-10003349"/>
    <n v="12.96"/>
    <n v="2"/>
    <n v="0"/>
    <n v="6.3503999999999996"/>
    <x v="1"/>
    <x v="10"/>
    <s v="Xerox 1957"/>
    <x v="0"/>
    <s v="Virginia"/>
    <s v="Springfield"/>
    <n v="2015"/>
  </r>
  <r>
    <s v="CA-2016-129126"/>
    <d v="2016-12-14T00:00:00"/>
    <s v="PK-19075"/>
    <s v="OFF-PA-10001471"/>
    <n v="14.62"/>
    <n v="2"/>
    <n v="0"/>
    <n v="6.7252000000000001"/>
    <x v="1"/>
    <x v="10"/>
    <s v="Strathmore Photo Frame Cards"/>
    <x v="3"/>
    <s v="New York"/>
    <s v="New York City"/>
    <n v="2016"/>
  </r>
  <r>
    <s v="CA-2016-129126"/>
    <d v="2016-12-14T00:00:00"/>
    <s v="PK-19075"/>
    <s v="OFF-LA-10003190"/>
    <n v="5.76"/>
    <n v="2"/>
    <n v="0"/>
    <n v="2.8224"/>
    <x v="1"/>
    <x v="2"/>
    <s v="Avery 474"/>
    <x v="3"/>
    <s v="New York"/>
    <s v="New York City"/>
    <n v="2016"/>
  </r>
  <r>
    <s v="CA-2016-129126"/>
    <d v="2016-12-14T00:00:00"/>
    <s v="PK-19075"/>
    <s v="OFF-FA-10000621"/>
    <n v="21.48"/>
    <n v="6"/>
    <n v="0"/>
    <n v="10.5252"/>
    <x v="1"/>
    <x v="13"/>
    <s v="OIC Colored Binder Clips, Assorted Sizes"/>
    <x v="3"/>
    <s v="New York"/>
    <s v="New York City"/>
    <n v="2016"/>
  </r>
  <r>
    <s v="CA-2016-129126"/>
    <d v="2016-12-14T00:00:00"/>
    <s v="PK-19075"/>
    <s v="FUR-FU-10002937"/>
    <n v="396.92"/>
    <n v="4"/>
    <n v="0"/>
    <n v="198.46"/>
    <x v="0"/>
    <x v="5"/>
    <s v="GE 48&quot; Fluorescent Tube, Cool White Energy Saver, 34 Watts, 30/Box"/>
    <x v="3"/>
    <s v="New York"/>
    <s v="New York City"/>
    <n v="2016"/>
  </r>
  <r>
    <s v="CA-2016-129126"/>
    <d v="2016-12-14T00:00:00"/>
    <s v="PK-19075"/>
    <s v="OFF-ST-10004507"/>
    <n v="17.149999999999999"/>
    <n v="1"/>
    <n v="0"/>
    <n v="4.6304999999999996"/>
    <x v="1"/>
    <x v="4"/>
    <s v="Advantus Rolling Storage Box"/>
    <x v="3"/>
    <s v="New York"/>
    <s v="New York City"/>
    <n v="2016"/>
  </r>
  <r>
    <s v="CA-2016-129126"/>
    <d v="2016-12-14T00:00:00"/>
    <s v="PK-19075"/>
    <s v="OFF-BI-10000279"/>
    <n v="23.12"/>
    <n v="2"/>
    <n v="0.2"/>
    <n v="7.8029999999999999"/>
    <x v="1"/>
    <x v="8"/>
    <s v="Acco Recycled 2&quot; Capacity Laser Printer Hanging Data Binders"/>
    <x v="3"/>
    <s v="New York"/>
    <s v="New York City"/>
    <n v="2016"/>
  </r>
  <r>
    <s v="CA-2017-131632"/>
    <d v="2017-10-31T00:00:00"/>
    <s v="AH-10120"/>
    <s v="OFF-AR-10003651"/>
    <n v="5.2480000000000002"/>
    <n v="2"/>
    <n v="0.2"/>
    <n v="0.59040000000000004"/>
    <x v="1"/>
    <x v="6"/>
    <s v="Newell 350"/>
    <x v="2"/>
    <s v="Texas"/>
    <s v="Dallas"/>
    <n v="2017"/>
  </r>
  <r>
    <s v="CA-2017-151981"/>
    <d v="2017-08-06T00:00:00"/>
    <s v="GM-14455"/>
    <s v="TEC-PH-10003601"/>
    <n v="824.95"/>
    <n v="5"/>
    <n v="0"/>
    <n v="247.48500000000001"/>
    <x v="2"/>
    <x v="7"/>
    <s v="Ativa D5772 2-Line 5.8GHz Digital Expandable Corded/Cordless Phone System with Answering &amp; Caller ID/Call Waiting, Black/Silver"/>
    <x v="3"/>
    <s v="New Hampshire"/>
    <s v="Concord"/>
    <n v="2017"/>
  </r>
  <r>
    <s v="CA-2017-151981"/>
    <d v="2017-08-06T00:00:00"/>
    <s v="GM-14455"/>
    <s v="OFF-LA-10002195"/>
    <n v="24.64"/>
    <n v="8"/>
    <n v="0"/>
    <n v="11.827199999999999"/>
    <x v="1"/>
    <x v="2"/>
    <s v="Avery 481"/>
    <x v="3"/>
    <s v="New Hampshire"/>
    <s v="Concord"/>
    <n v="2017"/>
  </r>
  <r>
    <s v="CA-2017-151981"/>
    <d v="2017-08-06T00:00:00"/>
    <s v="GM-14455"/>
    <s v="OFF-AR-10000380"/>
    <n v="227.88"/>
    <n v="6"/>
    <n v="0"/>
    <n v="68.364000000000004"/>
    <x v="1"/>
    <x v="6"/>
    <s v="Hunt PowerHouse Electric Pencil Sharpener, Blue"/>
    <x v="3"/>
    <s v="New Hampshire"/>
    <s v="Concord"/>
    <n v="2017"/>
  </r>
  <r>
    <s v="CA-2017-125472"/>
    <d v="2017-05-30T00:00:00"/>
    <s v="BD-11725"/>
    <s v="FUR-BO-10000330"/>
    <n v="241.96"/>
    <n v="2"/>
    <n v="0"/>
    <n v="33.874400000000001"/>
    <x v="0"/>
    <x v="0"/>
    <s v="Sauder Camden County Barrister Bookcase, Planked Cherry Finish"/>
    <x v="0"/>
    <s v="Louisiana"/>
    <s v="Lafayette"/>
    <n v="2017"/>
  </r>
  <r>
    <s v="CA-2017-125472"/>
    <d v="2017-05-30T00:00:00"/>
    <s v="BD-11725"/>
    <s v="OFF-BI-10000591"/>
    <n v="3.89"/>
    <n v="1"/>
    <n v="0"/>
    <n v="1.8672"/>
    <x v="1"/>
    <x v="8"/>
    <s v="Avery Binder Labels"/>
    <x v="0"/>
    <s v="Louisiana"/>
    <s v="Lafayette"/>
    <n v="2017"/>
  </r>
  <r>
    <s v="CA-2017-125472"/>
    <d v="2017-05-30T00:00:00"/>
    <s v="BD-11725"/>
    <s v="FUR-FU-10001731"/>
    <n v="8.01"/>
    <n v="3"/>
    <n v="0"/>
    <n v="3.0438000000000001"/>
    <x v="0"/>
    <x v="5"/>
    <s v="Acrylic Self-Standing Desk Frames"/>
    <x v="0"/>
    <s v="Louisiana"/>
    <s v="Lafayette"/>
    <n v="2017"/>
  </r>
  <r>
    <s v="CA-2015-156328"/>
    <d v="2015-11-30T00:00:00"/>
    <s v="RM-19375"/>
    <s v="TEC-PH-10001198"/>
    <n v="177.48"/>
    <n v="3"/>
    <n v="0.2"/>
    <n v="19.9665"/>
    <x v="2"/>
    <x v="7"/>
    <s v="Avaya 4621SW VoIP phone"/>
    <x v="0"/>
    <s v="North Carolina"/>
    <s v="Raleigh"/>
    <n v="2015"/>
  </r>
  <r>
    <s v="CA-2017-154074"/>
    <d v="2017-08-31T00:00:00"/>
    <s v="BW-11110"/>
    <s v="FUR-CH-10002331"/>
    <n v="569.56799999999998"/>
    <n v="2"/>
    <n v="0.2"/>
    <n v="7.1196000000000002"/>
    <x v="0"/>
    <x v="1"/>
    <s v="Hon 4700 Series Mobuis Mid-Back Task Chairs with Adjustable Arms"/>
    <x v="1"/>
    <s v="Washington"/>
    <s v="Spokane"/>
    <n v="2017"/>
  </r>
  <r>
    <s v="CA-2017-154074"/>
    <d v="2017-08-31T00:00:00"/>
    <s v="BW-11110"/>
    <s v="OFF-ST-10002370"/>
    <n v="149.72999999999999"/>
    <n v="7"/>
    <n v="0"/>
    <n v="43.421700000000001"/>
    <x v="1"/>
    <x v="4"/>
    <s v="Sortfiler Multipurpose Personal File Organizer, Black"/>
    <x v="1"/>
    <s v="Washington"/>
    <s v="Spokane"/>
    <n v="2017"/>
  </r>
  <r>
    <s v="CA-2017-161774"/>
    <d v="2017-05-14T00:00:00"/>
    <s v="GT-14710"/>
    <s v="FUR-CH-10003981"/>
    <n v="899.43"/>
    <n v="5"/>
    <n v="0.3"/>
    <n v="-12.849"/>
    <x v="0"/>
    <x v="1"/>
    <s v="Global Commerce Series Low-Back Swivel/Tilt Chairs"/>
    <x v="2"/>
    <s v="Texas"/>
    <s v="Houston"/>
    <n v="2017"/>
  </r>
  <r>
    <s v="CA-2017-161774"/>
    <d v="2017-05-14T00:00:00"/>
    <s v="GT-14710"/>
    <s v="OFF-AR-10001446"/>
    <n v="46.2"/>
    <n v="5"/>
    <n v="0.2"/>
    <n v="5.7750000000000004"/>
    <x v="1"/>
    <x v="6"/>
    <s v="Newell 309"/>
    <x v="2"/>
    <s v="Texas"/>
    <s v="Houston"/>
    <n v="2017"/>
  </r>
  <r>
    <s v="CA-2017-161774"/>
    <d v="2017-05-14T00:00:00"/>
    <s v="GT-14710"/>
    <s v="OFF-PA-10000300"/>
    <n v="47.951999999999998"/>
    <n v="3"/>
    <n v="0.2"/>
    <n v="16.183800000000002"/>
    <x v="1"/>
    <x v="10"/>
    <s v="Xerox 1936"/>
    <x v="2"/>
    <s v="Texas"/>
    <s v="Houston"/>
    <n v="2017"/>
  </r>
  <r>
    <s v="CA-2017-161774"/>
    <d v="2017-05-14T00:00:00"/>
    <s v="GT-14710"/>
    <s v="TEC-PH-10004071"/>
    <n v="7.992"/>
    <n v="1"/>
    <n v="0.2"/>
    <n v="0.69930000000000003"/>
    <x v="2"/>
    <x v="7"/>
    <s v="PayAnywhere Card Reader"/>
    <x v="2"/>
    <s v="Texas"/>
    <s v="Houston"/>
    <n v="2017"/>
  </r>
  <r>
    <s v="CA-2017-161774"/>
    <d v="2017-05-14T00:00:00"/>
    <s v="GT-14710"/>
    <s v="OFF-PA-10003134"/>
    <n v="76.864000000000004"/>
    <n v="2"/>
    <n v="0.2"/>
    <n v="26.9024"/>
    <x v="1"/>
    <x v="10"/>
    <s v="Xerox 1937"/>
    <x v="2"/>
    <s v="Texas"/>
    <s v="Houston"/>
    <n v="2017"/>
  </r>
  <r>
    <s v="CA-2017-151211"/>
    <d v="2017-08-17T00:00:00"/>
    <s v="AH-10120"/>
    <s v="OFF-BI-10002735"/>
    <n v="102.93"/>
    <n v="3"/>
    <n v="0"/>
    <n v="48.377099999999999"/>
    <x v="1"/>
    <x v="8"/>
    <s v="GBC Prestige Therm-A-Bind Covers"/>
    <x v="0"/>
    <s v="Kentucky"/>
    <s v="Louisville"/>
    <n v="2017"/>
  </r>
  <r>
    <s v="CA-2017-151211"/>
    <d v="2017-08-17T00:00:00"/>
    <s v="AH-10120"/>
    <s v="TEC-AC-10004510"/>
    <n v="98.16"/>
    <n v="6"/>
    <n v="0"/>
    <n v="9.8160000000000007"/>
    <x v="2"/>
    <x v="11"/>
    <s v="Logitech Desktop MK120 Mouse and keyboard Combo"/>
    <x v="0"/>
    <s v="Kentucky"/>
    <s v="Louisville"/>
    <n v="2017"/>
  </r>
  <r>
    <s v="CA-2017-142671"/>
    <d v="2017-11-10T00:00:00"/>
    <s v="DR-12940"/>
    <s v="OFF-BI-10004099"/>
    <n v="11.52"/>
    <n v="5"/>
    <n v="0.7"/>
    <n v="-7.68"/>
    <x v="1"/>
    <x v="8"/>
    <s v="GBC VeloBinder Strips"/>
    <x v="0"/>
    <s v="Florida"/>
    <s v="Hollywood"/>
    <n v="2017"/>
  </r>
  <r>
    <s v="CA-2017-144750"/>
    <d v="2017-08-21T00:00:00"/>
    <s v="DL-13495"/>
    <s v="OFF-PA-10003395"/>
    <n v="83.88"/>
    <n v="1"/>
    <n v="0.2"/>
    <n v="29.358000000000001"/>
    <x v="1"/>
    <x v="10"/>
    <s v="Xerox 1941"/>
    <x v="1"/>
    <s v="Arizona"/>
    <s v="Chandler"/>
    <n v="2017"/>
  </r>
  <r>
    <s v="CA-2016-111976"/>
    <d v="2016-03-08T00:00:00"/>
    <s v="BD-11620"/>
    <s v="TEC-PH-10002890"/>
    <n v="108.57599999999999"/>
    <n v="4"/>
    <n v="0.4"/>
    <n v="-25.334399999999999"/>
    <x v="2"/>
    <x v="7"/>
    <s v="AT&amp;T 17929 Lendline Telephone"/>
    <x v="3"/>
    <s v="Pennsylvania"/>
    <s v="Philadelphia"/>
    <n v="2016"/>
  </r>
  <r>
    <s v="CA-2016-111976"/>
    <d v="2016-03-08T00:00:00"/>
    <s v="BD-11620"/>
    <s v="OFF-FA-10004968"/>
    <n v="5.984"/>
    <n v="2"/>
    <n v="0.2"/>
    <n v="-1.3464"/>
    <x v="1"/>
    <x v="13"/>
    <s v="Rubber Band Ball"/>
    <x v="3"/>
    <s v="Pennsylvania"/>
    <s v="Philadelphia"/>
    <n v="2016"/>
  </r>
  <r>
    <s v="CA-2016-140130"/>
    <d v="2016-10-31T00:00:00"/>
    <s v="HW-14935"/>
    <s v="OFF-SU-10001218"/>
    <n v="21.96"/>
    <n v="2"/>
    <n v="0"/>
    <n v="6.1487999999999996"/>
    <x v="1"/>
    <x v="14"/>
    <s v="Fiskars Softgrip Scissors"/>
    <x v="2"/>
    <s v="Oklahoma"/>
    <s v="Tulsa"/>
    <n v="2016"/>
  </r>
  <r>
    <s v="CA-2016-140130"/>
    <d v="2016-10-31T00:00:00"/>
    <s v="HW-14935"/>
    <s v="FUR-CH-10002084"/>
    <n v="368.97"/>
    <n v="3"/>
    <n v="0"/>
    <n v="81.173400000000001"/>
    <x v="0"/>
    <x v="1"/>
    <s v="Hon Mobius Operator's Chair"/>
    <x v="2"/>
    <s v="Oklahoma"/>
    <s v="Tulsa"/>
    <n v="2016"/>
  </r>
  <r>
    <s v="CA-2016-140130"/>
    <d v="2016-10-31T00:00:00"/>
    <s v="HW-14935"/>
    <s v="OFF-AR-10004269"/>
    <n v="12.39"/>
    <n v="3"/>
    <n v="0"/>
    <n v="3.4691999999999998"/>
    <x v="1"/>
    <x v="6"/>
    <s v="Newell 31"/>
    <x v="2"/>
    <s v="Oklahoma"/>
    <s v="Tulsa"/>
    <n v="2016"/>
  </r>
  <r>
    <s v="CA-2016-140130"/>
    <d v="2016-10-31T00:00:00"/>
    <s v="HW-14935"/>
    <s v="OFF-ST-10001128"/>
    <n v="332.94"/>
    <n v="3"/>
    <n v="0"/>
    <n v="9.9882000000000009"/>
    <x v="1"/>
    <x v="4"/>
    <s v="Carina Mini System Audio Rack, Model AR050B"/>
    <x v="2"/>
    <s v="Oklahoma"/>
    <s v="Tulsa"/>
    <n v="2016"/>
  </r>
  <r>
    <s v="CA-2014-159121"/>
    <d v="2014-07-26T00:00:00"/>
    <s v="JO-15145"/>
    <s v="TEC-AC-10002006"/>
    <n v="111.93"/>
    <n v="7"/>
    <n v="0"/>
    <n v="34.698300000000003"/>
    <x v="2"/>
    <x v="11"/>
    <s v="Memorex Micro Travel Drive 16 GB"/>
    <x v="1"/>
    <s v="Utah"/>
    <s v="Draper"/>
    <n v="2014"/>
  </r>
  <r>
    <s v="CA-2015-149650"/>
    <d v="2015-10-24T00:00:00"/>
    <s v="RD-19660"/>
    <s v="FUR-CH-10003956"/>
    <n v="454.27199999999999"/>
    <n v="8"/>
    <n v="0.2"/>
    <n v="-73.819199999999995"/>
    <x v="0"/>
    <x v="1"/>
    <s v="Novimex High-Tech Fabric Mesh Task Chair"/>
    <x v="1"/>
    <s v="California"/>
    <s v="Oakland"/>
    <n v="2015"/>
  </r>
  <r>
    <s v="CA-2017-115777"/>
    <d v="2017-08-19T00:00:00"/>
    <s v="DO-13645"/>
    <s v="OFF-PA-10000552"/>
    <n v="19.440000000000001"/>
    <n v="3"/>
    <n v="0"/>
    <n v="9.3312000000000008"/>
    <x v="1"/>
    <x v="10"/>
    <s v="Xerox 200"/>
    <x v="3"/>
    <s v="Massachusetts"/>
    <s v="Lawrence"/>
    <n v="2017"/>
  </r>
  <r>
    <s v="CA-2016-143714"/>
    <d v="2016-05-23T00:00:00"/>
    <s v="CC-12370"/>
    <s v="TEC-CO-10004722"/>
    <n v="8399.9760000000006"/>
    <n v="4"/>
    <n v="0.4"/>
    <n v="1119.9967999999999"/>
    <x v="2"/>
    <x v="16"/>
    <s v="Canon imageCLASS 2200 Advanced Copier"/>
    <x v="3"/>
    <s v="Pennsylvania"/>
    <s v="Philadelphia"/>
    <n v="2016"/>
  </r>
  <r>
    <s v="CA-2016-143714"/>
    <d v="2016-05-23T00:00:00"/>
    <s v="CC-12370"/>
    <s v="OFF-BI-10004308"/>
    <n v="6.2939999999999996"/>
    <n v="1"/>
    <n v="0.7"/>
    <n v="-4.1959999999999997"/>
    <x v="1"/>
    <x v="8"/>
    <s v="Avery Legal 4-Ring Binder"/>
    <x v="3"/>
    <s v="Pennsylvania"/>
    <s v="Philadelphia"/>
    <n v="2016"/>
  </r>
  <r>
    <s v="CA-2016-143714"/>
    <d v="2016-05-23T00:00:00"/>
    <s v="CC-12370"/>
    <s v="OFF-PA-10000029"/>
    <n v="10.368"/>
    <n v="2"/>
    <n v="0.2"/>
    <n v="3.6288"/>
    <x v="1"/>
    <x v="10"/>
    <s v="Xerox 224"/>
    <x v="3"/>
    <s v="Pennsylvania"/>
    <s v="Philadelphia"/>
    <n v="2016"/>
  </r>
  <r>
    <s v="CA-2016-143714"/>
    <d v="2016-05-23T00:00:00"/>
    <s v="CC-12370"/>
    <s v="TEC-PH-10004080"/>
    <n v="122.38200000000001"/>
    <n v="3"/>
    <n v="0.4"/>
    <n v="-24.476400000000002"/>
    <x v="2"/>
    <x v="7"/>
    <s v="Avaya 5410 Digital phone"/>
    <x v="3"/>
    <s v="Pennsylvania"/>
    <s v="Philadelphia"/>
    <n v="2016"/>
  </r>
  <r>
    <s v="CA-2014-165764"/>
    <d v="2014-11-03T00:00:00"/>
    <s v="SH-20395"/>
    <s v="OFF-ST-10001558"/>
    <n v="25.984000000000002"/>
    <n v="2"/>
    <n v="0.2"/>
    <n v="-1.6240000000000001"/>
    <x v="1"/>
    <x v="4"/>
    <s v="Acco Perma 4000 Stacking Storage Drawers"/>
    <x v="0"/>
    <s v="North Carolina"/>
    <s v="Jacksonville"/>
    <n v="2014"/>
  </r>
  <r>
    <s v="CA-2014-165764"/>
    <d v="2014-11-03T00:00:00"/>
    <s v="SH-20395"/>
    <s v="FUR-TA-10001768"/>
    <n v="945.03599999999994"/>
    <n v="6"/>
    <n v="0.4"/>
    <n v="-299.26139999999998"/>
    <x v="0"/>
    <x v="3"/>
    <s v="Hon Racetrack Conference Tables"/>
    <x v="0"/>
    <s v="North Carolina"/>
    <s v="Jacksonville"/>
    <n v="2014"/>
  </r>
  <r>
    <s v="CA-2014-165764"/>
    <d v="2014-11-03T00:00:00"/>
    <s v="SH-20395"/>
    <s v="OFF-BI-10002982"/>
    <n v="14.301"/>
    <n v="7"/>
    <n v="0.7"/>
    <n v="-10.487399999999999"/>
    <x v="1"/>
    <x v="8"/>
    <s v="Avery Self-Adhesive Photo Pockets for Polaroid Photos"/>
    <x v="0"/>
    <s v="North Carolina"/>
    <s v="Jacksonville"/>
    <n v="2014"/>
  </r>
  <r>
    <s v="CA-2014-165764"/>
    <d v="2014-11-03T00:00:00"/>
    <s v="SH-20395"/>
    <s v="FUR-FU-10001468"/>
    <n v="410.35199999999998"/>
    <n v="3"/>
    <n v="0.2"/>
    <n v="-51.293999999999997"/>
    <x v="0"/>
    <x v="5"/>
    <s v="Tenex Antistatic Computer Chair Mats"/>
    <x v="0"/>
    <s v="North Carolina"/>
    <s v="Jacksonville"/>
    <n v="2014"/>
  </r>
  <r>
    <s v="CA-2015-121405"/>
    <d v="2015-03-30T00:00:00"/>
    <s v="FC-14335"/>
    <s v="OFF-PA-10001838"/>
    <n v="23.52"/>
    <n v="5"/>
    <n v="0.2"/>
    <n v="8.5259999999999998"/>
    <x v="1"/>
    <x v="10"/>
    <s v="Adams Telephone Message Book W/Dividers/Space For Phone Numbers, 5 1/4&quot;X8 1/2&quot;, 300/Messages"/>
    <x v="2"/>
    <s v="Illinois"/>
    <s v="Chicago"/>
    <n v="2015"/>
  </r>
  <r>
    <s v="CA-2015-121405"/>
    <d v="2015-03-30T00:00:00"/>
    <s v="FC-14335"/>
    <s v="TEC-PH-10002890"/>
    <n v="180.96"/>
    <n v="5"/>
    <n v="0.2"/>
    <n v="13.571999999999999"/>
    <x v="2"/>
    <x v="7"/>
    <s v="AT&amp;T 17929 Lendline Telephone"/>
    <x v="2"/>
    <s v="Illinois"/>
    <s v="Chicago"/>
    <n v="2015"/>
  </r>
  <r>
    <s v="US-2017-116897"/>
    <d v="2017-05-27T00:00:00"/>
    <s v="JG-15160"/>
    <s v="FUR-FU-10004963"/>
    <n v="35"/>
    <n v="4"/>
    <n v="0"/>
    <n v="14.7"/>
    <x v="0"/>
    <x v="5"/>
    <s v="Eldon 400 Class Desk Accessories, Black Carbon"/>
    <x v="1"/>
    <s v="Idaho"/>
    <s v="Pocatello"/>
    <n v="2017"/>
  </r>
  <r>
    <s v="US-2017-116897"/>
    <d v="2017-05-27T00:00:00"/>
    <s v="JG-15160"/>
    <s v="OFF-ST-10000025"/>
    <n v="477.15"/>
    <n v="5"/>
    <n v="0"/>
    <n v="28.629000000000001"/>
    <x v="1"/>
    <x v="4"/>
    <s v="Fellowes Stor/Drawer Steel Plus Storage Drawers"/>
    <x v="1"/>
    <s v="Idaho"/>
    <s v="Pocatello"/>
    <n v="2017"/>
  </r>
  <r>
    <s v="US-2017-116897"/>
    <d v="2017-05-27T00:00:00"/>
    <s v="JG-15160"/>
    <s v="TEC-PH-10004389"/>
    <n v="302.37599999999998"/>
    <n v="3"/>
    <n v="0.2"/>
    <n v="22.6782"/>
    <x v="2"/>
    <x v="7"/>
    <s v="Nokia Lumia 925"/>
    <x v="1"/>
    <s v="Idaho"/>
    <s v="Pocatello"/>
    <n v="2017"/>
  </r>
  <r>
    <s v="US-2017-113992"/>
    <d v="2017-12-14T00:00:00"/>
    <s v="LC-16885"/>
    <s v="FUR-TA-10000577"/>
    <n v="974.98800000000006"/>
    <n v="4"/>
    <n v="0.3"/>
    <n v="-97.498800000000003"/>
    <x v="0"/>
    <x v="3"/>
    <s v="Bretford CR4500 Series Slim Rectangular Table"/>
    <x v="2"/>
    <s v="Texas"/>
    <s v="Plano"/>
    <n v="2017"/>
  </r>
  <r>
    <s v="CA-2014-166891"/>
    <d v="2014-10-04T00:00:00"/>
    <s v="CC-12220"/>
    <s v="FUR-CH-10003298"/>
    <n v="589.41"/>
    <n v="5"/>
    <n v="0.1"/>
    <n v="-6.5490000000000004"/>
    <x v="0"/>
    <x v="1"/>
    <s v="Office Star - Contemporary Task Swivel chair with Loop Arms, Charcoal"/>
    <x v="3"/>
    <s v="New York"/>
    <s v="New York City"/>
    <n v="2014"/>
  </r>
  <r>
    <s v="CA-2016-101161"/>
    <d v="2016-10-13T00:00:00"/>
    <s v="BW-11110"/>
    <s v="OFF-AR-10001860"/>
    <n v="34.700000000000003"/>
    <n v="5"/>
    <n v="0"/>
    <n v="12.492000000000001"/>
    <x v="1"/>
    <x v="6"/>
    <s v="BIC Liqua Brite Liner"/>
    <x v="3"/>
    <s v="New York"/>
    <s v="New York City"/>
    <n v="2016"/>
  </r>
  <r>
    <s v="CA-2016-101161"/>
    <d v="2016-10-13T00:00:00"/>
    <s v="BW-11110"/>
    <s v="OFF-ST-10003123"/>
    <n v="99.87"/>
    <n v="3"/>
    <n v="0"/>
    <n v="23.968800000000002"/>
    <x v="1"/>
    <x v="4"/>
    <s v="Fellowes Bases and Tops For Staxonsteel/High-Stak Systems"/>
    <x v="3"/>
    <s v="New York"/>
    <s v="New York City"/>
    <n v="2016"/>
  </r>
  <r>
    <s v="CA-2016-101161"/>
    <d v="2016-10-13T00:00:00"/>
    <s v="BW-11110"/>
    <s v="OFF-PA-10001295"/>
    <n v="37.94"/>
    <n v="2"/>
    <n v="0"/>
    <n v="18.211200000000002"/>
    <x v="1"/>
    <x v="10"/>
    <s v="Computer Printout Paper with Letter-Trim Perforations"/>
    <x v="3"/>
    <s v="New York"/>
    <s v="New York City"/>
    <n v="2016"/>
  </r>
  <r>
    <s v="CA-2016-101161"/>
    <d v="2016-10-13T00:00:00"/>
    <s v="BW-11110"/>
    <s v="OFF-LA-10000407"/>
    <n v="24.9"/>
    <n v="5"/>
    <n v="0"/>
    <n v="11.454000000000001"/>
    <x v="1"/>
    <x v="2"/>
    <s v="Avery White Multi-Purpose Labels"/>
    <x v="3"/>
    <s v="New York"/>
    <s v="New York City"/>
    <n v="2016"/>
  </r>
  <r>
    <s v="CA-2016-101161"/>
    <d v="2016-10-13T00:00:00"/>
    <s v="BW-11110"/>
    <s v="FUR-FU-10003535"/>
    <n v="82.26"/>
    <n v="3"/>
    <n v="0"/>
    <n v="33.726599999999998"/>
    <x v="0"/>
    <x v="5"/>
    <s v="Howard Miller Distant Time Traveler Alarm Clock"/>
    <x v="3"/>
    <s v="New York"/>
    <s v="New York City"/>
    <n v="2016"/>
  </r>
  <r>
    <s v="CA-2015-151785"/>
    <d v="2015-03-05T00:00:00"/>
    <s v="JJ-15445"/>
    <s v="OFF-FA-10000611"/>
    <n v="7.1040000000000001"/>
    <n v="6"/>
    <n v="0.2"/>
    <n v="2.4864000000000002"/>
    <x v="1"/>
    <x v="13"/>
    <s v="Binder Clips by OIC"/>
    <x v="2"/>
    <s v="Illinois"/>
    <s v="Chicago"/>
    <n v="2015"/>
  </r>
  <r>
    <s v="US-2017-119816"/>
    <d v="2017-03-04T00:00:00"/>
    <s v="TT-21460"/>
    <s v="FUR-FU-10004848"/>
    <n v="103.5"/>
    <n v="5"/>
    <n v="0.6"/>
    <n v="-77.625"/>
    <x v="0"/>
    <x v="5"/>
    <s v="Howard Miller 13-3/4&quot; Diameter Brushed Chrome Round Wall Clock"/>
    <x v="2"/>
    <s v="Texas"/>
    <s v="Houston"/>
    <n v="2017"/>
  </r>
  <r>
    <s v="US-2017-119816"/>
    <d v="2017-03-04T00:00:00"/>
    <s v="TT-21460"/>
    <s v="OFF-LA-10002381"/>
    <n v="2.464"/>
    <n v="1"/>
    <n v="0.2"/>
    <n v="0.86240000000000006"/>
    <x v="1"/>
    <x v="2"/>
    <s v="Avery 497"/>
    <x v="2"/>
    <s v="Texas"/>
    <s v="Houston"/>
    <n v="2017"/>
  </r>
  <r>
    <s v="US-2017-119816"/>
    <d v="2017-03-04T00:00:00"/>
    <s v="TT-21460"/>
    <s v="OFF-ST-10000918"/>
    <n v="8.7200000000000006"/>
    <n v="1"/>
    <n v="0.2"/>
    <n v="0.65400000000000003"/>
    <x v="1"/>
    <x v="4"/>
    <s v="Crate-A-Files"/>
    <x v="2"/>
    <s v="Texas"/>
    <s v="Houston"/>
    <n v="2017"/>
  </r>
  <r>
    <s v="CA-2015-156510"/>
    <d v="2015-09-25T00:00:00"/>
    <s v="EH-13990"/>
    <s v="OFF-BI-10000822"/>
    <n v="10.76"/>
    <n v="2"/>
    <n v="0"/>
    <n v="5.1647999999999996"/>
    <x v="1"/>
    <x v="8"/>
    <s v="Acco PRESSTEX Data Binder with Storage Hooks, Light Blue, 9 1/2&quot; X 11&quot;"/>
    <x v="3"/>
    <s v="Connecticut"/>
    <s v="Meriden"/>
    <n v="2015"/>
  </r>
  <r>
    <s v="CA-2015-156510"/>
    <d v="2015-09-25T00:00:00"/>
    <s v="EH-13990"/>
    <s v="OFF-PA-10002222"/>
    <n v="45.68"/>
    <n v="2"/>
    <n v="0"/>
    <n v="21.012799999999999"/>
    <x v="1"/>
    <x v="10"/>
    <s v="Xerox Color Copier Paper, 11&quot; x 17&quot;, Ream"/>
    <x v="3"/>
    <s v="Connecticut"/>
    <s v="Meriden"/>
    <n v="2015"/>
  </r>
  <r>
    <s v="CA-2015-156510"/>
    <d v="2015-09-25T00:00:00"/>
    <s v="EH-13990"/>
    <s v="OFF-AR-10004930"/>
    <n v="6.7"/>
    <n v="1"/>
    <n v="0"/>
    <n v="2.2109999999999999"/>
    <x v="1"/>
    <x v="6"/>
    <s v="Turquoise Lead Holder with Pocket Clip"/>
    <x v="3"/>
    <s v="Connecticut"/>
    <s v="Meriden"/>
    <n v="2015"/>
  </r>
  <r>
    <s v="US-2015-110261"/>
    <d v="2015-12-19T00:00:00"/>
    <s v="PR-18880"/>
    <s v="TEC-PH-10001750"/>
    <n v="158.376"/>
    <n v="3"/>
    <n v="0.2"/>
    <n v="13.857900000000001"/>
    <x v="2"/>
    <x v="7"/>
    <s v="Samsung Rugby III"/>
    <x v="2"/>
    <s v="Illinois"/>
    <s v="Glenview"/>
    <n v="2015"/>
  </r>
  <r>
    <s v="CA-2015-125710"/>
    <d v="2015-10-08T00:00:00"/>
    <s v="BT-11680"/>
    <s v="OFF-AR-10000657"/>
    <n v="3.44"/>
    <n v="2"/>
    <n v="0.2"/>
    <n v="0.55900000000000005"/>
    <x v="1"/>
    <x v="6"/>
    <s v="Binney &amp; Smith inkTank Desk Highlighter, Chisel Tip, Yellow, 12/Box"/>
    <x v="2"/>
    <s v="Texas"/>
    <s v="Houston"/>
    <n v="2015"/>
  </r>
  <r>
    <s v="CA-2017-161102"/>
    <d v="2017-07-31T00:00:00"/>
    <s v="EC-14050"/>
    <s v="OFF-ST-10003442"/>
    <n v="56.56"/>
    <n v="2"/>
    <n v="0"/>
    <n v="15.2712"/>
    <x v="1"/>
    <x v="4"/>
    <s v="Eldon Portable Mobile Manager"/>
    <x v="1"/>
    <s v="California"/>
    <s v="San Francisco"/>
    <n v="2017"/>
  </r>
  <r>
    <s v="CA-2017-161102"/>
    <d v="2017-07-31T00:00:00"/>
    <s v="EC-14050"/>
    <s v="FUR-FU-10003142"/>
    <n v="36.96"/>
    <n v="7"/>
    <n v="0"/>
    <n v="11.457599999999999"/>
    <x v="0"/>
    <x v="5"/>
    <s v="Master Big Foot Doorstop, Beige"/>
    <x v="1"/>
    <s v="California"/>
    <s v="San Francisco"/>
    <n v="2017"/>
  </r>
  <r>
    <s v="CA-2014-110065"/>
    <d v="2014-08-05T00:00:00"/>
    <s v="SP-20650"/>
    <s v="TEC-PH-10002468"/>
    <n v="135.99"/>
    <n v="1"/>
    <n v="0"/>
    <n v="36.717300000000002"/>
    <x v="2"/>
    <x v="7"/>
    <s v="Plantronics CS 50-USB - headset - Convertible, Monaural"/>
    <x v="3"/>
    <s v="New York"/>
    <s v="New York City"/>
    <n v="2014"/>
  </r>
  <r>
    <s v="CA-2014-110065"/>
    <d v="2014-08-05T00:00:00"/>
    <s v="SP-20650"/>
    <s v="OFF-AR-10004165"/>
    <n v="15.96"/>
    <n v="7"/>
    <n v="0"/>
    <n v="7.0224000000000002"/>
    <x v="1"/>
    <x v="6"/>
    <s v="Binney &amp; Smith inkTank Erasable Pocket Highlighter, Chisel Tip, Yellow"/>
    <x v="3"/>
    <s v="New York"/>
    <s v="New York City"/>
    <n v="2014"/>
  </r>
  <r>
    <s v="US-2017-133361"/>
    <d v="2017-05-14T00:00:00"/>
    <s v="AJ-10780"/>
    <s v="OFF-AR-10001919"/>
    <n v="3.76"/>
    <n v="2"/>
    <n v="0"/>
    <n v="1.0904"/>
    <x v="1"/>
    <x v="6"/>
    <s v="OIC #2 Pencils, Medium Soft"/>
    <x v="3"/>
    <s v="Maryland"/>
    <s v="Baltimore"/>
    <n v="2017"/>
  </r>
  <r>
    <s v="US-2017-133361"/>
    <d v="2017-05-14T00:00:00"/>
    <s v="AJ-10780"/>
    <s v="OFF-AR-10003045"/>
    <n v="14.7"/>
    <n v="5"/>
    <n v="0"/>
    <n v="6.6150000000000002"/>
    <x v="1"/>
    <x v="6"/>
    <s v="Prang Colored Pencils"/>
    <x v="3"/>
    <s v="Maryland"/>
    <s v="Baltimore"/>
    <n v="2017"/>
  </r>
  <r>
    <s v="US-2017-133361"/>
    <d v="2017-05-14T00:00:00"/>
    <s v="AJ-10780"/>
    <s v="OFF-AR-10003338"/>
    <n v="37.200000000000003"/>
    <n v="5"/>
    <n v="0"/>
    <n v="9.3000000000000007"/>
    <x v="1"/>
    <x v="6"/>
    <s v="Eberhard Faber 3 1/2&quot; Golf Pencils"/>
    <x v="3"/>
    <s v="Maryland"/>
    <s v="Baltimore"/>
    <n v="2017"/>
  </r>
  <r>
    <s v="US-2017-133361"/>
    <d v="2017-05-14T00:00:00"/>
    <s v="AJ-10780"/>
    <s v="TEC-AC-10003280"/>
    <n v="89.97"/>
    <n v="3"/>
    <n v="0"/>
    <n v="18.893699999999999"/>
    <x v="2"/>
    <x v="11"/>
    <s v="Belkin F8E887 USB Wired Ergonomic Keyboard"/>
    <x v="3"/>
    <s v="Maryland"/>
    <s v="Baltimore"/>
    <n v="2017"/>
  </r>
  <r>
    <s v="US-2017-133361"/>
    <d v="2017-05-14T00:00:00"/>
    <s v="AJ-10780"/>
    <s v="FUR-CH-10003298"/>
    <n v="261.95999999999998"/>
    <n v="2"/>
    <n v="0"/>
    <n v="23.5764"/>
    <x v="0"/>
    <x v="1"/>
    <s v="Office Star - Contemporary Task Swivel chair with Loop Arms, Charcoal"/>
    <x v="3"/>
    <s v="Maryland"/>
    <s v="Baltimore"/>
    <n v="2017"/>
  </r>
  <r>
    <s v="US-2017-133361"/>
    <d v="2017-05-14T00:00:00"/>
    <s v="AJ-10780"/>
    <s v="OFF-LA-10004544"/>
    <n v="74"/>
    <n v="5"/>
    <n v="0"/>
    <n v="37"/>
    <x v="1"/>
    <x v="2"/>
    <s v="Avery 505"/>
    <x v="3"/>
    <s v="Maryland"/>
    <s v="Baltimore"/>
    <n v="2017"/>
  </r>
  <r>
    <s v="US-2016-155404"/>
    <d v="2016-09-22T00:00:00"/>
    <s v="AS-10630"/>
    <s v="FUR-FU-10004586"/>
    <n v="13.28"/>
    <n v="2"/>
    <n v="0"/>
    <n v="6.3743999999999996"/>
    <x v="0"/>
    <x v="5"/>
    <s v="G.E. Longer-Life Indoor Recessed Floodlight Bulbs"/>
    <x v="0"/>
    <s v="Kentucky"/>
    <s v="Louisville"/>
    <n v="2016"/>
  </r>
  <r>
    <s v="CA-2015-114503"/>
    <d v="2015-11-13T00:00:00"/>
    <s v="AA-10375"/>
    <s v="OFF-ST-10003572"/>
    <n v="84.96"/>
    <n v="6"/>
    <n v="0.2"/>
    <n v="6.3719999999999999"/>
    <x v="1"/>
    <x v="4"/>
    <s v="Portfile Personal File Boxes"/>
    <x v="0"/>
    <s v="Tennessee"/>
    <s v="Lebanon"/>
    <n v="2015"/>
  </r>
  <r>
    <s v="CA-2017-153080"/>
    <d v="2017-05-22T00:00:00"/>
    <s v="EH-13945"/>
    <s v="TEC-AC-10002331"/>
    <n v="68.459999999999994"/>
    <n v="7"/>
    <n v="0"/>
    <n v="25.330200000000001"/>
    <x v="2"/>
    <x v="11"/>
    <s v="Maxell 74 Minute CDR, 10/Pack"/>
    <x v="1"/>
    <s v="California"/>
    <s v="Los Angeles"/>
    <n v="2017"/>
  </r>
  <r>
    <s v="CA-2016-163804"/>
    <d v="2016-12-02T00:00:00"/>
    <s v="DB-13270"/>
    <s v="OFF-ST-10000142"/>
    <n v="2079.4"/>
    <n v="5"/>
    <n v="0"/>
    <n v="582.23199999999997"/>
    <x v="1"/>
    <x v="4"/>
    <s v="Deluxe Rollaway Locking File with Drawer"/>
    <x v="3"/>
    <s v="Rhode Island"/>
    <s v="Providence"/>
    <n v="2016"/>
  </r>
  <r>
    <s v="CA-2016-163804"/>
    <d v="2016-12-02T00:00:00"/>
    <s v="DB-13270"/>
    <s v="TEC-PH-10000441"/>
    <n v="629.95000000000005"/>
    <n v="5"/>
    <n v="0"/>
    <n v="176.386"/>
    <x v="2"/>
    <x v="7"/>
    <s v="VTech DS6151"/>
    <x v="3"/>
    <s v="Rhode Island"/>
    <s v="Providence"/>
    <n v="2016"/>
  </r>
  <r>
    <s v="CA-2016-163804"/>
    <d v="2016-12-02T00:00:00"/>
    <s v="DB-13270"/>
    <s v="FUR-FU-10004864"/>
    <n v="72.42"/>
    <n v="6"/>
    <n v="0"/>
    <n v="23.898599999999998"/>
    <x v="0"/>
    <x v="5"/>
    <s v="Howard Miller 14-1/2&quot; Diameter Chrome Round Wall Clock"/>
    <x v="3"/>
    <s v="Rhode Island"/>
    <s v="Providence"/>
    <n v="2016"/>
  </r>
  <r>
    <s v="CA-2015-108532"/>
    <d v="2015-08-29T00:00:00"/>
    <s v="CC-12100"/>
    <s v="TEC-PH-10001750"/>
    <n v="131.97999999999999"/>
    <n v="2"/>
    <n v="0"/>
    <n v="35.634599999999999"/>
    <x v="2"/>
    <x v="7"/>
    <s v="Samsung Rugby III"/>
    <x v="2"/>
    <s v="Michigan"/>
    <s v="Detroit"/>
    <n v="2015"/>
  </r>
  <r>
    <s v="CA-2015-108532"/>
    <d v="2015-08-29T00:00:00"/>
    <s v="CC-12100"/>
    <s v="TEC-AC-10004510"/>
    <n v="114.52"/>
    <n v="7"/>
    <n v="0"/>
    <n v="11.452"/>
    <x v="2"/>
    <x v="11"/>
    <s v="Logitech Desktop MK120 Mouse and keyboard Combo"/>
    <x v="2"/>
    <s v="Michigan"/>
    <s v="Detroit"/>
    <n v="2015"/>
  </r>
  <r>
    <s v="CA-2014-151897"/>
    <d v="2014-06-06T00:00:00"/>
    <s v="VT-21700"/>
    <s v="OFF-LA-10001074"/>
    <n v="100.24"/>
    <n v="10"/>
    <n v="0.2"/>
    <n v="33.831000000000003"/>
    <x v="1"/>
    <x v="2"/>
    <s v="Round Specialty Laser Printer Labels"/>
    <x v="2"/>
    <s v="Texas"/>
    <s v="Houston"/>
    <n v="2014"/>
  </r>
  <r>
    <s v="CA-2016-113292"/>
    <d v="2016-03-18T00:00:00"/>
    <s v="DB-13060"/>
    <s v="OFF-AP-10003590"/>
    <n v="871.8"/>
    <n v="3"/>
    <n v="0.2"/>
    <n v="87.18"/>
    <x v="1"/>
    <x v="9"/>
    <s v="Hoover WindTunnel Plus Canister Vacuum"/>
    <x v="0"/>
    <s v="Tennessee"/>
    <s v="Columbia"/>
    <n v="2016"/>
  </r>
  <r>
    <s v="CA-2014-149524"/>
    <d v="2014-01-14T00:00:00"/>
    <s v="BS-11590"/>
    <s v="FUR-BO-10003433"/>
    <n v="61.96"/>
    <n v="4"/>
    <n v="0.5"/>
    <n v="-53.285600000000002"/>
    <x v="0"/>
    <x v="0"/>
    <s v="Sauder Cornerstone Collection Library"/>
    <x v="3"/>
    <s v="Pennsylvania"/>
    <s v="Philadelphia"/>
    <n v="2014"/>
  </r>
  <r>
    <s v="CA-2017-140872"/>
    <d v="2017-06-03T00:00:00"/>
    <s v="NR-18550"/>
    <s v="OFF-BI-10002432"/>
    <n v="4.5540000000000003"/>
    <n v="3"/>
    <n v="0.7"/>
    <n v="-3.4914000000000001"/>
    <x v="1"/>
    <x v="8"/>
    <s v="Wilson Jones Standard D-Ring Binders"/>
    <x v="0"/>
    <s v="Florida"/>
    <s v="Pembroke Pines"/>
    <n v="2017"/>
  </r>
  <r>
    <s v="CA-2017-140872"/>
    <d v="2017-06-03T00:00:00"/>
    <s v="NR-18550"/>
    <s v="OFF-AP-10003622"/>
    <n v="5.2"/>
    <n v="2"/>
    <n v="0.2"/>
    <n v="0.58499999999999996"/>
    <x v="1"/>
    <x v="9"/>
    <s v="Bravo II Megaboss 12-Amp Hard Body Upright, Replacement Belts, 2 Belts per Pack"/>
    <x v="0"/>
    <s v="Florida"/>
    <s v="Pembroke Pines"/>
    <n v="2017"/>
  </r>
  <r>
    <s v="CA-2017-140872"/>
    <d v="2017-06-03T00:00:00"/>
    <s v="NR-18550"/>
    <s v="TEC-AC-10003832"/>
    <n v="205.99199999999999"/>
    <n v="1"/>
    <n v="0.2"/>
    <n v="-2.5749"/>
    <x v="2"/>
    <x v="11"/>
    <s v="Logitech P710e Mobile Speakerphone"/>
    <x v="0"/>
    <s v="Florida"/>
    <s v="Pembroke Pines"/>
    <n v="2017"/>
  </r>
  <r>
    <s v="CA-2017-140872"/>
    <d v="2017-06-03T00:00:00"/>
    <s v="NR-18550"/>
    <s v="OFF-PA-10000809"/>
    <n v="15.552"/>
    <n v="3"/>
    <n v="0.2"/>
    <n v="5.4432"/>
    <x v="1"/>
    <x v="10"/>
    <s v="Xerox 206"/>
    <x v="0"/>
    <s v="Florida"/>
    <s v="Pembroke Pines"/>
    <n v="2017"/>
  </r>
  <r>
    <s v="CA-2017-140872"/>
    <d v="2017-06-03T00:00:00"/>
    <s v="NR-18550"/>
    <s v="TEC-PH-10000441"/>
    <n v="503.96"/>
    <n v="5"/>
    <n v="0.2"/>
    <n v="50.396000000000001"/>
    <x v="2"/>
    <x v="7"/>
    <s v="VTech DS6151"/>
    <x v="0"/>
    <s v="Florida"/>
    <s v="Pembroke Pines"/>
    <n v="2017"/>
  </r>
  <r>
    <s v="CA-2017-140872"/>
    <d v="2017-06-03T00:00:00"/>
    <s v="NR-18550"/>
    <s v="OFF-AP-10002287"/>
    <n v="24.472000000000001"/>
    <n v="7"/>
    <n v="0.2"/>
    <n v="1.8353999999999999"/>
    <x v="1"/>
    <x v="9"/>
    <s v="Eureka Sanitaire  Multi-Pro Heavy-Duty Upright, Disposable Bags"/>
    <x v="0"/>
    <s v="Florida"/>
    <s v="Pembroke Pines"/>
    <n v="2017"/>
  </r>
  <r>
    <s v="CA-2017-140872"/>
    <d v="2017-06-03T00:00:00"/>
    <s v="NR-18550"/>
    <s v="FUR-BO-10002824"/>
    <n v="241.56800000000001"/>
    <n v="2"/>
    <n v="0.2"/>
    <n v="0"/>
    <x v="0"/>
    <x v="0"/>
    <s v="Bush Mission Pointe Library"/>
    <x v="0"/>
    <s v="Florida"/>
    <s v="Pembroke Pines"/>
    <n v="2017"/>
  </r>
  <r>
    <s v="CA-2017-140872"/>
    <d v="2017-06-03T00:00:00"/>
    <s v="NR-18550"/>
    <s v="TEC-AC-10002942"/>
    <n v="110.4"/>
    <n v="2"/>
    <n v="0.2"/>
    <n v="-4.1399999999999997"/>
    <x v="2"/>
    <x v="11"/>
    <s v="WD My Passport Ultra 1TB Portable External Hard Drive"/>
    <x v="0"/>
    <s v="Florida"/>
    <s v="Pembroke Pines"/>
    <n v="2017"/>
  </r>
  <r>
    <s v="CA-2017-113908"/>
    <d v="2017-06-03T00:00:00"/>
    <s v="KN-16390"/>
    <s v="FUR-TA-10001932"/>
    <n v="384.76799999999997"/>
    <n v="2"/>
    <n v="0.4"/>
    <n v="-115.43040000000001"/>
    <x v="0"/>
    <x v="3"/>
    <s v="Chromcraft 48&quot; x 96&quot; Racetrack Double Pedestal Table"/>
    <x v="3"/>
    <s v="New York"/>
    <s v="New York City"/>
    <n v="2017"/>
  </r>
  <r>
    <s v="CA-2017-113908"/>
    <d v="2017-06-03T00:00:00"/>
    <s v="KN-16390"/>
    <s v="TEC-MA-10003173"/>
    <n v="78.66"/>
    <n v="6"/>
    <n v="0"/>
    <n v="36.183599999999998"/>
    <x v="2"/>
    <x v="15"/>
    <s v="Hewlett-Packard 300S Scientific Calculator"/>
    <x v="3"/>
    <s v="New York"/>
    <s v="New York City"/>
    <n v="2017"/>
  </r>
  <r>
    <s v="CA-2017-113908"/>
    <d v="2017-06-03T00:00:00"/>
    <s v="KN-16390"/>
    <s v="OFF-PA-10004156"/>
    <n v="45.36"/>
    <n v="4"/>
    <n v="0"/>
    <n v="22.226400000000002"/>
    <x v="1"/>
    <x v="10"/>
    <s v="Xerox 188"/>
    <x v="3"/>
    <s v="New York"/>
    <s v="New York City"/>
    <n v="2017"/>
  </r>
  <r>
    <s v="CA-2015-120621"/>
    <d v="2015-03-21T00:00:00"/>
    <s v="JW-16075"/>
    <s v="OFF-AP-10002945"/>
    <n v="962.08"/>
    <n v="4"/>
    <n v="0.2"/>
    <n v="156.33799999999999"/>
    <x v="1"/>
    <x v="9"/>
    <s v="Honeywell Enviracaire Portable HEPA Air Cleaner for 17' x 22' Room"/>
    <x v="0"/>
    <s v="North Carolina"/>
    <s v="Jacksonville"/>
    <n v="2015"/>
  </r>
  <r>
    <s v="CA-2015-120621"/>
    <d v="2015-03-21T00:00:00"/>
    <s v="JW-16075"/>
    <s v="OFF-BI-10000948"/>
    <n v="12.843"/>
    <n v="3"/>
    <n v="0.7"/>
    <n v="-9.8462999999999994"/>
    <x v="1"/>
    <x v="8"/>
    <s v="GBC Laser Imprintable Binding System Covers, Desert Sand"/>
    <x v="0"/>
    <s v="North Carolina"/>
    <s v="Jacksonville"/>
    <n v="2015"/>
  </r>
  <r>
    <s v="CA-2015-120621"/>
    <d v="2015-03-21T00:00:00"/>
    <s v="JW-16075"/>
    <s v="OFF-PA-10002254"/>
    <n v="295.45600000000002"/>
    <n v="14"/>
    <n v="0.2"/>
    <n v="96.023200000000003"/>
    <x v="1"/>
    <x v="10"/>
    <s v="Xerox 1883"/>
    <x v="0"/>
    <s v="North Carolina"/>
    <s v="Jacksonville"/>
    <n v="2015"/>
  </r>
  <r>
    <s v="US-2017-148866"/>
    <d v="2017-09-19T00:00:00"/>
    <s v="JM-15535"/>
    <s v="OFF-PA-10004782"/>
    <n v="32.4"/>
    <n v="5"/>
    <n v="0"/>
    <n v="15.552"/>
    <x v="1"/>
    <x v="10"/>
    <s v="Xerox 228"/>
    <x v="3"/>
    <s v="New York"/>
    <s v="New York City"/>
    <n v="2017"/>
  </r>
  <r>
    <s v="CA-2014-149594"/>
    <d v="2014-09-15T00:00:00"/>
    <s v="MF-18250"/>
    <s v="FUR-FU-10000222"/>
    <n v="103.93600000000001"/>
    <n v="4"/>
    <n v="0.2"/>
    <n v="16.889600000000002"/>
    <x v="0"/>
    <x v="5"/>
    <s v="Seth Thomas 16&quot; Steel Case Clock"/>
    <x v="3"/>
    <s v="Pennsylvania"/>
    <s v="Philadelphia"/>
    <n v="2014"/>
  </r>
  <r>
    <s v="CA-2016-113845"/>
    <d v="2016-11-20T00:00:00"/>
    <s v="FA-14230"/>
    <s v="FUR-BO-10004695"/>
    <n v="289.56799999999998"/>
    <n v="2"/>
    <n v="0.2"/>
    <n v="10.8588"/>
    <x v="0"/>
    <x v="0"/>
    <s v="O'Sullivan 2-Door Barrister Bookcase in Odessa Pine"/>
    <x v="0"/>
    <s v="Florida"/>
    <s v="Orlando"/>
    <n v="2016"/>
  </r>
  <r>
    <s v="CA-2016-113845"/>
    <d v="2016-11-20T00:00:00"/>
    <s v="FA-14230"/>
    <s v="OFF-ST-10003327"/>
    <n v="39.72"/>
    <n v="5"/>
    <n v="0.2"/>
    <n v="4.4684999999999997"/>
    <x v="1"/>
    <x v="4"/>
    <s v="Akro-Mils 12-Gallon Tote"/>
    <x v="0"/>
    <s v="Florida"/>
    <s v="Orlando"/>
    <n v="2016"/>
  </r>
  <r>
    <s v="CA-2016-113845"/>
    <d v="2016-11-20T00:00:00"/>
    <s v="FA-14230"/>
    <s v="TEC-PH-10003357"/>
    <n v="244.768"/>
    <n v="4"/>
    <n v="0.2"/>
    <n v="24.476800000000001"/>
    <x v="2"/>
    <x v="7"/>
    <s v="Grandstream GXP2100 Mainstream Business Phone"/>
    <x v="0"/>
    <s v="Florida"/>
    <s v="Orlando"/>
    <n v="2016"/>
  </r>
  <r>
    <s v="CA-2017-111262"/>
    <d v="2017-10-28T00:00:00"/>
    <s v="KH-16510"/>
    <s v="TEC-AC-10002167"/>
    <n v="24"/>
    <n v="2"/>
    <n v="0.2"/>
    <n v="-2.7"/>
    <x v="2"/>
    <x v="11"/>
    <s v="Imation 8gb Micro Traveldrive Usb 2.0 Flash Drive"/>
    <x v="2"/>
    <s v="Texas"/>
    <s v="Houston"/>
    <n v="2017"/>
  </r>
  <r>
    <s v="CA-2017-111262"/>
    <d v="2017-10-28T00:00:00"/>
    <s v="KH-16510"/>
    <s v="OFF-PA-10001937"/>
    <n v="15.552"/>
    <n v="3"/>
    <n v="0.2"/>
    <n v="5.4432"/>
    <x v="1"/>
    <x v="10"/>
    <s v="Xerox 21"/>
    <x v="2"/>
    <s v="Texas"/>
    <s v="Houston"/>
    <n v="2017"/>
  </r>
  <r>
    <s v="CA-2017-111262"/>
    <d v="2017-10-28T00:00:00"/>
    <s v="KH-16510"/>
    <s v="TEC-AC-10004510"/>
    <n v="26.175999999999998"/>
    <n v="2"/>
    <n v="0.2"/>
    <n v="-3.2719999999999998"/>
    <x v="2"/>
    <x v="11"/>
    <s v="Logitech Desktop MK120 Mouse and keyboard Combo"/>
    <x v="2"/>
    <s v="Texas"/>
    <s v="Houston"/>
    <n v="2017"/>
  </r>
  <r>
    <s v="CA-2015-103135"/>
    <d v="2015-07-24T00:00:00"/>
    <s v="SS-20515"/>
    <s v="FUR-FU-10001487"/>
    <n v="20.94"/>
    <n v="3"/>
    <n v="0"/>
    <n v="6.0726000000000004"/>
    <x v="0"/>
    <x v="5"/>
    <s v="Eldon Expressions Wood and Plastic Desk Accessories, Cherry Wood"/>
    <x v="0"/>
    <s v="Kentucky"/>
    <s v="Louisville"/>
    <n v="2015"/>
  </r>
  <r>
    <s v="CA-2015-103135"/>
    <d v="2015-07-24T00:00:00"/>
    <s v="SS-20515"/>
    <s v="OFF-BI-10000069"/>
    <n v="135.09"/>
    <n v="9"/>
    <n v="0"/>
    <n v="62.141399999999997"/>
    <x v="1"/>
    <x v="8"/>
    <s v="GBC Prepunched Paper, 19-Hole, for Binding Systems, 24-lb"/>
    <x v="0"/>
    <s v="Kentucky"/>
    <s v="Louisville"/>
    <n v="2015"/>
  </r>
  <r>
    <s v="CA-2015-103135"/>
    <d v="2015-07-24T00:00:00"/>
    <s v="SS-20515"/>
    <s v="TEC-AC-10003289"/>
    <n v="279.86"/>
    <n v="14"/>
    <n v="0"/>
    <n v="64.367800000000003"/>
    <x v="2"/>
    <x v="11"/>
    <s v="Anker Ultra-Slim Mini Bluetooth 3.0 Wireless Keyboard"/>
    <x v="0"/>
    <s v="Kentucky"/>
    <s v="Louisville"/>
    <n v="2015"/>
  </r>
  <r>
    <s v="CA-2015-103135"/>
    <d v="2015-07-24T00:00:00"/>
    <s v="SS-20515"/>
    <s v="OFF-BI-10000069"/>
    <n v="90.06"/>
    <n v="6"/>
    <n v="0"/>
    <n v="41.427599999999998"/>
    <x v="1"/>
    <x v="8"/>
    <s v="GBC Prepunched Paper, 19-Hole, for Binding Systems, 24-lb"/>
    <x v="0"/>
    <s v="Kentucky"/>
    <s v="Louisville"/>
    <n v="2015"/>
  </r>
  <r>
    <s v="CA-2014-129147"/>
    <d v="2014-11-02T00:00:00"/>
    <s v="LC-17050"/>
    <s v="TEC-PH-10001299"/>
    <n v="539.96400000000006"/>
    <n v="6"/>
    <n v="0.4"/>
    <n v="-107.9928"/>
    <x v="2"/>
    <x v="7"/>
    <s v="Polycom CX300 Desktop Phone USB VoIP phone"/>
    <x v="3"/>
    <s v="Ohio"/>
    <s v="Medina"/>
    <n v="2014"/>
  </r>
  <r>
    <s v="CA-2014-129147"/>
    <d v="2014-11-02T00:00:00"/>
    <s v="LC-17050"/>
    <s v="TEC-PH-10001552"/>
    <n v="50.231999999999999"/>
    <n v="7"/>
    <n v="0.4"/>
    <n v="-10.0464"/>
    <x v="2"/>
    <x v="7"/>
    <s v="I Need's 3d Hello Kitty Hybrid Silicone Case Cover for HTC One X 4g with 3d Hello Kitty Stylus Pen Green/pink"/>
    <x v="3"/>
    <s v="Ohio"/>
    <s v="Medina"/>
    <n v="2014"/>
  </r>
  <r>
    <s v="CA-2014-129147"/>
    <d v="2014-11-02T00:00:00"/>
    <s v="LC-17050"/>
    <s v="OFF-BI-10001098"/>
    <n v="19.242000000000001"/>
    <n v="3"/>
    <n v="0.7"/>
    <n v="-13.4694"/>
    <x v="1"/>
    <x v="8"/>
    <s v="Acco D-Ring Binder w/DublLock"/>
    <x v="3"/>
    <s v="Ohio"/>
    <s v="Medina"/>
    <n v="2014"/>
  </r>
  <r>
    <s v="CA-2017-128265"/>
    <d v="2017-11-17T00:00:00"/>
    <s v="VW-21775"/>
    <s v="OFF-ST-10000142"/>
    <n v="1247.6400000000001"/>
    <n v="3"/>
    <n v="0"/>
    <n v="349.33920000000001"/>
    <x v="1"/>
    <x v="4"/>
    <s v="Deluxe Rollaway Locking File with Drawer"/>
    <x v="3"/>
    <s v="New York"/>
    <s v="New York City"/>
    <n v="2017"/>
  </r>
  <r>
    <s v="CA-2016-152331"/>
    <d v="2016-06-26T00:00:00"/>
    <s v="LD-16855"/>
    <s v="OFF-AR-10001547"/>
    <n v="5.3040000000000003"/>
    <n v="3"/>
    <n v="0.2"/>
    <n v="0.46410000000000001"/>
    <x v="1"/>
    <x v="6"/>
    <s v="Newell 311"/>
    <x v="2"/>
    <s v="Illinois"/>
    <s v="Chicago"/>
    <n v="2016"/>
  </r>
  <r>
    <s v="US-2016-128909"/>
    <d v="2016-10-09T00:00:00"/>
    <s v="SP-20545"/>
    <s v="OFF-PA-10001593"/>
    <n v="19.135999999999999"/>
    <n v="4"/>
    <n v="0.2"/>
    <n v="5.98"/>
    <x v="1"/>
    <x v="10"/>
    <s v="Xerox 1947"/>
    <x v="3"/>
    <s v="Pennsylvania"/>
    <s v="Philadelphia"/>
    <n v="2016"/>
  </r>
  <r>
    <s v="US-2016-128909"/>
    <d v="2016-10-09T00:00:00"/>
    <s v="SP-20545"/>
    <s v="FUR-FU-10004071"/>
    <n v="332.83199999999999"/>
    <n v="4"/>
    <n v="0.2"/>
    <n v="-24.962399999999999"/>
    <x v="0"/>
    <x v="5"/>
    <s v="Luxo Professional Magnifying Clamp-On Fluorescent Lamps"/>
    <x v="3"/>
    <s v="Pennsylvania"/>
    <s v="Philadelphia"/>
    <n v="2016"/>
  </r>
  <r>
    <s v="CA-2017-102197"/>
    <d v="2017-12-20T00:00:00"/>
    <s v="DK-13150"/>
    <s v="OFF-PA-10001970"/>
    <n v="279.89999999999998"/>
    <n v="5"/>
    <n v="0"/>
    <n v="137.15100000000001"/>
    <x v="1"/>
    <x v="10"/>
    <s v="Xerox 1881"/>
    <x v="3"/>
    <s v="New York"/>
    <s v="New York City"/>
    <n v="2017"/>
  </r>
  <r>
    <s v="CA-2017-102197"/>
    <d v="2017-12-20T00:00:00"/>
    <s v="DK-13150"/>
    <s v="OFF-BI-10001524"/>
    <n v="50.351999999999997"/>
    <n v="3"/>
    <n v="0.2"/>
    <n v="17.623200000000001"/>
    <x v="1"/>
    <x v="8"/>
    <s v="GBC Premium Transparent Covers with Diagonal Lined Pattern"/>
    <x v="3"/>
    <s v="New York"/>
    <s v="New York City"/>
    <n v="2017"/>
  </r>
  <r>
    <s v="CA-2017-102197"/>
    <d v="2017-12-20T00:00:00"/>
    <s v="DK-13150"/>
    <s v="OFF-PA-10004156"/>
    <n v="34.020000000000003"/>
    <n v="3"/>
    <n v="0"/>
    <n v="16.669799999999999"/>
    <x v="1"/>
    <x v="10"/>
    <s v="Xerox 188"/>
    <x v="3"/>
    <s v="New York"/>
    <s v="New York City"/>
    <n v="2017"/>
  </r>
  <r>
    <s v="CA-2017-167640"/>
    <d v="2017-03-06T00:00:00"/>
    <s v="FC-14245"/>
    <s v="OFF-AR-10003158"/>
    <n v="23.88"/>
    <n v="6"/>
    <n v="0"/>
    <n v="8.1191999999999993"/>
    <x v="1"/>
    <x v="6"/>
    <s v="Fluorescent Highlighters by Dixon"/>
    <x v="1"/>
    <s v="California"/>
    <s v="San Francisco"/>
    <n v="2017"/>
  </r>
  <r>
    <s v="CA-2017-167640"/>
    <d v="2017-03-06T00:00:00"/>
    <s v="FC-14245"/>
    <s v="OFF-LA-10004559"/>
    <n v="11.52"/>
    <n v="4"/>
    <n v="0"/>
    <n v="5.6448"/>
    <x v="1"/>
    <x v="2"/>
    <s v="Avery 49"/>
    <x v="1"/>
    <s v="California"/>
    <s v="San Francisco"/>
    <n v="2017"/>
  </r>
  <r>
    <s v="CA-2017-167640"/>
    <d v="2017-03-06T00:00:00"/>
    <s v="FC-14245"/>
    <s v="OFF-PA-10001033"/>
    <n v="286.93"/>
    <n v="7"/>
    <n v="0"/>
    <n v="140.59569999999999"/>
    <x v="1"/>
    <x v="10"/>
    <s v="Xerox 1893"/>
    <x v="1"/>
    <s v="California"/>
    <s v="San Francisco"/>
    <n v="2017"/>
  </r>
  <r>
    <s v="CA-2017-167640"/>
    <d v="2017-03-06T00:00:00"/>
    <s v="FC-14245"/>
    <s v="TEC-PH-10001336"/>
    <n v="206.38399999999999"/>
    <n v="2"/>
    <n v="0.2"/>
    <n v="23.2182"/>
    <x v="2"/>
    <x v="7"/>
    <s v="Digium D40 VoIP phone"/>
    <x v="1"/>
    <s v="California"/>
    <s v="San Francisco"/>
    <n v="2017"/>
  </r>
  <r>
    <s v="US-2017-116652"/>
    <d v="2017-09-15T00:00:00"/>
    <s v="RD-19480"/>
    <s v="FUR-CH-10002961"/>
    <n v="218.352"/>
    <n v="3"/>
    <n v="0.2"/>
    <n v="0"/>
    <x v="0"/>
    <x v="1"/>
    <s v="Leather Task Chair, Black"/>
    <x v="1"/>
    <s v="California"/>
    <s v="San Francisco"/>
    <n v="2017"/>
  </r>
  <r>
    <s v="US-2017-116652"/>
    <d v="2017-09-15T00:00:00"/>
    <s v="RD-19480"/>
    <s v="FUR-FU-10001488"/>
    <n v="529.9"/>
    <n v="5"/>
    <n v="0"/>
    <n v="105.98"/>
    <x v="0"/>
    <x v="5"/>
    <s v="Tenex 46&quot; x 60&quot; Computer Anti-Static Chairmat, Rectangular Shaped"/>
    <x v="1"/>
    <s v="California"/>
    <s v="San Francisco"/>
    <n v="2017"/>
  </r>
  <r>
    <s v="US-2017-116652"/>
    <d v="2017-09-15T00:00:00"/>
    <s v="RD-19480"/>
    <s v="OFF-AR-10001915"/>
    <n v="99.3"/>
    <n v="10"/>
    <n v="0"/>
    <n v="41.706000000000003"/>
    <x v="1"/>
    <x v="6"/>
    <s v="Peel-Off China Markers"/>
    <x v="1"/>
    <s v="California"/>
    <s v="San Francisco"/>
    <n v="2017"/>
  </r>
  <r>
    <s v="US-2017-116652"/>
    <d v="2017-09-15T00:00:00"/>
    <s v="RD-19480"/>
    <s v="OFF-AP-10001205"/>
    <n v="108.96"/>
    <n v="2"/>
    <n v="0"/>
    <n v="30.508800000000001"/>
    <x v="1"/>
    <x v="9"/>
    <s v="Belkin 5 Outlet SurgeMaster Power Centers"/>
    <x v="1"/>
    <s v="California"/>
    <s v="San Francisco"/>
    <n v="2017"/>
  </r>
  <r>
    <s v="US-2017-116652"/>
    <d v="2017-09-15T00:00:00"/>
    <s v="RD-19480"/>
    <s v="OFF-BI-10004528"/>
    <n v="2.6880000000000002"/>
    <n v="1"/>
    <n v="0.2"/>
    <n v="0.84"/>
    <x v="1"/>
    <x v="8"/>
    <s v="Cardinal Poly Pocket Divider Pockets for Ring Binders"/>
    <x v="1"/>
    <s v="California"/>
    <s v="San Francisco"/>
    <n v="2017"/>
  </r>
  <r>
    <s v="CA-2017-138289"/>
    <d v="2017-01-16T00:00:00"/>
    <s v="AR-10540"/>
    <s v="OFF-BI-10004995"/>
    <n v="5443.96"/>
    <n v="4"/>
    <n v="0"/>
    <n v="2504.2215999999999"/>
    <x v="1"/>
    <x v="8"/>
    <s v="GBC DocuBind P400 Electric Binding System"/>
    <x v="2"/>
    <s v="Michigan"/>
    <s v="Jackson"/>
    <n v="2017"/>
  </r>
  <r>
    <s v="CA-2017-138289"/>
    <d v="2017-01-16T00:00:00"/>
    <s v="AR-10540"/>
    <s v="FUR-CH-10004626"/>
    <n v="302.67"/>
    <n v="3"/>
    <n v="0"/>
    <n v="72.640799999999999"/>
    <x v="0"/>
    <x v="1"/>
    <s v="Office Star Flex Back Scooter Chair with Aluminum Finish Frame"/>
    <x v="2"/>
    <s v="Michigan"/>
    <s v="Jackson"/>
    <n v="2017"/>
  </r>
  <r>
    <s v="CA-2017-138289"/>
    <d v="2017-01-16T00:00:00"/>
    <s v="AR-10540"/>
    <s v="OFF-PA-10001260"/>
    <n v="56.07"/>
    <n v="7"/>
    <n v="0"/>
    <n v="25.2315"/>
    <x v="1"/>
    <x v="10"/>
    <s v="TOPS Money Receipt Book, Consecutively Numbered in Red,"/>
    <x v="2"/>
    <s v="Michigan"/>
    <s v="Jackson"/>
    <n v="2017"/>
  </r>
  <r>
    <s v="CA-2016-129308"/>
    <d v="2016-07-07T00:00:00"/>
    <s v="CC-12100"/>
    <s v="OFF-LA-10002945"/>
    <n v="10.08"/>
    <n v="2"/>
    <n v="0.2"/>
    <n v="3.2759999999999998"/>
    <x v="1"/>
    <x v="2"/>
    <s v="Permanent Self-Adhesive File Folder Labels for Typewriters, 1 1/8 x 3 1/2, White"/>
    <x v="3"/>
    <s v="Pennsylvania"/>
    <s v="Philadelphia"/>
    <n v="2016"/>
  </r>
  <r>
    <s v="CA-2016-129308"/>
    <d v="2016-07-07T00:00:00"/>
    <s v="CC-12100"/>
    <s v="TEC-PH-10002310"/>
    <n v="59.994"/>
    <n v="1"/>
    <n v="0.4"/>
    <n v="-12.998699999999999"/>
    <x v="2"/>
    <x v="7"/>
    <s v="Panasonic KX T7731-B Digital phone"/>
    <x v="3"/>
    <s v="Pennsylvania"/>
    <s v="Philadelphia"/>
    <n v="2016"/>
  </r>
  <r>
    <s v="CA-2016-129308"/>
    <d v="2016-07-07T00:00:00"/>
    <s v="CC-12100"/>
    <s v="OFF-BI-10001525"/>
    <n v="5.7149999999999999"/>
    <n v="5"/>
    <n v="0.7"/>
    <n v="-4.7625000000000002"/>
    <x v="1"/>
    <x v="8"/>
    <s v="Acco Pressboard Covers with Storage Hooks, 14 7/8&quot; x 11&quot;, Executive Red"/>
    <x v="3"/>
    <s v="Pennsylvania"/>
    <s v="Philadelphia"/>
    <n v="2016"/>
  </r>
  <r>
    <s v="CA-2016-129308"/>
    <d v="2016-07-07T00:00:00"/>
    <s v="CC-12100"/>
    <s v="OFF-BI-10001308"/>
    <n v="9.42"/>
    <n v="5"/>
    <n v="0.7"/>
    <n v="-7.85"/>
    <x v="1"/>
    <x v="8"/>
    <s v="GBC Standard Plastic Binding Systems' Combs"/>
    <x v="3"/>
    <s v="Pennsylvania"/>
    <s v="Philadelphia"/>
    <n v="2016"/>
  </r>
  <r>
    <s v="CA-2016-157791"/>
    <d v="2016-12-23T00:00:00"/>
    <s v="CA-11965"/>
    <s v="TEC-CO-10002095"/>
    <n v="1999.96"/>
    <n v="4"/>
    <n v="0"/>
    <n v="899.98199999999997"/>
    <x v="2"/>
    <x v="16"/>
    <s v="Hewlett Packard 610 Color Digital Copier / Printer"/>
    <x v="3"/>
    <s v="Rhode Island"/>
    <s v="Warwick"/>
    <n v="2016"/>
  </r>
  <r>
    <s v="CA-2014-146864"/>
    <d v="2014-12-22T00:00:00"/>
    <s v="BT-11530"/>
    <s v="OFF-ST-10004946"/>
    <n v="216.4"/>
    <n v="4"/>
    <n v="0"/>
    <n v="56.264000000000003"/>
    <x v="1"/>
    <x v="4"/>
    <s v="Desktop 3-Pocket Hot File"/>
    <x v="3"/>
    <s v="New York"/>
    <s v="New York City"/>
    <n v="2014"/>
  </r>
  <r>
    <s v="CA-2014-103744"/>
    <d v="2014-02-23T00:00:00"/>
    <s v="MG-17875"/>
    <s v="OFF-LA-10004425"/>
    <n v="6.9359999999999999"/>
    <n v="3"/>
    <n v="0.2"/>
    <n v="2.3409"/>
    <x v="1"/>
    <x v="2"/>
    <s v="Staple-on labels"/>
    <x v="2"/>
    <s v="Texas"/>
    <s v="El Paso"/>
    <n v="2014"/>
  </r>
  <r>
    <s v="CA-2014-103744"/>
    <d v="2014-02-23T00:00:00"/>
    <s v="MG-17875"/>
    <s v="OFF-BI-10000320"/>
    <n v="4.4279999999999999"/>
    <n v="3"/>
    <n v="0.8"/>
    <n v="-6.8634000000000004"/>
    <x v="1"/>
    <x v="8"/>
    <s v="GBC Plastic Binding Combs"/>
    <x v="2"/>
    <s v="Texas"/>
    <s v="El Paso"/>
    <n v="2014"/>
  </r>
  <r>
    <s v="US-2017-107384"/>
    <d v="2017-12-04T00:00:00"/>
    <s v="TP-21130"/>
    <s v="OFF-AR-10001315"/>
    <n v="8.8000000000000007"/>
    <n v="5"/>
    <n v="0"/>
    <n v="2.552"/>
    <x v="1"/>
    <x v="6"/>
    <s v="Newell 310"/>
    <x v="2"/>
    <s v="Minnesota"/>
    <s v="Rochester"/>
    <n v="2017"/>
  </r>
  <r>
    <s v="US-2017-107384"/>
    <d v="2017-12-04T00:00:00"/>
    <s v="TP-21130"/>
    <s v="TEC-AC-10004595"/>
    <n v="142.80000000000001"/>
    <n v="1"/>
    <n v="0"/>
    <n v="29.988"/>
    <x v="2"/>
    <x v="11"/>
    <s v="First Data TMFD35 PIN Pad"/>
    <x v="2"/>
    <s v="Minnesota"/>
    <s v="Rochester"/>
    <n v="2017"/>
  </r>
  <r>
    <s v="US-2017-107384"/>
    <d v="2017-12-04T00:00:00"/>
    <s v="TP-21130"/>
    <s v="TEC-AC-10001539"/>
    <n v="399.95"/>
    <n v="5"/>
    <n v="0"/>
    <n v="143.982"/>
    <x v="2"/>
    <x v="11"/>
    <s v="Logitech G430 Surround Sound Gaming Headset with Dolby 7.1 Technology"/>
    <x v="2"/>
    <s v="Minnesota"/>
    <s v="Rochester"/>
    <n v="2017"/>
  </r>
  <r>
    <s v="CA-2014-128209"/>
    <d v="2014-11-17T00:00:00"/>
    <s v="GT-14710"/>
    <s v="OFF-BI-10001359"/>
    <n v="2152.7759999999998"/>
    <n v="3"/>
    <n v="0.2"/>
    <n v="726.56190000000004"/>
    <x v="1"/>
    <x v="8"/>
    <s v="GBC DocuBind TL300 Electric Binding System"/>
    <x v="3"/>
    <s v="New York"/>
    <s v="Buffalo"/>
    <n v="2014"/>
  </r>
  <r>
    <s v="CA-2014-128209"/>
    <d v="2014-11-17T00:00:00"/>
    <s v="GT-14710"/>
    <s v="FUR-BO-10002213"/>
    <n v="4007.84"/>
    <n v="10"/>
    <n v="0.2"/>
    <n v="-50.097999999999999"/>
    <x v="0"/>
    <x v="0"/>
    <s v="DMI Eclipse Executive Suite Bookcases"/>
    <x v="3"/>
    <s v="New York"/>
    <s v="Buffalo"/>
    <n v="2014"/>
  </r>
  <r>
    <s v="CA-2014-169684"/>
    <d v="2014-10-20T00:00:00"/>
    <s v="FH-14365"/>
    <s v="FUR-TA-10003008"/>
    <n v="328.59"/>
    <n v="3"/>
    <n v="0.4"/>
    <n v="-147.8655"/>
    <x v="0"/>
    <x v="3"/>
    <s v="Lesro Round Back Collection Coffee Table, End Table"/>
    <x v="0"/>
    <s v="Tennessee"/>
    <s v="Knoxville"/>
    <n v="2014"/>
  </r>
  <r>
    <s v="CA-2014-169684"/>
    <d v="2014-10-20T00:00:00"/>
    <s v="FH-14365"/>
    <s v="OFF-ST-10000934"/>
    <n v="98.352000000000004"/>
    <n v="3"/>
    <n v="0.2"/>
    <n v="-24.588000000000001"/>
    <x v="1"/>
    <x v="4"/>
    <s v="Contico 72&quot;H Heavy-Duty Storage System"/>
    <x v="0"/>
    <s v="Tennessee"/>
    <s v="Knoxville"/>
    <n v="2014"/>
  </r>
  <r>
    <s v="CA-2015-109862"/>
    <d v="2015-10-25T00:00:00"/>
    <s v="HK-14890"/>
    <s v="TEC-PH-10004042"/>
    <n v="158.99"/>
    <n v="1"/>
    <n v="0"/>
    <n v="41.337400000000002"/>
    <x v="2"/>
    <x v="7"/>
    <s v="ClearOne Communications CHAT 70 OC Speaker Phone"/>
    <x v="3"/>
    <s v="Delaware"/>
    <s v="Newark"/>
    <n v="2015"/>
  </r>
  <r>
    <s v="CA-2015-109862"/>
    <d v="2015-10-25T00:00:00"/>
    <s v="HK-14890"/>
    <s v="FUR-CH-10002439"/>
    <n v="291.10000000000002"/>
    <n v="5"/>
    <n v="0"/>
    <n v="75.686000000000007"/>
    <x v="0"/>
    <x v="1"/>
    <s v="Iceberg Nesting Folding Chair, 19w x 6d x 43h"/>
    <x v="3"/>
    <s v="Delaware"/>
    <s v="Newark"/>
    <n v="2015"/>
  </r>
  <r>
    <s v="US-2017-107888"/>
    <d v="2017-11-16T00:00:00"/>
    <s v="CC-12220"/>
    <s v="OFF-PA-10001363"/>
    <n v="73.680000000000007"/>
    <n v="6"/>
    <n v="0"/>
    <n v="34.629600000000003"/>
    <x v="1"/>
    <x v="10"/>
    <s v="Xerox 1933"/>
    <x v="1"/>
    <s v="Washington"/>
    <s v="Seattle"/>
    <n v="2017"/>
  </r>
  <r>
    <s v="US-2017-107888"/>
    <d v="2017-11-16T00:00:00"/>
    <s v="CC-12220"/>
    <s v="FUR-FU-10003394"/>
    <n v="139.91999999999999"/>
    <n v="2"/>
    <n v="0"/>
    <n v="23.7864"/>
    <x v="0"/>
    <x v="5"/>
    <s v="Tenex &quot;The Solids&quot; Textured Chair Mats"/>
    <x v="1"/>
    <s v="Washington"/>
    <s v="Seattle"/>
    <n v="2017"/>
  </r>
  <r>
    <s v="US-2017-107888"/>
    <d v="2017-11-16T00:00:00"/>
    <s v="CC-12220"/>
    <s v="TEC-PH-10003171"/>
    <n v="107.88"/>
    <n v="3"/>
    <n v="0.2"/>
    <n v="10.788"/>
    <x v="2"/>
    <x v="7"/>
    <s v="Plantronics Encore H101 Dual Earpieces Headset"/>
    <x v="1"/>
    <s v="Washington"/>
    <s v="Seattle"/>
    <n v="2017"/>
  </r>
  <r>
    <s v="US-2017-107888"/>
    <d v="2017-11-16T00:00:00"/>
    <s v="CC-12220"/>
    <s v="OFF-ST-10003123"/>
    <n v="33.29"/>
    <n v="1"/>
    <n v="0"/>
    <n v="7.9896000000000003"/>
    <x v="1"/>
    <x v="4"/>
    <s v="Fellowes Bases and Tops For Staxonsteel/High-Stak Systems"/>
    <x v="1"/>
    <s v="Washington"/>
    <s v="Seattle"/>
    <n v="2017"/>
  </r>
  <r>
    <s v="US-2017-154872"/>
    <d v="2017-05-14T00:00:00"/>
    <s v="DP-13000"/>
    <s v="OFF-BI-10003007"/>
    <n v="58.17"/>
    <n v="5"/>
    <n v="0.7"/>
    <n v="-46.536000000000001"/>
    <x v="1"/>
    <x v="8"/>
    <s v="Premium Transparent Presentation Covers, No Pattern/Clear, 8 1/2&quot; x 11&quot;"/>
    <x v="3"/>
    <s v="Ohio"/>
    <s v="Cleveland"/>
    <n v="2017"/>
  </r>
  <r>
    <s v="US-2017-154872"/>
    <d v="2017-05-14T00:00:00"/>
    <s v="DP-13000"/>
    <s v="OFF-LA-10000973"/>
    <n v="5.04"/>
    <n v="2"/>
    <n v="0.2"/>
    <n v="1.764"/>
    <x v="1"/>
    <x v="2"/>
    <s v="Avery 502"/>
    <x v="3"/>
    <s v="Ohio"/>
    <s v="Cleveland"/>
    <n v="2017"/>
  </r>
  <r>
    <s v="US-2017-154872"/>
    <d v="2017-05-14T00:00:00"/>
    <s v="DP-13000"/>
    <s v="OFF-PA-10000483"/>
    <n v="24.783999999999999"/>
    <n v="1"/>
    <n v="0.2"/>
    <n v="7.7450000000000001"/>
    <x v="1"/>
    <x v="10"/>
    <s v="Xerox 19"/>
    <x v="3"/>
    <s v="Ohio"/>
    <s v="Cleveland"/>
    <n v="2017"/>
  </r>
  <r>
    <s v="CA-2014-113880"/>
    <d v="2014-03-01T00:00:00"/>
    <s v="VF-21715"/>
    <s v="FUR-CH-10000863"/>
    <n v="634.11599999999999"/>
    <n v="6"/>
    <n v="0.3"/>
    <n v="-172.1172"/>
    <x v="0"/>
    <x v="1"/>
    <s v="Novimex Swivel Fabric Task Chair"/>
    <x v="2"/>
    <s v="Illinois"/>
    <s v="Elmhurst"/>
    <n v="2014"/>
  </r>
  <r>
    <s v="CA-2014-113880"/>
    <d v="2014-03-01T00:00:00"/>
    <s v="VF-21715"/>
    <s v="OFF-PA-10003036"/>
    <n v="17.472000000000001"/>
    <n v="3"/>
    <n v="0.2"/>
    <n v="5.6783999999999999"/>
    <x v="1"/>
    <x v="10"/>
    <s v="Black Print Carbonless 8 1/2&quot; x 8 1/4&quot; Rapid Memo Book"/>
    <x v="2"/>
    <s v="Illinois"/>
    <s v="Elmhurst"/>
    <n v="2014"/>
  </r>
  <r>
    <s v="US-2015-164966"/>
    <d v="2015-07-30T00:00:00"/>
    <s v="GH-14410"/>
    <s v="FUR-CH-10002304"/>
    <n v="155.88"/>
    <n v="6"/>
    <n v="0"/>
    <n v="38.97"/>
    <x v="0"/>
    <x v="1"/>
    <s v="Global Stack Chair without Arms, Black"/>
    <x v="2"/>
    <s v="Minnesota"/>
    <s v="Lakeville"/>
    <n v="2015"/>
  </r>
  <r>
    <s v="CA-2015-126739"/>
    <d v="2015-11-01T00:00:00"/>
    <s v="JH-16180"/>
    <s v="FUR-CH-10000422"/>
    <n v="327.56400000000002"/>
    <n v="4"/>
    <n v="0.1"/>
    <n v="21.837599999999998"/>
    <x v="0"/>
    <x v="1"/>
    <s v="Global Highback Leather Tilter in Burgundy"/>
    <x v="3"/>
    <s v="New York"/>
    <s v="New York City"/>
    <n v="2015"/>
  </r>
  <r>
    <s v="CA-2017-161578"/>
    <d v="2017-12-16T00:00:00"/>
    <s v="RB-19465"/>
    <s v="OFF-PA-10002986"/>
    <n v="13.36"/>
    <n v="2"/>
    <n v="0"/>
    <n v="6.4127999999999998"/>
    <x v="1"/>
    <x v="10"/>
    <s v="Xerox 1898"/>
    <x v="1"/>
    <s v="California"/>
    <s v="Los Angeles"/>
    <n v="2017"/>
  </r>
  <r>
    <s v="CA-2017-161578"/>
    <d v="2017-12-16T00:00:00"/>
    <s v="RB-19465"/>
    <s v="OFF-ST-10002289"/>
    <n v="158.9"/>
    <n v="5"/>
    <n v="0"/>
    <n v="7.9450000000000003"/>
    <x v="1"/>
    <x v="4"/>
    <s v="Safco Wire Cube Shelving System, For Use as 4 or 5 14&quot; Cubes, Black"/>
    <x v="1"/>
    <s v="California"/>
    <s v="Los Angeles"/>
    <n v="2017"/>
  </r>
  <r>
    <s v="CA-2014-137092"/>
    <d v="2014-10-20T00:00:00"/>
    <s v="LS-16975"/>
    <s v="TEC-AC-10001606"/>
    <n v="319.96800000000002"/>
    <n v="4"/>
    <n v="0.2"/>
    <n v="71.992800000000003"/>
    <x v="2"/>
    <x v="11"/>
    <s v="Logitech Wireless Performance Mouse MX for PC and Mac"/>
    <x v="2"/>
    <s v="Illinois"/>
    <s v="Chicago"/>
    <n v="2014"/>
  </r>
  <r>
    <s v="CA-2014-137092"/>
    <d v="2014-10-20T00:00:00"/>
    <s v="LS-16975"/>
    <s v="OFF-ST-10003805"/>
    <n v="505.32"/>
    <n v="3"/>
    <n v="0.2"/>
    <n v="31.5825"/>
    <x v="1"/>
    <x v="4"/>
    <s v="24 Capacity Maxi Data Binder Racks, Pearl"/>
    <x v="2"/>
    <s v="Illinois"/>
    <s v="Chicago"/>
    <n v="2014"/>
  </r>
  <r>
    <s v="CA-2014-137092"/>
    <d v="2014-10-20T00:00:00"/>
    <s v="LS-16975"/>
    <s v="OFF-PA-10002109"/>
    <n v="3.8079999999999998"/>
    <n v="1"/>
    <n v="0.2"/>
    <n v="1.2376"/>
    <x v="1"/>
    <x v="10"/>
    <s v="Wirebound Voice Message Log Book"/>
    <x v="2"/>
    <s v="Illinois"/>
    <s v="Chicago"/>
    <n v="2014"/>
  </r>
  <r>
    <s v="CA-2014-137092"/>
    <d v="2014-10-20T00:00:00"/>
    <s v="LS-16975"/>
    <s v="OFF-BI-10000632"/>
    <n v="8.6820000000000004"/>
    <n v="1"/>
    <n v="0.8"/>
    <n v="-14.759399999999999"/>
    <x v="1"/>
    <x v="8"/>
    <s v="Satellite Sectional Post Binders"/>
    <x v="2"/>
    <s v="Illinois"/>
    <s v="Chicago"/>
    <n v="2014"/>
  </r>
  <r>
    <s v="CA-2014-137092"/>
    <d v="2014-10-20T00:00:00"/>
    <s v="LS-16975"/>
    <s v="OFF-LA-10003510"/>
    <n v="24.423999999999999"/>
    <n v="1"/>
    <n v="0.2"/>
    <n v="7.9378000000000002"/>
    <x v="1"/>
    <x v="2"/>
    <s v="Avery 4027 File Folder Labels for Dot Matrix Printers, 5000 Labels per Box, White"/>
    <x v="2"/>
    <s v="Illinois"/>
    <s v="Chicago"/>
    <n v="2014"/>
  </r>
  <r>
    <s v="CA-2015-166947"/>
    <d v="2015-06-05T00:00:00"/>
    <s v="EB-13750"/>
    <s v="FUR-CH-10004997"/>
    <n v="1522.6379999999999"/>
    <n v="9"/>
    <n v="0.1"/>
    <n v="169.18199999999999"/>
    <x v="0"/>
    <x v="1"/>
    <s v="Hon Every-Day Series Multi-Task Chairs"/>
    <x v="3"/>
    <s v="New York"/>
    <s v="Buffalo"/>
    <n v="2015"/>
  </r>
  <r>
    <s v="CA-2016-160941"/>
    <d v="2016-07-21T00:00:00"/>
    <s v="DK-12835"/>
    <s v="OFF-EN-10003001"/>
    <n v="419.9"/>
    <n v="5"/>
    <n v="0"/>
    <n v="197.35300000000001"/>
    <x v="1"/>
    <x v="12"/>
    <s v="Ames Color-File Green Diamond Border X-ray Mailers"/>
    <x v="1"/>
    <s v="California"/>
    <s v="Roseville"/>
    <n v="2016"/>
  </r>
  <r>
    <s v="CA-2016-160941"/>
    <d v="2016-07-21T00:00:00"/>
    <s v="DK-12835"/>
    <s v="OFF-LA-10003766"/>
    <n v="3.15"/>
    <n v="1"/>
    <n v="0"/>
    <n v="1.512"/>
    <x v="1"/>
    <x v="2"/>
    <s v="Self-Adhesive Removable Labels"/>
    <x v="1"/>
    <s v="California"/>
    <s v="Roseville"/>
    <n v="2016"/>
  </r>
  <r>
    <s v="CA-2017-144680"/>
    <d v="2017-03-31T00:00:00"/>
    <s v="SC-20260"/>
    <s v="OFF-AP-10003040"/>
    <n v="33.619999999999997"/>
    <n v="5"/>
    <n v="0.8"/>
    <n v="-90.774000000000001"/>
    <x v="1"/>
    <x v="9"/>
    <s v="Fellowes 8 Outlet Superior Workstation Surge Protector w/o Phone/Fax/Modem Protection"/>
    <x v="2"/>
    <s v="Texas"/>
    <s v="Arlington"/>
    <n v="2017"/>
  </r>
  <r>
    <s v="CA-2014-166086"/>
    <d v="2014-05-07T00:00:00"/>
    <s v="CT-11995"/>
    <s v="OFF-BI-10001078"/>
    <n v="16.14"/>
    <n v="3"/>
    <n v="0"/>
    <n v="7.9085999999999999"/>
    <x v="1"/>
    <x v="8"/>
    <s v="Acco PRESSTEX Data Binder with Storage Hooks, Dark Blue, 14 7/8&quot; X 11&quot;"/>
    <x v="3"/>
    <s v="Massachusetts"/>
    <s v="Lawrence"/>
    <n v="2014"/>
  </r>
  <r>
    <s v="CA-2014-166086"/>
    <d v="2014-05-07T00:00:00"/>
    <s v="CT-11995"/>
    <s v="FUR-TA-10003469"/>
    <n v="194.25"/>
    <n v="2"/>
    <n v="0.3"/>
    <n v="-38.85"/>
    <x v="0"/>
    <x v="3"/>
    <s v="Balt Split Level Computer Training Table"/>
    <x v="3"/>
    <s v="Massachusetts"/>
    <s v="Lawrence"/>
    <n v="2014"/>
  </r>
  <r>
    <s v="CA-2014-166086"/>
    <d v="2014-05-07T00:00:00"/>
    <s v="CT-11995"/>
    <s v="OFF-AR-10002578"/>
    <n v="8.64"/>
    <n v="3"/>
    <n v="0"/>
    <n v="2.5055999999999998"/>
    <x v="1"/>
    <x v="6"/>
    <s v="Newell 335"/>
    <x v="3"/>
    <s v="Massachusetts"/>
    <s v="Lawrence"/>
    <n v="2014"/>
  </r>
  <r>
    <s v="CA-2014-166086"/>
    <d v="2014-05-07T00:00:00"/>
    <s v="CT-11995"/>
    <s v="FUR-CH-10004675"/>
    <n v="872.32"/>
    <n v="4"/>
    <n v="0"/>
    <n v="244.24959999999999"/>
    <x v="0"/>
    <x v="1"/>
    <s v="Lifetime Advantage Folding Chairs, 4/Carton"/>
    <x v="3"/>
    <s v="Massachusetts"/>
    <s v="Lawrence"/>
    <n v="2014"/>
  </r>
  <r>
    <s v="CA-2017-131282"/>
    <d v="2017-02-05T00:00:00"/>
    <s v="CB-12025"/>
    <s v="OFF-BI-10004632"/>
    <n v="243.99199999999999"/>
    <n v="4"/>
    <n v="0.8"/>
    <n v="-426.98599999999999"/>
    <x v="1"/>
    <x v="8"/>
    <s v="Ibico Hi-Tech Manual Binding System"/>
    <x v="2"/>
    <s v="Texas"/>
    <s v="Waco"/>
    <n v="2017"/>
  </r>
  <r>
    <s v="CA-2017-131282"/>
    <d v="2017-02-05T00:00:00"/>
    <s v="CB-12025"/>
    <s v="OFF-AR-10003087"/>
    <n v="7.12"/>
    <n v="5"/>
    <n v="0.2"/>
    <n v="0.71199999999999997"/>
    <x v="1"/>
    <x v="6"/>
    <s v="Staples in misc. colors"/>
    <x v="2"/>
    <s v="Texas"/>
    <s v="Waco"/>
    <n v="2017"/>
  </r>
  <r>
    <s v="CA-2014-100678"/>
    <d v="2014-04-18T00:00:00"/>
    <s v="KM-16720"/>
    <s v="OFF-AR-10001868"/>
    <n v="2.6880000000000002"/>
    <n v="2"/>
    <n v="0.2"/>
    <n v="1.008"/>
    <x v="1"/>
    <x v="6"/>
    <s v="Prang Dustless Chalk Sticks"/>
    <x v="2"/>
    <s v="Texas"/>
    <s v="Houston"/>
    <n v="2014"/>
  </r>
  <r>
    <s v="CA-2014-100678"/>
    <d v="2014-04-18T00:00:00"/>
    <s v="KM-16720"/>
    <s v="FUR-CH-10002602"/>
    <n v="317.05799999999999"/>
    <n v="3"/>
    <n v="0.3"/>
    <n v="-18.117599999999999"/>
    <x v="0"/>
    <x v="1"/>
    <s v="DMI Arturo Collection Mission-style Design Wood Chair"/>
    <x v="2"/>
    <s v="Texas"/>
    <s v="Houston"/>
    <n v="2014"/>
  </r>
  <r>
    <s v="CA-2014-100678"/>
    <d v="2014-04-18T00:00:00"/>
    <s v="KM-16720"/>
    <s v="OFF-EN-10000056"/>
    <n v="149.352"/>
    <n v="3"/>
    <n v="0.2"/>
    <n v="50.406300000000002"/>
    <x v="1"/>
    <x v="12"/>
    <s v="Cameo Buff Policy Envelopes"/>
    <x v="2"/>
    <s v="Texas"/>
    <s v="Houston"/>
    <n v="2014"/>
  </r>
  <r>
    <s v="CA-2014-100678"/>
    <d v="2014-04-18T00:00:00"/>
    <s v="KM-16720"/>
    <s v="TEC-AC-10000474"/>
    <n v="227.976"/>
    <n v="3"/>
    <n v="0.2"/>
    <n v="28.497"/>
    <x v="2"/>
    <x v="11"/>
    <s v="Kensington Expert Mouse Optical USB Trackball for PC or Mac"/>
    <x v="2"/>
    <s v="Texas"/>
    <s v="Houston"/>
    <n v="2014"/>
  </r>
  <r>
    <s v="CA-2016-161543"/>
    <d v="2016-05-10T00:00:00"/>
    <s v="RD-19720"/>
    <s v="OFF-PA-10003971"/>
    <n v="11.96"/>
    <n v="2"/>
    <n v="0"/>
    <n v="5.8604000000000003"/>
    <x v="1"/>
    <x v="10"/>
    <s v="Xerox 1965"/>
    <x v="1"/>
    <s v="Washington"/>
    <s v="Seattle"/>
    <n v="2016"/>
  </r>
  <r>
    <s v="CA-2016-160535"/>
    <d v="2016-11-25T00:00:00"/>
    <s v="BP-11050"/>
    <s v="OFF-ST-10000689"/>
    <n v="563.4"/>
    <n v="4"/>
    <n v="0"/>
    <n v="67.608000000000004"/>
    <x v="1"/>
    <x v="4"/>
    <s v="Fellowes Strictly Business Drawer File, Letter/Legal Size"/>
    <x v="3"/>
    <s v="New Jersey"/>
    <s v="Plainfield"/>
    <n v="2016"/>
  </r>
  <r>
    <s v="CA-2016-160535"/>
    <d v="2016-11-25T00:00:00"/>
    <s v="BP-11050"/>
    <s v="TEC-MA-10004255"/>
    <n v="319.92"/>
    <n v="8"/>
    <n v="0"/>
    <n v="118.3704"/>
    <x v="2"/>
    <x v="15"/>
    <s v="Konica Minolta magicolor 1690MF Multifunction Printer"/>
    <x v="3"/>
    <s v="New Jersey"/>
    <s v="Plainfield"/>
    <n v="2016"/>
  </r>
  <r>
    <s v="CA-2017-123085"/>
    <d v="2017-03-03T00:00:00"/>
    <s v="EJ-13720"/>
    <s v="TEC-AC-10000990"/>
    <n v="1049.44"/>
    <n v="8"/>
    <n v="0"/>
    <n v="440.76479999999998"/>
    <x v="2"/>
    <x v="11"/>
    <s v="Imation Bio 2GB USB Flash Drive Imation Corp"/>
    <x v="1"/>
    <s v="California"/>
    <s v="Los Angeles"/>
    <n v="2017"/>
  </r>
  <r>
    <s v="CA-2017-123085"/>
    <d v="2017-03-03T00:00:00"/>
    <s v="EJ-13720"/>
    <s v="FUR-CH-10003968"/>
    <n v="170.352"/>
    <n v="3"/>
    <n v="0.2"/>
    <n v="-17.0352"/>
    <x v="0"/>
    <x v="1"/>
    <s v="Novimex Turbo Task Chair"/>
    <x v="1"/>
    <s v="California"/>
    <s v="Los Angeles"/>
    <n v="2017"/>
  </r>
  <r>
    <s v="CA-2015-153752"/>
    <d v="2015-12-06T00:00:00"/>
    <s v="RO-19780"/>
    <s v="TEC-PH-10001615"/>
    <n v="173.94"/>
    <n v="6"/>
    <n v="0"/>
    <n v="50.442599999999999"/>
    <x v="2"/>
    <x v="7"/>
    <s v="AT&amp;T CL82213"/>
    <x v="0"/>
    <s v="Virginia"/>
    <s v="Arlington"/>
    <n v="2015"/>
  </r>
  <r>
    <s v="CA-2014-103660"/>
    <d v="2014-08-25T00:00:00"/>
    <s v="MW-18220"/>
    <s v="TEC-PH-10000895"/>
    <n v="1007.944"/>
    <n v="7"/>
    <n v="0.2"/>
    <n v="75.595799999999997"/>
    <x v="2"/>
    <x v="7"/>
    <s v="Polycom VVX 310 VoIP phone"/>
    <x v="1"/>
    <s v="Washington"/>
    <s v="Seattle"/>
    <n v="2014"/>
  </r>
  <r>
    <s v="CA-2016-169887"/>
    <d v="2016-10-22T00:00:00"/>
    <s v="MS-17530"/>
    <s v="OFF-PA-10003001"/>
    <n v="6.68"/>
    <n v="1"/>
    <n v="0"/>
    <n v="3.2063999999999999"/>
    <x v="1"/>
    <x v="10"/>
    <s v="Xerox 1986"/>
    <x v="1"/>
    <s v="Washington"/>
    <s v="Seattle"/>
    <n v="2016"/>
  </r>
  <r>
    <s v="CA-2016-169887"/>
    <d v="2016-10-22T00:00:00"/>
    <s v="MS-17530"/>
    <s v="OFF-AR-10002766"/>
    <n v="8.34"/>
    <n v="3"/>
    <n v="0"/>
    <n v="2.2517999999999998"/>
    <x v="1"/>
    <x v="6"/>
    <s v="Prang Drawing Pencil Set"/>
    <x v="1"/>
    <s v="Washington"/>
    <s v="Seattle"/>
    <n v="2016"/>
  </r>
  <r>
    <s v="CA-2016-169887"/>
    <d v="2016-10-22T00:00:00"/>
    <s v="MS-17530"/>
    <s v="FUR-FU-10003095"/>
    <n v="101.94"/>
    <n v="3"/>
    <n v="0"/>
    <n v="30.582000000000001"/>
    <x v="0"/>
    <x v="5"/>
    <s v="Linden 12&quot; Wall Clock With Oak Frame"/>
    <x v="1"/>
    <s v="Washington"/>
    <s v="Seattle"/>
    <n v="2016"/>
  </r>
  <r>
    <s v="CA-2016-148516"/>
    <d v="2016-08-07T00:00:00"/>
    <s v="DW-13585"/>
    <s v="TEC-AC-10003610"/>
    <n v="179.97"/>
    <n v="3"/>
    <n v="0"/>
    <n v="86.385599999999997"/>
    <x v="2"/>
    <x v="11"/>
    <s v="Logitech Illuminated - Keyboard"/>
    <x v="1"/>
    <s v="Washington"/>
    <s v="Edmonds"/>
    <n v="2016"/>
  </r>
  <r>
    <s v="CA-2017-104731"/>
    <d v="2017-07-21T00:00:00"/>
    <s v="AM-10705"/>
    <s v="OFF-AR-10003727"/>
    <n v="101.94"/>
    <n v="6"/>
    <n v="0"/>
    <n v="29.5626"/>
    <x v="1"/>
    <x v="6"/>
    <s v="Berol Giant Pencil Sharpener"/>
    <x v="0"/>
    <s v="Virginia"/>
    <s v="Salem"/>
    <n v="2017"/>
  </r>
  <r>
    <s v="CA-2017-104731"/>
    <d v="2017-07-21T00:00:00"/>
    <s v="AM-10705"/>
    <s v="TEC-PH-10002660"/>
    <n v="271.95999999999998"/>
    <n v="4"/>
    <n v="0"/>
    <n v="67.989999999999995"/>
    <x v="2"/>
    <x v="7"/>
    <s v="Nortel Networks T7316 E Nt8 B27"/>
    <x v="0"/>
    <s v="Virginia"/>
    <s v="Salem"/>
    <n v="2017"/>
  </r>
  <r>
    <s v="CA-2017-104731"/>
    <d v="2017-07-21T00:00:00"/>
    <s v="AM-10705"/>
    <s v="FUR-FU-10003274"/>
    <n v="8.8000000000000007"/>
    <n v="5"/>
    <n v="0"/>
    <n v="3.8719999999999999"/>
    <x v="0"/>
    <x v="5"/>
    <s v="Regeneration Desk Collection"/>
    <x v="0"/>
    <s v="Virginia"/>
    <s v="Salem"/>
    <n v="2017"/>
  </r>
  <r>
    <s v="CA-2017-104731"/>
    <d v="2017-07-21T00:00:00"/>
    <s v="AM-10705"/>
    <s v="OFF-AR-10003829"/>
    <n v="19.68"/>
    <n v="6"/>
    <n v="0"/>
    <n v="5.7072000000000003"/>
    <x v="1"/>
    <x v="6"/>
    <s v="Newell 35"/>
    <x v="0"/>
    <s v="Virginia"/>
    <s v="Salem"/>
    <n v="2017"/>
  </r>
  <r>
    <s v="CA-2017-104731"/>
    <d v="2017-07-21T00:00:00"/>
    <s v="AM-10705"/>
    <s v="FUR-BO-10003441"/>
    <n v="302.94"/>
    <n v="3"/>
    <n v="0"/>
    <n v="69.676199999999994"/>
    <x v="0"/>
    <x v="0"/>
    <s v="Bush Westfield Collection Bookcases, Fully Assembled"/>
    <x v="0"/>
    <s v="Virginia"/>
    <s v="Salem"/>
    <n v="2017"/>
  </r>
  <r>
    <s v="CA-2017-104731"/>
    <d v="2017-07-21T00:00:00"/>
    <s v="AM-10705"/>
    <s v="OFF-BI-10003355"/>
    <n v="14.94"/>
    <n v="3"/>
    <n v="0"/>
    <n v="7.1711999999999998"/>
    <x v="1"/>
    <x v="8"/>
    <s v="Cardinal Holdit Business Card Pockets"/>
    <x v="0"/>
    <s v="Virginia"/>
    <s v="Salem"/>
    <n v="2017"/>
  </r>
  <r>
    <s v="CA-2017-104731"/>
    <d v="2017-07-21T00:00:00"/>
    <s v="AM-10705"/>
    <s v="OFF-SU-10003505"/>
    <n v="231.72"/>
    <n v="2"/>
    <n v="0"/>
    <n v="11.586"/>
    <x v="1"/>
    <x v="14"/>
    <s v="Premier Electric Letter Opener"/>
    <x v="0"/>
    <s v="Virginia"/>
    <s v="Salem"/>
    <n v="2017"/>
  </r>
  <r>
    <s v="CA-2014-164749"/>
    <d v="2014-03-23T00:00:00"/>
    <s v="BG-11740"/>
    <s v="OFF-LA-10004484"/>
    <n v="9.9120000000000008"/>
    <n v="3"/>
    <n v="0.2"/>
    <n v="3.2214"/>
    <x v="1"/>
    <x v="2"/>
    <s v="Avery 476"/>
    <x v="0"/>
    <s v="Florida"/>
    <s v="Delray Beach"/>
    <n v="2014"/>
  </r>
  <r>
    <s v="CA-2015-103716"/>
    <d v="2015-04-30T00:00:00"/>
    <s v="KB-16585"/>
    <s v="OFF-AR-10000658"/>
    <n v="34.65"/>
    <n v="3"/>
    <n v="0"/>
    <n v="9.702"/>
    <x v="1"/>
    <x v="6"/>
    <s v="Newell 324"/>
    <x v="1"/>
    <s v="California"/>
    <s v="San Francisco"/>
    <n v="2015"/>
  </r>
  <r>
    <s v="CA-2015-103716"/>
    <d v="2015-04-30T00:00:00"/>
    <s v="KB-16585"/>
    <s v="TEC-PH-10000347"/>
    <n v="19.8"/>
    <n v="5"/>
    <n v="0.2"/>
    <n v="1.7324999999999999"/>
    <x v="2"/>
    <x v="7"/>
    <s v="Cush Cases Heavy Duty Rugged Cover Case for Samsung Galaxy S5 - Purple"/>
    <x v="1"/>
    <s v="California"/>
    <s v="San Francisco"/>
    <n v="2015"/>
  </r>
  <r>
    <s v="CA-2016-126795"/>
    <d v="2016-06-13T00:00:00"/>
    <s v="GT-14710"/>
    <s v="OFF-BI-10001989"/>
    <n v="33.567999999999998"/>
    <n v="2"/>
    <n v="0.2"/>
    <n v="11.748799999999999"/>
    <x v="1"/>
    <x v="8"/>
    <s v="Premium Transparent Presentation Covers by GBC"/>
    <x v="3"/>
    <s v="New York"/>
    <s v="New York City"/>
    <n v="2016"/>
  </r>
  <r>
    <s v="CA-2015-146290"/>
    <d v="2015-05-04T00:00:00"/>
    <s v="SV-20815"/>
    <s v="OFF-AR-10001897"/>
    <n v="125.93"/>
    <n v="7"/>
    <n v="0"/>
    <n v="35.260399999999997"/>
    <x v="1"/>
    <x v="6"/>
    <s v="Model L Table or Wall-Mount Pencil Sharpener"/>
    <x v="2"/>
    <s v="Indiana"/>
    <s v="Indianapolis"/>
    <n v="2015"/>
  </r>
  <r>
    <s v="CA-2017-157112"/>
    <d v="2017-04-23T00:00:00"/>
    <s v="GG-14650"/>
    <s v="OFF-BI-10000285"/>
    <n v="11.76"/>
    <n v="5"/>
    <n v="0.7"/>
    <n v="-7.84"/>
    <x v="1"/>
    <x v="8"/>
    <s v="XtraLife ClearVue Slant-D Ring Binders by Cardinal"/>
    <x v="3"/>
    <s v="Ohio"/>
    <s v="Columbus"/>
    <n v="2017"/>
  </r>
  <r>
    <s v="CA-2017-157112"/>
    <d v="2017-04-23T00:00:00"/>
    <s v="GG-14650"/>
    <s v="OFF-PA-10001804"/>
    <n v="5.3440000000000003"/>
    <n v="1"/>
    <n v="0.2"/>
    <n v="1.8704000000000001"/>
    <x v="1"/>
    <x v="10"/>
    <s v="Xerox 195"/>
    <x v="3"/>
    <s v="Ohio"/>
    <s v="Columbus"/>
    <n v="2017"/>
  </r>
  <r>
    <s v="CA-2014-169257"/>
    <d v="2014-06-06T00:00:00"/>
    <s v="SV-20785"/>
    <s v="OFF-BI-10002557"/>
    <n v="1.365"/>
    <n v="1"/>
    <n v="0.7"/>
    <n v="-0.91"/>
    <x v="1"/>
    <x v="8"/>
    <s v="Presstex Flexible Ring Binders"/>
    <x v="0"/>
    <s v="Florida"/>
    <s v="Jacksonville"/>
    <n v="2014"/>
  </r>
  <r>
    <s v="CA-2014-169257"/>
    <d v="2014-06-06T00:00:00"/>
    <s v="SV-20785"/>
    <s v="OFF-PA-10002319"/>
    <n v="62.015999999999998"/>
    <n v="2"/>
    <n v="0.2"/>
    <n v="22.480799999999999"/>
    <x v="1"/>
    <x v="10"/>
    <s v="Xerox 1944"/>
    <x v="0"/>
    <s v="Florida"/>
    <s v="Jacksonville"/>
    <n v="2014"/>
  </r>
  <r>
    <s v="CA-2014-154095"/>
    <d v="2014-12-02T00:00:00"/>
    <s v="ON-18715"/>
    <s v="FUR-FU-10003849"/>
    <n v="60.72"/>
    <n v="3"/>
    <n v="0"/>
    <n v="23.680800000000001"/>
    <x v="0"/>
    <x v="5"/>
    <s v="DAX Metal Frame, Desktop, Stepped-Edge"/>
    <x v="3"/>
    <s v="Maryland"/>
    <s v="Clinton"/>
    <n v="2014"/>
  </r>
  <r>
    <s v="CA-2014-154095"/>
    <d v="2014-12-02T00:00:00"/>
    <s v="ON-18715"/>
    <s v="OFF-PA-10002923"/>
    <n v="146.82"/>
    <n v="3"/>
    <n v="0"/>
    <n v="73.41"/>
    <x v="1"/>
    <x v="10"/>
    <s v="Xerox 1942"/>
    <x v="3"/>
    <s v="Maryland"/>
    <s v="Clinton"/>
    <n v="2014"/>
  </r>
  <r>
    <s v="CA-2014-154095"/>
    <d v="2014-12-02T00:00:00"/>
    <s v="ON-18715"/>
    <s v="FUR-CH-10004754"/>
    <n v="239.84"/>
    <n v="8"/>
    <n v="0"/>
    <n v="64.756799999999998"/>
    <x v="0"/>
    <x v="1"/>
    <s v="Global Stack Chair with Arms, Black"/>
    <x v="3"/>
    <s v="Maryland"/>
    <s v="Clinton"/>
    <n v="2014"/>
  </r>
  <r>
    <s v="CA-2014-154095"/>
    <d v="2014-12-02T00:00:00"/>
    <s v="ON-18715"/>
    <s v="OFF-LA-10000634"/>
    <n v="15.66"/>
    <n v="6"/>
    <n v="0"/>
    <n v="7.2035999999999998"/>
    <x v="1"/>
    <x v="2"/>
    <s v="Avery 509"/>
    <x v="3"/>
    <s v="Maryland"/>
    <s v="Clinton"/>
    <n v="2014"/>
  </r>
  <r>
    <s v="CA-2017-146346"/>
    <d v="2017-06-17T00:00:00"/>
    <s v="RA-19945"/>
    <s v="OFF-ST-10001418"/>
    <n v="146.352"/>
    <n v="3"/>
    <n v="0.2"/>
    <n v="-32.929200000000002"/>
    <x v="1"/>
    <x v="4"/>
    <s v="Carina Media Storage Towers in Natural &amp; Black"/>
    <x v="1"/>
    <s v="Colorado"/>
    <s v="Commerce City"/>
    <n v="2017"/>
  </r>
  <r>
    <s v="CA-2016-148852"/>
    <d v="2016-05-26T00:00:00"/>
    <s v="SV-20785"/>
    <s v="OFF-FA-10003467"/>
    <n v="5.94"/>
    <n v="3"/>
    <n v="0"/>
    <n v="0"/>
    <x v="1"/>
    <x v="13"/>
    <s v="Alliance Big Bands Rubber Bands, 12/Pack"/>
    <x v="1"/>
    <s v="California"/>
    <s v="Santa Ana"/>
    <n v="2016"/>
  </r>
  <r>
    <s v="CA-2016-148852"/>
    <d v="2016-05-26T00:00:00"/>
    <s v="SV-20785"/>
    <s v="OFF-PA-10001293"/>
    <n v="45.36"/>
    <n v="7"/>
    <n v="0"/>
    <n v="21.7728"/>
    <x v="1"/>
    <x v="10"/>
    <s v="Xerox 1946"/>
    <x v="1"/>
    <s v="California"/>
    <s v="Santa Ana"/>
    <n v="2016"/>
  </r>
  <r>
    <s v="CA-2016-148852"/>
    <d v="2016-05-26T00:00:00"/>
    <s v="SV-20785"/>
    <s v="TEC-PH-10003885"/>
    <n v="211.16800000000001"/>
    <n v="4"/>
    <n v="0.2"/>
    <n v="23.756399999999999"/>
    <x v="2"/>
    <x v="7"/>
    <s v="Cisco SPA508G"/>
    <x v="1"/>
    <s v="California"/>
    <s v="Santa Ana"/>
    <n v="2016"/>
  </r>
  <r>
    <s v="CA-2016-148852"/>
    <d v="2016-05-26T00:00:00"/>
    <s v="SV-20785"/>
    <s v="FUR-CH-10004860"/>
    <n v="484.70400000000001"/>
    <n v="6"/>
    <n v="0.2"/>
    <n v="-84.8232"/>
    <x v="0"/>
    <x v="1"/>
    <s v="Global Low Back Tilter Chair"/>
    <x v="1"/>
    <s v="California"/>
    <s v="Santa Ana"/>
    <n v="2016"/>
  </r>
  <r>
    <s v="CA-2016-148852"/>
    <d v="2016-05-26T00:00:00"/>
    <s v="SV-20785"/>
    <s v="TEC-MA-10002428"/>
    <n v="371.976"/>
    <n v="3"/>
    <n v="0.2"/>
    <n v="116.24250000000001"/>
    <x v="2"/>
    <x v="15"/>
    <s v="Fellowes Powershred HS-440 4-Sheet High Security Shredder"/>
    <x v="1"/>
    <s v="California"/>
    <s v="Santa Ana"/>
    <n v="2016"/>
  </r>
  <r>
    <s v="US-2015-118906"/>
    <d v="2015-03-10T00:00:00"/>
    <s v="KB-16585"/>
    <s v="OFF-ST-10002406"/>
    <n v="89.82"/>
    <n v="6"/>
    <n v="0"/>
    <n v="25.1496"/>
    <x v="1"/>
    <x v="4"/>
    <s v="Pizazz Global Quick File"/>
    <x v="3"/>
    <s v="Maryland"/>
    <s v="Clinton"/>
    <n v="2015"/>
  </r>
  <r>
    <s v="CA-2016-168921"/>
    <d v="2016-10-20T00:00:00"/>
    <s v="AG-10495"/>
    <s v="OFF-BI-10004209"/>
    <n v="19.295999999999999"/>
    <n v="3"/>
    <n v="0.2"/>
    <n v="6.03"/>
    <x v="1"/>
    <x v="8"/>
    <s v="Fellowes Twister Kit, Gray/Clear, 3/pkg"/>
    <x v="1"/>
    <s v="California"/>
    <s v="Los Angeles"/>
    <n v="2016"/>
  </r>
  <r>
    <s v="CA-2015-107678"/>
    <d v="2015-04-21T00:00:00"/>
    <s v="JK-16090"/>
    <s v="FUR-CH-10001891"/>
    <n v="191.96"/>
    <n v="2"/>
    <n v="0"/>
    <n v="51.8292"/>
    <x v="0"/>
    <x v="1"/>
    <s v="Global Deluxe Office Fabric Chairs"/>
    <x v="0"/>
    <s v="Kentucky"/>
    <s v="Louisville"/>
    <n v="2015"/>
  </r>
  <r>
    <s v="CA-2015-107678"/>
    <d v="2015-04-21T00:00:00"/>
    <s v="JK-16090"/>
    <s v="OFF-BI-10002215"/>
    <n v="21.3"/>
    <n v="3"/>
    <n v="0"/>
    <n v="9.798"/>
    <x v="1"/>
    <x v="8"/>
    <s v="Wilson Jones Hanging View Binder, White, 1&quot;"/>
    <x v="0"/>
    <s v="Kentucky"/>
    <s v="Louisville"/>
    <n v="2015"/>
  </r>
  <r>
    <s v="CA-2015-107678"/>
    <d v="2015-04-21T00:00:00"/>
    <s v="JK-16090"/>
    <s v="TEC-PH-10002103"/>
    <n v="469.95"/>
    <n v="5"/>
    <n v="0"/>
    <n v="131.58600000000001"/>
    <x v="2"/>
    <x v="7"/>
    <s v="Jabra SPEAK 410"/>
    <x v="0"/>
    <s v="Kentucky"/>
    <s v="Louisville"/>
    <n v="2015"/>
  </r>
  <r>
    <s v="CA-2015-107678"/>
    <d v="2015-04-21T00:00:00"/>
    <s v="JK-16090"/>
    <s v="FUR-FU-10003394"/>
    <n v="209.88"/>
    <n v="3"/>
    <n v="0"/>
    <n v="35.679600000000001"/>
    <x v="0"/>
    <x v="5"/>
    <s v="Tenex &quot;The Solids&quot; Textured Chair Mats"/>
    <x v="0"/>
    <s v="Kentucky"/>
    <s v="Louisville"/>
    <n v="2015"/>
  </r>
  <r>
    <s v="CA-2016-123512"/>
    <d v="2016-06-17T00:00:00"/>
    <s v="MV-18190"/>
    <s v="FUR-BO-10004218"/>
    <n v="239.666"/>
    <n v="2"/>
    <n v="0.15"/>
    <n v="14.098000000000001"/>
    <x v="0"/>
    <x v="0"/>
    <s v="Bush Heritage Pine Collection 5-Shelf Bookcase, Albany Pine Finish, *Special Order"/>
    <x v="1"/>
    <s v="California"/>
    <s v="Los Angeles"/>
    <n v="2016"/>
  </r>
  <r>
    <s v="CA-2016-123512"/>
    <d v="2016-06-17T00:00:00"/>
    <s v="MV-18190"/>
    <s v="OFF-LA-10000081"/>
    <n v="22.5"/>
    <n v="6"/>
    <n v="0"/>
    <n v="10.8"/>
    <x v="1"/>
    <x v="2"/>
    <s v="Avery 496"/>
    <x v="1"/>
    <s v="California"/>
    <s v="Los Angeles"/>
    <n v="2016"/>
  </r>
  <r>
    <s v="CA-2016-123512"/>
    <d v="2016-06-17T00:00:00"/>
    <s v="MV-18190"/>
    <s v="OFF-PA-10001497"/>
    <n v="219.84"/>
    <n v="4"/>
    <n v="0"/>
    <n v="107.7216"/>
    <x v="1"/>
    <x v="10"/>
    <s v="Xerox 1914"/>
    <x v="1"/>
    <s v="California"/>
    <s v="Los Angeles"/>
    <n v="2016"/>
  </r>
  <r>
    <s v="US-2017-167402"/>
    <d v="2017-01-13T00:00:00"/>
    <s v="CP-12085"/>
    <s v="OFF-PA-10004983"/>
    <n v="32.4"/>
    <n v="5"/>
    <n v="0"/>
    <n v="15.552"/>
    <x v="1"/>
    <x v="10"/>
    <s v="Xerox 23"/>
    <x v="2"/>
    <s v="Missouri"/>
    <s v="Springfield"/>
    <n v="2017"/>
  </r>
  <r>
    <s v="US-2017-167402"/>
    <d v="2017-01-13T00:00:00"/>
    <s v="CP-12085"/>
    <s v="OFF-AR-10004010"/>
    <n v="209.94"/>
    <n v="6"/>
    <n v="0"/>
    <n v="54.584400000000002"/>
    <x v="1"/>
    <x v="6"/>
    <s v="Hunt Boston Vacuum Mount KS Pencil Sharpener"/>
    <x v="2"/>
    <s v="Missouri"/>
    <s v="Springfield"/>
    <n v="2017"/>
  </r>
  <r>
    <s v="US-2017-167402"/>
    <d v="2017-01-13T00:00:00"/>
    <s v="CP-12085"/>
    <s v="OFF-SU-10002881"/>
    <n v="4164.05"/>
    <n v="5"/>
    <n v="0"/>
    <n v="83.281000000000006"/>
    <x v="1"/>
    <x v="14"/>
    <s v="Martin Yale Chadless Opener Electric Letter Opener"/>
    <x v="2"/>
    <s v="Missouri"/>
    <s v="Springfield"/>
    <n v="2017"/>
  </r>
  <r>
    <s v="US-2017-167402"/>
    <d v="2017-01-13T00:00:00"/>
    <s v="CP-12085"/>
    <s v="FUR-BO-10001608"/>
    <n v="212.94"/>
    <n v="3"/>
    <n v="0"/>
    <n v="53.234999999999999"/>
    <x v="0"/>
    <x v="0"/>
    <s v="Hon Metal Bookcases, Black"/>
    <x v="2"/>
    <s v="Missouri"/>
    <s v="Springfield"/>
    <n v="2017"/>
  </r>
  <r>
    <s v="CA-2014-130449"/>
    <d v="2014-09-06T00:00:00"/>
    <s v="VP-21760"/>
    <s v="FUR-FU-10001487"/>
    <n v="41.88"/>
    <n v="6"/>
    <n v="0"/>
    <n v="12.145200000000001"/>
    <x v="0"/>
    <x v="5"/>
    <s v="Eldon Expressions Wood and Plastic Desk Accessories, Cherry Wood"/>
    <x v="1"/>
    <s v="California"/>
    <s v="San Francisco"/>
    <n v="2014"/>
  </r>
  <r>
    <s v="CA-2014-130449"/>
    <d v="2014-09-06T00:00:00"/>
    <s v="VP-21760"/>
    <s v="OFF-LA-10001934"/>
    <n v="58.48"/>
    <n v="8"/>
    <n v="0"/>
    <n v="27.485600000000002"/>
    <x v="1"/>
    <x v="2"/>
    <s v="Avery 516"/>
    <x v="1"/>
    <s v="California"/>
    <s v="San Francisco"/>
    <n v="2014"/>
  </r>
  <r>
    <s v="CA-2015-141250"/>
    <d v="2015-01-19T00:00:00"/>
    <s v="PM-18940"/>
    <s v="FUR-TA-10002855"/>
    <n v="102.438"/>
    <n v="1"/>
    <n v="0.3"/>
    <n v="-13.1706"/>
    <x v="0"/>
    <x v="3"/>
    <s v="Bevis Round Conference Table Top &amp; Single Column Base"/>
    <x v="2"/>
    <s v="Texas"/>
    <s v="Texas City"/>
    <n v="2015"/>
  </r>
  <r>
    <s v="CA-2015-141250"/>
    <d v="2015-01-19T00:00:00"/>
    <s v="PM-18940"/>
    <s v="FUR-CH-10004875"/>
    <n v="199.304"/>
    <n v="4"/>
    <n v="0.3"/>
    <n v="-8.5416000000000007"/>
    <x v="0"/>
    <x v="1"/>
    <s v="Harbour Creations 67200 Series Stacking Chairs"/>
    <x v="2"/>
    <s v="Texas"/>
    <s v="Texas City"/>
    <n v="2015"/>
  </r>
  <r>
    <s v="CA-2014-145541"/>
    <d v="2014-12-14T00:00:00"/>
    <s v="TB-21400"/>
    <s v="TEC-MA-10001127"/>
    <n v="6999.96"/>
    <n v="4"/>
    <n v="0"/>
    <n v="2239.9872"/>
    <x v="2"/>
    <x v="15"/>
    <s v="HP Designjet T520 Inkjet Large Format Printer - 24&quot; Color"/>
    <x v="3"/>
    <s v="New York"/>
    <s v="New York City"/>
    <n v="2014"/>
  </r>
  <r>
    <s v="CA-2014-138513"/>
    <d v="2014-05-23T00:00:00"/>
    <s v="EH-13990"/>
    <s v="OFF-PA-10003177"/>
    <n v="12.96"/>
    <n v="2"/>
    <n v="0"/>
    <n v="6.2207999999999997"/>
    <x v="1"/>
    <x v="10"/>
    <s v="Xerox 1999"/>
    <x v="1"/>
    <s v="Washington"/>
    <s v="Bellevue"/>
    <n v="2014"/>
  </r>
  <r>
    <s v="CA-2015-135489"/>
    <d v="2015-09-19T00:00:00"/>
    <s v="GW-14605"/>
    <s v="TEC-PH-10000011"/>
    <n v="279.86"/>
    <n v="14"/>
    <n v="0"/>
    <n v="134.33279999999999"/>
    <x v="2"/>
    <x v="7"/>
    <s v="PureGear Roll-On Screen Protector"/>
    <x v="3"/>
    <s v="New York"/>
    <s v="New York City"/>
    <n v="2015"/>
  </r>
  <r>
    <s v="CA-2015-125696"/>
    <d v="2015-10-02T00:00:00"/>
    <s v="NP-18685"/>
    <s v="OFF-BI-10001757"/>
    <n v="7.38"/>
    <n v="5"/>
    <n v="0.7"/>
    <n v="-5.4119999999999999"/>
    <x v="1"/>
    <x v="8"/>
    <s v="Pressboard Hanging Data Binders for Unburst Sheets"/>
    <x v="0"/>
    <s v="North Carolina"/>
    <s v="Wilson"/>
    <n v="2015"/>
  </r>
  <r>
    <s v="CA-2016-105081"/>
    <d v="2016-12-25T00:00:00"/>
    <s v="JE-15715"/>
    <s v="FUR-CH-10000847"/>
    <n v="698.35199999999998"/>
    <n v="3"/>
    <n v="0.2"/>
    <n v="52.376399999999997"/>
    <x v="0"/>
    <x v="1"/>
    <s v="Global Executive Mid-Back Manager's Chair"/>
    <x v="1"/>
    <s v="Washington"/>
    <s v="Seattle"/>
    <n v="2016"/>
  </r>
  <r>
    <s v="CA-2016-105081"/>
    <d v="2016-12-25T00:00:00"/>
    <s v="JE-15715"/>
    <s v="FUR-TA-10001307"/>
    <n v="1747.25"/>
    <n v="5"/>
    <n v="0"/>
    <n v="629.01"/>
    <x v="0"/>
    <x v="3"/>
    <s v="SAFCO PlanMaster Heigh-Adjustable Drafting Table Base, 43w x 30d x 30-37h, Black"/>
    <x v="1"/>
    <s v="Washington"/>
    <s v="Seattle"/>
    <n v="2016"/>
  </r>
  <r>
    <s v="US-2016-146857"/>
    <d v="2016-05-06T00:00:00"/>
    <s v="BE-11455"/>
    <s v="OFF-AP-10001205"/>
    <n v="54.48"/>
    <n v="1"/>
    <n v="0"/>
    <n v="15.2544"/>
    <x v="1"/>
    <x v="9"/>
    <s v="Belkin 5 Outlet SurgeMaster Power Centers"/>
    <x v="2"/>
    <s v="Missouri"/>
    <s v="Springfield"/>
    <n v="2016"/>
  </r>
  <r>
    <s v="CA-2016-166275"/>
    <d v="2016-10-24T00:00:00"/>
    <s v="SS-20590"/>
    <s v="TEC-AC-10001838"/>
    <n v="199.99"/>
    <n v="1"/>
    <n v="0"/>
    <n v="85.995699999999999"/>
    <x v="2"/>
    <x v="11"/>
    <s v="Razer Tiamat Over Ear 7.1 Surround Sound PC Gaming Headset"/>
    <x v="1"/>
    <s v="California"/>
    <s v="San Francisco"/>
    <n v="2016"/>
  </r>
  <r>
    <s v="CA-2017-144498"/>
    <d v="2017-05-06T00:00:00"/>
    <s v="MB-18085"/>
    <s v="OFF-BI-10003982"/>
    <n v="68.540999999999997"/>
    <n v="11"/>
    <n v="0.7"/>
    <n v="-52.548099999999998"/>
    <x v="1"/>
    <x v="8"/>
    <s v="Wilson Jones Century Plastic Molded Ring Binders"/>
    <x v="0"/>
    <s v="North Carolina"/>
    <s v="Charlotte"/>
    <n v="2017"/>
  </r>
  <r>
    <s v="CA-2017-144498"/>
    <d v="2017-05-06T00:00:00"/>
    <s v="MB-18085"/>
    <s v="TEC-PH-10004977"/>
    <n v="627.16800000000001"/>
    <n v="4"/>
    <n v="0.2"/>
    <n v="70.556399999999996"/>
    <x v="2"/>
    <x v="7"/>
    <s v="GE 30524EE4"/>
    <x v="0"/>
    <s v="North Carolina"/>
    <s v="Charlotte"/>
    <n v="2017"/>
  </r>
  <r>
    <s v="CA-2017-144498"/>
    <d v="2017-05-06T00:00:00"/>
    <s v="MB-18085"/>
    <s v="OFF-LA-10003510"/>
    <n v="122.12"/>
    <n v="5"/>
    <n v="0.2"/>
    <n v="39.689"/>
    <x v="1"/>
    <x v="2"/>
    <s v="Avery 4027 File Folder Labels for Dot Matrix Printers, 5000 Labels per Box, White"/>
    <x v="0"/>
    <s v="North Carolina"/>
    <s v="Charlotte"/>
    <n v="2017"/>
  </r>
  <r>
    <s v="CA-2017-103352"/>
    <d v="2017-11-27T00:00:00"/>
    <s v="RP-19390"/>
    <s v="OFF-AR-10001573"/>
    <n v="6.99"/>
    <n v="3"/>
    <n v="0"/>
    <n v="2.0270999999999999"/>
    <x v="1"/>
    <x v="6"/>
    <s v="American Pencil"/>
    <x v="3"/>
    <s v="New York"/>
    <s v="New York City"/>
    <n v="2017"/>
  </r>
  <r>
    <s v="CA-2017-103352"/>
    <d v="2017-11-27T00:00:00"/>
    <s v="RP-19390"/>
    <s v="OFF-BI-10001196"/>
    <n v="107.42400000000001"/>
    <n v="6"/>
    <n v="0.2"/>
    <n v="36.255600000000001"/>
    <x v="1"/>
    <x v="8"/>
    <s v="Avery Flip-Chart Easel Binder, Black"/>
    <x v="3"/>
    <s v="New York"/>
    <s v="New York City"/>
    <n v="2017"/>
  </r>
  <r>
    <s v="CA-2014-108609"/>
    <d v="2014-10-31T00:00:00"/>
    <s v="AJ-10780"/>
    <s v="FUR-TA-10003954"/>
    <n v="1421.664"/>
    <n v="8"/>
    <n v="0.4"/>
    <n v="-734.52639999999997"/>
    <x v="0"/>
    <x v="3"/>
    <s v="Hon 94000 Series Round Tables"/>
    <x v="3"/>
    <s v="Ohio"/>
    <s v="Lorain"/>
    <n v="2014"/>
  </r>
  <r>
    <s v="CA-2017-128328"/>
    <d v="2017-08-05T00:00:00"/>
    <s v="PO-18865"/>
    <s v="OFF-BI-10001989"/>
    <n v="125.88"/>
    <n v="6"/>
    <n v="0"/>
    <n v="60.422400000000003"/>
    <x v="1"/>
    <x v="8"/>
    <s v="Premium Transparent Presentation Covers by GBC"/>
    <x v="2"/>
    <s v="Indiana"/>
    <s v="Indianapolis"/>
    <n v="2017"/>
  </r>
  <r>
    <s v="CA-2017-128328"/>
    <d v="2017-08-05T00:00:00"/>
    <s v="PO-18865"/>
    <s v="TEC-AC-10001714"/>
    <n v="79.78"/>
    <n v="2"/>
    <n v="0"/>
    <n v="29.518599999999999"/>
    <x v="2"/>
    <x v="11"/>
    <s v="Logitech MX Performance Wireless Mouse"/>
    <x v="2"/>
    <s v="Indiana"/>
    <s v="Indianapolis"/>
    <n v="2017"/>
  </r>
  <r>
    <s v="CA-2017-128328"/>
    <d v="2017-08-05T00:00:00"/>
    <s v="PO-18865"/>
    <s v="OFF-LA-10003498"/>
    <n v="133.19999999999999"/>
    <n v="9"/>
    <n v="0"/>
    <n v="66.599999999999994"/>
    <x v="1"/>
    <x v="2"/>
    <s v="Avery 475"/>
    <x v="2"/>
    <s v="Indiana"/>
    <s v="Indianapolis"/>
    <n v="2017"/>
  </r>
  <r>
    <s v="US-2015-156496"/>
    <d v="2015-08-10T00:00:00"/>
    <s v="WB-21850"/>
    <s v="TEC-PH-10000576"/>
    <n v="438.36799999999999"/>
    <n v="4"/>
    <n v="0.2"/>
    <n v="38.357199999999999"/>
    <x v="2"/>
    <x v="7"/>
    <s v="AT&amp;T 1080 Corded phone"/>
    <x v="1"/>
    <s v="Oregon"/>
    <s v="Redmond"/>
    <n v="2015"/>
  </r>
  <r>
    <s v="US-2015-156496"/>
    <d v="2015-08-10T00:00:00"/>
    <s v="WB-21850"/>
    <s v="TEC-PH-10004188"/>
    <n v="139.94399999999999"/>
    <n v="7"/>
    <n v="0.2"/>
    <n v="-31.487400000000001"/>
    <x v="2"/>
    <x v="7"/>
    <s v="OtterBox Commuter Series Case - Samsung Galaxy S4"/>
    <x v="1"/>
    <s v="Oregon"/>
    <s v="Redmond"/>
    <n v="2015"/>
  </r>
  <r>
    <s v="US-2015-156496"/>
    <d v="2015-08-10T00:00:00"/>
    <s v="WB-21850"/>
    <s v="OFF-AP-10001469"/>
    <n v="133.47200000000001"/>
    <n v="4"/>
    <n v="0.2"/>
    <n v="15.015599999999999"/>
    <x v="1"/>
    <x v="9"/>
    <s v="Fellowes 8 Outlet Superior Workstation Surge Protector"/>
    <x v="1"/>
    <s v="Oregon"/>
    <s v="Redmond"/>
    <n v="2015"/>
  </r>
  <r>
    <s v="US-2016-127334"/>
    <d v="2016-12-15T00:00:00"/>
    <s v="MP-18175"/>
    <s v="FUR-TA-10003473"/>
    <n v="564.19500000000005"/>
    <n v="3"/>
    <n v="0.5"/>
    <n v="-304.6653"/>
    <x v="0"/>
    <x v="3"/>
    <s v="Bretford Rectangular Conference Table Tops"/>
    <x v="1"/>
    <s v="Oregon"/>
    <s v="Springfield"/>
    <n v="2016"/>
  </r>
  <r>
    <s v="US-2016-127334"/>
    <d v="2016-12-15T00:00:00"/>
    <s v="MP-18175"/>
    <s v="OFF-AP-10001205"/>
    <n v="87.168000000000006"/>
    <n v="2"/>
    <n v="0.2"/>
    <n v="8.7167999999999992"/>
    <x v="1"/>
    <x v="9"/>
    <s v="Belkin 5 Outlet SurgeMaster Power Centers"/>
    <x v="1"/>
    <s v="Oregon"/>
    <s v="Springfield"/>
    <n v="2016"/>
  </r>
  <r>
    <s v="US-2017-124779"/>
    <d v="2017-09-08T00:00:00"/>
    <s v="BF-11020"/>
    <s v="OFF-BI-10002429"/>
    <n v="42.616"/>
    <n v="7"/>
    <n v="0.8"/>
    <n v="-68.185599999999994"/>
    <x v="1"/>
    <x v="8"/>
    <s v="Premier Elliptical Ring Binder, Black"/>
    <x v="2"/>
    <s v="Texas"/>
    <s v="Arlington"/>
    <n v="2017"/>
  </r>
  <r>
    <s v="US-2017-124779"/>
    <d v="2017-09-08T00:00:00"/>
    <s v="BF-11020"/>
    <s v="TEC-CO-10001943"/>
    <n v="319.98399999999998"/>
    <n v="2"/>
    <n v="0.2"/>
    <n v="107.99460000000001"/>
    <x v="2"/>
    <x v="16"/>
    <s v="Canon PC-428 Personal Copier"/>
    <x v="2"/>
    <s v="Texas"/>
    <s v="Arlington"/>
    <n v="2017"/>
  </r>
  <r>
    <s v="US-2017-124779"/>
    <d v="2017-09-08T00:00:00"/>
    <s v="BF-11020"/>
    <s v="OFF-FA-10004854"/>
    <n v="45.92"/>
    <n v="5"/>
    <n v="0.2"/>
    <n v="15.497999999999999"/>
    <x v="1"/>
    <x v="13"/>
    <s v="Vinyl Coated Wire Paper Clips in Organizer Box, 800/Box"/>
    <x v="2"/>
    <s v="Texas"/>
    <s v="Arlington"/>
    <n v="2017"/>
  </r>
  <r>
    <s v="US-2017-124779"/>
    <d v="2017-09-08T00:00:00"/>
    <s v="BF-11020"/>
    <s v="FUR-FU-10001095"/>
    <n v="21.184000000000001"/>
    <n v="2"/>
    <n v="0.6"/>
    <n v="-11.651199999999999"/>
    <x v="0"/>
    <x v="5"/>
    <s v="DAX Black Cherry Wood-Tone Poster Frame"/>
    <x v="2"/>
    <s v="Texas"/>
    <s v="Arlington"/>
    <n v="2017"/>
  </r>
  <r>
    <s v="US-2017-124779"/>
    <d v="2017-09-08T00:00:00"/>
    <s v="BF-11020"/>
    <s v="OFF-PA-10000061"/>
    <n v="20.736000000000001"/>
    <n v="4"/>
    <n v="0.2"/>
    <n v="7.2576000000000001"/>
    <x v="1"/>
    <x v="10"/>
    <s v="Xerox 205"/>
    <x v="2"/>
    <s v="Texas"/>
    <s v="Arlington"/>
    <n v="2017"/>
  </r>
  <r>
    <s v="US-2017-124779"/>
    <d v="2017-09-08T00:00:00"/>
    <s v="BF-11020"/>
    <s v="FUR-CH-10003535"/>
    <n v="213.43"/>
    <n v="5"/>
    <n v="0.3"/>
    <n v="-39.637"/>
    <x v="0"/>
    <x v="1"/>
    <s v="Global Armless Task Chair, Royal Blue"/>
    <x v="2"/>
    <s v="Texas"/>
    <s v="Arlington"/>
    <n v="2017"/>
  </r>
  <r>
    <s v="CA-2017-135937"/>
    <d v="2017-02-20T00:00:00"/>
    <s v="KM-16375"/>
    <s v="TEC-PH-10004447"/>
    <n v="333.57600000000002"/>
    <n v="3"/>
    <n v="0.2"/>
    <n v="25.0182"/>
    <x v="2"/>
    <x v="7"/>
    <s v="Toshiba IPT2010-SD IP Telephone"/>
    <x v="1"/>
    <s v="Arizona"/>
    <s v="Gilbert"/>
    <n v="2017"/>
  </r>
  <r>
    <s v="CA-2017-135937"/>
    <d v="2017-02-20T00:00:00"/>
    <s v="KM-16375"/>
    <s v="TEC-AC-10001114"/>
    <n v="31.992000000000001"/>
    <n v="1"/>
    <n v="0.2"/>
    <n v="4.7988"/>
    <x v="2"/>
    <x v="11"/>
    <s v="Microsoft Wireless Mobile Mouse 4000"/>
    <x v="1"/>
    <s v="Arizona"/>
    <s v="Gilbert"/>
    <n v="2017"/>
  </r>
  <r>
    <s v="CA-2017-135937"/>
    <d v="2017-02-20T00:00:00"/>
    <s v="KM-16375"/>
    <s v="OFF-ST-10000563"/>
    <n v="51.167999999999999"/>
    <n v="2"/>
    <n v="0.2"/>
    <n v="-6.3959999999999999"/>
    <x v="1"/>
    <x v="4"/>
    <s v="Fellowes Bankers Box Stor/Drawer Steel Plus"/>
    <x v="1"/>
    <s v="Arizona"/>
    <s v="Gilbert"/>
    <n v="2017"/>
  </r>
  <r>
    <s v="CA-2017-135937"/>
    <d v="2017-02-20T00:00:00"/>
    <s v="KM-16375"/>
    <s v="OFF-EN-10004846"/>
    <n v="10.64"/>
    <n v="5"/>
    <n v="0.2"/>
    <n v="3.8570000000000002"/>
    <x v="1"/>
    <x v="12"/>
    <s v="Letter or Legal Size Expandable Poly String Tie Envelopes"/>
    <x v="1"/>
    <s v="Arizona"/>
    <s v="Gilbert"/>
    <n v="2017"/>
  </r>
  <r>
    <s v="CA-2017-135937"/>
    <d v="2017-02-20T00:00:00"/>
    <s v="KM-16375"/>
    <s v="FUR-FU-10002253"/>
    <n v="68.703999999999994"/>
    <n v="2"/>
    <n v="0.2"/>
    <n v="16.3172"/>
    <x v="0"/>
    <x v="5"/>
    <s v="Howard Miller 13&quot; Diameter Pewter Finish Round Wall Clock"/>
    <x v="1"/>
    <s v="Arizona"/>
    <s v="Gilbert"/>
    <n v="2017"/>
  </r>
  <r>
    <s v="CA-2017-135937"/>
    <d v="2017-02-20T00:00:00"/>
    <s v="KM-16375"/>
    <s v="FUR-TA-10001039"/>
    <n v="386.91"/>
    <n v="9"/>
    <n v="0.5"/>
    <n v="-185.71680000000001"/>
    <x v="0"/>
    <x v="3"/>
    <s v="KI Adjustable-Height Table"/>
    <x v="1"/>
    <s v="Arizona"/>
    <s v="Gilbert"/>
    <n v="2017"/>
  </r>
  <r>
    <s v="CA-2015-129322"/>
    <d v="2015-08-08T00:00:00"/>
    <s v="DB-13405"/>
    <s v="OFF-AR-10004587"/>
    <n v="39.659999999999997"/>
    <n v="2"/>
    <n v="0"/>
    <n v="11.898"/>
    <x v="1"/>
    <x v="6"/>
    <s v="Boston 1827 Commercial Additional Cutter, Drive Gear &amp; Gear Rack for 1606"/>
    <x v="3"/>
    <s v="Massachusetts"/>
    <s v="Lawrence"/>
    <n v="2015"/>
  </r>
  <r>
    <s v="CA-2015-129322"/>
    <d v="2015-08-08T00:00:00"/>
    <s v="DB-13405"/>
    <s v="OFF-AP-10004336"/>
    <n v="113.92"/>
    <n v="2"/>
    <n v="0"/>
    <n v="33.036799999999999"/>
    <x v="1"/>
    <x v="9"/>
    <s v="Conquest 14 Commercial Heavy-Duty Upright Vacuum, Collection System, Accessory Kit"/>
    <x v="3"/>
    <s v="Massachusetts"/>
    <s v="Lawrence"/>
    <n v="2015"/>
  </r>
  <r>
    <s v="CA-2015-129322"/>
    <d v="2015-08-08T00:00:00"/>
    <s v="DB-13405"/>
    <s v="OFF-BI-10001718"/>
    <n v="447.86"/>
    <n v="7"/>
    <n v="0"/>
    <n v="210.49420000000001"/>
    <x v="1"/>
    <x v="8"/>
    <s v="GBC DocuBind P50 Personal Binding Machine"/>
    <x v="3"/>
    <s v="Massachusetts"/>
    <s v="Lawrence"/>
    <n v="2015"/>
  </r>
  <r>
    <s v="CA-2017-162173"/>
    <d v="2017-10-26T00:00:00"/>
    <s v="OT-18730"/>
    <s v="FUR-TA-10001520"/>
    <n v="356.85"/>
    <n v="5"/>
    <n v="0"/>
    <n v="60.664499999999997"/>
    <x v="0"/>
    <x v="3"/>
    <s v="Lesro Sheffield Collection Coffee Table, End Table, Center Table, Corner Table"/>
    <x v="0"/>
    <s v="Virginia"/>
    <s v="Virginia Beach"/>
    <n v="2017"/>
  </r>
  <r>
    <s v="CA-2017-162173"/>
    <d v="2017-10-26T00:00:00"/>
    <s v="OT-18730"/>
    <s v="OFF-EN-10002831"/>
    <n v="251.58"/>
    <n v="7"/>
    <n v="0"/>
    <n v="113.211"/>
    <x v="1"/>
    <x v="12"/>
    <s v="Tyvek  Top-Opening Peel &amp; Seel  Envelopes, Gray"/>
    <x v="0"/>
    <s v="Virginia"/>
    <s v="Virginia Beach"/>
    <n v="2017"/>
  </r>
  <r>
    <s v="CA-2016-115483"/>
    <d v="2016-07-14T00:00:00"/>
    <s v="JS-15880"/>
    <s v="OFF-PA-10001497"/>
    <n v="219.84"/>
    <n v="5"/>
    <n v="0.2"/>
    <n v="79.691999999999993"/>
    <x v="1"/>
    <x v="10"/>
    <s v="Xerox 1914"/>
    <x v="2"/>
    <s v="Texas"/>
    <s v="Irving"/>
    <n v="2016"/>
  </r>
  <r>
    <s v="CA-2017-122175"/>
    <d v="2017-05-12T00:00:00"/>
    <s v="CA-12775"/>
    <s v="FUR-FU-10000719"/>
    <n v="42.85"/>
    <n v="5"/>
    <n v="0"/>
    <n v="15.426"/>
    <x v="0"/>
    <x v="5"/>
    <s v="DAX Cubicle Frames, 8-1/2 x 11"/>
    <x v="3"/>
    <s v="New Jersey"/>
    <s v="Vineland"/>
    <n v="2017"/>
  </r>
  <r>
    <s v="CA-2017-122175"/>
    <d v="2017-05-12T00:00:00"/>
    <s v="CA-12775"/>
    <s v="OFF-LA-10002271"/>
    <n v="6.16"/>
    <n v="2"/>
    <n v="0"/>
    <n v="2.9567999999999999"/>
    <x v="1"/>
    <x v="2"/>
    <s v="Smead Alpha-Z Color-Coded Second Alphabetical Labels and Starter Set"/>
    <x v="3"/>
    <s v="New Jersey"/>
    <s v="Vineland"/>
    <n v="2017"/>
  </r>
  <r>
    <s v="CA-2017-122175"/>
    <d v="2017-05-12T00:00:00"/>
    <s v="CA-12775"/>
    <s v="OFF-SU-10004661"/>
    <n v="17"/>
    <n v="2"/>
    <n v="0"/>
    <n v="4.42"/>
    <x v="1"/>
    <x v="14"/>
    <s v="Acme Titanium Bonded Scissors"/>
    <x v="3"/>
    <s v="New Jersey"/>
    <s v="Vineland"/>
    <n v="2017"/>
  </r>
  <r>
    <s v="CA-2017-122175"/>
    <d v="2017-05-12T00:00:00"/>
    <s v="CA-12775"/>
    <s v="TEC-AC-10004859"/>
    <n v="87.4"/>
    <n v="5"/>
    <n v="0"/>
    <n v="34.96"/>
    <x v="2"/>
    <x v="11"/>
    <s v="Maxell Pro 80 Minute CD-R, 10/Pack"/>
    <x v="3"/>
    <s v="New Jersey"/>
    <s v="Vineland"/>
    <n v="2017"/>
  </r>
  <r>
    <s v="CA-2017-161088"/>
    <d v="2017-05-25T00:00:00"/>
    <s v="MH-18115"/>
    <s v="OFF-BI-10002824"/>
    <n v="29.84"/>
    <n v="2"/>
    <n v="0"/>
    <n v="13.428000000000001"/>
    <x v="1"/>
    <x v="8"/>
    <s v="Recycled Easel Ring Binders"/>
    <x v="0"/>
    <s v="Georgia"/>
    <s v="Columbus"/>
    <n v="2017"/>
  </r>
  <r>
    <s v="CA-2014-154837"/>
    <d v="2014-08-23T00:00:00"/>
    <s v="RB-19645"/>
    <s v="OFF-BI-10001575"/>
    <n v="49.567999999999998"/>
    <n v="2"/>
    <n v="0.2"/>
    <n v="17.348800000000001"/>
    <x v="1"/>
    <x v="8"/>
    <s v="GBC Linen Binding Covers"/>
    <x v="1"/>
    <s v="California"/>
    <s v="Los Angeles"/>
    <n v="2014"/>
  </r>
  <r>
    <s v="CA-2015-153794"/>
    <d v="2015-09-11T00:00:00"/>
    <s v="SB-20290"/>
    <s v="OFF-AR-10000380"/>
    <n v="265.86"/>
    <n v="7"/>
    <n v="0"/>
    <n v="79.757999999999996"/>
    <x v="1"/>
    <x v="6"/>
    <s v="Hunt PowerHouse Electric Pencil Sharpener, Blue"/>
    <x v="1"/>
    <s v="California"/>
    <s v="San Diego"/>
    <n v="2015"/>
  </r>
  <r>
    <s v="CA-2015-135510"/>
    <d v="2015-09-05T00:00:00"/>
    <s v="TW-21025"/>
    <s v="FUR-FU-10000820"/>
    <n v="67.959999999999994"/>
    <n v="4"/>
    <n v="0"/>
    <n v="12.232799999999999"/>
    <x v="0"/>
    <x v="5"/>
    <s v="Tensor Brushed Steel Torchiere Floor Lamp"/>
    <x v="0"/>
    <s v="Virginia"/>
    <s v="Charlottesville"/>
    <n v="2015"/>
  </r>
  <r>
    <s v="CA-2015-109337"/>
    <d v="2015-11-21T00:00:00"/>
    <s v="DL-13330"/>
    <s v="OFF-AR-10003759"/>
    <n v="10.92"/>
    <n v="6"/>
    <n v="0"/>
    <n v="4.9139999999999997"/>
    <x v="1"/>
    <x v="6"/>
    <s v="Crayola Anti Dust Chalk, 12/Pack"/>
    <x v="2"/>
    <s v="Indiana"/>
    <s v="Lawrence"/>
    <n v="2015"/>
  </r>
  <r>
    <s v="CA-2015-109337"/>
    <d v="2015-11-21T00:00:00"/>
    <s v="DL-13330"/>
    <s v="TEC-MA-10002930"/>
    <n v="83.9"/>
    <n v="2"/>
    <n v="0"/>
    <n v="22.652999999999999"/>
    <x v="2"/>
    <x v="15"/>
    <s v="Ricoh - Ink Collector Unit for GX3000 Series Printers"/>
    <x v="2"/>
    <s v="Indiana"/>
    <s v="Lawrence"/>
    <n v="2015"/>
  </r>
  <r>
    <s v="CA-2015-109337"/>
    <d v="2015-11-21T00:00:00"/>
    <s v="DL-13330"/>
    <s v="OFF-AP-10004052"/>
    <n v="19.75"/>
    <n v="5"/>
    <n v="0"/>
    <n v="5.1349999999999998"/>
    <x v="1"/>
    <x v="9"/>
    <s v="Hoover Replacement Belts For Soft Guard &amp; Commercial Ltweight Upright Vacs, 2/Pk"/>
    <x v="2"/>
    <s v="Indiana"/>
    <s v="Lawrence"/>
    <n v="2015"/>
  </r>
  <r>
    <s v="CA-2015-109337"/>
    <d v="2015-11-21T00:00:00"/>
    <s v="DL-13330"/>
    <s v="TEC-AC-10000990"/>
    <n v="393.54"/>
    <n v="3"/>
    <n v="0"/>
    <n v="165.2868"/>
    <x v="2"/>
    <x v="11"/>
    <s v="Imation Bio 2GB USB Flash Drive Imation Corp"/>
    <x v="2"/>
    <s v="Indiana"/>
    <s v="Lawrence"/>
    <n v="2015"/>
  </r>
  <r>
    <s v="CA-2014-150329"/>
    <d v="2014-10-10T00:00:00"/>
    <s v="SD-20485"/>
    <s v="FUR-FU-10003724"/>
    <n v="46.872"/>
    <n v="7"/>
    <n v="0.2"/>
    <n v="3.5154000000000001"/>
    <x v="0"/>
    <x v="5"/>
    <s v="Westinghouse Clip-On Gooseneck Lamps"/>
    <x v="1"/>
    <s v="Arizona"/>
    <s v="Phoenix"/>
    <n v="2014"/>
  </r>
  <r>
    <s v="CA-2017-145037"/>
    <d v="2017-09-02T00:00:00"/>
    <s v="TB-21055"/>
    <s v="OFF-ST-10000918"/>
    <n v="10.9"/>
    <n v="1"/>
    <n v="0"/>
    <n v="2.8340000000000001"/>
    <x v="1"/>
    <x v="4"/>
    <s v="Crate-A-Files"/>
    <x v="3"/>
    <s v="Connecticut"/>
    <s v="Meriden"/>
    <n v="2017"/>
  </r>
  <r>
    <s v="CA-2017-145037"/>
    <d v="2017-09-02T00:00:00"/>
    <s v="TB-21055"/>
    <s v="OFF-PA-10000157"/>
    <n v="79.92"/>
    <n v="4"/>
    <n v="0"/>
    <n v="37.562399999999997"/>
    <x v="1"/>
    <x v="10"/>
    <s v="Xerox 191"/>
    <x v="3"/>
    <s v="Connecticut"/>
    <s v="Meriden"/>
    <n v="2017"/>
  </r>
  <r>
    <s v="CA-2017-145037"/>
    <d v="2017-09-02T00:00:00"/>
    <s v="TB-21055"/>
    <s v="OFF-PA-10002499"/>
    <n v="146.82"/>
    <n v="3"/>
    <n v="0"/>
    <n v="73.41"/>
    <x v="1"/>
    <x v="10"/>
    <s v="Xerox 1890"/>
    <x v="3"/>
    <s v="Connecticut"/>
    <s v="Meriden"/>
    <n v="2017"/>
  </r>
  <r>
    <s v="CA-2017-154466"/>
    <d v="2017-01-01T00:00:00"/>
    <s v="DP-13390"/>
    <s v="OFF-BI-10002012"/>
    <n v="3.6"/>
    <n v="2"/>
    <n v="0"/>
    <n v="1.728"/>
    <x v="1"/>
    <x v="8"/>
    <s v="Wilson Jones Easy Flow II Sheet Lifters"/>
    <x v="2"/>
    <s v="Wisconsin"/>
    <s v="Franklin"/>
    <n v="2017"/>
  </r>
  <r>
    <s v="CA-2014-109134"/>
    <d v="2014-11-05T00:00:00"/>
    <s v="DE-13255"/>
    <s v="FUR-FU-10000320"/>
    <n v="20.04"/>
    <n v="6"/>
    <n v="0"/>
    <n v="8.8176000000000005"/>
    <x v="0"/>
    <x v="5"/>
    <s v="OIC Stacking Trays"/>
    <x v="1"/>
    <s v="California"/>
    <s v="Los Angeles"/>
    <n v="2014"/>
  </r>
  <r>
    <s v="US-2015-129637"/>
    <d v="2015-12-17T00:00:00"/>
    <s v="MC-18100"/>
    <s v="OFF-ST-10003716"/>
    <n v="180.01599999999999"/>
    <n v="1"/>
    <n v="0.2"/>
    <n v="-15.7514"/>
    <x v="1"/>
    <x v="4"/>
    <s v="Tennsco Double-Tier Lockers"/>
    <x v="2"/>
    <s v="Illinois"/>
    <s v="Bloomington"/>
    <n v="2015"/>
  </r>
  <r>
    <s v="US-2015-129637"/>
    <d v="2015-12-17T00:00:00"/>
    <s v="MC-18100"/>
    <s v="FUR-FU-10000965"/>
    <n v="41.552"/>
    <n v="2"/>
    <n v="0.6"/>
    <n v="-19.737200000000001"/>
    <x v="0"/>
    <x v="5"/>
    <s v="Howard Miller 11-1/2&quot; Diameter Ridgewood Wall Clock"/>
    <x v="2"/>
    <s v="Illinois"/>
    <s v="Bloomington"/>
    <n v="2015"/>
  </r>
  <r>
    <s v="US-2015-129637"/>
    <d v="2015-12-17T00:00:00"/>
    <s v="MC-18100"/>
    <s v="OFF-AR-10003829"/>
    <n v="13.12"/>
    <n v="5"/>
    <n v="0.2"/>
    <n v="1.476"/>
    <x v="1"/>
    <x v="6"/>
    <s v="Newell 35"/>
    <x v="2"/>
    <s v="Illinois"/>
    <s v="Bloomington"/>
    <n v="2015"/>
  </r>
  <r>
    <s v="CA-2015-165162"/>
    <d v="2015-05-14T00:00:00"/>
    <s v="HG-15025"/>
    <s v="OFF-ST-10003470"/>
    <n v="1117.92"/>
    <n v="4"/>
    <n v="0"/>
    <n v="55.896000000000001"/>
    <x v="1"/>
    <x v="4"/>
    <s v="Tennsco Snap-Together Open Shelving Units, Starter Sets and Add-On Units"/>
    <x v="1"/>
    <s v="California"/>
    <s v="Los Angeles"/>
    <n v="2015"/>
  </r>
  <r>
    <s v="CA-2017-140494"/>
    <d v="2017-03-10T00:00:00"/>
    <s v="CM-11815"/>
    <s v="TEC-AC-10004568"/>
    <n v="111.96"/>
    <n v="4"/>
    <n v="0"/>
    <n v="21.272400000000001"/>
    <x v="2"/>
    <x v="11"/>
    <s v="Maxell LTO Ultrium - 800 GB"/>
    <x v="1"/>
    <s v="California"/>
    <s v="San Francisco"/>
    <n v="2017"/>
  </r>
  <r>
    <s v="CA-2017-104108"/>
    <d v="2017-12-02T00:00:00"/>
    <s v="RP-19855"/>
    <s v="OFF-AR-10000817"/>
    <n v="12.16"/>
    <n v="5"/>
    <n v="0.2"/>
    <n v="2.1280000000000001"/>
    <x v="1"/>
    <x v="6"/>
    <s v="Manco Dry-Lighter Erasable Highlighter"/>
    <x v="2"/>
    <s v="Texas"/>
    <s v="Houston"/>
    <n v="2017"/>
  </r>
  <r>
    <s v="US-2017-165869"/>
    <d v="2017-07-31T00:00:00"/>
    <s v="LS-17200"/>
    <s v="OFF-BI-10003460"/>
    <n v="17.52"/>
    <n v="4"/>
    <n v="0"/>
    <n v="8.4095999999999993"/>
    <x v="1"/>
    <x v="8"/>
    <s v="Acco 3-Hole Punch"/>
    <x v="2"/>
    <s v="Wisconsin"/>
    <s v="Milwaukee"/>
    <n v="2017"/>
  </r>
  <r>
    <s v="US-2017-165869"/>
    <d v="2017-07-31T00:00:00"/>
    <s v="LS-17200"/>
    <s v="OFF-AP-10002472"/>
    <n v="155.88"/>
    <n v="6"/>
    <n v="0"/>
    <n v="54.558"/>
    <x v="1"/>
    <x v="9"/>
    <s v="3M Office Air Cleaner"/>
    <x v="2"/>
    <s v="Wisconsin"/>
    <s v="Milwaukee"/>
    <n v="2017"/>
  </r>
  <r>
    <s v="CA-2017-160899"/>
    <d v="2017-08-11T00:00:00"/>
    <s v="DR-12940"/>
    <s v="OFF-BI-10000632"/>
    <n v="477.51"/>
    <n v="11"/>
    <n v="0"/>
    <n v="219.65459999999999"/>
    <x v="1"/>
    <x v="8"/>
    <s v="Satellite Sectional Post Binders"/>
    <x v="0"/>
    <s v="Louisiana"/>
    <s v="Lake Charles"/>
    <n v="2017"/>
  </r>
  <r>
    <s v="CA-2017-144225"/>
    <d v="2017-09-30T00:00:00"/>
    <s v="CC-12475"/>
    <s v="OFF-PA-10000062"/>
    <n v="164.88"/>
    <n v="3"/>
    <n v="0"/>
    <n v="80.791200000000003"/>
    <x v="1"/>
    <x v="10"/>
    <s v="Green Bar Computer Printout Paper"/>
    <x v="3"/>
    <s v="Maryland"/>
    <s v="Baltimore"/>
    <n v="2017"/>
  </r>
  <r>
    <s v="US-2016-163538"/>
    <d v="2016-08-26T00:00:00"/>
    <s v="SS-20515"/>
    <s v="TEC-AC-10002006"/>
    <n v="47.97"/>
    <n v="3"/>
    <n v="0"/>
    <n v="14.870699999999999"/>
    <x v="2"/>
    <x v="11"/>
    <s v="Memorex Micro Travel Drive 16 GB"/>
    <x v="2"/>
    <s v="Wisconsin"/>
    <s v="Franklin"/>
    <n v="2016"/>
  </r>
  <r>
    <s v="US-2016-155103"/>
    <d v="2016-12-02T00:00:00"/>
    <s v="JF-15190"/>
    <s v="OFF-BI-10004318"/>
    <n v="415.17599999999999"/>
    <n v="3"/>
    <n v="0.2"/>
    <n v="134.93219999999999"/>
    <x v="1"/>
    <x v="8"/>
    <s v="Ibico EB-19 Dual Function Manual Binding System"/>
    <x v="3"/>
    <s v="New York"/>
    <s v="New York City"/>
    <n v="2016"/>
  </r>
  <r>
    <s v="US-2016-155103"/>
    <d v="2016-12-02T00:00:00"/>
    <s v="JF-15190"/>
    <s v="OFF-BI-10004236"/>
    <n v="35.231999999999999"/>
    <n v="3"/>
    <n v="0.2"/>
    <n v="11.4504"/>
    <x v="1"/>
    <x v="8"/>
    <s v="XtraLife ClearVue Slant-D Ring Binder, White, 3&quot;"/>
    <x v="3"/>
    <s v="New York"/>
    <s v="New York City"/>
    <n v="2016"/>
  </r>
  <r>
    <s v="US-2016-155103"/>
    <d v="2016-12-02T00:00:00"/>
    <s v="JF-15190"/>
    <s v="OFF-PA-10000062"/>
    <n v="54.96"/>
    <n v="1"/>
    <n v="0"/>
    <n v="26.930399999999999"/>
    <x v="1"/>
    <x v="10"/>
    <s v="Green Bar Computer Printout Paper"/>
    <x v="3"/>
    <s v="New York"/>
    <s v="New York City"/>
    <n v="2016"/>
  </r>
  <r>
    <s v="CA-2017-145429"/>
    <d v="2017-07-21T00:00:00"/>
    <s v="SW-20455"/>
    <s v="OFF-PA-10003205"/>
    <n v="16.34"/>
    <n v="2"/>
    <n v="0"/>
    <n v="7.6798000000000002"/>
    <x v="1"/>
    <x v="10"/>
    <s v="Wirebound Message Forms, Four 2 3/4 x 5 Forms per Page, Pink Paper"/>
    <x v="1"/>
    <s v="California"/>
    <s v="San Diego"/>
    <n v="2017"/>
  </r>
  <r>
    <s v="CA-2017-145429"/>
    <d v="2017-07-21T00:00:00"/>
    <s v="SW-20455"/>
    <s v="FUR-CH-10000988"/>
    <n v="225.29599999999999"/>
    <n v="2"/>
    <n v="0.2"/>
    <n v="22.529599999999999"/>
    <x v="0"/>
    <x v="1"/>
    <s v="Hon Olson Stacker Stools"/>
    <x v="1"/>
    <s v="California"/>
    <s v="San Diego"/>
    <n v="2017"/>
  </r>
  <r>
    <s v="CA-2017-145429"/>
    <d v="2017-07-21T00:00:00"/>
    <s v="SW-20455"/>
    <s v="OFF-BI-10001524"/>
    <n v="50.351999999999997"/>
    <n v="3"/>
    <n v="0.2"/>
    <n v="17.623200000000001"/>
    <x v="1"/>
    <x v="8"/>
    <s v="GBC Premium Transparent Covers with Diagonal Lined Pattern"/>
    <x v="1"/>
    <s v="California"/>
    <s v="San Diego"/>
    <n v="2017"/>
  </r>
  <r>
    <s v="CA-2015-153535"/>
    <d v="2015-05-20T00:00:00"/>
    <s v="SG-20470"/>
    <s v="FUR-FU-10001986"/>
    <n v="163.136"/>
    <n v="4"/>
    <n v="0.2"/>
    <n v="20.391999999999999"/>
    <x v="0"/>
    <x v="5"/>
    <s v="Dana Fluorescent Magnifying Lamp, White, 36&quot;"/>
    <x v="0"/>
    <s v="North Carolina"/>
    <s v="Wilson"/>
    <n v="2015"/>
  </r>
  <r>
    <s v="CA-2015-153535"/>
    <d v="2015-05-20T00:00:00"/>
    <s v="SG-20470"/>
    <s v="OFF-BI-10001031"/>
    <n v="6.4080000000000004"/>
    <n v="4"/>
    <n v="0.7"/>
    <n v="-4.9127999999999998"/>
    <x v="1"/>
    <x v="8"/>
    <s v="Pressboard Data Binders by Wilson Jones"/>
    <x v="0"/>
    <s v="North Carolina"/>
    <s v="Wilson"/>
    <n v="2015"/>
  </r>
  <r>
    <s v="CA-2015-139164"/>
    <d v="2015-06-23T00:00:00"/>
    <s v="CS-12355"/>
    <s v="TEC-PH-10002468"/>
    <n v="217.584"/>
    <n v="2"/>
    <n v="0.2"/>
    <n v="19.038599999999999"/>
    <x v="2"/>
    <x v="7"/>
    <s v="Plantronics CS 50-USB - headset - Convertible, Monaural"/>
    <x v="1"/>
    <s v="California"/>
    <s v="Long Beach"/>
    <n v="2015"/>
  </r>
  <r>
    <s v="CA-2015-139164"/>
    <d v="2015-06-23T00:00:00"/>
    <s v="CS-12355"/>
    <s v="OFF-FA-10003059"/>
    <n v="5.43"/>
    <n v="3"/>
    <n v="0"/>
    <n v="1.7919"/>
    <x v="1"/>
    <x v="13"/>
    <s v="Assorted Color Push Pins"/>
    <x v="1"/>
    <s v="California"/>
    <s v="Long Beach"/>
    <n v="2015"/>
  </r>
  <r>
    <s v="CA-2015-139164"/>
    <d v="2015-06-23T00:00:00"/>
    <s v="CS-12355"/>
    <s v="TEC-PH-10003931"/>
    <n v="143.976"/>
    <n v="3"/>
    <n v="0.2"/>
    <n v="8.9984999999999999"/>
    <x v="2"/>
    <x v="7"/>
    <s v="JBL Micro Wireless Portable Bluetooth Speaker"/>
    <x v="1"/>
    <s v="California"/>
    <s v="Long Beach"/>
    <n v="2015"/>
  </r>
  <r>
    <s v="CA-2016-112277"/>
    <d v="2016-09-10T00:00:00"/>
    <s v="SC-20695"/>
    <s v="TEC-PH-10003505"/>
    <n v="519.67999999999995"/>
    <n v="7"/>
    <n v="0.2"/>
    <n v="58.463999999999999"/>
    <x v="2"/>
    <x v="7"/>
    <s v="Geemarc AmpliPOWER60"/>
    <x v="0"/>
    <s v="Florida"/>
    <s v="Fort Lauderdale"/>
    <n v="2016"/>
  </r>
  <r>
    <s v="CA-2014-167724"/>
    <d v="2014-04-13T00:00:00"/>
    <s v="BF-11170"/>
    <s v="OFF-LA-10002368"/>
    <n v="7.83"/>
    <n v="3"/>
    <n v="0"/>
    <n v="3.6017999999999999"/>
    <x v="1"/>
    <x v="2"/>
    <s v="Avery 479"/>
    <x v="3"/>
    <s v="Maryland"/>
    <s v="Baltimore"/>
    <n v="2014"/>
  </r>
  <r>
    <s v="CA-2015-123141"/>
    <d v="2015-11-14T00:00:00"/>
    <s v="GZ-14470"/>
    <s v="FUR-CH-10004287"/>
    <n v="883.84"/>
    <n v="4"/>
    <n v="0.2"/>
    <n v="99.432000000000002"/>
    <x v="0"/>
    <x v="1"/>
    <s v="SAFCO Arco Folding Chair"/>
    <x v="1"/>
    <s v="New Mexico"/>
    <s v="Rio Rancho"/>
    <n v="2015"/>
  </r>
  <r>
    <s v="CA-2015-123141"/>
    <d v="2015-11-14T00:00:00"/>
    <s v="GZ-14470"/>
    <s v="FUR-CH-10001891"/>
    <n v="230.352"/>
    <n v="3"/>
    <n v="0.2"/>
    <n v="20.155799999999999"/>
    <x v="0"/>
    <x v="1"/>
    <s v="Global Deluxe Office Fabric Chairs"/>
    <x v="1"/>
    <s v="New Mexico"/>
    <s v="Rio Rancho"/>
    <n v="2015"/>
  </r>
  <r>
    <s v="CA-2016-149503"/>
    <d v="2016-12-09T00:00:00"/>
    <s v="SP-20650"/>
    <s v="OFF-BI-10002133"/>
    <n v="273.92"/>
    <n v="8"/>
    <n v="0.2"/>
    <n v="99.296000000000006"/>
    <x v="1"/>
    <x v="8"/>
    <s v="Wilson Jones Elliptical Ring 3 1/2&quot; Capacity Binders, 800 sheets"/>
    <x v="1"/>
    <s v="California"/>
    <s v="Stockton"/>
    <n v="2016"/>
  </r>
  <r>
    <s v="CA-2017-163069"/>
    <d v="2017-08-18T00:00:00"/>
    <s v="PJ-19015"/>
    <s v="OFF-AR-10001419"/>
    <n v="9.9120000000000008"/>
    <n v="3"/>
    <n v="0.2"/>
    <n v="1.2390000000000001"/>
    <x v="1"/>
    <x v="6"/>
    <s v="Newell 325"/>
    <x v="3"/>
    <s v="Ohio"/>
    <s v="Columbus"/>
    <n v="2017"/>
  </r>
  <r>
    <s v="CA-2017-107629"/>
    <d v="2017-12-14T00:00:00"/>
    <s v="DB-13060"/>
    <s v="FUR-FU-10002298"/>
    <n v="266.35199999999998"/>
    <n v="6"/>
    <n v="0.6"/>
    <n v="-292.98719999999997"/>
    <x v="0"/>
    <x v="5"/>
    <s v="Rubbermaid ClusterMat Chairmats, Mat Size- 66&quot; x 60&quot;, Lip 20&quot; x 11&quot; -90 Degree Angle"/>
    <x v="2"/>
    <s v="Illinois"/>
    <s v="Skokie"/>
    <n v="2017"/>
  </r>
  <r>
    <s v="CA-2017-107629"/>
    <d v="2017-12-14T00:00:00"/>
    <s v="DB-13060"/>
    <s v="FUR-FU-10004091"/>
    <n v="56.328000000000003"/>
    <n v="3"/>
    <n v="0.6"/>
    <n v="-26.755800000000001"/>
    <x v="0"/>
    <x v="5"/>
    <s v="Howard Miller 13&quot; Diameter Goldtone Round Wall Clock"/>
    <x v="2"/>
    <s v="Illinois"/>
    <s v="Skokie"/>
    <n v="2017"/>
  </r>
  <r>
    <s v="CA-2017-107629"/>
    <d v="2017-12-14T00:00:00"/>
    <s v="DB-13060"/>
    <s v="TEC-AC-10004510"/>
    <n v="39.264000000000003"/>
    <n v="3"/>
    <n v="0.2"/>
    <n v="-4.9080000000000004"/>
    <x v="2"/>
    <x v="11"/>
    <s v="Logitech Desktop MK120 Mouse and keyboard Combo"/>
    <x v="2"/>
    <s v="Illinois"/>
    <s v="Skokie"/>
    <n v="2017"/>
  </r>
  <r>
    <s v="CA-2017-107629"/>
    <d v="2017-12-14T00:00:00"/>
    <s v="DB-13060"/>
    <s v="OFF-AR-10002987"/>
    <n v="95.231999999999999"/>
    <n v="6"/>
    <n v="0.2"/>
    <n v="24.9984"/>
    <x v="1"/>
    <x v="6"/>
    <s v="Prismacolor Color Pencil Set"/>
    <x v="2"/>
    <s v="Illinois"/>
    <s v="Skokie"/>
    <n v="2017"/>
  </r>
  <r>
    <s v="CA-2016-134789"/>
    <d v="2016-04-08T00:00:00"/>
    <s v="CK-12325"/>
    <s v="OFF-FA-10002280"/>
    <n v="30"/>
    <n v="6"/>
    <n v="0"/>
    <n v="14.4"/>
    <x v="1"/>
    <x v="13"/>
    <s v="Advantus Plastic Paper Clips"/>
    <x v="0"/>
    <s v="Arkansas"/>
    <s v="Hot Springs"/>
    <n v="2016"/>
  </r>
  <r>
    <s v="CA-2016-134789"/>
    <d v="2016-04-08T00:00:00"/>
    <s v="CK-12325"/>
    <s v="OFF-PA-10001934"/>
    <n v="25.92"/>
    <n v="4"/>
    <n v="0"/>
    <n v="12.700799999999999"/>
    <x v="1"/>
    <x v="10"/>
    <s v="Xerox 1993"/>
    <x v="0"/>
    <s v="Arkansas"/>
    <s v="Hot Springs"/>
    <n v="2016"/>
  </r>
  <r>
    <s v="CA-2016-134789"/>
    <d v="2016-04-08T00:00:00"/>
    <s v="CK-12325"/>
    <s v="FUR-FU-10003268"/>
    <n v="159.91999999999999"/>
    <n v="4"/>
    <n v="0"/>
    <n v="31.984000000000002"/>
    <x v="0"/>
    <x v="5"/>
    <s v="Eldon Radial Chair Mat for Low to Medium Pile Carpets"/>
    <x v="0"/>
    <s v="Arkansas"/>
    <s v="Hot Springs"/>
    <n v="2016"/>
  </r>
  <r>
    <s v="CA-2016-130442"/>
    <d v="2016-12-16T00:00:00"/>
    <s v="SF-20065"/>
    <s v="OFF-AP-10004859"/>
    <n v="34.944000000000003"/>
    <n v="3"/>
    <n v="0.2"/>
    <n v="3.0575999999999999"/>
    <x v="1"/>
    <x v="9"/>
    <s v="Acco 6 Outlet Guardian Premium Surge Suppressor"/>
    <x v="0"/>
    <s v="North Carolina"/>
    <s v="Goldsboro"/>
    <n v="2016"/>
  </r>
  <r>
    <s v="CA-2017-102974"/>
    <d v="2017-09-19T00:00:00"/>
    <s v="DP-13105"/>
    <s v="TEC-AC-10000057"/>
    <n v="149.94999999999999"/>
    <n v="5"/>
    <n v="0"/>
    <n v="31.4895"/>
    <x v="2"/>
    <x v="11"/>
    <s v="Microsoft Natural Ergonomic Keyboard 4000"/>
    <x v="1"/>
    <s v="California"/>
    <s v="Los Angeles"/>
    <n v="2017"/>
  </r>
  <r>
    <s v="CA-2017-102974"/>
    <d v="2017-09-19T00:00:00"/>
    <s v="DP-13105"/>
    <s v="OFF-AR-10000914"/>
    <n v="23.32"/>
    <n v="2"/>
    <n v="0"/>
    <n v="6.0632000000000001"/>
    <x v="1"/>
    <x v="6"/>
    <s v="Boston 16765 Mini Stand Up Battery Pencil Sharpener"/>
    <x v="1"/>
    <s v="California"/>
    <s v="Los Angeles"/>
    <n v="2017"/>
  </r>
  <r>
    <s v="CA-2017-102974"/>
    <d v="2017-09-19T00:00:00"/>
    <s v="DP-13105"/>
    <s v="OFF-AR-10004956"/>
    <n v="16.739999999999998"/>
    <n v="3"/>
    <n v="0"/>
    <n v="4.8545999999999996"/>
    <x v="1"/>
    <x v="6"/>
    <s v="Newell 33"/>
    <x v="1"/>
    <s v="California"/>
    <s v="Los Angeles"/>
    <n v="2017"/>
  </r>
  <r>
    <s v="US-2017-166394"/>
    <d v="2017-09-04T00:00:00"/>
    <s v="VM-21835"/>
    <s v="OFF-FA-10001843"/>
    <n v="14.82"/>
    <n v="6"/>
    <n v="0"/>
    <n v="6.9653999999999998"/>
    <x v="1"/>
    <x v="13"/>
    <s v="Staples"/>
    <x v="3"/>
    <s v="New Hampshire"/>
    <s v="Nashua"/>
    <n v="2017"/>
  </r>
  <r>
    <s v="CA-2016-128811"/>
    <d v="2016-09-12T00:00:00"/>
    <s v="SF-20200"/>
    <s v="OFF-FA-10000585"/>
    <n v="10.47"/>
    <n v="3"/>
    <n v="0"/>
    <n v="4.8162000000000003"/>
    <x v="1"/>
    <x v="13"/>
    <s v="OIC Bulk Pack Metal Binder Clips"/>
    <x v="1"/>
    <s v="Washington"/>
    <s v="Seattle"/>
    <n v="2016"/>
  </r>
  <r>
    <s v="CA-2016-128811"/>
    <d v="2016-09-12T00:00:00"/>
    <s v="SF-20200"/>
    <s v="OFF-LA-10003720"/>
    <n v="11.07"/>
    <n v="3"/>
    <n v="0"/>
    <n v="5.2028999999999996"/>
    <x v="1"/>
    <x v="2"/>
    <s v="Avery 487"/>
    <x v="1"/>
    <s v="Washington"/>
    <s v="Seattle"/>
    <n v="2016"/>
  </r>
  <r>
    <s v="CA-2016-128811"/>
    <d v="2016-09-12T00:00:00"/>
    <s v="SF-20200"/>
    <s v="OFF-BI-10000301"/>
    <n v="20.704000000000001"/>
    <n v="4"/>
    <n v="0.2"/>
    <n v="7.7640000000000002"/>
    <x v="1"/>
    <x v="8"/>
    <s v="GBC Instant Report Kit"/>
    <x v="1"/>
    <s v="Washington"/>
    <s v="Seattle"/>
    <n v="2016"/>
  </r>
  <r>
    <s v="CA-2017-145443"/>
    <d v="2017-08-10T00:00:00"/>
    <s v="SC-20695"/>
    <s v="OFF-PA-10003302"/>
    <n v="177.2"/>
    <n v="5"/>
    <n v="0"/>
    <n v="83.284000000000006"/>
    <x v="1"/>
    <x v="10"/>
    <s v="Xerox 1906"/>
    <x v="2"/>
    <s v="Indiana"/>
    <s v="Richmond"/>
    <n v="2017"/>
  </r>
  <r>
    <s v="CA-2016-165827"/>
    <d v="2016-11-04T00:00:00"/>
    <s v="MF-17665"/>
    <s v="FUR-FU-10001889"/>
    <n v="50.496000000000002"/>
    <n v="6"/>
    <n v="0.2"/>
    <n v="8.2056000000000004"/>
    <x v="0"/>
    <x v="5"/>
    <s v="Ultra Door Pull Handle"/>
    <x v="0"/>
    <s v="Florida"/>
    <s v="Miami"/>
    <n v="2016"/>
  </r>
  <r>
    <s v="CA-2015-156734"/>
    <d v="2015-06-18T00:00:00"/>
    <s v="BV-11245"/>
    <s v="OFF-BI-10002982"/>
    <n v="6.1289999999999996"/>
    <n v="3"/>
    <n v="0.7"/>
    <n v="-4.4946000000000002"/>
    <x v="1"/>
    <x v="8"/>
    <s v="Avery Self-Adhesive Photo Pockets for Polaroid Photos"/>
    <x v="0"/>
    <s v="Tennessee"/>
    <s v="Smyrna"/>
    <n v="2015"/>
  </r>
  <r>
    <s v="CA-2015-156734"/>
    <d v="2015-06-18T00:00:00"/>
    <s v="BV-11245"/>
    <s v="FUR-CH-10002965"/>
    <n v="643.13599999999997"/>
    <n v="4"/>
    <n v="0.2"/>
    <n v="56.2744"/>
    <x v="0"/>
    <x v="1"/>
    <s v="Global Leather Highback Executive Chair with Pneumatic Height Adjustment, Black"/>
    <x v="0"/>
    <s v="Tennessee"/>
    <s v="Smyrna"/>
    <n v="2015"/>
  </r>
  <r>
    <s v="CA-2015-156734"/>
    <d v="2015-06-18T00:00:00"/>
    <s v="BV-11245"/>
    <s v="OFF-PA-10001937"/>
    <n v="20.736000000000001"/>
    <n v="4"/>
    <n v="0.2"/>
    <n v="7.2576000000000001"/>
    <x v="1"/>
    <x v="10"/>
    <s v="Xerox 21"/>
    <x v="0"/>
    <s v="Tennessee"/>
    <s v="Smyrna"/>
    <n v="2015"/>
  </r>
  <r>
    <s v="CA-2014-120096"/>
    <d v="2014-07-04T00:00:00"/>
    <s v="KE-16420"/>
    <s v="OFF-PA-10001977"/>
    <n v="177.536"/>
    <n v="4"/>
    <n v="0.2"/>
    <n v="62.137599999999999"/>
    <x v="1"/>
    <x v="10"/>
    <s v="Xerox 194"/>
    <x v="1"/>
    <s v="Colorado"/>
    <s v="Aurora"/>
    <n v="2014"/>
  </r>
  <r>
    <s v="CA-2014-120096"/>
    <d v="2014-07-04T00:00:00"/>
    <s v="KE-16420"/>
    <s v="OFF-AP-10000692"/>
    <n v="32.432000000000002"/>
    <n v="2"/>
    <n v="0.2"/>
    <n v="3.2431999999999999"/>
    <x v="1"/>
    <x v="9"/>
    <s v="Fellowes Mighty 8 Compact Surge Protector"/>
    <x v="1"/>
    <s v="Colorado"/>
    <s v="Aurora"/>
    <n v="2014"/>
  </r>
  <r>
    <s v="CA-2015-141754"/>
    <d v="2015-12-20T00:00:00"/>
    <s v="EM-14200"/>
    <s v="OFF-LA-10004093"/>
    <n v="11.696"/>
    <n v="2"/>
    <n v="0.2"/>
    <n v="3.9474"/>
    <x v="1"/>
    <x v="2"/>
    <s v="Avery 486"/>
    <x v="0"/>
    <s v="Florida"/>
    <s v="Miami"/>
    <n v="2015"/>
  </r>
  <r>
    <s v="CA-2016-123358"/>
    <d v="2016-04-10T00:00:00"/>
    <s v="BT-11680"/>
    <s v="OFF-AP-10004980"/>
    <n v="113.76"/>
    <n v="3"/>
    <n v="0"/>
    <n v="44.366399999999999"/>
    <x v="1"/>
    <x v="9"/>
    <s v="3M Replacement Filter for Office Air Cleaner for 20' x 33' Room"/>
    <x v="1"/>
    <s v="California"/>
    <s v="San Francisco"/>
    <n v="2016"/>
  </r>
  <r>
    <s v="CA-2016-123358"/>
    <d v="2016-04-10T00:00:00"/>
    <s v="BT-11680"/>
    <s v="OFF-ST-10001932"/>
    <n v="579.51"/>
    <n v="3"/>
    <n v="0"/>
    <n v="81.131399999999999"/>
    <x v="1"/>
    <x v="4"/>
    <s v="Fellowes Staxonsteel Drawer Files"/>
    <x v="1"/>
    <s v="California"/>
    <s v="San Francisco"/>
    <n v="2016"/>
  </r>
  <r>
    <s v="CA-2016-123358"/>
    <d v="2016-04-10T00:00:00"/>
    <s v="BT-11680"/>
    <s v="OFF-ST-10000636"/>
    <n v="150.66"/>
    <n v="9"/>
    <n v="0"/>
    <n v="6.0263999999999998"/>
    <x v="1"/>
    <x v="4"/>
    <s v="Rogers Profile Extra Capacity Storage Tub"/>
    <x v="1"/>
    <s v="California"/>
    <s v="San Francisco"/>
    <n v="2016"/>
  </r>
  <r>
    <s v="CA-2016-123358"/>
    <d v="2016-04-10T00:00:00"/>
    <s v="BT-11680"/>
    <s v="OFF-BI-10000069"/>
    <n v="48.031999999999996"/>
    <n v="4"/>
    <n v="0.2"/>
    <n v="15.6104"/>
    <x v="1"/>
    <x v="8"/>
    <s v="GBC Prepunched Paper, 19-Hole, for Binding Systems, 24-lb"/>
    <x v="1"/>
    <s v="California"/>
    <s v="San Francisco"/>
    <n v="2016"/>
  </r>
  <r>
    <s v="CA-2014-144029"/>
    <d v="2014-05-26T00:00:00"/>
    <s v="MM-18055"/>
    <s v="OFF-ST-10001837"/>
    <n v="102.624"/>
    <n v="3"/>
    <n v="0.2"/>
    <n v="7.6967999999999996"/>
    <x v="1"/>
    <x v="4"/>
    <s v="SAFCO Mobile Desk Side File, Wire Frame"/>
    <x v="2"/>
    <s v="Illinois"/>
    <s v="Chicago"/>
    <n v="2014"/>
  </r>
  <r>
    <s v="CA-2014-144029"/>
    <d v="2014-05-26T00:00:00"/>
    <s v="MM-18055"/>
    <s v="FUR-CH-10003981"/>
    <n v="359.77199999999999"/>
    <n v="2"/>
    <n v="0.3"/>
    <n v="-5.1395999999999997"/>
    <x v="0"/>
    <x v="1"/>
    <s v="Global Commerce Series Low-Back Swivel/Tilt Chairs"/>
    <x v="2"/>
    <s v="Illinois"/>
    <s v="Chicago"/>
    <n v="2014"/>
  </r>
  <r>
    <s v="CA-2014-144029"/>
    <d v="2014-05-26T00:00:00"/>
    <s v="MM-18055"/>
    <s v="OFF-AR-10000716"/>
    <n v="13.391999999999999"/>
    <n v="3"/>
    <n v="0.2"/>
    <n v="3.1806000000000001"/>
    <x v="1"/>
    <x v="6"/>
    <s v="DIXON Ticonderoga Erasable Checking Pencils"/>
    <x v="2"/>
    <s v="Illinois"/>
    <s v="Chicago"/>
    <n v="2014"/>
  </r>
  <r>
    <s v="US-2017-101784"/>
    <d v="2017-07-06T00:00:00"/>
    <s v="PO-18850"/>
    <s v="FUR-CH-10001146"/>
    <n v="122.136"/>
    <n v="3"/>
    <n v="0.2"/>
    <n v="-13.7403"/>
    <x v="0"/>
    <x v="1"/>
    <s v="Global Value Mid-Back Manager's Chair, Gray"/>
    <x v="1"/>
    <s v="California"/>
    <s v="Los Angeles"/>
    <n v="2017"/>
  </r>
  <r>
    <s v="CA-2015-156923"/>
    <d v="2015-02-16T00:00:00"/>
    <s v="SP-20860"/>
    <s v="OFF-PA-10002751"/>
    <n v="35.880000000000003"/>
    <n v="6"/>
    <n v="0"/>
    <n v="16.146000000000001"/>
    <x v="1"/>
    <x v="10"/>
    <s v="Xerox 1920"/>
    <x v="3"/>
    <s v="New Hampshire"/>
    <s v="Dover"/>
    <n v="2015"/>
  </r>
  <r>
    <s v="CA-2017-111269"/>
    <d v="2017-06-16T00:00:00"/>
    <s v="CS-12355"/>
    <s v="TEC-AC-10001606"/>
    <n v="479.952"/>
    <n v="6"/>
    <n v="0.2"/>
    <n v="107.9892"/>
    <x v="2"/>
    <x v="11"/>
    <s v="Logitech Wireless Performance Mouse MX for PC and Mac"/>
    <x v="3"/>
    <s v="Ohio"/>
    <s v="Dublin"/>
    <n v="2017"/>
  </r>
  <r>
    <s v="CA-2017-111269"/>
    <d v="2017-06-16T00:00:00"/>
    <s v="CS-12355"/>
    <s v="OFF-AR-10001427"/>
    <n v="23.92"/>
    <n v="5"/>
    <n v="0.2"/>
    <n v="1.794"/>
    <x v="1"/>
    <x v="6"/>
    <s v="Newell 330"/>
    <x v="3"/>
    <s v="Ohio"/>
    <s v="Dublin"/>
    <n v="2017"/>
  </r>
  <r>
    <s v="CA-2017-159156"/>
    <d v="2017-11-13T00:00:00"/>
    <s v="KB-16600"/>
    <s v="TEC-PH-10004389"/>
    <n v="629.95000000000005"/>
    <n v="5"/>
    <n v="0"/>
    <n v="163.78700000000001"/>
    <x v="2"/>
    <x v="7"/>
    <s v="Nokia Lumia 925"/>
    <x v="3"/>
    <s v="New York"/>
    <s v="New York City"/>
    <n v="2017"/>
  </r>
  <r>
    <s v="CA-2017-100230"/>
    <d v="2017-12-11T00:00:00"/>
    <s v="AA-10375"/>
    <s v="OFF-BI-10002498"/>
    <n v="14.952"/>
    <n v="1"/>
    <n v="0.2"/>
    <n v="5.0462999999999996"/>
    <x v="1"/>
    <x v="8"/>
    <s v="Clear Mylar Reinforcing Strips"/>
    <x v="3"/>
    <s v="New York"/>
    <s v="New York City"/>
    <n v="2017"/>
  </r>
  <r>
    <s v="CA-2017-100230"/>
    <d v="2017-12-11T00:00:00"/>
    <s v="AA-10375"/>
    <s v="OFF-PA-10002245"/>
    <n v="17.940000000000001"/>
    <n v="3"/>
    <n v="0"/>
    <n v="8.0730000000000004"/>
    <x v="1"/>
    <x v="10"/>
    <s v="Xerox 1895"/>
    <x v="3"/>
    <s v="New York"/>
    <s v="New York City"/>
    <n v="2017"/>
  </r>
  <r>
    <s v="CA-2017-100230"/>
    <d v="2017-12-11T00:00:00"/>
    <s v="AA-10375"/>
    <s v="TEC-PH-10004522"/>
    <n v="116.98"/>
    <n v="2"/>
    <n v="0"/>
    <n v="29.245000000000001"/>
    <x v="2"/>
    <x v="7"/>
    <s v="Dexim XPower Skin Super-Thin Power Case for iPhone 5 - Black"/>
    <x v="3"/>
    <s v="New York"/>
    <s v="New York City"/>
    <n v="2017"/>
  </r>
  <r>
    <s v="CA-2016-154767"/>
    <d v="2016-06-28T00:00:00"/>
    <s v="BP-11155"/>
    <s v="FUR-CH-10003535"/>
    <n v="121.96"/>
    <n v="2"/>
    <n v="0"/>
    <n v="20.7332"/>
    <x v="0"/>
    <x v="1"/>
    <s v="Global Armless Task Chair, Royal Blue"/>
    <x v="3"/>
    <s v="New Jersey"/>
    <s v="Paterson"/>
    <n v="2016"/>
  </r>
  <r>
    <s v="CA-2016-154767"/>
    <d v="2016-06-28T00:00:00"/>
    <s v="BP-11155"/>
    <s v="OFF-AP-10000595"/>
    <n v="8.74"/>
    <n v="2"/>
    <n v="0"/>
    <n v="2.2724000000000002"/>
    <x v="1"/>
    <x v="9"/>
    <s v="Disposable Triple-Filter Dust Bags"/>
    <x v="3"/>
    <s v="New Jersey"/>
    <s v="Paterson"/>
    <n v="2016"/>
  </r>
  <r>
    <s v="CA-2016-154767"/>
    <d v="2016-06-28T00:00:00"/>
    <s v="BP-11155"/>
    <s v="OFF-PA-10003039"/>
    <n v="61.96"/>
    <n v="2"/>
    <n v="0"/>
    <n v="27.882000000000001"/>
    <x v="1"/>
    <x v="10"/>
    <s v="Xerox 1960"/>
    <x v="3"/>
    <s v="New Jersey"/>
    <s v="Paterson"/>
    <n v="2016"/>
  </r>
  <r>
    <s v="CA-2016-154767"/>
    <d v="2016-06-28T00:00:00"/>
    <s v="BP-11155"/>
    <s v="OFF-BI-10002003"/>
    <n v="7.96"/>
    <n v="2"/>
    <n v="0"/>
    <n v="3.7412000000000001"/>
    <x v="1"/>
    <x v="8"/>
    <s v="Ibico Presentation Index for Binding Systems"/>
    <x v="3"/>
    <s v="New Jersey"/>
    <s v="Paterson"/>
    <n v="2016"/>
  </r>
  <r>
    <s v="CA-2016-154767"/>
    <d v="2016-06-28T00:00:00"/>
    <s v="BP-11155"/>
    <s v="OFF-AP-10002311"/>
    <n v="275.24"/>
    <n v="4"/>
    <n v="0"/>
    <n v="121.1056"/>
    <x v="1"/>
    <x v="9"/>
    <s v="Holmes Replacement Filter for HEPA Air Cleaner, Very Large Room, HEPA Filter"/>
    <x v="3"/>
    <s v="New Jersey"/>
    <s v="Paterson"/>
    <n v="2016"/>
  </r>
  <r>
    <s v="CA-2017-124205"/>
    <d v="2017-09-15T00:00:00"/>
    <s v="TC-21145"/>
    <s v="FUR-FU-10002445"/>
    <n v="47.4"/>
    <n v="5"/>
    <n v="0"/>
    <n v="18.96"/>
    <x v="0"/>
    <x v="5"/>
    <s v="DAX Two-Tone Rosewood/Black Document Frame, Desktop, 5 x 7"/>
    <x v="3"/>
    <s v="New Jersey"/>
    <s v="Lakewood"/>
    <n v="2017"/>
  </r>
  <r>
    <s v="CA-2017-124205"/>
    <d v="2017-09-15T00:00:00"/>
    <s v="TC-21145"/>
    <s v="FUR-CH-10003606"/>
    <n v="512.96"/>
    <n v="4"/>
    <n v="0"/>
    <n v="143.62880000000001"/>
    <x v="0"/>
    <x v="1"/>
    <s v="SAFCO Folding Chair Trolley"/>
    <x v="3"/>
    <s v="New Jersey"/>
    <s v="Lakewood"/>
    <n v="2017"/>
  </r>
  <r>
    <s v="CA-2017-124205"/>
    <d v="2017-09-15T00:00:00"/>
    <s v="TC-21145"/>
    <s v="TEC-PH-10002115"/>
    <n v="395.94"/>
    <n v="6"/>
    <n v="0"/>
    <n v="102.9444"/>
    <x v="2"/>
    <x v="7"/>
    <s v="Plantronics 81402"/>
    <x v="3"/>
    <s v="New Jersey"/>
    <s v="Lakewood"/>
    <n v="2017"/>
  </r>
  <r>
    <s v="CA-2017-124205"/>
    <d v="2017-09-15T00:00:00"/>
    <s v="TC-21145"/>
    <s v="OFF-ST-10000934"/>
    <n v="81.96"/>
    <n v="2"/>
    <n v="0"/>
    <n v="0"/>
    <x v="1"/>
    <x v="4"/>
    <s v="Contico 72&quot;H Heavy-Duty Storage System"/>
    <x v="3"/>
    <s v="New Jersey"/>
    <s v="Lakewood"/>
    <n v="2017"/>
  </r>
  <r>
    <s v="CA-2017-165715"/>
    <d v="2017-12-02T00:00:00"/>
    <s v="BG-11035"/>
    <s v="OFF-AR-10003903"/>
    <n v="32.776000000000003"/>
    <n v="1"/>
    <n v="0.2"/>
    <n v="2.4582000000000002"/>
    <x v="1"/>
    <x v="6"/>
    <s v="Sanford 52201 APSCO Electric Pencil Sharpener"/>
    <x v="0"/>
    <s v="North Carolina"/>
    <s v="Greensboro"/>
    <n v="2017"/>
  </r>
  <r>
    <s v="CA-2017-100636"/>
    <d v="2017-06-26T00:00:00"/>
    <s v="DO-13435"/>
    <s v="OFF-ST-10004123"/>
    <n v="272.94"/>
    <n v="3"/>
    <n v="0"/>
    <n v="0"/>
    <x v="1"/>
    <x v="4"/>
    <s v="Safco Industrial Wire Shelving System"/>
    <x v="3"/>
    <s v="New York"/>
    <s v="New York City"/>
    <n v="2017"/>
  </r>
  <r>
    <s v="CA-2016-162943"/>
    <d v="2016-07-24T00:00:00"/>
    <s v="DB-12970"/>
    <s v="FUR-CH-10001708"/>
    <n v="253.76400000000001"/>
    <n v="2"/>
    <n v="0.1"/>
    <n v="31.015599999999999"/>
    <x v="0"/>
    <x v="1"/>
    <s v="Office Star - Contemporary Swivel Chair with Padded Adjustable Arms and Flex Back"/>
    <x v="3"/>
    <s v="New York"/>
    <s v="New York City"/>
    <n v="2016"/>
  </r>
  <r>
    <s v="CA-2016-144764"/>
    <d v="2016-09-02T00:00:00"/>
    <s v="RL-19615"/>
    <s v="OFF-LA-10000240"/>
    <n v="29.24"/>
    <n v="5"/>
    <n v="0.2"/>
    <n v="9.8684999999999992"/>
    <x v="1"/>
    <x v="2"/>
    <s v="Self-Adhesive Address Labels for Typewriters by Universal"/>
    <x v="2"/>
    <s v="Illinois"/>
    <s v="Chicago"/>
    <n v="2016"/>
  </r>
  <r>
    <s v="CA-2016-144764"/>
    <d v="2016-09-02T00:00:00"/>
    <s v="RL-19615"/>
    <s v="OFF-ST-10002485"/>
    <n v="35.167999999999999"/>
    <n v="2"/>
    <n v="0.2"/>
    <n v="-8.3523999999999994"/>
    <x v="1"/>
    <x v="4"/>
    <s v="Rogers Deluxe File Chest"/>
    <x v="2"/>
    <s v="Illinois"/>
    <s v="Chicago"/>
    <n v="2016"/>
  </r>
  <r>
    <s v="CA-2016-144764"/>
    <d v="2016-09-02T00:00:00"/>
    <s v="RL-19615"/>
    <s v="TEC-MA-10003230"/>
    <n v="1362.9"/>
    <n v="3"/>
    <n v="0.3"/>
    <n v="-19.47"/>
    <x v="2"/>
    <x v="15"/>
    <s v="Okidata C610n Printer"/>
    <x v="2"/>
    <s v="Illinois"/>
    <s v="Chicago"/>
    <n v="2016"/>
  </r>
  <r>
    <s v="CA-2017-100615"/>
    <d v="2017-04-20T00:00:00"/>
    <s v="SJ-20215"/>
    <s v="FUR-CH-10002602"/>
    <n v="317.05799999999999"/>
    <n v="3"/>
    <n v="0.3"/>
    <n v="-18.117599999999999"/>
    <x v="0"/>
    <x v="1"/>
    <s v="DMI Arturo Collection Mission-style Design Wood Chair"/>
    <x v="2"/>
    <s v="Illinois"/>
    <s v="Chicago"/>
    <n v="2017"/>
  </r>
  <r>
    <s v="CA-2017-100615"/>
    <d v="2017-04-20T00:00:00"/>
    <s v="SJ-20215"/>
    <s v="OFF-AR-10001683"/>
    <n v="15.76"/>
    <n v="2"/>
    <n v="0.2"/>
    <n v="3.5459999999999998"/>
    <x v="1"/>
    <x v="6"/>
    <s v="Lumber Crayons"/>
    <x v="2"/>
    <s v="Illinois"/>
    <s v="Chicago"/>
    <n v="2017"/>
  </r>
  <r>
    <s v="CA-2017-100615"/>
    <d v="2017-04-20T00:00:00"/>
    <s v="SJ-20215"/>
    <s v="FUR-FU-10002456"/>
    <n v="14.56"/>
    <n v="5"/>
    <n v="0.6"/>
    <n v="-6.1879999999999997"/>
    <x v="0"/>
    <x v="5"/>
    <s v="Master Caster Door Stop, Large Neon Orange"/>
    <x v="2"/>
    <s v="Illinois"/>
    <s v="Chicago"/>
    <n v="2017"/>
  </r>
  <r>
    <s v="CA-2014-109302"/>
    <d v="2014-08-12T00:00:00"/>
    <s v="CS-12175"/>
    <s v="OFF-BI-10002854"/>
    <n v="196.21"/>
    <n v="7"/>
    <n v="0"/>
    <n v="98.105000000000004"/>
    <x v="1"/>
    <x v="8"/>
    <s v="Performers Binder/Pad Holder, Black"/>
    <x v="3"/>
    <s v="New Jersey"/>
    <s v="Lakewood"/>
    <n v="2014"/>
  </r>
  <r>
    <s v="CA-2017-139787"/>
    <d v="2017-09-19T00:00:00"/>
    <s v="JP-16135"/>
    <s v="OFF-AR-10002445"/>
    <n v="35.4"/>
    <n v="5"/>
    <n v="0"/>
    <n v="13.452"/>
    <x v="1"/>
    <x v="6"/>
    <s v="SANFORD Major Accent Highlighters"/>
    <x v="0"/>
    <s v="Georgia"/>
    <s v="Columbus"/>
    <n v="2017"/>
  </r>
  <r>
    <s v="CA-2017-139402"/>
    <d v="2017-12-09T00:00:00"/>
    <s v="NC-18535"/>
    <s v="OFF-PA-10004359"/>
    <n v="419.4"/>
    <n v="5"/>
    <n v="0.2"/>
    <n v="146.79"/>
    <x v="1"/>
    <x v="10"/>
    <s v="Multicolor Computer Printout Paper"/>
    <x v="1"/>
    <s v="Arizona"/>
    <s v="Phoenix"/>
    <n v="2017"/>
  </r>
  <r>
    <s v="CA-2017-139402"/>
    <d v="2017-12-09T00:00:00"/>
    <s v="NC-18535"/>
    <s v="OFF-BI-10000279"/>
    <n v="13.005000000000001"/>
    <n v="3"/>
    <n v="0.7"/>
    <n v="-9.9704999999999995"/>
    <x v="1"/>
    <x v="8"/>
    <s v="Acco Recycled 2&quot; Capacity Laser Printer Hanging Data Binders"/>
    <x v="1"/>
    <s v="Arizona"/>
    <s v="Phoenix"/>
    <n v="2017"/>
  </r>
  <r>
    <s v="CA-2016-119018"/>
    <d v="2016-11-04T00:00:00"/>
    <s v="CW-11905"/>
    <s v="OFF-BI-10003314"/>
    <n v="7.7119999999999997"/>
    <n v="2"/>
    <n v="0.2"/>
    <n v="2.7955999999999999"/>
    <x v="1"/>
    <x v="8"/>
    <s v="Tuff Stuff Recycled Round Ring Binders"/>
    <x v="1"/>
    <s v="California"/>
    <s v="Los Angeles"/>
    <n v="2016"/>
  </r>
  <r>
    <s v="CA-2016-119018"/>
    <d v="2016-11-04T00:00:00"/>
    <s v="CW-11905"/>
    <s v="OFF-BI-10000494"/>
    <n v="4.1760000000000002"/>
    <n v="1"/>
    <n v="0.2"/>
    <n v="1.3049999999999999"/>
    <x v="1"/>
    <x v="8"/>
    <s v="Acco Economy Flexible Poly Round Ring Binder"/>
    <x v="1"/>
    <s v="California"/>
    <s v="Los Angeles"/>
    <n v="2016"/>
  </r>
  <r>
    <s v="CA-2016-119018"/>
    <d v="2016-11-04T00:00:00"/>
    <s v="CW-11905"/>
    <s v="OFF-PA-10000295"/>
    <n v="38.880000000000003"/>
    <n v="6"/>
    <n v="0"/>
    <n v="18.662400000000002"/>
    <x v="1"/>
    <x v="10"/>
    <s v="Xerox 229"/>
    <x v="1"/>
    <s v="California"/>
    <s v="Los Angeles"/>
    <n v="2016"/>
  </r>
  <r>
    <s v="CA-2015-105361"/>
    <d v="2015-03-29T00:00:00"/>
    <s v="CM-12115"/>
    <s v="OFF-PA-10002615"/>
    <n v="17.64"/>
    <n v="4"/>
    <n v="0"/>
    <n v="8.1143999999999998"/>
    <x v="1"/>
    <x v="10"/>
    <s v="Ampad Gold Fibre Wirebound Steno Books, 6&quot; x 9&quot;, Gregg Ruled"/>
    <x v="3"/>
    <s v="New York"/>
    <s v="New York City"/>
    <n v="2015"/>
  </r>
  <r>
    <s v="US-2016-152373"/>
    <d v="2016-09-05T00:00:00"/>
    <s v="PT-19090"/>
    <s v="OFF-ST-10003479"/>
    <n v="93.456000000000003"/>
    <n v="3"/>
    <n v="0.2"/>
    <n v="-17.523"/>
    <x v="1"/>
    <x v="4"/>
    <s v="Eldon Base for stackable storage shelf, platinum"/>
    <x v="2"/>
    <s v="Texas"/>
    <s v="San Antonio"/>
    <n v="2016"/>
  </r>
  <r>
    <s v="US-2017-166037"/>
    <d v="2017-01-28T00:00:00"/>
    <s v="CL-12700"/>
    <s v="TEC-AC-10002800"/>
    <n v="449.91"/>
    <n v="9"/>
    <n v="0"/>
    <n v="157.46850000000001"/>
    <x v="2"/>
    <x v="11"/>
    <s v="Plantronics Audio 478 Stereo USB Headset"/>
    <x v="3"/>
    <s v="New York"/>
    <s v="New York City"/>
    <n v="2017"/>
  </r>
  <r>
    <s v="US-2016-147711"/>
    <d v="2016-09-03T00:00:00"/>
    <s v="HF-14995"/>
    <s v="FUR-BO-10003159"/>
    <n v="344.94"/>
    <n v="3"/>
    <n v="0"/>
    <n v="31.044599999999999"/>
    <x v="0"/>
    <x v="0"/>
    <s v="Sauder Camden County Collection Libraries, Planked Cherry Finish"/>
    <x v="3"/>
    <s v="Maryland"/>
    <s v="Baltimore"/>
    <n v="2016"/>
  </r>
  <r>
    <s v="US-2016-147711"/>
    <d v="2016-09-03T00:00:00"/>
    <s v="HF-14995"/>
    <s v="FUR-FU-10002364"/>
    <n v="14.76"/>
    <n v="2"/>
    <n v="0"/>
    <n v="4.2804000000000002"/>
    <x v="0"/>
    <x v="5"/>
    <s v="Eldon Expressions Wood Desk Accessories, Oak"/>
    <x v="3"/>
    <s v="Maryland"/>
    <s v="Baltimore"/>
    <n v="2016"/>
  </r>
  <r>
    <s v="US-2016-147711"/>
    <d v="2016-09-03T00:00:00"/>
    <s v="HF-14995"/>
    <s v="OFF-BI-10003350"/>
    <n v="12.76"/>
    <n v="2"/>
    <n v="0"/>
    <n v="5.8696000000000002"/>
    <x v="1"/>
    <x v="8"/>
    <s v="Acco Expandable Hanging Binders"/>
    <x v="3"/>
    <s v="Maryland"/>
    <s v="Baltimore"/>
    <n v="2016"/>
  </r>
  <r>
    <s v="US-2016-147711"/>
    <d v="2016-09-03T00:00:00"/>
    <s v="HF-14995"/>
    <s v="OFF-LA-10004093"/>
    <n v="58.48"/>
    <n v="8"/>
    <n v="0"/>
    <n v="27.485600000000002"/>
    <x v="1"/>
    <x v="2"/>
    <s v="Avery 486"/>
    <x v="3"/>
    <s v="Maryland"/>
    <s v="Baltimore"/>
    <n v="2016"/>
  </r>
  <r>
    <s v="CA-2017-121293"/>
    <d v="2017-07-25T00:00:00"/>
    <s v="JC-15775"/>
    <s v="FUR-FU-10000732"/>
    <n v="20.096"/>
    <n v="4"/>
    <n v="0.2"/>
    <n v="3.0144000000000002"/>
    <x v="0"/>
    <x v="5"/>
    <s v="Eldon 200 Class Desk Accessories"/>
    <x v="3"/>
    <s v="Pennsylvania"/>
    <s v="Philadelphia"/>
    <n v="2017"/>
  </r>
  <r>
    <s v="CA-2017-121293"/>
    <d v="2017-07-25T00:00:00"/>
    <s v="JC-15775"/>
    <s v="OFF-SU-10004884"/>
    <n v="37.752000000000002"/>
    <n v="3"/>
    <n v="0.2"/>
    <n v="4.2470999999999997"/>
    <x v="1"/>
    <x v="14"/>
    <s v="Acme Galleria Hot Forged Steel Scissors with Colored Handles"/>
    <x v="3"/>
    <s v="Pennsylvania"/>
    <s v="Philadelphia"/>
    <n v="2017"/>
  </r>
  <r>
    <s v="CA-2017-121293"/>
    <d v="2017-07-25T00:00:00"/>
    <s v="JC-15775"/>
    <s v="FUR-TA-10001771"/>
    <n v="138.58799999999999"/>
    <n v="1"/>
    <n v="0.4"/>
    <n v="-34.646999999999998"/>
    <x v="0"/>
    <x v="3"/>
    <s v="Bush Cubix Conference Tables, Fully Assembled"/>
    <x v="3"/>
    <s v="Pennsylvania"/>
    <s v="Philadelphia"/>
    <n v="2017"/>
  </r>
  <r>
    <s v="CA-2017-121293"/>
    <d v="2017-07-25T00:00:00"/>
    <s v="JC-15775"/>
    <s v="OFF-ST-10000060"/>
    <n v="259.92"/>
    <n v="5"/>
    <n v="0.2"/>
    <n v="-25.992000000000001"/>
    <x v="1"/>
    <x v="4"/>
    <s v="Fellowes Bankers Box Staxonsteel Drawer File/Stacking System"/>
    <x v="3"/>
    <s v="Pennsylvania"/>
    <s v="Philadelphia"/>
    <n v="2017"/>
  </r>
  <r>
    <s v="CA-2017-121293"/>
    <d v="2017-07-25T00:00:00"/>
    <s v="JC-15775"/>
    <s v="OFF-PA-10004100"/>
    <n v="20.736000000000001"/>
    <n v="4"/>
    <n v="0.2"/>
    <n v="7.2576000000000001"/>
    <x v="1"/>
    <x v="10"/>
    <s v="Xerox 216"/>
    <x v="3"/>
    <s v="Pennsylvania"/>
    <s v="Philadelphia"/>
    <n v="2017"/>
  </r>
  <r>
    <s v="CA-2015-118843"/>
    <d v="2015-09-13T00:00:00"/>
    <s v="JH-15910"/>
    <s v="FUR-FU-10003975"/>
    <n v="129.93"/>
    <n v="3"/>
    <n v="0"/>
    <n v="12.993"/>
    <x v="0"/>
    <x v="5"/>
    <s v="Eldon Advantage Chair Mats for Low to Medium Pile Carpets"/>
    <x v="0"/>
    <s v="Georgia"/>
    <s v="Atlanta"/>
    <n v="2015"/>
  </r>
  <r>
    <s v="CA-2015-118843"/>
    <d v="2015-09-13T00:00:00"/>
    <s v="JH-15910"/>
    <s v="OFF-PA-10001712"/>
    <n v="69.930000000000007"/>
    <n v="7"/>
    <n v="0"/>
    <n v="31.468499999999999"/>
    <x v="1"/>
    <x v="10"/>
    <s v="Xerox 1948"/>
    <x v="0"/>
    <s v="Georgia"/>
    <s v="Atlanta"/>
    <n v="2015"/>
  </r>
  <r>
    <s v="CA-2015-161445"/>
    <d v="2015-09-07T00:00:00"/>
    <s v="CC-12610"/>
    <s v="OFF-AR-10001953"/>
    <n v="140.73599999999999"/>
    <n v="4"/>
    <n v="0.2"/>
    <n v="12.314399999999999"/>
    <x v="1"/>
    <x v="6"/>
    <s v="Boston 1645 Deluxe Heavier-Duty Electric Pencil Sharpener"/>
    <x v="0"/>
    <s v="North Carolina"/>
    <s v="Durham"/>
    <n v="2015"/>
  </r>
  <r>
    <s v="CA-2016-124527"/>
    <d v="2016-11-16T00:00:00"/>
    <s v="IM-15055"/>
    <s v="OFF-BI-10004967"/>
    <n v="8.32"/>
    <n v="5"/>
    <n v="0.2"/>
    <n v="2.8079999999999998"/>
    <x v="1"/>
    <x v="8"/>
    <s v="Round Ring Binders"/>
    <x v="1"/>
    <s v="California"/>
    <s v="Roseville"/>
    <n v="2016"/>
  </r>
  <r>
    <s v="CA-2016-162348"/>
    <d v="2016-11-10T00:00:00"/>
    <s v="BF-11170"/>
    <s v="FUR-FU-10003731"/>
    <n v="9.98"/>
    <n v="1"/>
    <n v="0"/>
    <n v="2.7944"/>
    <x v="0"/>
    <x v="5"/>
    <s v="Eldon Expressions Wood and Plastic Desk Accessories, Oak"/>
    <x v="1"/>
    <s v="California"/>
    <s v="Sacramento"/>
    <n v="2016"/>
  </r>
  <r>
    <s v="CA-2014-141005"/>
    <d v="2014-08-15T00:00:00"/>
    <s v="CS-12355"/>
    <s v="OFF-BI-10001989"/>
    <n v="62.94"/>
    <n v="3"/>
    <n v="0"/>
    <n v="30.211200000000002"/>
    <x v="1"/>
    <x v="8"/>
    <s v="Premium Transparent Presentation Covers by GBC"/>
    <x v="3"/>
    <s v="Connecticut"/>
    <s v="Fairfield"/>
    <n v="2014"/>
  </r>
  <r>
    <s v="CA-2015-145394"/>
    <d v="2015-11-16T00:00:00"/>
    <s v="MC-17605"/>
    <s v="OFF-ST-10000344"/>
    <n v="21.488"/>
    <n v="2"/>
    <n v="0.2"/>
    <n v="1.6115999999999999"/>
    <x v="1"/>
    <x v="4"/>
    <s v="Neat Ideas Personal Hanging Folder Files, Black"/>
    <x v="2"/>
    <s v="Illinois"/>
    <s v="Chicago"/>
    <n v="2015"/>
  </r>
  <r>
    <s v="CA-2015-145394"/>
    <d v="2015-11-16T00:00:00"/>
    <s v="MC-17605"/>
    <s v="TEC-PH-10001051"/>
    <n v="239.976"/>
    <n v="3"/>
    <n v="0.2"/>
    <n v="26.997299999999999"/>
    <x v="2"/>
    <x v="7"/>
    <s v="HTC One"/>
    <x v="2"/>
    <s v="Illinois"/>
    <s v="Chicago"/>
    <n v="2015"/>
  </r>
  <r>
    <s v="CA-2015-145394"/>
    <d v="2015-11-16T00:00:00"/>
    <s v="MC-17605"/>
    <s v="FUR-FU-10001215"/>
    <n v="34.503999999999998"/>
    <n v="2"/>
    <n v="0.6"/>
    <n v="-15.5268"/>
    <x v="0"/>
    <x v="5"/>
    <s v="Howard Miller 11-1/2&quot; Diameter Brentwood Wall Clock"/>
    <x v="2"/>
    <s v="Illinois"/>
    <s v="Chicago"/>
    <n v="2015"/>
  </r>
  <r>
    <s v="CA-2015-168809"/>
    <d v="2015-08-25T00:00:00"/>
    <s v="MC-18100"/>
    <s v="FUR-FU-10001473"/>
    <n v="20.103999999999999"/>
    <n v="2"/>
    <n v="0.6"/>
    <n v="-16.585799999999999"/>
    <x v="0"/>
    <x v="5"/>
    <s v="DAX Wood Document Frame"/>
    <x v="2"/>
    <s v="Texas"/>
    <s v="Houston"/>
    <n v="2015"/>
  </r>
  <r>
    <s v="CA-2015-168809"/>
    <d v="2015-08-25T00:00:00"/>
    <s v="MC-18100"/>
    <s v="OFF-BI-10000315"/>
    <n v="3.798"/>
    <n v="1"/>
    <n v="0.8"/>
    <n v="-6.0768000000000004"/>
    <x v="1"/>
    <x v="8"/>
    <s v="Poly Designer Cover &amp; Back"/>
    <x v="2"/>
    <s v="Texas"/>
    <s v="Houston"/>
    <n v="2015"/>
  </r>
  <r>
    <s v="CA-2015-168809"/>
    <d v="2015-08-25T00:00:00"/>
    <s v="MC-18100"/>
    <s v="FUR-FU-10002240"/>
    <n v="7.88"/>
    <n v="5"/>
    <n v="0.6"/>
    <n v="-3.94"/>
    <x v="0"/>
    <x v="5"/>
    <s v="Nu-Dell EZ-Mount Plastic Wall Frames"/>
    <x v="2"/>
    <s v="Texas"/>
    <s v="Houston"/>
    <n v="2015"/>
  </r>
  <r>
    <s v="CA-2016-109827"/>
    <d v="2016-12-25T00:00:00"/>
    <s v="LW-16825"/>
    <s v="FUR-TA-10002607"/>
    <n v="35.445"/>
    <n v="1"/>
    <n v="0.5"/>
    <n v="-24.102599999999999"/>
    <x v="0"/>
    <x v="3"/>
    <s v="KI Conference Tables"/>
    <x v="1"/>
    <s v="Arizona"/>
    <s v="Phoenix"/>
    <n v="2016"/>
  </r>
  <r>
    <s v="CA-2016-109827"/>
    <d v="2016-12-25T00:00:00"/>
    <s v="LW-16825"/>
    <s v="TEC-MA-10003356"/>
    <n v="269.97000000000003"/>
    <n v="2"/>
    <n v="0.7"/>
    <n v="-386.95699999999999"/>
    <x v="2"/>
    <x v="15"/>
    <s v="Panasonic KX MC6040 Color Laser Multifunction Printer"/>
    <x v="1"/>
    <s v="Arizona"/>
    <s v="Phoenix"/>
    <n v="2016"/>
  </r>
  <r>
    <s v="CA-2016-109827"/>
    <d v="2016-12-25T00:00:00"/>
    <s v="LW-16825"/>
    <s v="TEC-AC-10002217"/>
    <n v="45.12"/>
    <n v="3"/>
    <n v="0.2"/>
    <n v="-7.8959999999999999"/>
    <x v="2"/>
    <x v="11"/>
    <s v="Imation Clip USB flash drive - 8 GB"/>
    <x v="1"/>
    <s v="Arizona"/>
    <s v="Phoenix"/>
    <n v="2016"/>
  </r>
  <r>
    <s v="CA-2016-109827"/>
    <d v="2016-12-25T00:00:00"/>
    <s v="LW-16825"/>
    <s v="TEC-AC-10004353"/>
    <n v="100.8"/>
    <n v="2"/>
    <n v="0.2"/>
    <n v="21.42"/>
    <x v="2"/>
    <x v="11"/>
    <s v="Hypercom P1300 Pinpad"/>
    <x v="1"/>
    <s v="Arizona"/>
    <s v="Phoenix"/>
    <n v="2016"/>
  </r>
  <r>
    <s v="CA-2016-109827"/>
    <d v="2016-12-25T00:00:00"/>
    <s v="LW-16825"/>
    <s v="FUR-CH-10004754"/>
    <n v="47.968000000000004"/>
    <n v="2"/>
    <n v="0.2"/>
    <n v="4.1971999999999996"/>
    <x v="0"/>
    <x v="1"/>
    <s v="Global Stack Chair with Arms, Black"/>
    <x v="1"/>
    <s v="Arizona"/>
    <s v="Phoenix"/>
    <n v="2016"/>
  </r>
  <r>
    <s v="CA-2014-152233"/>
    <d v="2014-10-05T00:00:00"/>
    <s v="KH-16510"/>
    <s v="TEC-AC-10002800"/>
    <n v="99.98"/>
    <n v="2"/>
    <n v="0"/>
    <n v="34.993000000000002"/>
    <x v="2"/>
    <x v="11"/>
    <s v="Plantronics Audio 478 Stereo USB Headset"/>
    <x v="1"/>
    <s v="California"/>
    <s v="Pomona"/>
    <n v="2014"/>
  </r>
  <r>
    <s v="CA-2014-125682"/>
    <d v="2014-11-22T00:00:00"/>
    <s v="RB-19645"/>
    <s v="OFF-PA-10001752"/>
    <n v="9.9600000000000009"/>
    <n v="2"/>
    <n v="0"/>
    <n v="4.8803999999999998"/>
    <x v="1"/>
    <x v="10"/>
    <s v="Hammermill CopyPlus Copy Paper (20Lb. and 84 Bright)"/>
    <x v="0"/>
    <s v="Georgia"/>
    <s v="Atlanta"/>
    <n v="2014"/>
  </r>
  <r>
    <s v="CA-2017-162880"/>
    <d v="2017-12-25T00:00:00"/>
    <s v="GD-14590"/>
    <s v="OFF-BI-10003314"/>
    <n v="3.8559999999999999"/>
    <n v="1"/>
    <n v="0.2"/>
    <n v="1.3977999999999999"/>
    <x v="1"/>
    <x v="8"/>
    <s v="Tuff Stuff Recycled Round Ring Binders"/>
    <x v="1"/>
    <s v="Washington"/>
    <s v="Everett"/>
    <n v="2017"/>
  </r>
  <r>
    <s v="CA-2015-128125"/>
    <d v="2015-03-31T00:00:00"/>
    <s v="EB-13705"/>
    <s v="OFF-PA-10000357"/>
    <n v="98.376000000000005"/>
    <n v="3"/>
    <n v="0.2"/>
    <n v="35.661299999999997"/>
    <x v="1"/>
    <x v="10"/>
    <s v="White Dual Perf Computer Printout Paper, 2700 Sheets, 1 Part, Heavyweight, 20 lbs., 14 7/8 x 11"/>
    <x v="2"/>
    <s v="Texas"/>
    <s v="Houston"/>
    <n v="2015"/>
  </r>
  <r>
    <s v="CA-2015-128125"/>
    <d v="2015-03-31T00:00:00"/>
    <s v="EB-13705"/>
    <s v="FUR-FU-10001085"/>
    <n v="22.38"/>
    <n v="3"/>
    <n v="0.6"/>
    <n v="-7.8330000000000002"/>
    <x v="0"/>
    <x v="5"/>
    <s v="3M Polarizing Light Filter Sleeves"/>
    <x v="2"/>
    <s v="Texas"/>
    <s v="Houston"/>
    <n v="2015"/>
  </r>
  <r>
    <s v="CA-2017-156237"/>
    <d v="2017-09-14T00:00:00"/>
    <s v="PS-18760"/>
    <s v="OFF-BI-10000301"/>
    <n v="3.8820000000000001"/>
    <n v="2"/>
    <n v="0.7"/>
    <n v="-2.5880000000000001"/>
    <x v="1"/>
    <x v="8"/>
    <s v="GBC Instant Report Kit"/>
    <x v="3"/>
    <s v="Pennsylvania"/>
    <s v="Philadelphia"/>
    <n v="2017"/>
  </r>
  <r>
    <s v="CA-2017-156237"/>
    <d v="2017-09-14T00:00:00"/>
    <s v="PS-18760"/>
    <s v="TEC-MA-10002930"/>
    <n v="12.585000000000001"/>
    <n v="1"/>
    <n v="0.7"/>
    <n v="-18.038499999999999"/>
    <x v="2"/>
    <x v="15"/>
    <s v="Ricoh - Ink Collector Unit for GX3000 Series Printers"/>
    <x v="3"/>
    <s v="Pennsylvania"/>
    <s v="Philadelphia"/>
    <n v="2017"/>
  </r>
  <r>
    <s v="CA-2017-156237"/>
    <d v="2017-09-14T00:00:00"/>
    <s v="PS-18760"/>
    <s v="FUR-CH-10002372"/>
    <n v="113.372"/>
    <n v="2"/>
    <n v="0.3"/>
    <n v="-29.152799999999999"/>
    <x v="0"/>
    <x v="1"/>
    <s v="Office Star - Ergonomically Designed Knee Chair"/>
    <x v="3"/>
    <s v="Pennsylvania"/>
    <s v="Philadelphia"/>
    <n v="2017"/>
  </r>
  <r>
    <s v="CA-2017-156237"/>
    <d v="2017-09-14T00:00:00"/>
    <s v="PS-18760"/>
    <s v="OFF-BI-10003707"/>
    <n v="18.312000000000001"/>
    <n v="4"/>
    <n v="0.7"/>
    <n v="-12.208"/>
    <x v="1"/>
    <x v="8"/>
    <s v="Aluminum Screw Posts"/>
    <x v="3"/>
    <s v="Pennsylvania"/>
    <s v="Philadelphia"/>
    <n v="2017"/>
  </r>
  <r>
    <s v="CA-2017-156237"/>
    <d v="2017-09-14T00:00:00"/>
    <s v="PS-18760"/>
    <s v="FUR-FU-10001057"/>
    <n v="127.93600000000001"/>
    <n v="8"/>
    <n v="0.2"/>
    <n v="4.7976000000000001"/>
    <x v="0"/>
    <x v="5"/>
    <s v="Tensor Track Tree Floor Lamp"/>
    <x v="3"/>
    <s v="Pennsylvania"/>
    <s v="Philadelphia"/>
    <n v="2017"/>
  </r>
  <r>
    <s v="CA-2017-156237"/>
    <d v="2017-09-14T00:00:00"/>
    <s v="PS-18760"/>
    <s v="TEC-MA-10001681"/>
    <n v="241.17"/>
    <n v="2"/>
    <n v="0.7"/>
    <n v="-168.81899999999999"/>
    <x v="2"/>
    <x v="15"/>
    <s v="Lexmark MarkNet N8150 Wireless Print Server"/>
    <x v="3"/>
    <s v="Pennsylvania"/>
    <s v="Philadelphia"/>
    <n v="2017"/>
  </r>
  <r>
    <s v="CA-2014-144414"/>
    <d v="2014-06-17T00:00:00"/>
    <s v="GH-14425"/>
    <s v="FUR-FU-10003981"/>
    <n v="6.24"/>
    <n v="3"/>
    <n v="0"/>
    <n v="2.6208"/>
    <x v="0"/>
    <x v="5"/>
    <s v="Eldon Wave Desk Accessories"/>
    <x v="1"/>
    <s v="Washington"/>
    <s v="Seattle"/>
    <n v="2014"/>
  </r>
  <r>
    <s v="CA-2014-144414"/>
    <d v="2014-06-17T00:00:00"/>
    <s v="GH-14425"/>
    <s v="OFF-FA-10000624"/>
    <n v="17.899999999999999"/>
    <n v="5"/>
    <n v="0"/>
    <n v="8.9499999999999993"/>
    <x v="1"/>
    <x v="13"/>
    <s v="OIC Binder Clips"/>
    <x v="1"/>
    <s v="Washington"/>
    <s v="Seattle"/>
    <n v="2014"/>
  </r>
  <r>
    <s v="CA-2014-144414"/>
    <d v="2014-06-17T00:00:00"/>
    <s v="GH-14425"/>
    <s v="OFF-BI-10004995"/>
    <n v="3266.3760000000002"/>
    <n v="3"/>
    <n v="0.2"/>
    <n v="1061.5722000000001"/>
    <x v="1"/>
    <x v="8"/>
    <s v="GBC DocuBind P400 Electric Binding System"/>
    <x v="1"/>
    <s v="Washington"/>
    <s v="Seattle"/>
    <n v="2014"/>
  </r>
  <r>
    <s v="CA-2017-163860"/>
    <d v="2017-12-28T00:00:00"/>
    <s v="LO-17170"/>
    <s v="OFF-BI-10003784"/>
    <n v="1.68"/>
    <n v="5"/>
    <n v="0.8"/>
    <n v="-2.6880000000000002"/>
    <x v="1"/>
    <x v="8"/>
    <s v="Computer Printout Index Tabs"/>
    <x v="2"/>
    <s v="Illinois"/>
    <s v="Peoria"/>
    <n v="2017"/>
  </r>
  <r>
    <s v="CA-2017-163860"/>
    <d v="2017-12-28T00:00:00"/>
    <s v="LO-17170"/>
    <s v="FUR-FU-10004586"/>
    <n v="7.968"/>
    <n v="3"/>
    <n v="0.6"/>
    <n v="-2.3904000000000001"/>
    <x v="0"/>
    <x v="5"/>
    <s v="G.E. Longer-Life Indoor Recessed Floodlight Bulbs"/>
    <x v="2"/>
    <s v="Illinois"/>
    <s v="Peoria"/>
    <n v="2017"/>
  </r>
  <r>
    <s v="CA-2017-163860"/>
    <d v="2017-12-28T00:00:00"/>
    <s v="LO-17170"/>
    <s v="FUR-CH-10004698"/>
    <n v="113.372"/>
    <n v="2"/>
    <n v="0.3"/>
    <n v="-3.2391999999999999"/>
    <x v="0"/>
    <x v="1"/>
    <s v="Padded Folding Chairs, Black, 4/Carton"/>
    <x v="2"/>
    <s v="Illinois"/>
    <s v="Peoria"/>
    <n v="2017"/>
  </r>
  <r>
    <s v="CA-2017-163860"/>
    <d v="2017-12-28T00:00:00"/>
    <s v="LO-17170"/>
    <s v="FUR-FU-10001935"/>
    <n v="2.96"/>
    <n v="2"/>
    <n v="0.6"/>
    <n v="-1.4059999999999999"/>
    <x v="0"/>
    <x v="5"/>
    <s v="3M Hangers With Command Adhesive"/>
    <x v="2"/>
    <s v="Illinois"/>
    <s v="Peoria"/>
    <n v="2017"/>
  </r>
  <r>
    <s v="US-2017-115609"/>
    <d v="2017-11-02T00:00:00"/>
    <s v="CS-12505"/>
    <s v="OFF-AP-10003040"/>
    <n v="168.1"/>
    <n v="5"/>
    <n v="0"/>
    <n v="43.706000000000003"/>
    <x v="1"/>
    <x v="9"/>
    <s v="Fellowes 8 Outlet Superior Workstation Surge Protector w/o Phone/Fax/Modem Protection"/>
    <x v="1"/>
    <s v="California"/>
    <s v="Los Angeles"/>
    <n v="2017"/>
  </r>
  <r>
    <s v="CA-2015-154291"/>
    <d v="2015-07-25T00:00:00"/>
    <s v="YS-21880"/>
    <s v="OFF-EN-10001335"/>
    <n v="98.46"/>
    <n v="9"/>
    <n v="0"/>
    <n v="49.23"/>
    <x v="1"/>
    <x v="12"/>
    <s v="White Business Envelopes with Contemporary Seam, Recycled White Business Envelopes"/>
    <x v="0"/>
    <s v="Alabama"/>
    <s v="Montgomery"/>
    <n v="2015"/>
  </r>
  <r>
    <s v="CA-2015-154291"/>
    <d v="2015-07-25T00:00:00"/>
    <s v="YS-21880"/>
    <s v="FUR-TA-10002041"/>
    <n v="358.58"/>
    <n v="2"/>
    <n v="0"/>
    <n v="39.443800000000003"/>
    <x v="0"/>
    <x v="3"/>
    <s v="Bevis Round Conference Table Top, X-Base"/>
    <x v="0"/>
    <s v="Alabama"/>
    <s v="Montgomery"/>
    <n v="2015"/>
  </r>
  <r>
    <s v="CA-2016-118689"/>
    <d v="2016-10-02T00:00:00"/>
    <s v="TC-20980"/>
    <s v="OFF-ST-10001558"/>
    <n v="32.479999999999997"/>
    <n v="2"/>
    <n v="0"/>
    <n v="4.8719999999999999"/>
    <x v="1"/>
    <x v="4"/>
    <s v="Acco Perma 4000 Stacking Storage Drawers"/>
    <x v="2"/>
    <s v="Indiana"/>
    <s v="Lafayette"/>
    <n v="2016"/>
  </r>
  <r>
    <s v="CA-2016-118689"/>
    <d v="2016-10-02T00:00:00"/>
    <s v="TC-20980"/>
    <s v="TEC-CO-10004722"/>
    <n v="17499.95"/>
    <n v="5"/>
    <n v="0"/>
    <n v="8399.9760000000006"/>
    <x v="2"/>
    <x v="16"/>
    <s v="Canon imageCLASS 2200 Advanced Copier"/>
    <x v="2"/>
    <s v="Indiana"/>
    <s v="Lafayette"/>
    <n v="2016"/>
  </r>
  <r>
    <s v="CA-2016-118689"/>
    <d v="2016-10-02T00:00:00"/>
    <s v="TC-20980"/>
    <s v="OFF-BI-10004600"/>
    <n v="735.98"/>
    <n v="2"/>
    <n v="0"/>
    <n v="331.19099999999997"/>
    <x v="1"/>
    <x v="8"/>
    <s v="Ibico Ibimaster 300 Manual Binding System"/>
    <x v="2"/>
    <s v="Indiana"/>
    <s v="Lafayette"/>
    <n v="2016"/>
  </r>
  <r>
    <s v="CA-2016-118689"/>
    <d v="2016-10-02T00:00:00"/>
    <s v="TC-20980"/>
    <s v="OFF-BI-10003712"/>
    <n v="34.369999999999997"/>
    <n v="7"/>
    <n v="0"/>
    <n v="16.8413"/>
    <x v="1"/>
    <x v="8"/>
    <s v="Acco Pressboard Covers with Storage Hooks, 14 7/8&quot; x 11&quot;, Light Blue"/>
    <x v="2"/>
    <s v="Indiana"/>
    <s v="Lafayette"/>
    <n v="2016"/>
  </r>
  <r>
    <s v="CA-2016-118689"/>
    <d v="2016-10-02T00:00:00"/>
    <s v="TC-20980"/>
    <s v="OFF-AR-10001958"/>
    <n v="33.96"/>
    <n v="2"/>
    <n v="0"/>
    <n v="9.5088000000000008"/>
    <x v="1"/>
    <x v="6"/>
    <s v="Stanley Bostitch Contemporary Electric Pencil Sharpeners"/>
    <x v="2"/>
    <s v="Indiana"/>
    <s v="Lafayette"/>
    <n v="2016"/>
  </r>
  <r>
    <s v="CA-2016-140438"/>
    <d v="2016-12-24T00:00:00"/>
    <s v="PW-19030"/>
    <s v="TEC-PH-10001750"/>
    <n v="197.97"/>
    <n v="3"/>
    <n v="0"/>
    <n v="53.451900000000002"/>
    <x v="2"/>
    <x v="7"/>
    <s v="Samsung Rugby III"/>
    <x v="3"/>
    <s v="New York"/>
    <s v="New York City"/>
    <n v="2016"/>
  </r>
  <r>
    <s v="US-2017-123204"/>
    <d v="2017-07-21T00:00:00"/>
    <s v="CS-11860"/>
    <s v="OFF-AP-10002287"/>
    <n v="17.48"/>
    <n v="4"/>
    <n v="0"/>
    <n v="4.5448000000000004"/>
    <x v="1"/>
    <x v="9"/>
    <s v="Eureka Sanitaire  Multi-Pro Heavy-Duty Upright, Disposable Bags"/>
    <x v="3"/>
    <s v="New York"/>
    <s v="New York City"/>
    <n v="2017"/>
  </r>
  <r>
    <s v="CA-2015-112522"/>
    <d v="2015-10-10T00:00:00"/>
    <s v="DP-13165"/>
    <s v="OFF-AR-10003183"/>
    <n v="8.016"/>
    <n v="3"/>
    <n v="0.2"/>
    <n v="1.002"/>
    <x v="1"/>
    <x v="6"/>
    <s v="Avery Fluorescent Highlighter Four-Color Set"/>
    <x v="2"/>
    <s v="Illinois"/>
    <s v="Chicago"/>
    <n v="2015"/>
  </r>
  <r>
    <s v="CA-2016-153101"/>
    <d v="2016-09-08T00:00:00"/>
    <s v="PJ-19015"/>
    <s v="FUR-TA-10003008"/>
    <n v="146.04"/>
    <n v="1"/>
    <n v="0.2"/>
    <n v="-12.778499999999999"/>
    <x v="0"/>
    <x v="3"/>
    <s v="Lesro Round Back Collection Coffee Table, End Table"/>
    <x v="1"/>
    <s v="California"/>
    <s v="Santa Ana"/>
    <n v="2016"/>
  </r>
  <r>
    <s v="CA-2016-142615"/>
    <d v="2016-11-20T00:00:00"/>
    <s v="BM-11575"/>
    <s v="TEC-AC-10004803"/>
    <n v="27.88"/>
    <n v="2"/>
    <n v="0"/>
    <n v="3.9032"/>
    <x v="2"/>
    <x v="11"/>
    <s v="Sony Micro Vault Click 4 GB USB 2.0 Flash Drive"/>
    <x v="1"/>
    <s v="California"/>
    <s v="Montebello"/>
    <n v="2016"/>
  </r>
  <r>
    <s v="CA-2017-142643"/>
    <d v="2017-10-15T00:00:00"/>
    <s v="DL-13495"/>
    <s v="OFF-LA-10003510"/>
    <n v="152.65"/>
    <n v="5"/>
    <n v="0"/>
    <n v="70.218999999999994"/>
    <x v="1"/>
    <x v="2"/>
    <s v="Avery 4027 File Folder Labels for Dot Matrix Printers, 5000 Labels per Box, White"/>
    <x v="1"/>
    <s v="California"/>
    <s v="Thousand Oaks"/>
    <n v="2017"/>
  </r>
  <r>
    <s v="CA-2017-142643"/>
    <d v="2017-10-15T00:00:00"/>
    <s v="DL-13495"/>
    <s v="FUR-FU-10000087"/>
    <n v="22.72"/>
    <n v="1"/>
    <n v="0"/>
    <n v="9.3152000000000008"/>
    <x v="0"/>
    <x v="5"/>
    <s v="Executive Impressions 14&quot; Two-Color Numerals Wall Clock"/>
    <x v="1"/>
    <s v="California"/>
    <s v="Thousand Oaks"/>
    <n v="2017"/>
  </r>
  <r>
    <s v="CA-2015-116260"/>
    <d v="2015-07-06T00:00:00"/>
    <s v="BF-10975"/>
    <s v="OFF-AR-10003732"/>
    <n v="11.12"/>
    <n v="4"/>
    <n v="0"/>
    <n v="2.8912"/>
    <x v="1"/>
    <x v="6"/>
    <s v="Newell 333"/>
    <x v="3"/>
    <s v="New Jersey"/>
    <s v="Vineland"/>
    <n v="2015"/>
  </r>
  <r>
    <s v="CA-2017-107517"/>
    <d v="2017-02-05T00:00:00"/>
    <s v="FC-14335"/>
    <s v="OFF-AP-10000275"/>
    <n v="1640.7"/>
    <n v="5"/>
    <n v="0"/>
    <n v="459.39600000000002"/>
    <x v="1"/>
    <x v="9"/>
    <s v="Sanyo Counter Height Refrigerator with Crisper, 3.6 Cubic Foot, Stainless Steel/Black"/>
    <x v="1"/>
    <s v="California"/>
    <s v="Torrance"/>
    <n v="2017"/>
  </r>
  <r>
    <s v="CA-2017-107517"/>
    <d v="2017-02-05T00:00:00"/>
    <s v="FC-14335"/>
    <s v="TEC-PH-10003505"/>
    <n v="371.2"/>
    <n v="5"/>
    <n v="0.2"/>
    <n v="41.76"/>
    <x v="2"/>
    <x v="7"/>
    <s v="Geemarc AmpliPOWER60"/>
    <x v="1"/>
    <s v="California"/>
    <s v="Torrance"/>
    <n v="2017"/>
  </r>
  <r>
    <s v="CA-2015-166338"/>
    <d v="2015-12-06T00:00:00"/>
    <s v="MP-18175"/>
    <s v="OFF-BI-10002852"/>
    <n v="14.832000000000001"/>
    <n v="3"/>
    <n v="0.7"/>
    <n v="-10.382400000000001"/>
    <x v="1"/>
    <x v="8"/>
    <s v="Ibico Standard Transparent Covers"/>
    <x v="3"/>
    <s v="Ohio"/>
    <s v="Troy"/>
    <n v="2015"/>
  </r>
  <r>
    <s v="CA-2016-123946"/>
    <d v="2016-09-12T00:00:00"/>
    <s v="AJ-10795"/>
    <s v="TEC-AC-10004877"/>
    <n v="20.7"/>
    <n v="3"/>
    <n v="0"/>
    <n v="1.6559999999999999"/>
    <x v="2"/>
    <x v="11"/>
    <s v="Imation 30456 USB Flash Drive 8GB"/>
    <x v="0"/>
    <s v="Virginia"/>
    <s v="Springfield"/>
    <n v="2016"/>
  </r>
  <r>
    <s v="CA-2016-123946"/>
    <d v="2016-09-12T00:00:00"/>
    <s v="AJ-10795"/>
    <s v="OFF-FA-10002975"/>
    <n v="11.34"/>
    <n v="3"/>
    <n v="0"/>
    <n v="5.2164000000000001"/>
    <x v="1"/>
    <x v="13"/>
    <s v="Staples"/>
    <x v="0"/>
    <s v="Virginia"/>
    <s v="Springfield"/>
    <n v="2016"/>
  </r>
  <r>
    <s v="CA-2016-123946"/>
    <d v="2016-09-12T00:00:00"/>
    <s v="AJ-10795"/>
    <s v="OFF-ST-10000419"/>
    <n v="67.900000000000006"/>
    <n v="5"/>
    <n v="0"/>
    <n v="0.67900000000000005"/>
    <x v="1"/>
    <x v="4"/>
    <s v="Rogers Jumbo File, Granite"/>
    <x v="0"/>
    <s v="Virginia"/>
    <s v="Springfield"/>
    <n v="2016"/>
  </r>
  <r>
    <s v="CA-2016-123946"/>
    <d v="2016-09-12T00:00:00"/>
    <s v="AJ-10795"/>
    <s v="FUR-CH-10002073"/>
    <n v="1059.1199999999999"/>
    <n v="4"/>
    <n v="0"/>
    <n v="307.14479999999998"/>
    <x v="0"/>
    <x v="1"/>
    <s v="Hon Olson Stacker Chairs"/>
    <x v="0"/>
    <s v="Virginia"/>
    <s v="Springfield"/>
    <n v="2016"/>
  </r>
  <r>
    <s v="CA-2014-147543"/>
    <d v="2014-07-06T00:00:00"/>
    <s v="BC-11125"/>
    <s v="FUR-CH-10000155"/>
    <n v="478.48"/>
    <n v="2"/>
    <n v="0.2"/>
    <n v="47.847999999999999"/>
    <x v="0"/>
    <x v="1"/>
    <s v="Global Comet Stacking Armless Chair"/>
    <x v="1"/>
    <s v="California"/>
    <s v="El Cajon"/>
    <n v="2014"/>
  </r>
  <r>
    <s v="US-2016-159093"/>
    <d v="2016-05-09T00:00:00"/>
    <s v="RS-19420"/>
    <s v="OFF-PA-10001260"/>
    <n v="32.04"/>
    <n v="4"/>
    <n v="0"/>
    <n v="14.417999999999999"/>
    <x v="1"/>
    <x v="10"/>
    <s v="TOPS Money Receipt Book, Consecutively Numbered in Red,"/>
    <x v="1"/>
    <s v="California"/>
    <s v="Los Angeles"/>
    <n v="2016"/>
  </r>
  <r>
    <s v="CA-2016-162110"/>
    <d v="2016-07-18T00:00:00"/>
    <s v="NP-18670"/>
    <s v="TEC-PH-10001924"/>
    <n v="55.991999999999997"/>
    <n v="1"/>
    <n v="0.2"/>
    <n v="3.4994999999999998"/>
    <x v="2"/>
    <x v="7"/>
    <s v="iHome FM Clock Radio with Lightning Dock"/>
    <x v="1"/>
    <s v="Arizona"/>
    <s v="Phoenix"/>
    <n v="2016"/>
  </r>
  <r>
    <s v="US-2016-163461"/>
    <d v="2016-06-18T00:00:00"/>
    <s v="BT-11440"/>
    <s v="OFF-PA-10003134"/>
    <n v="76.864000000000004"/>
    <n v="2"/>
    <n v="0.2"/>
    <n v="26.9024"/>
    <x v="1"/>
    <x v="10"/>
    <s v="Xerox 1937"/>
    <x v="2"/>
    <s v="Illinois"/>
    <s v="Frankfort"/>
    <n v="2016"/>
  </r>
  <r>
    <s v="CA-2014-101462"/>
    <d v="2014-04-20T00:00:00"/>
    <s v="BP-11230"/>
    <s v="FUR-FU-10000409"/>
    <n v="59.92"/>
    <n v="4"/>
    <n v="0"/>
    <n v="27.563199999999998"/>
    <x v="0"/>
    <x v="5"/>
    <s v="GE 4 Foot Flourescent Tube, 40 Watt"/>
    <x v="1"/>
    <s v="California"/>
    <s v="Los Angeles"/>
    <n v="2014"/>
  </r>
  <r>
    <s v="US-2016-100461"/>
    <d v="2016-01-08T00:00:00"/>
    <s v="JO-15145"/>
    <s v="FUR-BO-10002545"/>
    <n v="1565.88"/>
    <n v="6"/>
    <n v="0"/>
    <n v="407.12880000000001"/>
    <x v="0"/>
    <x v="0"/>
    <s v="Atlantic Metals Mobile 3-Shelf Bookcases, Custom Colors"/>
    <x v="2"/>
    <s v="Wisconsin"/>
    <s v="Franklin"/>
    <n v="2016"/>
  </r>
  <r>
    <s v="US-2016-100461"/>
    <d v="2016-01-08T00:00:00"/>
    <s v="JO-15145"/>
    <s v="OFF-BI-10001460"/>
    <n v="106.05"/>
    <n v="7"/>
    <n v="0"/>
    <n v="49.843499999999999"/>
    <x v="1"/>
    <x v="8"/>
    <s v="Plastic Binding Combs"/>
    <x v="2"/>
    <s v="Wisconsin"/>
    <s v="Franklin"/>
    <n v="2016"/>
  </r>
  <r>
    <s v="US-2017-162670"/>
    <d v="2017-12-23T00:00:00"/>
    <s v="MF-18250"/>
    <s v="OFF-ST-10001328"/>
    <n v="62.04"/>
    <n v="4"/>
    <n v="0"/>
    <n v="17.371200000000002"/>
    <x v="1"/>
    <x v="4"/>
    <s v="Personal Filing Tote with Lid, Black/Gray"/>
    <x v="0"/>
    <s v="Arkansas"/>
    <s v="Little Rock"/>
    <n v="2017"/>
  </r>
  <r>
    <s v="US-2017-162670"/>
    <d v="2017-12-23T00:00:00"/>
    <s v="MF-18250"/>
    <s v="TEC-PH-10003601"/>
    <n v="494.97"/>
    <n v="3"/>
    <n v="0"/>
    <n v="148.49100000000001"/>
    <x v="2"/>
    <x v="7"/>
    <s v="Ativa D5772 2-Line 5.8GHz Digital Expandable Corded/Cordless Phone System with Answering &amp; Caller ID/Call Waiting, Black/Silver"/>
    <x v="0"/>
    <s v="Arkansas"/>
    <s v="Little Rock"/>
    <n v="2017"/>
  </r>
  <r>
    <s v="US-2017-162670"/>
    <d v="2017-12-23T00:00:00"/>
    <s v="MF-18250"/>
    <s v="OFF-ST-10001522"/>
    <n v="367.96"/>
    <n v="4"/>
    <n v="0"/>
    <n v="14.718400000000001"/>
    <x v="1"/>
    <x v="4"/>
    <s v="Gould Plastics 18-Pocket Panel Bin, 34w x 5-1/4d x 20-1/2h"/>
    <x v="0"/>
    <s v="Arkansas"/>
    <s v="Little Rock"/>
    <n v="2017"/>
  </r>
  <r>
    <s v="US-2017-162670"/>
    <d v="2017-12-23T00:00:00"/>
    <s v="MF-18250"/>
    <s v="OFF-PA-10001994"/>
    <n v="44.96"/>
    <n v="2"/>
    <n v="0"/>
    <n v="20.6816"/>
    <x v="1"/>
    <x v="10"/>
    <s v="Ink Jet Note and Greeting Cards, 8-1/2&quot; x 5-1/2&quot; Card Size"/>
    <x v="0"/>
    <s v="Arkansas"/>
    <s v="Little Rock"/>
    <n v="2017"/>
  </r>
  <r>
    <s v="US-2017-162670"/>
    <d v="2017-12-23T00:00:00"/>
    <s v="MF-18250"/>
    <s v="OFF-EN-10001453"/>
    <n v="182.94"/>
    <n v="3"/>
    <n v="0"/>
    <n v="85.981800000000007"/>
    <x v="1"/>
    <x v="12"/>
    <s v="Tyvek Interoffice Envelopes, 9 1/2&quot; x 12 1/2&quot;, 100/Box"/>
    <x v="0"/>
    <s v="Arkansas"/>
    <s v="Little Rock"/>
    <n v="2017"/>
  </r>
  <r>
    <s v="CA-2017-128965"/>
    <d v="2017-04-17T00:00:00"/>
    <s v="PS-18760"/>
    <s v="OFF-PA-10004911"/>
    <n v="28.14"/>
    <n v="3"/>
    <n v="0"/>
    <n v="13.507199999999999"/>
    <x v="1"/>
    <x v="10"/>
    <s v="Rediform S.O.S. 1-Up Phone Message Bk, 4-1/4x3-1/16 Bk, 1 Form/Pg, 40 Messages/Bk, 3/Pk"/>
    <x v="1"/>
    <s v="California"/>
    <s v="Los Angeles"/>
    <n v="2017"/>
  </r>
  <r>
    <s v="CA-2017-128965"/>
    <d v="2017-04-17T00:00:00"/>
    <s v="PS-18760"/>
    <s v="OFF-LA-10001404"/>
    <n v="7.38"/>
    <n v="2"/>
    <n v="0"/>
    <n v="3.4685999999999999"/>
    <x v="1"/>
    <x v="2"/>
    <s v="Avery 517"/>
    <x v="1"/>
    <s v="California"/>
    <s v="Los Angeles"/>
    <n v="2017"/>
  </r>
  <r>
    <s v="CA-2017-128965"/>
    <d v="2017-04-17T00:00:00"/>
    <s v="PS-18760"/>
    <s v="OFF-FA-10001561"/>
    <n v="10.9"/>
    <n v="5"/>
    <n v="0"/>
    <n v="3.597"/>
    <x v="1"/>
    <x v="13"/>
    <s v="Stockwell Push Pins"/>
    <x v="1"/>
    <s v="California"/>
    <s v="Los Angeles"/>
    <n v="2017"/>
  </r>
  <r>
    <s v="CA-2017-128965"/>
    <d v="2017-04-17T00:00:00"/>
    <s v="PS-18760"/>
    <s v="TEC-AC-10001383"/>
    <n v="274.89"/>
    <n v="11"/>
    <n v="0"/>
    <n v="46.731299999999997"/>
    <x v="2"/>
    <x v="11"/>
    <s v="Logitech Wireless Touch Keyboard K400"/>
    <x v="1"/>
    <s v="California"/>
    <s v="Los Angeles"/>
    <n v="2017"/>
  </r>
  <r>
    <s v="CA-2017-128965"/>
    <d v="2017-04-17T00:00:00"/>
    <s v="PS-18760"/>
    <s v="OFF-LA-10003190"/>
    <n v="23.04"/>
    <n v="8"/>
    <n v="0"/>
    <n v="11.2896"/>
    <x v="1"/>
    <x v="2"/>
    <s v="Avery 474"/>
    <x v="1"/>
    <s v="California"/>
    <s v="Los Angeles"/>
    <n v="2017"/>
  </r>
  <r>
    <s v="CA-2017-128965"/>
    <d v="2017-04-17T00:00:00"/>
    <s v="PS-18760"/>
    <s v="FUR-CH-10003774"/>
    <n v="218.352"/>
    <n v="3"/>
    <n v="0.2"/>
    <n v="-19.105799999999999"/>
    <x v="0"/>
    <x v="1"/>
    <s v="Global Wood Trimmed Manager's Task Chair, Khaki"/>
    <x v="1"/>
    <s v="California"/>
    <s v="Los Angeles"/>
    <n v="2017"/>
  </r>
  <r>
    <s v="CA-2017-138618"/>
    <d v="2017-12-01T00:00:00"/>
    <s v="MY-17380"/>
    <s v="OFF-PA-10000520"/>
    <n v="10.368"/>
    <n v="2"/>
    <n v="0.2"/>
    <n v="3.6288"/>
    <x v="1"/>
    <x v="10"/>
    <s v="Xerox 201"/>
    <x v="2"/>
    <s v="Texas"/>
    <s v="San Antonio"/>
    <n v="2017"/>
  </r>
  <r>
    <s v="US-2016-126452"/>
    <d v="2016-08-21T00:00:00"/>
    <s v="SC-20230"/>
    <s v="OFF-BI-10004465"/>
    <n v="12.672000000000001"/>
    <n v="2"/>
    <n v="0.2"/>
    <n v="4.7519999999999998"/>
    <x v="1"/>
    <x v="8"/>
    <s v="Avery Durable Slant Ring Binders"/>
    <x v="1"/>
    <s v="California"/>
    <s v="Los Angeles"/>
    <n v="2016"/>
  </r>
  <r>
    <s v="US-2016-126452"/>
    <d v="2016-08-21T00:00:00"/>
    <s v="SC-20230"/>
    <s v="TEC-PH-10003555"/>
    <n v="91.96"/>
    <n v="5"/>
    <n v="0.2"/>
    <n v="-20.690999999999999"/>
    <x v="2"/>
    <x v="7"/>
    <s v="Motorola HK250 Universal Bluetooth Headset"/>
    <x v="1"/>
    <s v="California"/>
    <s v="Los Angeles"/>
    <n v="2016"/>
  </r>
  <r>
    <s v="US-2016-126452"/>
    <d v="2016-08-21T00:00:00"/>
    <s v="SC-20230"/>
    <s v="TEC-AC-10000844"/>
    <n v="254.97"/>
    <n v="3"/>
    <n v="0"/>
    <n v="91.789199999999994"/>
    <x v="2"/>
    <x v="11"/>
    <s v="Logitech Gaming G510s - Keyboard"/>
    <x v="1"/>
    <s v="California"/>
    <s v="Los Angeles"/>
    <n v="2016"/>
  </r>
  <r>
    <s v="US-2016-126452"/>
    <d v="2016-08-21T00:00:00"/>
    <s v="SC-20230"/>
    <s v="TEC-PH-10003187"/>
    <n v="31.984000000000002"/>
    <n v="2"/>
    <n v="0.2"/>
    <n v="-7.9960000000000004"/>
    <x v="2"/>
    <x v="7"/>
    <s v="Anker Astro Mini 3000mAh Ultra-Compact Portable Charger"/>
    <x v="1"/>
    <s v="California"/>
    <s v="Los Angeles"/>
    <n v="2016"/>
  </r>
  <r>
    <s v="US-2016-126452"/>
    <d v="2016-08-21T00:00:00"/>
    <s v="SC-20230"/>
    <s v="FUR-TA-10003569"/>
    <n v="2887.056"/>
    <n v="9"/>
    <n v="0.2"/>
    <n v="180.441"/>
    <x v="0"/>
    <x v="3"/>
    <s v="Bretford CR8500 Series Meeting Room Furniture"/>
    <x v="1"/>
    <s v="California"/>
    <s v="Los Angeles"/>
    <n v="2016"/>
  </r>
  <r>
    <s v="US-2016-126452"/>
    <d v="2016-08-21T00:00:00"/>
    <s v="SC-20230"/>
    <s v="OFF-PA-10003848"/>
    <n v="12.96"/>
    <n v="2"/>
    <n v="0"/>
    <n v="6.2207999999999997"/>
    <x v="1"/>
    <x v="10"/>
    <s v="Xerox 1997"/>
    <x v="1"/>
    <s v="California"/>
    <s v="Los Angeles"/>
    <n v="2016"/>
  </r>
  <r>
    <s v="US-2016-126452"/>
    <d v="2016-08-21T00:00:00"/>
    <s v="SC-20230"/>
    <s v="OFF-PA-10002606"/>
    <n v="47.52"/>
    <n v="9"/>
    <n v="0"/>
    <n v="21.384"/>
    <x v="1"/>
    <x v="10"/>
    <s v="Xerox 1928"/>
    <x v="1"/>
    <s v="California"/>
    <s v="Los Angeles"/>
    <n v="2016"/>
  </r>
  <r>
    <s v="CA-2016-145009"/>
    <d v="2016-12-05T00:00:00"/>
    <s v="RF-19345"/>
    <s v="OFF-LA-10004853"/>
    <n v="11.952"/>
    <n v="3"/>
    <n v="0.2"/>
    <n v="3.8843999999999999"/>
    <x v="1"/>
    <x v="2"/>
    <s v="Avery 483"/>
    <x v="2"/>
    <s v="Illinois"/>
    <s v="Chicago"/>
    <n v="2016"/>
  </r>
  <r>
    <s v="CA-2015-162544"/>
    <d v="2015-12-16T00:00:00"/>
    <s v="SG-20080"/>
    <s v="OFF-PA-10004948"/>
    <n v="4.9800000000000004"/>
    <n v="1"/>
    <n v="0"/>
    <n v="2.3405999999999998"/>
    <x v="1"/>
    <x v="10"/>
    <s v="Xerox 190"/>
    <x v="1"/>
    <s v="Washington"/>
    <s v="Seattle"/>
    <n v="2015"/>
  </r>
  <r>
    <s v="CA-2014-124394"/>
    <d v="2014-10-17T00:00:00"/>
    <s v="TB-21520"/>
    <s v="OFF-BI-10003676"/>
    <n v="10.78"/>
    <n v="5"/>
    <n v="0.8"/>
    <n v="-17.248000000000001"/>
    <x v="1"/>
    <x v="8"/>
    <s v="GBC Standard Recycled Report Covers, Clear Plastic Sheets"/>
    <x v="2"/>
    <s v="Texas"/>
    <s v="Beaumont"/>
    <n v="2014"/>
  </r>
  <r>
    <s v="CA-2014-124394"/>
    <d v="2014-10-17T00:00:00"/>
    <s v="TB-21520"/>
    <s v="TEC-AC-10001314"/>
    <n v="119.976"/>
    <n v="3"/>
    <n v="0.2"/>
    <n v="-17.996400000000001"/>
    <x v="2"/>
    <x v="11"/>
    <s v="Case Logic 2.4GHz Wireless Keyboard"/>
    <x v="2"/>
    <s v="Texas"/>
    <s v="Beaumont"/>
    <n v="2014"/>
  </r>
  <r>
    <s v="US-2016-121013"/>
    <d v="2016-09-05T00:00:00"/>
    <s v="MM-17920"/>
    <s v="OFF-LA-10004545"/>
    <n v="25.06"/>
    <n v="2"/>
    <n v="0"/>
    <n v="11.7782"/>
    <x v="1"/>
    <x v="2"/>
    <s v="Avery 50"/>
    <x v="0"/>
    <s v="Virginia"/>
    <s v="Chesapeake"/>
    <n v="2016"/>
  </r>
  <r>
    <s v="US-2016-121013"/>
    <d v="2016-09-05T00:00:00"/>
    <s v="MM-17920"/>
    <s v="FUR-TA-10003238"/>
    <n v="1652.94"/>
    <n v="3"/>
    <n v="0"/>
    <n v="314.05860000000001"/>
    <x v="0"/>
    <x v="3"/>
    <s v="Chromcraft Bull-Nose Wood 48&quot; x 96&quot; Rectangular Conference Tables"/>
    <x v="0"/>
    <s v="Virginia"/>
    <s v="Chesapeake"/>
    <n v="2016"/>
  </r>
  <r>
    <s v="US-2015-123918"/>
    <d v="2015-10-15T00:00:00"/>
    <s v="CG-12520"/>
    <s v="FUR-FU-10004952"/>
    <n v="131.376"/>
    <n v="6"/>
    <n v="0.6"/>
    <n v="-95.247600000000006"/>
    <x v="0"/>
    <x v="5"/>
    <s v="C-Line Cubicle Keepers Polyproplyene Holder w/Velcro Back, 8-1/2x11, 25/Bx"/>
    <x v="2"/>
    <s v="Texas"/>
    <s v="Dallas"/>
    <n v="2015"/>
  </r>
  <r>
    <s v="US-2015-123918"/>
    <d v="2015-10-15T00:00:00"/>
    <s v="CG-12520"/>
    <s v="OFF-PA-10003001"/>
    <n v="5.3440000000000003"/>
    <n v="1"/>
    <n v="0.2"/>
    <n v="1.8704000000000001"/>
    <x v="1"/>
    <x v="10"/>
    <s v="Xerox 1986"/>
    <x v="2"/>
    <s v="Texas"/>
    <s v="Dallas"/>
    <n v="2015"/>
  </r>
  <r>
    <s v="CA-2015-137113"/>
    <d v="2015-12-01T00:00:00"/>
    <s v="TW-21025"/>
    <s v="FUR-CH-10001215"/>
    <n v="2003.92"/>
    <n v="5"/>
    <n v="0.2"/>
    <n v="125.245"/>
    <x v="0"/>
    <x v="1"/>
    <s v="Global Troy Executive Leather Low-Back Tilter"/>
    <x v="1"/>
    <s v="Washington"/>
    <s v="Seattle"/>
    <n v="2015"/>
  </r>
  <r>
    <s v="CA-2015-137113"/>
    <d v="2015-12-01T00:00:00"/>
    <s v="TW-21025"/>
    <s v="OFF-PA-10004255"/>
    <n v="32.4"/>
    <n v="5"/>
    <n v="0"/>
    <n v="15.552"/>
    <x v="1"/>
    <x v="10"/>
    <s v="Xerox 219"/>
    <x v="1"/>
    <s v="Washington"/>
    <s v="Seattle"/>
    <n v="2015"/>
  </r>
  <r>
    <s v="CA-2015-137113"/>
    <d v="2015-12-01T00:00:00"/>
    <s v="TW-21025"/>
    <s v="FUR-TA-10001705"/>
    <n v="1913.4"/>
    <n v="9"/>
    <n v="0"/>
    <n v="401.81400000000002"/>
    <x v="0"/>
    <x v="3"/>
    <s v="Bush Advantage Collection Round Conference Table"/>
    <x v="1"/>
    <s v="Washington"/>
    <s v="Seattle"/>
    <n v="2015"/>
  </r>
  <r>
    <s v="CA-2015-137113"/>
    <d v="2015-12-01T00:00:00"/>
    <s v="TW-21025"/>
    <s v="OFF-ST-10002554"/>
    <n v="146.72999999999999"/>
    <n v="3"/>
    <n v="0"/>
    <n v="2.9346000000000001"/>
    <x v="1"/>
    <x v="4"/>
    <s v="Tennsco Industrial Shelving"/>
    <x v="1"/>
    <s v="Washington"/>
    <s v="Seattle"/>
    <n v="2015"/>
  </r>
  <r>
    <s v="CA-2015-137113"/>
    <d v="2015-12-01T00:00:00"/>
    <s v="TW-21025"/>
    <s v="OFF-PA-10002222"/>
    <n v="114.2"/>
    <n v="5"/>
    <n v="0"/>
    <n v="52.531999999999996"/>
    <x v="1"/>
    <x v="10"/>
    <s v="Xerox Color Copier Paper, 11&quot; x 17&quot;, Ream"/>
    <x v="1"/>
    <s v="Washington"/>
    <s v="Seattle"/>
    <n v="2015"/>
  </r>
  <r>
    <s v="CA-2015-120677"/>
    <d v="2015-05-31T00:00:00"/>
    <s v="BD-11320"/>
    <s v="FUR-CH-10002320"/>
    <n v="2567.84"/>
    <n v="8"/>
    <n v="0"/>
    <n v="770.35199999999998"/>
    <x v="0"/>
    <x v="1"/>
    <s v="Hon Pagoda Stacking Chairs"/>
    <x v="2"/>
    <s v="Minnesota"/>
    <s v="Minneapolis"/>
    <n v="2015"/>
  </r>
  <r>
    <s v="CA-2017-123036"/>
    <d v="2017-09-10T00:00:00"/>
    <s v="HA-14905"/>
    <s v="TEC-AC-10003499"/>
    <n v="37.055999999999997"/>
    <n v="4"/>
    <n v="0.2"/>
    <n v="8.8008000000000006"/>
    <x v="2"/>
    <x v="11"/>
    <s v="Memorex Mini Travel Drive 8 GB USB 2.0 Flash Drive"/>
    <x v="3"/>
    <s v="Ohio"/>
    <s v="Springfield"/>
    <n v="2017"/>
  </r>
  <r>
    <s v="CA-2017-123036"/>
    <d v="2017-09-10T00:00:00"/>
    <s v="HA-14905"/>
    <s v="TEC-PH-10003580"/>
    <n v="259.89600000000002"/>
    <n v="2"/>
    <n v="0.4"/>
    <n v="-56.3108"/>
    <x v="2"/>
    <x v="7"/>
    <s v="Cisco IP Phone 7961G-GE VoIP phone"/>
    <x v="3"/>
    <s v="Ohio"/>
    <s v="Springfield"/>
    <n v="2017"/>
  </r>
  <r>
    <s v="CA-2017-120222"/>
    <d v="2017-04-25T00:00:00"/>
    <s v="LL-16840"/>
    <s v="OFF-PA-10004675"/>
    <n v="19.05"/>
    <n v="3"/>
    <n v="0"/>
    <n v="8.7629999999999999"/>
    <x v="1"/>
    <x v="10"/>
    <s v="Telephone Message Books with Fax/Mobile Section, 5 1/2&quot; x 3 3/16&quot;"/>
    <x v="1"/>
    <s v="California"/>
    <s v="Los Angeles"/>
    <n v="2017"/>
  </r>
  <r>
    <s v="CA-2017-120222"/>
    <d v="2017-04-25T00:00:00"/>
    <s v="LL-16840"/>
    <s v="OFF-BI-10000666"/>
    <n v="73.343999999999994"/>
    <n v="3"/>
    <n v="0.2"/>
    <n v="27.504000000000001"/>
    <x v="1"/>
    <x v="8"/>
    <s v="Surelock Post Binders"/>
    <x v="1"/>
    <s v="California"/>
    <s v="Los Angeles"/>
    <n v="2017"/>
  </r>
  <r>
    <s v="CA-2017-164756"/>
    <d v="2017-09-18T00:00:00"/>
    <s v="SS-20140"/>
    <s v="TEC-PH-10001552"/>
    <n v="95.68"/>
    <n v="8"/>
    <n v="0"/>
    <n v="26.790400000000002"/>
    <x v="2"/>
    <x v="7"/>
    <s v="I Need's 3d Hello Kitty Hybrid Silicone Case Cover for HTC One X 4g with 3d Hello Kitty Stylus Pen Green/pink"/>
    <x v="0"/>
    <s v="Georgia"/>
    <s v="Columbus"/>
    <n v="2017"/>
  </r>
  <r>
    <s v="CA-2017-164756"/>
    <d v="2017-09-18T00:00:00"/>
    <s v="SS-20140"/>
    <s v="OFF-PA-10000673"/>
    <n v="50.96"/>
    <n v="7"/>
    <n v="0"/>
    <n v="24.460799999999999"/>
    <x v="1"/>
    <x v="10"/>
    <s v="Post-it Important Message Note Pad, Neon Colors, 50 Sheets/Pad"/>
    <x v="0"/>
    <s v="Georgia"/>
    <s v="Columbus"/>
    <n v="2017"/>
  </r>
  <r>
    <s v="CA-2017-164756"/>
    <d v="2017-09-18T00:00:00"/>
    <s v="SS-20140"/>
    <s v="OFF-AR-10000380"/>
    <n v="113.94"/>
    <n v="3"/>
    <n v="0"/>
    <n v="34.182000000000002"/>
    <x v="1"/>
    <x v="6"/>
    <s v="Hunt PowerHouse Electric Pencil Sharpener, Blue"/>
    <x v="0"/>
    <s v="Georgia"/>
    <s v="Columbus"/>
    <n v="2017"/>
  </r>
  <r>
    <s v="CA-2017-164756"/>
    <d v="2017-09-18T00:00:00"/>
    <s v="SS-20140"/>
    <s v="OFF-PA-10003848"/>
    <n v="25.92"/>
    <n v="4"/>
    <n v="0"/>
    <n v="12.441599999999999"/>
    <x v="1"/>
    <x v="10"/>
    <s v="Xerox 1997"/>
    <x v="0"/>
    <s v="Georgia"/>
    <s v="Columbus"/>
    <n v="2017"/>
  </r>
  <r>
    <s v="CA-2017-164756"/>
    <d v="2017-09-18T00:00:00"/>
    <s v="SS-20140"/>
    <s v="FUR-FU-10002963"/>
    <n v="20.32"/>
    <n v="4"/>
    <n v="0"/>
    <n v="6.9088000000000003"/>
    <x v="0"/>
    <x v="5"/>
    <s v="Master Caster Door Stop, Gray"/>
    <x v="0"/>
    <s v="Georgia"/>
    <s v="Columbus"/>
    <n v="2017"/>
  </r>
  <r>
    <s v="CA-2017-164756"/>
    <d v="2017-09-18T00:00:00"/>
    <s v="SS-20140"/>
    <s v="TEC-PH-10002447"/>
    <n v="411.98"/>
    <n v="2"/>
    <n v="0"/>
    <n v="119.4742"/>
    <x v="2"/>
    <x v="7"/>
    <s v="AT&amp;T CL83451 4-Handset Telephone"/>
    <x v="0"/>
    <s v="Georgia"/>
    <s v="Columbus"/>
    <n v="2017"/>
  </r>
  <r>
    <s v="CA-2017-164756"/>
    <d v="2017-09-18T00:00:00"/>
    <s v="SS-20140"/>
    <s v="OFF-SU-10004261"/>
    <n v="34.479999999999997"/>
    <n v="2"/>
    <n v="0"/>
    <n v="9.9992000000000001"/>
    <x v="1"/>
    <x v="14"/>
    <s v="Fiskars 8&quot; Scissors, 2/Pack"/>
    <x v="0"/>
    <s v="Georgia"/>
    <s v="Columbus"/>
    <n v="2017"/>
  </r>
  <r>
    <s v="CA-2017-164756"/>
    <d v="2017-09-18T00:00:00"/>
    <s v="SS-20140"/>
    <s v="OFF-PA-10003228"/>
    <n v="244.55"/>
    <n v="5"/>
    <n v="0"/>
    <n v="114.9385"/>
    <x v="1"/>
    <x v="10"/>
    <s v="Xerox 1917"/>
    <x v="0"/>
    <s v="Georgia"/>
    <s v="Columbus"/>
    <n v="2017"/>
  </r>
  <r>
    <s v="CA-2017-122028"/>
    <d v="2017-08-18T00:00:00"/>
    <s v="CK-12205"/>
    <s v="OFF-BI-10004817"/>
    <n v="10.782"/>
    <n v="3"/>
    <n v="0.7"/>
    <n v="-7.9067999999999996"/>
    <x v="1"/>
    <x v="8"/>
    <s v="GBC Personal VeloBind Strips"/>
    <x v="3"/>
    <s v="Ohio"/>
    <s v="Lakewood"/>
    <n v="2017"/>
  </r>
  <r>
    <s v="US-2015-165512"/>
    <d v="2015-05-24T00:00:00"/>
    <s v="VS-21820"/>
    <s v="FUR-CH-10002880"/>
    <n v="602.65099999999995"/>
    <n v="7"/>
    <n v="0.3"/>
    <n v="-163.57669999999999"/>
    <x v="0"/>
    <x v="1"/>
    <s v="Global High-Back Leather Tilter, Burgundy"/>
    <x v="2"/>
    <s v="Illinois"/>
    <s v="Naperville"/>
    <n v="2015"/>
  </r>
  <r>
    <s v="US-2015-165512"/>
    <d v="2015-05-24T00:00:00"/>
    <s v="VS-21820"/>
    <s v="OFF-BI-10001249"/>
    <n v="7.6559999999999997"/>
    <n v="6"/>
    <n v="0.8"/>
    <n v="-13.0152"/>
    <x v="1"/>
    <x v="8"/>
    <s v="Avery Heavy-Duty EZD View Binder with Locking Rings"/>
    <x v="2"/>
    <s v="Illinois"/>
    <s v="Naperville"/>
    <n v="2015"/>
  </r>
  <r>
    <s v="CA-2015-140557"/>
    <d v="2015-09-07T00:00:00"/>
    <s v="TN-21040"/>
    <s v="TEC-AC-10002402"/>
    <n v="559.92999999999995"/>
    <n v="7"/>
    <n v="0"/>
    <n v="167.97900000000001"/>
    <x v="2"/>
    <x v="11"/>
    <s v="Razer Kraken PRO Over Ear PC and Music Headset"/>
    <x v="3"/>
    <s v="New York"/>
    <s v="New York City"/>
    <n v="2015"/>
  </r>
  <r>
    <s v="US-2017-135013"/>
    <d v="2017-07-24T00:00:00"/>
    <s v="HR-14830"/>
    <s v="TEC-CO-10001449"/>
    <n v="2399.96"/>
    <n v="5"/>
    <n v="0.2"/>
    <n v="839.98599999999999"/>
    <x v="2"/>
    <x v="16"/>
    <s v="Hewlett Packard LaserJet 3310 Copier"/>
    <x v="1"/>
    <s v="California"/>
    <s v="Huntington Beach"/>
    <n v="2017"/>
  </r>
  <r>
    <s v="CA-2017-111220"/>
    <d v="2017-09-02T00:00:00"/>
    <s v="JS-15595"/>
    <s v="OFF-FA-10002280"/>
    <n v="16"/>
    <n v="4"/>
    <n v="0.2"/>
    <n v="5.6"/>
    <x v="1"/>
    <x v="13"/>
    <s v="Advantus Plastic Paper Clips"/>
    <x v="2"/>
    <s v="Illinois"/>
    <s v="Chicago"/>
    <n v="2017"/>
  </r>
  <r>
    <s v="CA-2017-111220"/>
    <d v="2017-09-02T00:00:00"/>
    <s v="JS-15595"/>
    <s v="OFF-AP-10003278"/>
    <n v="5.5880000000000001"/>
    <n v="2"/>
    <n v="0.8"/>
    <n v="-15.0876"/>
    <x v="1"/>
    <x v="9"/>
    <s v="Belkin 7-Outlet SurgeMaster Home Series"/>
    <x v="2"/>
    <s v="Illinois"/>
    <s v="Chicago"/>
    <n v="2017"/>
  </r>
  <r>
    <s v="CA-2017-111220"/>
    <d v="2017-09-02T00:00:00"/>
    <s v="JS-15595"/>
    <s v="OFF-ST-10003994"/>
    <n v="235.92"/>
    <n v="5"/>
    <n v="0.2"/>
    <n v="-44.234999999999999"/>
    <x v="1"/>
    <x v="4"/>
    <s v="Belkin 19&quot; Center-Weighted Shelf, Gray"/>
    <x v="2"/>
    <s v="Illinois"/>
    <s v="Chicago"/>
    <n v="2017"/>
  </r>
  <r>
    <s v="US-2017-149006"/>
    <d v="2017-12-06T00:00:00"/>
    <s v="BN-11470"/>
    <s v="OFF-ST-10003221"/>
    <n v="10.68"/>
    <n v="1"/>
    <n v="0"/>
    <n v="2.8835999999999999"/>
    <x v="1"/>
    <x v="4"/>
    <s v="Staple magnet"/>
    <x v="1"/>
    <s v="California"/>
    <s v="Brentwood"/>
    <n v="2017"/>
  </r>
  <r>
    <s v="CA-2017-149468"/>
    <d v="2017-05-20T00:00:00"/>
    <s v="AR-10405"/>
    <s v="OFF-BI-10002225"/>
    <n v="41.28"/>
    <n v="2"/>
    <n v="0"/>
    <n v="19.814399999999999"/>
    <x v="1"/>
    <x v="8"/>
    <s v="Square Ring Data Binders, Rigid 75 Pt. Covers, 11&quot; x 14-7/8&quot;"/>
    <x v="2"/>
    <s v="Michigan"/>
    <s v="Trenton"/>
    <n v="2017"/>
  </r>
  <r>
    <s v="CA-2016-140249"/>
    <d v="2016-09-27T00:00:00"/>
    <s v="SW-20455"/>
    <s v="TEC-PH-10002584"/>
    <n v="1001.5839999999999"/>
    <n v="2"/>
    <n v="0.2"/>
    <n v="125.19799999999999"/>
    <x v="2"/>
    <x v="7"/>
    <s v="Samsung Galaxy S4"/>
    <x v="1"/>
    <s v="Washington"/>
    <s v="Seattle"/>
    <n v="2016"/>
  </r>
  <r>
    <s v="US-2017-135503"/>
    <d v="2017-12-10T00:00:00"/>
    <s v="JE-16165"/>
    <s v="FUR-FU-10002364"/>
    <n v="14.76"/>
    <n v="2"/>
    <n v="0"/>
    <n v="4.2804000000000002"/>
    <x v="0"/>
    <x v="5"/>
    <s v="Eldon Expressions Wood Desk Accessories, Oak"/>
    <x v="0"/>
    <s v="South Carolina"/>
    <s v="North Charleston"/>
    <n v="2017"/>
  </r>
  <r>
    <s v="CA-2014-126277"/>
    <d v="2014-09-13T00:00:00"/>
    <s v="LH-16900"/>
    <s v="OFF-BI-10004022"/>
    <n v="2.5019999999999998"/>
    <n v="3"/>
    <n v="0.7"/>
    <n v="-2.0015999999999998"/>
    <x v="1"/>
    <x v="8"/>
    <s v="Acco Suede Grain Vinyl Round Ring Binder"/>
    <x v="3"/>
    <s v="Ohio"/>
    <s v="Columbus"/>
    <n v="2014"/>
  </r>
  <r>
    <s v="US-2017-115301"/>
    <d v="2017-07-29T00:00:00"/>
    <s v="VG-21790"/>
    <s v="FUR-BO-10004709"/>
    <n v="115.96"/>
    <n v="2"/>
    <n v="0"/>
    <n v="25.511199999999999"/>
    <x v="0"/>
    <x v="0"/>
    <s v="Bush Westfield Collection Bookcases, Medium Cherry Finish"/>
    <x v="1"/>
    <s v="Washington"/>
    <s v="Seattle"/>
    <n v="2017"/>
  </r>
  <r>
    <s v="CA-2017-168942"/>
    <d v="2017-08-01T00:00:00"/>
    <s v="EM-13960"/>
    <s v="OFF-ST-10004340"/>
    <n v="186.54"/>
    <n v="3"/>
    <n v="0"/>
    <n v="50.3658"/>
    <x v="1"/>
    <x v="4"/>
    <s v="Fellowes Mobile File Cart, Black"/>
    <x v="1"/>
    <s v="California"/>
    <s v="San Francisco"/>
    <n v="2017"/>
  </r>
  <r>
    <s v="US-2017-128398"/>
    <d v="2017-05-02T00:00:00"/>
    <s v="EM-13825"/>
    <s v="TEC-AC-10001714"/>
    <n v="159.56"/>
    <n v="4"/>
    <n v="0"/>
    <n v="59.037199999999999"/>
    <x v="2"/>
    <x v="11"/>
    <s v="Logitech MX Performance Wireless Mouse"/>
    <x v="1"/>
    <s v="California"/>
    <s v="Los Angeles"/>
    <n v="2017"/>
  </r>
  <r>
    <s v="CA-2015-104115"/>
    <d v="2015-06-12T00:00:00"/>
    <s v="JH-15910"/>
    <s v="TEC-PH-10002844"/>
    <n v="55.984000000000002"/>
    <n v="2"/>
    <n v="0.2"/>
    <n v="4.1988000000000003"/>
    <x v="2"/>
    <x v="7"/>
    <s v="Speck Products Candyshell Flip Case"/>
    <x v="0"/>
    <s v="Florida"/>
    <s v="West Palm Beach"/>
    <n v="2015"/>
  </r>
  <r>
    <s v="CA-2014-142510"/>
    <d v="2014-12-22T00:00:00"/>
    <s v="NP-18700"/>
    <s v="OFF-ST-10000585"/>
    <n v="132.16"/>
    <n v="1"/>
    <n v="0.2"/>
    <n v="9.9120000000000008"/>
    <x v="1"/>
    <x v="4"/>
    <s v="Economy Rollaway Files"/>
    <x v="2"/>
    <s v="Illinois"/>
    <s v="Chicago"/>
    <n v="2014"/>
  </r>
  <r>
    <s v="CA-2014-142510"/>
    <d v="2014-12-22T00:00:00"/>
    <s v="NP-18700"/>
    <s v="OFF-BI-10002824"/>
    <n v="17.904"/>
    <n v="6"/>
    <n v="0.8"/>
    <n v="-31.332000000000001"/>
    <x v="1"/>
    <x v="8"/>
    <s v="Recycled Easel Ring Binders"/>
    <x v="2"/>
    <s v="Illinois"/>
    <s v="Chicago"/>
    <n v="2014"/>
  </r>
  <r>
    <s v="CA-2014-142510"/>
    <d v="2014-12-22T00:00:00"/>
    <s v="NP-18700"/>
    <s v="OFF-PA-10001289"/>
    <n v="124.032"/>
    <n v="4"/>
    <n v="0.2"/>
    <n v="44.961599999999997"/>
    <x v="1"/>
    <x v="10"/>
    <s v="White Computer Printout Paper by Universal"/>
    <x v="2"/>
    <s v="Illinois"/>
    <s v="Chicago"/>
    <n v="2014"/>
  </r>
  <r>
    <s v="CA-2014-124247"/>
    <d v="2014-12-16T00:00:00"/>
    <s v="SH-20635"/>
    <s v="FUR-CH-10001854"/>
    <n v="1403.92"/>
    <n v="5"/>
    <n v="0.2"/>
    <n v="70.195999999999998"/>
    <x v="0"/>
    <x v="1"/>
    <s v="Office Star - Professional Matrix Back Chair with 2-to-1 Synchro Tilt and Mesh Fabric Seat"/>
    <x v="1"/>
    <s v="California"/>
    <s v="Sacramento"/>
    <n v="2014"/>
  </r>
  <r>
    <s v="CA-2016-105473"/>
    <d v="2016-04-16T00:00:00"/>
    <s v="BM-11785"/>
    <s v="OFF-SU-10003567"/>
    <n v="28.8"/>
    <n v="3"/>
    <n v="0"/>
    <n v="0.86399999999999999"/>
    <x v="1"/>
    <x v="14"/>
    <s v="Stiletto Hand Letter Openers"/>
    <x v="1"/>
    <s v="Washington"/>
    <s v="Seattle"/>
    <n v="2016"/>
  </r>
  <r>
    <s v="CA-2015-102806"/>
    <d v="2015-05-21T00:00:00"/>
    <s v="HG-14965"/>
    <s v="OFF-BI-10001597"/>
    <n v="24.588000000000001"/>
    <n v="2"/>
    <n v="0.7"/>
    <n v="-18.031199999999998"/>
    <x v="1"/>
    <x v="8"/>
    <s v="Wilson Jones Ledger-Size, Piano-Hinge Binder, 2&quot;, Blue"/>
    <x v="3"/>
    <s v="Pennsylvania"/>
    <s v="Philadelphia"/>
    <n v="2015"/>
  </r>
  <r>
    <s v="CA-2017-121706"/>
    <d v="2017-02-26T00:00:00"/>
    <s v="BM-11140"/>
    <s v="OFF-AP-10003287"/>
    <n v="356.79"/>
    <n v="7"/>
    <n v="0"/>
    <n v="99.901200000000003"/>
    <x v="1"/>
    <x v="9"/>
    <s v="Tripp Lite TLP810NET Broadband Surge for Modem/Fax"/>
    <x v="1"/>
    <s v="California"/>
    <s v="Santa Barbara"/>
    <n v="2017"/>
  </r>
  <r>
    <s v="CA-2017-109211"/>
    <d v="2017-04-04T00:00:00"/>
    <s v="PS-19045"/>
    <s v="OFF-EN-10001532"/>
    <n v="16.98"/>
    <n v="1"/>
    <n v="0"/>
    <n v="8.49"/>
    <x v="1"/>
    <x v="12"/>
    <s v="Brown Kraft Recycled Envelopes"/>
    <x v="3"/>
    <s v="New York"/>
    <s v="New York City"/>
    <n v="2017"/>
  </r>
  <r>
    <s v="CA-2015-134257"/>
    <d v="2015-03-16T00:00:00"/>
    <s v="MS-17710"/>
    <s v="OFF-LA-10003930"/>
    <n v="491.55"/>
    <n v="5"/>
    <n v="0"/>
    <n v="240.8595"/>
    <x v="1"/>
    <x v="2"/>
    <s v="Dot Matrix Printer Tape Reel Labels, White, 5000/Box"/>
    <x v="0"/>
    <s v="Alabama"/>
    <s v="Auburn"/>
    <n v="2015"/>
  </r>
  <r>
    <s v="CA-2015-134257"/>
    <d v="2015-03-16T00:00:00"/>
    <s v="MS-17710"/>
    <s v="OFF-EN-10003845"/>
    <n v="7.38"/>
    <n v="2"/>
    <n v="0"/>
    <n v="3.3948"/>
    <x v="1"/>
    <x v="12"/>
    <s v="Colored Envelopes"/>
    <x v="0"/>
    <s v="Alabama"/>
    <s v="Auburn"/>
    <n v="2015"/>
  </r>
  <r>
    <s v="CA-2015-137925"/>
    <d v="2015-11-30T00:00:00"/>
    <s v="JL-15235"/>
    <s v="OFF-PA-10002659"/>
    <n v="23.66"/>
    <n v="7"/>
    <n v="0"/>
    <n v="10.883599999999999"/>
    <x v="1"/>
    <x v="10"/>
    <s v="Avoid Verbal Orders Carbonless Minifold Book"/>
    <x v="3"/>
    <s v="New York"/>
    <s v="New York City"/>
    <n v="2015"/>
  </r>
  <r>
    <s v="CA-2015-137925"/>
    <d v="2015-11-30T00:00:00"/>
    <s v="JL-15235"/>
    <s v="FUR-BO-10001608"/>
    <n v="681.40800000000002"/>
    <n v="12"/>
    <n v="0.2"/>
    <n v="42.588000000000001"/>
    <x v="0"/>
    <x v="0"/>
    <s v="Hon Metal Bookcases, Black"/>
    <x v="3"/>
    <s v="New York"/>
    <s v="New York City"/>
    <n v="2015"/>
  </r>
  <r>
    <s v="CA-2016-140046"/>
    <d v="2016-07-28T00:00:00"/>
    <s v="KM-16660"/>
    <s v="OFF-LA-10000305"/>
    <n v="18.899999999999999"/>
    <n v="3"/>
    <n v="0"/>
    <n v="8.6940000000000008"/>
    <x v="1"/>
    <x v="2"/>
    <s v="Avery 495"/>
    <x v="1"/>
    <s v="California"/>
    <s v="Los Angeles"/>
    <n v="2016"/>
  </r>
  <r>
    <s v="CA-2016-140382"/>
    <d v="2016-06-23T00:00:00"/>
    <s v="RD-19900"/>
    <s v="OFF-ST-10003638"/>
    <n v="93.68"/>
    <n v="4"/>
    <n v="0"/>
    <n v="25.293600000000001"/>
    <x v="1"/>
    <x v="4"/>
    <s v="Mobile Personal File Cube"/>
    <x v="1"/>
    <s v="California"/>
    <s v="San Francisco"/>
    <n v="2016"/>
  </r>
  <r>
    <s v="CA-2016-140382"/>
    <d v="2016-06-23T00:00:00"/>
    <s v="RD-19900"/>
    <s v="OFF-LA-10001934"/>
    <n v="21.93"/>
    <n v="3"/>
    <n v="0"/>
    <n v="10.3071"/>
    <x v="1"/>
    <x v="2"/>
    <s v="Avery 516"/>
    <x v="1"/>
    <s v="California"/>
    <s v="San Francisco"/>
    <n v="2016"/>
  </r>
  <r>
    <s v="CA-2016-140382"/>
    <d v="2016-06-23T00:00:00"/>
    <s v="RD-19900"/>
    <s v="TEC-PH-10003012"/>
    <n v="862.34400000000005"/>
    <n v="7"/>
    <n v="0.2"/>
    <n v="97.0137"/>
    <x v="2"/>
    <x v="7"/>
    <s v="Nortel Meridian M3904 Professional Digital phone"/>
    <x v="1"/>
    <s v="California"/>
    <s v="San Francisco"/>
    <n v="2016"/>
  </r>
  <r>
    <s v="CA-2016-140382"/>
    <d v="2016-06-23T00:00:00"/>
    <s v="RD-19900"/>
    <s v="OFF-PA-10001019"/>
    <n v="19.98"/>
    <n v="1"/>
    <n v="0"/>
    <n v="9.3905999999999992"/>
    <x v="1"/>
    <x v="10"/>
    <s v="Xerox 1884"/>
    <x v="1"/>
    <s v="California"/>
    <s v="San Francisco"/>
    <n v="2016"/>
  </r>
  <r>
    <s v="CA-2014-164182"/>
    <d v="2014-07-14T00:00:00"/>
    <s v="ST-20530"/>
    <s v="TEC-PH-10002070"/>
    <n v="13.494"/>
    <n v="1"/>
    <n v="0.4"/>
    <n v="-2.2490000000000001"/>
    <x v="2"/>
    <x v="7"/>
    <s v="Griffin GC36547 PowerJolt SE Lightning Charger"/>
    <x v="3"/>
    <s v="Pennsylvania"/>
    <s v="Philadelphia"/>
    <n v="2014"/>
  </r>
  <r>
    <s v="CA-2014-164182"/>
    <d v="2014-07-14T00:00:00"/>
    <s v="ST-20530"/>
    <s v="TEC-PH-10002583"/>
    <n v="23.988"/>
    <n v="2"/>
    <n v="0.4"/>
    <n v="-13.993"/>
    <x v="2"/>
    <x v="7"/>
    <s v="iOttie HLCRIO102 Car Mount"/>
    <x v="3"/>
    <s v="Pennsylvania"/>
    <s v="Philadelphia"/>
    <n v="2014"/>
  </r>
  <r>
    <s v="CA-2014-164182"/>
    <d v="2014-07-14T00:00:00"/>
    <s v="ST-20530"/>
    <s v="FUR-FU-10001057"/>
    <n v="31.984000000000002"/>
    <n v="2"/>
    <n v="0.2"/>
    <n v="1.1994"/>
    <x v="0"/>
    <x v="5"/>
    <s v="Tensor Track Tree Floor Lamp"/>
    <x v="3"/>
    <s v="Pennsylvania"/>
    <s v="Philadelphia"/>
    <n v="2014"/>
  </r>
  <r>
    <s v="CA-2014-164182"/>
    <d v="2014-07-14T00:00:00"/>
    <s v="ST-20530"/>
    <s v="OFF-AR-10001044"/>
    <n v="41.584000000000003"/>
    <n v="2"/>
    <n v="0.2"/>
    <n v="4.6782000000000004"/>
    <x v="1"/>
    <x v="6"/>
    <s v="BOSTON Ranger #55 Pencil Sharpener, Black"/>
    <x v="3"/>
    <s v="Pennsylvania"/>
    <s v="Philadelphia"/>
    <n v="2014"/>
  </r>
  <r>
    <s v="CA-2017-137365"/>
    <d v="2017-11-30T00:00:00"/>
    <s v="BP-11095"/>
    <s v="TEC-AC-10001767"/>
    <n v="95.975999999999999"/>
    <n v="3"/>
    <n v="0.2"/>
    <n v="-10.7973"/>
    <x v="2"/>
    <x v="11"/>
    <s v="SanDisk Ultra 64 GB MicroSDHC Class 10 Memory Card"/>
    <x v="2"/>
    <s v="Texas"/>
    <s v="El Paso"/>
    <n v="2017"/>
  </r>
  <r>
    <s v="CA-2016-129847"/>
    <d v="2016-09-02T00:00:00"/>
    <s v="TA-21385"/>
    <s v="FUR-FU-10000277"/>
    <n v="84.272000000000006"/>
    <n v="2"/>
    <n v="0.6"/>
    <n v="-75.844800000000006"/>
    <x v="0"/>
    <x v="5"/>
    <s v="Deflect-o DuraMat Antistatic Studded Beveled Mat for Medium Pile Carpeting"/>
    <x v="2"/>
    <s v="Illinois"/>
    <s v="Chicago"/>
    <n v="2016"/>
  </r>
  <r>
    <s v="CA-2014-126963"/>
    <d v="2014-06-15T00:00:00"/>
    <s v="PS-18760"/>
    <s v="OFF-PA-10001952"/>
    <n v="36.543999999999997"/>
    <n v="2"/>
    <n v="0.2"/>
    <n v="11.876799999999999"/>
    <x v="1"/>
    <x v="10"/>
    <s v="Xerox 1902"/>
    <x v="2"/>
    <s v="Texas"/>
    <s v="El Paso"/>
    <n v="2014"/>
  </r>
  <r>
    <s v="CA-2016-125094"/>
    <d v="2016-11-05T00:00:00"/>
    <s v="NP-18700"/>
    <s v="TEC-AC-10004420"/>
    <n v="479.72"/>
    <n v="4"/>
    <n v="0"/>
    <n v="52.769199999999998"/>
    <x v="2"/>
    <x v="11"/>
    <s v="Cherry 142-key Programmable Keyboard"/>
    <x v="1"/>
    <s v="Washington"/>
    <s v="Seattle"/>
    <n v="2016"/>
  </r>
  <r>
    <s v="CA-2017-107132"/>
    <d v="2017-06-26T00:00:00"/>
    <s v="SC-20260"/>
    <s v="OFF-BI-10001071"/>
    <n v="102.36799999999999"/>
    <n v="2"/>
    <n v="0.2"/>
    <n v="37.108400000000003"/>
    <x v="1"/>
    <x v="8"/>
    <s v="GBC ProClick Punch Binding System"/>
    <x v="3"/>
    <s v="New York"/>
    <s v="New York City"/>
    <n v="2017"/>
  </r>
  <r>
    <s v="CA-2017-107132"/>
    <d v="2017-06-26T00:00:00"/>
    <s v="SC-20260"/>
    <s v="OFF-SU-10002503"/>
    <n v="28.4"/>
    <n v="5"/>
    <n v="0"/>
    <n v="8.2360000000000007"/>
    <x v="1"/>
    <x v="14"/>
    <s v="Acme Preferred Stainless Steel Scissors"/>
    <x v="3"/>
    <s v="New York"/>
    <s v="New York City"/>
    <n v="2017"/>
  </r>
  <r>
    <s v="CA-2017-107132"/>
    <d v="2017-06-26T00:00:00"/>
    <s v="SC-20260"/>
    <s v="OFF-ST-10001490"/>
    <n v="713.88"/>
    <n v="4"/>
    <n v="0"/>
    <n v="214.16399999999999"/>
    <x v="1"/>
    <x v="4"/>
    <s v="Hot File 7-Pocket, Floor Stand"/>
    <x v="3"/>
    <s v="New York"/>
    <s v="New York City"/>
    <n v="2017"/>
  </r>
  <r>
    <s v="CA-2017-107132"/>
    <d v="2017-06-26T00:00:00"/>
    <s v="SC-20260"/>
    <s v="OFF-PA-10003790"/>
    <n v="68.52"/>
    <n v="3"/>
    <n v="0"/>
    <n v="31.519200000000001"/>
    <x v="1"/>
    <x v="10"/>
    <s v="Xerox 1991"/>
    <x v="3"/>
    <s v="New York"/>
    <s v="New York City"/>
    <n v="2017"/>
  </r>
  <r>
    <s v="CA-2015-139248"/>
    <d v="2015-07-25T00:00:00"/>
    <s v="RD-19930"/>
    <s v="TEC-PH-10004094"/>
    <n v="623.96"/>
    <n v="5"/>
    <n v="0.2"/>
    <n v="38.997500000000002"/>
    <x v="2"/>
    <x v="7"/>
    <s v="Motorola L703CM"/>
    <x v="1"/>
    <s v="California"/>
    <s v="Los Angeles"/>
    <n v="2015"/>
  </r>
  <r>
    <s v="CA-2014-148369"/>
    <d v="2014-09-23T00:00:00"/>
    <s v="TH-21115"/>
    <s v="OFF-BI-10004876"/>
    <n v="11.12"/>
    <n v="4"/>
    <n v="0"/>
    <n v="5.4488000000000003"/>
    <x v="1"/>
    <x v="8"/>
    <s v="Wilson Jones Suede Grain Vinyl Binders"/>
    <x v="3"/>
    <s v="Delaware"/>
    <s v="Newark"/>
    <n v="2014"/>
  </r>
  <r>
    <s v="CA-2016-106243"/>
    <d v="2016-09-30T00:00:00"/>
    <s v="GM-14680"/>
    <s v="FUR-BO-10003034"/>
    <n v="523.91999999999996"/>
    <n v="5"/>
    <n v="0.2"/>
    <n v="-26.196000000000002"/>
    <x v="0"/>
    <x v="0"/>
    <s v="O'Sullivan Elevations Bookcase, Cherry Finish"/>
    <x v="3"/>
    <s v="New York"/>
    <s v="New York City"/>
    <n v="2016"/>
  </r>
  <r>
    <s v="CA-2015-126466"/>
    <d v="2015-11-09T00:00:00"/>
    <s v="JO-15550"/>
    <s v="OFF-FA-10000490"/>
    <n v="2.48"/>
    <n v="2"/>
    <n v="0"/>
    <n v="1.1656"/>
    <x v="1"/>
    <x v="13"/>
    <s v="OIC Binder Clips, Mini, 1/4&quot; Capacity, Black"/>
    <x v="1"/>
    <s v="California"/>
    <s v="Roseville"/>
    <n v="2015"/>
  </r>
  <r>
    <s v="CA-2015-130365"/>
    <d v="2015-04-25T00:00:00"/>
    <s v="ZC-21910"/>
    <s v="OFF-ST-10002574"/>
    <n v="221.024"/>
    <n v="2"/>
    <n v="0.2"/>
    <n v="-55.256"/>
    <x v="1"/>
    <x v="4"/>
    <s v="SAFCO Commercial Wire Shelving, Black"/>
    <x v="2"/>
    <s v="Illinois"/>
    <s v="Aurora"/>
    <n v="2015"/>
  </r>
  <r>
    <s v="CA-2015-130365"/>
    <d v="2015-04-25T00:00:00"/>
    <s v="ZC-21910"/>
    <s v="FUR-CH-10003535"/>
    <n v="128.05799999999999"/>
    <n v="3"/>
    <n v="0.3"/>
    <n v="-23.7822"/>
    <x v="0"/>
    <x v="1"/>
    <s v="Global Armless Task Chair, Royal Blue"/>
    <x v="2"/>
    <s v="Illinois"/>
    <s v="Aurora"/>
    <n v="2015"/>
  </r>
  <r>
    <s v="CA-2017-143021"/>
    <d v="2017-11-19T00:00:00"/>
    <s v="AP-10720"/>
    <s v="OFF-BI-10001628"/>
    <n v="58.408000000000001"/>
    <n v="7"/>
    <n v="0.2"/>
    <n v="18.252500000000001"/>
    <x v="1"/>
    <x v="8"/>
    <s v="Acco Data Flex Cable Posts For Top &amp; Bottom Load Binders, 6&quot; Capacity"/>
    <x v="3"/>
    <s v="New York"/>
    <s v="New York City"/>
    <n v="2017"/>
  </r>
  <r>
    <s v="CA-2017-143021"/>
    <d v="2017-11-19T00:00:00"/>
    <s v="AP-10720"/>
    <s v="FUR-TA-10001676"/>
    <n v="79.974000000000004"/>
    <n v="3"/>
    <n v="0.4"/>
    <n v="-29.323799999999999"/>
    <x v="0"/>
    <x v="3"/>
    <s v="Hon 61000 Series Interactive Training Tables"/>
    <x v="3"/>
    <s v="New York"/>
    <s v="New York City"/>
    <n v="2017"/>
  </r>
  <r>
    <s v="CA-2015-161767"/>
    <d v="2015-11-20T00:00:00"/>
    <s v="GK-14620"/>
    <s v="TEC-MA-10002790"/>
    <n v="479.988"/>
    <n v="2"/>
    <n v="0.4"/>
    <n v="55.998600000000003"/>
    <x v="2"/>
    <x v="15"/>
    <s v="NeatDesk Desktop Scanner &amp; Digital Filing System"/>
    <x v="2"/>
    <s v="Texas"/>
    <s v="Dallas"/>
    <n v="2015"/>
  </r>
  <r>
    <s v="CA-2015-129917"/>
    <d v="2015-10-02T00:00:00"/>
    <s v="HM-14980"/>
    <s v="OFF-BI-10001757"/>
    <n v="11.808"/>
    <n v="3"/>
    <n v="0.2"/>
    <n v="4.1327999999999996"/>
    <x v="1"/>
    <x v="8"/>
    <s v="Pressboard Hanging Data Binders for Unburst Sheets"/>
    <x v="1"/>
    <s v="California"/>
    <s v="Los Angeles"/>
    <n v="2015"/>
  </r>
  <r>
    <s v="CA-2015-129917"/>
    <d v="2015-10-02T00:00:00"/>
    <s v="HM-14980"/>
    <s v="OFF-BI-10004828"/>
    <n v="53.567999999999998"/>
    <n v="4"/>
    <n v="0.2"/>
    <n v="19.418399999999998"/>
    <x v="1"/>
    <x v="8"/>
    <s v="GBC Poly Designer Binding Covers"/>
    <x v="1"/>
    <s v="California"/>
    <s v="Los Angeles"/>
    <n v="2015"/>
  </r>
  <r>
    <s v="CA-2015-129917"/>
    <d v="2015-10-02T00:00:00"/>
    <s v="HM-14980"/>
    <s v="TEC-PH-10000369"/>
    <n v="503.96"/>
    <n v="5"/>
    <n v="0.2"/>
    <n v="50.396000000000001"/>
    <x v="2"/>
    <x v="7"/>
    <s v="HTC One Mini"/>
    <x v="1"/>
    <s v="California"/>
    <s v="Los Angeles"/>
    <n v="2015"/>
  </r>
  <r>
    <s v="CA-2015-115420"/>
    <d v="2015-04-25T00:00:00"/>
    <s v="LS-16945"/>
    <s v="OFF-EN-10003862"/>
    <n v="21.34"/>
    <n v="2"/>
    <n v="0"/>
    <n v="9.8163999999999998"/>
    <x v="1"/>
    <x v="12"/>
    <s v="Laser &amp; Ink Jet Business Envelopes"/>
    <x v="1"/>
    <s v="California"/>
    <s v="Los Angeles"/>
    <n v="2015"/>
  </r>
  <r>
    <s v="CA-2016-157588"/>
    <d v="2016-07-14T00:00:00"/>
    <s v="AR-10570"/>
    <s v="OFF-BI-10003963"/>
    <n v="36.4"/>
    <n v="5"/>
    <n v="0"/>
    <n v="17.108000000000001"/>
    <x v="1"/>
    <x v="8"/>
    <s v="Cardinal Holdit Data Disk Pockets"/>
    <x v="0"/>
    <s v="Georgia"/>
    <s v="Columbus"/>
    <n v="2016"/>
  </r>
  <r>
    <s v="CA-2016-157588"/>
    <d v="2016-07-14T00:00:00"/>
    <s v="AR-10570"/>
    <s v="FUR-FU-10004848"/>
    <n v="51.75"/>
    <n v="1"/>
    <n v="0"/>
    <n v="15.525"/>
    <x v="0"/>
    <x v="5"/>
    <s v="Howard Miller 13-3/4&quot; Diameter Brushed Chrome Round Wall Clock"/>
    <x v="0"/>
    <s v="Georgia"/>
    <s v="Columbus"/>
    <n v="2016"/>
  </r>
  <r>
    <s v="CA-2015-167255"/>
    <d v="2015-09-27T00:00:00"/>
    <s v="RH-19510"/>
    <s v="OFF-ST-10001328"/>
    <n v="15.51"/>
    <n v="1"/>
    <n v="0"/>
    <n v="4.3428000000000004"/>
    <x v="1"/>
    <x v="4"/>
    <s v="Personal Filing Tote with Lid, Black/Gray"/>
    <x v="1"/>
    <s v="California"/>
    <s v="San Francisco"/>
    <n v="2015"/>
  </r>
  <r>
    <s v="CA-2015-167255"/>
    <d v="2015-09-27T00:00:00"/>
    <s v="RH-19510"/>
    <s v="OFF-PA-10002377"/>
    <n v="146.82"/>
    <n v="3"/>
    <n v="0"/>
    <n v="73.41"/>
    <x v="1"/>
    <x v="10"/>
    <s v="Xerox 1916"/>
    <x v="1"/>
    <s v="California"/>
    <s v="San Francisco"/>
    <n v="2015"/>
  </r>
  <r>
    <s v="CA-2015-167255"/>
    <d v="2015-09-27T00:00:00"/>
    <s v="RH-19510"/>
    <s v="OFF-PA-10003441"/>
    <n v="12.96"/>
    <n v="2"/>
    <n v="0"/>
    <n v="6.2207999999999997"/>
    <x v="1"/>
    <x v="10"/>
    <s v="Xerox 226"/>
    <x v="1"/>
    <s v="California"/>
    <s v="San Francisco"/>
    <n v="2015"/>
  </r>
  <r>
    <s v="CA-2017-162096"/>
    <d v="2017-11-10T00:00:00"/>
    <s v="TB-21190"/>
    <s v="OFF-AR-10002221"/>
    <n v="7.8"/>
    <n v="3"/>
    <n v="0"/>
    <n v="2.1059999999999999"/>
    <x v="1"/>
    <x v="6"/>
    <s v="12 Colored Short Pencils"/>
    <x v="1"/>
    <s v="California"/>
    <s v="Riverside"/>
    <n v="2017"/>
  </r>
  <r>
    <s v="CA-2016-157161"/>
    <d v="2016-07-16T00:00:00"/>
    <s v="JD-15895"/>
    <s v="OFF-EN-10001509"/>
    <n v="10.199999999999999"/>
    <n v="5"/>
    <n v="0"/>
    <n v="4.7939999999999996"/>
    <x v="1"/>
    <x v="12"/>
    <s v="Poly String Tie Envelopes"/>
    <x v="0"/>
    <s v="South Carolina"/>
    <s v="Columbia"/>
    <n v="2016"/>
  </r>
  <r>
    <s v="CA-2016-157161"/>
    <d v="2016-07-16T00:00:00"/>
    <s v="JD-15895"/>
    <s v="OFF-AR-10003338"/>
    <n v="22.32"/>
    <n v="3"/>
    <n v="0"/>
    <n v="5.58"/>
    <x v="1"/>
    <x v="6"/>
    <s v="Eberhard Faber 3 1/2&quot; Golf Pencils"/>
    <x v="0"/>
    <s v="South Carolina"/>
    <s v="Columbia"/>
    <n v="2016"/>
  </r>
  <r>
    <s v="CA-2016-157161"/>
    <d v="2016-07-16T00:00:00"/>
    <s v="JD-15895"/>
    <s v="OFF-BI-10004728"/>
    <n v="24.1"/>
    <n v="5"/>
    <n v="0"/>
    <n v="11.086"/>
    <x v="1"/>
    <x v="8"/>
    <s v="Wilson Jones Turn Tabs Binder Tool for Ring Binders"/>
    <x v="0"/>
    <s v="South Carolina"/>
    <s v="Columbia"/>
    <n v="2016"/>
  </r>
  <r>
    <s v="CA-2016-157161"/>
    <d v="2016-07-16T00:00:00"/>
    <s v="JD-15895"/>
    <s v="TEC-AC-10000358"/>
    <n v="75.98"/>
    <n v="2"/>
    <n v="0"/>
    <n v="18.235199999999999"/>
    <x v="2"/>
    <x v="11"/>
    <s v="Imation Secure Drive + Hardware Encrypted USB flash drive - 16 GB"/>
    <x v="0"/>
    <s v="South Carolina"/>
    <s v="Columbia"/>
    <n v="2016"/>
  </r>
  <r>
    <s v="CA-2016-157161"/>
    <d v="2016-07-16T00:00:00"/>
    <s v="JD-15895"/>
    <s v="OFF-BI-10002764"/>
    <n v="6.46"/>
    <n v="2"/>
    <n v="0"/>
    <n v="3.1654"/>
    <x v="1"/>
    <x v="8"/>
    <s v="Recycled Pressboard Report Cover with Reinforced Top Hinge"/>
    <x v="0"/>
    <s v="South Carolina"/>
    <s v="Columbia"/>
    <n v="2016"/>
  </r>
  <r>
    <s v="CA-2016-157161"/>
    <d v="2016-07-16T00:00:00"/>
    <s v="JD-15895"/>
    <s v="OFF-PA-10001461"/>
    <n v="60.12"/>
    <n v="9"/>
    <n v="0"/>
    <n v="28.857600000000001"/>
    <x v="1"/>
    <x v="10"/>
    <s v="HP Office Paper (20Lb. and 87 Bright)"/>
    <x v="0"/>
    <s v="South Carolina"/>
    <s v="Columbia"/>
    <n v="2016"/>
  </r>
  <r>
    <s v="CA-2015-110765"/>
    <d v="2015-10-16T00:00:00"/>
    <s v="MP-17965"/>
    <s v="TEC-PH-10004165"/>
    <n v="824.97"/>
    <n v="3"/>
    <n v="0"/>
    <n v="214.4922"/>
    <x v="2"/>
    <x v="7"/>
    <s v="Mitel MiVoice 5330e IP Phone"/>
    <x v="3"/>
    <s v="New York"/>
    <s v="New York City"/>
    <n v="2015"/>
  </r>
  <r>
    <s v="CA-2016-163937"/>
    <d v="2016-01-10T00:00:00"/>
    <s v="JB-16000"/>
    <s v="FUR-FU-10000010"/>
    <n v="24.85"/>
    <n v="5"/>
    <n v="0"/>
    <n v="7.7035"/>
    <x v="0"/>
    <x v="5"/>
    <s v="DAX Value U-Channel Document Frames, Easel Back"/>
    <x v="1"/>
    <s v="Washington"/>
    <s v="Longview"/>
    <n v="2016"/>
  </r>
  <r>
    <s v="CA-2017-153822"/>
    <d v="2017-09-19T00:00:00"/>
    <s v="AB-10105"/>
    <s v="OFF-ST-10000321"/>
    <n v="12.624000000000001"/>
    <n v="2"/>
    <n v="0.2"/>
    <n v="-2.5247999999999999"/>
    <x v="1"/>
    <x v="4"/>
    <s v="Akro Stacking Bins"/>
    <x v="1"/>
    <s v="Arizona"/>
    <s v="Phoenix"/>
    <n v="2017"/>
  </r>
  <r>
    <s v="CA-2017-153822"/>
    <d v="2017-09-19T00:00:00"/>
    <s v="AB-10105"/>
    <s v="TEC-AC-10000109"/>
    <n v="89.584000000000003"/>
    <n v="2"/>
    <n v="0.2"/>
    <n v="4.4791999999999996"/>
    <x v="2"/>
    <x v="11"/>
    <s v="Sony Micro Vault Click 16 GB USB 2.0 Flash Drive"/>
    <x v="1"/>
    <s v="Arizona"/>
    <s v="Phoenix"/>
    <n v="2017"/>
  </r>
  <r>
    <s v="CA-2017-153822"/>
    <d v="2017-09-19T00:00:00"/>
    <s v="AB-10105"/>
    <s v="TEC-PH-10002415"/>
    <n v="471.92"/>
    <n v="2"/>
    <n v="0.2"/>
    <n v="29.495000000000001"/>
    <x v="2"/>
    <x v="7"/>
    <s v="Polycom VoiceStation 500 Conference phone"/>
    <x v="1"/>
    <s v="Arizona"/>
    <s v="Phoenix"/>
    <n v="2017"/>
  </r>
  <r>
    <s v="CA-2017-153822"/>
    <d v="2017-09-19T00:00:00"/>
    <s v="AB-10105"/>
    <s v="OFF-BI-10001460"/>
    <n v="18.18"/>
    <n v="4"/>
    <n v="0.7"/>
    <n v="-13.938000000000001"/>
    <x v="1"/>
    <x v="8"/>
    <s v="Plastic Binding Combs"/>
    <x v="1"/>
    <s v="Arizona"/>
    <s v="Phoenix"/>
    <n v="2017"/>
  </r>
  <r>
    <s v="CA-2017-146185"/>
    <d v="2017-09-15T00:00:00"/>
    <s v="CC-12145"/>
    <s v="OFF-AR-10002987"/>
    <n v="31.744"/>
    <n v="2"/>
    <n v="0.2"/>
    <n v="8.3328000000000007"/>
    <x v="1"/>
    <x v="6"/>
    <s v="Prismacolor Color Pencil Set"/>
    <x v="2"/>
    <s v="Texas"/>
    <s v="Houston"/>
    <n v="2017"/>
  </r>
  <r>
    <s v="CA-2015-112144"/>
    <d v="2015-06-28T00:00:00"/>
    <s v="CY-12745"/>
    <s v="OFF-LA-10000443"/>
    <n v="5.9039999999999999"/>
    <n v="2"/>
    <n v="0.2"/>
    <n v="1.9925999999999999"/>
    <x v="1"/>
    <x v="2"/>
    <s v="Avery 501"/>
    <x v="1"/>
    <s v="Arizona"/>
    <s v="Gilbert"/>
    <n v="2015"/>
  </r>
  <r>
    <s v="CA-2015-112144"/>
    <d v="2015-06-28T00:00:00"/>
    <s v="CY-12745"/>
    <s v="FUR-FU-10004306"/>
    <n v="621.76"/>
    <n v="4"/>
    <n v="0.2"/>
    <n v="46.631999999999998"/>
    <x v="0"/>
    <x v="5"/>
    <s v="Electrix Halogen Magnifier Lamp"/>
    <x v="1"/>
    <s v="Arizona"/>
    <s v="Gilbert"/>
    <n v="2015"/>
  </r>
  <r>
    <s v="US-2016-119298"/>
    <d v="2016-11-25T00:00:00"/>
    <s v="EP-13915"/>
    <s v="TEC-PH-10002564"/>
    <n v="59.98"/>
    <n v="2"/>
    <n v="0"/>
    <n v="17.994"/>
    <x v="2"/>
    <x v="7"/>
    <s v="OtterBox Defender Series Case - Samsung Galaxy S4"/>
    <x v="0"/>
    <s v="Arkansas"/>
    <s v="Jonesboro"/>
    <n v="2016"/>
  </r>
  <r>
    <s v="CA-2017-155159"/>
    <d v="2017-11-25T00:00:00"/>
    <s v="DL-13315"/>
    <s v="OFF-PA-10003724"/>
    <n v="48.87"/>
    <n v="9"/>
    <n v="0"/>
    <n v="23.946300000000001"/>
    <x v="1"/>
    <x v="10"/>
    <s v="Wirebound Message Book, 4 per Page"/>
    <x v="0"/>
    <s v="Georgia"/>
    <s v="Atlanta"/>
    <n v="2017"/>
  </r>
  <r>
    <s v="CA-2017-149076"/>
    <d v="2017-01-14T00:00:00"/>
    <s v="SO-20335"/>
    <s v="OFF-PA-10000483"/>
    <n v="154.9"/>
    <n v="5"/>
    <n v="0"/>
    <n v="69.704999999999998"/>
    <x v="1"/>
    <x v="10"/>
    <s v="Xerox 19"/>
    <x v="1"/>
    <s v="California"/>
    <s v="Los Angeles"/>
    <n v="2017"/>
  </r>
  <r>
    <s v="CA-2014-146990"/>
    <d v="2014-11-07T00:00:00"/>
    <s v="BP-11095"/>
    <s v="OFF-FA-10000611"/>
    <n v="5.92"/>
    <n v="4"/>
    <n v="0"/>
    <n v="2.8416000000000001"/>
    <x v="1"/>
    <x v="13"/>
    <s v="Binder Clips by OIC"/>
    <x v="3"/>
    <s v="New York"/>
    <s v="New York City"/>
    <n v="2014"/>
  </r>
  <r>
    <s v="CA-2014-146990"/>
    <d v="2014-11-07T00:00:00"/>
    <s v="BP-11095"/>
    <s v="OFF-PA-10000246"/>
    <n v="30.18"/>
    <n v="3"/>
    <n v="0"/>
    <n v="13.8828"/>
    <x v="1"/>
    <x v="10"/>
    <s v="Riverleaf Stik-Withit Designer Note Cubes"/>
    <x v="3"/>
    <s v="New York"/>
    <s v="New York City"/>
    <n v="2014"/>
  </r>
  <r>
    <s v="CA-2016-116526"/>
    <d v="2016-09-01T00:00:00"/>
    <s v="JA-15970"/>
    <s v="OFF-BI-10004728"/>
    <n v="24.1"/>
    <n v="5"/>
    <n v="0"/>
    <n v="11.086"/>
    <x v="1"/>
    <x v="8"/>
    <s v="Wilson Jones Turn Tabs Binder Tool for Ring Binders"/>
    <x v="2"/>
    <s v="Michigan"/>
    <s v="Detroit"/>
    <n v="2016"/>
  </r>
  <r>
    <s v="CA-2016-116526"/>
    <d v="2016-09-01T00:00:00"/>
    <s v="JA-15970"/>
    <s v="TEC-PH-10002365"/>
    <n v="8.7799999999999994"/>
    <n v="1"/>
    <n v="0"/>
    <n v="2.2827999999999999"/>
    <x v="2"/>
    <x v="7"/>
    <s v="Belkin Grip Candy Sheer Case / Cover for iPhone 5 and 5S"/>
    <x v="2"/>
    <s v="Michigan"/>
    <s v="Detroit"/>
    <n v="2016"/>
  </r>
  <r>
    <s v="CA-2016-116526"/>
    <d v="2016-09-01T00:00:00"/>
    <s v="JA-15970"/>
    <s v="OFF-AP-10002457"/>
    <n v="376.74"/>
    <n v="4"/>
    <n v="0.1"/>
    <n v="71.162000000000006"/>
    <x v="1"/>
    <x v="9"/>
    <s v="Eureka The Boss Plus 12-Amp Hard Box Upright Vacuum, Red"/>
    <x v="2"/>
    <s v="Michigan"/>
    <s v="Detroit"/>
    <n v="2016"/>
  </r>
  <r>
    <s v="CA-2016-116526"/>
    <d v="2016-09-01T00:00:00"/>
    <s v="JA-15970"/>
    <s v="OFF-BI-10000320"/>
    <n v="29.52"/>
    <n v="4"/>
    <n v="0"/>
    <n v="14.4648"/>
    <x v="1"/>
    <x v="8"/>
    <s v="GBC Plastic Binding Combs"/>
    <x v="2"/>
    <s v="Michigan"/>
    <s v="Detroit"/>
    <n v="2016"/>
  </r>
  <r>
    <s v="CA-2016-116526"/>
    <d v="2016-09-01T00:00:00"/>
    <s v="JA-15970"/>
    <s v="OFF-AR-10004999"/>
    <n v="11.96"/>
    <n v="2"/>
    <n v="0"/>
    <n v="2.99"/>
    <x v="1"/>
    <x v="6"/>
    <s v="Newell 315"/>
    <x v="2"/>
    <s v="Michigan"/>
    <s v="Detroit"/>
    <n v="2016"/>
  </r>
  <r>
    <s v="CA-2016-116526"/>
    <d v="2016-09-01T00:00:00"/>
    <s v="JA-15970"/>
    <s v="OFF-BI-10001116"/>
    <n v="26.4"/>
    <n v="5"/>
    <n v="0"/>
    <n v="12.672000000000001"/>
    <x v="1"/>
    <x v="8"/>
    <s v="Wilson Jones 1&quot; Hanging DublLock Ring Binders"/>
    <x v="2"/>
    <s v="Michigan"/>
    <s v="Detroit"/>
    <n v="2016"/>
  </r>
  <r>
    <s v="CA-2017-158561"/>
    <d v="2017-11-11T00:00:00"/>
    <s v="BB-11545"/>
    <s v="OFF-AP-10002651"/>
    <n v="1158.1199999999999"/>
    <n v="5"/>
    <n v="0.2"/>
    <n v="130.2885"/>
    <x v="1"/>
    <x v="9"/>
    <s v="Hoover Upright Vacuum With Dirt Cup"/>
    <x v="0"/>
    <s v="Florida"/>
    <s v="Fort Lauderdale"/>
    <n v="2017"/>
  </r>
  <r>
    <s v="CA-2017-165099"/>
    <d v="2017-12-11T00:00:00"/>
    <s v="DK-13375"/>
    <s v="OFF-AP-10001634"/>
    <n v="1.3919999999999999"/>
    <n v="2"/>
    <n v="0.8"/>
    <n v="-3.7584"/>
    <x v="1"/>
    <x v="9"/>
    <s v="Hoover Commercial Lightweight Upright Vacuum"/>
    <x v="2"/>
    <s v="Texas"/>
    <s v="Abilene"/>
    <n v="2017"/>
  </r>
  <r>
    <s v="CA-2015-109386"/>
    <d v="2015-11-08T00:00:00"/>
    <s v="RH-19600"/>
    <s v="OFF-AP-10003266"/>
    <n v="44.43"/>
    <n v="3"/>
    <n v="0"/>
    <n v="18.660599999999999"/>
    <x v="1"/>
    <x v="9"/>
    <s v="Holmes Replacement Filter for HEPA Air Cleaner, Large Room"/>
    <x v="0"/>
    <s v="Virginia"/>
    <s v="Hampton"/>
    <n v="2015"/>
  </r>
  <r>
    <s v="CA-2015-109386"/>
    <d v="2015-11-08T00:00:00"/>
    <s v="RH-19600"/>
    <s v="TEC-PH-10002890"/>
    <n v="226.2"/>
    <n v="5"/>
    <n v="0"/>
    <n v="58.811999999999998"/>
    <x v="2"/>
    <x v="7"/>
    <s v="AT&amp;T 17929 Lendline Telephone"/>
    <x v="0"/>
    <s v="Virginia"/>
    <s v="Hampton"/>
    <n v="2015"/>
  </r>
  <r>
    <s v="CA-2015-109386"/>
    <d v="2015-11-08T00:00:00"/>
    <s v="RH-19600"/>
    <s v="FUR-FU-10000308"/>
    <n v="186.54"/>
    <n v="3"/>
    <n v="0"/>
    <n v="41.038800000000002"/>
    <x v="0"/>
    <x v="5"/>
    <s v="Deflect-o Glass Clear Studded Chair Mats"/>
    <x v="0"/>
    <s v="Virginia"/>
    <s v="Hampton"/>
    <n v="2015"/>
  </r>
  <r>
    <s v="CA-2015-109386"/>
    <d v="2015-11-08T00:00:00"/>
    <s v="RH-19600"/>
    <s v="OFF-AR-10000380"/>
    <n v="265.86"/>
    <n v="7"/>
    <n v="0"/>
    <n v="79.757999999999996"/>
    <x v="1"/>
    <x v="6"/>
    <s v="Hunt PowerHouse Electric Pencil Sharpener, Blue"/>
    <x v="0"/>
    <s v="Virginia"/>
    <s v="Hampton"/>
    <n v="2015"/>
  </r>
  <r>
    <s v="CA-2015-109386"/>
    <d v="2015-11-08T00:00:00"/>
    <s v="RH-19600"/>
    <s v="OFF-AR-10000122"/>
    <n v="27.9"/>
    <n v="5"/>
    <n v="0"/>
    <n v="6.9749999999999996"/>
    <x v="1"/>
    <x v="6"/>
    <s v="Newell 314"/>
    <x v="0"/>
    <s v="Virginia"/>
    <s v="Hampton"/>
    <n v="2015"/>
  </r>
  <r>
    <s v="CA-2015-166800"/>
    <d v="2015-11-19T00:00:00"/>
    <s v="AG-10300"/>
    <s v="OFF-AP-10004868"/>
    <n v="31.08"/>
    <n v="4"/>
    <n v="0"/>
    <n v="8.3916000000000004"/>
    <x v="1"/>
    <x v="9"/>
    <s v="Hoover Commercial Soft Guard Upright Vacuum And Disposable Filtration Bags"/>
    <x v="1"/>
    <s v="Nevada"/>
    <s v="Las Vegas"/>
    <n v="2015"/>
  </r>
  <r>
    <s v="CA-2017-117443"/>
    <d v="2017-12-23T00:00:00"/>
    <s v="JB-15400"/>
    <s v="OFF-BI-10004002"/>
    <n v="13.84"/>
    <n v="4"/>
    <n v="0.8"/>
    <n v="-22.143999999999998"/>
    <x v="1"/>
    <x v="8"/>
    <s v="Wilson Jones International Size A4 Ring Binders"/>
    <x v="2"/>
    <s v="Illinois"/>
    <s v="Rockford"/>
    <n v="2017"/>
  </r>
  <r>
    <s v="CA-2017-117443"/>
    <d v="2017-12-23T00:00:00"/>
    <s v="JB-15400"/>
    <s v="OFF-PA-10004475"/>
    <n v="175.87200000000001"/>
    <n v="4"/>
    <n v="0.2"/>
    <n v="63.753599999999999"/>
    <x v="1"/>
    <x v="10"/>
    <s v="Xerox 1940"/>
    <x v="2"/>
    <s v="Illinois"/>
    <s v="Rockford"/>
    <n v="2017"/>
  </r>
  <r>
    <s v="US-2016-134369"/>
    <d v="2016-09-16T00:00:00"/>
    <s v="BC-11125"/>
    <s v="OFF-PA-10002195"/>
    <n v="12.96"/>
    <n v="2"/>
    <n v="0"/>
    <n v="6.3503999999999996"/>
    <x v="1"/>
    <x v="10"/>
    <s v="RSVP Cards &amp; Envelopes, Blank White, 8-1/2&quot; X 11&quot;, 24 Cards/25 Envelopes/Set"/>
    <x v="1"/>
    <s v="California"/>
    <s v="Laguna Niguel"/>
    <n v="2016"/>
  </r>
  <r>
    <s v="CA-2017-123687"/>
    <d v="2017-05-26T00:00:00"/>
    <s v="KC-16675"/>
    <s v="OFF-AP-10002670"/>
    <n v="208.44"/>
    <n v="3"/>
    <n v="0"/>
    <n v="62.531999999999996"/>
    <x v="1"/>
    <x v="9"/>
    <s v="Belkin 8-Outlet Premiere SurgeMaster II Surge Protectors"/>
    <x v="0"/>
    <s v="Kentucky"/>
    <s v="Louisville"/>
    <n v="2017"/>
  </r>
  <r>
    <s v="CA-2017-123687"/>
    <d v="2017-05-26T00:00:00"/>
    <s v="KC-16675"/>
    <s v="OFF-SU-10004498"/>
    <n v="25.76"/>
    <n v="2"/>
    <n v="0"/>
    <n v="0.77280000000000004"/>
    <x v="1"/>
    <x v="14"/>
    <s v="Martin-Yale Premier Letter Opener"/>
    <x v="0"/>
    <s v="Kentucky"/>
    <s v="Louisville"/>
    <n v="2017"/>
  </r>
  <r>
    <s v="CA-2015-104871"/>
    <d v="2015-03-30T00:00:00"/>
    <s v="DR-12940"/>
    <s v="FUR-CH-10003298"/>
    <n v="366.74400000000003"/>
    <n v="4"/>
    <n v="0.3"/>
    <n v="-110.0232"/>
    <x v="0"/>
    <x v="1"/>
    <s v="Office Star - Contemporary Task Swivel chair with Loop Arms, Charcoal"/>
    <x v="2"/>
    <s v="Illinois"/>
    <s v="Normal"/>
    <n v="2015"/>
  </r>
  <r>
    <s v="CA-2014-133158"/>
    <d v="2014-08-19T00:00:00"/>
    <s v="DW-13195"/>
    <s v="FUR-FU-10000723"/>
    <n v="289.24"/>
    <n v="7"/>
    <n v="0"/>
    <n v="26.031600000000001"/>
    <x v="0"/>
    <x v="5"/>
    <s v="Deflect-o EconoMat Studded, No Bevel Mat for Low Pile Carpeting"/>
    <x v="1"/>
    <s v="California"/>
    <s v="Los Angeles"/>
    <n v="2014"/>
  </r>
  <r>
    <s v="CA-2014-133158"/>
    <d v="2014-08-19T00:00:00"/>
    <s v="DW-13195"/>
    <s v="OFF-BI-10000632"/>
    <n v="69.456000000000003"/>
    <n v="2"/>
    <n v="0.2"/>
    <n v="22.5732"/>
    <x v="1"/>
    <x v="8"/>
    <s v="Satellite Sectional Post Binders"/>
    <x v="1"/>
    <s v="California"/>
    <s v="Los Angeles"/>
    <n v="2014"/>
  </r>
  <r>
    <s v="CA-2014-126333"/>
    <d v="2014-12-23T00:00:00"/>
    <s v="ME-18010"/>
    <s v="OFF-PA-10000223"/>
    <n v="5.1840000000000002"/>
    <n v="1"/>
    <n v="0.2"/>
    <n v="1.8144"/>
    <x v="1"/>
    <x v="10"/>
    <s v="Xerox 2000"/>
    <x v="2"/>
    <s v="Texas"/>
    <s v="Port Arthur"/>
    <n v="2014"/>
  </r>
  <r>
    <s v="CA-2015-141740"/>
    <d v="2015-11-01T00:00:00"/>
    <s v="JF-15490"/>
    <s v="FUR-CH-10001545"/>
    <n v="205.16399999999999"/>
    <n v="2"/>
    <n v="0.1"/>
    <n v="13.6776"/>
    <x v="0"/>
    <x v="1"/>
    <s v="Hon Comfortask Task/Swivel Chairs"/>
    <x v="3"/>
    <s v="New York"/>
    <s v="New York City"/>
    <n v="2015"/>
  </r>
  <r>
    <s v="CA-2014-119466"/>
    <d v="2014-12-15T00:00:00"/>
    <s v="SP-20860"/>
    <s v="FUR-FU-10001546"/>
    <n v="8.5440000000000005"/>
    <n v="2"/>
    <n v="0.6"/>
    <n v="-7.476"/>
    <x v="0"/>
    <x v="5"/>
    <s v="Dana Swing-Arm Lamps"/>
    <x v="2"/>
    <s v="Illinois"/>
    <s v="Chicago"/>
    <n v="2014"/>
  </r>
  <r>
    <s v="CA-2015-154823"/>
    <d v="2015-08-21T00:00:00"/>
    <s v="KN-16390"/>
    <s v="OFF-BI-10001098"/>
    <n v="12.827999999999999"/>
    <n v="2"/>
    <n v="0.7"/>
    <n v="-8.9795999999999996"/>
    <x v="1"/>
    <x v="8"/>
    <s v="Acco D-Ring Binder w/DublLock"/>
    <x v="3"/>
    <s v="Ohio"/>
    <s v="Springfield"/>
    <n v="2015"/>
  </r>
  <r>
    <s v="CA-2015-154823"/>
    <d v="2015-08-21T00:00:00"/>
    <s v="KN-16390"/>
    <s v="FUR-CH-10003379"/>
    <n v="598.45799999999997"/>
    <n v="3"/>
    <n v="0.3"/>
    <n v="-42.747"/>
    <x v="0"/>
    <x v="1"/>
    <s v="Global Commerce Series High-Back Swivel/Tilt Chairs"/>
    <x v="3"/>
    <s v="Ohio"/>
    <s v="Springfield"/>
    <n v="2015"/>
  </r>
  <r>
    <s v="CA-2015-154823"/>
    <d v="2015-08-21T00:00:00"/>
    <s v="KN-16390"/>
    <s v="FUR-FU-10000193"/>
    <n v="25.984000000000002"/>
    <n v="1"/>
    <n v="0.2"/>
    <n v="-3.8976000000000002"/>
    <x v="0"/>
    <x v="5"/>
    <s v="Tenex Chairmats For Use with Hard Floors"/>
    <x v="3"/>
    <s v="Ohio"/>
    <s v="Springfield"/>
    <n v="2015"/>
  </r>
  <r>
    <s v="US-2014-135881"/>
    <d v="2014-05-23T00:00:00"/>
    <s v="GT-14710"/>
    <s v="OFF-BI-10000829"/>
    <n v="17.96"/>
    <n v="5"/>
    <n v="0.2"/>
    <n v="5.8369999999999997"/>
    <x v="1"/>
    <x v="8"/>
    <s v="Avery Non-Stick Binders"/>
    <x v="3"/>
    <s v="New York"/>
    <s v="New York City"/>
    <n v="2014"/>
  </r>
  <r>
    <s v="US-2014-135881"/>
    <d v="2014-05-23T00:00:00"/>
    <s v="GT-14710"/>
    <s v="OFF-SU-10003002"/>
    <n v="5.04"/>
    <n v="2"/>
    <n v="0"/>
    <n v="0.1512"/>
    <x v="1"/>
    <x v="14"/>
    <s v="Letter Slitter"/>
    <x v="3"/>
    <s v="New York"/>
    <s v="New York City"/>
    <n v="2014"/>
  </r>
  <r>
    <s v="US-2014-135881"/>
    <d v="2014-05-23T00:00:00"/>
    <s v="GT-14710"/>
    <s v="OFF-AP-10002118"/>
    <n v="208.16"/>
    <n v="1"/>
    <n v="0"/>
    <n v="56.203200000000002"/>
    <x v="1"/>
    <x v="9"/>
    <s v="1.7 Cubic Foot Compact &quot;Cube&quot; Office Refrigerators"/>
    <x v="3"/>
    <s v="New York"/>
    <s v="New York City"/>
    <n v="2014"/>
  </r>
  <r>
    <s v="CA-2017-141201"/>
    <d v="2017-12-09T00:00:00"/>
    <s v="DB-12910"/>
    <s v="FUR-BO-10001519"/>
    <n v="148.25700000000001"/>
    <n v="3"/>
    <n v="0.15"/>
    <n v="15.697800000000001"/>
    <x v="0"/>
    <x v="0"/>
    <s v="O'Sullivan 3-Shelf Heavy-Duty Bookcases"/>
    <x v="1"/>
    <s v="California"/>
    <s v="Salinas"/>
    <n v="2017"/>
  </r>
  <r>
    <s v="CA-2014-114790"/>
    <d v="2014-03-11T00:00:00"/>
    <s v="FM-14215"/>
    <s v="OFF-AP-10002578"/>
    <n v="146.76"/>
    <n v="3"/>
    <n v="0"/>
    <n v="38.157600000000002"/>
    <x v="1"/>
    <x v="9"/>
    <s v="Fellowes Premier Superior Surge Suppressor, 10-Outlet, With Phone and Remote"/>
    <x v="0"/>
    <s v="Kentucky"/>
    <s v="Richmond"/>
    <n v="2014"/>
  </r>
  <r>
    <s v="CA-2014-114790"/>
    <d v="2014-03-11T00:00:00"/>
    <s v="FM-14215"/>
    <s v="TEC-AC-10000710"/>
    <n v="32.96"/>
    <n v="2"/>
    <n v="0"/>
    <n v="14.172800000000001"/>
    <x v="2"/>
    <x v="11"/>
    <s v="Maxell DVD-RAM Discs"/>
    <x v="0"/>
    <s v="Kentucky"/>
    <s v="Richmond"/>
    <n v="2014"/>
  </r>
  <r>
    <s v="CA-2014-114790"/>
    <d v="2014-03-11T00:00:00"/>
    <s v="FM-14215"/>
    <s v="TEC-PH-10000984"/>
    <n v="587.97"/>
    <n v="3"/>
    <n v="0"/>
    <n v="164.63159999999999"/>
    <x v="2"/>
    <x v="7"/>
    <s v="Panasonic KX-TG9471B"/>
    <x v="0"/>
    <s v="Kentucky"/>
    <s v="Richmond"/>
    <n v="2014"/>
  </r>
  <r>
    <s v="CA-2014-114790"/>
    <d v="2014-03-11T00:00:00"/>
    <s v="FM-14215"/>
    <s v="OFF-PA-10000213"/>
    <n v="14.94"/>
    <n v="3"/>
    <n v="0"/>
    <n v="7.0217999999999998"/>
    <x v="1"/>
    <x v="10"/>
    <s v="Xerox 198"/>
    <x v="0"/>
    <s v="Kentucky"/>
    <s v="Richmond"/>
    <n v="2014"/>
  </r>
  <r>
    <s v="US-2016-154256"/>
    <d v="2016-06-23T00:00:00"/>
    <s v="SM-20005"/>
    <s v="OFF-LA-10003720"/>
    <n v="25.83"/>
    <n v="7"/>
    <n v="0"/>
    <n v="12.1401"/>
    <x v="1"/>
    <x v="2"/>
    <s v="Avery 487"/>
    <x v="3"/>
    <s v="New York"/>
    <s v="New York City"/>
    <n v="2016"/>
  </r>
  <r>
    <s v="CA-2014-124737"/>
    <d v="2014-08-23T00:00:00"/>
    <s v="AP-10915"/>
    <s v="OFF-PA-10001837"/>
    <n v="15.552"/>
    <n v="3"/>
    <n v="0.2"/>
    <n v="5.4432"/>
    <x v="1"/>
    <x v="10"/>
    <s v="Xerox 1976"/>
    <x v="1"/>
    <s v="Colorado"/>
    <s v="Denver"/>
    <n v="2014"/>
  </r>
  <r>
    <s v="CA-2014-124737"/>
    <d v="2014-08-23T00:00:00"/>
    <s v="AP-10915"/>
    <s v="OFF-SU-10004661"/>
    <n v="6.8"/>
    <n v="1"/>
    <n v="0.2"/>
    <n v="0.51"/>
    <x v="1"/>
    <x v="14"/>
    <s v="Acme Titanium Bonded Scissors"/>
    <x v="1"/>
    <s v="Colorado"/>
    <s v="Denver"/>
    <n v="2014"/>
  </r>
  <r>
    <s v="CA-2014-124737"/>
    <d v="2014-08-23T00:00:00"/>
    <s v="AP-10915"/>
    <s v="FUR-FU-10003274"/>
    <n v="4.2240000000000002"/>
    <n v="3"/>
    <n v="0.2"/>
    <n v="1.2672000000000001"/>
    <x v="0"/>
    <x v="5"/>
    <s v="Regeneration Desk Collection"/>
    <x v="1"/>
    <s v="Colorado"/>
    <s v="Denver"/>
    <n v="2014"/>
  </r>
  <r>
    <s v="CA-2014-124737"/>
    <d v="2014-08-23T00:00:00"/>
    <s v="AP-10915"/>
    <s v="TEC-PH-10000149"/>
    <n v="143.63999999999999"/>
    <n v="9"/>
    <n v="0.2"/>
    <n v="10.773"/>
    <x v="2"/>
    <x v="7"/>
    <s v="Cisco SPA525G2 IP Phone - Wireless"/>
    <x v="1"/>
    <s v="Colorado"/>
    <s v="Denver"/>
    <n v="2014"/>
  </r>
  <r>
    <s v="CA-2014-124737"/>
    <d v="2014-08-23T00:00:00"/>
    <s v="AP-10915"/>
    <s v="OFF-PA-10000019"/>
    <n v="31.103999999999999"/>
    <n v="6"/>
    <n v="0.2"/>
    <n v="10.8864"/>
    <x v="1"/>
    <x v="10"/>
    <s v="Xerox 1931"/>
    <x v="1"/>
    <s v="Colorado"/>
    <s v="Denver"/>
    <n v="2014"/>
  </r>
  <r>
    <s v="CA-2014-124737"/>
    <d v="2014-08-23T00:00:00"/>
    <s v="AP-10915"/>
    <s v="OFF-PA-10001125"/>
    <n v="223.05600000000001"/>
    <n v="9"/>
    <n v="0.2"/>
    <n v="69.704999999999998"/>
    <x v="1"/>
    <x v="10"/>
    <s v="Xerox 1988"/>
    <x v="1"/>
    <s v="Colorado"/>
    <s v="Denver"/>
    <n v="2014"/>
  </r>
  <r>
    <s v="US-2017-101840"/>
    <d v="2017-02-06T00:00:00"/>
    <s v="SP-20545"/>
    <s v="TEC-PH-10002538"/>
    <n v="227.46"/>
    <n v="6"/>
    <n v="0"/>
    <n v="65.963399999999993"/>
    <x v="2"/>
    <x v="7"/>
    <s v="Grandstream GXP1160 VoIP phone"/>
    <x v="3"/>
    <s v="New York"/>
    <s v="New York City"/>
    <n v="2017"/>
  </r>
  <r>
    <s v="US-2017-101840"/>
    <d v="2017-02-06T00:00:00"/>
    <s v="SP-20545"/>
    <s v="OFF-BI-10000279"/>
    <n v="46.24"/>
    <n v="4"/>
    <n v="0.2"/>
    <n v="15.606"/>
    <x v="1"/>
    <x v="8"/>
    <s v="Acco Recycled 2&quot; Capacity Laser Printer Hanging Data Binders"/>
    <x v="3"/>
    <s v="New York"/>
    <s v="New York City"/>
    <n v="2017"/>
  </r>
  <r>
    <s v="CA-2017-131653"/>
    <d v="2017-01-29T00:00:00"/>
    <s v="RD-19585"/>
    <s v="OFF-LA-10001045"/>
    <n v="5.22"/>
    <n v="2"/>
    <n v="0"/>
    <n v="2.4011999999999998"/>
    <x v="1"/>
    <x v="2"/>
    <s v="Permanent Self-Adhesive File Folder Labels for Typewriters by Universal"/>
    <x v="3"/>
    <s v="New York"/>
    <s v="New York City"/>
    <n v="2017"/>
  </r>
  <r>
    <s v="US-2016-157840"/>
    <d v="2016-12-20T00:00:00"/>
    <s v="MC-17575"/>
    <s v="OFF-PA-10003673"/>
    <n v="33.9"/>
    <n v="5"/>
    <n v="0"/>
    <n v="15.593999999999999"/>
    <x v="1"/>
    <x v="10"/>
    <s v="Strathmore Photo Mount Cards"/>
    <x v="2"/>
    <s v="Nebraska"/>
    <s v="Fremont"/>
    <n v="2016"/>
  </r>
  <r>
    <s v="CA-2016-145548"/>
    <d v="2016-11-11T00:00:00"/>
    <s v="EB-13750"/>
    <s v="OFF-ST-10002562"/>
    <n v="28.14"/>
    <n v="3"/>
    <n v="0"/>
    <n v="7.8792"/>
    <x v="1"/>
    <x v="4"/>
    <s v="Staple magnet"/>
    <x v="3"/>
    <s v="New York"/>
    <s v="New York City"/>
    <n v="2016"/>
  </r>
  <r>
    <s v="CA-2016-145548"/>
    <d v="2016-11-11T00:00:00"/>
    <s v="EB-13750"/>
    <s v="TEC-AC-10002305"/>
    <n v="36"/>
    <n v="2"/>
    <n v="0"/>
    <n v="6.48"/>
    <x v="2"/>
    <x v="11"/>
    <s v="KeyTronic E03601U1 - Keyboard - Beige"/>
    <x v="3"/>
    <s v="New York"/>
    <s v="New York City"/>
    <n v="2016"/>
  </r>
  <r>
    <s v="CA-2016-145548"/>
    <d v="2016-11-11T00:00:00"/>
    <s v="EB-13750"/>
    <s v="OFF-AR-10003373"/>
    <n v="92.94"/>
    <n v="3"/>
    <n v="0"/>
    <n v="25.093800000000002"/>
    <x v="1"/>
    <x v="6"/>
    <s v="Boston School Pro Electric Pencil Sharpener, 1670"/>
    <x v="3"/>
    <s v="New York"/>
    <s v="New York City"/>
    <n v="2016"/>
  </r>
  <r>
    <s v="CA-2016-145548"/>
    <d v="2016-11-11T00:00:00"/>
    <s v="EB-13750"/>
    <s v="FUR-CH-10003774"/>
    <n v="245.64599999999999"/>
    <n v="3"/>
    <n v="0.1"/>
    <n v="8.1882000000000001"/>
    <x v="0"/>
    <x v="1"/>
    <s v="Global Wood Trimmed Manager's Task Chair, Khaki"/>
    <x v="3"/>
    <s v="New York"/>
    <s v="New York City"/>
    <n v="2016"/>
  </r>
  <r>
    <s v="CA-2016-145548"/>
    <d v="2016-11-11T00:00:00"/>
    <s v="EB-13750"/>
    <s v="OFF-BI-10001510"/>
    <n v="55.008000000000003"/>
    <n v="3"/>
    <n v="0.2"/>
    <n v="17.190000000000001"/>
    <x v="1"/>
    <x v="8"/>
    <s v="Deluxe Heavy-Duty Vinyl Round Ring Binder"/>
    <x v="3"/>
    <s v="New York"/>
    <s v="New York City"/>
    <n v="2016"/>
  </r>
  <r>
    <s v="CA-2016-145548"/>
    <d v="2016-11-11T00:00:00"/>
    <s v="EB-13750"/>
    <s v="OFF-BI-10004236"/>
    <n v="35.231999999999999"/>
    <n v="3"/>
    <n v="0.2"/>
    <n v="11.4504"/>
    <x v="1"/>
    <x v="8"/>
    <s v="XtraLife ClearVue Slant-D Ring Binder, White, 3&quot;"/>
    <x v="3"/>
    <s v="New York"/>
    <s v="New York City"/>
    <n v="2016"/>
  </r>
  <r>
    <s v="CA-2017-119494"/>
    <d v="2017-11-09T00:00:00"/>
    <s v="JE-15610"/>
    <s v="FUR-CH-10004675"/>
    <n v="523.39200000000005"/>
    <n v="3"/>
    <n v="0.2"/>
    <n v="52.339199999999998"/>
    <x v="0"/>
    <x v="1"/>
    <s v="Lifetime Advantage Folding Chairs, 4/Carton"/>
    <x v="1"/>
    <s v="California"/>
    <s v="San Diego"/>
    <n v="2017"/>
  </r>
  <r>
    <s v="CA-2014-124618"/>
    <d v="2014-05-02T00:00:00"/>
    <s v="CS-11860"/>
    <s v="TEC-CO-10004202"/>
    <n v="479.98399999999998"/>
    <n v="2"/>
    <n v="0.2"/>
    <n v="89.997"/>
    <x v="2"/>
    <x v="16"/>
    <s v="Brother DCP1000 Digital 3 in 1 Multifunction Machine"/>
    <x v="0"/>
    <s v="Florida"/>
    <s v="Lakeland"/>
    <n v="2014"/>
  </r>
  <r>
    <s v="CA-2017-161970"/>
    <d v="2017-09-22T00:00:00"/>
    <s v="PB-19105"/>
    <s v="OFF-PA-10004255"/>
    <n v="12.96"/>
    <n v="2"/>
    <n v="0"/>
    <n v="6.2207999999999997"/>
    <x v="1"/>
    <x v="10"/>
    <s v="Xerox 219"/>
    <x v="0"/>
    <s v="Georgia"/>
    <s v="Smyrna"/>
    <n v="2017"/>
  </r>
  <r>
    <s v="CA-2017-161970"/>
    <d v="2017-09-22T00:00:00"/>
    <s v="PB-19105"/>
    <s v="OFF-AR-10003896"/>
    <n v="17.940000000000001"/>
    <n v="3"/>
    <n v="0"/>
    <n v="6.4584000000000001"/>
    <x v="1"/>
    <x v="6"/>
    <s v="Stride Job 150 Highlighters, Chisel Tip, Assorted Colors"/>
    <x v="0"/>
    <s v="Georgia"/>
    <s v="Smyrna"/>
    <n v="2017"/>
  </r>
  <r>
    <s v="CA-2017-103443"/>
    <d v="2017-12-17T00:00:00"/>
    <s v="AT-10735"/>
    <s v="OFF-ST-10002276"/>
    <n v="166.72"/>
    <n v="2"/>
    <n v="0"/>
    <n v="41.68"/>
    <x v="1"/>
    <x v="4"/>
    <s v="Safco Steel Mobile File Cart"/>
    <x v="3"/>
    <s v="New York"/>
    <s v="New York City"/>
    <n v="2017"/>
  </r>
  <r>
    <s v="CA-2017-103443"/>
    <d v="2017-12-17T00:00:00"/>
    <s v="AT-10735"/>
    <s v="OFF-BI-10001617"/>
    <n v="24.815999999999999"/>
    <n v="3"/>
    <n v="0.2"/>
    <n v="8.3754000000000008"/>
    <x v="1"/>
    <x v="8"/>
    <s v="GBC Wire Binding Combs"/>
    <x v="3"/>
    <s v="New York"/>
    <s v="New York City"/>
    <n v="2017"/>
  </r>
  <r>
    <s v="CA-2017-103443"/>
    <d v="2017-12-17T00:00:00"/>
    <s v="AT-10735"/>
    <s v="FUR-FU-10000308"/>
    <n v="124.36"/>
    <n v="2"/>
    <n v="0"/>
    <n v="27.359200000000001"/>
    <x v="0"/>
    <x v="5"/>
    <s v="Deflect-o Glass Clear Studded Chair Mats"/>
    <x v="3"/>
    <s v="New York"/>
    <s v="New York City"/>
    <n v="2017"/>
  </r>
  <r>
    <s v="US-2017-165358"/>
    <d v="2017-07-18T00:00:00"/>
    <s v="SV-20365"/>
    <s v="TEC-CO-10001943"/>
    <n v="599.97"/>
    <n v="5"/>
    <n v="0.4"/>
    <n v="69.996499999999997"/>
    <x v="2"/>
    <x v="16"/>
    <s v="Canon PC-428 Personal Copier"/>
    <x v="3"/>
    <s v="Pennsylvania"/>
    <s v="Philadelphia"/>
    <n v="2017"/>
  </r>
  <r>
    <s v="US-2017-165358"/>
    <d v="2017-07-18T00:00:00"/>
    <s v="SV-20365"/>
    <s v="FUR-CH-10002647"/>
    <n v="198.744"/>
    <n v="4"/>
    <n v="0.3"/>
    <n v="-14.196"/>
    <x v="0"/>
    <x v="1"/>
    <s v="Situations Contoured Folding Chairs, 4/Set"/>
    <x v="3"/>
    <s v="Pennsylvania"/>
    <s v="Philadelphia"/>
    <n v="2017"/>
  </r>
  <r>
    <s v="US-2017-165358"/>
    <d v="2017-07-18T00:00:00"/>
    <s v="SV-20365"/>
    <s v="OFF-SU-10004768"/>
    <n v="9.1839999999999993"/>
    <n v="2"/>
    <n v="0.2"/>
    <n v="1.1479999999999999"/>
    <x v="1"/>
    <x v="14"/>
    <s v="Acme Kleencut Forged Steel Scissors"/>
    <x v="3"/>
    <s v="Pennsylvania"/>
    <s v="Philadelphia"/>
    <n v="2017"/>
  </r>
  <r>
    <s v="CA-2016-160136"/>
    <d v="2016-11-03T00:00:00"/>
    <s v="PJ-18835"/>
    <s v="OFF-PA-10002160"/>
    <n v="9.2479999999999993"/>
    <n v="2"/>
    <n v="0.2"/>
    <n v="3.3523999999999998"/>
    <x v="1"/>
    <x v="10"/>
    <s v="Xerox 1978"/>
    <x v="2"/>
    <s v="Texas"/>
    <s v="Dallas"/>
    <n v="2016"/>
  </r>
  <r>
    <s v="CA-2014-150581"/>
    <d v="2014-04-08T00:00:00"/>
    <s v="NM-18445"/>
    <s v="FUR-TA-10003748"/>
    <n v="99.591999999999999"/>
    <n v="1"/>
    <n v="0.2"/>
    <n v="2.4897999999999998"/>
    <x v="0"/>
    <x v="3"/>
    <s v="Bevis 36 x 72 Conference Tables"/>
    <x v="1"/>
    <s v="California"/>
    <s v="Concord"/>
    <n v="2014"/>
  </r>
  <r>
    <s v="CA-2014-150581"/>
    <d v="2014-04-08T00:00:00"/>
    <s v="NM-18445"/>
    <s v="TEC-AC-10001908"/>
    <n v="399.96"/>
    <n v="4"/>
    <n v="0"/>
    <n v="139.98599999999999"/>
    <x v="2"/>
    <x v="11"/>
    <s v="Logitech Wireless Headset h800"/>
    <x v="1"/>
    <s v="California"/>
    <s v="Concord"/>
    <n v="2014"/>
  </r>
  <r>
    <s v="CA-2016-119515"/>
    <d v="2016-08-14T00:00:00"/>
    <s v="TR-21325"/>
    <s v="OFF-PA-10000552"/>
    <n v="15.552"/>
    <n v="3"/>
    <n v="0.2"/>
    <n v="5.4432"/>
    <x v="1"/>
    <x v="10"/>
    <s v="Xerox 200"/>
    <x v="0"/>
    <s v="Tennessee"/>
    <s v="Nashville"/>
    <n v="2016"/>
  </r>
  <r>
    <s v="CA-2014-141355"/>
    <d v="2014-09-25T00:00:00"/>
    <s v="BF-11005"/>
    <s v="OFF-AR-10003179"/>
    <n v="14.576000000000001"/>
    <n v="2"/>
    <n v="0.2"/>
    <n v="2.3685999999999998"/>
    <x v="1"/>
    <x v="6"/>
    <s v="Dixon Ticonderoga Core-Lock Colored Pencils"/>
    <x v="1"/>
    <s v="Colorado"/>
    <s v="Aurora"/>
    <n v="2014"/>
  </r>
  <r>
    <s v="CA-2016-165330"/>
    <d v="2016-12-11T00:00:00"/>
    <s v="WB-21850"/>
    <s v="OFF-BI-10004593"/>
    <n v="209.6"/>
    <n v="5"/>
    <n v="0.2"/>
    <n v="68.12"/>
    <x v="1"/>
    <x v="8"/>
    <s v="Ibico Laser Imprintable Binding System Covers"/>
    <x v="1"/>
    <s v="California"/>
    <s v="Anaheim"/>
    <n v="2016"/>
  </r>
  <r>
    <s v="CA-2016-165330"/>
    <d v="2016-12-11T00:00:00"/>
    <s v="WB-21850"/>
    <s v="OFF-AR-10000914"/>
    <n v="23.32"/>
    <n v="2"/>
    <n v="0"/>
    <n v="6.0632000000000001"/>
    <x v="1"/>
    <x v="6"/>
    <s v="Boston 16765 Mini Stand Up Battery Pencil Sharpener"/>
    <x v="1"/>
    <s v="California"/>
    <s v="Anaheim"/>
    <n v="2016"/>
  </r>
  <r>
    <s v="CA-2016-165330"/>
    <d v="2016-12-11T00:00:00"/>
    <s v="WB-21850"/>
    <s v="OFF-PA-10000241"/>
    <n v="30.98"/>
    <n v="1"/>
    <n v="0"/>
    <n v="13.941000000000001"/>
    <x v="1"/>
    <x v="10"/>
    <s v="IBM Multi-Purpose Copy Paper, 8 1/2 x 11&quot;, Case"/>
    <x v="1"/>
    <s v="California"/>
    <s v="Anaheim"/>
    <n v="2016"/>
  </r>
  <r>
    <s v="CA-2016-165330"/>
    <d v="2016-12-11T00:00:00"/>
    <s v="WB-21850"/>
    <s v="TEC-AC-10000057"/>
    <n v="119.96"/>
    <n v="4"/>
    <n v="0"/>
    <n v="25.191600000000001"/>
    <x v="2"/>
    <x v="11"/>
    <s v="Microsoft Natural Ergonomic Keyboard 4000"/>
    <x v="1"/>
    <s v="California"/>
    <s v="Anaheim"/>
    <n v="2016"/>
  </r>
  <r>
    <s v="CA-2016-165330"/>
    <d v="2016-12-11T00:00:00"/>
    <s v="WB-21850"/>
    <s v="FUR-CH-10003774"/>
    <n v="363.92"/>
    <n v="5"/>
    <n v="0.2"/>
    <n v="-31.843"/>
    <x v="0"/>
    <x v="1"/>
    <s v="Global Wood Trimmed Manager's Task Chair, Khaki"/>
    <x v="1"/>
    <s v="California"/>
    <s v="Anaheim"/>
    <n v="2016"/>
  </r>
  <r>
    <s v="CA-2016-165330"/>
    <d v="2016-12-11T00:00:00"/>
    <s v="WB-21850"/>
    <s v="OFF-BI-10002824"/>
    <n v="35.808"/>
    <n v="3"/>
    <n v="0.2"/>
    <n v="11.19"/>
    <x v="1"/>
    <x v="8"/>
    <s v="Recycled Easel Ring Binders"/>
    <x v="1"/>
    <s v="California"/>
    <s v="Anaheim"/>
    <n v="2016"/>
  </r>
  <r>
    <s v="CA-2016-165330"/>
    <d v="2016-12-11T00:00:00"/>
    <s v="WB-21850"/>
    <s v="OFF-BI-10004001"/>
    <n v="122.688"/>
    <n v="9"/>
    <n v="0.2"/>
    <n v="39.873600000000003"/>
    <x v="1"/>
    <x v="8"/>
    <s v="GBC Recycled VeloBinder Covers"/>
    <x v="1"/>
    <s v="California"/>
    <s v="Anaheim"/>
    <n v="2016"/>
  </r>
  <r>
    <s v="CA-2016-165330"/>
    <d v="2016-12-11T00:00:00"/>
    <s v="WB-21850"/>
    <s v="FUR-TA-10004619"/>
    <n v="892.13599999999997"/>
    <n v="7"/>
    <n v="0.2"/>
    <n v="111.517"/>
    <x v="0"/>
    <x v="3"/>
    <s v="Hon Non-Folding Utility Tables"/>
    <x v="1"/>
    <s v="California"/>
    <s v="Anaheim"/>
    <n v="2016"/>
  </r>
  <r>
    <s v="CA-2016-165330"/>
    <d v="2016-12-11T00:00:00"/>
    <s v="WB-21850"/>
    <s v="OFF-ST-10000636"/>
    <n v="50.22"/>
    <n v="3"/>
    <n v="0"/>
    <n v="2.0087999999999999"/>
    <x v="1"/>
    <x v="4"/>
    <s v="Rogers Profile Extra Capacity Storage Tub"/>
    <x v="1"/>
    <s v="California"/>
    <s v="Anaheim"/>
    <n v="2016"/>
  </r>
  <r>
    <s v="CA-2016-165330"/>
    <d v="2016-12-11T00:00:00"/>
    <s v="WB-21850"/>
    <s v="OFF-AP-10001469"/>
    <n v="83.42"/>
    <n v="2"/>
    <n v="0"/>
    <n v="24.191800000000001"/>
    <x v="1"/>
    <x v="9"/>
    <s v="Fellowes 8 Outlet Superior Workstation Surge Protector"/>
    <x v="1"/>
    <s v="California"/>
    <s v="Anaheim"/>
    <n v="2016"/>
  </r>
  <r>
    <s v="CA-2016-165330"/>
    <d v="2016-12-11T00:00:00"/>
    <s v="WB-21850"/>
    <s v="OFF-BI-10002897"/>
    <n v="5.8719999999999999"/>
    <n v="2"/>
    <n v="0.2"/>
    <n v="2.1286"/>
    <x v="1"/>
    <x v="8"/>
    <s v="Black Avery Memo-Size 3-Ring Binder, 5 1/2&quot; x 8 1/2&quot;"/>
    <x v="1"/>
    <s v="California"/>
    <s v="Anaheim"/>
    <n v="2016"/>
  </r>
  <r>
    <s v="CA-2015-132633"/>
    <d v="2015-02-03T00:00:00"/>
    <s v="KH-16630"/>
    <s v="OFF-BI-10002432"/>
    <n v="12.144"/>
    <n v="3"/>
    <n v="0.2"/>
    <n v="4.0986000000000002"/>
    <x v="1"/>
    <x v="8"/>
    <s v="Wilson Jones Standard D-Ring Binders"/>
    <x v="1"/>
    <s v="Utah"/>
    <s v="Pleasant Grove"/>
    <n v="2015"/>
  </r>
  <r>
    <s v="CA-2016-157742"/>
    <d v="2016-12-29T00:00:00"/>
    <s v="KL-16645"/>
    <s v="OFF-EN-10002592"/>
    <n v="27.792000000000002"/>
    <n v="3"/>
    <n v="0.2"/>
    <n v="10.422000000000001"/>
    <x v="1"/>
    <x v="12"/>
    <s v="Peel &amp; Seel Recycled Catalog Envelopes, Brown"/>
    <x v="1"/>
    <s v="Oregon"/>
    <s v="Springfield"/>
    <n v="2016"/>
  </r>
  <r>
    <s v="CA-2017-127712"/>
    <d v="2017-08-31T00:00:00"/>
    <s v="MG-17890"/>
    <s v="OFF-SU-10002522"/>
    <n v="6.2080000000000002"/>
    <n v="2"/>
    <n v="0.2"/>
    <n v="0.69840000000000002"/>
    <x v="1"/>
    <x v="14"/>
    <s v="Acme Kleen Earth Office Shears"/>
    <x v="1"/>
    <s v="Oregon"/>
    <s v="Salem"/>
    <n v="2017"/>
  </r>
  <r>
    <s v="CA-2017-169474"/>
    <d v="2017-02-04T00:00:00"/>
    <s v="JF-15355"/>
    <s v="OFF-AP-10003971"/>
    <n v="32.67"/>
    <n v="3"/>
    <n v="0"/>
    <n v="8.4941999999999993"/>
    <x v="1"/>
    <x v="9"/>
    <s v="Belkin 6 Outlet Metallic Surge Strip"/>
    <x v="3"/>
    <s v="New York"/>
    <s v="Rochester"/>
    <n v="2017"/>
  </r>
  <r>
    <s v="CA-2014-106726"/>
    <d v="2014-12-06T00:00:00"/>
    <s v="RS-19765"/>
    <s v="OFF-ST-10001496"/>
    <n v="1261.33"/>
    <n v="7"/>
    <n v="0"/>
    <n v="327.94580000000002"/>
    <x v="1"/>
    <x v="4"/>
    <s v="Standard Rollaway File with Lock"/>
    <x v="1"/>
    <s v="California"/>
    <s v="Los Angeles"/>
    <n v="2014"/>
  </r>
  <r>
    <s v="CA-2016-147473"/>
    <d v="2016-05-30T00:00:00"/>
    <s v="NL-18310"/>
    <s v="OFF-PA-10004782"/>
    <n v="38.880000000000003"/>
    <n v="6"/>
    <n v="0"/>
    <n v="18.662400000000002"/>
    <x v="1"/>
    <x v="10"/>
    <s v="Xerox 228"/>
    <x v="1"/>
    <s v="California"/>
    <s v="Los Angeles"/>
    <n v="2016"/>
  </r>
  <r>
    <s v="CA-2016-114209"/>
    <d v="2016-05-21T00:00:00"/>
    <s v="AS-10285"/>
    <s v="OFF-BI-10000343"/>
    <n v="1.964"/>
    <n v="2"/>
    <n v="0.8"/>
    <n v="-3.2406000000000001"/>
    <x v="1"/>
    <x v="8"/>
    <s v="Pressboard Covers with Storage Hooks, 9 1/2&quot; x 11&quot;, Light Blue"/>
    <x v="2"/>
    <s v="Texas"/>
    <s v="Dallas"/>
    <n v="2016"/>
  </r>
  <r>
    <s v="CA-2016-114209"/>
    <d v="2016-05-21T00:00:00"/>
    <s v="AS-10285"/>
    <s v="OFF-PA-10003591"/>
    <n v="82.656000000000006"/>
    <n v="9"/>
    <n v="0.2"/>
    <n v="30.995999999999999"/>
    <x v="1"/>
    <x v="10"/>
    <s v="Southworth 100% Cotton The Best Paper"/>
    <x v="2"/>
    <s v="Texas"/>
    <s v="Dallas"/>
    <n v="2016"/>
  </r>
  <r>
    <s v="CA-2014-141901"/>
    <d v="2014-08-09T00:00:00"/>
    <s v="GM-14500"/>
    <s v="OFF-PA-10001667"/>
    <n v="5.98"/>
    <n v="1"/>
    <n v="0"/>
    <n v="2.6909999999999998"/>
    <x v="1"/>
    <x v="10"/>
    <s v="Great White Multi-Use Recycled Paper (20Lb. and 84 Bright)"/>
    <x v="1"/>
    <s v="California"/>
    <s v="Fresno"/>
    <n v="2014"/>
  </r>
  <r>
    <s v="CA-2016-164490"/>
    <d v="2016-09-05T00:00:00"/>
    <s v="SU-20665"/>
    <s v="OFF-PA-10004971"/>
    <n v="9.2479999999999993"/>
    <n v="2"/>
    <n v="0.2"/>
    <n v="3.3523999999999998"/>
    <x v="1"/>
    <x v="10"/>
    <s v="Xerox 196"/>
    <x v="2"/>
    <s v="Illinois"/>
    <s v="Chicago"/>
    <n v="2016"/>
  </r>
  <r>
    <s v="CA-2016-112256"/>
    <d v="2016-07-23T00:00:00"/>
    <s v="CK-12205"/>
    <s v="OFF-AR-10001216"/>
    <n v="4.4480000000000004"/>
    <n v="2"/>
    <n v="0.2"/>
    <n v="0.33360000000000001"/>
    <x v="1"/>
    <x v="6"/>
    <s v="Newell 339"/>
    <x v="2"/>
    <s v="Texas"/>
    <s v="Mcallen"/>
    <n v="2016"/>
  </r>
  <r>
    <s v="CA-2016-112256"/>
    <d v="2016-07-23T00:00:00"/>
    <s v="CK-12205"/>
    <s v="OFF-PA-10004355"/>
    <n v="5.1840000000000002"/>
    <n v="1"/>
    <n v="0.2"/>
    <n v="1.8144"/>
    <x v="1"/>
    <x v="10"/>
    <s v="Xerox 231"/>
    <x v="2"/>
    <s v="Texas"/>
    <s v="Mcallen"/>
    <n v="2016"/>
  </r>
  <r>
    <s v="CA-2016-112256"/>
    <d v="2016-07-23T00:00:00"/>
    <s v="CK-12205"/>
    <s v="OFF-AR-10001953"/>
    <n v="175.92"/>
    <n v="5"/>
    <n v="0.2"/>
    <n v="15.393000000000001"/>
    <x v="1"/>
    <x v="6"/>
    <s v="Boston 1645 Deluxe Heavier-Duty Electric Pencil Sharpener"/>
    <x v="2"/>
    <s v="Texas"/>
    <s v="Mcallen"/>
    <n v="2016"/>
  </r>
  <r>
    <s v="CA-2016-112256"/>
    <d v="2016-07-23T00:00:00"/>
    <s v="CK-12205"/>
    <s v="OFF-BI-10004364"/>
    <n v="4.7519999999999998"/>
    <n v="4"/>
    <n v="0.8"/>
    <n v="-8.3160000000000007"/>
    <x v="1"/>
    <x v="8"/>
    <s v="Storex Dura Pro Binders"/>
    <x v="2"/>
    <s v="Texas"/>
    <s v="Mcallen"/>
    <n v="2016"/>
  </r>
  <r>
    <s v="CA-2016-112256"/>
    <d v="2016-07-23T00:00:00"/>
    <s v="CK-12205"/>
    <s v="OFF-SU-10001165"/>
    <n v="13.343999999999999"/>
    <n v="2"/>
    <n v="0.2"/>
    <n v="1.0007999999999999"/>
    <x v="1"/>
    <x v="14"/>
    <s v="Acme Elite Stainless Steel Scissors"/>
    <x v="2"/>
    <s v="Texas"/>
    <s v="Mcallen"/>
    <n v="2016"/>
  </r>
  <r>
    <s v="CA-2016-167416"/>
    <d v="2016-05-12T00:00:00"/>
    <s v="JM-15580"/>
    <s v="OFF-EN-10001141"/>
    <n v="54.9"/>
    <n v="5"/>
    <n v="0"/>
    <n v="26.901"/>
    <x v="1"/>
    <x v="12"/>
    <s v="Manila Recycled Extra-Heavyweight Clasp Envelopes, 6&quot; x 9&quot;"/>
    <x v="1"/>
    <s v="Washington"/>
    <s v="Seattle"/>
    <n v="2016"/>
  </r>
  <r>
    <s v="CA-2016-106950"/>
    <d v="2016-09-02T00:00:00"/>
    <s v="JE-15715"/>
    <s v="OFF-BI-10000014"/>
    <n v="22.911000000000001"/>
    <n v="7"/>
    <n v="0.7"/>
    <n v="-17.565100000000001"/>
    <x v="1"/>
    <x v="8"/>
    <s v="Heavy-Duty E-Z-D Binders"/>
    <x v="0"/>
    <s v="North Carolina"/>
    <s v="Charlotte"/>
    <n v="2016"/>
  </r>
  <r>
    <s v="CA-2016-106950"/>
    <d v="2016-09-02T00:00:00"/>
    <s v="JE-15715"/>
    <s v="OFF-AP-10000159"/>
    <n v="309.45600000000002"/>
    <n v="9"/>
    <n v="0.2"/>
    <n v="34.813800000000001"/>
    <x v="1"/>
    <x v="9"/>
    <s v="Belkin F9M820V08 8 Outlet Surge"/>
    <x v="0"/>
    <s v="North Carolina"/>
    <s v="Charlotte"/>
    <n v="2016"/>
  </r>
  <r>
    <s v="CA-2016-106950"/>
    <d v="2016-09-02T00:00:00"/>
    <s v="JE-15715"/>
    <s v="OFF-AR-10003560"/>
    <n v="19.456"/>
    <n v="4"/>
    <n v="0.2"/>
    <n v="3.4047999999999998"/>
    <x v="1"/>
    <x v="6"/>
    <s v="Zebra Zazzle Fluorescent Highlighters"/>
    <x v="0"/>
    <s v="North Carolina"/>
    <s v="Charlotte"/>
    <n v="2016"/>
  </r>
  <r>
    <s v="CA-2016-106950"/>
    <d v="2016-09-02T00:00:00"/>
    <s v="JE-15715"/>
    <s v="FUR-TA-10001768"/>
    <n v="472.51799999999997"/>
    <n v="3"/>
    <n v="0.4"/>
    <n v="-149.63069999999999"/>
    <x v="0"/>
    <x v="3"/>
    <s v="Hon Racetrack Conference Tables"/>
    <x v="0"/>
    <s v="North Carolina"/>
    <s v="Charlotte"/>
    <n v="2016"/>
  </r>
  <r>
    <s v="CA-2016-106950"/>
    <d v="2016-09-02T00:00:00"/>
    <s v="JE-15715"/>
    <s v="TEC-AC-10002049"/>
    <n v="1012.68"/>
    <n v="3"/>
    <n v="0.2"/>
    <n v="303.80399999999997"/>
    <x v="2"/>
    <x v="11"/>
    <s v="Logitech G19 Programmable Gaming Keyboard"/>
    <x v="0"/>
    <s v="North Carolina"/>
    <s v="Charlotte"/>
    <n v="2016"/>
  </r>
  <r>
    <s v="CA-2016-106950"/>
    <d v="2016-09-02T00:00:00"/>
    <s v="JE-15715"/>
    <s v="OFF-BI-10003166"/>
    <n v="17.22"/>
    <n v="5"/>
    <n v="0.7"/>
    <n v="-12.628"/>
    <x v="1"/>
    <x v="8"/>
    <s v="GBC Plasticlear Binding Covers"/>
    <x v="0"/>
    <s v="North Carolina"/>
    <s v="Charlotte"/>
    <n v="2016"/>
  </r>
  <r>
    <s v="CA-2017-118724"/>
    <d v="2017-07-21T00:00:00"/>
    <s v="AR-10825"/>
    <s v="OFF-AR-10003469"/>
    <n v="3.52"/>
    <n v="2"/>
    <n v="0"/>
    <n v="1.6896"/>
    <x v="1"/>
    <x v="6"/>
    <s v="Nontoxic Chalk"/>
    <x v="1"/>
    <s v="California"/>
    <s v="Concord"/>
    <n v="2017"/>
  </r>
  <r>
    <s v="CA-2017-118724"/>
    <d v="2017-07-21T00:00:00"/>
    <s v="AR-10825"/>
    <s v="TEC-PH-10002549"/>
    <n v="1626.192"/>
    <n v="9"/>
    <n v="0.2"/>
    <n v="121.9644"/>
    <x v="2"/>
    <x v="7"/>
    <s v="Polycom SoundPoint IP 450 VoIP phone"/>
    <x v="1"/>
    <s v="California"/>
    <s v="Concord"/>
    <n v="2017"/>
  </r>
  <r>
    <s v="CA-2017-112004"/>
    <d v="2017-09-25T00:00:00"/>
    <s v="AH-10075"/>
    <s v="OFF-BI-10003476"/>
    <n v="8.5950000000000006"/>
    <n v="5"/>
    <n v="0.7"/>
    <n v="-6.3029999999999999"/>
    <x v="1"/>
    <x v="8"/>
    <s v="Avery Metallic Poly Binders"/>
    <x v="3"/>
    <s v="Pennsylvania"/>
    <s v="Chester"/>
    <n v="2017"/>
  </r>
  <r>
    <s v="CA-2017-112004"/>
    <d v="2017-09-25T00:00:00"/>
    <s v="AH-10075"/>
    <s v="OFF-SU-10000157"/>
    <n v="190.89599999999999"/>
    <n v="2"/>
    <n v="0.2"/>
    <n v="-42.951599999999999"/>
    <x v="1"/>
    <x v="14"/>
    <s v="Compact Automatic Electric Letter Opener"/>
    <x v="3"/>
    <s v="Pennsylvania"/>
    <s v="Chester"/>
    <n v="2017"/>
  </r>
  <r>
    <s v="US-2017-143175"/>
    <d v="2017-08-03T00:00:00"/>
    <s v="GA-14515"/>
    <s v="OFF-ST-10003123"/>
    <n v="99.87"/>
    <n v="3"/>
    <n v="0"/>
    <n v="23.968800000000002"/>
    <x v="1"/>
    <x v="4"/>
    <s v="Fellowes Bases and Tops For Staxonsteel/High-Stak Systems"/>
    <x v="1"/>
    <s v="California"/>
    <s v="Los Angeles"/>
    <n v="2017"/>
  </r>
  <r>
    <s v="CA-2015-105844"/>
    <d v="2015-10-25T00:00:00"/>
    <s v="JF-15415"/>
    <s v="OFF-AR-10001955"/>
    <n v="79.36"/>
    <n v="4"/>
    <n v="0"/>
    <n v="23.808"/>
    <x v="1"/>
    <x v="6"/>
    <s v="Newell 319"/>
    <x v="1"/>
    <s v="Nevada"/>
    <s v="Sparks"/>
    <n v="2015"/>
  </r>
  <r>
    <s v="CA-2017-118864"/>
    <d v="2017-06-15T00:00:00"/>
    <s v="KH-16690"/>
    <s v="TEC-PH-10001809"/>
    <n v="119.96"/>
    <n v="1"/>
    <n v="0.2"/>
    <n v="7.4974999999999996"/>
    <x v="2"/>
    <x v="7"/>
    <s v="Panasonic KX T7736-B Digital phone"/>
    <x v="1"/>
    <s v="California"/>
    <s v="Los Angeles"/>
    <n v="2017"/>
  </r>
  <r>
    <s v="CA-2015-119480"/>
    <d v="2015-01-09T00:00:00"/>
    <s v="CC-12685"/>
    <s v="OFF-PA-10000474"/>
    <n v="106.32"/>
    <n v="3"/>
    <n v="0"/>
    <n v="49.970399999999998"/>
    <x v="1"/>
    <x v="10"/>
    <s v="Easy-staple paper"/>
    <x v="0"/>
    <s v="Kentucky"/>
    <s v="Henderson"/>
    <n v="2015"/>
  </r>
  <r>
    <s v="CA-2015-119480"/>
    <d v="2015-01-09T00:00:00"/>
    <s v="CC-12685"/>
    <s v="OFF-AP-10001205"/>
    <n v="163.44"/>
    <n v="3"/>
    <n v="0"/>
    <n v="45.763199999999998"/>
    <x v="1"/>
    <x v="9"/>
    <s v="Belkin 5 Outlet SurgeMaster Power Centers"/>
    <x v="0"/>
    <s v="Kentucky"/>
    <s v="Henderson"/>
    <n v="2015"/>
  </r>
  <r>
    <s v="CA-2015-119480"/>
    <d v="2015-01-09T00:00:00"/>
    <s v="CC-12685"/>
    <s v="OFF-AR-10004691"/>
    <n v="42.76"/>
    <n v="2"/>
    <n v="0"/>
    <n v="11.117599999999999"/>
    <x v="1"/>
    <x v="6"/>
    <s v="Boston 1730 StandUp Electric Pencil Sharpener"/>
    <x v="0"/>
    <s v="Kentucky"/>
    <s v="Henderson"/>
    <n v="2015"/>
  </r>
  <r>
    <s v="CA-2015-119480"/>
    <d v="2015-01-09T00:00:00"/>
    <s v="CC-12685"/>
    <s v="OFF-PA-10004996"/>
    <n v="51.55"/>
    <n v="5"/>
    <n v="0"/>
    <n v="24.2285"/>
    <x v="1"/>
    <x v="10"/>
    <s v="Speediset Carbonless Redi-Letter 7&quot; x 8 1/2&quot;"/>
    <x v="0"/>
    <s v="Kentucky"/>
    <s v="Henderson"/>
    <n v="2015"/>
  </r>
  <r>
    <s v="US-2015-153374"/>
    <d v="2015-02-09T00:00:00"/>
    <s v="JF-15565"/>
    <s v="TEC-AC-10001908"/>
    <n v="479.952"/>
    <n v="6"/>
    <n v="0.2"/>
    <n v="89.991"/>
    <x v="2"/>
    <x v="11"/>
    <s v="Logitech Wireless Headset h800"/>
    <x v="2"/>
    <s v="Illinois"/>
    <s v="Decatur"/>
    <n v="2015"/>
  </r>
  <r>
    <s v="CA-2016-101980"/>
    <d v="2016-08-19T00:00:00"/>
    <s v="RP-19390"/>
    <s v="OFF-BI-10000666"/>
    <n v="146.68799999999999"/>
    <n v="6"/>
    <n v="0.2"/>
    <n v="55.008000000000003"/>
    <x v="1"/>
    <x v="8"/>
    <s v="Surelock Post Binders"/>
    <x v="3"/>
    <s v="New York"/>
    <s v="New York City"/>
    <n v="2016"/>
  </r>
  <r>
    <s v="CA-2016-101980"/>
    <d v="2016-08-19T00:00:00"/>
    <s v="RP-19390"/>
    <s v="OFF-BI-10004318"/>
    <n v="276.78399999999999"/>
    <n v="2"/>
    <n v="0.2"/>
    <n v="89.954800000000006"/>
    <x v="1"/>
    <x v="8"/>
    <s v="Ibico EB-19 Dual Function Manual Binding System"/>
    <x v="3"/>
    <s v="New York"/>
    <s v="New York City"/>
    <n v="2016"/>
  </r>
  <r>
    <s v="CA-2016-101980"/>
    <d v="2016-08-19T00:00:00"/>
    <s v="RP-19390"/>
    <s v="OFF-BI-10003429"/>
    <n v="25.32"/>
    <n v="5"/>
    <n v="0.2"/>
    <n v="9.1784999999999997"/>
    <x v="1"/>
    <x v="8"/>
    <s v="Cardinal HOLDit! Binder Insert Strips,Extra Strips"/>
    <x v="3"/>
    <s v="New York"/>
    <s v="New York City"/>
    <n v="2016"/>
  </r>
  <r>
    <s v="CA-2017-144596"/>
    <d v="2017-11-06T00:00:00"/>
    <s v="CD-11980"/>
    <s v="OFF-PA-10003302"/>
    <n v="318.95999999999998"/>
    <n v="9"/>
    <n v="0"/>
    <n v="149.91120000000001"/>
    <x v="1"/>
    <x v="10"/>
    <s v="Xerox 1906"/>
    <x v="3"/>
    <s v="New York"/>
    <s v="New York City"/>
    <n v="2017"/>
  </r>
  <r>
    <s v="CA-2015-124933"/>
    <d v="2015-12-26T00:00:00"/>
    <s v="DF-13135"/>
    <s v="OFF-PA-10003302"/>
    <n v="212.64"/>
    <n v="6"/>
    <n v="0"/>
    <n v="99.940799999999996"/>
    <x v="1"/>
    <x v="10"/>
    <s v="Xerox 1906"/>
    <x v="3"/>
    <s v="New York"/>
    <s v="New York City"/>
    <n v="2015"/>
  </r>
  <r>
    <s v="CA-2014-159625"/>
    <d v="2014-11-23T00:00:00"/>
    <s v="SM-20005"/>
    <s v="OFF-EN-10002621"/>
    <n v="23.472000000000001"/>
    <n v="3"/>
    <n v="0.2"/>
    <n v="8.8019999999999996"/>
    <x v="1"/>
    <x v="12"/>
    <s v="Staple envelope"/>
    <x v="1"/>
    <s v="Arizona"/>
    <s v="Scottsdale"/>
    <n v="2014"/>
  </r>
  <r>
    <s v="CA-2016-144337"/>
    <d v="2016-08-01T00:00:00"/>
    <s v="SG-20890"/>
    <s v="OFF-PA-10000249"/>
    <n v="19.648"/>
    <n v="2"/>
    <n v="0.2"/>
    <n v="6.6311999999999998"/>
    <x v="1"/>
    <x v="10"/>
    <s v="Easy-staple paper"/>
    <x v="2"/>
    <s v="Texas"/>
    <s v="Amarillo"/>
    <n v="2016"/>
  </r>
  <r>
    <s v="CA-2014-117478"/>
    <d v="2014-09-21T00:00:00"/>
    <s v="LH-16750"/>
    <s v="OFF-BI-10000050"/>
    <n v="6.57"/>
    <n v="3"/>
    <n v="0.7"/>
    <n v="-5.0369999999999999"/>
    <x v="1"/>
    <x v="8"/>
    <s v="Angle-D Binders with Locking Rings, Label Holders"/>
    <x v="3"/>
    <s v="Pennsylvania"/>
    <s v="Philadelphia"/>
    <n v="2014"/>
  </r>
  <r>
    <s v="CA-2017-147410"/>
    <d v="2017-09-04T00:00:00"/>
    <s v="EJ-14155"/>
    <s v="OFF-ST-10003805"/>
    <n v="421.1"/>
    <n v="2"/>
    <n v="0"/>
    <n v="105.27500000000001"/>
    <x v="1"/>
    <x v="4"/>
    <s v="24 Capacity Maxi Data Binder Racks, Pearl"/>
    <x v="1"/>
    <s v="California"/>
    <s v="Santa Ana"/>
    <n v="2017"/>
  </r>
  <r>
    <s v="CA-2017-128944"/>
    <d v="2017-06-19T00:00:00"/>
    <s v="KH-16330"/>
    <s v="FUR-CH-10000785"/>
    <n v="760.11599999999999"/>
    <n v="6"/>
    <n v="0.3"/>
    <n v="-43.435200000000002"/>
    <x v="0"/>
    <x v="1"/>
    <s v="Global Ergonomic Managers Chair"/>
    <x v="3"/>
    <s v="Ohio"/>
    <s v="Newark"/>
    <n v="2017"/>
  </r>
  <r>
    <s v="CA-2017-128944"/>
    <d v="2017-06-19T00:00:00"/>
    <s v="KH-16330"/>
    <s v="FUR-FU-10004909"/>
    <n v="38.783999999999999"/>
    <n v="3"/>
    <n v="0.2"/>
    <n v="7.2720000000000002"/>
    <x v="0"/>
    <x v="5"/>
    <s v="Contemporary Wood/Metal Frame"/>
    <x v="3"/>
    <s v="Ohio"/>
    <s v="Newark"/>
    <n v="2017"/>
  </r>
  <r>
    <s v="CA-2017-128944"/>
    <d v="2017-06-19T00:00:00"/>
    <s v="KH-16330"/>
    <s v="TEC-AC-10001553"/>
    <n v="122.328"/>
    <n v="9"/>
    <n v="0.2"/>
    <n v="1.5290999999999999"/>
    <x v="2"/>
    <x v="11"/>
    <s v="Memorex 25GB 6X Branded Blu-Ray Recordable Disc, 15/Pack"/>
    <x v="3"/>
    <s v="Ohio"/>
    <s v="Newark"/>
    <n v="2017"/>
  </r>
  <r>
    <s v="CA-2016-109666"/>
    <d v="2016-04-19T00:00:00"/>
    <s v="KM-16720"/>
    <s v="TEC-PH-10004774"/>
    <n v="25.98"/>
    <n v="2"/>
    <n v="0"/>
    <n v="0.77939999999999998"/>
    <x v="2"/>
    <x v="7"/>
    <s v="Gear Head AU3700S Headset"/>
    <x v="3"/>
    <s v="New York"/>
    <s v="New York City"/>
    <n v="2016"/>
  </r>
  <r>
    <s v="CA-2016-109666"/>
    <d v="2016-04-19T00:00:00"/>
    <s v="KM-16720"/>
    <s v="OFF-AR-10004582"/>
    <n v="3.28"/>
    <n v="2"/>
    <n v="0"/>
    <n v="1.476"/>
    <x v="1"/>
    <x v="6"/>
    <s v="BIC Brite Liner Grip Highlighters"/>
    <x v="3"/>
    <s v="New York"/>
    <s v="New York City"/>
    <n v="2016"/>
  </r>
  <r>
    <s v="CA-2016-109666"/>
    <d v="2016-04-19T00:00:00"/>
    <s v="KM-16720"/>
    <s v="OFF-ST-10000991"/>
    <n v="459.88"/>
    <n v="4"/>
    <n v="0"/>
    <n v="13.7964"/>
    <x v="1"/>
    <x v="4"/>
    <s v="Space Solutions HD Industrial Steel Shelving."/>
    <x v="3"/>
    <s v="New York"/>
    <s v="New York City"/>
    <n v="2016"/>
  </r>
  <r>
    <s v="CA-2016-109666"/>
    <d v="2016-04-19T00:00:00"/>
    <s v="KM-16720"/>
    <s v="OFF-SU-10002522"/>
    <n v="7.76"/>
    <n v="2"/>
    <n v="0"/>
    <n v="2.2504"/>
    <x v="1"/>
    <x v="14"/>
    <s v="Acme Kleen Earth Office Shears"/>
    <x v="3"/>
    <s v="New York"/>
    <s v="New York City"/>
    <n v="2016"/>
  </r>
  <r>
    <s v="CA-2016-109666"/>
    <d v="2016-04-19T00:00:00"/>
    <s v="KM-16720"/>
    <s v="OFF-AR-10004022"/>
    <n v="71.959999999999994"/>
    <n v="2"/>
    <n v="0"/>
    <n v="17.989999999999998"/>
    <x v="1"/>
    <x v="6"/>
    <s v="Panasonic KP-380BK Classic Electric Pencil Sharpener"/>
    <x v="3"/>
    <s v="New York"/>
    <s v="New York City"/>
    <n v="2016"/>
  </r>
  <r>
    <s v="CA-2016-109666"/>
    <d v="2016-04-19T00:00:00"/>
    <s v="KM-16720"/>
    <s v="OFF-SU-10001218"/>
    <n v="54.9"/>
    <n v="5"/>
    <n v="0"/>
    <n v="15.372"/>
    <x v="1"/>
    <x v="14"/>
    <s v="Fiskars Softgrip Scissors"/>
    <x v="3"/>
    <s v="New York"/>
    <s v="New York City"/>
    <n v="2016"/>
  </r>
  <r>
    <s v="CA-2016-109666"/>
    <d v="2016-04-19T00:00:00"/>
    <s v="KM-16720"/>
    <s v="OFF-BI-10000174"/>
    <n v="9.2799999999999994"/>
    <n v="2"/>
    <n v="0.2"/>
    <n v="3.2480000000000002"/>
    <x v="1"/>
    <x v="8"/>
    <s v="Wilson Jones Clip &amp; Carry Folder Binder Tool for Ring Binders, Clear"/>
    <x v="3"/>
    <s v="New York"/>
    <s v="New York City"/>
    <n v="2016"/>
  </r>
  <r>
    <s v="US-2016-102239"/>
    <d v="2016-05-05T00:00:00"/>
    <s v="LW-16990"/>
    <s v="FUR-TA-10003392"/>
    <n v="1685.88"/>
    <n v="6"/>
    <n v="0"/>
    <n v="320.31720000000001"/>
    <x v="0"/>
    <x v="3"/>
    <s v="Global Adaptabilities Conference Tables"/>
    <x v="1"/>
    <s v="Nevada"/>
    <s v="Henderson"/>
    <n v="2016"/>
  </r>
  <r>
    <s v="US-2016-102239"/>
    <d v="2016-05-05T00:00:00"/>
    <s v="LW-16990"/>
    <s v="OFF-BI-10001890"/>
    <n v="5.7279999999999998"/>
    <n v="2"/>
    <n v="0.2"/>
    <n v="2.0047999999999999"/>
    <x v="1"/>
    <x v="8"/>
    <s v="Avery Poly Binder Pockets"/>
    <x v="1"/>
    <s v="Nevada"/>
    <s v="Henderson"/>
    <n v="2016"/>
  </r>
  <r>
    <s v="CA-2014-143168"/>
    <d v="2014-10-18T00:00:00"/>
    <s v="IG-15085"/>
    <s v="OFF-PA-10000167"/>
    <n v="61.96"/>
    <n v="2"/>
    <n v="0"/>
    <n v="27.882000000000001"/>
    <x v="1"/>
    <x v="10"/>
    <s v="Xerox 1925"/>
    <x v="1"/>
    <s v="Washington"/>
    <s v="Seattle"/>
    <n v="2014"/>
  </r>
  <r>
    <s v="CA-2014-143168"/>
    <d v="2014-10-18T00:00:00"/>
    <s v="IG-15085"/>
    <s v="OFF-BI-10003784"/>
    <n v="1.3440000000000001"/>
    <n v="1"/>
    <n v="0.2"/>
    <n v="0.47039999999999998"/>
    <x v="1"/>
    <x v="8"/>
    <s v="Computer Printout Index Tabs"/>
    <x v="1"/>
    <s v="Washington"/>
    <s v="Seattle"/>
    <n v="2014"/>
  </r>
  <r>
    <s v="CA-2017-104906"/>
    <d v="2017-02-13T00:00:00"/>
    <s v="JP-15460"/>
    <s v="OFF-PA-10001184"/>
    <n v="17.940000000000001"/>
    <n v="3"/>
    <n v="0"/>
    <n v="8.7905999999999995"/>
    <x v="1"/>
    <x v="10"/>
    <s v="Xerox 1903"/>
    <x v="3"/>
    <s v="New York"/>
    <s v="New York City"/>
    <n v="2017"/>
  </r>
  <r>
    <s v="CA-2017-118122"/>
    <d v="2017-11-17T00:00:00"/>
    <s v="GG-14650"/>
    <s v="OFF-BI-10002103"/>
    <n v="13.904"/>
    <n v="2"/>
    <n v="0.2"/>
    <n v="4.5187999999999997"/>
    <x v="1"/>
    <x v="8"/>
    <s v="Cardinal Slant-D Ring Binder, Heavy Gauge Vinyl"/>
    <x v="1"/>
    <s v="Washington"/>
    <s v="Seattle"/>
    <n v="2017"/>
  </r>
  <r>
    <s v="US-2014-147774"/>
    <d v="2014-01-20T00:00:00"/>
    <s v="MM-18280"/>
    <s v="OFF-BI-10003091"/>
    <n v="67.194000000000003"/>
    <n v="1"/>
    <n v="0.7"/>
    <n v="-51.5154"/>
    <x v="1"/>
    <x v="8"/>
    <s v="GBC DocuBind TL200 Manual Binding Machine"/>
    <x v="0"/>
    <s v="Tennessee"/>
    <s v="Smyrna"/>
    <n v="2014"/>
  </r>
  <r>
    <s v="CA-2017-166926"/>
    <d v="2017-12-01T00:00:00"/>
    <s v="SO-20335"/>
    <s v="OFF-PA-10001593"/>
    <n v="41.86"/>
    <n v="7"/>
    <n v="0"/>
    <n v="18.837"/>
    <x v="1"/>
    <x v="10"/>
    <s v="Xerox 1947"/>
    <x v="1"/>
    <s v="Washington"/>
    <s v="Seattle"/>
    <n v="2017"/>
  </r>
  <r>
    <s v="CA-2017-166926"/>
    <d v="2017-12-01T00:00:00"/>
    <s v="SO-20335"/>
    <s v="FUR-BO-10002598"/>
    <n v="141.96"/>
    <n v="2"/>
    <n v="0"/>
    <n v="41.168399999999998"/>
    <x v="0"/>
    <x v="0"/>
    <s v="Hon Metal Bookcases, Putty"/>
    <x v="1"/>
    <s v="Washington"/>
    <s v="Seattle"/>
    <n v="2017"/>
  </r>
  <r>
    <s v="CA-2015-128013"/>
    <d v="2015-08-09T00:00:00"/>
    <s v="MF-18250"/>
    <s v="FUR-FU-10000320"/>
    <n v="10.02"/>
    <n v="3"/>
    <n v="0"/>
    <n v="4.4088000000000003"/>
    <x v="0"/>
    <x v="5"/>
    <s v="OIC Stacking Trays"/>
    <x v="3"/>
    <s v="New York"/>
    <s v="New York City"/>
    <n v="2015"/>
  </r>
  <r>
    <s v="CA-2015-128013"/>
    <d v="2015-08-09T00:00:00"/>
    <s v="MF-18250"/>
    <s v="OFF-PA-10001815"/>
    <n v="144.12"/>
    <n v="3"/>
    <n v="0"/>
    <n v="69.177599999999998"/>
    <x v="1"/>
    <x v="10"/>
    <s v="Xerox 1885"/>
    <x v="3"/>
    <s v="New York"/>
    <s v="New York City"/>
    <n v="2015"/>
  </r>
  <r>
    <s v="CA-2016-123176"/>
    <d v="2016-09-27T00:00:00"/>
    <s v="JG-15160"/>
    <s v="OFF-PA-10003971"/>
    <n v="17.940000000000001"/>
    <n v="3"/>
    <n v="0"/>
    <n v="8.7905999999999995"/>
    <x v="1"/>
    <x v="10"/>
    <s v="Xerox 1965"/>
    <x v="0"/>
    <s v="Georgia"/>
    <s v="Atlanta"/>
    <n v="2016"/>
  </r>
  <r>
    <s v="CA-2016-123176"/>
    <d v="2016-09-27T00:00:00"/>
    <s v="JG-15160"/>
    <s v="OFF-AR-10004685"/>
    <n v="13.89"/>
    <n v="3"/>
    <n v="0"/>
    <n v="4.5837000000000003"/>
    <x v="1"/>
    <x v="6"/>
    <s v="Binney &amp; Smith Crayola Metallic Colored Pencils, 8-Color Set"/>
    <x v="0"/>
    <s v="Georgia"/>
    <s v="Atlanta"/>
    <n v="2016"/>
  </r>
  <r>
    <s v="US-2016-117541"/>
    <d v="2016-11-14T00:00:00"/>
    <s v="JM-16195"/>
    <s v="OFF-PA-10001609"/>
    <n v="16.45"/>
    <n v="5"/>
    <n v="0"/>
    <n v="7.5670000000000002"/>
    <x v="1"/>
    <x v="10"/>
    <s v="Tops Wirebound Message Log Books"/>
    <x v="3"/>
    <s v="Delaware"/>
    <s v="Newark"/>
    <n v="2016"/>
  </r>
  <r>
    <s v="US-2016-117541"/>
    <d v="2016-11-14T00:00:00"/>
    <s v="JM-16195"/>
    <s v="FUR-FU-10000550"/>
    <n v="19.920000000000002"/>
    <n v="4"/>
    <n v="0"/>
    <n v="6.5735999999999999"/>
    <x v="0"/>
    <x v="5"/>
    <s v="Stacking Trays by OIC"/>
    <x v="3"/>
    <s v="Delaware"/>
    <s v="Newark"/>
    <n v="2016"/>
  </r>
  <r>
    <s v="CA-2016-166282"/>
    <d v="2016-04-16T00:00:00"/>
    <s v="PK-19075"/>
    <s v="TEC-AC-10004209"/>
    <n v="35.167999999999999"/>
    <n v="4"/>
    <n v="0.2"/>
    <n v="8.3523999999999994"/>
    <x v="2"/>
    <x v="11"/>
    <s v="Memorex Froggy Flash Drive 4 GB"/>
    <x v="0"/>
    <s v="Tennessee"/>
    <s v="Nashville"/>
    <n v="2016"/>
  </r>
  <r>
    <s v="CA-2016-166282"/>
    <d v="2016-04-16T00:00:00"/>
    <s v="PK-19075"/>
    <s v="OFF-PA-10003022"/>
    <n v="123.08799999999999"/>
    <n v="7"/>
    <n v="0.2"/>
    <n v="40.003599999999999"/>
    <x v="1"/>
    <x v="10"/>
    <s v="Xerox 1992"/>
    <x v="0"/>
    <s v="Tennessee"/>
    <s v="Nashville"/>
    <n v="2016"/>
  </r>
  <r>
    <s v="CA-2017-141439"/>
    <d v="2017-11-26T00:00:00"/>
    <s v="TT-21460"/>
    <s v="FUR-TA-10001039"/>
    <n v="257.94"/>
    <n v="3"/>
    <n v="0"/>
    <n v="67.064400000000006"/>
    <x v="0"/>
    <x v="3"/>
    <s v="KI Adjustable-Height Table"/>
    <x v="2"/>
    <s v="Indiana"/>
    <s v="Richmond"/>
    <n v="2017"/>
  </r>
  <r>
    <s v="CA-2017-141439"/>
    <d v="2017-11-26T00:00:00"/>
    <s v="TT-21460"/>
    <s v="TEC-PH-10002624"/>
    <n v="1879.96"/>
    <n v="4"/>
    <n v="0"/>
    <n v="545.1884"/>
    <x v="2"/>
    <x v="7"/>
    <s v="Samsung Galaxy S4 Mini"/>
    <x v="2"/>
    <s v="Indiana"/>
    <s v="Richmond"/>
    <n v="2017"/>
  </r>
  <r>
    <s v="CA-2017-141439"/>
    <d v="2017-11-26T00:00:00"/>
    <s v="TT-21460"/>
    <s v="FUR-FU-10001473"/>
    <n v="27.46"/>
    <n v="2"/>
    <n v="0"/>
    <n v="9.8856000000000002"/>
    <x v="0"/>
    <x v="5"/>
    <s v="DAX Wood Document Frame"/>
    <x v="2"/>
    <s v="Indiana"/>
    <s v="Richmond"/>
    <n v="2017"/>
  </r>
  <r>
    <s v="CA-2017-141439"/>
    <d v="2017-11-26T00:00:00"/>
    <s v="TT-21460"/>
    <s v="TEC-PH-10001819"/>
    <n v="89.98"/>
    <n v="2"/>
    <n v="0"/>
    <n v="43.190399999999997"/>
    <x v="2"/>
    <x v="7"/>
    <s v="Innergie mMini Combo Duo USB Travel Charging Kit"/>
    <x v="2"/>
    <s v="Indiana"/>
    <s v="Richmond"/>
    <n v="2017"/>
  </r>
  <r>
    <s v="CA-2017-141439"/>
    <d v="2017-11-26T00:00:00"/>
    <s v="TT-21460"/>
    <s v="FUR-CH-10004287"/>
    <n v="828.6"/>
    <n v="3"/>
    <n v="0"/>
    <n v="240.29400000000001"/>
    <x v="0"/>
    <x v="1"/>
    <s v="SAFCO Arco Folding Chair"/>
    <x v="2"/>
    <s v="Indiana"/>
    <s v="Richmond"/>
    <n v="2017"/>
  </r>
  <r>
    <s v="CA-2015-163965"/>
    <d v="2015-11-20T00:00:00"/>
    <s v="SS-20875"/>
    <s v="OFF-BI-10004728"/>
    <n v="7.23"/>
    <n v="5"/>
    <n v="0.7"/>
    <n v="-5.7839999999999998"/>
    <x v="1"/>
    <x v="8"/>
    <s v="Wilson Jones Turn Tabs Binder Tool for Ring Binders"/>
    <x v="0"/>
    <s v="Florida"/>
    <s v="Miami"/>
    <n v="2015"/>
  </r>
  <r>
    <s v="CA-2015-163965"/>
    <d v="2015-11-20T00:00:00"/>
    <s v="SS-20875"/>
    <s v="OFF-ST-10000918"/>
    <n v="17.440000000000001"/>
    <n v="2"/>
    <n v="0.2"/>
    <n v="1.3080000000000001"/>
    <x v="1"/>
    <x v="4"/>
    <s v="Crate-A-Files"/>
    <x v="0"/>
    <s v="Florida"/>
    <s v="Miami"/>
    <n v="2015"/>
  </r>
  <r>
    <s v="CA-2015-163965"/>
    <d v="2015-11-20T00:00:00"/>
    <s v="SS-20875"/>
    <s v="OFF-BI-10004593"/>
    <n v="62.88"/>
    <n v="4"/>
    <n v="0.7"/>
    <n v="-50.304000000000002"/>
    <x v="1"/>
    <x v="8"/>
    <s v="Ibico Laser Imprintable Binding System Covers"/>
    <x v="0"/>
    <s v="Florida"/>
    <s v="Miami"/>
    <n v="2015"/>
  </r>
  <r>
    <s v="CA-2015-163965"/>
    <d v="2015-11-20T00:00:00"/>
    <s v="SS-20875"/>
    <s v="FUR-BO-10001337"/>
    <n v="290.35199999999998"/>
    <n v="3"/>
    <n v="0.2"/>
    <n v="-36.293999999999997"/>
    <x v="0"/>
    <x v="0"/>
    <s v="O'Sullivan Living Dimensions 2-Shelf Bookcases"/>
    <x v="0"/>
    <s v="Florida"/>
    <s v="Miami"/>
    <n v="2015"/>
  </r>
  <r>
    <s v="CA-2017-128783"/>
    <d v="2017-09-07T00:00:00"/>
    <s v="TG-21640"/>
    <s v="TEC-AC-10002473"/>
    <n v="113.52"/>
    <n v="4"/>
    <n v="0"/>
    <n v="46.543199999999999"/>
    <x v="2"/>
    <x v="11"/>
    <s v="Maxell 4.7GB DVD-R"/>
    <x v="2"/>
    <s v="Missouri"/>
    <s v="Saint Charles"/>
    <n v="2017"/>
  </r>
  <r>
    <s v="CA-2017-128783"/>
    <d v="2017-09-07T00:00:00"/>
    <s v="TG-21640"/>
    <s v="FUR-FU-10003623"/>
    <n v="135.30000000000001"/>
    <n v="5"/>
    <n v="0"/>
    <n v="37.884"/>
    <x v="0"/>
    <x v="5"/>
    <s v="DataProducts Ampli Magnifier Task Lamp, Black,"/>
    <x v="2"/>
    <s v="Missouri"/>
    <s v="Saint Charles"/>
    <n v="2017"/>
  </r>
  <r>
    <s v="CA-2014-122217"/>
    <d v="2014-11-24T00:00:00"/>
    <s v="HP-14815"/>
    <s v="FUR-FU-10002045"/>
    <n v="111.15"/>
    <n v="5"/>
    <n v="0"/>
    <n v="48.905999999999999"/>
    <x v="0"/>
    <x v="5"/>
    <s v="Executive Impressions 14&quot;"/>
    <x v="0"/>
    <s v="Virginia"/>
    <s v="Virginia Beach"/>
    <n v="2014"/>
  </r>
  <r>
    <s v="US-2017-141558"/>
    <d v="2017-03-11T00:00:00"/>
    <s v="MH-17290"/>
    <s v="TEC-PH-10002555"/>
    <n v="776.85"/>
    <n v="5"/>
    <n v="0.4"/>
    <n v="-181.26499999999999"/>
    <x v="2"/>
    <x v="7"/>
    <s v="Nortel Meridian M5316 Digital phone"/>
    <x v="3"/>
    <s v="Pennsylvania"/>
    <s v="Philadelphia"/>
    <n v="2017"/>
  </r>
  <r>
    <s v="US-2017-141558"/>
    <d v="2017-03-11T00:00:00"/>
    <s v="MH-17290"/>
    <s v="OFF-BI-10002794"/>
    <n v="12.294"/>
    <n v="1"/>
    <n v="0.7"/>
    <n v="-8.6058000000000003"/>
    <x v="1"/>
    <x v="8"/>
    <s v="Avery Trapezoid Ring Binder, 3&quot; Capacity, Black, 1040 sheets"/>
    <x v="3"/>
    <s v="Pennsylvania"/>
    <s v="Philadelphia"/>
    <n v="2017"/>
  </r>
  <r>
    <s v="US-2017-141558"/>
    <d v="2017-03-11T00:00:00"/>
    <s v="MH-17290"/>
    <s v="FUR-TA-10004086"/>
    <n v="154.76400000000001"/>
    <n v="3"/>
    <n v="0.4"/>
    <n v="-46.429200000000002"/>
    <x v="0"/>
    <x v="3"/>
    <s v="KI Adjustable-Height Table"/>
    <x v="3"/>
    <s v="Pennsylvania"/>
    <s v="Philadelphia"/>
    <n v="2017"/>
  </r>
  <r>
    <s v="US-2017-141558"/>
    <d v="2017-03-11T00:00:00"/>
    <s v="MH-17290"/>
    <s v="OFF-ST-10004946"/>
    <n v="43.28"/>
    <n v="1"/>
    <n v="0.2"/>
    <n v="3.246"/>
    <x v="1"/>
    <x v="4"/>
    <s v="Desktop 3-Pocket Hot File"/>
    <x v="3"/>
    <s v="Pennsylvania"/>
    <s v="Philadelphia"/>
    <n v="2017"/>
  </r>
  <r>
    <s v="CA-2016-139941"/>
    <d v="2016-06-12T00:00:00"/>
    <s v="CB-12415"/>
    <s v="OFF-PA-10000241"/>
    <n v="92.94"/>
    <n v="3"/>
    <n v="0"/>
    <n v="41.823"/>
    <x v="1"/>
    <x v="10"/>
    <s v="IBM Multi-Purpose Copy Paper, 8 1/2 x 11&quot;, Case"/>
    <x v="3"/>
    <s v="New York"/>
    <s v="Long Beach"/>
    <n v="2016"/>
  </r>
  <r>
    <s v="CA-2016-139941"/>
    <d v="2016-06-12T00:00:00"/>
    <s v="CB-12415"/>
    <s v="OFF-AP-10004036"/>
    <n v="52.56"/>
    <n v="3"/>
    <n v="0"/>
    <n v="18.396000000000001"/>
    <x v="1"/>
    <x v="9"/>
    <s v="Bionaire 99.97% HEPA Air Cleaner"/>
    <x v="3"/>
    <s v="New York"/>
    <s v="Long Beach"/>
    <n v="2016"/>
  </r>
  <r>
    <s v="CA-2015-166583"/>
    <d v="2015-06-26T00:00:00"/>
    <s v="VD-21670"/>
    <s v="TEC-PH-10001578"/>
    <n v="971.88"/>
    <n v="3"/>
    <n v="0.2"/>
    <n v="109.3365"/>
    <x v="2"/>
    <x v="7"/>
    <s v="Polycom SoundStation2 EX Conference phone"/>
    <x v="2"/>
    <s v="Texas"/>
    <s v="Houston"/>
    <n v="2015"/>
  </r>
  <r>
    <s v="CA-2017-100412"/>
    <d v="2017-12-22T00:00:00"/>
    <s v="SR-20425"/>
    <s v="FUR-CH-10002647"/>
    <n v="141.96"/>
    <n v="2"/>
    <n v="0"/>
    <n v="35.49"/>
    <x v="0"/>
    <x v="1"/>
    <s v="Situations Contoured Folding Chairs, 4/Set"/>
    <x v="0"/>
    <s v="Alabama"/>
    <s v="Tuscaloosa"/>
    <n v="2017"/>
  </r>
  <r>
    <s v="CA-2017-142909"/>
    <d v="2017-12-22T00:00:00"/>
    <s v="AG-10330"/>
    <s v="FUR-TA-10003008"/>
    <n v="182.55"/>
    <n v="2"/>
    <n v="0.5"/>
    <n v="-135.08699999999999"/>
    <x v="0"/>
    <x v="3"/>
    <s v="Lesro Round Back Collection Coffee Table, End Table"/>
    <x v="1"/>
    <s v="Arizona"/>
    <s v="Mesa"/>
    <n v="2017"/>
  </r>
  <r>
    <s v="CA-2014-137911"/>
    <d v="2014-10-09T00:00:00"/>
    <s v="BP-11095"/>
    <s v="OFF-PA-10004071"/>
    <n v="88.768000000000001"/>
    <n v="2"/>
    <n v="0.2"/>
    <n v="31.0688"/>
    <x v="1"/>
    <x v="10"/>
    <s v="Eaton Premium Continuous-Feed Paper, 25% Cotton, Letter Size, White, 1000 Shts/Box"/>
    <x v="0"/>
    <s v="North Carolina"/>
    <s v="Jacksonville"/>
    <n v="2014"/>
  </r>
  <r>
    <s v="CA-2015-106208"/>
    <d v="2015-12-10T00:00:00"/>
    <s v="JW-16075"/>
    <s v="OFF-AP-10004980"/>
    <n v="53.088000000000001"/>
    <n v="7"/>
    <n v="0.8"/>
    <n v="-108.8304"/>
    <x v="1"/>
    <x v="9"/>
    <s v="3M Replacement Filter for Office Air Cleaner for 20' x 33' Room"/>
    <x v="2"/>
    <s v="Illinois"/>
    <s v="Chicago"/>
    <n v="2015"/>
  </r>
  <r>
    <s v="US-2015-136749"/>
    <d v="2015-12-25T00:00:00"/>
    <s v="LH-16900"/>
    <s v="FUR-FU-10000747"/>
    <n v="275.88"/>
    <n v="6"/>
    <n v="0"/>
    <n v="46.8996"/>
    <x v="0"/>
    <x v="5"/>
    <s v="Tenex B1-RE Series Chair Mats for Low Pile Carpets"/>
    <x v="0"/>
    <s v="Georgia"/>
    <s v="Columbus"/>
    <n v="2015"/>
  </r>
  <r>
    <s v="US-2015-136749"/>
    <d v="2015-12-25T00:00:00"/>
    <s v="LH-16900"/>
    <s v="OFF-BI-10004492"/>
    <n v="157.9"/>
    <n v="5"/>
    <n v="0"/>
    <n v="74.212999999999994"/>
    <x v="1"/>
    <x v="8"/>
    <s v="Tuf-Vin Binders"/>
    <x v="0"/>
    <s v="Georgia"/>
    <s v="Columbus"/>
    <n v="2015"/>
  </r>
  <r>
    <s v="CA-2017-126718"/>
    <d v="2017-04-29T00:00:00"/>
    <s v="KT-16480"/>
    <s v="OFF-LA-10004055"/>
    <n v="4.91"/>
    <n v="1"/>
    <n v="0"/>
    <n v="2.4058999999999999"/>
    <x v="1"/>
    <x v="2"/>
    <s v="Color-Coded Legal Exhibit Labels"/>
    <x v="3"/>
    <s v="New Jersey"/>
    <s v="Orange"/>
    <n v="2017"/>
  </r>
  <r>
    <s v="CA-2016-131380"/>
    <d v="2016-03-28T00:00:00"/>
    <s v="CC-12220"/>
    <s v="OFF-ST-10002485"/>
    <n v="87.92"/>
    <n v="4"/>
    <n v="0"/>
    <n v="0.87919999999999998"/>
    <x v="1"/>
    <x v="4"/>
    <s v="Rogers Deluxe File Chest"/>
    <x v="1"/>
    <s v="California"/>
    <s v="Los Angeles"/>
    <n v="2016"/>
  </r>
  <r>
    <s v="CA-2016-131380"/>
    <d v="2016-03-28T00:00:00"/>
    <s v="CC-12220"/>
    <s v="OFF-PA-10001243"/>
    <n v="5.98"/>
    <n v="1"/>
    <n v="0"/>
    <n v="2.9302000000000001"/>
    <x v="1"/>
    <x v="10"/>
    <s v="Xerox 1983"/>
    <x v="1"/>
    <s v="California"/>
    <s v="Los Angeles"/>
    <n v="2016"/>
  </r>
  <r>
    <s v="CA-2015-145835"/>
    <d v="2015-05-13T00:00:00"/>
    <s v="BF-11170"/>
    <s v="TEC-PH-10004447"/>
    <n v="222.38399999999999"/>
    <n v="2"/>
    <n v="0.2"/>
    <n v="16.678799999999999"/>
    <x v="2"/>
    <x v="7"/>
    <s v="Toshiba IPT2010-SD IP Telephone"/>
    <x v="2"/>
    <s v="Illinois"/>
    <s v="Chicago"/>
    <n v="2015"/>
  </r>
  <r>
    <s v="CA-2015-145835"/>
    <d v="2015-05-13T00:00:00"/>
    <s v="BF-11170"/>
    <s v="OFF-FA-10002280"/>
    <n v="16"/>
    <n v="4"/>
    <n v="0.2"/>
    <n v="5.6"/>
    <x v="1"/>
    <x v="13"/>
    <s v="Advantus Plastic Paper Clips"/>
    <x v="2"/>
    <s v="Illinois"/>
    <s v="Chicago"/>
    <n v="2015"/>
  </r>
  <r>
    <s v="CA-2014-138709"/>
    <d v="2014-07-04T00:00:00"/>
    <s v="MS-17770"/>
    <s v="OFF-PA-10004734"/>
    <n v="21.84"/>
    <n v="3"/>
    <n v="0"/>
    <n v="10.92"/>
    <x v="1"/>
    <x v="10"/>
    <s v="Southworth Structures Collection"/>
    <x v="0"/>
    <s v="Virginia"/>
    <s v="Richmond"/>
    <n v="2014"/>
  </r>
  <r>
    <s v="CA-2014-138709"/>
    <d v="2014-07-04T00:00:00"/>
    <s v="MS-17770"/>
    <s v="OFF-BI-10000145"/>
    <n v="15.6"/>
    <n v="5"/>
    <n v="0"/>
    <n v="7.6440000000000001"/>
    <x v="1"/>
    <x v="8"/>
    <s v="Zipper Ring Binder Pockets"/>
    <x v="0"/>
    <s v="Virginia"/>
    <s v="Richmond"/>
    <n v="2014"/>
  </r>
  <r>
    <s v="CA-2014-122070"/>
    <d v="2014-04-22T00:00:00"/>
    <s v="AH-10030"/>
    <s v="OFF-EN-10004773"/>
    <n v="247.84"/>
    <n v="8"/>
    <n v="0"/>
    <n v="121.44159999999999"/>
    <x v="1"/>
    <x v="12"/>
    <s v="Staple envelope"/>
    <x v="3"/>
    <s v="New York"/>
    <s v="Troy"/>
    <n v="2014"/>
  </r>
  <r>
    <s v="CA-2014-122070"/>
    <d v="2014-04-22T00:00:00"/>
    <s v="AH-10030"/>
    <s v="OFF-BI-10004970"/>
    <n v="9.9120000000000008"/>
    <n v="3"/>
    <n v="0.2"/>
    <n v="3.3452999999999999"/>
    <x v="1"/>
    <x v="8"/>
    <s v="ACCOHIDE 3-Ring Binder, Blue, 1&quot;"/>
    <x v="3"/>
    <s v="New York"/>
    <s v="Troy"/>
    <n v="2014"/>
  </r>
  <r>
    <s v="CA-2016-158610"/>
    <d v="2016-09-19T00:00:00"/>
    <s v="CK-12595"/>
    <s v="OFF-ST-10000604"/>
    <n v="69.52"/>
    <n v="2"/>
    <n v="0"/>
    <n v="17.38"/>
    <x v="1"/>
    <x v="4"/>
    <s v="Home/Office Personal File Carts"/>
    <x v="3"/>
    <s v="Rhode Island"/>
    <s v="Providence"/>
    <n v="2016"/>
  </r>
  <r>
    <s v="CA-2014-117464"/>
    <d v="2014-07-22T00:00:00"/>
    <s v="NP-18325"/>
    <s v="OFF-AR-10003190"/>
    <n v="11.52"/>
    <n v="4"/>
    <n v="0"/>
    <n v="3.2256"/>
    <x v="1"/>
    <x v="6"/>
    <s v="Newell 32"/>
    <x v="1"/>
    <s v="California"/>
    <s v="San Francisco"/>
    <n v="2014"/>
  </r>
  <r>
    <s v="CA-2014-117464"/>
    <d v="2014-07-22T00:00:00"/>
    <s v="NP-18325"/>
    <s v="FUR-CH-10000155"/>
    <n v="717.72"/>
    <n v="3"/>
    <n v="0.2"/>
    <n v="71.772000000000006"/>
    <x v="0"/>
    <x v="1"/>
    <s v="Global Comet Stacking Armless Chair"/>
    <x v="1"/>
    <s v="California"/>
    <s v="San Francisco"/>
    <n v="2014"/>
  </r>
  <r>
    <s v="CA-2014-117464"/>
    <d v="2014-07-22T00:00:00"/>
    <s v="NP-18325"/>
    <s v="OFF-ST-10003058"/>
    <n v="236.5"/>
    <n v="10"/>
    <n v="0"/>
    <n v="68.584999999999994"/>
    <x v="1"/>
    <x v="4"/>
    <s v="Eldon Mobile Mega Data Cart  Mega Stackable  Add-On Trays"/>
    <x v="1"/>
    <s v="California"/>
    <s v="San Francisco"/>
    <n v="2014"/>
  </r>
  <r>
    <s v="CA-2014-117464"/>
    <d v="2014-07-22T00:00:00"/>
    <s v="NP-18325"/>
    <s v="FUR-TA-10004767"/>
    <n v="170.352"/>
    <n v="3"/>
    <n v="0.2"/>
    <n v="19.1646"/>
    <x v="0"/>
    <x v="3"/>
    <s v="Safco Drafting Table"/>
    <x v="1"/>
    <s v="California"/>
    <s v="San Francisco"/>
    <n v="2014"/>
  </r>
  <r>
    <s v="US-2017-168613"/>
    <d v="2017-10-08T00:00:00"/>
    <s v="GM-14440"/>
    <s v="FUR-CH-10002372"/>
    <n v="145.76400000000001"/>
    <n v="2"/>
    <n v="0.1"/>
    <n v="3.2391999999999999"/>
    <x v="0"/>
    <x v="1"/>
    <s v="Office Star - Ergonomically Designed Knee Chair"/>
    <x v="3"/>
    <s v="New York"/>
    <s v="New York City"/>
    <n v="2017"/>
  </r>
  <r>
    <s v="CA-2017-125381"/>
    <d v="2017-04-25T00:00:00"/>
    <s v="SG-20605"/>
    <s v="TEC-AC-10000158"/>
    <n v="107.97"/>
    <n v="3"/>
    <n v="0"/>
    <n v="22.6737"/>
    <x v="2"/>
    <x v="11"/>
    <s v="Sony 64GB Class 10 Micro SDHC R40 Memory Card"/>
    <x v="1"/>
    <s v="California"/>
    <s v="San Francisco"/>
    <n v="2017"/>
  </r>
  <r>
    <s v="US-2017-141677"/>
    <d v="2017-03-26T00:00:00"/>
    <s v="HK-14890"/>
    <s v="TEC-AC-10000158"/>
    <n v="143.96"/>
    <n v="5"/>
    <n v="0.2"/>
    <n v="1.7995000000000001"/>
    <x v="2"/>
    <x v="11"/>
    <s v="Sony 64GB Class 10 Micro SDHC R40 Memory Card"/>
    <x v="2"/>
    <s v="Texas"/>
    <s v="Houston"/>
    <n v="2017"/>
  </r>
  <r>
    <s v="US-2017-141677"/>
    <d v="2017-03-26T00:00:00"/>
    <s v="HK-14890"/>
    <s v="TEC-CO-10002313"/>
    <n v="2399.96"/>
    <n v="5"/>
    <n v="0.2"/>
    <n v="569.9905"/>
    <x v="2"/>
    <x v="16"/>
    <s v="Canon PC1080F Personal Copier"/>
    <x v="2"/>
    <s v="Texas"/>
    <s v="Houston"/>
    <n v="2017"/>
  </r>
  <r>
    <s v="US-2017-141677"/>
    <d v="2017-03-26T00:00:00"/>
    <s v="HK-14890"/>
    <s v="OFF-PA-10002581"/>
    <n v="74.352000000000004"/>
    <n v="3"/>
    <n v="0.2"/>
    <n v="23.234999999999999"/>
    <x v="1"/>
    <x v="10"/>
    <s v="Xerox 1951"/>
    <x v="2"/>
    <s v="Texas"/>
    <s v="Houston"/>
    <n v="2017"/>
  </r>
  <r>
    <s v="US-2017-141677"/>
    <d v="2017-03-26T00:00:00"/>
    <s v="HK-14890"/>
    <s v="OFF-AP-10001205"/>
    <n v="87.168000000000006"/>
    <n v="8"/>
    <n v="0.8"/>
    <n v="-226.63679999999999"/>
    <x v="1"/>
    <x v="9"/>
    <s v="Belkin 5 Outlet SurgeMaster Power Centers"/>
    <x v="2"/>
    <s v="Texas"/>
    <s v="Houston"/>
    <n v="2017"/>
  </r>
  <r>
    <s v="US-2017-141677"/>
    <d v="2017-03-26T00:00:00"/>
    <s v="HK-14890"/>
    <s v="OFF-ST-10000344"/>
    <n v="32.231999999999999"/>
    <n v="3"/>
    <n v="0.2"/>
    <n v="2.4174000000000002"/>
    <x v="1"/>
    <x v="4"/>
    <s v="Neat Ideas Personal Hanging Folder Files, Black"/>
    <x v="2"/>
    <s v="Texas"/>
    <s v="Houston"/>
    <n v="2017"/>
  </r>
  <r>
    <s v="CA-2017-133067"/>
    <d v="2017-05-04T00:00:00"/>
    <s v="MY-18295"/>
    <s v="OFF-BI-10002897"/>
    <n v="2.202"/>
    <n v="2"/>
    <n v="0.7"/>
    <n v="-1.5414000000000001"/>
    <x v="1"/>
    <x v="8"/>
    <s v="Black Avery Memo-Size 3-Ring Binder, 5 1/2&quot; x 8 1/2&quot;"/>
    <x v="3"/>
    <s v="Pennsylvania"/>
    <s v="Philadelphia"/>
    <n v="2017"/>
  </r>
  <r>
    <s v="CA-2017-133067"/>
    <d v="2017-05-04T00:00:00"/>
    <s v="MY-18295"/>
    <s v="OFF-BI-10003694"/>
    <n v="9.3960000000000008"/>
    <n v="3"/>
    <n v="0.7"/>
    <n v="-7.5167999999999999"/>
    <x v="1"/>
    <x v="8"/>
    <s v="Avery 3 1/2&quot; Diskette Storage Pages, 10/Pack"/>
    <x v="3"/>
    <s v="Pennsylvania"/>
    <s v="Philadelphia"/>
    <n v="2017"/>
  </r>
  <r>
    <s v="US-2016-144351"/>
    <d v="2016-11-14T00:00:00"/>
    <s v="RC-19960"/>
    <s v="TEC-PH-10001644"/>
    <n v="89.97"/>
    <n v="3"/>
    <n v="0"/>
    <n v="25.191600000000001"/>
    <x v="2"/>
    <x v="7"/>
    <s v="BlueLounge Milo Smartphone Stand, White/Metallic"/>
    <x v="3"/>
    <s v="Maryland"/>
    <s v="Baltimore"/>
    <n v="2016"/>
  </r>
  <r>
    <s v="CA-2014-106054"/>
    <d v="2014-01-06T00:00:00"/>
    <s v="JO-15145"/>
    <s v="OFF-AR-10002399"/>
    <n v="12.78"/>
    <n v="3"/>
    <n v="0"/>
    <n v="5.2397999999999998"/>
    <x v="1"/>
    <x v="6"/>
    <s v="Dixon Prang Watercolor Pencils, 10-Color Set with Brush"/>
    <x v="0"/>
    <s v="Georgia"/>
    <s v="Athens"/>
    <n v="2014"/>
  </r>
  <r>
    <s v="CA-2016-138667"/>
    <d v="2016-12-27T00:00:00"/>
    <s v="MW-18220"/>
    <s v="TEC-AC-10003063"/>
    <n v="40"/>
    <n v="2"/>
    <n v="0.2"/>
    <n v="0.5"/>
    <x v="2"/>
    <x v="11"/>
    <s v="Micro Innovations USB RF Wireless Keyboard with Mouse"/>
    <x v="3"/>
    <s v="Ohio"/>
    <s v="Lancaster"/>
    <n v="2016"/>
  </r>
  <r>
    <s v="CA-2017-150609"/>
    <d v="2017-04-30T00:00:00"/>
    <s v="NZ-18565"/>
    <s v="OFF-BI-10002071"/>
    <n v="23.24"/>
    <n v="5"/>
    <n v="0.2"/>
    <n v="7.5529999999999999"/>
    <x v="1"/>
    <x v="8"/>
    <s v="Fellowes Black Plastic Comb Bindings"/>
    <x v="1"/>
    <s v="California"/>
    <s v="Los Angeles"/>
    <n v="2017"/>
  </r>
  <r>
    <s v="CA-2017-128853"/>
    <d v="2017-04-21T00:00:00"/>
    <s v="JM-15250"/>
    <s v="FUR-CH-10004218"/>
    <n v="908.82"/>
    <n v="9"/>
    <n v="0"/>
    <n v="227.20500000000001"/>
    <x v="0"/>
    <x v="1"/>
    <s v="Global Fabric Manager's Chair, Dark Gray"/>
    <x v="3"/>
    <s v="Maryland"/>
    <s v="Baltimore"/>
    <n v="2017"/>
  </r>
  <r>
    <s v="CA-2017-133102"/>
    <d v="2017-08-17T00:00:00"/>
    <s v="ED-13885"/>
    <s v="OFF-SU-10000432"/>
    <n v="5.5519999999999996"/>
    <n v="2"/>
    <n v="0.2"/>
    <n v="-1.0409999999999999"/>
    <x v="1"/>
    <x v="14"/>
    <s v="Acco Side-Punched Conventional Columnar Pads"/>
    <x v="2"/>
    <s v="Texas"/>
    <s v="Houston"/>
    <n v="2017"/>
  </r>
  <r>
    <s v="CA-2017-133102"/>
    <d v="2017-08-17T00:00:00"/>
    <s v="ED-13885"/>
    <s v="OFF-AR-10003183"/>
    <n v="8.016"/>
    <n v="3"/>
    <n v="0.2"/>
    <n v="1.002"/>
    <x v="1"/>
    <x v="6"/>
    <s v="Avery Fluorescent Highlighter Four-Color Set"/>
    <x v="2"/>
    <s v="Texas"/>
    <s v="Houston"/>
    <n v="2017"/>
  </r>
  <r>
    <s v="CA-2017-133102"/>
    <d v="2017-08-17T00:00:00"/>
    <s v="ED-13885"/>
    <s v="FUR-CH-10002017"/>
    <n v="74.591999999999999"/>
    <n v="4"/>
    <n v="0.3"/>
    <n v="-2.1312000000000002"/>
    <x v="0"/>
    <x v="1"/>
    <s v="SAFCO Optional Arm Kit for Workspace Cribbage Stacking Chair"/>
    <x v="2"/>
    <s v="Texas"/>
    <s v="Houston"/>
    <n v="2017"/>
  </r>
  <r>
    <s v="CA-2017-133102"/>
    <d v="2017-08-17T00:00:00"/>
    <s v="ED-13885"/>
    <s v="FUR-FU-10003247"/>
    <n v="16.783999999999999"/>
    <n v="2"/>
    <n v="0.6"/>
    <n v="-22.238800000000001"/>
    <x v="0"/>
    <x v="5"/>
    <s v="36X48 HARDFLOOR CHAIRMAT"/>
    <x v="2"/>
    <s v="Texas"/>
    <s v="Houston"/>
    <n v="2017"/>
  </r>
  <r>
    <s v="CA-2017-133102"/>
    <d v="2017-08-17T00:00:00"/>
    <s v="ED-13885"/>
    <s v="OFF-AP-10001563"/>
    <n v="38.863999999999997"/>
    <n v="4"/>
    <n v="0.8"/>
    <n v="-99.103200000000001"/>
    <x v="1"/>
    <x v="9"/>
    <s v="Belkin Premiere Surge Master II 8-outlet surge protector"/>
    <x v="2"/>
    <s v="Texas"/>
    <s v="Houston"/>
    <n v="2017"/>
  </r>
  <r>
    <s v="CA-2016-164399"/>
    <d v="2016-11-12T00:00:00"/>
    <s v="DW-13480"/>
    <s v="TEC-PH-10004908"/>
    <n v="203.976"/>
    <n v="3"/>
    <n v="0.2"/>
    <n v="25.497"/>
    <x v="2"/>
    <x v="7"/>
    <s v="Panasonic KX TS3282W Corded phone"/>
    <x v="1"/>
    <s v="California"/>
    <s v="San Diego"/>
    <n v="2016"/>
  </r>
  <r>
    <s v="CA-2016-164399"/>
    <d v="2016-11-12T00:00:00"/>
    <s v="DW-13480"/>
    <s v="FUR-TA-10003392"/>
    <n v="674.35199999999998"/>
    <n v="3"/>
    <n v="0.2"/>
    <n v="-8.4293999999999993"/>
    <x v="0"/>
    <x v="3"/>
    <s v="Global Adaptabilities Conference Tables"/>
    <x v="1"/>
    <s v="California"/>
    <s v="San Diego"/>
    <n v="2016"/>
  </r>
  <r>
    <s v="CA-2016-116918"/>
    <d v="2016-10-01T00:00:00"/>
    <s v="JK-15205"/>
    <s v="OFF-BI-10004140"/>
    <n v="5.3879999999999999"/>
    <n v="4"/>
    <n v="0.7"/>
    <n v="-4.49"/>
    <x v="1"/>
    <x v="8"/>
    <s v="Avery Non-Stick Binders"/>
    <x v="0"/>
    <s v="Florida"/>
    <s v="Hialeah"/>
    <n v="2016"/>
  </r>
  <r>
    <s v="CA-2016-116918"/>
    <d v="2016-10-01T00:00:00"/>
    <s v="JK-15205"/>
    <s v="OFF-AR-10003631"/>
    <n v="30.975999999999999"/>
    <n v="8"/>
    <n v="0.2"/>
    <n v="5.0335999999999999"/>
    <x v="1"/>
    <x v="6"/>
    <s v="Staples in misc. colors"/>
    <x v="0"/>
    <s v="Florida"/>
    <s v="Hialeah"/>
    <n v="2016"/>
  </r>
  <r>
    <s v="CA-2016-110492"/>
    <d v="2016-02-12T00:00:00"/>
    <s v="JS-15880"/>
    <s v="OFF-ST-10003716"/>
    <n v="1350.12"/>
    <n v="6"/>
    <n v="0"/>
    <n v="175.51560000000001"/>
    <x v="1"/>
    <x v="4"/>
    <s v="Tennsco Double-Tier Lockers"/>
    <x v="0"/>
    <s v="Georgia"/>
    <s v="Atlanta"/>
    <n v="2016"/>
  </r>
  <r>
    <s v="CA-2016-110492"/>
    <d v="2016-02-12T00:00:00"/>
    <s v="JS-15880"/>
    <s v="OFF-BI-10003274"/>
    <n v="15.92"/>
    <n v="4"/>
    <n v="0"/>
    <n v="7.4824000000000002"/>
    <x v="1"/>
    <x v="8"/>
    <s v="Avery Durable Slant Ring Binders, No Labels"/>
    <x v="0"/>
    <s v="Georgia"/>
    <s v="Atlanta"/>
    <n v="2016"/>
  </r>
  <r>
    <s v="CA-2016-147683"/>
    <d v="2016-11-13T00:00:00"/>
    <s v="PO-19180"/>
    <s v="FUR-FU-10004848"/>
    <n v="19.54"/>
    <n v="2"/>
    <n v="0"/>
    <n v="7.2298"/>
    <x v="0"/>
    <x v="5"/>
    <s v="Howard Miller 13-3/4&quot; Diameter Brushed Chrome Round Wall Clock"/>
    <x v="1"/>
    <s v="Washington"/>
    <s v="Seattle"/>
    <n v="2016"/>
  </r>
  <r>
    <s v="CA-2014-116785"/>
    <d v="2014-04-26T00:00:00"/>
    <s v="MH-17290"/>
    <s v="OFF-AR-10003504"/>
    <n v="21.4"/>
    <n v="5"/>
    <n v="0"/>
    <n v="6.2060000000000004"/>
    <x v="1"/>
    <x v="6"/>
    <s v="Newell 347"/>
    <x v="1"/>
    <s v="California"/>
    <s v="Los Angeles"/>
    <n v="2014"/>
  </r>
  <r>
    <s v="CA-2014-116785"/>
    <d v="2014-04-26T00:00:00"/>
    <s v="MH-17290"/>
    <s v="OFF-LA-10000305"/>
    <n v="12.6"/>
    <n v="2"/>
    <n v="0"/>
    <n v="5.7960000000000003"/>
    <x v="1"/>
    <x v="2"/>
    <s v="Avery 495"/>
    <x v="1"/>
    <s v="California"/>
    <s v="Los Angeles"/>
    <n v="2014"/>
  </r>
  <r>
    <s v="US-2015-156797"/>
    <d v="2015-08-11T00:00:00"/>
    <s v="PO-19180"/>
    <s v="OFF-AR-10001427"/>
    <n v="11.96"/>
    <n v="2"/>
    <n v="0"/>
    <n v="3.1095999999999999"/>
    <x v="1"/>
    <x v="6"/>
    <s v="Newell 330"/>
    <x v="3"/>
    <s v="New York"/>
    <s v="New York City"/>
    <n v="2015"/>
  </r>
  <r>
    <s v="US-2015-156797"/>
    <d v="2015-08-11T00:00:00"/>
    <s v="PO-19180"/>
    <s v="TEC-PH-10004614"/>
    <n v="138"/>
    <n v="2"/>
    <n v="0"/>
    <n v="34.5"/>
    <x v="2"/>
    <x v="7"/>
    <s v="AT&amp;T 841000 Phone"/>
    <x v="3"/>
    <s v="New York"/>
    <s v="New York City"/>
    <n v="2015"/>
  </r>
  <r>
    <s v="CA-2016-104276"/>
    <d v="2016-11-27T00:00:00"/>
    <s v="HF-14995"/>
    <s v="TEC-PH-10001944"/>
    <n v="116.76"/>
    <n v="1"/>
    <n v="0.2"/>
    <n v="14.595000000000001"/>
    <x v="2"/>
    <x v="7"/>
    <s v="Wi-Ex zBoost YX540 Cellular Phone Signal Booster"/>
    <x v="0"/>
    <s v="Florida"/>
    <s v="Fort Lauderdale"/>
    <n v="2016"/>
  </r>
  <r>
    <s v="CA-2016-104276"/>
    <d v="2016-11-27T00:00:00"/>
    <s v="HF-14995"/>
    <s v="FUR-TA-10001039"/>
    <n v="331.02300000000002"/>
    <n v="7"/>
    <n v="0.45"/>
    <n v="-114.35339999999999"/>
    <x v="0"/>
    <x v="3"/>
    <s v="KI Adjustable-Height Table"/>
    <x v="0"/>
    <s v="Florida"/>
    <s v="Fort Lauderdale"/>
    <n v="2016"/>
  </r>
  <r>
    <s v="CA-2016-120369"/>
    <d v="2016-10-28T00:00:00"/>
    <s v="VB-21745"/>
    <s v="FUR-FU-10003806"/>
    <n v="756.8"/>
    <n v="5"/>
    <n v="0"/>
    <n v="75.680000000000007"/>
    <x v="0"/>
    <x v="5"/>
    <s v="Tenex Chairmat w/ Average Lip, 45&quot; x 53&quot;"/>
    <x v="3"/>
    <s v="New York"/>
    <s v="Rochester"/>
    <n v="2016"/>
  </r>
  <r>
    <s v="CA-2014-118276"/>
    <d v="2014-12-29T00:00:00"/>
    <s v="MG-17890"/>
    <s v="FUR-FU-10002111"/>
    <n v="8.7360000000000007"/>
    <n v="3"/>
    <n v="0.6"/>
    <n v="-4.8048000000000002"/>
    <x v="0"/>
    <x v="5"/>
    <s v="Master Caster Door Stop, Large Brown"/>
    <x v="2"/>
    <s v="Illinois"/>
    <s v="Saint Charles"/>
    <n v="2014"/>
  </r>
  <r>
    <s v="CA-2015-136658"/>
    <d v="2015-09-10T00:00:00"/>
    <s v="BO-11425"/>
    <s v="OFF-AR-10000817"/>
    <n v="6.08"/>
    <n v="2"/>
    <n v="0"/>
    <n v="2.0672000000000001"/>
    <x v="1"/>
    <x v="6"/>
    <s v="Manco Dry-Lighter Erasable Highlighter"/>
    <x v="3"/>
    <s v="New York"/>
    <s v="New York City"/>
    <n v="2015"/>
  </r>
  <r>
    <s v="CA-2017-137414"/>
    <d v="2017-10-02T00:00:00"/>
    <s v="CM-12115"/>
    <s v="FUR-FU-10001424"/>
    <n v="17.46"/>
    <n v="2"/>
    <n v="0"/>
    <n v="5.9363999999999999"/>
    <x v="0"/>
    <x v="5"/>
    <s v="Dax Clear Box Frame"/>
    <x v="1"/>
    <s v="California"/>
    <s v="San Francisco"/>
    <n v="2017"/>
  </r>
  <r>
    <s v="CA-2017-137414"/>
    <d v="2017-10-02T00:00:00"/>
    <s v="CM-12115"/>
    <s v="TEC-MA-10002930"/>
    <n v="369.16"/>
    <n v="11"/>
    <n v="0.2"/>
    <n v="32.301499999999997"/>
    <x v="2"/>
    <x v="15"/>
    <s v="Ricoh - Ink Collector Unit for GX3000 Series Printers"/>
    <x v="1"/>
    <s v="California"/>
    <s v="San Francisco"/>
    <n v="2017"/>
  </r>
  <r>
    <s v="CA-2016-143476"/>
    <d v="2016-09-11T00:00:00"/>
    <s v="LC-16930"/>
    <s v="OFF-AR-10003759"/>
    <n v="2.9119999999999999"/>
    <n v="2"/>
    <n v="0.2"/>
    <n v="0.91"/>
    <x v="1"/>
    <x v="6"/>
    <s v="Crayola Anti Dust Chalk, 12/Pack"/>
    <x v="1"/>
    <s v="Arizona"/>
    <s v="Phoenix"/>
    <n v="2016"/>
  </r>
  <r>
    <s v="CA-2016-143476"/>
    <d v="2016-09-11T00:00:00"/>
    <s v="LC-16930"/>
    <s v="OFF-PA-10001837"/>
    <n v="20.736000000000001"/>
    <n v="4"/>
    <n v="0.2"/>
    <n v="7.2576000000000001"/>
    <x v="1"/>
    <x v="10"/>
    <s v="Xerox 1976"/>
    <x v="1"/>
    <s v="Arizona"/>
    <s v="Phoenix"/>
    <n v="2016"/>
  </r>
  <r>
    <s v="CA-2016-143476"/>
    <d v="2016-09-11T00:00:00"/>
    <s v="LC-16930"/>
    <s v="OFF-PA-10001667"/>
    <n v="9.5679999999999996"/>
    <n v="2"/>
    <n v="0.2"/>
    <n v="2.99"/>
    <x v="1"/>
    <x v="10"/>
    <s v="Great White Multi-Use Recycled Paper (20Lb. and 84 Bright)"/>
    <x v="1"/>
    <s v="Arizona"/>
    <s v="Phoenix"/>
    <n v="2016"/>
  </r>
  <r>
    <s v="US-2016-119046"/>
    <d v="2016-06-02T00:00:00"/>
    <s v="EH-13765"/>
    <s v="OFF-PA-10000246"/>
    <n v="30.18"/>
    <n v="3"/>
    <n v="0"/>
    <n v="13.8828"/>
    <x v="1"/>
    <x v="10"/>
    <s v="Riverleaf Stik-Withit Designer Note Cubes"/>
    <x v="1"/>
    <s v="Washington"/>
    <s v="Seattle"/>
    <n v="2016"/>
  </r>
  <r>
    <s v="US-2016-119046"/>
    <d v="2016-06-02T00:00:00"/>
    <s v="EH-13765"/>
    <s v="OFF-BI-10001078"/>
    <n v="51.648000000000003"/>
    <n v="12"/>
    <n v="0.2"/>
    <n v="18.7224"/>
    <x v="1"/>
    <x v="8"/>
    <s v="Acco PRESSTEX Data Binder with Storage Hooks, Dark Blue, 14 7/8&quot; X 11&quot;"/>
    <x v="1"/>
    <s v="Washington"/>
    <s v="Seattle"/>
    <n v="2016"/>
  </r>
  <r>
    <s v="US-2016-119046"/>
    <d v="2016-06-02T00:00:00"/>
    <s v="EH-13765"/>
    <s v="OFF-BI-10000138"/>
    <n v="11.231999999999999"/>
    <n v="3"/>
    <n v="0.2"/>
    <n v="3.9312"/>
    <x v="1"/>
    <x v="8"/>
    <s v="Acco Translucent Poly Ring Binders"/>
    <x v="1"/>
    <s v="Washington"/>
    <s v="Seattle"/>
    <n v="2016"/>
  </r>
  <r>
    <s v="CA-2017-154949"/>
    <d v="2017-10-15T00:00:00"/>
    <s v="MC-17275"/>
    <s v="OFF-LA-10002034"/>
    <n v="14.73"/>
    <n v="3"/>
    <n v="0"/>
    <n v="7.2176999999999998"/>
    <x v="1"/>
    <x v="2"/>
    <s v="Avery 478"/>
    <x v="1"/>
    <s v="California"/>
    <s v="Camarillo"/>
    <n v="2017"/>
  </r>
  <r>
    <s v="CA-2015-103072"/>
    <d v="2015-09-27T00:00:00"/>
    <s v="HW-14935"/>
    <s v="OFF-AR-10000127"/>
    <n v="16.399999999999999"/>
    <n v="5"/>
    <n v="0"/>
    <n v="4.7560000000000002"/>
    <x v="1"/>
    <x v="6"/>
    <s v="Newell 321"/>
    <x v="2"/>
    <s v="Michigan"/>
    <s v="Detroit"/>
    <n v="2015"/>
  </r>
  <r>
    <s v="CA-2015-103072"/>
    <d v="2015-09-27T00:00:00"/>
    <s v="HW-14935"/>
    <s v="OFF-PA-10003172"/>
    <n v="25.92"/>
    <n v="4"/>
    <n v="0"/>
    <n v="12.441599999999999"/>
    <x v="1"/>
    <x v="10"/>
    <s v="Xerox 1996"/>
    <x v="2"/>
    <s v="Michigan"/>
    <s v="Detroit"/>
    <n v="2015"/>
  </r>
  <r>
    <s v="CA-2015-150770"/>
    <d v="2015-05-03T00:00:00"/>
    <s v="LC-16870"/>
    <s v="OFF-AR-10001246"/>
    <n v="8.82"/>
    <n v="3"/>
    <n v="0"/>
    <n v="2.5577999999999999"/>
    <x v="1"/>
    <x v="6"/>
    <s v="Newell 317"/>
    <x v="1"/>
    <s v="California"/>
    <s v="San Francisco"/>
    <n v="2015"/>
  </r>
  <r>
    <s v="CA-2015-150770"/>
    <d v="2015-05-03T00:00:00"/>
    <s v="LC-16870"/>
    <s v="OFF-BI-10002026"/>
    <n v="62.496000000000002"/>
    <n v="2"/>
    <n v="0.2"/>
    <n v="21.8736"/>
    <x v="1"/>
    <x v="8"/>
    <s v="Avery Arch Ring Binders"/>
    <x v="1"/>
    <s v="California"/>
    <s v="San Francisco"/>
    <n v="2015"/>
  </r>
  <r>
    <s v="CA-2015-150770"/>
    <d v="2015-05-03T00:00:00"/>
    <s v="LC-16870"/>
    <s v="TEC-AC-10000844"/>
    <n v="339.96"/>
    <n v="4"/>
    <n v="0"/>
    <n v="122.3856"/>
    <x v="2"/>
    <x v="11"/>
    <s v="Logitech Gaming G510s - Keyboard"/>
    <x v="1"/>
    <s v="California"/>
    <s v="San Francisco"/>
    <n v="2015"/>
  </r>
  <r>
    <s v="CA-2015-150770"/>
    <d v="2015-05-03T00:00:00"/>
    <s v="LC-16870"/>
    <s v="OFF-BI-10001575"/>
    <n v="49.567999999999998"/>
    <n v="2"/>
    <n v="0.2"/>
    <n v="17.348800000000001"/>
    <x v="1"/>
    <x v="8"/>
    <s v="GBC Linen Binding Covers"/>
    <x v="1"/>
    <s v="California"/>
    <s v="San Francisco"/>
    <n v="2015"/>
  </r>
  <r>
    <s v="CA-2017-154760"/>
    <d v="2017-01-09T00:00:00"/>
    <s v="BP-11290"/>
    <s v="OFF-BI-10004632"/>
    <n v="274.49099999999999"/>
    <n v="3"/>
    <n v="0.7"/>
    <n v="-228.74250000000001"/>
    <x v="1"/>
    <x v="8"/>
    <s v="Ibico Hi-Tech Manual Binding System"/>
    <x v="3"/>
    <s v="Pennsylvania"/>
    <s v="Philadelphia"/>
    <n v="2017"/>
  </r>
  <r>
    <s v="US-2017-104437"/>
    <d v="2017-01-27T00:00:00"/>
    <s v="TG-21310"/>
    <s v="TEC-PH-10000193"/>
    <n v="137.94"/>
    <n v="3"/>
    <n v="0"/>
    <n v="35.864400000000003"/>
    <x v="2"/>
    <x v="7"/>
    <s v="Jensen SMPS-640 - speaker phone"/>
    <x v="3"/>
    <s v="New York"/>
    <s v="New York City"/>
    <n v="2017"/>
  </r>
  <r>
    <s v="CA-2017-113075"/>
    <d v="2017-09-02T00:00:00"/>
    <s v="MC-18100"/>
    <s v="TEC-AC-10003441"/>
    <n v="40.68"/>
    <n v="3"/>
    <n v="0.2"/>
    <n v="-7.1189999999999998"/>
    <x v="2"/>
    <x v="11"/>
    <s v="Kingston Digital DataTraveler 32GB USB 2.0"/>
    <x v="2"/>
    <s v="Illinois"/>
    <s v="Chicago"/>
    <n v="2017"/>
  </r>
  <r>
    <s v="CA-2016-109953"/>
    <d v="2016-07-14T00:00:00"/>
    <s v="RB-19360"/>
    <s v="TEC-PH-10004093"/>
    <n v="110.376"/>
    <n v="3"/>
    <n v="0.2"/>
    <n v="12.417299999999999"/>
    <x v="2"/>
    <x v="7"/>
    <s v="Panasonic Kx-TS550"/>
    <x v="1"/>
    <s v="California"/>
    <s v="San Francisco"/>
    <n v="2016"/>
  </r>
  <r>
    <s v="CA-2016-109953"/>
    <d v="2016-07-14T00:00:00"/>
    <s v="RB-19360"/>
    <s v="OFF-AP-10002998"/>
    <n v="151.62"/>
    <n v="7"/>
    <n v="0"/>
    <n v="50.034599999999998"/>
    <x v="1"/>
    <x v="9"/>
    <s v="Holmes 99% HEPA Air Purifier"/>
    <x v="1"/>
    <s v="California"/>
    <s v="San Francisco"/>
    <n v="2016"/>
  </r>
  <r>
    <s v="CA-2016-109953"/>
    <d v="2016-07-14T00:00:00"/>
    <s v="RB-19360"/>
    <s v="FUR-FU-10000073"/>
    <n v="30.8"/>
    <n v="4"/>
    <n v="0"/>
    <n v="10.164"/>
    <x v="0"/>
    <x v="5"/>
    <s v="Deflect-O Glasstique Clear Desk Accessories"/>
    <x v="1"/>
    <s v="California"/>
    <s v="San Francisco"/>
    <n v="2016"/>
  </r>
  <r>
    <s v="CA-2017-127397"/>
    <d v="2017-02-24T00:00:00"/>
    <s v="ES-14080"/>
    <s v="OFF-PA-10001125"/>
    <n v="123.92"/>
    <n v="5"/>
    <n v="0.2"/>
    <n v="38.725000000000001"/>
    <x v="1"/>
    <x v="10"/>
    <s v="Xerox 1988"/>
    <x v="3"/>
    <s v="Pennsylvania"/>
    <s v="Philadelphia"/>
    <n v="2017"/>
  </r>
  <r>
    <s v="CA-2017-127397"/>
    <d v="2017-02-24T00:00:00"/>
    <s v="ES-14080"/>
    <s v="TEC-AC-10003033"/>
    <n v="1319.8"/>
    <n v="5"/>
    <n v="0.2"/>
    <n v="214.4675"/>
    <x v="2"/>
    <x v="11"/>
    <s v="Plantronics CS510 - Over-the-Head monaural Wireless Headset System"/>
    <x v="3"/>
    <s v="Pennsylvania"/>
    <s v="Philadelphia"/>
    <n v="2017"/>
  </r>
  <r>
    <s v="CA-2014-157546"/>
    <d v="2014-07-20T00:00:00"/>
    <s v="RD-19720"/>
    <s v="OFF-BI-10002498"/>
    <n v="89.712000000000003"/>
    <n v="6"/>
    <n v="0.2"/>
    <n v="30.277799999999999"/>
    <x v="1"/>
    <x v="8"/>
    <s v="Clear Mylar Reinforcing Strips"/>
    <x v="1"/>
    <s v="California"/>
    <s v="San Francisco"/>
    <n v="2014"/>
  </r>
  <r>
    <s v="CA-2014-157546"/>
    <d v="2014-07-20T00:00:00"/>
    <s v="RD-19720"/>
    <s v="OFF-PA-10004569"/>
    <n v="22.83"/>
    <n v="3"/>
    <n v="0"/>
    <n v="10.7301"/>
    <x v="1"/>
    <x v="10"/>
    <s v="Wirebound Message Books, Two 4 1/4&quot; x 5&quot; Forms per Page"/>
    <x v="1"/>
    <s v="California"/>
    <s v="San Francisco"/>
    <n v="2014"/>
  </r>
  <r>
    <s v="CA-2017-153843"/>
    <d v="2017-03-13T00:00:00"/>
    <s v="SC-20380"/>
    <s v="OFF-BI-10002353"/>
    <n v="30.88"/>
    <n v="2"/>
    <n v="0"/>
    <n v="15.44"/>
    <x v="1"/>
    <x v="8"/>
    <s v="GBC VeloBind Cover Sets"/>
    <x v="3"/>
    <s v="Connecticut"/>
    <s v="Fairfield"/>
    <n v="2017"/>
  </r>
  <r>
    <s v="CA-2017-153843"/>
    <d v="2017-03-13T00:00:00"/>
    <s v="SC-20380"/>
    <s v="OFF-AP-10001564"/>
    <n v="465.16"/>
    <n v="2"/>
    <n v="0"/>
    <n v="120.94159999999999"/>
    <x v="1"/>
    <x v="9"/>
    <s v="Hoover Commercial Lightweight Upright Vacuum with E-Z Empty Dirt Cup"/>
    <x v="3"/>
    <s v="Connecticut"/>
    <s v="Fairfield"/>
    <n v="2017"/>
  </r>
  <r>
    <s v="CA-2017-153843"/>
    <d v="2017-03-13T00:00:00"/>
    <s v="SC-20380"/>
    <s v="OFF-PA-10003673"/>
    <n v="27.12"/>
    <n v="4"/>
    <n v="0"/>
    <n v="12.475199999999999"/>
    <x v="1"/>
    <x v="10"/>
    <s v="Strathmore Photo Mount Cards"/>
    <x v="3"/>
    <s v="Connecticut"/>
    <s v="Fairfield"/>
    <n v="2017"/>
  </r>
  <r>
    <s v="CA-2016-137337"/>
    <d v="2016-03-08T00:00:00"/>
    <s v="GB-14575"/>
    <s v="FUR-FU-10003347"/>
    <n v="113.6"/>
    <n v="8"/>
    <n v="0"/>
    <n v="44.304000000000002"/>
    <x v="0"/>
    <x v="5"/>
    <s v="Coloredge Poster Frame"/>
    <x v="3"/>
    <s v="New York"/>
    <s v="New York City"/>
    <n v="2016"/>
  </r>
  <r>
    <s v="CA-2016-137337"/>
    <d v="2016-03-08T00:00:00"/>
    <s v="GB-14575"/>
    <s v="OFF-PA-10001934"/>
    <n v="12.96"/>
    <n v="2"/>
    <n v="0"/>
    <n v="6.3503999999999996"/>
    <x v="1"/>
    <x v="10"/>
    <s v="Xerox 1993"/>
    <x v="3"/>
    <s v="New York"/>
    <s v="New York City"/>
    <n v="2016"/>
  </r>
  <r>
    <s v="CA-2016-137337"/>
    <d v="2016-03-08T00:00:00"/>
    <s v="GB-14575"/>
    <s v="OFF-BI-10000632"/>
    <n v="69.456000000000003"/>
    <n v="2"/>
    <n v="0.2"/>
    <n v="22.5732"/>
    <x v="1"/>
    <x v="8"/>
    <s v="Satellite Sectional Post Binders"/>
    <x v="3"/>
    <s v="New York"/>
    <s v="New York City"/>
    <n v="2016"/>
  </r>
  <r>
    <s v="CA-2014-138737"/>
    <d v="2014-12-07T00:00:00"/>
    <s v="FP-14320"/>
    <s v="OFF-AR-10003190"/>
    <n v="8.64"/>
    <n v="3"/>
    <n v="0"/>
    <n v="2.4192"/>
    <x v="1"/>
    <x v="6"/>
    <s v="Newell 32"/>
    <x v="1"/>
    <s v="California"/>
    <s v="Los Angeles"/>
    <n v="2014"/>
  </r>
  <r>
    <s v="CA-2016-164924"/>
    <d v="2016-07-10T00:00:00"/>
    <s v="EA-14035"/>
    <s v="TEC-MA-10000904"/>
    <n v="341.99099999999999"/>
    <n v="3"/>
    <n v="0.7"/>
    <n v="-319.19159999999999"/>
    <x v="2"/>
    <x v="15"/>
    <s v="Brother MFC-9340CDW LED All-In-One Printer, Copier Scanner"/>
    <x v="3"/>
    <s v="Pennsylvania"/>
    <s v="Philadelphia"/>
    <n v="2016"/>
  </r>
  <r>
    <s v="CA-2016-101651"/>
    <d v="2016-12-24T00:00:00"/>
    <s v="SC-20305"/>
    <s v="FUR-FU-10000771"/>
    <n v="43.96"/>
    <n v="7"/>
    <n v="0"/>
    <n v="18.463200000000001"/>
    <x v="0"/>
    <x v="5"/>
    <s v="Eldon 200 Class Desk Accessories, Smoke"/>
    <x v="1"/>
    <s v="California"/>
    <s v="San Jose"/>
    <n v="2016"/>
  </r>
  <r>
    <s v="CA-2016-101651"/>
    <d v="2016-12-24T00:00:00"/>
    <s v="SC-20305"/>
    <s v="OFF-EN-10001990"/>
    <n v="39.76"/>
    <n v="7"/>
    <n v="0"/>
    <n v="18.687200000000001"/>
    <x v="1"/>
    <x v="12"/>
    <s v="Staple envelope"/>
    <x v="1"/>
    <s v="California"/>
    <s v="San Jose"/>
    <n v="2016"/>
  </r>
  <r>
    <s v="CA-2017-136651"/>
    <d v="2017-04-23T00:00:00"/>
    <s v="JF-15355"/>
    <s v="FUR-FU-10002445"/>
    <n v="66.36"/>
    <n v="7"/>
    <n v="0"/>
    <n v="26.544"/>
    <x v="0"/>
    <x v="5"/>
    <s v="DAX Two-Tone Rosewood/Black Document Frame, Desktop, 5 x 7"/>
    <x v="1"/>
    <s v="California"/>
    <s v="Pasadena"/>
    <n v="2017"/>
  </r>
  <r>
    <s v="CA-2017-136651"/>
    <d v="2017-04-23T00:00:00"/>
    <s v="JF-15355"/>
    <s v="OFF-BI-10003638"/>
    <n v="92.88"/>
    <n v="6"/>
    <n v="0.2"/>
    <n v="30.186"/>
    <x v="1"/>
    <x v="8"/>
    <s v="GBC Durable Plastic Covers"/>
    <x v="1"/>
    <s v="California"/>
    <s v="Pasadena"/>
    <n v="2017"/>
  </r>
  <r>
    <s v="CA-2017-136651"/>
    <d v="2017-04-23T00:00:00"/>
    <s v="JF-15355"/>
    <s v="FUR-FU-10004864"/>
    <n v="24.14"/>
    <n v="2"/>
    <n v="0"/>
    <n v="7.9661999999999997"/>
    <x v="0"/>
    <x v="5"/>
    <s v="Howard Miller 14-1/2&quot; Diameter Chrome Round Wall Clock"/>
    <x v="1"/>
    <s v="California"/>
    <s v="Pasadena"/>
    <n v="2017"/>
  </r>
  <r>
    <s v="CA-2017-118892"/>
    <d v="2017-08-17T00:00:00"/>
    <s v="TP-21415"/>
    <s v="FUR-CH-10002024"/>
    <n v="4416.174"/>
    <n v="9"/>
    <n v="0.3"/>
    <n v="-630.88199999999995"/>
    <x v="0"/>
    <x v="1"/>
    <s v="HON 5400 Series Task Chairs for Big and Tall"/>
    <x v="3"/>
    <s v="Pennsylvania"/>
    <s v="Philadelphia"/>
    <n v="2017"/>
  </r>
  <r>
    <s v="US-2017-151127"/>
    <d v="2017-05-22T00:00:00"/>
    <s v="RL-19615"/>
    <s v="OFF-AR-10002445"/>
    <n v="49.56"/>
    <n v="7"/>
    <n v="0"/>
    <n v="18.832799999999999"/>
    <x v="1"/>
    <x v="6"/>
    <s v="SANFORD Major Accent Highlighters"/>
    <x v="1"/>
    <s v="California"/>
    <s v="Los Angeles"/>
    <n v="2017"/>
  </r>
  <r>
    <s v="CA-2017-145807"/>
    <d v="2017-02-09T00:00:00"/>
    <s v="SB-20170"/>
    <s v="OFF-ST-10001370"/>
    <n v="354.9"/>
    <n v="5"/>
    <n v="0"/>
    <n v="17.745000000000001"/>
    <x v="1"/>
    <x v="4"/>
    <s v="Sensible Storage WireTech Storage Systems"/>
    <x v="1"/>
    <s v="California"/>
    <s v="Los Angeles"/>
    <n v="2017"/>
  </r>
  <r>
    <s v="US-2014-127978"/>
    <d v="2014-03-03T00:00:00"/>
    <s v="JS-15595"/>
    <s v="OFF-LA-10000305"/>
    <n v="15.12"/>
    <n v="3"/>
    <n v="0.2"/>
    <n v="4.9139999999999997"/>
    <x v="1"/>
    <x v="2"/>
    <s v="Avery 495"/>
    <x v="3"/>
    <s v="Ohio"/>
    <s v="Columbus"/>
    <n v="2014"/>
  </r>
  <r>
    <s v="US-2014-127978"/>
    <d v="2014-03-03T00:00:00"/>
    <s v="JS-15595"/>
    <s v="FUR-BO-10001972"/>
    <n v="302.45"/>
    <n v="5"/>
    <n v="0.5"/>
    <n v="-199.61699999999999"/>
    <x v="0"/>
    <x v="0"/>
    <s v="O'Sullivan 4-Shelf Bookcase in Odessa Pine"/>
    <x v="3"/>
    <s v="Ohio"/>
    <s v="Columbus"/>
    <n v="2014"/>
  </r>
  <r>
    <s v="US-2014-127978"/>
    <d v="2014-03-03T00:00:00"/>
    <s v="JS-15595"/>
    <s v="OFF-ST-10002486"/>
    <n v="44.671999999999997"/>
    <n v="8"/>
    <n v="0.2"/>
    <n v="-10.0512"/>
    <x v="1"/>
    <x v="4"/>
    <s v="Eldon Shelf Savers Cubes and Bins"/>
    <x v="3"/>
    <s v="Ohio"/>
    <s v="Columbus"/>
    <n v="2014"/>
  </r>
  <r>
    <s v="CA-2015-158491"/>
    <d v="2015-06-04T00:00:00"/>
    <s v="BP-11155"/>
    <s v="TEC-AC-10001874"/>
    <n v="119.98"/>
    <n v="2"/>
    <n v="0"/>
    <n v="35.994"/>
    <x v="2"/>
    <x v="11"/>
    <s v="Logitech Wireless Anywhere Mouse MX for PC and Mac"/>
    <x v="1"/>
    <s v="California"/>
    <s v="Los Angeles"/>
    <n v="2015"/>
  </r>
  <r>
    <s v="CA-2015-158491"/>
    <d v="2015-06-04T00:00:00"/>
    <s v="BP-11155"/>
    <s v="TEC-AC-10003870"/>
    <n v="989.97"/>
    <n v="3"/>
    <n v="0"/>
    <n v="395.988"/>
    <x v="2"/>
    <x v="11"/>
    <s v="Logitech Z-906 Speaker sys - home theater - 5.1-CH"/>
    <x v="1"/>
    <s v="California"/>
    <s v="Los Angeles"/>
    <n v="2015"/>
  </r>
  <r>
    <s v="CA-2016-116764"/>
    <d v="2016-08-27T00:00:00"/>
    <s v="EM-13825"/>
    <s v="OFF-LA-10002473"/>
    <n v="9.2159999999999993"/>
    <n v="4"/>
    <n v="0.2"/>
    <n v="3.3408000000000002"/>
    <x v="1"/>
    <x v="2"/>
    <s v="Avery 484"/>
    <x v="0"/>
    <s v="Florida"/>
    <s v="Hollywood"/>
    <n v="2016"/>
  </r>
  <r>
    <s v="CA-2016-152457"/>
    <d v="2016-09-12T00:00:00"/>
    <s v="SC-20695"/>
    <s v="OFF-PA-10003790"/>
    <n v="68.52"/>
    <n v="3"/>
    <n v="0"/>
    <n v="31.519200000000001"/>
    <x v="1"/>
    <x v="10"/>
    <s v="Xerox 1991"/>
    <x v="2"/>
    <s v="Michigan"/>
    <s v="Roseville"/>
    <n v="2016"/>
  </r>
  <r>
    <s v="CA-2016-152730"/>
    <d v="2016-05-30T00:00:00"/>
    <s v="EM-14140"/>
    <s v="OFF-AP-10002684"/>
    <n v="364.74"/>
    <n v="3"/>
    <n v="0"/>
    <n v="109.422"/>
    <x v="1"/>
    <x v="9"/>
    <s v="Acco 7-Outlet Masterpiece Power Center, Wihtout Fax/Phone Line Protection"/>
    <x v="2"/>
    <s v="Wisconsin"/>
    <s v="Superior"/>
    <n v="2016"/>
  </r>
  <r>
    <s v="CA-2016-152730"/>
    <d v="2016-05-30T00:00:00"/>
    <s v="EM-14140"/>
    <s v="FUR-FU-10001037"/>
    <n v="47.4"/>
    <n v="5"/>
    <n v="0"/>
    <n v="21.33"/>
    <x v="0"/>
    <x v="5"/>
    <s v="DAX Charcoal/Nickel-Tone Document Frame, 5 x 7"/>
    <x v="2"/>
    <s v="Wisconsin"/>
    <s v="Superior"/>
    <n v="2016"/>
  </r>
  <r>
    <s v="CA-2016-152730"/>
    <d v="2016-05-30T00:00:00"/>
    <s v="EM-14140"/>
    <s v="OFF-ST-10000876"/>
    <n v="49.76"/>
    <n v="4"/>
    <n v="0"/>
    <n v="13.9328"/>
    <x v="1"/>
    <x v="4"/>
    <s v="Eldon Simplefile Box Office"/>
    <x v="2"/>
    <s v="Wisconsin"/>
    <s v="Superior"/>
    <n v="2016"/>
  </r>
  <r>
    <s v="CA-2016-152730"/>
    <d v="2016-05-30T00:00:00"/>
    <s v="EM-14140"/>
    <s v="OFF-AR-10003732"/>
    <n v="5.56"/>
    <n v="2"/>
    <n v="0"/>
    <n v="1.4456"/>
    <x v="1"/>
    <x v="6"/>
    <s v="Newell 333"/>
    <x v="2"/>
    <s v="Wisconsin"/>
    <s v="Superior"/>
    <n v="2016"/>
  </r>
  <r>
    <s v="CA-2016-152730"/>
    <d v="2016-05-30T00:00:00"/>
    <s v="EM-14140"/>
    <s v="OFF-PA-10000994"/>
    <n v="629.1"/>
    <n v="6"/>
    <n v="0"/>
    <n v="301.96800000000002"/>
    <x v="1"/>
    <x v="10"/>
    <s v="Xerox 1915"/>
    <x v="2"/>
    <s v="Wisconsin"/>
    <s v="Superior"/>
    <n v="2016"/>
  </r>
  <r>
    <s v="CA-2016-152730"/>
    <d v="2016-05-30T00:00:00"/>
    <s v="EM-14140"/>
    <s v="OFF-AR-10000940"/>
    <n v="14.7"/>
    <n v="5"/>
    <n v="0"/>
    <n v="3.9689999999999999"/>
    <x v="1"/>
    <x v="6"/>
    <s v="Newell 343"/>
    <x v="2"/>
    <s v="Wisconsin"/>
    <s v="Superior"/>
    <n v="2016"/>
  </r>
  <r>
    <s v="CA-2016-152730"/>
    <d v="2016-05-30T00:00:00"/>
    <s v="EM-14140"/>
    <s v="OFF-PA-10004888"/>
    <n v="45.36"/>
    <n v="7"/>
    <n v="0"/>
    <n v="21.7728"/>
    <x v="1"/>
    <x v="10"/>
    <s v="Xerox 217"/>
    <x v="2"/>
    <s v="Wisconsin"/>
    <s v="Superior"/>
    <n v="2016"/>
  </r>
  <r>
    <s v="CA-2016-152730"/>
    <d v="2016-05-30T00:00:00"/>
    <s v="EM-14140"/>
    <s v="TEC-PH-10000441"/>
    <n v="125.99"/>
    <n v="1"/>
    <n v="0"/>
    <n v="35.277200000000001"/>
    <x v="2"/>
    <x v="7"/>
    <s v="VTech DS6151"/>
    <x v="2"/>
    <s v="Wisconsin"/>
    <s v="Superior"/>
    <n v="2016"/>
  </r>
  <r>
    <s v="CA-2017-137001"/>
    <d v="2017-06-10T00:00:00"/>
    <s v="GZ-14545"/>
    <s v="OFF-AR-10001231"/>
    <n v="14.7"/>
    <n v="7"/>
    <n v="0"/>
    <n v="4.1159999999999997"/>
    <x v="1"/>
    <x v="6"/>
    <s v="Sanford EarthWrite Recycled Pencils, Medium Soft, #2"/>
    <x v="1"/>
    <s v="California"/>
    <s v="Thousand Oaks"/>
    <n v="2017"/>
  </r>
  <r>
    <s v="CA-2017-156363"/>
    <d v="2017-10-22T00:00:00"/>
    <s v="ML-17395"/>
    <s v="TEC-PH-10003988"/>
    <n v="32.700000000000003"/>
    <n v="5"/>
    <n v="0.4"/>
    <n v="-6.54"/>
    <x v="2"/>
    <x v="7"/>
    <s v="LF Elite 3D Dazzle Designer Hard Case Cover, Lf Stylus Pen and Wiper For Apple Iphone 5c Mini Lite"/>
    <x v="3"/>
    <s v="Pennsylvania"/>
    <s v="Philadelphia"/>
    <n v="2017"/>
  </r>
  <r>
    <s v="CA-2017-156363"/>
    <d v="2017-10-22T00:00:00"/>
    <s v="ML-17395"/>
    <s v="OFF-EN-10003068"/>
    <n v="31.68"/>
    <n v="4"/>
    <n v="0.2"/>
    <n v="11.087999999999999"/>
    <x v="1"/>
    <x v="12"/>
    <s v="#6 3/4 Gummed Flap White Envelopes"/>
    <x v="3"/>
    <s v="Pennsylvania"/>
    <s v="Philadelphia"/>
    <n v="2017"/>
  </r>
  <r>
    <s v="CA-2017-122056"/>
    <d v="2017-06-13T00:00:00"/>
    <s v="PG-18895"/>
    <s v="OFF-AR-10004260"/>
    <n v="181.86"/>
    <n v="7"/>
    <n v="0"/>
    <n v="50.9208"/>
    <x v="1"/>
    <x v="6"/>
    <s v="Boston 1799 Powerhouse Electric Pencil Sharpener"/>
    <x v="0"/>
    <s v="Virginia"/>
    <s v="Springfield"/>
    <n v="2017"/>
  </r>
  <r>
    <s v="US-2014-143721"/>
    <d v="2014-11-23T00:00:00"/>
    <s v="DK-12835"/>
    <s v="FUR-CH-10001973"/>
    <n v="155.37200000000001"/>
    <n v="2"/>
    <n v="0.3"/>
    <n v="-35.513599999999997"/>
    <x v="0"/>
    <x v="1"/>
    <s v="Office Star Flex Back Scooter Chair with White Frame"/>
    <x v="2"/>
    <s v="Texas"/>
    <s v="Houston"/>
    <n v="2014"/>
  </r>
  <r>
    <s v="CA-2017-122987"/>
    <d v="2017-08-16T00:00:00"/>
    <s v="SJ-20215"/>
    <s v="OFF-BI-10002824"/>
    <n v="13.428000000000001"/>
    <n v="3"/>
    <n v="0.7"/>
    <n v="-11.19"/>
    <x v="1"/>
    <x v="8"/>
    <s v="Recycled Easel Ring Binders"/>
    <x v="0"/>
    <s v="Tennessee"/>
    <s v="Columbia"/>
    <n v="2017"/>
  </r>
  <r>
    <s v="CA-2017-122987"/>
    <d v="2017-08-16T00:00:00"/>
    <s v="SJ-20215"/>
    <s v="OFF-ST-10004950"/>
    <n v="67.135999999999996"/>
    <n v="4"/>
    <n v="0.2"/>
    <n v="-0.83919999999999995"/>
    <x v="1"/>
    <x v="4"/>
    <s v="Acco Perma 3000 Stacking Storage Drawers"/>
    <x v="0"/>
    <s v="Tennessee"/>
    <s v="Columbia"/>
    <n v="2017"/>
  </r>
  <r>
    <s v="CA-2016-133368"/>
    <d v="2016-01-14T00:00:00"/>
    <s v="AG-10675"/>
    <s v="OFF-PA-10004039"/>
    <n v="89.567999999999998"/>
    <n v="2"/>
    <n v="0.2"/>
    <n v="32.468400000000003"/>
    <x v="1"/>
    <x v="10"/>
    <s v="Xerox 1882"/>
    <x v="0"/>
    <s v="North Carolina"/>
    <s v="Concord"/>
    <n v="2016"/>
  </r>
  <r>
    <s v="CA-2016-133368"/>
    <d v="2016-01-14T00:00:00"/>
    <s v="AG-10675"/>
    <s v="FUR-FU-10003374"/>
    <n v="315.77600000000001"/>
    <n v="8"/>
    <n v="0.2"/>
    <n v="31.5776"/>
    <x v="0"/>
    <x v="5"/>
    <s v="Electrix Fluorescent Magnifier Lamps &amp; Weighted Base"/>
    <x v="0"/>
    <s v="North Carolina"/>
    <s v="Concord"/>
    <n v="2016"/>
  </r>
  <r>
    <s v="CA-2016-123337"/>
    <d v="2016-09-16T00:00:00"/>
    <s v="KD-16495"/>
    <s v="FUR-BO-10001918"/>
    <n v="273.666"/>
    <n v="2"/>
    <n v="0.15"/>
    <n v="-12.878399999999999"/>
    <x v="0"/>
    <x v="0"/>
    <s v="Sauder Forest Hills Library with Doors, Woodland Oak Finish"/>
    <x v="1"/>
    <s v="California"/>
    <s v="San Jose"/>
    <n v="2016"/>
  </r>
  <r>
    <s v="CA-2016-123337"/>
    <d v="2016-09-16T00:00:00"/>
    <s v="KD-16495"/>
    <s v="OFF-AP-10002287"/>
    <n v="17.48"/>
    <n v="4"/>
    <n v="0"/>
    <n v="4.5448000000000004"/>
    <x v="1"/>
    <x v="9"/>
    <s v="Eureka Sanitaire  Multi-Pro Heavy-Duty Upright, Disposable Bags"/>
    <x v="1"/>
    <s v="California"/>
    <s v="San Jose"/>
    <n v="2016"/>
  </r>
  <r>
    <s v="US-2016-150357"/>
    <d v="2016-10-10T00:00:00"/>
    <s v="EB-13975"/>
    <s v="OFF-SU-10004498"/>
    <n v="20.608000000000001"/>
    <n v="2"/>
    <n v="0.2"/>
    <n v="-4.3792"/>
    <x v="1"/>
    <x v="14"/>
    <s v="Martin-Yale Premier Letter Opener"/>
    <x v="0"/>
    <s v="North Carolina"/>
    <s v="Greensboro"/>
    <n v="2016"/>
  </r>
  <r>
    <s v="US-2016-150357"/>
    <d v="2016-10-10T00:00:00"/>
    <s v="EB-13975"/>
    <s v="OFF-BI-10002557"/>
    <n v="4.0949999999999998"/>
    <n v="3"/>
    <n v="0.7"/>
    <n v="-2.73"/>
    <x v="1"/>
    <x v="8"/>
    <s v="Presstex Flexible Ring Binders"/>
    <x v="0"/>
    <s v="North Carolina"/>
    <s v="Greensboro"/>
    <n v="2016"/>
  </r>
  <r>
    <s v="CA-2015-144519"/>
    <d v="2015-11-13T00:00:00"/>
    <s v="AW-10930"/>
    <s v="TEC-PH-10004908"/>
    <n v="339.96"/>
    <n v="5"/>
    <n v="0.2"/>
    <n v="42.494999999999997"/>
    <x v="2"/>
    <x v="7"/>
    <s v="Panasonic KX TS3282W Corded phone"/>
    <x v="1"/>
    <s v="Montana"/>
    <s v="Helena"/>
    <n v="2015"/>
  </r>
  <r>
    <s v="CA-2015-144519"/>
    <d v="2015-11-13T00:00:00"/>
    <s v="AW-10930"/>
    <s v="FUR-FU-10000794"/>
    <n v="63.98"/>
    <n v="7"/>
    <n v="0"/>
    <n v="21.7532"/>
    <x v="0"/>
    <x v="5"/>
    <s v="Eldon Stackable Tray, Side-Load, Legal, Smoke"/>
    <x v="1"/>
    <s v="Montana"/>
    <s v="Helena"/>
    <n v="2015"/>
  </r>
  <r>
    <s v="CA-2014-120670"/>
    <d v="2014-11-02T00:00:00"/>
    <s v="JK-16120"/>
    <s v="TEC-AC-10004171"/>
    <n v="799.92"/>
    <n v="10"/>
    <n v="0.2"/>
    <n v="239.976"/>
    <x v="2"/>
    <x v="11"/>
    <s v="Razer Kraken 7.1 Surround Sound Over Ear USB Gaming Headset"/>
    <x v="0"/>
    <s v="Florida"/>
    <s v="Fort Lauderdale"/>
    <n v="2014"/>
  </r>
  <r>
    <s v="CA-2016-157217"/>
    <d v="2016-07-19T00:00:00"/>
    <s v="TC-21535"/>
    <s v="TEC-PH-10002070"/>
    <n v="35.984000000000002"/>
    <n v="2"/>
    <n v="0.2"/>
    <n v="4.4980000000000002"/>
    <x v="2"/>
    <x v="7"/>
    <s v="Griffin GC36547 PowerJolt SE Lightning Charger"/>
    <x v="1"/>
    <s v="California"/>
    <s v="San Francisco"/>
    <n v="2016"/>
  </r>
  <r>
    <s v="CA-2016-157217"/>
    <d v="2016-07-19T00:00:00"/>
    <s v="TC-21535"/>
    <s v="TEC-AC-10003095"/>
    <n v="389.97"/>
    <n v="3"/>
    <n v="0"/>
    <n v="132.5898"/>
    <x v="2"/>
    <x v="11"/>
    <s v="Logitech G35 7.1-Channel Surround Sound Headset"/>
    <x v="1"/>
    <s v="California"/>
    <s v="San Francisco"/>
    <n v="2016"/>
  </r>
  <r>
    <s v="CA-2016-108224"/>
    <d v="2016-05-14T00:00:00"/>
    <s v="TH-21235"/>
    <s v="TEC-AC-10003832"/>
    <n v="185.52799999999999"/>
    <n v="7"/>
    <n v="0.2"/>
    <n v="48.701099999999997"/>
    <x v="2"/>
    <x v="11"/>
    <s v="Logitech P710e Mobile Speakerphone"/>
    <x v="1"/>
    <s v="Arizona"/>
    <s v="Yuma"/>
    <n v="2016"/>
  </r>
  <r>
    <s v="CA-2015-162782"/>
    <d v="2015-02-21T00:00:00"/>
    <s v="PW-19240"/>
    <s v="OFF-BI-10003527"/>
    <n v="2541.98"/>
    <n v="2"/>
    <n v="0"/>
    <n v="1270.99"/>
    <x v="1"/>
    <x v="8"/>
    <s v="Fellowes PB500 Electric Punch Plastic Comb Binding Machine with Manual Bind"/>
    <x v="3"/>
    <s v="Maryland"/>
    <s v="Columbia"/>
    <n v="2015"/>
  </r>
  <r>
    <s v="CA-2017-159282"/>
    <d v="2017-10-16T00:00:00"/>
    <s v="GH-14410"/>
    <s v="TEC-MA-10001148"/>
    <n v="599.98500000000001"/>
    <n v="5"/>
    <n v="0.7"/>
    <n v="-479.988"/>
    <x v="2"/>
    <x v="15"/>
    <s v="Swingline SM12-08 MicroCut Jam Free Shredder"/>
    <x v="1"/>
    <s v="Arizona"/>
    <s v="Yuma"/>
    <n v="2017"/>
  </r>
  <r>
    <s v="CA-2017-155936"/>
    <d v="2017-06-22T00:00:00"/>
    <s v="JK-15730"/>
    <s v="OFF-BI-10002432"/>
    <n v="3.036"/>
    <n v="3"/>
    <n v="0.8"/>
    <n v="-5.0094000000000003"/>
    <x v="1"/>
    <x v="8"/>
    <s v="Wilson Jones Standard D-Ring Binders"/>
    <x v="2"/>
    <s v="Illinois"/>
    <s v="Chicago"/>
    <n v="2017"/>
  </r>
  <r>
    <s v="CA-2017-169439"/>
    <d v="2017-09-09T00:00:00"/>
    <s v="LC-17140"/>
    <s v="OFF-AR-10001374"/>
    <n v="25.92"/>
    <n v="5"/>
    <n v="0.2"/>
    <n v="3.8879999999999999"/>
    <x v="1"/>
    <x v="6"/>
    <s v="BIC Brite Liner Highlighters, Chisel Tip"/>
    <x v="3"/>
    <s v="Ohio"/>
    <s v="Cleveland"/>
    <n v="2017"/>
  </r>
  <r>
    <s v="CA-2017-169439"/>
    <d v="2017-09-09T00:00:00"/>
    <s v="LC-17140"/>
    <s v="FUR-FU-10000723"/>
    <n v="66.111999999999995"/>
    <n v="2"/>
    <n v="0.2"/>
    <n v="-9.0904000000000007"/>
    <x v="0"/>
    <x v="5"/>
    <s v="Deflect-o EconoMat Studded, No Bevel Mat for Low Pile Carpeting"/>
    <x v="3"/>
    <s v="Ohio"/>
    <s v="Cleveland"/>
    <n v="2017"/>
  </r>
  <r>
    <s v="CA-2017-151183"/>
    <d v="2017-10-14T00:00:00"/>
    <s v="BK-11260"/>
    <s v="TEC-AC-10003614"/>
    <n v="46.36"/>
    <n v="4"/>
    <n v="0"/>
    <n v="15.2988"/>
    <x v="2"/>
    <x v="11"/>
    <s v="Verbatim 25 GB 6x Blu-ray Single Layer Recordable Disc, 10/Pack"/>
    <x v="1"/>
    <s v="California"/>
    <s v="San Francisco"/>
    <n v="2017"/>
  </r>
  <r>
    <s v="CA-2016-149965"/>
    <d v="2016-06-20T00:00:00"/>
    <s v="BS-11365"/>
    <s v="TEC-AC-10004877"/>
    <n v="6.9"/>
    <n v="1"/>
    <n v="0"/>
    <n v="0.55200000000000005"/>
    <x v="2"/>
    <x v="11"/>
    <s v="Imation 30456 USB Flash Drive 8GB"/>
    <x v="2"/>
    <s v="Oklahoma"/>
    <s v="Oklahoma City"/>
    <n v="2016"/>
  </r>
  <r>
    <s v="CA-2016-149965"/>
    <d v="2016-06-20T00:00:00"/>
    <s v="BS-11365"/>
    <s v="FUR-FU-10004270"/>
    <n v="57.69"/>
    <n v="3"/>
    <n v="0"/>
    <n v="23.652899999999999"/>
    <x v="0"/>
    <x v="5"/>
    <s v="Eldon Image Series Desk Accessories, Burgundy"/>
    <x v="2"/>
    <s v="Oklahoma"/>
    <s v="Oklahoma City"/>
    <n v="2016"/>
  </r>
  <r>
    <s v="CA-2014-158281"/>
    <d v="2014-09-02T00:00:00"/>
    <s v="AG-10525"/>
    <s v="TEC-MA-10002210"/>
    <n v="559.71"/>
    <n v="3"/>
    <n v="0.4"/>
    <n v="-121.2705"/>
    <x v="2"/>
    <x v="15"/>
    <s v="Epson TM-T88V Direct Thermal Printer - Monochrome - Desktop"/>
    <x v="2"/>
    <s v="Texas"/>
    <s v="Houston"/>
    <n v="2014"/>
  </r>
  <r>
    <s v="CA-2016-153661"/>
    <d v="2016-01-30T00:00:00"/>
    <s v="SC-20725"/>
    <s v="OFF-ST-10000675"/>
    <n v="305.01"/>
    <n v="9"/>
    <n v="0"/>
    <n v="76.252499999999998"/>
    <x v="1"/>
    <x v="4"/>
    <s v="File Shuttle II and Handi-File, Black"/>
    <x v="1"/>
    <s v="California"/>
    <s v="San Francisco"/>
    <n v="2016"/>
  </r>
  <r>
    <s v="CA-2016-153661"/>
    <d v="2016-01-30T00:00:00"/>
    <s v="SC-20725"/>
    <s v="OFF-BI-10004781"/>
    <n v="50.783999999999999"/>
    <n v="2"/>
    <n v="0.2"/>
    <n v="17.7744"/>
    <x v="1"/>
    <x v="8"/>
    <s v="GBC Wire Binding Strips"/>
    <x v="1"/>
    <s v="California"/>
    <s v="San Francisco"/>
    <n v="2016"/>
  </r>
  <r>
    <s v="CA-2016-153661"/>
    <d v="2016-01-30T00:00:00"/>
    <s v="SC-20725"/>
    <s v="OFF-LA-10004689"/>
    <n v="26.01"/>
    <n v="9"/>
    <n v="0"/>
    <n v="12.2247"/>
    <x v="1"/>
    <x v="2"/>
    <s v="Avery 512"/>
    <x v="1"/>
    <s v="California"/>
    <s v="San Francisco"/>
    <n v="2016"/>
  </r>
  <r>
    <s v="CA-2017-109183"/>
    <d v="2017-12-04T00:00:00"/>
    <s v="LR-16915"/>
    <s v="TEC-MA-10001856"/>
    <n v="649"/>
    <n v="2"/>
    <n v="0.5"/>
    <n v="-272.58"/>
    <x v="2"/>
    <x v="15"/>
    <s v="Okidata C610n Printer"/>
    <x v="0"/>
    <s v="Tennessee"/>
    <s v="Nashville"/>
    <n v="2017"/>
  </r>
  <r>
    <s v="CA-2016-113656"/>
    <d v="2016-01-23T00:00:00"/>
    <s v="CB-12415"/>
    <s v="FUR-FU-10000719"/>
    <n v="59.99"/>
    <n v="7"/>
    <n v="0"/>
    <n v="21.596399999999999"/>
    <x v="0"/>
    <x v="5"/>
    <s v="DAX Cubicle Frames, 8-1/2 x 11"/>
    <x v="1"/>
    <s v="California"/>
    <s v="Los Angeles"/>
    <n v="2016"/>
  </r>
  <r>
    <s v="CA-2015-148964"/>
    <d v="2015-05-26T00:00:00"/>
    <s v="RD-19900"/>
    <s v="FUR-FU-10003849"/>
    <n v="20.239999999999998"/>
    <n v="1"/>
    <n v="0"/>
    <n v="7.8936000000000002"/>
    <x v="0"/>
    <x v="5"/>
    <s v="DAX Metal Frame, Desktop, Stepped-Edge"/>
    <x v="1"/>
    <s v="Washington"/>
    <s v="Bellevue"/>
    <n v="2015"/>
  </r>
  <r>
    <s v="CA-2014-111899"/>
    <d v="2014-05-04T00:00:00"/>
    <s v="NC-18340"/>
    <s v="OFF-AR-10001725"/>
    <n v="37.840000000000003"/>
    <n v="2"/>
    <n v="0.2"/>
    <n v="2.8380000000000001"/>
    <x v="1"/>
    <x v="6"/>
    <s v="Boston Home &amp; Office Model 2000 Electric Pencil Sharpeners"/>
    <x v="2"/>
    <s v="Texas"/>
    <s v="Houston"/>
    <n v="2014"/>
  </r>
  <r>
    <s v="CA-2014-111899"/>
    <d v="2014-05-04T00:00:00"/>
    <s v="NC-18340"/>
    <s v="OFF-FA-10000840"/>
    <n v="5.4720000000000004"/>
    <n v="6"/>
    <n v="0.2"/>
    <n v="1.8468"/>
    <x v="1"/>
    <x v="13"/>
    <s v="OIC Thumb-Tacks"/>
    <x v="2"/>
    <s v="Texas"/>
    <s v="Houston"/>
    <n v="2014"/>
  </r>
  <r>
    <s v="CA-2015-101126"/>
    <d v="2015-02-10T00:00:00"/>
    <s v="NB-18655"/>
    <s v="OFF-ST-10000943"/>
    <n v="77.239999999999995"/>
    <n v="5"/>
    <n v="0.2"/>
    <n v="7.7240000000000002"/>
    <x v="1"/>
    <x v="4"/>
    <s v="Eldon ProFile File 'N Store Portable File Tub Letter/Legal Size Black"/>
    <x v="3"/>
    <s v="Pennsylvania"/>
    <s v="Philadelphia"/>
    <n v="2015"/>
  </r>
  <r>
    <s v="CA-2014-163468"/>
    <d v="2014-11-18T00:00:00"/>
    <s v="JK-15730"/>
    <s v="FUR-TA-10002533"/>
    <n v="292.10000000000002"/>
    <n v="4"/>
    <n v="0.5"/>
    <n v="-175.26"/>
    <x v="0"/>
    <x v="3"/>
    <s v="BPI Conference Tables"/>
    <x v="2"/>
    <s v="Illinois"/>
    <s v="Des Plaines"/>
    <n v="2014"/>
  </r>
  <r>
    <s v="CA-2014-163468"/>
    <d v="2014-11-18T00:00:00"/>
    <s v="JK-15730"/>
    <s v="FUR-FU-10001546"/>
    <n v="8.5440000000000005"/>
    <n v="2"/>
    <n v="0.6"/>
    <n v="-7.476"/>
    <x v="0"/>
    <x v="5"/>
    <s v="Dana Swing-Arm Lamps"/>
    <x v="2"/>
    <s v="Illinois"/>
    <s v="Des Plaines"/>
    <n v="2014"/>
  </r>
  <r>
    <s v="CA-2014-163468"/>
    <d v="2014-11-18T00:00:00"/>
    <s v="JK-15730"/>
    <s v="FUR-BO-10003546"/>
    <n v="424.11599999999999"/>
    <n v="6"/>
    <n v="0.3"/>
    <n v="-30.294"/>
    <x v="0"/>
    <x v="0"/>
    <s v="Hon 4-Shelf Metal Bookcases"/>
    <x v="2"/>
    <s v="Illinois"/>
    <s v="Des Plaines"/>
    <n v="2014"/>
  </r>
  <r>
    <s v="CA-2014-163468"/>
    <d v="2014-11-18T00:00:00"/>
    <s v="JK-15730"/>
    <s v="OFF-BI-10004728"/>
    <n v="2.8919999999999999"/>
    <n v="3"/>
    <n v="0.8"/>
    <n v="-4.9164000000000003"/>
    <x v="1"/>
    <x v="8"/>
    <s v="Wilson Jones Turn Tabs Binder Tool for Ring Binders"/>
    <x v="2"/>
    <s v="Illinois"/>
    <s v="Des Plaines"/>
    <n v="2014"/>
  </r>
  <r>
    <s v="CA-2014-163468"/>
    <d v="2014-11-18T00:00:00"/>
    <s v="JK-15730"/>
    <s v="OFF-ST-10000025"/>
    <n v="381.72"/>
    <n v="5"/>
    <n v="0.2"/>
    <n v="-66.801000000000002"/>
    <x v="1"/>
    <x v="4"/>
    <s v="Fellowes Stor/Drawer Steel Plus Storage Drawers"/>
    <x v="2"/>
    <s v="Illinois"/>
    <s v="Des Plaines"/>
    <n v="2014"/>
  </r>
  <r>
    <s v="US-2017-117450"/>
    <d v="2017-09-04T00:00:00"/>
    <s v="DO-13645"/>
    <s v="FUR-CH-10003817"/>
    <n v="97.183999999999997"/>
    <n v="2"/>
    <n v="0.2"/>
    <n v="6.0739999999999998"/>
    <x v="0"/>
    <x v="1"/>
    <s v="Global Value Steno Chair, Gray"/>
    <x v="0"/>
    <s v="Florida"/>
    <s v="Boynton Beach"/>
    <n v="2017"/>
  </r>
  <r>
    <s v="US-2017-117450"/>
    <d v="2017-09-04T00:00:00"/>
    <s v="DO-13645"/>
    <s v="OFF-PA-10000289"/>
    <n v="10.368"/>
    <n v="2"/>
    <n v="0.2"/>
    <n v="3.6288"/>
    <x v="1"/>
    <x v="10"/>
    <s v="Xerox 213"/>
    <x v="0"/>
    <s v="Florida"/>
    <s v="Boynton Beach"/>
    <n v="2017"/>
  </r>
  <r>
    <s v="CA-2014-137274"/>
    <d v="2014-03-29T00:00:00"/>
    <s v="MG-18145"/>
    <s v="FUR-TA-10001889"/>
    <n v="890.84100000000001"/>
    <n v="3"/>
    <n v="0.3"/>
    <n v="-152.71559999999999"/>
    <x v="0"/>
    <x v="3"/>
    <s v="Bush Advantage Collection Racetrack Conference Table"/>
    <x v="2"/>
    <s v="Texas"/>
    <s v="Plano"/>
    <n v="2014"/>
  </r>
  <r>
    <s v="CA-2016-144092"/>
    <d v="2016-11-05T00:00:00"/>
    <s v="LH-17155"/>
    <s v="TEC-AC-10002305"/>
    <n v="72"/>
    <n v="4"/>
    <n v="0"/>
    <n v="12.96"/>
    <x v="2"/>
    <x v="11"/>
    <s v="KeyTronic E03601U1 - Keyboard - Beige"/>
    <x v="1"/>
    <s v="California"/>
    <s v="San Jose"/>
    <n v="2016"/>
  </r>
  <r>
    <s v="CA-2016-144092"/>
    <d v="2016-11-05T00:00:00"/>
    <s v="LH-17155"/>
    <s v="FUR-CH-10004875"/>
    <n v="113.88800000000001"/>
    <n v="2"/>
    <n v="0.2"/>
    <n v="9.9651999999999994"/>
    <x v="0"/>
    <x v="1"/>
    <s v="Harbour Creations 67200 Series Stacking Chairs"/>
    <x v="1"/>
    <s v="California"/>
    <s v="San Jose"/>
    <n v="2016"/>
  </r>
  <r>
    <s v="CA-2016-144092"/>
    <d v="2016-11-05T00:00:00"/>
    <s v="LH-17155"/>
    <s v="OFF-EN-10001434"/>
    <n v="158.13"/>
    <n v="3"/>
    <n v="0"/>
    <n v="77.483699999999999"/>
    <x v="1"/>
    <x v="12"/>
    <s v="Strathmore #10 Envelopes, Ultimate White"/>
    <x v="1"/>
    <s v="California"/>
    <s v="San Jose"/>
    <n v="2016"/>
  </r>
  <r>
    <s v="CA-2017-112172"/>
    <d v="2017-06-10T00:00:00"/>
    <s v="MM-18280"/>
    <s v="OFF-FA-10004395"/>
    <n v="14.13"/>
    <n v="3"/>
    <n v="0"/>
    <n v="0.70650000000000002"/>
    <x v="1"/>
    <x v="13"/>
    <s v="Plymouth Boxed Rubber Bands by Plymouth"/>
    <x v="3"/>
    <s v="New York"/>
    <s v="New York City"/>
    <n v="2017"/>
  </r>
  <r>
    <s v="CA-2015-121699"/>
    <d v="2015-08-10T00:00:00"/>
    <s v="BD-11320"/>
    <s v="OFF-BI-10004632"/>
    <n v="64.75"/>
    <n v="5"/>
    <n v="0"/>
    <n v="29.137499999999999"/>
    <x v="1"/>
    <x v="8"/>
    <s v="Ibico Hi-Tech Manual Binding System"/>
    <x v="2"/>
    <s v="Michigan"/>
    <s v="Detroit"/>
    <n v="2015"/>
  </r>
  <r>
    <s v="CA-2015-162761"/>
    <d v="2015-10-09T00:00:00"/>
    <s v="SC-20575"/>
    <s v="OFF-BI-10000145"/>
    <n v="1.8720000000000001"/>
    <n v="2"/>
    <n v="0.7"/>
    <n v="-1.3104"/>
    <x v="1"/>
    <x v="8"/>
    <s v="Zipper Ring Binder Pockets"/>
    <x v="0"/>
    <s v="Florida"/>
    <s v="Miami"/>
    <n v="2015"/>
  </r>
  <r>
    <s v="CA-2015-162761"/>
    <d v="2015-10-09T00:00:00"/>
    <s v="SC-20575"/>
    <s v="OFF-BI-10002498"/>
    <n v="11.214"/>
    <n v="2"/>
    <n v="0.7"/>
    <n v="-8.5974000000000004"/>
    <x v="1"/>
    <x v="8"/>
    <s v="Clear Mylar Reinforcing Strips"/>
    <x v="0"/>
    <s v="Florida"/>
    <s v="Miami"/>
    <n v="2015"/>
  </r>
  <r>
    <s v="CA-2015-162761"/>
    <d v="2015-10-09T00:00:00"/>
    <s v="SC-20575"/>
    <s v="OFF-AR-10001761"/>
    <n v="37.375999999999998"/>
    <n v="8"/>
    <n v="0.2"/>
    <n v="7.4752000000000001"/>
    <x v="1"/>
    <x v="6"/>
    <s v="Avery Hi-Liter Smear-Safe Highlighters"/>
    <x v="0"/>
    <s v="Florida"/>
    <s v="Miami"/>
    <n v="2015"/>
  </r>
  <r>
    <s v="CA-2016-121377"/>
    <d v="2016-05-28T00:00:00"/>
    <s v="TN-21040"/>
    <s v="TEC-PH-10001817"/>
    <n v="286.39999999999998"/>
    <n v="1"/>
    <n v="0.2"/>
    <n v="25.06"/>
    <x v="2"/>
    <x v="7"/>
    <s v="Wilson Electronics DB Pro Signal Booster"/>
    <x v="2"/>
    <s v="Illinois"/>
    <s v="Park Ridge"/>
    <n v="2016"/>
  </r>
  <r>
    <s v="CA-2017-115322"/>
    <d v="2017-05-11T00:00:00"/>
    <s v="ZC-21910"/>
    <s v="OFF-AR-10004456"/>
    <n v="43.92"/>
    <n v="3"/>
    <n v="0"/>
    <n v="12.736800000000001"/>
    <x v="1"/>
    <x v="6"/>
    <s v="Panasonic KP-4ABK Battery-Operated Pencil Sharpener"/>
    <x v="3"/>
    <s v="New York"/>
    <s v="New York City"/>
    <n v="2017"/>
  </r>
  <r>
    <s v="CA-2016-132066"/>
    <d v="2016-10-16T00:00:00"/>
    <s v="NB-18655"/>
    <s v="FUR-TA-10001539"/>
    <n v="142.18199999999999"/>
    <n v="1"/>
    <n v="0.4"/>
    <n v="-37.915199999999999"/>
    <x v="0"/>
    <x v="3"/>
    <s v="Chromcraft Rectangular Conference Tables"/>
    <x v="3"/>
    <s v="New York"/>
    <s v="New York City"/>
    <n v="2016"/>
  </r>
  <r>
    <s v="CA-2017-158120"/>
    <d v="2017-11-17T00:00:00"/>
    <s v="KH-16330"/>
    <s v="OFF-PA-10003205"/>
    <n v="19.608000000000001"/>
    <n v="3"/>
    <n v="0.2"/>
    <n v="6.6177000000000001"/>
    <x v="1"/>
    <x v="10"/>
    <s v="Wirebound Message Forms, Four 2 3/4 x 5 Forms per Page, Pink Paper"/>
    <x v="1"/>
    <s v="Oregon"/>
    <s v="Hillsboro"/>
    <n v="2017"/>
  </r>
  <r>
    <s v="CA-2017-158120"/>
    <d v="2017-11-17T00:00:00"/>
    <s v="KH-16330"/>
    <s v="OFF-BI-10002813"/>
    <n v="4.1580000000000004"/>
    <n v="7"/>
    <n v="0.7"/>
    <n v="-3.4649999999999999"/>
    <x v="1"/>
    <x v="8"/>
    <s v="Avery Reinforcements for Hole-Punch Pages"/>
    <x v="1"/>
    <s v="Oregon"/>
    <s v="Hillsboro"/>
    <n v="2017"/>
  </r>
  <r>
    <s v="CA-2017-100097"/>
    <d v="2017-11-26T00:00:00"/>
    <s v="MN-17935"/>
    <s v="TEC-PH-10002310"/>
    <n v="979.95"/>
    <n v="5"/>
    <n v="0"/>
    <n v="264.5865"/>
    <x v="2"/>
    <x v="7"/>
    <s v="Panasonic KX T7731-B Digital phone"/>
    <x v="3"/>
    <s v="New York"/>
    <s v="New York City"/>
    <n v="2017"/>
  </r>
  <r>
    <s v="CA-2017-100097"/>
    <d v="2017-11-26T00:00:00"/>
    <s v="MN-17935"/>
    <s v="FUR-FU-10003623"/>
    <n v="135.30000000000001"/>
    <n v="5"/>
    <n v="0"/>
    <n v="37.884"/>
    <x v="0"/>
    <x v="5"/>
    <s v="DataProducts Ampli Magnifier Task Lamp, Black,"/>
    <x v="3"/>
    <s v="New York"/>
    <s v="New York City"/>
    <n v="2017"/>
  </r>
  <r>
    <s v="CA-2017-167626"/>
    <d v="2017-09-03T00:00:00"/>
    <s v="MY-18295"/>
    <s v="OFF-PA-10003424"/>
    <n v="8.9039999999999999"/>
    <n v="3"/>
    <n v="0.2"/>
    <n v="3.339"/>
    <x v="1"/>
    <x v="10"/>
    <s v="&quot;While you Were Out&quot; Message Book, One Form per Page"/>
    <x v="2"/>
    <s v="Illinois"/>
    <s v="Chicago"/>
    <n v="2017"/>
  </r>
  <r>
    <s v="CA-2017-167626"/>
    <d v="2017-09-03T00:00:00"/>
    <s v="MY-18295"/>
    <s v="TEC-AC-10004353"/>
    <n v="100.8"/>
    <n v="2"/>
    <n v="0.2"/>
    <n v="21.42"/>
    <x v="2"/>
    <x v="11"/>
    <s v="Hypercom P1300 Pinpad"/>
    <x v="2"/>
    <s v="Illinois"/>
    <s v="Chicago"/>
    <n v="2017"/>
  </r>
  <r>
    <s v="US-2017-126053"/>
    <d v="2017-12-05T00:00:00"/>
    <s v="CS-11950"/>
    <s v="FUR-FU-10001934"/>
    <n v="41.96"/>
    <n v="2"/>
    <n v="0"/>
    <n v="10.909599999999999"/>
    <x v="0"/>
    <x v="5"/>
    <s v="Magnifier Swing Arm Lamp"/>
    <x v="3"/>
    <s v="New York"/>
    <s v="New York City"/>
    <n v="2017"/>
  </r>
  <r>
    <s v="US-2017-126053"/>
    <d v="2017-12-05T00:00:00"/>
    <s v="CS-11950"/>
    <s v="OFF-LA-10003766"/>
    <n v="9.4499999999999993"/>
    <n v="3"/>
    <n v="0"/>
    <n v="4.5359999999999996"/>
    <x v="1"/>
    <x v="2"/>
    <s v="Self-Adhesive Removable Labels"/>
    <x v="3"/>
    <s v="New York"/>
    <s v="New York City"/>
    <n v="2017"/>
  </r>
  <r>
    <s v="US-2017-128447"/>
    <d v="2017-11-10T00:00:00"/>
    <s v="MC-17845"/>
    <s v="OFF-AP-10004540"/>
    <n v="400.8"/>
    <n v="5"/>
    <n v="0"/>
    <n v="112.224"/>
    <x v="1"/>
    <x v="9"/>
    <s v="Eureka The Boss Lite 10-Amp Upright Vacuum, Blue"/>
    <x v="1"/>
    <s v="Washington"/>
    <s v="Pasco"/>
    <n v="2017"/>
  </r>
  <r>
    <s v="US-2017-128447"/>
    <d v="2017-11-10T00:00:00"/>
    <s v="MC-17845"/>
    <s v="OFF-BI-10001543"/>
    <n v="28.792000000000002"/>
    <n v="1"/>
    <n v="0.2"/>
    <n v="10.077199999999999"/>
    <x v="1"/>
    <x v="8"/>
    <s v="GBC VeloBinder Manual Binding System"/>
    <x v="1"/>
    <s v="Washington"/>
    <s v="Pasco"/>
    <n v="2017"/>
  </r>
  <r>
    <s v="US-2014-131275"/>
    <d v="2014-03-18T00:00:00"/>
    <s v="SC-20050"/>
    <s v="FUR-FU-10004597"/>
    <n v="111"/>
    <n v="2"/>
    <n v="0"/>
    <n v="14.43"/>
    <x v="0"/>
    <x v="5"/>
    <s v="Eldon Cleatmat Chair Mats for Medium Pile Carpets"/>
    <x v="1"/>
    <s v="California"/>
    <s v="Burbank"/>
    <n v="2014"/>
  </r>
  <r>
    <s v="US-2014-131275"/>
    <d v="2014-03-18T00:00:00"/>
    <s v="SC-20050"/>
    <s v="TEC-MA-10001148"/>
    <n v="1279.9680000000001"/>
    <n v="4"/>
    <n v="0.2"/>
    <n v="415.9896"/>
    <x v="2"/>
    <x v="15"/>
    <s v="Swingline SM12-08 MicroCut Jam Free Shredder"/>
    <x v="1"/>
    <s v="California"/>
    <s v="Burbank"/>
    <n v="2014"/>
  </r>
  <r>
    <s v="US-2014-131275"/>
    <d v="2014-03-18T00:00:00"/>
    <s v="SC-20050"/>
    <s v="OFF-ST-10000078"/>
    <n v="1856.19"/>
    <n v="7"/>
    <n v="0"/>
    <n v="334.11419999999998"/>
    <x v="1"/>
    <x v="4"/>
    <s v="Tennsco 6- and 18-Compartment Lockers"/>
    <x v="1"/>
    <s v="California"/>
    <s v="Burbank"/>
    <n v="2014"/>
  </r>
  <r>
    <s v="CA-2016-149349"/>
    <d v="2016-11-12T00:00:00"/>
    <s v="SP-20650"/>
    <s v="FUR-FU-10001037"/>
    <n v="22.751999999999999"/>
    <n v="6"/>
    <n v="0.6"/>
    <n v="-8.532"/>
    <x v="0"/>
    <x v="5"/>
    <s v="DAX Charcoal/Nickel-Tone Document Frame, 5 x 7"/>
    <x v="2"/>
    <s v="Illinois"/>
    <s v="Chicago"/>
    <n v="2016"/>
  </r>
  <r>
    <s v="CA-2017-115119"/>
    <d v="2017-10-26T00:00:00"/>
    <s v="SC-20440"/>
    <s v="TEC-PH-10001433"/>
    <n v="61.542000000000002"/>
    <n v="1"/>
    <n v="0.4"/>
    <n v="-13.334099999999999"/>
    <x v="2"/>
    <x v="7"/>
    <s v="Cisco Small Business SPA 502G VoIP phone"/>
    <x v="3"/>
    <s v="Pennsylvania"/>
    <s v="Lancaster"/>
    <n v="2017"/>
  </r>
  <r>
    <s v="CA-2017-115119"/>
    <d v="2017-10-26T00:00:00"/>
    <s v="SC-20440"/>
    <s v="OFF-BI-10003007"/>
    <n v="81.438000000000002"/>
    <n v="7"/>
    <n v="0.7"/>
    <n v="-65.150400000000005"/>
    <x v="1"/>
    <x v="8"/>
    <s v="Premium Transparent Presentation Covers, No Pattern/Clear, 8 1/2&quot; x 11&quot;"/>
    <x v="3"/>
    <s v="Pennsylvania"/>
    <s v="Lancaster"/>
    <n v="2017"/>
  </r>
  <r>
    <s v="CA-2015-125563"/>
    <d v="2015-04-11T00:00:00"/>
    <s v="PR-18880"/>
    <s v="FUR-FU-10001290"/>
    <n v="67.36"/>
    <n v="2"/>
    <n v="0.2"/>
    <n v="10.103999999999999"/>
    <x v="0"/>
    <x v="5"/>
    <s v="Executive Impressions Supervisor Wall Clock"/>
    <x v="0"/>
    <s v="Florida"/>
    <s v="Tampa"/>
    <n v="2015"/>
  </r>
  <r>
    <s v="CA-2015-125563"/>
    <d v="2015-04-11T00:00:00"/>
    <s v="PR-18880"/>
    <s v="FUR-FU-10000087"/>
    <n v="54.527999999999999"/>
    <n v="3"/>
    <n v="0.2"/>
    <n v="14.313599999999999"/>
    <x v="0"/>
    <x v="5"/>
    <s v="Executive Impressions 14&quot; Two-Color Numerals Wall Clock"/>
    <x v="0"/>
    <s v="Florida"/>
    <s v="Tampa"/>
    <n v="2015"/>
  </r>
  <r>
    <s v="CA-2015-113152"/>
    <d v="2015-12-25T00:00:00"/>
    <s v="JK-15625"/>
    <s v="TEC-AC-10002049"/>
    <n v="843.9"/>
    <n v="2"/>
    <n v="0"/>
    <n v="371.31599999999997"/>
    <x v="2"/>
    <x v="11"/>
    <s v="Logitech G19 Programmable Gaming Keyboard"/>
    <x v="3"/>
    <s v="New York"/>
    <s v="New York City"/>
    <n v="2015"/>
  </r>
  <r>
    <s v="CA-2015-113152"/>
    <d v="2015-12-25T00:00:00"/>
    <s v="JK-15625"/>
    <s v="FUR-BO-10002613"/>
    <n v="449.56799999999998"/>
    <n v="2"/>
    <n v="0.2"/>
    <n v="56.195999999999998"/>
    <x v="0"/>
    <x v="0"/>
    <s v="Atlantic Metals Mobile 4-Shelf Bookcases, Custom Colors"/>
    <x v="3"/>
    <s v="New York"/>
    <s v="New York City"/>
    <n v="2015"/>
  </r>
  <r>
    <s v="CA-2017-165155"/>
    <d v="2017-09-21T00:00:00"/>
    <s v="BM-11575"/>
    <s v="OFF-ST-10004950"/>
    <n v="15.51"/>
    <n v="1"/>
    <n v="0"/>
    <n v="3.8774999999999999"/>
    <x v="1"/>
    <x v="4"/>
    <s v="Acco Perma 3000 Stacking Storage Drawers"/>
    <x v="1"/>
    <s v="California"/>
    <s v="Los Angeles"/>
    <n v="2017"/>
  </r>
  <r>
    <s v="CA-2014-163412"/>
    <d v="2014-12-20T00:00:00"/>
    <s v="SM-20950"/>
    <s v="FUR-CH-10004875"/>
    <n v="192.18600000000001"/>
    <n v="3"/>
    <n v="0.1"/>
    <n v="36.3018"/>
    <x v="0"/>
    <x v="1"/>
    <s v="Harbour Creations 67200 Series Stacking Chairs"/>
    <x v="3"/>
    <s v="New York"/>
    <s v="New York City"/>
    <n v="2014"/>
  </r>
  <r>
    <s v="CA-2015-159590"/>
    <d v="2015-07-18T00:00:00"/>
    <s v="KC-16255"/>
    <s v="OFF-AR-10003190"/>
    <n v="5.76"/>
    <n v="2"/>
    <n v="0"/>
    <n v="1.6128"/>
    <x v="1"/>
    <x v="6"/>
    <s v="Newell 32"/>
    <x v="3"/>
    <s v="New York"/>
    <s v="New York City"/>
    <n v="2015"/>
  </r>
  <r>
    <s v="CA-2014-116190"/>
    <d v="2014-07-26T00:00:00"/>
    <s v="SG-20470"/>
    <s v="FUR-CH-10000553"/>
    <n v="67.88"/>
    <n v="2"/>
    <n v="0"/>
    <n v="18.3276"/>
    <x v="0"/>
    <x v="1"/>
    <s v="Metal Folding Chairs, Beige, 4/Carton"/>
    <x v="0"/>
    <s v="Georgia"/>
    <s v="Atlanta"/>
    <n v="2014"/>
  </r>
  <r>
    <s v="CA-2014-116190"/>
    <d v="2014-07-26T00:00:00"/>
    <s v="SG-20470"/>
    <s v="OFF-LA-10002762"/>
    <n v="162.88999999999999"/>
    <n v="13"/>
    <n v="0"/>
    <n v="76.558300000000003"/>
    <x v="1"/>
    <x v="2"/>
    <s v="Avery 485"/>
    <x v="0"/>
    <s v="Georgia"/>
    <s v="Atlanta"/>
    <n v="2014"/>
  </r>
  <r>
    <s v="CA-2014-116190"/>
    <d v="2014-07-26T00:00:00"/>
    <s v="SG-20470"/>
    <s v="FUR-FU-10000719"/>
    <n v="25.71"/>
    <n v="3"/>
    <n v="0"/>
    <n v="9.2555999999999994"/>
    <x v="0"/>
    <x v="5"/>
    <s v="DAX Cubicle Frames, 8-1/2 x 11"/>
    <x v="0"/>
    <s v="Georgia"/>
    <s v="Atlanta"/>
    <n v="2014"/>
  </r>
  <r>
    <s v="CA-2014-168473"/>
    <d v="2014-12-26T00:00:00"/>
    <s v="TB-21520"/>
    <s v="OFF-ST-10000563"/>
    <n v="191.88"/>
    <n v="6"/>
    <n v="0"/>
    <n v="19.187999999999999"/>
    <x v="1"/>
    <x v="4"/>
    <s v="Fellowes Bankers Box Stor/Drawer Steel Plus"/>
    <x v="3"/>
    <s v="New York"/>
    <s v="New York City"/>
    <n v="2014"/>
  </r>
  <r>
    <s v="CA-2017-168389"/>
    <d v="2017-12-11T00:00:00"/>
    <s v="DV-13045"/>
    <s v="FUR-TA-10004289"/>
    <n v="721.875"/>
    <n v="6"/>
    <n v="0.45"/>
    <n v="-420"/>
    <x v="0"/>
    <x v="3"/>
    <s v="BoxOffice By Design Rectangular and Half-Moon Meeting Room Tables"/>
    <x v="0"/>
    <s v="Florida"/>
    <s v="Jacksonville"/>
    <n v="2017"/>
  </r>
  <r>
    <s v="CA-2017-168389"/>
    <d v="2017-12-11T00:00:00"/>
    <s v="DV-13045"/>
    <s v="TEC-PH-10003555"/>
    <n v="73.567999999999998"/>
    <n v="4"/>
    <n v="0.2"/>
    <n v="-16.552800000000001"/>
    <x v="2"/>
    <x v="7"/>
    <s v="Motorola HK250 Universal Bluetooth Headset"/>
    <x v="0"/>
    <s v="Florida"/>
    <s v="Jacksonville"/>
    <n v="2017"/>
  </r>
  <r>
    <s v="CA-2017-168389"/>
    <d v="2017-12-11T00:00:00"/>
    <s v="DV-13045"/>
    <s v="OFF-AR-10001958"/>
    <n v="13.584"/>
    <n v="1"/>
    <n v="0.2"/>
    <n v="1.3584000000000001"/>
    <x v="1"/>
    <x v="6"/>
    <s v="Stanley Bostitch Contemporary Electric Pencil Sharpeners"/>
    <x v="0"/>
    <s v="Florida"/>
    <s v="Jacksonville"/>
    <n v="2017"/>
  </r>
  <r>
    <s v="CA-2017-168389"/>
    <d v="2017-12-11T00:00:00"/>
    <s v="DV-13045"/>
    <s v="FUR-CH-10000225"/>
    <n v="64.784000000000006"/>
    <n v="1"/>
    <n v="0.2"/>
    <n v="-12.147"/>
    <x v="0"/>
    <x v="1"/>
    <s v="Global Geo Office Task Chair, Gray"/>
    <x v="0"/>
    <s v="Florida"/>
    <s v="Jacksonville"/>
    <n v="2017"/>
  </r>
  <r>
    <s v="CA-2014-130421"/>
    <d v="2014-03-03T00:00:00"/>
    <s v="SC-20020"/>
    <s v="OFF-AP-10002534"/>
    <n v="176.77199999999999"/>
    <n v="3"/>
    <n v="0.8"/>
    <n v="-459.60719999999998"/>
    <x v="1"/>
    <x v="9"/>
    <s v="3.6 Cubic Foot Counter Height Office Refrigerator"/>
    <x v="2"/>
    <s v="Texas"/>
    <s v="Houston"/>
    <n v="2014"/>
  </r>
  <r>
    <s v="CA-2017-142125"/>
    <d v="2017-10-21T00:00:00"/>
    <s v="JB-15400"/>
    <s v="OFF-BI-10000301"/>
    <n v="38.82"/>
    <n v="6"/>
    <n v="0"/>
    <n v="19.41"/>
    <x v="1"/>
    <x v="8"/>
    <s v="GBC Instant Report Kit"/>
    <x v="2"/>
    <s v="Wisconsin"/>
    <s v="Milwaukee"/>
    <n v="2017"/>
  </r>
  <r>
    <s v="CA-2017-142125"/>
    <d v="2017-10-21T00:00:00"/>
    <s v="JB-15400"/>
    <s v="OFF-BI-10003460"/>
    <n v="21.9"/>
    <n v="5"/>
    <n v="0"/>
    <n v="10.512"/>
    <x v="1"/>
    <x v="8"/>
    <s v="Acco 3-Hole Punch"/>
    <x v="2"/>
    <s v="Wisconsin"/>
    <s v="Milwaukee"/>
    <n v="2017"/>
  </r>
  <r>
    <s v="CA-2017-141138"/>
    <d v="2017-11-10T00:00:00"/>
    <s v="GH-14425"/>
    <s v="TEC-AC-10001772"/>
    <n v="111.79"/>
    <n v="7"/>
    <n v="0"/>
    <n v="43.598100000000002"/>
    <x v="2"/>
    <x v="11"/>
    <s v="Memorex Mini Travel Drive 16 GB USB 2.0 Flash Drive"/>
    <x v="1"/>
    <s v="California"/>
    <s v="Modesto"/>
    <n v="2017"/>
  </r>
  <r>
    <s v="CA-2017-152135"/>
    <d v="2017-03-16T00:00:00"/>
    <s v="MG-17650"/>
    <s v="TEC-PH-10003505"/>
    <n v="445.44"/>
    <n v="8"/>
    <n v="0.4"/>
    <n v="-81.664000000000001"/>
    <x v="2"/>
    <x v="7"/>
    <s v="Geemarc AmpliPOWER60"/>
    <x v="3"/>
    <s v="Ohio"/>
    <s v="Lakewood"/>
    <n v="2017"/>
  </r>
  <r>
    <s v="CA-2016-151974"/>
    <d v="2016-09-22T00:00:00"/>
    <s v="RD-19660"/>
    <s v="OFF-LA-10004484"/>
    <n v="16.52"/>
    <n v="5"/>
    <n v="0.2"/>
    <n v="5.3689999999999998"/>
    <x v="1"/>
    <x v="2"/>
    <s v="Avery 476"/>
    <x v="3"/>
    <s v="Pennsylvania"/>
    <s v="Philadelphia"/>
    <n v="2016"/>
  </r>
  <r>
    <s v="CA-2017-154102"/>
    <d v="2017-02-06T00:00:00"/>
    <s v="SN-20560"/>
    <s v="OFF-PA-10001593"/>
    <n v="29.9"/>
    <n v="5"/>
    <n v="0"/>
    <n v="13.455"/>
    <x v="1"/>
    <x v="10"/>
    <s v="Xerox 1947"/>
    <x v="1"/>
    <s v="California"/>
    <s v="San Francisco"/>
    <n v="2017"/>
  </r>
  <r>
    <s v="CA-2015-139780"/>
    <d v="2015-12-31T00:00:00"/>
    <s v="AH-10690"/>
    <s v="OFF-BI-10004139"/>
    <n v="116.4"/>
    <n v="8"/>
    <n v="0"/>
    <n v="52.38"/>
    <x v="1"/>
    <x v="8"/>
    <s v="Fellowes Presentation Covers for Comb Binding Machines"/>
    <x v="2"/>
    <s v="Michigan"/>
    <s v="Detroit"/>
    <n v="2015"/>
  </r>
  <r>
    <s v="CA-2016-114748"/>
    <d v="2016-10-09T00:00:00"/>
    <s v="MZ-17335"/>
    <s v="OFF-AR-10001315"/>
    <n v="1.4079999999999999"/>
    <n v="1"/>
    <n v="0.2"/>
    <n v="0.15840000000000001"/>
    <x v="1"/>
    <x v="6"/>
    <s v="Newell 310"/>
    <x v="1"/>
    <s v="Arizona"/>
    <s v="Phoenix"/>
    <n v="2016"/>
  </r>
  <r>
    <s v="CA-2016-114748"/>
    <d v="2016-10-09T00:00:00"/>
    <s v="MZ-17335"/>
    <s v="FUR-FU-10001488"/>
    <n v="169.56800000000001"/>
    <n v="2"/>
    <n v="0.2"/>
    <n v="0"/>
    <x v="0"/>
    <x v="5"/>
    <s v="Tenex 46&quot; x 60&quot; Computer Anti-Static Chairmat, Rectangular Shaped"/>
    <x v="1"/>
    <s v="Arizona"/>
    <s v="Phoenix"/>
    <n v="2016"/>
  </r>
  <r>
    <s v="US-2014-115189"/>
    <d v="2014-12-30T00:00:00"/>
    <s v="AR-10345"/>
    <s v="TEC-PH-10002170"/>
    <n v="251.964"/>
    <n v="6"/>
    <n v="0.4"/>
    <n v="-50.392800000000001"/>
    <x v="2"/>
    <x v="7"/>
    <s v="ClearSounds CSC500 Amplified Spirit Phone Corded phone"/>
    <x v="3"/>
    <s v="Pennsylvania"/>
    <s v="Philadelphia"/>
    <n v="2014"/>
  </r>
  <r>
    <s v="US-2014-115189"/>
    <d v="2014-12-30T00:00:00"/>
    <s v="AR-10345"/>
    <s v="FUR-TA-10004575"/>
    <n v="523.76400000000001"/>
    <n v="3"/>
    <n v="0.4"/>
    <n v="-192.04679999999999"/>
    <x v="0"/>
    <x v="3"/>
    <s v="Hon 5100 Series Wood Tables"/>
    <x v="3"/>
    <s v="Pennsylvania"/>
    <s v="Philadelphia"/>
    <n v="2014"/>
  </r>
  <r>
    <s v="CA-2016-163594"/>
    <d v="2016-04-12T00:00:00"/>
    <s v="JF-15295"/>
    <s v="OFF-PA-10000809"/>
    <n v="19.440000000000001"/>
    <n v="3"/>
    <n v="0"/>
    <n v="9.3312000000000008"/>
    <x v="1"/>
    <x v="10"/>
    <s v="Xerox 206"/>
    <x v="1"/>
    <s v="California"/>
    <s v="Los Angeles"/>
    <n v="2016"/>
  </r>
  <r>
    <s v="CA-2016-163594"/>
    <d v="2016-04-12T00:00:00"/>
    <s v="JF-15295"/>
    <s v="FUR-CH-10000225"/>
    <n v="194.352"/>
    <n v="3"/>
    <n v="0.2"/>
    <n v="-36.441000000000003"/>
    <x v="0"/>
    <x v="1"/>
    <s v="Global Geo Office Task Chair, Gray"/>
    <x v="1"/>
    <s v="California"/>
    <s v="Los Angeles"/>
    <n v="2016"/>
  </r>
  <r>
    <s v="CA-2016-163594"/>
    <d v="2016-04-12T00:00:00"/>
    <s v="JF-15295"/>
    <s v="OFF-BI-10003707"/>
    <n v="36.624000000000002"/>
    <n v="3"/>
    <n v="0.2"/>
    <n v="13.734"/>
    <x v="1"/>
    <x v="8"/>
    <s v="Aluminum Screw Posts"/>
    <x v="1"/>
    <s v="California"/>
    <s v="Los Angeles"/>
    <n v="2016"/>
  </r>
  <r>
    <s v="CA-2016-127243"/>
    <d v="2016-11-28T00:00:00"/>
    <s v="DS-13180"/>
    <s v="TEC-PH-10004539"/>
    <n v="340.18200000000002"/>
    <n v="3"/>
    <n v="0.4"/>
    <n v="-73.706100000000006"/>
    <x v="2"/>
    <x v="7"/>
    <s v="Wireless Extenders zBoost YX545 SOHO Signal Booster"/>
    <x v="3"/>
    <s v="Pennsylvania"/>
    <s v="Philadelphia"/>
    <n v="2016"/>
  </r>
  <r>
    <s v="CA-2016-127243"/>
    <d v="2016-11-28T00:00:00"/>
    <s v="DS-13180"/>
    <s v="OFF-FA-10004076"/>
    <n v="12.672000000000001"/>
    <n v="8"/>
    <n v="0.2"/>
    <n v="2.6928000000000001"/>
    <x v="1"/>
    <x v="13"/>
    <s v="Translucent Push Pins by OIC"/>
    <x v="3"/>
    <s v="Pennsylvania"/>
    <s v="Philadelphia"/>
    <n v="2016"/>
  </r>
  <r>
    <s v="CA-2016-127243"/>
    <d v="2016-11-28T00:00:00"/>
    <s v="DS-13180"/>
    <s v="OFF-BI-10003166"/>
    <n v="6.8879999999999999"/>
    <n v="2"/>
    <n v="0.7"/>
    <n v="-5.0511999999999997"/>
    <x v="1"/>
    <x v="8"/>
    <s v="GBC Plasticlear Binding Covers"/>
    <x v="3"/>
    <s v="Pennsylvania"/>
    <s v="Philadelphia"/>
    <n v="2016"/>
  </r>
  <r>
    <s v="CA-2016-127243"/>
    <d v="2016-11-28T00:00:00"/>
    <s v="DS-13180"/>
    <s v="OFF-ST-10002301"/>
    <n v="32.543999999999997"/>
    <n v="2"/>
    <n v="0.2"/>
    <n v="-7.7291999999999996"/>
    <x v="1"/>
    <x v="4"/>
    <s v="Tennsco Commercial Shelving"/>
    <x v="3"/>
    <s v="Pennsylvania"/>
    <s v="Philadelphia"/>
    <n v="2016"/>
  </r>
  <r>
    <s v="CA-2016-127243"/>
    <d v="2016-11-28T00:00:00"/>
    <s v="DS-13180"/>
    <s v="FUR-CH-10002647"/>
    <n v="347.80200000000002"/>
    <n v="7"/>
    <n v="0.3"/>
    <n v="-24.843"/>
    <x v="0"/>
    <x v="1"/>
    <s v="Situations Contoured Folding Chairs, 4/Set"/>
    <x v="3"/>
    <s v="Pennsylvania"/>
    <s v="Philadelphia"/>
    <n v="2016"/>
  </r>
  <r>
    <s v="CA-2017-161851"/>
    <d v="2017-04-15T00:00:00"/>
    <s v="BP-11095"/>
    <s v="OFF-BI-10004654"/>
    <n v="15.57"/>
    <n v="3"/>
    <n v="0.7"/>
    <n v="-11.936999999999999"/>
    <x v="1"/>
    <x v="8"/>
    <s v="Avery Binding System Hidden Tab Executive Style Index Sets"/>
    <x v="0"/>
    <s v="Florida"/>
    <s v="Miami"/>
    <n v="2017"/>
  </r>
  <r>
    <s v="CA-2015-110345"/>
    <d v="2015-03-09T00:00:00"/>
    <s v="TG-21310"/>
    <s v="OFF-LA-10001175"/>
    <n v="4.6079999999999997"/>
    <n v="2"/>
    <n v="0.2"/>
    <n v="1.6704000000000001"/>
    <x v="1"/>
    <x v="2"/>
    <s v="Avery 514"/>
    <x v="0"/>
    <s v="North Carolina"/>
    <s v="Raleigh"/>
    <n v="2015"/>
  </r>
  <r>
    <s v="CA-2014-107769"/>
    <d v="2014-10-28T00:00:00"/>
    <s v="BT-11395"/>
    <s v="TEC-PH-10001336"/>
    <n v="257.98"/>
    <n v="2"/>
    <n v="0"/>
    <n v="74.8142"/>
    <x v="2"/>
    <x v="7"/>
    <s v="Digium D40 VoIP phone"/>
    <x v="2"/>
    <s v="Kansas"/>
    <s v="Garden City"/>
    <n v="2014"/>
  </r>
  <r>
    <s v="US-2017-123862"/>
    <d v="2017-01-07T00:00:00"/>
    <s v="JF-15190"/>
    <s v="OFF-ST-10000760"/>
    <n v="153.78"/>
    <n v="11"/>
    <n v="0"/>
    <n v="44.596200000000003"/>
    <x v="1"/>
    <x v="4"/>
    <s v="Eldon Fold 'N Roll Cart System"/>
    <x v="1"/>
    <s v="California"/>
    <s v="Long Beach"/>
    <n v="2017"/>
  </r>
  <r>
    <s v="US-2017-123862"/>
    <d v="2017-01-07T00:00:00"/>
    <s v="JF-15190"/>
    <s v="OFF-ST-10002301"/>
    <n v="61.02"/>
    <n v="3"/>
    <n v="0"/>
    <n v="0.61019999999999996"/>
    <x v="1"/>
    <x v="4"/>
    <s v="Tennsco Commercial Shelving"/>
    <x v="1"/>
    <s v="California"/>
    <s v="Long Beach"/>
    <n v="2017"/>
  </r>
  <r>
    <s v="US-2017-123862"/>
    <d v="2017-01-07T00:00:00"/>
    <s v="JF-15190"/>
    <s v="OFF-SU-10004884"/>
    <n v="110.11"/>
    <n v="7"/>
    <n v="0"/>
    <n v="31.931899999999999"/>
    <x v="1"/>
    <x v="14"/>
    <s v="Acme Galleria Hot Forged Steel Scissors with Colored Handles"/>
    <x v="1"/>
    <s v="California"/>
    <s v="Long Beach"/>
    <n v="2017"/>
  </r>
  <r>
    <s v="US-2017-123862"/>
    <d v="2017-01-07T00:00:00"/>
    <s v="JF-15190"/>
    <s v="OFF-FA-10003112"/>
    <n v="7.89"/>
    <n v="1"/>
    <n v="0"/>
    <n v="3.5505"/>
    <x v="1"/>
    <x v="13"/>
    <s v="Staples"/>
    <x v="1"/>
    <s v="California"/>
    <s v="Long Beach"/>
    <n v="2017"/>
  </r>
  <r>
    <s v="CA-2017-100580"/>
    <d v="2017-08-13T00:00:00"/>
    <s v="MK-17905"/>
    <s v="OFF-BI-10000069"/>
    <n v="36.024000000000001"/>
    <n v="3"/>
    <n v="0.2"/>
    <n v="11.707800000000001"/>
    <x v="1"/>
    <x v="8"/>
    <s v="GBC Prepunched Paper, 19-Hole, for Binding Systems, 24-lb"/>
    <x v="1"/>
    <s v="California"/>
    <s v="San Diego"/>
    <n v="2017"/>
  </r>
  <r>
    <s v="US-2017-145597"/>
    <d v="2017-11-02T00:00:00"/>
    <s v="GG-14650"/>
    <s v="OFF-AR-10001958"/>
    <n v="54.335999999999999"/>
    <n v="4"/>
    <n v="0.2"/>
    <n v="5.4336000000000002"/>
    <x v="1"/>
    <x v="6"/>
    <s v="Stanley Bostitch Contemporary Electric Pencil Sharpeners"/>
    <x v="2"/>
    <s v="Illinois"/>
    <s v="Bloomington"/>
    <n v="2017"/>
  </r>
  <r>
    <s v="CA-2014-132787"/>
    <d v="2014-09-19T00:00:00"/>
    <s v="MC-18130"/>
    <s v="OFF-ST-10001321"/>
    <n v="92.52"/>
    <n v="6"/>
    <n v="0"/>
    <n v="24.980399999999999"/>
    <x v="1"/>
    <x v="4"/>
    <s v="Decoflex Hanging Personal Folder File, Blue"/>
    <x v="1"/>
    <s v="Washington"/>
    <s v="Seattle"/>
    <n v="2014"/>
  </r>
  <r>
    <s v="CA-2015-136224"/>
    <d v="2015-05-31T00:00:00"/>
    <s v="ML-18265"/>
    <s v="OFF-AR-10003504"/>
    <n v="10.272"/>
    <n v="3"/>
    <n v="0.2"/>
    <n v="1.1556"/>
    <x v="1"/>
    <x v="6"/>
    <s v="Newell 347"/>
    <x v="0"/>
    <s v="North Carolina"/>
    <s v="Fayetteville"/>
    <n v="2015"/>
  </r>
  <r>
    <s v="CA-2016-105732"/>
    <d v="2016-09-13T00:00:00"/>
    <s v="AG-10270"/>
    <s v="OFF-ST-10000419"/>
    <n v="40.74"/>
    <n v="3"/>
    <n v="0"/>
    <n v="0.40739999999999998"/>
    <x v="1"/>
    <x v="4"/>
    <s v="Rogers Jumbo File, Granite"/>
    <x v="2"/>
    <s v="Nebraska"/>
    <s v="Omaha"/>
    <n v="2016"/>
  </r>
  <r>
    <s v="CA-2016-105732"/>
    <d v="2016-09-13T00:00:00"/>
    <s v="AG-10270"/>
    <s v="OFF-LA-10004559"/>
    <n v="14.4"/>
    <n v="5"/>
    <n v="0"/>
    <n v="7.056"/>
    <x v="1"/>
    <x v="2"/>
    <s v="Avery 49"/>
    <x v="2"/>
    <s v="Nebraska"/>
    <s v="Omaha"/>
    <n v="2016"/>
  </r>
  <r>
    <s v="CA-2016-105732"/>
    <d v="2016-09-13T00:00:00"/>
    <s v="AG-10270"/>
    <s v="TEC-PH-10001644"/>
    <n v="149.94999999999999"/>
    <n v="5"/>
    <n v="0"/>
    <n v="41.985999999999997"/>
    <x v="2"/>
    <x v="7"/>
    <s v="BlueLounge Milo Smartphone Stand, White/Metallic"/>
    <x v="2"/>
    <s v="Nebraska"/>
    <s v="Omaha"/>
    <n v="2016"/>
  </r>
  <r>
    <s v="CA-2016-105732"/>
    <d v="2016-09-13T00:00:00"/>
    <s v="AG-10270"/>
    <s v="OFF-SU-10004782"/>
    <n v="16.899999999999999"/>
    <n v="2"/>
    <n v="0"/>
    <n v="5.07"/>
    <x v="1"/>
    <x v="14"/>
    <s v="Elite 5&quot; Scissors"/>
    <x v="2"/>
    <s v="Nebraska"/>
    <s v="Omaha"/>
    <n v="2016"/>
  </r>
  <r>
    <s v="CA-2016-105732"/>
    <d v="2016-09-13T00:00:00"/>
    <s v="AG-10270"/>
    <s v="OFF-PA-10002250"/>
    <n v="17.61"/>
    <n v="3"/>
    <n v="0"/>
    <n v="8.4527999999999999"/>
    <x v="1"/>
    <x v="10"/>
    <s v="Things To Do Today Pad"/>
    <x v="2"/>
    <s v="Nebraska"/>
    <s v="Omaha"/>
    <n v="2016"/>
  </r>
  <r>
    <s v="CA-2016-105732"/>
    <d v="2016-09-13T00:00:00"/>
    <s v="AG-10270"/>
    <s v="OFF-AP-10001394"/>
    <n v="378"/>
    <n v="2"/>
    <n v="0"/>
    <n v="136.08000000000001"/>
    <x v="1"/>
    <x v="9"/>
    <s v="Harmony Air Purifier"/>
    <x v="2"/>
    <s v="Nebraska"/>
    <s v="Omaha"/>
    <n v="2016"/>
  </r>
  <r>
    <s v="CA-2016-105732"/>
    <d v="2016-09-13T00:00:00"/>
    <s v="AG-10270"/>
    <s v="OFF-PA-10001838"/>
    <n v="17.64"/>
    <n v="3"/>
    <n v="0"/>
    <n v="8.6435999999999993"/>
    <x v="1"/>
    <x v="10"/>
    <s v="Adams Telephone Message Book W/Dividers/Space For Phone Numbers, 5 1/4&quot;X8 1/2&quot;, 300/Messages"/>
    <x v="2"/>
    <s v="Nebraska"/>
    <s v="Omaha"/>
    <n v="2016"/>
  </r>
  <r>
    <s v="CA-2016-105732"/>
    <d v="2016-09-13T00:00:00"/>
    <s v="AG-10270"/>
    <s v="OFF-ST-10004340"/>
    <n v="373.08"/>
    <n v="6"/>
    <n v="0"/>
    <n v="100.7316"/>
    <x v="1"/>
    <x v="4"/>
    <s v="Fellowes Mobile File Cart, Black"/>
    <x v="2"/>
    <s v="Nebraska"/>
    <s v="Omaha"/>
    <n v="2016"/>
  </r>
  <r>
    <s v="CA-2016-105732"/>
    <d v="2016-09-13T00:00:00"/>
    <s v="AG-10270"/>
    <s v="FUR-FU-10003664"/>
    <n v="1336.44"/>
    <n v="14"/>
    <n v="0"/>
    <n v="387.56760000000003"/>
    <x v="0"/>
    <x v="5"/>
    <s v="Electrix Architect's Clamp-On Swing Arm Lamp, Black"/>
    <x v="2"/>
    <s v="Nebraska"/>
    <s v="Omaha"/>
    <n v="2016"/>
  </r>
  <r>
    <s v="CA-2016-105732"/>
    <d v="2016-09-13T00:00:00"/>
    <s v="AG-10270"/>
    <s v="TEC-PH-10004897"/>
    <n v="29.97"/>
    <n v="3"/>
    <n v="0"/>
    <n v="0.29970000000000002"/>
    <x v="2"/>
    <x v="7"/>
    <s v="Mediabridge Sport Armband iPhone 5s"/>
    <x v="2"/>
    <s v="Nebraska"/>
    <s v="Omaha"/>
    <n v="2016"/>
  </r>
  <r>
    <s v="CA-2017-108035"/>
    <d v="2017-11-29T00:00:00"/>
    <s v="TT-21070"/>
    <s v="FUR-CH-10000454"/>
    <n v="390.36799999999999"/>
    <n v="2"/>
    <n v="0.2"/>
    <n v="48.795999999999999"/>
    <x v="0"/>
    <x v="1"/>
    <s v="Hon Deluxe Fabric Upholstered Stacking Chairs, Rounded Back"/>
    <x v="0"/>
    <s v="Tennessee"/>
    <s v="Chattanooga"/>
    <n v="2017"/>
  </r>
  <r>
    <s v="CA-2017-108035"/>
    <d v="2017-11-29T00:00:00"/>
    <s v="TT-21070"/>
    <s v="FUR-FU-10004017"/>
    <n v="101.52"/>
    <n v="5"/>
    <n v="0.2"/>
    <n v="19.035"/>
    <x v="0"/>
    <x v="5"/>
    <s v="Tenex Contemporary Contur Chairmats for Low and Medium Pile Carpet, Computer, 39&quot; x 49&quot;"/>
    <x v="0"/>
    <s v="Tennessee"/>
    <s v="Chattanooga"/>
    <n v="2017"/>
  </r>
  <r>
    <s v="CA-2017-160031"/>
    <d v="2017-12-04T00:00:00"/>
    <s v="LT-16765"/>
    <s v="OFF-PA-10000241"/>
    <n v="74.352000000000004"/>
    <n v="3"/>
    <n v="0.2"/>
    <n v="23.234999999999999"/>
    <x v="1"/>
    <x v="10"/>
    <s v="IBM Multi-Purpose Copy Paper, 8 1/2 x 11&quot;, Case"/>
    <x v="3"/>
    <s v="Ohio"/>
    <s v="Fairfield"/>
    <n v="2017"/>
  </r>
  <r>
    <s v="CA-2017-147844"/>
    <d v="2017-05-02T00:00:00"/>
    <s v="DD-13570"/>
    <s v="OFF-PA-10003016"/>
    <n v="15.7"/>
    <n v="5"/>
    <n v="0"/>
    <n v="7.0650000000000004"/>
    <x v="1"/>
    <x v="10"/>
    <s v="Adams &quot;While You Were Out&quot; Message Pads"/>
    <x v="1"/>
    <s v="California"/>
    <s v="Los Angeles"/>
    <n v="2017"/>
  </r>
  <r>
    <s v="CA-2017-147844"/>
    <d v="2017-05-02T00:00:00"/>
    <s v="DD-13570"/>
    <s v="OFF-AR-10001615"/>
    <n v="59.52"/>
    <n v="3"/>
    <n v="0"/>
    <n v="15.475199999999999"/>
    <x v="1"/>
    <x v="6"/>
    <s v="Newell 34"/>
    <x v="1"/>
    <s v="California"/>
    <s v="Los Angeles"/>
    <n v="2017"/>
  </r>
  <r>
    <s v="CA-2017-147844"/>
    <d v="2017-05-02T00:00:00"/>
    <s v="DD-13570"/>
    <s v="OFF-PA-10002713"/>
    <n v="34.4"/>
    <n v="5"/>
    <n v="0"/>
    <n v="15.824"/>
    <x v="1"/>
    <x v="10"/>
    <s v="Adams Phone Message Book, 200 Message Capacity, 8 1/16 x 11"/>
    <x v="1"/>
    <s v="California"/>
    <s v="Los Angeles"/>
    <n v="2017"/>
  </r>
  <r>
    <s v="CA-2016-110975"/>
    <d v="2016-12-25T00:00:00"/>
    <s v="DB-12970"/>
    <s v="FUR-TA-10002958"/>
    <n v="313.17599999999999"/>
    <n v="2"/>
    <n v="0.4"/>
    <n v="-120.0508"/>
    <x v="0"/>
    <x v="3"/>
    <s v="Bevis Oval Conference Table, Walnut"/>
    <x v="3"/>
    <s v="New York"/>
    <s v="New York City"/>
    <n v="2016"/>
  </r>
  <r>
    <s v="CA-2016-110975"/>
    <d v="2016-12-25T00:00:00"/>
    <s v="DB-12970"/>
    <s v="FUR-CH-10003746"/>
    <n v="866.64599999999996"/>
    <n v="3"/>
    <n v="0.1"/>
    <n v="173.32919999999999"/>
    <x v="0"/>
    <x v="1"/>
    <s v="Hon 4070 Series Pagoda Round Back Stacking Chairs"/>
    <x v="3"/>
    <s v="New York"/>
    <s v="New York City"/>
    <n v="2016"/>
  </r>
  <r>
    <s v="CA-2014-141649"/>
    <d v="2014-09-30T00:00:00"/>
    <s v="DM-12955"/>
    <s v="OFF-AP-10003217"/>
    <n v="795.40800000000002"/>
    <n v="6"/>
    <n v="0.2"/>
    <n v="59.6556"/>
    <x v="1"/>
    <x v="9"/>
    <s v="Eureka Sanitaire  Commercial Upright"/>
    <x v="3"/>
    <s v="Ohio"/>
    <s v="Fairfield"/>
    <n v="2014"/>
  </r>
  <r>
    <s v="CA-2014-124807"/>
    <d v="2014-07-12T00:00:00"/>
    <s v="ME-17725"/>
    <s v="OFF-PA-10001526"/>
    <n v="35.856000000000002"/>
    <n v="9"/>
    <n v="0.2"/>
    <n v="12.9978"/>
    <x v="1"/>
    <x v="10"/>
    <s v="Xerox 1949"/>
    <x v="2"/>
    <s v="Illinois"/>
    <s v="Chicago"/>
    <n v="2014"/>
  </r>
  <r>
    <s v="CA-2014-124807"/>
    <d v="2014-07-12T00:00:00"/>
    <s v="ME-17725"/>
    <s v="TEC-AC-10002857"/>
    <n v="23.84"/>
    <n v="4"/>
    <n v="0.2"/>
    <n v="3.278"/>
    <x v="2"/>
    <x v="11"/>
    <s v="Verbatim 25 GB 6x Blu-ray Single Layer Recordable Disc, 1/Pack"/>
    <x v="2"/>
    <s v="Illinois"/>
    <s v="Chicago"/>
    <n v="2014"/>
  </r>
  <r>
    <s v="CA-2016-110009"/>
    <d v="2016-09-08T00:00:00"/>
    <s v="TR-21325"/>
    <s v="FUR-FU-10003039"/>
    <n v="43.13"/>
    <n v="1"/>
    <n v="0"/>
    <n v="14.664199999999999"/>
    <x v="0"/>
    <x v="5"/>
    <s v="Howard Miller 11-1/2&quot; Diameter Grantwood Wall Clock"/>
    <x v="1"/>
    <s v="Washington"/>
    <s v="Seattle"/>
    <n v="2016"/>
  </r>
  <r>
    <s v="CA-2016-110009"/>
    <d v="2016-09-08T00:00:00"/>
    <s v="TR-21325"/>
    <s v="OFF-PA-10002615"/>
    <n v="30.87"/>
    <n v="7"/>
    <n v="0"/>
    <n v="14.200200000000001"/>
    <x v="1"/>
    <x v="10"/>
    <s v="Ampad Gold Fibre Wirebound Steno Books, 6&quot; x 9&quot;, Gregg Ruled"/>
    <x v="1"/>
    <s v="Washington"/>
    <s v="Seattle"/>
    <n v="2016"/>
  </r>
  <r>
    <s v="CA-2017-168172"/>
    <d v="2017-08-06T00:00:00"/>
    <s v="SH-20395"/>
    <s v="OFF-SU-10002573"/>
    <n v="70.12"/>
    <n v="4"/>
    <n v="0"/>
    <n v="21.036000000000001"/>
    <x v="1"/>
    <x v="14"/>
    <s v="Acme 10&quot; Easy Grip Assistive Scissors"/>
    <x v="3"/>
    <s v="New York"/>
    <s v="New York City"/>
    <n v="2017"/>
  </r>
  <r>
    <s v="CA-2015-100146"/>
    <d v="2015-05-14T00:00:00"/>
    <s v="CB-12535"/>
    <s v="FUR-BO-10004015"/>
    <n v="509.95749999999998"/>
    <n v="5"/>
    <n v="0.15"/>
    <n v="41.996499999999997"/>
    <x v="0"/>
    <x v="0"/>
    <s v="Bush Andora Bookcase, Maple/Graphite Gray Finish"/>
    <x v="1"/>
    <s v="California"/>
    <s v="Camarillo"/>
    <n v="2015"/>
  </r>
  <r>
    <s v="CA-2015-100146"/>
    <d v="2015-05-14T00:00:00"/>
    <s v="CB-12535"/>
    <s v="FUR-FU-10001979"/>
    <n v="122.91"/>
    <n v="3"/>
    <n v="0"/>
    <n v="34.4148"/>
    <x v="0"/>
    <x v="5"/>
    <s v="Dana Halogen Swing-Arm Architect Lamp"/>
    <x v="1"/>
    <s v="California"/>
    <s v="Camarillo"/>
    <n v="2015"/>
  </r>
  <r>
    <s v="CA-2015-100146"/>
    <d v="2015-05-14T00:00:00"/>
    <s v="CB-12535"/>
    <s v="FUR-CH-10003833"/>
    <n v="97.567999999999998"/>
    <n v="2"/>
    <n v="0.2"/>
    <n v="-6.0979999999999999"/>
    <x v="0"/>
    <x v="1"/>
    <s v="Novimex Fabric Task Chair"/>
    <x v="1"/>
    <s v="California"/>
    <s v="Camarillo"/>
    <n v="2015"/>
  </r>
  <r>
    <s v="CA-2015-100146"/>
    <d v="2015-05-14T00:00:00"/>
    <s v="CB-12535"/>
    <s v="FUR-CH-10004495"/>
    <n v="722.35199999999998"/>
    <n v="3"/>
    <n v="0.2"/>
    <n v="81.264600000000002"/>
    <x v="0"/>
    <x v="1"/>
    <s v="Global Leather and Oak Executive Chair, Black"/>
    <x v="1"/>
    <s v="California"/>
    <s v="Camarillo"/>
    <n v="2015"/>
  </r>
  <r>
    <s v="CA-2017-152079"/>
    <d v="2017-01-20T00:00:00"/>
    <s v="ML-17410"/>
    <s v="OFF-LA-10001613"/>
    <n v="11.52"/>
    <n v="5"/>
    <n v="0.2"/>
    <n v="4.1760000000000002"/>
    <x v="1"/>
    <x v="2"/>
    <s v="Avery File Folder Labels"/>
    <x v="2"/>
    <s v="Illinois"/>
    <s v="Chicago"/>
    <n v="2017"/>
  </r>
  <r>
    <s v="CA-2016-129728"/>
    <d v="2016-05-30T00:00:00"/>
    <s v="JG-15310"/>
    <s v="FUR-FU-10003247"/>
    <n v="167.84"/>
    <n v="8"/>
    <n v="0"/>
    <n v="11.748799999999999"/>
    <x v="0"/>
    <x v="5"/>
    <s v="36X48 HARDFLOOR CHAIRMAT"/>
    <x v="1"/>
    <s v="California"/>
    <s v="Los Angeles"/>
    <n v="2016"/>
  </r>
  <r>
    <s v="CA-2014-121769"/>
    <d v="2014-04-08T00:00:00"/>
    <s v="JS-15880"/>
    <s v="FUR-TA-10004442"/>
    <n v="172.11"/>
    <n v="1"/>
    <n v="0.4"/>
    <n v="-94.660499999999999"/>
    <x v="0"/>
    <x v="3"/>
    <s v="Riverside Furniture Stanwyck Manor Table Series"/>
    <x v="3"/>
    <s v="Ohio"/>
    <s v="Toledo"/>
    <n v="2014"/>
  </r>
  <r>
    <s v="CA-2014-103058"/>
    <d v="2014-07-23T00:00:00"/>
    <s v="AG-10270"/>
    <s v="TEC-AC-10001314"/>
    <n v="99.98"/>
    <n v="2"/>
    <n v="0"/>
    <n v="7.9984000000000002"/>
    <x v="2"/>
    <x v="11"/>
    <s v="Case Logic 2.4GHz Wireless Keyboard"/>
    <x v="3"/>
    <s v="New York"/>
    <s v="New York City"/>
    <n v="2014"/>
  </r>
  <r>
    <s v="CA-2017-121125"/>
    <d v="2017-05-30T00:00:00"/>
    <s v="MG-17890"/>
    <s v="TEC-PH-10001619"/>
    <n v="156.792"/>
    <n v="1"/>
    <n v="0.2"/>
    <n v="17.639099999999999"/>
    <x v="2"/>
    <x v="7"/>
    <s v="LG G3"/>
    <x v="1"/>
    <s v="Oregon"/>
    <s v="Tigard"/>
    <n v="2017"/>
  </r>
  <r>
    <s v="CA-2017-121125"/>
    <d v="2017-05-30T00:00:00"/>
    <s v="MG-17890"/>
    <s v="TEC-AC-10002323"/>
    <n v="35.36"/>
    <n v="2"/>
    <n v="0.2"/>
    <n v="-3.0939999999999999"/>
    <x v="2"/>
    <x v="11"/>
    <s v="SanDisk Ultra 32 GB MicroSDHC Class 10 Memory Card"/>
    <x v="1"/>
    <s v="Oregon"/>
    <s v="Tigard"/>
    <n v="2017"/>
  </r>
  <r>
    <s v="CA-2017-121125"/>
    <d v="2017-05-30T00:00:00"/>
    <s v="MG-17890"/>
    <s v="FUR-FU-10000820"/>
    <n v="13.592000000000001"/>
    <n v="1"/>
    <n v="0.2"/>
    <n v="-0.33979999999999999"/>
    <x v="0"/>
    <x v="5"/>
    <s v="Tensor Brushed Steel Torchiere Floor Lamp"/>
    <x v="1"/>
    <s v="Oregon"/>
    <s v="Tigard"/>
    <n v="2017"/>
  </r>
  <r>
    <s v="US-2016-114013"/>
    <d v="2016-03-13T00:00:00"/>
    <s v="SC-20770"/>
    <s v="FUR-CH-10004287"/>
    <n v="386.68"/>
    <n v="2"/>
    <n v="0.3"/>
    <n v="-5.524"/>
    <x v="0"/>
    <x v="1"/>
    <s v="SAFCO Arco Folding Chair"/>
    <x v="3"/>
    <s v="Pennsylvania"/>
    <s v="Philadelphia"/>
    <n v="2016"/>
  </r>
  <r>
    <s v="US-2016-114013"/>
    <d v="2016-03-13T00:00:00"/>
    <s v="SC-20770"/>
    <s v="TEC-AC-10000474"/>
    <n v="379.96"/>
    <n v="5"/>
    <n v="0.2"/>
    <n v="47.494999999999997"/>
    <x v="2"/>
    <x v="11"/>
    <s v="Kensington Expert Mouse Optical USB Trackball for PC or Mac"/>
    <x v="3"/>
    <s v="Pennsylvania"/>
    <s v="Philadelphia"/>
    <n v="2016"/>
  </r>
  <r>
    <s v="US-2016-114013"/>
    <d v="2016-03-13T00:00:00"/>
    <s v="SC-20770"/>
    <s v="TEC-PH-10001494"/>
    <n v="539.91"/>
    <n v="3"/>
    <n v="0.4"/>
    <n v="-116.98050000000001"/>
    <x v="2"/>
    <x v="7"/>
    <s v="Polycom CX600 IP Phone VoIP phone"/>
    <x v="3"/>
    <s v="Pennsylvania"/>
    <s v="Philadelphia"/>
    <n v="2016"/>
  </r>
  <r>
    <s v="US-2016-114013"/>
    <d v="2016-03-13T00:00:00"/>
    <s v="SC-20770"/>
    <s v="OFF-PA-10004996"/>
    <n v="41.24"/>
    <n v="5"/>
    <n v="0.2"/>
    <n v="13.9185"/>
    <x v="1"/>
    <x v="10"/>
    <s v="Speediset Carbonless Redi-Letter 7&quot; x 8 1/2&quot;"/>
    <x v="3"/>
    <s v="Pennsylvania"/>
    <s v="Philadelphia"/>
    <n v="2016"/>
  </r>
  <r>
    <s v="US-2016-114013"/>
    <d v="2016-03-13T00:00:00"/>
    <s v="SC-20770"/>
    <s v="OFF-BI-10004318"/>
    <n v="51.896999999999998"/>
    <n v="1"/>
    <n v="0.7"/>
    <n v="-41.517600000000002"/>
    <x v="1"/>
    <x v="8"/>
    <s v="Ibico EB-19 Dual Function Manual Binding System"/>
    <x v="3"/>
    <s v="Pennsylvania"/>
    <s v="Philadelphia"/>
    <n v="2016"/>
  </r>
  <r>
    <s v="US-2016-114013"/>
    <d v="2016-03-13T00:00:00"/>
    <s v="SC-20770"/>
    <s v="OFF-ST-10002574"/>
    <n v="552.55999999999995"/>
    <n v="5"/>
    <n v="0.2"/>
    <n v="-138.13999999999999"/>
    <x v="1"/>
    <x v="4"/>
    <s v="SAFCO Commercial Wire Shelving, Black"/>
    <x v="3"/>
    <s v="Pennsylvania"/>
    <s v="Philadelphia"/>
    <n v="2016"/>
  </r>
  <r>
    <s v="US-2016-114013"/>
    <d v="2016-03-13T00:00:00"/>
    <s v="SC-20770"/>
    <s v="OFF-BI-10002353"/>
    <n v="23.16"/>
    <n v="5"/>
    <n v="0.7"/>
    <n v="-15.44"/>
    <x v="1"/>
    <x v="8"/>
    <s v="GBC VeloBind Cover Sets"/>
    <x v="3"/>
    <s v="Pennsylvania"/>
    <s v="Philadelphia"/>
    <n v="2016"/>
  </r>
  <r>
    <s v="US-2016-114013"/>
    <d v="2016-03-13T00:00:00"/>
    <s v="SC-20770"/>
    <s v="OFF-ST-10003641"/>
    <n v="126.08"/>
    <n v="2"/>
    <n v="0.2"/>
    <n v="-28.367999999999999"/>
    <x v="1"/>
    <x v="4"/>
    <s v="Space Solutions Industrial Galvanized Steel Shelving."/>
    <x v="3"/>
    <s v="Pennsylvania"/>
    <s v="Philadelphia"/>
    <n v="2016"/>
  </r>
  <r>
    <s v="US-2016-114013"/>
    <d v="2016-03-13T00:00:00"/>
    <s v="SC-20770"/>
    <s v="TEC-MA-10001148"/>
    <n v="449.1"/>
    <n v="3"/>
    <n v="0.7"/>
    <n v="-643.71"/>
    <x v="2"/>
    <x v="15"/>
    <s v="Swingline SM12-08 MicroCut Jam Free Shredder"/>
    <x v="3"/>
    <s v="Pennsylvania"/>
    <s v="Philadelphia"/>
    <n v="2016"/>
  </r>
  <r>
    <s v="CA-2017-135069"/>
    <d v="2017-04-10T00:00:00"/>
    <s v="BS-11755"/>
    <s v="OFF-AP-10000026"/>
    <n v="195.10400000000001"/>
    <n v="4"/>
    <n v="0.2"/>
    <n v="21.949200000000001"/>
    <x v="1"/>
    <x v="9"/>
    <s v="Tripp Lite Isotel 6 Outlet Surge Protector with Fax/Modem Protection"/>
    <x v="3"/>
    <s v="Pennsylvania"/>
    <s v="Philadelphia"/>
    <n v="2017"/>
  </r>
  <r>
    <s v="CA-2017-135069"/>
    <d v="2017-04-10T00:00:00"/>
    <s v="BS-11755"/>
    <s v="FUR-FU-10003878"/>
    <n v="36.671999999999997"/>
    <n v="3"/>
    <n v="0.2"/>
    <n v="6.4176000000000002"/>
    <x v="0"/>
    <x v="5"/>
    <s v="Linden 10&quot; Round Wall Clock, Black"/>
    <x v="3"/>
    <s v="Pennsylvania"/>
    <s v="Philadelphia"/>
    <n v="2017"/>
  </r>
  <r>
    <s v="CA-2016-101693"/>
    <d v="2016-06-25T00:00:00"/>
    <s v="LC-17140"/>
    <s v="FUR-CH-10001146"/>
    <n v="85.245999999999995"/>
    <n v="2"/>
    <n v="0.3"/>
    <n v="-6.0890000000000004"/>
    <x v="0"/>
    <x v="1"/>
    <s v="Global Value Mid-Back Manager's Chair, Gray"/>
    <x v="2"/>
    <s v="Texas"/>
    <s v="Houston"/>
    <n v="2016"/>
  </r>
  <r>
    <s v="CA-2016-101693"/>
    <d v="2016-06-25T00:00:00"/>
    <s v="LC-17140"/>
    <s v="FUR-FU-10003919"/>
    <n v="32.712000000000003"/>
    <n v="2"/>
    <n v="0.6"/>
    <n v="-26.169599999999999"/>
    <x v="0"/>
    <x v="5"/>
    <s v="Eldon Executive Woodline II Cherry Finish Desk Accessories"/>
    <x v="2"/>
    <s v="Texas"/>
    <s v="Houston"/>
    <n v="2016"/>
  </r>
  <r>
    <s v="US-2014-164763"/>
    <d v="2014-03-17T00:00:00"/>
    <s v="MH-17440"/>
    <s v="OFF-BI-10000605"/>
    <n v="11.43"/>
    <n v="3"/>
    <n v="0"/>
    <n v="5.3720999999999997"/>
    <x v="1"/>
    <x v="8"/>
    <s v="Acco Pressboard Covers with Storage Hooks, 9 1/2&quot; x 11&quot;, Executive Red"/>
    <x v="0"/>
    <s v="Mississippi"/>
    <s v="Jackson"/>
    <n v="2014"/>
  </r>
  <r>
    <s v="US-2014-164763"/>
    <d v="2014-03-17T00:00:00"/>
    <s v="MH-17440"/>
    <s v="OFF-BI-10000309"/>
    <n v="30.44"/>
    <n v="2"/>
    <n v="0"/>
    <n v="14.9156"/>
    <x v="1"/>
    <x v="8"/>
    <s v="GBC Twin Loop Wire Binding Elements, 9/16&quot; Spine, Black"/>
    <x v="0"/>
    <s v="Mississippi"/>
    <s v="Jackson"/>
    <n v="2014"/>
  </r>
  <r>
    <s v="US-2014-164763"/>
    <d v="2014-03-17T00:00:00"/>
    <s v="MH-17440"/>
    <s v="OFF-PA-10003349"/>
    <n v="12.96"/>
    <n v="2"/>
    <n v="0"/>
    <n v="6.3503999999999996"/>
    <x v="1"/>
    <x v="10"/>
    <s v="Xerox 1957"/>
    <x v="0"/>
    <s v="Mississippi"/>
    <s v="Jackson"/>
    <n v="2014"/>
  </r>
  <r>
    <s v="US-2014-164763"/>
    <d v="2014-03-17T00:00:00"/>
    <s v="MH-17440"/>
    <s v="OFF-PA-10003063"/>
    <n v="16"/>
    <n v="4"/>
    <n v="0"/>
    <n v="7.68"/>
    <x v="1"/>
    <x v="10"/>
    <s v="EcoTones Memo Sheets"/>
    <x v="0"/>
    <s v="Mississippi"/>
    <s v="Jackson"/>
    <n v="2014"/>
  </r>
  <r>
    <s v="US-2014-164763"/>
    <d v="2014-03-17T00:00:00"/>
    <s v="MH-17440"/>
    <s v="OFF-AP-10003971"/>
    <n v="32.67"/>
    <n v="3"/>
    <n v="0"/>
    <n v="8.4941999999999993"/>
    <x v="1"/>
    <x v="9"/>
    <s v="Belkin 6 Outlet Metallic Surge Strip"/>
    <x v="0"/>
    <s v="Mississippi"/>
    <s v="Jackson"/>
    <n v="2014"/>
  </r>
  <r>
    <s v="CA-2014-161249"/>
    <d v="2014-08-09T00:00:00"/>
    <s v="RD-19720"/>
    <s v="OFF-FA-10004838"/>
    <n v="4.4640000000000004"/>
    <n v="3"/>
    <n v="0.2"/>
    <n v="-0.9486"/>
    <x v="1"/>
    <x v="13"/>
    <s v="Super Bands, 12/Pack"/>
    <x v="1"/>
    <s v="Arizona"/>
    <s v="Phoenix"/>
    <n v="2014"/>
  </r>
  <r>
    <s v="CA-2014-161249"/>
    <d v="2014-08-09T00:00:00"/>
    <s v="RD-19720"/>
    <s v="OFF-BI-10001097"/>
    <n v="9.3450000000000006"/>
    <n v="5"/>
    <n v="0.7"/>
    <n v="-6.5415000000000001"/>
    <x v="1"/>
    <x v="8"/>
    <s v="Avery Hole Reinforcements"/>
    <x v="1"/>
    <s v="Arizona"/>
    <s v="Phoenix"/>
    <n v="2014"/>
  </r>
  <r>
    <s v="CA-2015-148180"/>
    <d v="2015-07-26T00:00:00"/>
    <s v="BP-11095"/>
    <s v="OFF-BI-10000605"/>
    <n v="9.1440000000000001"/>
    <n v="3"/>
    <n v="0.2"/>
    <n v="3.0861000000000001"/>
    <x v="1"/>
    <x v="8"/>
    <s v="Acco Pressboard Covers with Storage Hooks, 9 1/2&quot; x 11&quot;, Executive Red"/>
    <x v="1"/>
    <s v="California"/>
    <s v="Oxnard"/>
    <n v="2015"/>
  </r>
  <r>
    <s v="CA-2015-148180"/>
    <d v="2015-07-26T00:00:00"/>
    <s v="BP-11095"/>
    <s v="OFF-BI-10003314"/>
    <n v="23.135999999999999"/>
    <n v="6"/>
    <n v="0.2"/>
    <n v="8.3867999999999991"/>
    <x v="1"/>
    <x v="8"/>
    <s v="Tuff Stuff Recycled Round Ring Binders"/>
    <x v="1"/>
    <s v="California"/>
    <s v="Oxnard"/>
    <n v="2015"/>
  </r>
  <r>
    <s v="CA-2015-148180"/>
    <d v="2015-07-26T00:00:00"/>
    <s v="BP-11095"/>
    <s v="OFF-AR-10002067"/>
    <n v="99.2"/>
    <n v="5"/>
    <n v="0"/>
    <n v="25.792000000000002"/>
    <x v="1"/>
    <x v="6"/>
    <s v="Newell 334"/>
    <x v="1"/>
    <s v="California"/>
    <s v="Oxnard"/>
    <n v="2015"/>
  </r>
  <r>
    <s v="CA-2014-165568"/>
    <d v="2014-02-15T00:00:00"/>
    <s v="BF-11020"/>
    <s v="OFF-BI-10001031"/>
    <n v="21.36"/>
    <n v="5"/>
    <n v="0.2"/>
    <n v="7.2089999999999996"/>
    <x v="1"/>
    <x v="8"/>
    <s v="Pressboard Data Binders by Wilson Jones"/>
    <x v="1"/>
    <s v="Washington"/>
    <s v="Seattle"/>
    <n v="2014"/>
  </r>
  <r>
    <s v="CA-2015-145457"/>
    <d v="2015-03-24T00:00:00"/>
    <s v="CP-12085"/>
    <s v="FUR-FU-10003832"/>
    <n v="46.9"/>
    <n v="5"/>
    <n v="0"/>
    <n v="13.132"/>
    <x v="0"/>
    <x v="5"/>
    <s v="Eldon Expressions Punched Metal &amp; Wood Desk Accessories, Black &amp; Cherry"/>
    <x v="1"/>
    <s v="Washington"/>
    <s v="Covington"/>
    <n v="2015"/>
  </r>
  <r>
    <s v="US-2017-163657"/>
    <d v="2017-09-02T00:00:00"/>
    <s v="JL-15235"/>
    <s v="OFF-BI-10000138"/>
    <n v="18.72"/>
    <n v="5"/>
    <n v="0.2"/>
    <n v="6.5519999999999996"/>
    <x v="1"/>
    <x v="8"/>
    <s v="Acco Translucent Poly Ring Binders"/>
    <x v="1"/>
    <s v="California"/>
    <s v="Los Angeles"/>
    <n v="2017"/>
  </r>
  <r>
    <s v="US-2017-163657"/>
    <d v="2017-09-02T00:00:00"/>
    <s v="JL-15235"/>
    <s v="FUR-TA-10004607"/>
    <n v="236.52799999999999"/>
    <n v="2"/>
    <n v="0.2"/>
    <n v="-2.9565999999999999"/>
    <x v="0"/>
    <x v="3"/>
    <s v="Hon 2111 Invitation Series Straight Table"/>
    <x v="1"/>
    <s v="California"/>
    <s v="Los Angeles"/>
    <n v="2017"/>
  </r>
  <r>
    <s v="CA-2015-120446"/>
    <d v="2015-11-16T00:00:00"/>
    <s v="JG-15805"/>
    <s v="OFF-LA-10003148"/>
    <n v="18.899999999999999"/>
    <n v="3"/>
    <n v="0"/>
    <n v="8.6940000000000008"/>
    <x v="1"/>
    <x v="2"/>
    <s v="Avery 51"/>
    <x v="1"/>
    <s v="California"/>
    <s v="San Diego"/>
    <n v="2015"/>
  </r>
  <r>
    <s v="CA-2014-109932"/>
    <d v="2014-12-09T00:00:00"/>
    <s v="VP-21760"/>
    <s v="OFF-PA-10001804"/>
    <n v="10.688000000000001"/>
    <n v="2"/>
    <n v="0.2"/>
    <n v="3.7408000000000001"/>
    <x v="1"/>
    <x v="10"/>
    <s v="Xerox 195"/>
    <x v="2"/>
    <s v="Texas"/>
    <s v="Brownsville"/>
    <n v="2014"/>
  </r>
  <r>
    <s v="CA-2014-109932"/>
    <d v="2014-12-09T00:00:00"/>
    <s v="VP-21760"/>
    <s v="OFF-ST-10000036"/>
    <n v="237.096"/>
    <n v="3"/>
    <n v="0.2"/>
    <n v="20.745899999999999"/>
    <x v="1"/>
    <x v="4"/>
    <s v="Recycled Data-Pak for Archival Bound Computer Printouts, 12-1/2 x 12-1/2 x 16"/>
    <x v="2"/>
    <s v="Texas"/>
    <s v="Brownsville"/>
    <n v="2014"/>
  </r>
  <r>
    <s v="CA-2017-127474"/>
    <d v="2017-02-03T00:00:00"/>
    <s v="RD-19810"/>
    <s v="OFF-PA-10001166"/>
    <n v="5.1840000000000002"/>
    <n v="1"/>
    <n v="0.2"/>
    <n v="1.8144"/>
    <x v="1"/>
    <x v="10"/>
    <s v="Xerox 2"/>
    <x v="2"/>
    <s v="Illinois"/>
    <s v="Chicago"/>
    <n v="2017"/>
  </r>
  <r>
    <s v="CA-2017-127474"/>
    <d v="2017-02-03T00:00:00"/>
    <s v="RD-19810"/>
    <s v="OFF-PA-10001033"/>
    <n v="65.584000000000003"/>
    <n v="2"/>
    <n v="0.2"/>
    <n v="23.7742"/>
    <x v="1"/>
    <x v="10"/>
    <s v="Xerox 1893"/>
    <x v="2"/>
    <s v="Illinois"/>
    <s v="Chicago"/>
    <n v="2017"/>
  </r>
  <r>
    <s v="CA-2017-127474"/>
    <d v="2017-02-03T00:00:00"/>
    <s v="RD-19810"/>
    <s v="FUR-FU-10004597"/>
    <n v="22.2"/>
    <n v="1"/>
    <n v="0.6"/>
    <n v="-26.085000000000001"/>
    <x v="0"/>
    <x v="5"/>
    <s v="Eldon Cleatmat Chair Mats for Medium Pile Carpets"/>
    <x v="2"/>
    <s v="Illinois"/>
    <s v="Chicago"/>
    <n v="2017"/>
  </r>
  <r>
    <s v="CA-2017-127474"/>
    <d v="2017-02-03T00:00:00"/>
    <s v="RD-19810"/>
    <s v="OFF-PA-10000418"/>
    <n v="419.4"/>
    <n v="5"/>
    <n v="0.2"/>
    <n v="146.79"/>
    <x v="1"/>
    <x v="10"/>
    <s v="Xerox 189"/>
    <x v="2"/>
    <s v="Illinois"/>
    <s v="Chicago"/>
    <n v="2017"/>
  </r>
  <r>
    <s v="CA-2017-115448"/>
    <d v="2017-11-11T00:00:00"/>
    <s v="MH-18025"/>
    <s v="FUR-FU-10004090"/>
    <n v="88.92"/>
    <n v="5"/>
    <n v="0.2"/>
    <n v="14.4495"/>
    <x v="0"/>
    <x v="5"/>
    <s v="Executive Impressions 14&quot; Contract Wall Clock"/>
    <x v="0"/>
    <s v="Tennessee"/>
    <s v="Knoxville"/>
    <n v="2017"/>
  </r>
  <r>
    <s v="CA-2017-105669"/>
    <d v="2017-09-17T00:00:00"/>
    <s v="SJ-20125"/>
    <s v="OFF-AR-10000390"/>
    <n v="9.9120000000000008"/>
    <n v="3"/>
    <n v="0.2"/>
    <n v="3.2214"/>
    <x v="1"/>
    <x v="6"/>
    <s v="Newell Chalk Holder"/>
    <x v="2"/>
    <s v="Texas"/>
    <s v="Houston"/>
    <n v="2017"/>
  </r>
  <r>
    <s v="CA-2017-105669"/>
    <d v="2017-09-17T00:00:00"/>
    <s v="SJ-20125"/>
    <s v="FUR-CH-10003774"/>
    <n v="318.43"/>
    <n v="5"/>
    <n v="0.3"/>
    <n v="-77.332999999999998"/>
    <x v="0"/>
    <x v="1"/>
    <s v="Global Wood Trimmed Manager's Task Chair, Khaki"/>
    <x v="2"/>
    <s v="Texas"/>
    <s v="Houston"/>
    <n v="2017"/>
  </r>
  <r>
    <s v="CA-2017-105669"/>
    <d v="2017-09-17T00:00:00"/>
    <s v="SJ-20125"/>
    <s v="OFF-BI-10002412"/>
    <n v="5.8"/>
    <n v="5"/>
    <n v="0.8"/>
    <n v="-10.15"/>
    <x v="1"/>
    <x v="8"/>
    <s v="Wilson Jones Snap Scratch Pad Binder Tool for Ring Binders"/>
    <x v="2"/>
    <s v="Texas"/>
    <s v="Houston"/>
    <n v="2017"/>
  </r>
  <r>
    <s v="CA-2017-105669"/>
    <d v="2017-09-17T00:00:00"/>
    <s v="SJ-20125"/>
    <s v="TEC-PH-10002415"/>
    <n v="1415.76"/>
    <n v="6"/>
    <n v="0.2"/>
    <n v="88.484999999999999"/>
    <x v="2"/>
    <x v="7"/>
    <s v="Polycom VoiceStation 500 Conference phone"/>
    <x v="2"/>
    <s v="Texas"/>
    <s v="Houston"/>
    <n v="2017"/>
  </r>
  <r>
    <s v="CA-2017-134796"/>
    <d v="2017-06-25T00:00:00"/>
    <s v="FM-14380"/>
    <s v="TEC-PH-10003505"/>
    <n v="148.47999999999999"/>
    <n v="2"/>
    <n v="0.2"/>
    <n v="16.704000000000001"/>
    <x v="2"/>
    <x v="7"/>
    <s v="Geemarc AmpliPOWER60"/>
    <x v="2"/>
    <s v="Illinois"/>
    <s v="Bolingbrook"/>
    <n v="2017"/>
  </r>
  <r>
    <s v="CA-2016-137743"/>
    <d v="2016-07-30T00:00:00"/>
    <s v="KH-16360"/>
    <s v="OFF-LA-10003663"/>
    <n v="9.2479999999999993"/>
    <n v="4"/>
    <n v="0.2"/>
    <n v="3.1212"/>
    <x v="1"/>
    <x v="2"/>
    <s v="Avery 498"/>
    <x v="2"/>
    <s v="Illinois"/>
    <s v="Chicago"/>
    <n v="2016"/>
  </r>
  <r>
    <s v="CA-2016-137743"/>
    <d v="2016-07-30T00:00:00"/>
    <s v="KH-16360"/>
    <s v="OFF-ST-10001780"/>
    <n v="1036.624"/>
    <n v="2"/>
    <n v="0.2"/>
    <n v="51.831200000000003"/>
    <x v="1"/>
    <x v="4"/>
    <s v="Tennsco 16-Compartment Lockers with Coat Rack"/>
    <x v="2"/>
    <s v="Illinois"/>
    <s v="Chicago"/>
    <n v="2016"/>
  </r>
  <r>
    <s v="CA-2015-137974"/>
    <d v="2015-04-16T00:00:00"/>
    <s v="LL-16840"/>
    <s v="TEC-PH-10002033"/>
    <n v="569.64"/>
    <n v="2"/>
    <n v="0"/>
    <n v="148.10640000000001"/>
    <x v="2"/>
    <x v="7"/>
    <s v="Konftel 250 Conference phone - Charcoal black"/>
    <x v="0"/>
    <s v="Virginia"/>
    <s v="Waynesboro"/>
    <n v="2015"/>
  </r>
  <r>
    <s v="CA-2015-137974"/>
    <d v="2015-04-16T00:00:00"/>
    <s v="LL-16840"/>
    <s v="OFF-BI-10001036"/>
    <n v="9.14"/>
    <n v="1"/>
    <n v="0"/>
    <n v="4.57"/>
    <x v="1"/>
    <x v="8"/>
    <s v="Cardinal EasyOpen D-Ring Binders"/>
    <x v="0"/>
    <s v="Virginia"/>
    <s v="Waynesboro"/>
    <n v="2015"/>
  </r>
  <r>
    <s v="CA-2015-137974"/>
    <d v="2015-04-16T00:00:00"/>
    <s v="LL-16840"/>
    <s v="FUR-FU-10001468"/>
    <n v="1196.8599999999999"/>
    <n v="7"/>
    <n v="0"/>
    <n v="119.68600000000001"/>
    <x v="0"/>
    <x v="5"/>
    <s v="Tenex Antistatic Computer Chair Mats"/>
    <x v="0"/>
    <s v="Virginia"/>
    <s v="Waynesboro"/>
    <n v="2015"/>
  </r>
  <r>
    <s v="CA-2015-137974"/>
    <d v="2015-04-16T00:00:00"/>
    <s v="LL-16840"/>
    <s v="FUR-BO-10001519"/>
    <n v="523.26"/>
    <n v="9"/>
    <n v="0"/>
    <n v="125.58240000000001"/>
    <x v="0"/>
    <x v="0"/>
    <s v="O'Sullivan 3-Shelf Heavy-Duty Bookcases"/>
    <x v="0"/>
    <s v="Virginia"/>
    <s v="Waynesboro"/>
    <n v="2015"/>
  </r>
  <r>
    <s v="US-2015-136987"/>
    <d v="2015-04-11T00:00:00"/>
    <s v="AR-10540"/>
    <s v="TEC-CO-10001943"/>
    <n v="639.96799999999996"/>
    <n v="4"/>
    <n v="0.2"/>
    <n v="215.98920000000001"/>
    <x v="2"/>
    <x v="16"/>
    <s v="Canon PC-428 Personal Copier"/>
    <x v="1"/>
    <s v="California"/>
    <s v="Los Angeles"/>
    <n v="2015"/>
  </r>
  <r>
    <s v="US-2015-136987"/>
    <d v="2015-04-11T00:00:00"/>
    <s v="AR-10540"/>
    <s v="OFF-PA-10003127"/>
    <n v="52.76"/>
    <n v="2"/>
    <n v="0"/>
    <n v="24.269600000000001"/>
    <x v="1"/>
    <x v="10"/>
    <s v="Easy-staple paper"/>
    <x v="1"/>
    <s v="California"/>
    <s v="Los Angeles"/>
    <n v="2015"/>
  </r>
  <r>
    <s v="CA-2015-138485"/>
    <d v="2015-02-27T00:00:00"/>
    <s v="NP-18670"/>
    <s v="TEC-AC-10002076"/>
    <n v="538.91999999999996"/>
    <n v="9"/>
    <n v="0"/>
    <n v="80.837999999999994"/>
    <x v="2"/>
    <x v="11"/>
    <s v="Microsoft Natural Keyboard Elite"/>
    <x v="1"/>
    <s v="Washington"/>
    <s v="Seattle"/>
    <n v="2015"/>
  </r>
  <r>
    <s v="CA-2016-103709"/>
    <d v="2016-09-08T00:00:00"/>
    <s v="LP-17095"/>
    <s v="OFF-AR-10003338"/>
    <n v="14.88"/>
    <n v="2"/>
    <n v="0"/>
    <n v="3.72"/>
    <x v="1"/>
    <x v="6"/>
    <s v="Eberhard Faber 3 1/2&quot; Golf Pencils"/>
    <x v="1"/>
    <s v="California"/>
    <s v="Visalia"/>
    <n v="2016"/>
  </r>
  <r>
    <s v="CA-2016-103709"/>
    <d v="2016-09-08T00:00:00"/>
    <s v="LP-17095"/>
    <s v="OFF-PA-10004610"/>
    <n v="34.24"/>
    <n v="8"/>
    <n v="0"/>
    <n v="15.407999999999999"/>
    <x v="1"/>
    <x v="10"/>
    <s v="Xerox 1900"/>
    <x v="1"/>
    <s v="California"/>
    <s v="Visalia"/>
    <n v="2016"/>
  </r>
  <r>
    <s v="CA-2016-103709"/>
    <d v="2016-09-08T00:00:00"/>
    <s v="LP-17095"/>
    <s v="OFF-ST-10001272"/>
    <n v="261.74"/>
    <n v="2"/>
    <n v="0"/>
    <n v="65.435000000000002"/>
    <x v="1"/>
    <x v="4"/>
    <s v="Mini 13-1/2 Capacity Data Binder Rack, Pearl"/>
    <x v="1"/>
    <s v="California"/>
    <s v="Visalia"/>
    <n v="2016"/>
  </r>
  <r>
    <s v="CA-2016-138282"/>
    <d v="2016-05-19T00:00:00"/>
    <s v="AH-10690"/>
    <s v="OFF-AP-10001366"/>
    <n v="87.84"/>
    <n v="8"/>
    <n v="0"/>
    <n v="23.716799999999999"/>
    <x v="1"/>
    <x v="9"/>
    <s v="Staple holder"/>
    <x v="1"/>
    <s v="California"/>
    <s v="Los Angeles"/>
    <n v="2016"/>
  </r>
  <r>
    <s v="CA-2017-148985"/>
    <d v="2017-11-11T00:00:00"/>
    <s v="TB-21190"/>
    <s v="FUR-FU-10001424"/>
    <n v="34.92"/>
    <n v="4"/>
    <n v="0"/>
    <n v="11.8728"/>
    <x v="0"/>
    <x v="5"/>
    <s v="Dax Clear Box Frame"/>
    <x v="1"/>
    <s v="California"/>
    <s v="Los Angeles"/>
    <n v="2017"/>
  </r>
  <r>
    <s v="CA-2014-138100"/>
    <d v="2014-09-15T00:00:00"/>
    <s v="AA-10315"/>
    <s v="OFF-PA-10000349"/>
    <n v="14.94"/>
    <n v="3"/>
    <n v="0"/>
    <n v="7.0217999999999998"/>
    <x v="1"/>
    <x v="10"/>
    <s v="Easy-staple paper"/>
    <x v="3"/>
    <s v="New York"/>
    <s v="New York City"/>
    <n v="2014"/>
  </r>
  <r>
    <s v="CA-2014-138100"/>
    <d v="2014-09-15T00:00:00"/>
    <s v="AA-10315"/>
    <s v="FUR-FU-10002456"/>
    <n v="14.56"/>
    <n v="2"/>
    <n v="0"/>
    <n v="6.2607999999999997"/>
    <x v="0"/>
    <x v="5"/>
    <s v="Master Caster Door Stop, Large Neon Orange"/>
    <x v="3"/>
    <s v="New York"/>
    <s v="New York City"/>
    <n v="2014"/>
  </r>
  <r>
    <s v="CA-2015-100734"/>
    <d v="2015-09-15T00:00:00"/>
    <s v="AC-10615"/>
    <s v="OFF-BI-10002609"/>
    <n v="3.5760000000000001"/>
    <n v="4"/>
    <n v="0.7"/>
    <n v="-2.8607999999999998"/>
    <x v="1"/>
    <x v="8"/>
    <s v="Avery Hidden Tab Dividers for Binding Systems"/>
    <x v="3"/>
    <s v="Pennsylvania"/>
    <s v="Philadelphia"/>
    <n v="2015"/>
  </r>
  <r>
    <s v="CA-2015-100734"/>
    <d v="2015-09-15T00:00:00"/>
    <s v="AC-10615"/>
    <s v="OFF-ST-10001522"/>
    <n v="147.184"/>
    <n v="2"/>
    <n v="0.2"/>
    <n v="-29.436800000000002"/>
    <x v="1"/>
    <x v="4"/>
    <s v="Gould Plastics 18-Pocket Panel Bin, 34w x 5-1/4d x 20-1/2h"/>
    <x v="3"/>
    <s v="Pennsylvania"/>
    <s v="Philadelphia"/>
    <n v="2015"/>
  </r>
  <r>
    <s v="CA-2016-139997"/>
    <d v="2016-07-01T00:00:00"/>
    <s v="EM-14140"/>
    <s v="TEC-CO-10000971"/>
    <n v="1499.95"/>
    <n v="5"/>
    <n v="0"/>
    <n v="449.98500000000001"/>
    <x v="2"/>
    <x v="16"/>
    <s v="Hewlett Packard 310 Color Digital Copier"/>
    <x v="1"/>
    <s v="Utah"/>
    <s v="Lehi"/>
    <n v="2016"/>
  </r>
  <r>
    <s v="CA-2016-109652"/>
    <d v="2016-04-10T00:00:00"/>
    <s v="QJ-19255"/>
    <s v="OFF-AR-10000034"/>
    <n v="13.568"/>
    <n v="4"/>
    <n v="0.2"/>
    <n v="3.2223999999999999"/>
    <x v="1"/>
    <x v="6"/>
    <s v="BIC Brite Liner Grip Highlighters, Assorted, 5/Pack"/>
    <x v="2"/>
    <s v="Illinois"/>
    <s v="Chicago"/>
    <n v="2016"/>
  </r>
  <r>
    <s v="CA-2014-167199"/>
    <d v="2014-01-06T00:00:00"/>
    <s v="ME-17320"/>
    <s v="FUR-CH-10004063"/>
    <n v="2573.8200000000002"/>
    <n v="9"/>
    <n v="0"/>
    <n v="746.40779999999995"/>
    <x v="0"/>
    <x v="1"/>
    <s v="Global Deluxe High-Back Manager's Chair"/>
    <x v="0"/>
    <s v="Kentucky"/>
    <s v="Henderson"/>
    <n v="2014"/>
  </r>
  <r>
    <s v="CA-2014-167199"/>
    <d v="2014-01-06T00:00:00"/>
    <s v="ME-17320"/>
    <s v="OFF-BI-10004632"/>
    <n v="609.98"/>
    <n v="2"/>
    <n v="0"/>
    <n v="274.49099999999999"/>
    <x v="1"/>
    <x v="8"/>
    <s v="Ibico Hi-Tech Manual Binding System"/>
    <x v="0"/>
    <s v="Kentucky"/>
    <s v="Henderson"/>
    <n v="2014"/>
  </r>
  <r>
    <s v="CA-2014-167199"/>
    <d v="2014-01-06T00:00:00"/>
    <s v="ME-17320"/>
    <s v="OFF-AR-10001662"/>
    <n v="5.48"/>
    <n v="2"/>
    <n v="0"/>
    <n v="1.4796"/>
    <x v="1"/>
    <x v="6"/>
    <s v="Rogers Handheld Barrel Pencil Sharpener"/>
    <x v="0"/>
    <s v="Kentucky"/>
    <s v="Henderson"/>
    <n v="2014"/>
  </r>
  <r>
    <s v="CA-2014-167199"/>
    <d v="2014-01-06T00:00:00"/>
    <s v="ME-17320"/>
    <s v="TEC-PH-10004977"/>
    <n v="391.98"/>
    <n v="2"/>
    <n v="0"/>
    <n v="113.6742"/>
    <x v="2"/>
    <x v="7"/>
    <s v="GE 30524EE4"/>
    <x v="0"/>
    <s v="Kentucky"/>
    <s v="Henderson"/>
    <n v="2014"/>
  </r>
  <r>
    <s v="CA-2014-167199"/>
    <d v="2014-01-06T00:00:00"/>
    <s v="ME-17320"/>
    <s v="TEC-PH-10004539"/>
    <n v="755.96"/>
    <n v="4"/>
    <n v="0"/>
    <n v="204.10919999999999"/>
    <x v="2"/>
    <x v="7"/>
    <s v="Wireless Extenders zBoost YX545 SOHO Signal Booster"/>
    <x v="0"/>
    <s v="Kentucky"/>
    <s v="Henderson"/>
    <n v="2014"/>
  </r>
  <r>
    <s v="CA-2014-167199"/>
    <d v="2014-01-06T00:00:00"/>
    <s v="ME-17320"/>
    <s v="OFF-FA-10001883"/>
    <n v="31.12"/>
    <n v="4"/>
    <n v="0"/>
    <n v="0.31119999999999998"/>
    <x v="1"/>
    <x v="13"/>
    <s v="Alliance Super-Size Bands, Assorted Sizes"/>
    <x v="0"/>
    <s v="Kentucky"/>
    <s v="Henderson"/>
    <n v="2014"/>
  </r>
  <r>
    <s v="CA-2014-167199"/>
    <d v="2014-01-06T00:00:00"/>
    <s v="ME-17320"/>
    <s v="OFF-PA-10000955"/>
    <n v="6.54"/>
    <n v="1"/>
    <n v="0"/>
    <n v="3.0084"/>
    <x v="1"/>
    <x v="10"/>
    <s v="Southworth 25% Cotton Granite Paper &amp; Envelopes"/>
    <x v="0"/>
    <s v="Kentucky"/>
    <s v="Henderson"/>
    <n v="2014"/>
  </r>
  <r>
    <s v="CA-2016-124583"/>
    <d v="2016-09-01T00:00:00"/>
    <s v="LB-16795"/>
    <s v="OFF-EN-10002500"/>
    <n v="12.78"/>
    <n v="1"/>
    <n v="0"/>
    <n v="5.7510000000000003"/>
    <x v="1"/>
    <x v="12"/>
    <s v="Globe Weis Peel &amp; Seel First Class Envelopes"/>
    <x v="1"/>
    <s v="California"/>
    <s v="Huntington Beach"/>
    <n v="2016"/>
  </r>
  <r>
    <s v="CA-2014-113964"/>
    <d v="2014-09-23T00:00:00"/>
    <s v="JP-16135"/>
    <s v="OFF-BI-10004654"/>
    <n v="18.463999999999999"/>
    <n v="4"/>
    <n v="0.2"/>
    <n v="6.9240000000000004"/>
    <x v="1"/>
    <x v="8"/>
    <s v="Avery Binding System Hidden Tab Executive Style Index Sets"/>
    <x v="3"/>
    <s v="New York"/>
    <s v="New York City"/>
    <n v="2014"/>
  </r>
  <r>
    <s v="CA-2014-129938"/>
    <d v="2014-12-15T00:00:00"/>
    <s v="EB-13705"/>
    <s v="FUR-CH-10003774"/>
    <n v="445.80200000000002"/>
    <n v="7"/>
    <n v="0.3"/>
    <n v="-108.2662"/>
    <x v="0"/>
    <x v="1"/>
    <s v="Global Wood Trimmed Manager's Task Chair, Khaki"/>
    <x v="3"/>
    <s v="Pennsylvania"/>
    <s v="Philadelphia"/>
    <n v="2014"/>
  </r>
  <r>
    <s v="CA-2017-135111"/>
    <d v="2017-12-28T00:00:00"/>
    <s v="CS-12400"/>
    <s v="OFF-AR-10004707"/>
    <n v="2.48"/>
    <n v="1"/>
    <n v="0"/>
    <n v="0.86799999999999999"/>
    <x v="1"/>
    <x v="6"/>
    <s v="Staples in misc. colors"/>
    <x v="2"/>
    <s v="North Dakota"/>
    <s v="Fargo"/>
    <n v="2017"/>
  </r>
  <r>
    <s v="CA-2017-135111"/>
    <d v="2017-12-28T00:00:00"/>
    <s v="CS-12400"/>
    <s v="OFF-BI-10004040"/>
    <n v="25.9"/>
    <n v="5"/>
    <n v="0"/>
    <n v="12.691000000000001"/>
    <x v="1"/>
    <x v="8"/>
    <s v="Wilson Jones Impact Binders"/>
    <x v="2"/>
    <s v="North Dakota"/>
    <s v="Fargo"/>
    <n v="2017"/>
  </r>
  <r>
    <s v="US-2015-134558"/>
    <d v="2015-12-19T00:00:00"/>
    <s v="PM-19135"/>
    <s v="OFF-PA-10001184"/>
    <n v="29.9"/>
    <n v="5"/>
    <n v="0"/>
    <n v="14.651"/>
    <x v="1"/>
    <x v="10"/>
    <s v="Xerox 1903"/>
    <x v="3"/>
    <s v="New Hampshire"/>
    <s v="Dover"/>
    <n v="2015"/>
  </r>
  <r>
    <s v="US-2015-134558"/>
    <d v="2015-12-19T00:00:00"/>
    <s v="PM-19135"/>
    <s v="TEC-AC-10004145"/>
    <n v="2249.91"/>
    <n v="9"/>
    <n v="0"/>
    <n v="517.47929999999997"/>
    <x v="2"/>
    <x v="11"/>
    <s v="Logitech diNovo Edge Keyboard"/>
    <x v="3"/>
    <s v="New Hampshire"/>
    <s v="Dover"/>
    <n v="2015"/>
  </r>
  <r>
    <s v="US-2015-134558"/>
    <d v="2015-12-19T00:00:00"/>
    <s v="PM-19135"/>
    <s v="FUR-TA-10003473"/>
    <n v="1053.164"/>
    <n v="4"/>
    <n v="0.3"/>
    <n v="-105.3164"/>
    <x v="0"/>
    <x v="3"/>
    <s v="Bretford Rectangular Conference Table Tops"/>
    <x v="3"/>
    <s v="New Hampshire"/>
    <s v="Dover"/>
    <n v="2015"/>
  </r>
  <r>
    <s v="CA-2017-157196"/>
    <d v="2017-11-05T00:00:00"/>
    <s v="AA-10645"/>
    <s v="OFF-PA-10003172"/>
    <n v="12.96"/>
    <n v="2"/>
    <n v="0"/>
    <n v="6.2207999999999997"/>
    <x v="1"/>
    <x v="10"/>
    <s v="Xerox 1996"/>
    <x v="1"/>
    <s v="California"/>
    <s v="San Diego"/>
    <n v="2017"/>
  </r>
  <r>
    <s v="CA-2015-108672"/>
    <d v="2015-09-10T00:00:00"/>
    <s v="FA-14230"/>
    <s v="FUR-FU-10003799"/>
    <n v="106.68"/>
    <n v="6"/>
    <n v="0"/>
    <n v="33.070799999999998"/>
    <x v="0"/>
    <x v="5"/>
    <s v="Seth Thomas 13 1/2&quot; Wall Clock"/>
    <x v="1"/>
    <s v="California"/>
    <s v="Los Angeles"/>
    <n v="2015"/>
  </r>
  <r>
    <s v="US-2017-118598"/>
    <d v="2017-11-16T00:00:00"/>
    <s v="CM-12190"/>
    <s v="TEC-PH-10002583"/>
    <n v="119.94"/>
    <n v="6"/>
    <n v="0"/>
    <n v="5.9969999999999999"/>
    <x v="2"/>
    <x v="7"/>
    <s v="iOttie HLCRIO102 Car Mount"/>
    <x v="3"/>
    <s v="New York"/>
    <s v="Utica"/>
    <n v="2017"/>
  </r>
  <r>
    <s v="US-2017-160836"/>
    <d v="2017-09-11T00:00:00"/>
    <s v="CC-12475"/>
    <s v="OFF-PA-10004239"/>
    <n v="10.272"/>
    <n v="3"/>
    <n v="0.2"/>
    <n v="3.21"/>
    <x v="1"/>
    <x v="10"/>
    <s v="Xerox 1953"/>
    <x v="2"/>
    <s v="Texas"/>
    <s v="Houston"/>
    <n v="2017"/>
  </r>
  <r>
    <s v="US-2017-160836"/>
    <d v="2017-09-11T00:00:00"/>
    <s v="CC-12475"/>
    <s v="FUR-TA-10002855"/>
    <n v="512.19000000000005"/>
    <n v="5"/>
    <n v="0.3"/>
    <n v="-65.852999999999994"/>
    <x v="0"/>
    <x v="3"/>
    <s v="Bevis Round Conference Table Top &amp; Single Column Base"/>
    <x v="2"/>
    <s v="Texas"/>
    <s v="Houston"/>
    <n v="2017"/>
  </r>
  <r>
    <s v="US-2017-160836"/>
    <d v="2017-09-11T00:00:00"/>
    <s v="CC-12475"/>
    <s v="OFF-AP-10001626"/>
    <n v="1.556"/>
    <n v="2"/>
    <n v="0.8"/>
    <n v="-4.2012"/>
    <x v="1"/>
    <x v="9"/>
    <s v="Commercial WindTunnel Clean Air Upright Vacuum, Replacement Belts, Filtration Bags"/>
    <x v="2"/>
    <s v="Texas"/>
    <s v="Houston"/>
    <n v="2017"/>
  </r>
  <r>
    <s v="CA-2017-121048"/>
    <d v="2017-07-14T00:00:00"/>
    <s v="TC-21295"/>
    <s v="OFF-BI-10004022"/>
    <n v="4.4480000000000004"/>
    <n v="2"/>
    <n v="0.2"/>
    <n v="1.4456"/>
    <x v="1"/>
    <x v="8"/>
    <s v="Acco Suede Grain Vinyl Round Ring Binder"/>
    <x v="1"/>
    <s v="California"/>
    <s v="Westminster"/>
    <n v="2017"/>
  </r>
  <r>
    <s v="CA-2017-121048"/>
    <d v="2017-07-14T00:00:00"/>
    <s v="TC-21295"/>
    <s v="FUR-FU-10003601"/>
    <n v="276.69"/>
    <n v="3"/>
    <n v="0"/>
    <n v="49.804200000000002"/>
    <x v="0"/>
    <x v="5"/>
    <s v="Deflect-o RollaMat Studded, Beveled Mat for Medium Pile Carpeting"/>
    <x v="1"/>
    <s v="California"/>
    <s v="Westminster"/>
    <n v="2017"/>
  </r>
  <r>
    <s v="CA-2017-121048"/>
    <d v="2017-07-14T00:00:00"/>
    <s v="TC-21295"/>
    <s v="OFF-FA-10000490"/>
    <n v="4.96"/>
    <n v="4"/>
    <n v="0"/>
    <n v="2.3311999999999999"/>
    <x v="1"/>
    <x v="13"/>
    <s v="OIC Binder Clips, Mini, 1/4&quot; Capacity, Black"/>
    <x v="1"/>
    <s v="California"/>
    <s v="Westminster"/>
    <n v="2017"/>
  </r>
  <r>
    <s v="CA-2017-121048"/>
    <d v="2017-07-14T00:00:00"/>
    <s v="TC-21295"/>
    <s v="OFF-AR-10004042"/>
    <n v="71.92"/>
    <n v="4"/>
    <n v="0"/>
    <n v="20.8568"/>
    <x v="1"/>
    <x v="6"/>
    <s v="BOSTON Model 1800 Electric Pencil Sharpeners, Putty/Woodgrain"/>
    <x v="1"/>
    <s v="California"/>
    <s v="Westminster"/>
    <n v="2017"/>
  </r>
  <r>
    <s v="CA-2017-121048"/>
    <d v="2017-07-14T00:00:00"/>
    <s v="TC-21295"/>
    <s v="FUR-FU-10002960"/>
    <n v="18.84"/>
    <n v="3"/>
    <n v="0"/>
    <n v="7.9127999999999998"/>
    <x v="0"/>
    <x v="5"/>
    <s v="Eldon 200 Class Desk Accessories, Burgundy"/>
    <x v="1"/>
    <s v="California"/>
    <s v="Westminster"/>
    <n v="2017"/>
  </r>
  <r>
    <s v="CA-2017-121048"/>
    <d v="2017-07-14T00:00:00"/>
    <s v="TC-21295"/>
    <s v="TEC-AC-10000991"/>
    <n v="140.97"/>
    <n v="3"/>
    <n v="0"/>
    <n v="19.735800000000001"/>
    <x v="2"/>
    <x v="11"/>
    <s v="Sony Micro Vault Click 8 GB USB 2.0 Flash Drive"/>
    <x v="1"/>
    <s v="California"/>
    <s v="Westminster"/>
    <n v="2017"/>
  </r>
  <r>
    <s v="CA-2017-121048"/>
    <d v="2017-07-14T00:00:00"/>
    <s v="TC-21295"/>
    <s v="TEC-PH-10004977"/>
    <n v="470.37599999999998"/>
    <n v="3"/>
    <n v="0.2"/>
    <n v="52.917299999999997"/>
    <x v="2"/>
    <x v="7"/>
    <s v="GE 30524EE4"/>
    <x v="1"/>
    <s v="California"/>
    <s v="Westminster"/>
    <n v="2017"/>
  </r>
  <r>
    <s v="US-2017-120147"/>
    <d v="2017-03-30T00:00:00"/>
    <s v="TB-21400"/>
    <s v="OFF-AR-10000817"/>
    <n v="6.08"/>
    <n v="2"/>
    <n v="0"/>
    <n v="2.0672000000000001"/>
    <x v="1"/>
    <x v="6"/>
    <s v="Manco Dry-Lighter Erasable Highlighter"/>
    <x v="1"/>
    <s v="California"/>
    <s v="Los Angeles"/>
    <n v="2017"/>
  </r>
  <r>
    <s v="US-2017-120147"/>
    <d v="2017-03-30T00:00:00"/>
    <s v="TB-21400"/>
    <s v="TEC-PH-10002447"/>
    <n v="164.792"/>
    <n v="1"/>
    <n v="0.2"/>
    <n v="18.539100000000001"/>
    <x v="2"/>
    <x v="7"/>
    <s v="AT&amp;T CL83451 4-Handset Telephone"/>
    <x v="1"/>
    <s v="California"/>
    <s v="Los Angeles"/>
    <n v="2017"/>
  </r>
  <r>
    <s v="CA-2016-158043"/>
    <d v="2016-01-31T00:00:00"/>
    <s v="JK-15325"/>
    <s v="OFF-EN-10003134"/>
    <n v="23.36"/>
    <n v="2"/>
    <n v="0"/>
    <n v="11.68"/>
    <x v="1"/>
    <x v="12"/>
    <s v="Staple envelope"/>
    <x v="3"/>
    <s v="New Jersey"/>
    <s v="Atlantic City"/>
    <n v="2016"/>
  </r>
  <r>
    <s v="US-2017-106579"/>
    <d v="2017-06-08T00:00:00"/>
    <s v="BW-11200"/>
    <s v="OFF-BI-10000309"/>
    <n v="12.176"/>
    <n v="4"/>
    <n v="0.8"/>
    <n v="-18.872800000000002"/>
    <x v="1"/>
    <x v="8"/>
    <s v="GBC Twin Loop Wire Binding Elements, 9/16&quot; Spine, Black"/>
    <x v="2"/>
    <s v="Illinois"/>
    <s v="Skokie"/>
    <n v="2017"/>
  </r>
  <r>
    <s v="CA-2014-115889"/>
    <d v="2014-11-02T00:00:00"/>
    <s v="SH-20395"/>
    <s v="TEC-PH-10001615"/>
    <n v="46.384"/>
    <n v="2"/>
    <n v="0.2"/>
    <n v="5.2182000000000004"/>
    <x v="2"/>
    <x v="7"/>
    <s v="AT&amp;T CL82213"/>
    <x v="1"/>
    <s v="California"/>
    <s v="San Francisco"/>
    <n v="2014"/>
  </r>
  <r>
    <s v="CA-2014-115889"/>
    <d v="2014-11-02T00:00:00"/>
    <s v="SH-20395"/>
    <s v="OFF-ST-10003208"/>
    <n v="362.92"/>
    <n v="2"/>
    <n v="0"/>
    <n v="105.24679999999999"/>
    <x v="1"/>
    <x v="4"/>
    <s v="Adjustable Depth Letter/Legal Cart"/>
    <x v="1"/>
    <s v="California"/>
    <s v="San Francisco"/>
    <n v="2014"/>
  </r>
  <r>
    <s v="US-2017-161935"/>
    <d v="2017-07-14T00:00:00"/>
    <s v="JL-15835"/>
    <s v="OFF-PA-10000605"/>
    <n v="9.2479999999999993"/>
    <n v="2"/>
    <n v="0.2"/>
    <n v="3.3523999999999998"/>
    <x v="1"/>
    <x v="10"/>
    <s v="Xerox 1950"/>
    <x v="3"/>
    <s v="Ohio"/>
    <s v="Columbus"/>
    <n v="2017"/>
  </r>
  <r>
    <s v="US-2017-161935"/>
    <d v="2017-07-14T00:00:00"/>
    <s v="JL-15835"/>
    <s v="TEC-PH-10000560"/>
    <n v="1889.9459999999999"/>
    <n v="9"/>
    <n v="0.4"/>
    <n v="-377.98919999999998"/>
    <x v="2"/>
    <x v="7"/>
    <s v="Samsung Galaxy S III - 16GB - pebble blue (T-Mobile)"/>
    <x v="3"/>
    <s v="Ohio"/>
    <s v="Columbus"/>
    <n v="2017"/>
  </r>
  <r>
    <s v="US-2017-161935"/>
    <d v="2017-07-14T00:00:00"/>
    <s v="JL-15835"/>
    <s v="OFF-ST-10003455"/>
    <n v="62.04"/>
    <n v="5"/>
    <n v="0.2"/>
    <n v="4.6529999999999996"/>
    <x v="1"/>
    <x v="4"/>
    <s v="Tenex File Box, Personal Filing Tote with Lid, Black"/>
    <x v="3"/>
    <s v="Ohio"/>
    <s v="Columbus"/>
    <n v="2017"/>
  </r>
  <r>
    <s v="US-2017-161935"/>
    <d v="2017-07-14T00:00:00"/>
    <s v="JL-15835"/>
    <s v="FUR-FU-10002937"/>
    <n v="396.92"/>
    <n v="5"/>
    <n v="0.2"/>
    <n v="148.845"/>
    <x v="0"/>
    <x v="5"/>
    <s v="GE 48&quot; Fluorescent Tube, Cool White Energy Saver, 34 Watts, 30/Box"/>
    <x v="3"/>
    <s v="Ohio"/>
    <s v="Columbus"/>
    <n v="2017"/>
  </r>
  <r>
    <s v="US-2017-161935"/>
    <d v="2017-07-14T00:00:00"/>
    <s v="JL-15835"/>
    <s v="OFF-ST-10001837"/>
    <n v="239.45599999999999"/>
    <n v="7"/>
    <n v="0.2"/>
    <n v="17.959199999999999"/>
    <x v="1"/>
    <x v="4"/>
    <s v="SAFCO Mobile Desk Side File, Wire Frame"/>
    <x v="3"/>
    <s v="Ohio"/>
    <s v="Columbus"/>
    <n v="2017"/>
  </r>
  <r>
    <s v="US-2017-161935"/>
    <d v="2017-07-14T00:00:00"/>
    <s v="JL-15835"/>
    <s v="OFF-AR-10004757"/>
    <n v="13.12"/>
    <n v="5"/>
    <n v="0.2"/>
    <n v="2.1320000000000001"/>
    <x v="1"/>
    <x v="6"/>
    <s v="Crayola Colored Pencils"/>
    <x v="3"/>
    <s v="Ohio"/>
    <s v="Columbus"/>
    <n v="2017"/>
  </r>
  <r>
    <s v="US-2017-167920"/>
    <d v="2017-12-09T00:00:00"/>
    <s v="JL-15835"/>
    <s v="OFF-BI-10004236"/>
    <n v="29.36"/>
    <n v="2"/>
    <n v="0"/>
    <n v="13.505599999999999"/>
    <x v="1"/>
    <x v="8"/>
    <s v="XtraLife ClearVue Slant-D Ring Binder, White, 3&quot;"/>
    <x v="0"/>
    <s v="Kentucky"/>
    <s v="Richmond"/>
    <n v="2017"/>
  </r>
  <r>
    <s v="US-2017-167920"/>
    <d v="2017-12-09T00:00:00"/>
    <s v="JL-15835"/>
    <s v="OFF-AP-10000159"/>
    <n v="214.9"/>
    <n v="5"/>
    <n v="0"/>
    <n v="62.320999999999998"/>
    <x v="1"/>
    <x v="9"/>
    <s v="Belkin F9M820V08 8 Outlet Surge"/>
    <x v="0"/>
    <s v="Kentucky"/>
    <s v="Richmond"/>
    <n v="2017"/>
  </r>
  <r>
    <s v="US-2017-167920"/>
    <d v="2017-12-09T00:00:00"/>
    <s v="JL-15835"/>
    <s v="OFF-BI-10003274"/>
    <n v="15.92"/>
    <n v="4"/>
    <n v="0"/>
    <n v="7.4824000000000002"/>
    <x v="1"/>
    <x v="8"/>
    <s v="Avery Durable Slant Ring Binders, No Labels"/>
    <x v="0"/>
    <s v="Kentucky"/>
    <s v="Richmond"/>
    <n v="2017"/>
  </r>
  <r>
    <s v="US-2017-167920"/>
    <d v="2017-12-09T00:00:00"/>
    <s v="JL-15835"/>
    <s v="TEC-AC-10001013"/>
    <n v="146.44999999999999"/>
    <n v="5"/>
    <n v="0"/>
    <n v="48.328499999999998"/>
    <x v="2"/>
    <x v="11"/>
    <s v="Logitech ClearChat Comfort/USB Headset H390"/>
    <x v="0"/>
    <s v="Kentucky"/>
    <s v="Richmond"/>
    <n v="2017"/>
  </r>
  <r>
    <s v="US-2017-167920"/>
    <d v="2017-12-09T00:00:00"/>
    <s v="JL-15835"/>
    <s v="OFF-ST-10004963"/>
    <n v="15.14"/>
    <n v="1"/>
    <n v="0"/>
    <n v="0.60560000000000003"/>
    <x v="1"/>
    <x v="4"/>
    <s v="Eldon Gobal File Keepers"/>
    <x v="0"/>
    <s v="Kentucky"/>
    <s v="Richmond"/>
    <n v="2017"/>
  </r>
  <r>
    <s v="US-2017-167920"/>
    <d v="2017-12-09T00:00:00"/>
    <s v="JL-15835"/>
    <s v="OFF-LA-10004409"/>
    <n v="5.76"/>
    <n v="2"/>
    <n v="0"/>
    <n v="2.6496"/>
    <x v="1"/>
    <x v="2"/>
    <s v="Avery 492"/>
    <x v="0"/>
    <s v="Kentucky"/>
    <s v="Richmond"/>
    <n v="2017"/>
  </r>
  <r>
    <s v="US-2017-167920"/>
    <d v="2017-12-09T00:00:00"/>
    <s v="JL-15835"/>
    <s v="TEC-CO-10001046"/>
    <n v="1399.98"/>
    <n v="2"/>
    <n v="0"/>
    <n v="629.99099999999999"/>
    <x v="2"/>
    <x v="16"/>
    <s v="Canon Imageclass D680 Copier / Fax"/>
    <x v="0"/>
    <s v="Kentucky"/>
    <s v="Richmond"/>
    <n v="2017"/>
  </r>
  <r>
    <s v="CA-2016-162383"/>
    <d v="2016-09-05T00:00:00"/>
    <s v="MD-17350"/>
    <s v="OFF-BI-10002824"/>
    <n v="8.952"/>
    <n v="2"/>
    <n v="0.7"/>
    <n v="-7.46"/>
    <x v="1"/>
    <x v="8"/>
    <s v="Recycled Easel Ring Binders"/>
    <x v="3"/>
    <s v="Ohio"/>
    <s v="Lancaster"/>
    <n v="2016"/>
  </r>
  <r>
    <s v="CA-2016-162383"/>
    <d v="2016-09-05T00:00:00"/>
    <s v="MD-17350"/>
    <s v="OFF-BI-10001757"/>
    <n v="8.8559999999999999"/>
    <n v="6"/>
    <n v="0.7"/>
    <n v="-6.4943999999999997"/>
    <x v="1"/>
    <x v="8"/>
    <s v="Pressboard Hanging Data Binders for Unburst Sheets"/>
    <x v="3"/>
    <s v="Ohio"/>
    <s v="Lancaster"/>
    <n v="2016"/>
  </r>
  <r>
    <s v="CA-2016-162383"/>
    <d v="2016-09-05T00:00:00"/>
    <s v="MD-17350"/>
    <s v="FUR-CH-10004477"/>
    <n v="85.245999999999995"/>
    <n v="2"/>
    <n v="0.3"/>
    <n v="-1.2178"/>
    <x v="0"/>
    <x v="1"/>
    <s v="Global Push Button Manager's Chair, Indigo"/>
    <x v="3"/>
    <s v="Ohio"/>
    <s v="Lancaster"/>
    <n v="2016"/>
  </r>
  <r>
    <s v="CA-2014-125731"/>
    <d v="2014-09-10T00:00:00"/>
    <s v="CL-12565"/>
    <s v="OFF-EN-10003072"/>
    <n v="21.728000000000002"/>
    <n v="7"/>
    <n v="0.2"/>
    <n v="7.6048"/>
    <x v="1"/>
    <x v="12"/>
    <s v="Peel &amp; Seel Envelopes"/>
    <x v="1"/>
    <s v="Oregon"/>
    <s v="Gresham"/>
    <n v="2014"/>
  </r>
  <r>
    <s v="CA-2014-125731"/>
    <d v="2014-09-10T00:00:00"/>
    <s v="CL-12565"/>
    <s v="FUR-CH-10003973"/>
    <n v="1487.04"/>
    <n v="5"/>
    <n v="0.2"/>
    <n v="148.70400000000001"/>
    <x v="0"/>
    <x v="1"/>
    <s v="GuestStacker Chair with Chrome Finish Legs"/>
    <x v="1"/>
    <s v="Oregon"/>
    <s v="Gresham"/>
    <n v="2014"/>
  </r>
  <r>
    <s v="US-2017-106145"/>
    <d v="2017-09-26T00:00:00"/>
    <s v="RA-19885"/>
    <s v="OFF-EN-10001028"/>
    <n v="71.88"/>
    <n v="6"/>
    <n v="0"/>
    <n v="33.064799999999998"/>
    <x v="1"/>
    <x v="12"/>
    <s v="Staple envelope"/>
    <x v="1"/>
    <s v="California"/>
    <s v="San Francisco"/>
    <n v="2017"/>
  </r>
  <r>
    <s v="US-2017-106145"/>
    <d v="2017-09-26T00:00:00"/>
    <s v="RA-19885"/>
    <s v="FUR-FU-10003829"/>
    <n v="9.24"/>
    <n v="3"/>
    <n v="0"/>
    <n v="2.9567999999999999"/>
    <x v="0"/>
    <x v="5"/>
    <s v="Stackable Trays"/>
    <x v="1"/>
    <s v="California"/>
    <s v="San Francisco"/>
    <n v="2017"/>
  </r>
  <r>
    <s v="US-2017-106145"/>
    <d v="2017-09-26T00:00:00"/>
    <s v="RA-19885"/>
    <s v="OFF-PA-10002245"/>
    <n v="35.880000000000003"/>
    <n v="6"/>
    <n v="0"/>
    <n v="16.146000000000001"/>
    <x v="1"/>
    <x v="10"/>
    <s v="Xerox 1895"/>
    <x v="1"/>
    <s v="California"/>
    <s v="San Francisco"/>
    <n v="2017"/>
  </r>
  <r>
    <s v="US-2017-106145"/>
    <d v="2017-09-26T00:00:00"/>
    <s v="RA-19885"/>
    <s v="OFF-BI-10002215"/>
    <n v="17.04"/>
    <n v="3"/>
    <n v="0.2"/>
    <n v="5.5380000000000003"/>
    <x v="1"/>
    <x v="8"/>
    <s v="Wilson Jones Hanging View Binder, White, 1&quot;"/>
    <x v="1"/>
    <s v="California"/>
    <s v="San Francisco"/>
    <n v="2017"/>
  </r>
  <r>
    <s v="US-2017-106145"/>
    <d v="2017-09-26T00:00:00"/>
    <s v="RA-19885"/>
    <s v="OFF-BI-10003925"/>
    <n v="931.17600000000004"/>
    <n v="3"/>
    <n v="0.2"/>
    <n v="314.27190000000002"/>
    <x v="1"/>
    <x v="8"/>
    <s v="Fellowes PB300 Plastic Comb Binding Machine"/>
    <x v="1"/>
    <s v="California"/>
    <s v="San Francisco"/>
    <n v="2017"/>
  </r>
  <r>
    <s v="CA-2016-107146"/>
    <d v="2016-06-17T00:00:00"/>
    <s v="LC-16885"/>
    <s v="FUR-FU-10002298"/>
    <n v="266.35199999999998"/>
    <n v="3"/>
    <n v="0.2"/>
    <n v="-13.317600000000001"/>
    <x v="0"/>
    <x v="5"/>
    <s v="Rubbermaid ClusterMat Chairmats, Mat Size- 66&quot; x 60&quot;, Lip 20&quot; x 11&quot; -90 Degree Angle"/>
    <x v="1"/>
    <s v="Colorado"/>
    <s v="Longmont"/>
    <n v="2016"/>
  </r>
  <r>
    <s v="CA-2016-107146"/>
    <d v="2016-06-17T00:00:00"/>
    <s v="LC-16885"/>
    <s v="FUR-CH-10004853"/>
    <n v="483.13600000000002"/>
    <n v="4"/>
    <n v="0.2"/>
    <n v="54.352800000000002"/>
    <x v="0"/>
    <x v="1"/>
    <s v="Global Manager's Adjustable Task Chair, Storm"/>
    <x v="1"/>
    <s v="Colorado"/>
    <s v="Longmont"/>
    <n v="2016"/>
  </r>
  <r>
    <s v="US-2017-134642"/>
    <d v="2017-02-25T00:00:00"/>
    <s v="SW-20245"/>
    <s v="FUR-CH-10002880"/>
    <n v="196.78399999999999"/>
    <n v="2"/>
    <n v="0.2"/>
    <n v="-22.138200000000001"/>
    <x v="0"/>
    <x v="1"/>
    <s v="Global High-Back Leather Tilter, Burgundy"/>
    <x v="0"/>
    <s v="North Carolina"/>
    <s v="Greenville"/>
    <n v="2017"/>
  </r>
  <r>
    <s v="US-2017-134642"/>
    <d v="2017-02-25T00:00:00"/>
    <s v="SW-20245"/>
    <s v="FUR-BO-10004709"/>
    <n v="231.92"/>
    <n v="5"/>
    <n v="0.2"/>
    <n v="5.798"/>
    <x v="0"/>
    <x v="0"/>
    <s v="Bush Westfield Collection Bookcases, Medium Cherry Finish"/>
    <x v="0"/>
    <s v="North Carolina"/>
    <s v="Greenville"/>
    <n v="2017"/>
  </r>
  <r>
    <s v="US-2017-160143"/>
    <d v="2017-03-31T00:00:00"/>
    <s v="HG-14965"/>
    <s v="OFF-SU-10004231"/>
    <n v="29.7"/>
    <n v="3"/>
    <n v="0"/>
    <n v="8.0190000000000001"/>
    <x v="1"/>
    <x v="14"/>
    <s v="Acme Tagit Stainless Steel Antibacterial Scissors"/>
    <x v="1"/>
    <s v="California"/>
    <s v="Los Angeles"/>
    <n v="2017"/>
  </r>
  <r>
    <s v="CA-2017-103415"/>
    <d v="2017-12-03T00:00:00"/>
    <s v="MV-17485"/>
    <s v="FUR-FU-10000820"/>
    <n v="13.592000000000001"/>
    <n v="2"/>
    <n v="0.6"/>
    <n v="-14.271599999999999"/>
    <x v="0"/>
    <x v="5"/>
    <s v="Tensor Brushed Steel Torchiere Floor Lamp"/>
    <x v="2"/>
    <s v="Texas"/>
    <s v="Houston"/>
    <n v="2017"/>
  </r>
  <r>
    <s v="CA-2016-106460"/>
    <d v="2016-02-19T00:00:00"/>
    <s v="GT-14710"/>
    <s v="OFF-PA-10001736"/>
    <n v="70.88"/>
    <n v="2"/>
    <n v="0"/>
    <n v="33.313600000000001"/>
    <x v="1"/>
    <x v="10"/>
    <s v="Xerox 1880"/>
    <x v="1"/>
    <s v="California"/>
    <s v="San Francisco"/>
    <n v="2016"/>
  </r>
  <r>
    <s v="US-2017-112347"/>
    <d v="2017-12-02T00:00:00"/>
    <s v="BS-11380"/>
    <s v="OFF-ST-10003306"/>
    <n v="114.288"/>
    <n v="1"/>
    <n v="0.2"/>
    <n v="12.8574"/>
    <x v="1"/>
    <x v="4"/>
    <s v="Letter Size Cart"/>
    <x v="1"/>
    <s v="Colorado"/>
    <s v="Denver"/>
    <n v="2017"/>
  </r>
  <r>
    <s v="US-2017-112347"/>
    <d v="2017-12-02T00:00:00"/>
    <s v="BS-11380"/>
    <s v="OFF-BI-10003707"/>
    <n v="36.624000000000002"/>
    <n v="8"/>
    <n v="0.7"/>
    <n v="-24.416"/>
    <x v="1"/>
    <x v="8"/>
    <s v="Aluminum Screw Posts"/>
    <x v="1"/>
    <s v="Colorado"/>
    <s v="Denver"/>
    <n v="2017"/>
  </r>
  <r>
    <s v="US-2017-112347"/>
    <d v="2017-12-02T00:00:00"/>
    <s v="BS-11380"/>
    <s v="FUR-BO-10003546"/>
    <n v="242.352"/>
    <n v="8"/>
    <n v="0.7"/>
    <n v="-363.52800000000002"/>
    <x v="0"/>
    <x v="0"/>
    <s v="Hon 4-Shelf Metal Bookcases"/>
    <x v="1"/>
    <s v="Colorado"/>
    <s v="Denver"/>
    <n v="2017"/>
  </r>
  <r>
    <s v="US-2017-112347"/>
    <d v="2017-12-02T00:00:00"/>
    <s v="BS-11380"/>
    <s v="TEC-PH-10000213"/>
    <n v="49.616"/>
    <n v="2"/>
    <n v="0.2"/>
    <n v="4.9615999999999998"/>
    <x v="2"/>
    <x v="7"/>
    <s v="Seidio BD2-HK3IPH5-BK DILEX Case and Holster Combo for Apple iPhone 5/5s - Black"/>
    <x v="1"/>
    <s v="Colorado"/>
    <s v="Denver"/>
    <n v="2017"/>
  </r>
  <r>
    <s v="US-2017-112347"/>
    <d v="2017-12-02T00:00:00"/>
    <s v="BS-11380"/>
    <s v="FUR-FU-10001488"/>
    <n v="508.70400000000001"/>
    <n v="6"/>
    <n v="0.2"/>
    <n v="0"/>
    <x v="0"/>
    <x v="5"/>
    <s v="Tenex 46&quot; x 60&quot; Computer Anti-Static Chairmat, Rectangular Shaped"/>
    <x v="1"/>
    <s v="Colorado"/>
    <s v="Denver"/>
    <n v="2017"/>
  </r>
  <r>
    <s v="US-2017-112347"/>
    <d v="2017-12-02T00:00:00"/>
    <s v="BS-11380"/>
    <s v="TEC-PH-10004833"/>
    <n v="57.36"/>
    <n v="6"/>
    <n v="0.2"/>
    <n v="-14.34"/>
    <x v="2"/>
    <x v="7"/>
    <s v="Macally Suction Cup Mount"/>
    <x v="1"/>
    <s v="Colorado"/>
    <s v="Denver"/>
    <n v="2017"/>
  </r>
  <r>
    <s v="US-2017-112347"/>
    <d v="2017-12-02T00:00:00"/>
    <s v="BS-11380"/>
    <s v="FUR-CH-10002335"/>
    <n v="906.68"/>
    <n v="5"/>
    <n v="0.2"/>
    <n v="68.001000000000005"/>
    <x v="0"/>
    <x v="1"/>
    <s v="Hon GuestStacker Chair"/>
    <x v="1"/>
    <s v="Colorado"/>
    <s v="Denver"/>
    <n v="2017"/>
  </r>
  <r>
    <s v="CA-2014-103492"/>
    <d v="2014-10-10T00:00:00"/>
    <s v="CM-12715"/>
    <s v="TEC-PH-10001128"/>
    <n v="719.952"/>
    <n v="6"/>
    <n v="0.2"/>
    <n v="71.995199999999997"/>
    <x v="2"/>
    <x v="7"/>
    <s v="Motorola Droid Maxx"/>
    <x v="2"/>
    <s v="Texas"/>
    <s v="Huntsville"/>
    <n v="2014"/>
  </r>
  <r>
    <s v="CA-2014-103492"/>
    <d v="2014-10-10T00:00:00"/>
    <s v="CM-12715"/>
    <s v="TEC-PH-10004667"/>
    <n v="755.94399999999996"/>
    <n v="7"/>
    <n v="0.2"/>
    <n v="66.145099999999999"/>
    <x v="2"/>
    <x v="7"/>
    <s v="Cisco 8x8 Inc. 6753i IP Business Phone System"/>
    <x v="2"/>
    <s v="Texas"/>
    <s v="Huntsville"/>
    <n v="2014"/>
  </r>
  <r>
    <s v="CA-2014-103492"/>
    <d v="2014-10-10T00:00:00"/>
    <s v="CM-12715"/>
    <s v="OFF-BI-10004817"/>
    <n v="11.98"/>
    <n v="5"/>
    <n v="0.8"/>
    <n v="-19.167999999999999"/>
    <x v="1"/>
    <x v="8"/>
    <s v="GBC Personal VeloBind Strips"/>
    <x v="2"/>
    <s v="Texas"/>
    <s v="Huntsville"/>
    <n v="2014"/>
  </r>
  <r>
    <s v="CA-2014-103492"/>
    <d v="2014-10-10T00:00:00"/>
    <s v="CM-12715"/>
    <s v="OFF-BI-10004140"/>
    <n v="0.89800000000000002"/>
    <n v="1"/>
    <n v="0.8"/>
    <n v="-1.5714999999999999"/>
    <x v="1"/>
    <x v="8"/>
    <s v="Avery Non-Stick Binders"/>
    <x v="2"/>
    <s v="Texas"/>
    <s v="Huntsville"/>
    <n v="2014"/>
  </r>
  <r>
    <s v="CA-2016-136595"/>
    <d v="2016-09-05T00:00:00"/>
    <s v="EM-13825"/>
    <s v="FUR-FU-10004671"/>
    <n v="21.204000000000001"/>
    <n v="3"/>
    <n v="0.6"/>
    <n v="-11.6622"/>
    <x v="0"/>
    <x v="5"/>
    <s v="Executive Impressions 12&quot; Wall Clock"/>
    <x v="2"/>
    <s v="Texas"/>
    <s v="Houston"/>
    <n v="2016"/>
  </r>
  <r>
    <s v="CA-2014-140396"/>
    <d v="2014-11-20T00:00:00"/>
    <s v="KH-16330"/>
    <s v="OFF-EN-10002592"/>
    <n v="34.74"/>
    <n v="3"/>
    <n v="0"/>
    <n v="17.37"/>
    <x v="1"/>
    <x v="12"/>
    <s v="Peel &amp; Seel Recycled Catalog Envelopes, Brown"/>
    <x v="3"/>
    <s v="New York"/>
    <s v="New York City"/>
    <n v="2014"/>
  </r>
  <r>
    <s v="CA-2014-140396"/>
    <d v="2014-11-20T00:00:00"/>
    <s v="KH-16330"/>
    <s v="TEC-PH-10004447"/>
    <n v="833.94"/>
    <n v="6"/>
    <n v="0"/>
    <n v="216.8244"/>
    <x v="2"/>
    <x v="7"/>
    <s v="Toshiba IPT2010-SD IP Telephone"/>
    <x v="3"/>
    <s v="New York"/>
    <s v="New York City"/>
    <n v="2014"/>
  </r>
  <r>
    <s v="CA-2014-140396"/>
    <d v="2014-11-20T00:00:00"/>
    <s v="KH-16330"/>
    <s v="OFF-BI-10003669"/>
    <n v="12.96"/>
    <n v="3"/>
    <n v="0.2"/>
    <n v="4.5359999999999996"/>
    <x v="1"/>
    <x v="8"/>
    <s v="3M Organizer Strips"/>
    <x v="3"/>
    <s v="New York"/>
    <s v="New York City"/>
    <n v="2014"/>
  </r>
  <r>
    <s v="CA-2014-140396"/>
    <d v="2014-11-20T00:00:00"/>
    <s v="KH-16330"/>
    <s v="OFF-PA-10000223"/>
    <n v="25.92"/>
    <n v="4"/>
    <n v="0"/>
    <n v="12.441599999999999"/>
    <x v="1"/>
    <x v="10"/>
    <s v="Xerox 2000"/>
    <x v="3"/>
    <s v="New York"/>
    <s v="New York City"/>
    <n v="2014"/>
  </r>
  <r>
    <s v="CA-2014-114181"/>
    <d v="2014-05-10T00:00:00"/>
    <s v="AF-10885"/>
    <s v="FUR-BO-10004467"/>
    <n v="349.96499999999997"/>
    <n v="7"/>
    <n v="0.5"/>
    <n v="-216.97829999999999"/>
    <x v="0"/>
    <x v="0"/>
    <s v="Bestar Classic Bookcase"/>
    <x v="3"/>
    <s v="Pennsylvania"/>
    <s v="Philadelphia"/>
    <n v="2014"/>
  </r>
  <r>
    <s v="CA-2014-114181"/>
    <d v="2014-05-10T00:00:00"/>
    <s v="AF-10885"/>
    <s v="OFF-AR-10000716"/>
    <n v="22.32"/>
    <n v="5"/>
    <n v="0.2"/>
    <n v="5.3010000000000002"/>
    <x v="1"/>
    <x v="6"/>
    <s v="DIXON Ticonderoga Erasable Checking Pencils"/>
    <x v="3"/>
    <s v="Pennsylvania"/>
    <s v="Philadelphia"/>
    <n v="2014"/>
  </r>
  <r>
    <s v="CA-2017-159506"/>
    <d v="2017-11-27T00:00:00"/>
    <s v="JR-16210"/>
    <s v="OFF-PA-10003641"/>
    <n v="158.28"/>
    <n v="6"/>
    <n v="0"/>
    <n v="72.808800000000005"/>
    <x v="1"/>
    <x v="10"/>
    <s v="Xerox 1909"/>
    <x v="2"/>
    <s v="Indiana"/>
    <s v="Columbus"/>
    <n v="2017"/>
  </r>
  <r>
    <s v="CA-2017-159506"/>
    <d v="2017-11-27T00:00:00"/>
    <s v="JR-16210"/>
    <s v="OFF-BI-10004519"/>
    <n v="497.94"/>
    <n v="3"/>
    <n v="0"/>
    <n v="224.07300000000001"/>
    <x v="1"/>
    <x v="8"/>
    <s v="GBC DocuBind P100 Manual Binding Machine"/>
    <x v="2"/>
    <s v="Indiana"/>
    <s v="Columbus"/>
    <n v="2017"/>
  </r>
  <r>
    <s v="US-2014-137155"/>
    <d v="2014-11-01T00:00:00"/>
    <s v="DL-12925"/>
    <s v="OFF-AP-10002518"/>
    <n v="533.94000000000005"/>
    <n v="3"/>
    <n v="0"/>
    <n v="154.8426"/>
    <x v="1"/>
    <x v="9"/>
    <s v="Kensington 7 Outlet MasterPiece Power Center"/>
    <x v="3"/>
    <s v="New York"/>
    <s v="Long Beach"/>
    <n v="2014"/>
  </r>
  <r>
    <s v="US-2014-137155"/>
    <d v="2014-11-01T00:00:00"/>
    <s v="DL-12925"/>
    <s v="OFF-PA-10000806"/>
    <n v="167.94"/>
    <n v="3"/>
    <n v="0"/>
    <n v="82.290599999999998"/>
    <x v="1"/>
    <x v="10"/>
    <s v="Xerox 1934"/>
    <x v="3"/>
    <s v="New York"/>
    <s v="Long Beach"/>
    <n v="2014"/>
  </r>
  <r>
    <s v="US-2014-137155"/>
    <d v="2014-11-01T00:00:00"/>
    <s v="DL-12925"/>
    <s v="FUR-FU-10003142"/>
    <n v="31.68"/>
    <n v="6"/>
    <n v="0"/>
    <n v="9.8208000000000002"/>
    <x v="0"/>
    <x v="5"/>
    <s v="Master Big Foot Doorstop, Beige"/>
    <x v="3"/>
    <s v="New York"/>
    <s v="Long Beach"/>
    <n v="2014"/>
  </r>
  <r>
    <s v="CA-2016-105746"/>
    <d v="2016-12-30T00:00:00"/>
    <s v="BD-11605"/>
    <s v="FUR-CH-10000454"/>
    <n v="170.786"/>
    <n v="1"/>
    <n v="0.3"/>
    <n v="0"/>
    <x v="0"/>
    <x v="1"/>
    <s v="Hon Deluxe Fabric Upholstered Stacking Chairs, Rounded Back"/>
    <x v="3"/>
    <s v="Pennsylvania"/>
    <s v="Lancaster"/>
    <n v="2016"/>
  </r>
  <r>
    <s v="US-2016-104815"/>
    <d v="2016-09-03T00:00:00"/>
    <s v="RB-19570"/>
    <s v="FUR-BO-10003894"/>
    <n v="198.744"/>
    <n v="4"/>
    <n v="0.3"/>
    <n v="0"/>
    <x v="0"/>
    <x v="0"/>
    <s v="Safco Value Mate Steel Bookcase, Baked Enamel Finish on Steel, Black"/>
    <x v="2"/>
    <s v="Illinois"/>
    <s v="Chicago"/>
    <n v="2016"/>
  </r>
  <r>
    <s v="CA-2017-157672"/>
    <d v="2017-10-05T00:00:00"/>
    <s v="RB-19795"/>
    <s v="TEC-AC-10001714"/>
    <n v="63.823999999999998"/>
    <n v="2"/>
    <n v="0.2"/>
    <n v="13.5626"/>
    <x v="2"/>
    <x v="11"/>
    <s v="Logitech MX Performance Wireless Mouse"/>
    <x v="1"/>
    <s v="Colorado"/>
    <s v="Denver"/>
    <n v="2017"/>
  </r>
  <r>
    <s v="US-2016-166660"/>
    <d v="2016-01-30T00:00:00"/>
    <s v="TB-21250"/>
    <s v="FUR-CH-10001190"/>
    <n v="435.16800000000001"/>
    <n v="4"/>
    <n v="0.2"/>
    <n v="-59.835599999999999"/>
    <x v="0"/>
    <x v="1"/>
    <s v="Global Deluxe High-Back Office Chair in Storm"/>
    <x v="1"/>
    <s v="Washington"/>
    <s v="Seattle"/>
    <n v="2016"/>
  </r>
  <r>
    <s v="US-2016-166660"/>
    <d v="2016-01-30T00:00:00"/>
    <s v="TB-21250"/>
    <s v="FUR-BO-10000468"/>
    <n v="48.58"/>
    <n v="1"/>
    <n v="0"/>
    <n v="7.7728000000000002"/>
    <x v="0"/>
    <x v="0"/>
    <s v="O'Sullivan 2-Shelf Heavy-Duty Bookcases"/>
    <x v="1"/>
    <s v="Washington"/>
    <s v="Seattle"/>
    <n v="2016"/>
  </r>
  <r>
    <s v="CA-2017-140802"/>
    <d v="2017-04-21T00:00:00"/>
    <s v="KN-16390"/>
    <s v="TEC-AC-10001998"/>
    <n v="47.975999999999999"/>
    <n v="3"/>
    <n v="0.2"/>
    <n v="8.3957999999999995"/>
    <x v="2"/>
    <x v="11"/>
    <s v="Logitech LS21 Speaker System - PC Multimedia - 2.1-CH - Wired"/>
    <x v="2"/>
    <s v="Texas"/>
    <s v="Houston"/>
    <n v="2017"/>
  </r>
  <r>
    <s v="CA-2017-140802"/>
    <d v="2017-04-21T00:00:00"/>
    <s v="KN-16390"/>
    <s v="OFF-PA-10001534"/>
    <n v="20.736000000000001"/>
    <n v="4"/>
    <n v="0.2"/>
    <n v="7.2576000000000001"/>
    <x v="1"/>
    <x v="10"/>
    <s v="Xerox 230"/>
    <x v="2"/>
    <s v="Texas"/>
    <s v="Houston"/>
    <n v="2017"/>
  </r>
  <r>
    <s v="CA-2014-133830"/>
    <d v="2014-12-05T00:00:00"/>
    <s v="RL-19615"/>
    <s v="OFF-AR-10003045"/>
    <n v="26.46"/>
    <n v="9"/>
    <n v="0"/>
    <n v="11.907"/>
    <x v="1"/>
    <x v="6"/>
    <s v="Prang Colored Pencils"/>
    <x v="1"/>
    <s v="California"/>
    <s v="Los Angeles"/>
    <n v="2014"/>
  </r>
  <r>
    <s v="CA-2014-133830"/>
    <d v="2014-12-05T00:00:00"/>
    <s v="RL-19615"/>
    <s v="OFF-PA-10001363"/>
    <n v="49.12"/>
    <n v="4"/>
    <n v="0"/>
    <n v="23.086400000000001"/>
    <x v="1"/>
    <x v="10"/>
    <s v="Xerox 1933"/>
    <x v="1"/>
    <s v="California"/>
    <s v="Los Angeles"/>
    <n v="2014"/>
  </r>
  <r>
    <s v="CA-2014-133830"/>
    <d v="2014-12-05T00:00:00"/>
    <s v="RL-19615"/>
    <s v="OFF-FA-10002280"/>
    <n v="15"/>
    <n v="3"/>
    <n v="0"/>
    <n v="7.2"/>
    <x v="1"/>
    <x v="13"/>
    <s v="Advantus Plastic Paper Clips"/>
    <x v="1"/>
    <s v="California"/>
    <s v="Los Angeles"/>
    <n v="2014"/>
  </r>
  <r>
    <s v="CA-2014-100916"/>
    <d v="2014-10-21T00:00:00"/>
    <s v="FH-14275"/>
    <s v="OFF-ST-10003479"/>
    <n v="194.7"/>
    <n v="5"/>
    <n v="0"/>
    <n v="9.7349999999999994"/>
    <x v="1"/>
    <x v="4"/>
    <s v="Eldon Base for stackable storage shelf, platinum"/>
    <x v="0"/>
    <s v="Virginia"/>
    <s v="Newport News"/>
    <n v="2014"/>
  </r>
  <r>
    <s v="CA-2014-100916"/>
    <d v="2014-10-21T00:00:00"/>
    <s v="FH-14275"/>
    <s v="FUR-TA-10004607"/>
    <n v="591.32000000000005"/>
    <n v="4"/>
    <n v="0"/>
    <n v="112.35080000000001"/>
    <x v="0"/>
    <x v="3"/>
    <s v="Hon 2111 Invitation Series Straight Table"/>
    <x v="0"/>
    <s v="Virginia"/>
    <s v="Newport News"/>
    <n v="2014"/>
  </r>
  <r>
    <s v="CA-2014-100916"/>
    <d v="2014-10-21T00:00:00"/>
    <s v="FH-14275"/>
    <s v="OFF-AR-10001022"/>
    <n v="2.84"/>
    <n v="1"/>
    <n v="0"/>
    <n v="0.88039999999999996"/>
    <x v="1"/>
    <x v="6"/>
    <s v="SANFORD Liquid Accent Tank-Style Highlighters"/>
    <x v="0"/>
    <s v="Virginia"/>
    <s v="Newport News"/>
    <n v="2014"/>
  </r>
  <r>
    <s v="CA-2015-129532"/>
    <d v="2015-12-08T00:00:00"/>
    <s v="YS-21880"/>
    <s v="OFF-ST-10004186"/>
    <n v="221.96"/>
    <n v="2"/>
    <n v="0"/>
    <n v="4.4391999999999996"/>
    <x v="1"/>
    <x v="4"/>
    <s v="Stur-D-Stor Shelving, Vertical 5-Shelf: 72&quot;H x 36&quot;W x 18 1/2&quot;D"/>
    <x v="1"/>
    <s v="California"/>
    <s v="Los Angeles"/>
    <n v="2015"/>
  </r>
  <r>
    <s v="CA-2015-129532"/>
    <d v="2015-12-08T00:00:00"/>
    <s v="YS-21880"/>
    <s v="TEC-AC-10000865"/>
    <n v="236"/>
    <n v="4"/>
    <n v="0"/>
    <n v="40.119999999999997"/>
    <x v="2"/>
    <x v="11"/>
    <s v="WD My Passport Ultra 500GB Portable External Hard Drive"/>
    <x v="1"/>
    <s v="California"/>
    <s v="Los Angeles"/>
    <n v="2015"/>
  </r>
  <r>
    <s v="CA-2014-134726"/>
    <d v="2014-11-02T00:00:00"/>
    <s v="SW-20755"/>
    <s v="TEC-AC-10000023"/>
    <n v="41.94"/>
    <n v="2"/>
    <n v="0"/>
    <n v="15.0984"/>
    <x v="2"/>
    <x v="11"/>
    <s v="Maxell 74 Minute CD-R Spindle, 50/Pack"/>
    <x v="1"/>
    <s v="Washington"/>
    <s v="Seattle"/>
    <n v="2014"/>
  </r>
  <r>
    <s v="CA-2014-134726"/>
    <d v="2014-11-02T00:00:00"/>
    <s v="SW-20755"/>
    <s v="TEC-PH-10001750"/>
    <n v="52.792000000000002"/>
    <n v="1"/>
    <n v="0.2"/>
    <n v="4.6193"/>
    <x v="2"/>
    <x v="7"/>
    <s v="Samsung Rugby III"/>
    <x v="1"/>
    <s v="Washington"/>
    <s v="Seattle"/>
    <n v="2014"/>
  </r>
  <r>
    <s v="CA-2016-138597"/>
    <d v="2016-12-18T00:00:00"/>
    <s v="PN-18775"/>
    <s v="FUR-CH-10004997"/>
    <n v="563.94000000000005"/>
    <n v="3"/>
    <n v="0"/>
    <n v="112.788"/>
    <x v="0"/>
    <x v="1"/>
    <s v="Hon Every-Day Series Multi-Task Chairs"/>
    <x v="2"/>
    <s v="Nebraska"/>
    <s v="Omaha"/>
    <n v="2016"/>
  </r>
  <r>
    <s v="CA-2015-123113"/>
    <d v="2015-11-23T00:00:00"/>
    <s v="AT-10735"/>
    <s v="OFF-AP-10000275"/>
    <n v="2625.12"/>
    <n v="8"/>
    <n v="0"/>
    <n v="735.03359999999998"/>
    <x v="1"/>
    <x v="9"/>
    <s v="Sanyo Counter Height Refrigerator with Crisper, 3.6 Cubic Foot, Stainless Steel/Black"/>
    <x v="3"/>
    <s v="New Jersey"/>
    <s v="Morristown"/>
    <n v="2015"/>
  </r>
  <r>
    <s v="CA-2015-123113"/>
    <d v="2015-11-23T00:00:00"/>
    <s v="AT-10735"/>
    <s v="OFF-AR-10004999"/>
    <n v="17.940000000000001"/>
    <n v="3"/>
    <n v="0"/>
    <n v="4.4850000000000003"/>
    <x v="1"/>
    <x v="6"/>
    <s v="Newell 315"/>
    <x v="3"/>
    <s v="New Jersey"/>
    <s v="Morristown"/>
    <n v="2015"/>
  </r>
  <r>
    <s v="CA-2015-169656"/>
    <d v="2015-08-13T00:00:00"/>
    <s v="EJ-13720"/>
    <s v="OFF-ST-10003816"/>
    <n v="422.85599999999999"/>
    <n v="3"/>
    <n v="0.2"/>
    <n v="15.857100000000001"/>
    <x v="1"/>
    <x v="4"/>
    <s v="Fellowes High-Stak Drawer Files"/>
    <x v="3"/>
    <s v="Pennsylvania"/>
    <s v="Philadelphia"/>
    <n v="2015"/>
  </r>
  <r>
    <s v="CA-2015-142734"/>
    <d v="2015-04-16T00:00:00"/>
    <s v="DM-13345"/>
    <s v="FUR-CH-10003968"/>
    <n v="127.764"/>
    <n v="2"/>
    <n v="0.1"/>
    <n v="2.8391999999999999"/>
    <x v="0"/>
    <x v="1"/>
    <s v="Novimex Turbo Task Chair"/>
    <x v="3"/>
    <s v="New York"/>
    <s v="New York City"/>
    <n v="2015"/>
  </r>
  <r>
    <s v="CA-2014-163223"/>
    <d v="2014-03-21T00:00:00"/>
    <s v="KH-16690"/>
    <s v="TEC-PH-10000730"/>
    <n v="3499.93"/>
    <n v="7"/>
    <n v="0"/>
    <n v="909.98180000000002"/>
    <x v="2"/>
    <x v="7"/>
    <s v="Samsung Galaxy S4 Active"/>
    <x v="0"/>
    <s v="Virginia"/>
    <s v="Springfield"/>
    <n v="2014"/>
  </r>
  <r>
    <s v="CA-2014-163223"/>
    <d v="2014-03-21T00:00:00"/>
    <s v="KH-16690"/>
    <s v="OFF-LA-10004409"/>
    <n v="14.4"/>
    <n v="5"/>
    <n v="0"/>
    <n v="6.6239999999999997"/>
    <x v="1"/>
    <x v="2"/>
    <s v="Avery 492"/>
    <x v="0"/>
    <s v="Virginia"/>
    <s v="Springfield"/>
    <n v="2014"/>
  </r>
  <r>
    <s v="CA-2014-163223"/>
    <d v="2014-03-21T00:00:00"/>
    <s v="KH-16690"/>
    <s v="OFF-PA-10000675"/>
    <n v="122.97"/>
    <n v="3"/>
    <n v="0"/>
    <n v="60.255299999999998"/>
    <x v="1"/>
    <x v="10"/>
    <s v="Xerox 1919"/>
    <x v="0"/>
    <s v="Virginia"/>
    <s v="Springfield"/>
    <n v="2014"/>
  </r>
  <r>
    <s v="CA-2014-163223"/>
    <d v="2014-03-21T00:00:00"/>
    <s v="KH-16690"/>
    <s v="OFF-AR-10001573"/>
    <n v="9.32"/>
    <n v="4"/>
    <n v="0"/>
    <n v="2.7027999999999999"/>
    <x v="1"/>
    <x v="6"/>
    <s v="American Pencil"/>
    <x v="0"/>
    <s v="Virginia"/>
    <s v="Springfield"/>
    <n v="2014"/>
  </r>
  <r>
    <s v="CA-2014-163223"/>
    <d v="2014-03-21T00:00:00"/>
    <s v="KH-16690"/>
    <s v="OFF-BI-10001597"/>
    <n v="122.94"/>
    <n v="3"/>
    <n v="0"/>
    <n v="59.011200000000002"/>
    <x v="1"/>
    <x v="8"/>
    <s v="Wilson Jones Ledger-Size, Piano-Hinge Binder, 2&quot;, Blue"/>
    <x v="0"/>
    <s v="Virginia"/>
    <s v="Springfield"/>
    <n v="2014"/>
  </r>
  <r>
    <s v="CA-2017-122945"/>
    <d v="2017-11-16T00:00:00"/>
    <s v="MB-18085"/>
    <s v="FUR-FU-10001196"/>
    <n v="17.309999999999999"/>
    <n v="3"/>
    <n v="0"/>
    <n v="5.1929999999999996"/>
    <x v="0"/>
    <x v="5"/>
    <s v="DAX Cubicle Frames - 8x10"/>
    <x v="1"/>
    <s v="California"/>
    <s v="Roseville"/>
    <n v="2017"/>
  </r>
  <r>
    <s v="CA-2015-139738"/>
    <d v="2015-09-25T00:00:00"/>
    <s v="DK-12895"/>
    <s v="OFF-AR-10004602"/>
    <n v="128.744"/>
    <n v="7"/>
    <n v="0.2"/>
    <n v="12.8744"/>
    <x v="1"/>
    <x v="6"/>
    <s v="Boston KS Multi-Size Manual Pencil Sharpener"/>
    <x v="2"/>
    <s v="Illinois"/>
    <s v="Rockford"/>
    <n v="2015"/>
  </r>
  <r>
    <s v="CA-2016-158778"/>
    <d v="2016-09-05T00:00:00"/>
    <s v="DB-13210"/>
    <s v="FUR-FU-10000260"/>
    <n v="58.247999999999998"/>
    <n v="9"/>
    <n v="0.2"/>
    <n v="11.6496"/>
    <x v="0"/>
    <x v="5"/>
    <s v="6&quot; Cubicle Wall Clock, Black"/>
    <x v="3"/>
    <s v="Pennsylvania"/>
    <s v="Philadelphia"/>
    <n v="2016"/>
  </r>
  <r>
    <s v="CA-2016-158778"/>
    <d v="2016-09-05T00:00:00"/>
    <s v="DB-13210"/>
    <s v="FUR-CH-10001146"/>
    <n v="71.245999999999995"/>
    <n v="2"/>
    <n v="0.3"/>
    <n v="-19.338200000000001"/>
    <x v="0"/>
    <x v="1"/>
    <s v="Global Value Mid-Back Manager's Chair, Gray"/>
    <x v="3"/>
    <s v="Pennsylvania"/>
    <s v="Philadelphia"/>
    <n v="2016"/>
  </r>
  <r>
    <s v="CA-2016-158778"/>
    <d v="2016-09-05T00:00:00"/>
    <s v="DB-13210"/>
    <s v="OFF-AR-10000896"/>
    <n v="7.8719999999999999"/>
    <n v="3"/>
    <n v="0.2"/>
    <n v="0.59040000000000004"/>
    <x v="1"/>
    <x v="6"/>
    <s v="Newell 329"/>
    <x v="3"/>
    <s v="Pennsylvania"/>
    <s v="Philadelphia"/>
    <n v="2016"/>
  </r>
  <r>
    <s v="CA-2016-158778"/>
    <d v="2016-09-05T00:00:00"/>
    <s v="DB-13210"/>
    <s v="FUR-CH-10000309"/>
    <n v="887.27099999999996"/>
    <n v="3"/>
    <n v="0.3"/>
    <n v="-63.3765"/>
    <x v="0"/>
    <x v="1"/>
    <s v="Global Comet Stacking Arm Chair"/>
    <x v="3"/>
    <s v="Pennsylvania"/>
    <s v="Philadelphia"/>
    <n v="2016"/>
  </r>
  <r>
    <s v="CA-2017-119655"/>
    <d v="2017-04-20T00:00:00"/>
    <s v="CV-12295"/>
    <s v="OFF-BI-10001989"/>
    <n v="146.86000000000001"/>
    <n v="7"/>
    <n v="0"/>
    <n v="70.492800000000003"/>
    <x v="1"/>
    <x v="8"/>
    <s v="Premium Transparent Presentation Covers by GBC"/>
    <x v="2"/>
    <s v="Michigan"/>
    <s v="Detroit"/>
    <n v="2017"/>
  </r>
  <r>
    <s v="CA-2017-119655"/>
    <d v="2017-04-20T00:00:00"/>
    <s v="CV-12295"/>
    <s v="OFF-BI-10001036"/>
    <n v="36.56"/>
    <n v="4"/>
    <n v="0"/>
    <n v="18.28"/>
    <x v="1"/>
    <x v="8"/>
    <s v="Cardinal EasyOpen D-Ring Binders"/>
    <x v="2"/>
    <s v="Michigan"/>
    <s v="Detroit"/>
    <n v="2017"/>
  </r>
  <r>
    <s v="CA-2015-164567"/>
    <d v="2015-06-15T00:00:00"/>
    <s v="GK-14620"/>
    <s v="TEC-PH-10002103"/>
    <n v="225.57599999999999"/>
    <n v="3"/>
    <n v="0.2"/>
    <n v="22.557600000000001"/>
    <x v="2"/>
    <x v="7"/>
    <s v="Jabra SPEAK 410"/>
    <x v="1"/>
    <s v="California"/>
    <s v="Los Angeles"/>
    <n v="2015"/>
  </r>
  <r>
    <s v="CA-2014-131947"/>
    <d v="2014-09-17T00:00:00"/>
    <s v="JA-15970"/>
    <s v="OFF-AR-10001473"/>
    <n v="5.2480000000000002"/>
    <n v="2"/>
    <n v="0.2"/>
    <n v="0.4592"/>
    <x v="1"/>
    <x v="6"/>
    <s v="Newell 313"/>
    <x v="1"/>
    <s v="Oregon"/>
    <s v="Springfield"/>
    <n v="2014"/>
  </r>
  <r>
    <s v="CA-2014-131947"/>
    <d v="2014-09-17T00:00:00"/>
    <s v="JA-15970"/>
    <s v="OFF-AR-10000411"/>
    <n v="38.256"/>
    <n v="3"/>
    <n v="0.2"/>
    <n v="4.782"/>
    <x v="1"/>
    <x v="6"/>
    <s v="Boston 16701 Slimline Battery Pencil Sharpener"/>
    <x v="1"/>
    <s v="Oregon"/>
    <s v="Springfield"/>
    <n v="2014"/>
  </r>
  <r>
    <s v="CA-2014-131947"/>
    <d v="2014-09-17T00:00:00"/>
    <s v="JA-15970"/>
    <s v="OFF-PA-10000246"/>
    <n v="40.24"/>
    <n v="5"/>
    <n v="0.2"/>
    <n v="13.077999999999999"/>
    <x v="1"/>
    <x v="10"/>
    <s v="Riverleaf Stik-Withit Designer Note Cubes"/>
    <x v="1"/>
    <s v="Oregon"/>
    <s v="Springfield"/>
    <n v="2014"/>
  </r>
  <r>
    <s v="CA-2014-131947"/>
    <d v="2014-09-17T00:00:00"/>
    <s v="JA-15970"/>
    <s v="TEC-MA-10004086"/>
    <n v="29.925000000000001"/>
    <n v="5"/>
    <n v="0.7"/>
    <n v="-21.945"/>
    <x v="2"/>
    <x v="15"/>
    <s v="Plantronics Single Ear Headset"/>
    <x v="1"/>
    <s v="Oregon"/>
    <s v="Springfield"/>
    <n v="2014"/>
  </r>
  <r>
    <s v="CA-2014-131947"/>
    <d v="2014-09-17T00:00:00"/>
    <s v="JA-15970"/>
    <s v="OFF-PA-10003039"/>
    <n v="148.70400000000001"/>
    <n v="6"/>
    <n v="0.2"/>
    <n v="46.47"/>
    <x v="1"/>
    <x v="10"/>
    <s v="Xerox 1960"/>
    <x v="1"/>
    <s v="Oregon"/>
    <s v="Springfield"/>
    <n v="2014"/>
  </r>
  <r>
    <s v="CA-2014-131947"/>
    <d v="2014-09-17T00:00:00"/>
    <s v="JA-15970"/>
    <s v="TEC-AC-10004633"/>
    <n v="55.92"/>
    <n v="10"/>
    <n v="0.2"/>
    <n v="16.776"/>
    <x v="2"/>
    <x v="11"/>
    <s v="Verbatim 25 GB 6x Blu-ray Single Layer Recordable Disc, 3/Pack"/>
    <x v="1"/>
    <s v="Oregon"/>
    <s v="Springfield"/>
    <n v="2014"/>
  </r>
  <r>
    <s v="CA-2016-152520"/>
    <d v="2016-07-08T00:00:00"/>
    <s v="TH-21115"/>
    <s v="OFF-PA-10000289"/>
    <n v="12.96"/>
    <n v="2"/>
    <n v="0"/>
    <n v="6.2207999999999997"/>
    <x v="1"/>
    <x v="10"/>
    <s v="Xerox 213"/>
    <x v="3"/>
    <s v="Rhode Island"/>
    <s v="Providence"/>
    <n v="2016"/>
  </r>
  <r>
    <s v="CA-2016-101791"/>
    <d v="2016-05-27T00:00:00"/>
    <s v="BS-11665"/>
    <s v="FUR-FU-10003247"/>
    <n v="25.175999999999998"/>
    <n v="3"/>
    <n v="0.6"/>
    <n v="-33.358199999999997"/>
    <x v="0"/>
    <x v="5"/>
    <s v="36X48 HARDFLOOR CHAIRMAT"/>
    <x v="2"/>
    <s v="Illinois"/>
    <s v="Chicago"/>
    <n v="2016"/>
  </r>
  <r>
    <s v="CA-2016-101791"/>
    <d v="2016-05-27T00:00:00"/>
    <s v="BS-11665"/>
    <s v="FUR-FU-10002191"/>
    <n v="5.5839999999999996"/>
    <n v="2"/>
    <n v="0.6"/>
    <n v="-1.6752"/>
    <x v="0"/>
    <x v="5"/>
    <s v="G.E. Halogen Desk Lamp Bulbs"/>
    <x v="2"/>
    <s v="Illinois"/>
    <s v="Chicago"/>
    <n v="2016"/>
  </r>
  <r>
    <s v="CA-2016-101791"/>
    <d v="2016-05-27T00:00:00"/>
    <s v="BS-11665"/>
    <s v="OFF-ST-10001496"/>
    <n v="1297.3679999999999"/>
    <n v="9"/>
    <n v="0.2"/>
    <n v="97.302599999999998"/>
    <x v="1"/>
    <x v="4"/>
    <s v="Standard Rollaway File with Lock"/>
    <x v="2"/>
    <s v="Illinois"/>
    <s v="Chicago"/>
    <n v="2016"/>
  </r>
  <r>
    <s v="CA-2017-121195"/>
    <d v="2017-12-24T00:00:00"/>
    <s v="NS-18505"/>
    <s v="OFF-ST-10000585"/>
    <n v="264.32"/>
    <n v="2"/>
    <n v="0.2"/>
    <n v="19.824000000000002"/>
    <x v="1"/>
    <x v="4"/>
    <s v="Economy Rollaway Files"/>
    <x v="2"/>
    <s v="Texas"/>
    <s v="Dallas"/>
    <n v="2017"/>
  </r>
  <r>
    <s v="CA-2017-163209"/>
    <d v="2017-05-03T00:00:00"/>
    <s v="MK-18160"/>
    <s v="OFF-PA-10001166"/>
    <n v="25.92"/>
    <n v="4"/>
    <n v="0"/>
    <n v="12.441599999999999"/>
    <x v="1"/>
    <x v="10"/>
    <s v="Xerox 2"/>
    <x v="1"/>
    <s v="California"/>
    <s v="San Francisco"/>
    <n v="2017"/>
  </r>
  <r>
    <s v="CA-2017-163209"/>
    <d v="2017-05-03T00:00:00"/>
    <s v="MK-18160"/>
    <s v="OFF-AR-10003651"/>
    <n v="22.96"/>
    <n v="7"/>
    <n v="0"/>
    <n v="6.6584000000000003"/>
    <x v="1"/>
    <x v="6"/>
    <s v="Newell 350"/>
    <x v="1"/>
    <s v="California"/>
    <s v="San Francisco"/>
    <n v="2017"/>
  </r>
  <r>
    <s v="CA-2014-133354"/>
    <d v="2014-02-22T00:00:00"/>
    <s v="SA-20830"/>
    <s v="OFF-PA-10001800"/>
    <n v="19.440000000000001"/>
    <n v="3"/>
    <n v="0"/>
    <n v="9.3312000000000008"/>
    <x v="1"/>
    <x v="10"/>
    <s v="Xerox 220"/>
    <x v="1"/>
    <s v="California"/>
    <s v="Moreno Valley"/>
    <n v="2014"/>
  </r>
  <r>
    <s v="US-2015-130491"/>
    <d v="2015-02-08T00:00:00"/>
    <s v="BH-11710"/>
    <s v="OFF-PA-10000791"/>
    <n v="9.5399999999999991"/>
    <n v="2"/>
    <n v="0"/>
    <n v="4.2930000000000001"/>
    <x v="1"/>
    <x v="10"/>
    <s v="Wirebound Message Books, Four 2 3/4 x 5 Forms per Page, 200 Sets per Book"/>
    <x v="2"/>
    <s v="Kansas"/>
    <s v="Garden City"/>
    <n v="2015"/>
  </r>
  <r>
    <s v="US-2015-130491"/>
    <d v="2015-02-08T00:00:00"/>
    <s v="BH-11710"/>
    <s v="OFF-FA-10000134"/>
    <n v="5.81"/>
    <n v="1"/>
    <n v="0"/>
    <n v="1.8010999999999999"/>
    <x v="1"/>
    <x v="13"/>
    <s v="Advantus Push Pins, Aluminum Head"/>
    <x v="2"/>
    <s v="Kansas"/>
    <s v="Garden City"/>
    <n v="2015"/>
  </r>
  <r>
    <s v="US-2015-130491"/>
    <d v="2015-02-08T00:00:00"/>
    <s v="BH-11710"/>
    <s v="OFF-AR-10001149"/>
    <n v="5.76"/>
    <n v="2"/>
    <n v="0"/>
    <n v="1.728"/>
    <x v="1"/>
    <x v="6"/>
    <s v="Sanford Colorific Colored Pencils, 12/Box"/>
    <x v="2"/>
    <s v="Kansas"/>
    <s v="Garden City"/>
    <n v="2015"/>
  </r>
  <r>
    <s v="CA-2015-113740"/>
    <d v="2015-08-24T00:00:00"/>
    <s v="SC-20380"/>
    <s v="FUR-FU-10000010"/>
    <n v="14.91"/>
    <n v="3"/>
    <n v="0"/>
    <n v="4.6220999999999997"/>
    <x v="0"/>
    <x v="5"/>
    <s v="DAX Value U-Channel Document Frames, Easel Back"/>
    <x v="3"/>
    <s v="New York"/>
    <s v="New York City"/>
    <n v="2015"/>
  </r>
  <r>
    <s v="CA-2014-148425"/>
    <d v="2014-11-30T00:00:00"/>
    <s v="RF-19345"/>
    <s v="OFF-BI-10000201"/>
    <n v="6.6420000000000003"/>
    <n v="9"/>
    <n v="0.7"/>
    <n v="-4.4279999999999999"/>
    <x v="1"/>
    <x v="8"/>
    <s v="Avery Triangle Shaped Sheet Lifters, Black, 2/Pack"/>
    <x v="0"/>
    <s v="Florida"/>
    <s v="Orlando"/>
    <n v="2014"/>
  </r>
  <r>
    <s v="CA-2016-144309"/>
    <d v="2016-12-10T00:00:00"/>
    <s v="CM-12235"/>
    <s v="OFF-PA-10001776"/>
    <n v="18.54"/>
    <n v="2"/>
    <n v="0"/>
    <n v="8.7138000000000009"/>
    <x v="1"/>
    <x v="10"/>
    <s v="Wirebound Message Books, Four 2 3/4&quot; x 5&quot; Forms per Page, 600 Sets per Book"/>
    <x v="3"/>
    <s v="New York"/>
    <s v="Watertown"/>
    <n v="2016"/>
  </r>
  <r>
    <s v="CA-2016-144309"/>
    <d v="2016-12-10T00:00:00"/>
    <s v="CM-12235"/>
    <s v="OFF-BI-10003656"/>
    <n v="679.96"/>
    <n v="5"/>
    <n v="0.2"/>
    <n v="220.98699999999999"/>
    <x v="1"/>
    <x v="8"/>
    <s v="Fellowes PB200 Plastic Comb Binding Machine"/>
    <x v="3"/>
    <s v="New York"/>
    <s v="Watertown"/>
    <n v="2016"/>
  </r>
  <r>
    <s v="CA-2017-151225"/>
    <d v="2017-10-27T00:00:00"/>
    <s v="JM-15655"/>
    <s v="FUR-TA-10001539"/>
    <n v="189.57599999999999"/>
    <n v="1"/>
    <n v="0.2"/>
    <n v="9.4787999999999997"/>
    <x v="0"/>
    <x v="3"/>
    <s v="Chromcraft Rectangular Conference Tables"/>
    <x v="1"/>
    <s v="California"/>
    <s v="Los Angeles"/>
    <n v="2017"/>
  </r>
  <r>
    <s v="CA-2017-151225"/>
    <d v="2017-10-27T00:00:00"/>
    <s v="JM-15655"/>
    <s v="TEC-PH-10004100"/>
    <n v="71.959999999999994"/>
    <n v="5"/>
    <n v="0.2"/>
    <n v="7.1959999999999997"/>
    <x v="2"/>
    <x v="7"/>
    <s v="Griffin GC17055 Auxiliary Audio Cable"/>
    <x v="1"/>
    <s v="California"/>
    <s v="Los Angeles"/>
    <n v="2017"/>
  </r>
  <r>
    <s v="US-2014-144078"/>
    <d v="2014-11-25T00:00:00"/>
    <s v="RB-19435"/>
    <s v="TEC-PH-10001580"/>
    <n v="539.91999999999996"/>
    <n v="5"/>
    <n v="0.2"/>
    <n v="47.243000000000002"/>
    <x v="2"/>
    <x v="7"/>
    <s v="Logitech Mobile Speakerphone P710e - speaker phone"/>
    <x v="1"/>
    <s v="California"/>
    <s v="Los Angeles"/>
    <n v="2014"/>
  </r>
  <r>
    <s v="US-2014-144078"/>
    <d v="2014-11-25T00:00:00"/>
    <s v="RB-19435"/>
    <s v="FUR-CH-10002335"/>
    <n v="725.34400000000005"/>
    <n v="4"/>
    <n v="0.2"/>
    <n v="54.400799999999997"/>
    <x v="0"/>
    <x v="1"/>
    <s v="Hon GuestStacker Chair"/>
    <x v="1"/>
    <s v="California"/>
    <s v="Los Angeles"/>
    <n v="2014"/>
  </r>
  <r>
    <s v="US-2014-144078"/>
    <d v="2014-11-25T00:00:00"/>
    <s v="RB-19435"/>
    <s v="OFF-AR-10004707"/>
    <n v="7.44"/>
    <n v="3"/>
    <n v="0"/>
    <n v="2.6040000000000001"/>
    <x v="1"/>
    <x v="6"/>
    <s v="Staples in misc. colors"/>
    <x v="1"/>
    <s v="California"/>
    <s v="Los Angeles"/>
    <n v="2014"/>
  </r>
  <r>
    <s v="CA-2014-124464"/>
    <d v="2014-07-14T00:00:00"/>
    <s v="SS-20515"/>
    <s v="OFF-AP-10000576"/>
    <n v="39.479999999999997"/>
    <n v="1"/>
    <n v="0"/>
    <n v="11.054399999999999"/>
    <x v="1"/>
    <x v="9"/>
    <s v="Belkin 7 Outlet SurgeMaster II"/>
    <x v="3"/>
    <s v="Delaware"/>
    <s v="Newark"/>
    <n v="2014"/>
  </r>
  <r>
    <s v="CA-2015-136805"/>
    <d v="2015-05-23T00:00:00"/>
    <s v="NM-18445"/>
    <s v="OFF-AP-10001394"/>
    <n v="850.5"/>
    <n v="5"/>
    <n v="0.1"/>
    <n v="245.7"/>
    <x v="1"/>
    <x v="9"/>
    <s v="Harmony Air Purifier"/>
    <x v="2"/>
    <s v="Michigan"/>
    <s v="Detroit"/>
    <n v="2015"/>
  </r>
  <r>
    <s v="CA-2015-136805"/>
    <d v="2015-05-23T00:00:00"/>
    <s v="NM-18445"/>
    <s v="FUR-FU-10003724"/>
    <n v="75.33"/>
    <n v="9"/>
    <n v="0"/>
    <n v="19.585799999999999"/>
    <x v="0"/>
    <x v="5"/>
    <s v="Westinghouse Clip-On Gooseneck Lamps"/>
    <x v="2"/>
    <s v="Michigan"/>
    <s v="Detroit"/>
    <n v="2015"/>
  </r>
  <r>
    <s v="US-2015-159499"/>
    <d v="2015-11-21T00:00:00"/>
    <s v="EM-14095"/>
    <s v="OFF-AP-10002867"/>
    <n v="325.63200000000001"/>
    <n v="6"/>
    <n v="0.2"/>
    <n v="28.492799999999999"/>
    <x v="1"/>
    <x v="9"/>
    <s v="Fellowes Command Center 5-outlet power strip"/>
    <x v="1"/>
    <s v="Arizona"/>
    <s v="Phoenix"/>
    <n v="2015"/>
  </r>
  <r>
    <s v="US-2015-159499"/>
    <d v="2015-11-21T00:00:00"/>
    <s v="EM-14095"/>
    <s v="TEC-AC-10002718"/>
    <n v="23.344000000000001"/>
    <n v="2"/>
    <n v="0.2"/>
    <n v="-1.4590000000000001"/>
    <x v="2"/>
    <x v="11"/>
    <s v="Belkin Standard 104 key USB Keyboard"/>
    <x v="1"/>
    <s v="Arizona"/>
    <s v="Phoenix"/>
    <n v="2015"/>
  </r>
  <r>
    <s v="US-2015-159499"/>
    <d v="2015-11-21T00:00:00"/>
    <s v="EM-14095"/>
    <s v="OFF-LA-10003121"/>
    <n v="16.52"/>
    <n v="5"/>
    <n v="0.2"/>
    <n v="5.3689999999999998"/>
    <x v="1"/>
    <x v="2"/>
    <s v="Avery 506"/>
    <x v="1"/>
    <s v="Arizona"/>
    <s v="Phoenix"/>
    <n v="2015"/>
  </r>
  <r>
    <s v="CA-2014-162089"/>
    <d v="2014-03-30T00:00:00"/>
    <s v="MP-17470"/>
    <s v="OFF-EN-10002230"/>
    <n v="335.72"/>
    <n v="5"/>
    <n v="0.2"/>
    <n v="113.30549999999999"/>
    <x v="1"/>
    <x v="12"/>
    <s v="Airmail Envelopes"/>
    <x v="2"/>
    <s v="Texas"/>
    <s v="Brownsville"/>
    <n v="2014"/>
  </r>
  <r>
    <s v="CA-2014-162089"/>
    <d v="2014-03-30T00:00:00"/>
    <s v="MP-17470"/>
    <s v="TEC-PH-10001819"/>
    <n v="251.94399999999999"/>
    <n v="7"/>
    <n v="0.2"/>
    <n v="88.180400000000006"/>
    <x v="2"/>
    <x v="7"/>
    <s v="Innergie mMini Combo Duo USB Travel Charging Kit"/>
    <x v="2"/>
    <s v="Texas"/>
    <s v="Brownsville"/>
    <n v="2014"/>
  </r>
  <r>
    <s v="CA-2014-162089"/>
    <d v="2014-03-30T00:00:00"/>
    <s v="MP-17470"/>
    <s v="FUR-CH-10002304"/>
    <n v="127.30200000000001"/>
    <n v="7"/>
    <n v="0.3"/>
    <n v="-9.093"/>
    <x v="0"/>
    <x v="1"/>
    <s v="Global Stack Chair without Arms, Black"/>
    <x v="2"/>
    <s v="Texas"/>
    <s v="Brownsville"/>
    <n v="2014"/>
  </r>
  <r>
    <s v="US-2017-158526"/>
    <d v="2017-12-29T00:00:00"/>
    <s v="KH-16360"/>
    <s v="FUR-CH-10002602"/>
    <n v="1207.8399999999999"/>
    <n v="8"/>
    <n v="0"/>
    <n v="314.03840000000002"/>
    <x v="0"/>
    <x v="1"/>
    <s v="DMI Arturo Collection Mission-style Design Wood Chair"/>
    <x v="0"/>
    <s v="Kentucky"/>
    <s v="Louisville"/>
    <n v="2017"/>
  </r>
  <r>
    <s v="US-2017-158526"/>
    <d v="2017-12-29T00:00:00"/>
    <s v="KH-16360"/>
    <s v="OFF-BI-10002414"/>
    <n v="12.53"/>
    <n v="1"/>
    <n v="0"/>
    <n v="5.8891"/>
    <x v="1"/>
    <x v="8"/>
    <s v="GBC ProClick Spines for 32-Hole Punch"/>
    <x v="0"/>
    <s v="Kentucky"/>
    <s v="Louisville"/>
    <n v="2017"/>
  </r>
  <r>
    <s v="US-2017-158526"/>
    <d v="2017-12-29T00:00:00"/>
    <s v="KH-16360"/>
    <s v="OFF-AR-10003696"/>
    <n v="34.58"/>
    <n v="1"/>
    <n v="0"/>
    <n v="10.0282"/>
    <x v="1"/>
    <x v="6"/>
    <s v="Panasonic KP-350BK Electric Pencil Sharpener with Auto Stop"/>
    <x v="0"/>
    <s v="Kentucky"/>
    <s v="Louisville"/>
    <n v="2017"/>
  </r>
  <r>
    <s v="US-2017-158526"/>
    <d v="2017-12-29T00:00:00"/>
    <s v="KH-16360"/>
    <s v="FUR-CH-10004495"/>
    <n v="300.98"/>
    <n v="1"/>
    <n v="0"/>
    <n v="87.284199999999998"/>
    <x v="0"/>
    <x v="1"/>
    <s v="Global Leather and Oak Executive Chair, Black"/>
    <x v="0"/>
    <s v="Kentucky"/>
    <s v="Louisville"/>
    <n v="2017"/>
  </r>
  <r>
    <s v="US-2017-158526"/>
    <d v="2017-12-29T00:00:00"/>
    <s v="KH-16360"/>
    <s v="FUR-CH-10001270"/>
    <n v="258.75"/>
    <n v="3"/>
    <n v="0"/>
    <n v="77.625"/>
    <x v="0"/>
    <x v="1"/>
    <s v="Harbour Creations Steel Folding Chair"/>
    <x v="0"/>
    <s v="Kentucky"/>
    <s v="Louisville"/>
    <n v="2017"/>
  </r>
  <r>
    <s v="CA-2017-104885"/>
    <d v="2017-03-02T00:00:00"/>
    <s v="DB-13555"/>
    <s v="OFF-AR-10001615"/>
    <n v="59.52"/>
    <n v="3"/>
    <n v="0"/>
    <n v="15.475199999999999"/>
    <x v="1"/>
    <x v="6"/>
    <s v="Newell 34"/>
    <x v="3"/>
    <s v="Delaware"/>
    <s v="Newark"/>
    <n v="2017"/>
  </r>
  <r>
    <s v="CA-2017-104885"/>
    <d v="2017-03-02T00:00:00"/>
    <s v="DB-13555"/>
    <s v="OFF-EN-10003286"/>
    <n v="57.96"/>
    <n v="7"/>
    <n v="0"/>
    <n v="27.241199999999999"/>
    <x v="1"/>
    <x v="12"/>
    <s v="Staple envelope"/>
    <x v="3"/>
    <s v="Delaware"/>
    <s v="Newark"/>
    <n v="2017"/>
  </r>
  <r>
    <s v="CA-2017-104885"/>
    <d v="2017-03-02T00:00:00"/>
    <s v="DB-13555"/>
    <s v="FUR-BO-10003660"/>
    <n v="441.96"/>
    <n v="2"/>
    <n v="0"/>
    <n v="101.6508"/>
    <x v="0"/>
    <x v="0"/>
    <s v="Bush Cubix Collection Bookcases, Fully Assembled"/>
    <x v="3"/>
    <s v="Delaware"/>
    <s v="Newark"/>
    <n v="2017"/>
  </r>
  <r>
    <s v="CA-2017-104885"/>
    <d v="2017-03-02T00:00:00"/>
    <s v="DB-13555"/>
    <s v="OFF-PA-10002764"/>
    <n v="68.040000000000006"/>
    <n v="6"/>
    <n v="0"/>
    <n v="33.339599999999997"/>
    <x v="1"/>
    <x v="10"/>
    <s v="Easy-staple paper"/>
    <x v="3"/>
    <s v="Delaware"/>
    <s v="Newark"/>
    <n v="2017"/>
  </r>
  <r>
    <s v="US-2016-157490"/>
    <d v="2016-10-06T00:00:00"/>
    <s v="LB-16795"/>
    <s v="TEC-MA-10001695"/>
    <n v="703.71"/>
    <n v="6"/>
    <n v="0.7"/>
    <n v="-938.28"/>
    <x v="2"/>
    <x v="15"/>
    <s v="Zebra GK420t Direct Thermal/Thermal Transfer Printer"/>
    <x v="1"/>
    <s v="Colorado"/>
    <s v="Pueblo"/>
    <n v="2016"/>
  </r>
  <r>
    <s v="US-2016-157490"/>
    <d v="2016-10-06T00:00:00"/>
    <s v="LB-16795"/>
    <s v="OFF-BI-10002824"/>
    <n v="17.904"/>
    <n v="4"/>
    <n v="0.7"/>
    <n v="-14.92"/>
    <x v="1"/>
    <x v="8"/>
    <s v="Recycled Easel Ring Binders"/>
    <x v="1"/>
    <s v="Colorado"/>
    <s v="Pueblo"/>
    <n v="2016"/>
  </r>
  <r>
    <s v="US-2016-157490"/>
    <d v="2016-10-06T00:00:00"/>
    <s v="LB-16795"/>
    <s v="OFF-BI-10002571"/>
    <n v="11.976000000000001"/>
    <n v="4"/>
    <n v="0.7"/>
    <n v="-9.1815999999999995"/>
    <x v="1"/>
    <x v="8"/>
    <s v="Avery Framed View Binder, EZD Ring (Locking), Navy, 1 1/2&quot;"/>
    <x v="1"/>
    <s v="Colorado"/>
    <s v="Pueblo"/>
    <n v="2016"/>
  </r>
  <r>
    <s v="US-2016-157490"/>
    <d v="2016-10-06T00:00:00"/>
    <s v="LB-16795"/>
    <s v="TEC-AC-10001553"/>
    <n v="67.959999999999994"/>
    <n v="5"/>
    <n v="0.2"/>
    <n v="0.84950000000000003"/>
    <x v="2"/>
    <x v="11"/>
    <s v="Memorex 25GB 6X Branded Blu-Ray Recordable Disc, 15/Pack"/>
    <x v="1"/>
    <s v="Colorado"/>
    <s v="Pueblo"/>
    <n v="2016"/>
  </r>
  <r>
    <s v="CA-2015-161452"/>
    <d v="2015-04-05T00:00:00"/>
    <s v="CA-11965"/>
    <s v="FUR-CH-10003973"/>
    <n v="892.22400000000005"/>
    <n v="3"/>
    <n v="0.2"/>
    <n v="89.222399999999993"/>
    <x v="0"/>
    <x v="1"/>
    <s v="GuestStacker Chair with Chrome Finish Legs"/>
    <x v="1"/>
    <s v="California"/>
    <s v="Los Angeles"/>
    <n v="2015"/>
  </r>
  <r>
    <s v="US-2014-115196"/>
    <d v="2014-09-09T00:00:00"/>
    <s v="DL-12925"/>
    <s v="TEC-MA-10002073"/>
    <n v="1299.99"/>
    <n v="2"/>
    <n v="0.5"/>
    <n v="-571.99559999999997"/>
    <x v="2"/>
    <x v="15"/>
    <s v="3D Systems Cube Printer, 2nd Generation, White"/>
    <x v="0"/>
    <s v="North Carolina"/>
    <s v="Greenville"/>
    <n v="2014"/>
  </r>
  <r>
    <s v="CA-2016-138968"/>
    <d v="2016-03-15T00:00:00"/>
    <s v="FC-14335"/>
    <s v="OFF-BI-10003529"/>
    <n v="4.5439999999999996"/>
    <n v="2"/>
    <n v="0.2"/>
    <n v="1.6472"/>
    <x v="1"/>
    <x v="8"/>
    <s v="Avery Round Ring Poly Binders"/>
    <x v="1"/>
    <s v="California"/>
    <s v="San Francisco"/>
    <n v="2016"/>
  </r>
  <r>
    <s v="CA-2016-138968"/>
    <d v="2016-03-15T00:00:00"/>
    <s v="FC-14335"/>
    <s v="FUR-CH-10000309"/>
    <n v="1352.0319999999999"/>
    <n v="4"/>
    <n v="0.2"/>
    <n v="84.501999999999995"/>
    <x v="0"/>
    <x v="1"/>
    <s v="Global Comet Stacking Arm Chair"/>
    <x v="1"/>
    <s v="California"/>
    <s v="San Francisco"/>
    <n v="2016"/>
  </r>
  <r>
    <s v="CA-2015-101889"/>
    <d v="2015-12-27T00:00:00"/>
    <s v="DB-13120"/>
    <s v="FUR-TA-10004154"/>
    <n v="1548.99"/>
    <n v="9"/>
    <n v="0.4"/>
    <n v="-464.697"/>
    <x v="0"/>
    <x v="3"/>
    <s v="Riverside Furniture Oval Coffee Table, Oval End Table, End Table with Drawer"/>
    <x v="3"/>
    <s v="Ohio"/>
    <s v="Marion"/>
    <n v="2015"/>
  </r>
  <r>
    <s v="CA-2015-101889"/>
    <d v="2015-12-27T00:00:00"/>
    <s v="DB-13120"/>
    <s v="OFF-EN-10003286"/>
    <n v="19.872"/>
    <n v="3"/>
    <n v="0.2"/>
    <n v="6.7068000000000003"/>
    <x v="1"/>
    <x v="12"/>
    <s v="Staple envelope"/>
    <x v="3"/>
    <s v="Ohio"/>
    <s v="Marion"/>
    <n v="2015"/>
  </r>
  <r>
    <s v="CA-2017-110821"/>
    <d v="2017-08-07T00:00:00"/>
    <s v="CK-12205"/>
    <s v="TEC-AC-10001552"/>
    <n v="119.44799999999999"/>
    <n v="3"/>
    <n v="0.2"/>
    <n v="-13.437900000000001"/>
    <x v="2"/>
    <x v="11"/>
    <s v="Logitech K350 2.4Ghz Wireless Keyboard"/>
    <x v="2"/>
    <s v="Texas"/>
    <s v="Dallas"/>
    <n v="2017"/>
  </r>
  <r>
    <s v="CA-2017-110821"/>
    <d v="2017-08-07T00:00:00"/>
    <s v="CK-12205"/>
    <s v="OFF-ST-10002790"/>
    <n v="118.16"/>
    <n v="2"/>
    <n v="0.2"/>
    <n v="-25.109000000000002"/>
    <x v="1"/>
    <x v="4"/>
    <s v="Safco Industrial Shelving"/>
    <x v="2"/>
    <s v="Texas"/>
    <s v="Dallas"/>
    <n v="2017"/>
  </r>
  <r>
    <s v="CA-2015-121552"/>
    <d v="2015-03-22T00:00:00"/>
    <s v="FW-14395"/>
    <s v="OFF-AR-10003217"/>
    <n v="19.559999999999999"/>
    <n v="4"/>
    <n v="0"/>
    <n v="5.4767999999999999"/>
    <x v="1"/>
    <x v="6"/>
    <s v="Newell 316"/>
    <x v="0"/>
    <s v="Alabama"/>
    <s v="Huntsville"/>
    <n v="2015"/>
  </r>
  <r>
    <s v="CA-2015-107685"/>
    <d v="2015-11-30T00:00:00"/>
    <s v="JM-15865"/>
    <s v="FUR-FU-10002813"/>
    <n v="80.959999999999994"/>
    <n v="4"/>
    <n v="0"/>
    <n v="29.145600000000002"/>
    <x v="0"/>
    <x v="5"/>
    <s v="DAX Contemporary Wood Frame with Silver Metal Mat, Desktop, 11 x 14 Size"/>
    <x v="1"/>
    <s v="Nevada"/>
    <s v="Las Vegas"/>
    <n v="2015"/>
  </r>
  <r>
    <s v="CA-2015-107685"/>
    <d v="2015-11-30T00:00:00"/>
    <s v="JM-15865"/>
    <s v="OFF-PA-10003848"/>
    <n v="25.92"/>
    <n v="4"/>
    <n v="0"/>
    <n v="12.441599999999999"/>
    <x v="1"/>
    <x v="10"/>
    <s v="Xerox 1997"/>
    <x v="1"/>
    <s v="Nevada"/>
    <s v="Las Vegas"/>
    <n v="2015"/>
  </r>
  <r>
    <s v="US-2014-120740"/>
    <d v="2014-04-15T00:00:00"/>
    <s v="PS-18970"/>
    <s v="OFF-AP-10000240"/>
    <n v="106.96"/>
    <n v="2"/>
    <n v="0"/>
    <n v="31.0184"/>
    <x v="1"/>
    <x v="9"/>
    <s v="Belkin F9G930V10-GRY 9 Outlet Surge"/>
    <x v="1"/>
    <s v="California"/>
    <s v="Los Angeles"/>
    <n v="2014"/>
  </r>
  <r>
    <s v="US-2014-120740"/>
    <d v="2014-04-15T00:00:00"/>
    <s v="PS-18970"/>
    <s v="FUR-FU-10004091"/>
    <n v="187.76"/>
    <n v="4"/>
    <n v="0"/>
    <n v="76.9816"/>
    <x v="0"/>
    <x v="5"/>
    <s v="Howard Miller 13&quot; Diameter Goldtone Round Wall Clock"/>
    <x v="1"/>
    <s v="California"/>
    <s v="Los Angeles"/>
    <n v="2014"/>
  </r>
  <r>
    <s v="CA-2017-155740"/>
    <d v="2017-07-30T00:00:00"/>
    <s v="TC-21475"/>
    <s v="OFF-BI-10001071"/>
    <n v="76.775999999999996"/>
    <n v="4"/>
    <n v="0.7"/>
    <n v="-53.743200000000002"/>
    <x v="1"/>
    <x v="8"/>
    <s v="GBC ProClick Punch Binding System"/>
    <x v="3"/>
    <s v="Ohio"/>
    <s v="Lakewood"/>
    <n v="2017"/>
  </r>
  <r>
    <s v="CA-2017-146493"/>
    <d v="2017-06-01T00:00:00"/>
    <s v="CV-12805"/>
    <s v="OFF-BI-10003676"/>
    <n v="53.9"/>
    <n v="5"/>
    <n v="0"/>
    <n v="25.872"/>
    <x v="1"/>
    <x v="8"/>
    <s v="GBC Standard Recycled Report Covers, Clear Plastic Sheets"/>
    <x v="2"/>
    <s v="Nebraska"/>
    <s v="Fremont"/>
    <n v="2017"/>
  </r>
  <r>
    <s v="CA-2014-105417"/>
    <d v="2014-01-07T00:00:00"/>
    <s v="VS-21820"/>
    <s v="FUR-FU-10004864"/>
    <n v="76.727999999999994"/>
    <n v="3"/>
    <n v="0.6"/>
    <n v="-53.709600000000002"/>
    <x v="0"/>
    <x v="5"/>
    <s v="Howard Miller 14-1/2&quot; Diameter Chrome Round Wall Clock"/>
    <x v="2"/>
    <s v="Texas"/>
    <s v="Huntsville"/>
    <n v="2014"/>
  </r>
  <r>
    <s v="CA-2014-105417"/>
    <d v="2014-01-07T00:00:00"/>
    <s v="VS-21820"/>
    <s v="OFF-BI-10003708"/>
    <n v="10.43"/>
    <n v="7"/>
    <n v="0.8"/>
    <n v="-18.252500000000001"/>
    <x v="1"/>
    <x v="8"/>
    <s v="Acco Four Pocket Poly Ring Binder with Label Holder, Smoke, 1&quot;"/>
    <x v="2"/>
    <s v="Texas"/>
    <s v="Huntsville"/>
    <n v="2014"/>
  </r>
  <r>
    <s v="US-2017-141509"/>
    <d v="2017-09-29T00:00:00"/>
    <s v="SC-20575"/>
    <s v="OFF-AR-10002067"/>
    <n v="99.2"/>
    <n v="5"/>
    <n v="0"/>
    <n v="25.792000000000002"/>
    <x v="1"/>
    <x v="6"/>
    <s v="Newell 334"/>
    <x v="1"/>
    <s v="California"/>
    <s v="Los Angeles"/>
    <n v="2017"/>
  </r>
  <r>
    <s v="CA-2017-139493"/>
    <d v="2017-09-13T00:00:00"/>
    <s v="SG-20605"/>
    <s v="OFF-AR-10003158"/>
    <n v="15.92"/>
    <n v="5"/>
    <n v="0.2"/>
    <n v="2.786"/>
    <x v="1"/>
    <x v="6"/>
    <s v="Fluorescent Highlighters by Dixon"/>
    <x v="0"/>
    <s v="North Carolina"/>
    <s v="Asheville"/>
    <n v="2017"/>
  </r>
  <r>
    <s v="CA-2014-151967"/>
    <d v="2014-10-22T00:00:00"/>
    <s v="NB-18580"/>
    <s v="FUR-FU-10000193"/>
    <n v="129.91999999999999"/>
    <n v="4"/>
    <n v="0"/>
    <n v="10.393599999999999"/>
    <x v="0"/>
    <x v="5"/>
    <s v="Tenex Chairmats For Use with Hard Floors"/>
    <x v="0"/>
    <s v="Louisiana"/>
    <s v="Bossier City"/>
    <n v="2014"/>
  </r>
  <r>
    <s v="US-2016-140158"/>
    <d v="2016-10-04T00:00:00"/>
    <s v="DR-12940"/>
    <s v="OFF-BI-10000977"/>
    <n v="30.4"/>
    <n v="1"/>
    <n v="0"/>
    <n v="13.984"/>
    <x v="1"/>
    <x v="8"/>
    <s v="Ibico Plastic Spiral Binding Combs"/>
    <x v="3"/>
    <s v="Rhode Island"/>
    <s v="Providence"/>
    <n v="2016"/>
  </r>
  <r>
    <s v="US-2016-140158"/>
    <d v="2016-10-04T00:00:00"/>
    <s v="DR-12940"/>
    <s v="TEC-CO-10001449"/>
    <n v="5399.91"/>
    <n v="9"/>
    <n v="0"/>
    <n v="2591.9567999999999"/>
    <x v="2"/>
    <x v="16"/>
    <s v="Hewlett Packard LaserJet 3310 Copier"/>
    <x v="3"/>
    <s v="Rhode Island"/>
    <s v="Providence"/>
    <n v="2016"/>
  </r>
  <r>
    <s v="US-2016-140158"/>
    <d v="2016-10-04T00:00:00"/>
    <s v="DR-12940"/>
    <s v="OFF-ST-10000136"/>
    <n v="119.1"/>
    <n v="3"/>
    <n v="0"/>
    <n v="34.539000000000001"/>
    <x v="1"/>
    <x v="4"/>
    <s v="Letter Size File"/>
    <x v="3"/>
    <s v="Rhode Island"/>
    <s v="Providence"/>
    <n v="2016"/>
  </r>
  <r>
    <s v="CA-2015-130974"/>
    <d v="2015-11-27T00:00:00"/>
    <s v="MA-17560"/>
    <s v="OFF-PA-10000743"/>
    <n v="40.08"/>
    <n v="6"/>
    <n v="0"/>
    <n v="19.238399999999999"/>
    <x v="1"/>
    <x v="10"/>
    <s v="Xerox 1977"/>
    <x v="3"/>
    <s v="Massachusetts"/>
    <s v="Everett"/>
    <n v="2015"/>
  </r>
  <r>
    <s v="CA-2015-130974"/>
    <d v="2015-11-27T00:00:00"/>
    <s v="MA-17560"/>
    <s v="OFF-PA-10001019"/>
    <n v="59.94"/>
    <n v="3"/>
    <n v="0"/>
    <n v="28.171800000000001"/>
    <x v="1"/>
    <x v="10"/>
    <s v="Xerox 1884"/>
    <x v="3"/>
    <s v="Massachusetts"/>
    <s v="Everett"/>
    <n v="2015"/>
  </r>
  <r>
    <s v="CA-2015-130974"/>
    <d v="2015-11-27T00:00:00"/>
    <s v="MA-17560"/>
    <s v="TEC-AC-10003095"/>
    <n v="259.98"/>
    <n v="2"/>
    <n v="0"/>
    <n v="88.393199999999993"/>
    <x v="2"/>
    <x v="11"/>
    <s v="Logitech G35 7.1-Channel Surround Sound Headset"/>
    <x v="3"/>
    <s v="Massachusetts"/>
    <s v="Everett"/>
    <n v="2015"/>
  </r>
  <r>
    <s v="CA-2015-130974"/>
    <d v="2015-11-27T00:00:00"/>
    <s v="MA-17560"/>
    <s v="FUR-BO-10002916"/>
    <n v="170.98"/>
    <n v="1"/>
    <n v="0"/>
    <n v="32.486199999999997"/>
    <x v="0"/>
    <x v="0"/>
    <s v="Rush Hierlooms Collection 1&quot; Thick Stackable Bookcases"/>
    <x v="3"/>
    <s v="Massachusetts"/>
    <s v="Everett"/>
    <n v="2015"/>
  </r>
  <r>
    <s v="CA-2015-130974"/>
    <d v="2015-11-27T00:00:00"/>
    <s v="MA-17560"/>
    <s v="FUR-FU-10002506"/>
    <n v="38.97"/>
    <n v="3"/>
    <n v="0"/>
    <n v="4.6764000000000001"/>
    <x v="0"/>
    <x v="5"/>
    <s v="Tensor &quot;Hersey Kiss&quot; Styled Floor Lamp"/>
    <x v="3"/>
    <s v="Massachusetts"/>
    <s v="Everett"/>
    <n v="2015"/>
  </r>
  <r>
    <s v="CA-2015-130974"/>
    <d v="2015-11-27T00:00:00"/>
    <s v="MA-17560"/>
    <s v="OFF-PA-10003823"/>
    <n v="154.9"/>
    <n v="5"/>
    <n v="0"/>
    <n v="69.704999999999998"/>
    <x v="1"/>
    <x v="10"/>
    <s v="Xerox 197"/>
    <x v="3"/>
    <s v="Massachusetts"/>
    <s v="Everett"/>
    <n v="2015"/>
  </r>
  <r>
    <s v="CA-2015-130974"/>
    <d v="2015-11-27T00:00:00"/>
    <s v="MA-17560"/>
    <s v="FUR-TA-10004619"/>
    <n v="446.06799999999998"/>
    <n v="4"/>
    <n v="0.3"/>
    <n v="0"/>
    <x v="0"/>
    <x v="3"/>
    <s v="Hon Non-Folding Utility Tables"/>
    <x v="3"/>
    <s v="Massachusetts"/>
    <s v="Everett"/>
    <n v="2015"/>
  </r>
  <r>
    <s v="CA-2017-133487"/>
    <d v="2017-05-06T00:00:00"/>
    <s v="TS-21655"/>
    <s v="OFF-AP-10001271"/>
    <n v="152.94"/>
    <n v="3"/>
    <n v="0"/>
    <n v="41.293799999999997"/>
    <x v="1"/>
    <x v="9"/>
    <s v="Eureka The Boss Cordless Rechargeable Stick Vac"/>
    <x v="1"/>
    <s v="California"/>
    <s v="Rancho Cucamonga"/>
    <n v="2017"/>
  </r>
  <r>
    <s v="CA-2014-142951"/>
    <d v="2014-10-08T00:00:00"/>
    <s v="JG-15115"/>
    <s v="TEC-AC-10002331"/>
    <n v="23.472000000000001"/>
    <n v="3"/>
    <n v="0.2"/>
    <n v="4.9878"/>
    <x v="2"/>
    <x v="11"/>
    <s v="Maxell 74 Minute CDR, 10/Pack"/>
    <x v="0"/>
    <s v="North Carolina"/>
    <s v="Charlotte"/>
    <n v="2014"/>
  </r>
  <r>
    <s v="CA-2014-133592"/>
    <d v="2014-12-31T00:00:00"/>
    <s v="KM-16375"/>
    <s v="OFF-PA-10003228"/>
    <n v="195.64"/>
    <n v="4"/>
    <n v="0"/>
    <n v="91.950800000000001"/>
    <x v="1"/>
    <x v="10"/>
    <s v="Xerox 1917"/>
    <x v="3"/>
    <s v="Rhode Island"/>
    <s v="Providence"/>
    <n v="2014"/>
  </r>
  <r>
    <s v="CA-2014-133592"/>
    <d v="2014-12-31T00:00:00"/>
    <s v="KM-16375"/>
    <s v="OFF-PA-10002586"/>
    <n v="14.94"/>
    <n v="3"/>
    <n v="0"/>
    <n v="7.0217999999999998"/>
    <x v="1"/>
    <x v="10"/>
    <s v="Xerox 1970"/>
    <x v="3"/>
    <s v="Rhode Island"/>
    <s v="Providence"/>
    <n v="2014"/>
  </r>
  <r>
    <s v="CA-2014-133592"/>
    <d v="2014-12-31T00:00:00"/>
    <s v="KM-16375"/>
    <s v="TEC-AC-10002049"/>
    <n v="1687.8"/>
    <n v="4"/>
    <n v="0"/>
    <n v="742.63199999999995"/>
    <x v="2"/>
    <x v="11"/>
    <s v="Logitech G19 Programmable Gaming Keyboard"/>
    <x v="3"/>
    <s v="Rhode Island"/>
    <s v="Providence"/>
    <n v="2014"/>
  </r>
  <r>
    <s v="CA-2014-133592"/>
    <d v="2014-12-31T00:00:00"/>
    <s v="KM-16375"/>
    <s v="FUR-BO-10000362"/>
    <n v="341.96"/>
    <n v="2"/>
    <n v="0"/>
    <n v="78.650800000000004"/>
    <x v="0"/>
    <x v="0"/>
    <s v="Sauder Inglewood Library Bookcases"/>
    <x v="3"/>
    <s v="Rhode Island"/>
    <s v="Providence"/>
    <n v="2014"/>
  </r>
  <r>
    <s v="CA-2014-133592"/>
    <d v="2014-12-31T00:00:00"/>
    <s v="KM-16375"/>
    <s v="FUR-CH-10004218"/>
    <n v="605.88"/>
    <n v="6"/>
    <n v="0"/>
    <n v="151.47"/>
    <x v="0"/>
    <x v="1"/>
    <s v="Global Fabric Manager's Chair, Dark Gray"/>
    <x v="3"/>
    <s v="Rhode Island"/>
    <s v="Providence"/>
    <n v="2014"/>
  </r>
  <r>
    <s v="CA-2015-120782"/>
    <d v="2015-04-28T00:00:00"/>
    <s v="SD-20485"/>
    <s v="OFF-AP-10003779"/>
    <n v="186.732"/>
    <n v="1"/>
    <n v="0.1"/>
    <n v="41.496000000000002"/>
    <x v="1"/>
    <x v="9"/>
    <s v="Kensington 7 Outlet MasterPiece Power Center with Fax/Phone Line Protection"/>
    <x v="2"/>
    <s v="Michigan"/>
    <s v="Midland"/>
    <n v="2015"/>
  </r>
  <r>
    <s v="CA-2015-120782"/>
    <d v="2015-04-28T00:00:00"/>
    <s v="SD-20485"/>
    <s v="OFF-BI-10003527"/>
    <n v="3812.97"/>
    <n v="3"/>
    <n v="0"/>
    <n v="1906.4849999999999"/>
    <x v="1"/>
    <x v="8"/>
    <s v="Fellowes PB500 Electric Punch Plastic Comb Binding Machine with Manual Bind"/>
    <x v="2"/>
    <s v="Michigan"/>
    <s v="Midland"/>
    <n v="2015"/>
  </r>
  <r>
    <s v="CA-2015-116876"/>
    <d v="2015-02-14T00:00:00"/>
    <s v="TT-21070"/>
    <s v="OFF-BI-10002897"/>
    <n v="26.423999999999999"/>
    <n v="9"/>
    <n v="0.2"/>
    <n v="9.5786999999999995"/>
    <x v="1"/>
    <x v="8"/>
    <s v="Black Avery Memo-Size 3-Ring Binder, 5 1/2&quot; x 8 1/2&quot;"/>
    <x v="3"/>
    <s v="New York"/>
    <s v="Rochester"/>
    <n v="2015"/>
  </r>
  <r>
    <s v="CA-2015-116876"/>
    <d v="2015-02-14T00:00:00"/>
    <s v="TT-21070"/>
    <s v="TEC-PH-10002584"/>
    <n v="625.99"/>
    <n v="1"/>
    <n v="0"/>
    <n v="187.797"/>
    <x v="2"/>
    <x v="7"/>
    <s v="Samsung Galaxy S4"/>
    <x v="3"/>
    <s v="New York"/>
    <s v="Rochester"/>
    <n v="2015"/>
  </r>
  <r>
    <s v="CA-2016-169838"/>
    <d v="2016-11-25T00:00:00"/>
    <s v="BB-11545"/>
    <s v="FUR-TA-10001095"/>
    <n v="1568.61"/>
    <n v="9"/>
    <n v="0"/>
    <n v="329.40809999999999"/>
    <x v="0"/>
    <x v="3"/>
    <s v="Chromcraft Round Conference Tables"/>
    <x v="2"/>
    <s v="Michigan"/>
    <s v="Jackson"/>
    <n v="2016"/>
  </r>
  <r>
    <s v="CA-2016-169838"/>
    <d v="2016-11-25T00:00:00"/>
    <s v="BB-11545"/>
    <s v="OFF-BI-10004002"/>
    <n v="17.3"/>
    <n v="1"/>
    <n v="0"/>
    <n v="8.3040000000000003"/>
    <x v="1"/>
    <x v="8"/>
    <s v="Wilson Jones International Size A4 Ring Binders"/>
    <x v="2"/>
    <s v="Michigan"/>
    <s v="Jackson"/>
    <n v="2016"/>
  </r>
  <r>
    <s v="CA-2016-169838"/>
    <d v="2016-11-25T00:00:00"/>
    <s v="BB-11545"/>
    <s v="TEC-AC-10004518"/>
    <n v="160"/>
    <n v="8"/>
    <n v="0"/>
    <n v="62.4"/>
    <x v="2"/>
    <x v="11"/>
    <s v="Memorex Mini Travel Drive 32 GB USB 2.0 Flash Drive"/>
    <x v="2"/>
    <s v="Michigan"/>
    <s v="Jackson"/>
    <n v="2016"/>
  </r>
  <r>
    <s v="US-2017-128951"/>
    <d v="2017-07-15T00:00:00"/>
    <s v="RS-19420"/>
    <s v="OFF-AP-10002191"/>
    <n v="179.94"/>
    <n v="3"/>
    <n v="0"/>
    <n v="50.383200000000002"/>
    <x v="1"/>
    <x v="9"/>
    <s v="Belkin 8 Outlet SurgeMaster II Gold Surge Protector"/>
    <x v="0"/>
    <s v="Virginia"/>
    <s v="Suffolk"/>
    <n v="2017"/>
  </r>
  <r>
    <s v="US-2017-128951"/>
    <d v="2017-07-15T00:00:00"/>
    <s v="RS-19420"/>
    <s v="FUR-TA-10004575"/>
    <n v="872.94"/>
    <n v="3"/>
    <n v="0"/>
    <n v="157.1292"/>
    <x v="0"/>
    <x v="3"/>
    <s v="Hon 5100 Series Wood Tables"/>
    <x v="0"/>
    <s v="Virginia"/>
    <s v="Suffolk"/>
    <n v="2017"/>
  </r>
  <r>
    <s v="US-2017-128951"/>
    <d v="2017-07-15T00:00:00"/>
    <s v="RS-19420"/>
    <s v="OFF-PA-10003177"/>
    <n v="12.96"/>
    <n v="2"/>
    <n v="0"/>
    <n v="6.2207999999999997"/>
    <x v="1"/>
    <x v="10"/>
    <s v="Xerox 1999"/>
    <x v="0"/>
    <s v="Virginia"/>
    <s v="Suffolk"/>
    <n v="2017"/>
  </r>
  <r>
    <s v="CA-2014-102330"/>
    <d v="2014-12-29T00:00:00"/>
    <s v="AI-10855"/>
    <s v="OFF-LA-10003923"/>
    <n v="88.8"/>
    <n v="6"/>
    <n v="0"/>
    <n v="44.4"/>
    <x v="1"/>
    <x v="2"/>
    <s v="Alphabetical Labels for Top Tab Filing"/>
    <x v="1"/>
    <s v="California"/>
    <s v="Brentwood"/>
    <n v="2014"/>
  </r>
  <r>
    <s v="CA-2014-102330"/>
    <d v="2014-12-29T00:00:00"/>
    <s v="AI-10855"/>
    <s v="TEC-PH-10001051"/>
    <n v="319.96800000000002"/>
    <n v="4"/>
    <n v="0.2"/>
    <n v="35.996400000000001"/>
    <x v="2"/>
    <x v="7"/>
    <s v="HTC One"/>
    <x v="1"/>
    <s v="California"/>
    <s v="Brentwood"/>
    <n v="2014"/>
  </r>
  <r>
    <s v="CA-2016-118899"/>
    <d v="2016-03-22T00:00:00"/>
    <s v="MC-17275"/>
    <s v="FUR-CH-10004754"/>
    <n v="167.88800000000001"/>
    <n v="7"/>
    <n v="0.2"/>
    <n v="14.690200000000001"/>
    <x v="0"/>
    <x v="1"/>
    <s v="Global Stack Chair with Arms, Black"/>
    <x v="1"/>
    <s v="Washington"/>
    <s v="Seattle"/>
    <n v="2016"/>
  </r>
  <r>
    <s v="CA-2017-107958"/>
    <d v="2017-07-02T00:00:00"/>
    <s v="AH-10120"/>
    <s v="OFF-PA-10000357"/>
    <n v="163.96"/>
    <n v="5"/>
    <n v="0.2"/>
    <n v="59.435499999999998"/>
    <x v="1"/>
    <x v="10"/>
    <s v="White Dual Perf Computer Printout Paper, 2700 Sheets, 1 Part, Heavyweight, 20 lbs., 14 7/8 x 11"/>
    <x v="2"/>
    <s v="Texas"/>
    <s v="Houston"/>
    <n v="2017"/>
  </r>
  <r>
    <s v="CA-2017-107958"/>
    <d v="2017-07-02T00:00:00"/>
    <s v="AH-10120"/>
    <s v="OFF-BI-10001787"/>
    <n v="5.2320000000000002"/>
    <n v="4"/>
    <n v="0.8"/>
    <n v="-8.1096000000000004"/>
    <x v="1"/>
    <x v="8"/>
    <s v="Wilson Jones Four-Pocket Poly Binders"/>
    <x v="2"/>
    <s v="Texas"/>
    <s v="Houston"/>
    <n v="2017"/>
  </r>
  <r>
    <s v="CA-2017-151799"/>
    <d v="2017-12-14T00:00:00"/>
    <s v="BF-11170"/>
    <s v="TEC-CO-10002313"/>
    <n v="1199.98"/>
    <n v="2"/>
    <n v="0"/>
    <n v="467.99220000000003"/>
    <x v="2"/>
    <x v="16"/>
    <s v="Canon PC1080F Personal Copier"/>
    <x v="3"/>
    <s v="Massachusetts"/>
    <s v="Lawrence"/>
    <n v="2017"/>
  </r>
  <r>
    <s v="CA-2017-151799"/>
    <d v="2017-12-14T00:00:00"/>
    <s v="BF-11170"/>
    <s v="OFF-ST-10002790"/>
    <n v="73.849999999999994"/>
    <n v="1"/>
    <n v="0"/>
    <n v="2.2155"/>
    <x v="1"/>
    <x v="4"/>
    <s v="Safco Industrial Shelving"/>
    <x v="3"/>
    <s v="Massachusetts"/>
    <s v="Lawrence"/>
    <n v="2017"/>
  </r>
  <r>
    <s v="CA-2017-151799"/>
    <d v="2017-12-14T00:00:00"/>
    <s v="BF-11170"/>
    <s v="OFF-SU-10001664"/>
    <n v="25.71"/>
    <n v="3"/>
    <n v="0"/>
    <n v="6.6845999999999997"/>
    <x v="1"/>
    <x v="14"/>
    <s v="Acme Office Executive Series Stainless Steel Trimmers"/>
    <x v="3"/>
    <s v="Massachusetts"/>
    <s v="Lawrence"/>
    <n v="2017"/>
  </r>
  <r>
    <s v="CA-2017-151799"/>
    <d v="2017-12-14T00:00:00"/>
    <s v="BF-11170"/>
    <s v="OFF-FA-10001332"/>
    <n v="17.28"/>
    <n v="6"/>
    <n v="0"/>
    <n v="8.1216000000000008"/>
    <x v="1"/>
    <x v="13"/>
    <s v="Acco Banker's Clasps, 5 3/4&quot;-Long"/>
    <x v="3"/>
    <s v="Massachusetts"/>
    <s v="Lawrence"/>
    <n v="2017"/>
  </r>
  <r>
    <s v="CA-2017-151799"/>
    <d v="2017-12-14T00:00:00"/>
    <s v="BF-11170"/>
    <s v="FUR-TA-10003473"/>
    <n v="526.58199999999999"/>
    <n v="2"/>
    <n v="0.3"/>
    <n v="-52.658200000000001"/>
    <x v="0"/>
    <x v="3"/>
    <s v="Bretford Rectangular Conference Table Tops"/>
    <x v="3"/>
    <s v="Massachusetts"/>
    <s v="Lawrence"/>
    <n v="2017"/>
  </r>
  <r>
    <s v="CA-2016-114601"/>
    <d v="2016-08-26T00:00:00"/>
    <s v="AA-10480"/>
    <s v="OFF-PA-10000605"/>
    <n v="11.56"/>
    <n v="2"/>
    <n v="0"/>
    <n v="5.6643999999999997"/>
    <x v="1"/>
    <x v="10"/>
    <s v="Xerox 1950"/>
    <x v="2"/>
    <s v="Michigan"/>
    <s v="Detroit"/>
    <n v="2016"/>
  </r>
  <r>
    <s v="CA-2016-114601"/>
    <d v="2016-08-26T00:00:00"/>
    <s v="AA-10480"/>
    <s v="TEC-PH-10002170"/>
    <n v="209.97"/>
    <n v="3"/>
    <n v="0"/>
    <n v="58.791600000000003"/>
    <x v="2"/>
    <x v="7"/>
    <s v="ClearSounds CSC500 Amplified Spirit Phone Corded phone"/>
    <x v="2"/>
    <s v="Michigan"/>
    <s v="Detroit"/>
    <n v="2016"/>
  </r>
  <r>
    <s v="CA-2016-114601"/>
    <d v="2016-08-26T00:00:00"/>
    <s v="AA-10480"/>
    <s v="FUR-TA-10004147"/>
    <n v="447.84"/>
    <n v="4"/>
    <n v="0"/>
    <n v="98.524799999999999"/>
    <x v="0"/>
    <x v="3"/>
    <s v="Hon 4060 Series Tables"/>
    <x v="2"/>
    <s v="Michigan"/>
    <s v="Detroit"/>
    <n v="2016"/>
  </r>
  <r>
    <s v="CA-2016-114601"/>
    <d v="2016-08-26T00:00:00"/>
    <s v="AA-10480"/>
    <s v="TEC-AC-10003911"/>
    <n v="479.97"/>
    <n v="3"/>
    <n v="0"/>
    <n v="163.18979999999999"/>
    <x v="2"/>
    <x v="11"/>
    <s v="NETGEAR AC1750 Dual Band Gigabit Smart WiFi Router"/>
    <x v="2"/>
    <s v="Michigan"/>
    <s v="Detroit"/>
    <n v="2016"/>
  </r>
  <r>
    <s v="CA-2016-114601"/>
    <d v="2016-08-26T00:00:00"/>
    <s v="AA-10480"/>
    <s v="OFF-AR-10002578"/>
    <n v="8.64"/>
    <n v="3"/>
    <n v="0"/>
    <n v="2.5055999999999998"/>
    <x v="1"/>
    <x v="6"/>
    <s v="Newell 335"/>
    <x v="2"/>
    <s v="Michigan"/>
    <s v="Detroit"/>
    <n v="2016"/>
  </r>
  <r>
    <s v="CA-2017-100237"/>
    <d v="2017-10-15T00:00:00"/>
    <s v="SV-20815"/>
    <s v="OFF-AR-10001761"/>
    <n v="11.68"/>
    <n v="2"/>
    <n v="0"/>
    <n v="4.2047999999999996"/>
    <x v="1"/>
    <x v="6"/>
    <s v="Avery Hi-Liter Smear-Safe Highlighters"/>
    <x v="1"/>
    <s v="Utah"/>
    <s v="Orem"/>
    <n v="2017"/>
  </r>
  <r>
    <s v="CA-2014-139542"/>
    <d v="2014-10-25T00:00:00"/>
    <s v="EH-14185"/>
    <s v="TEC-AC-10001553"/>
    <n v="40.776000000000003"/>
    <n v="3"/>
    <n v="0.2"/>
    <n v="0.50970000000000004"/>
    <x v="2"/>
    <x v="11"/>
    <s v="Memorex 25GB 6X Branded Blu-Ray Recordable Disc, 15/Pack"/>
    <x v="3"/>
    <s v="Pennsylvania"/>
    <s v="Philadelphia"/>
    <n v="2014"/>
  </r>
  <r>
    <s v="CA-2014-139542"/>
    <d v="2014-10-25T00:00:00"/>
    <s v="EH-14185"/>
    <s v="OFF-BI-10000309"/>
    <n v="13.698"/>
    <n v="3"/>
    <n v="0.7"/>
    <n v="-9.5885999999999996"/>
    <x v="1"/>
    <x v="8"/>
    <s v="GBC Twin Loop Wire Binding Elements, 9/16&quot; Spine, Black"/>
    <x v="3"/>
    <s v="Pennsylvania"/>
    <s v="Philadelphia"/>
    <n v="2014"/>
  </r>
  <r>
    <s v="US-2015-142811"/>
    <d v="2015-04-02T00:00:00"/>
    <s v="JL-15850"/>
    <s v="TEC-PH-10003095"/>
    <n v="87.8"/>
    <n v="5"/>
    <n v="0.2"/>
    <n v="32.924999999999997"/>
    <x v="2"/>
    <x v="7"/>
    <s v="Samsung HM1900 Bluetooth Headset"/>
    <x v="1"/>
    <s v="Arizona"/>
    <s v="Mesa"/>
    <n v="2015"/>
  </r>
  <r>
    <s v="CA-2017-139353"/>
    <d v="2017-10-28T00:00:00"/>
    <s v="JM-15250"/>
    <s v="FUR-FU-10001876"/>
    <n v="77.951999999999998"/>
    <n v="3"/>
    <n v="0.2"/>
    <n v="15.590400000000001"/>
    <x v="0"/>
    <x v="5"/>
    <s v="Computer Room Manger, 14&quot;"/>
    <x v="0"/>
    <s v="North Carolina"/>
    <s v="Fayetteville"/>
    <n v="2017"/>
  </r>
  <r>
    <s v="CA-2017-139353"/>
    <d v="2017-10-28T00:00:00"/>
    <s v="JM-15250"/>
    <s v="OFF-ST-10001522"/>
    <n v="147.184"/>
    <n v="2"/>
    <n v="0.2"/>
    <n v="-29.436800000000002"/>
    <x v="1"/>
    <x v="4"/>
    <s v="Gould Plastics 18-Pocket Panel Bin, 34w x 5-1/4d x 20-1/2h"/>
    <x v="0"/>
    <s v="North Carolina"/>
    <s v="Fayetteville"/>
    <n v="2017"/>
  </r>
  <r>
    <s v="CA-2017-139353"/>
    <d v="2017-10-28T00:00:00"/>
    <s v="JM-15250"/>
    <s v="OFF-PA-10000300"/>
    <n v="47.951999999999998"/>
    <n v="3"/>
    <n v="0.2"/>
    <n v="16.183800000000002"/>
    <x v="1"/>
    <x v="10"/>
    <s v="Xerox 1936"/>
    <x v="0"/>
    <s v="North Carolina"/>
    <s v="Fayetteville"/>
    <n v="2017"/>
  </r>
  <r>
    <s v="CA-2014-150203"/>
    <d v="2014-12-05T00:00:00"/>
    <s v="JB-15925"/>
    <s v="OFF-AP-10001469"/>
    <n v="250.26"/>
    <n v="6"/>
    <n v="0"/>
    <n v="72.575400000000002"/>
    <x v="1"/>
    <x v="9"/>
    <s v="Fellowes 8 Outlet Superior Workstation Surge Protector"/>
    <x v="1"/>
    <s v="California"/>
    <s v="Los Angeles"/>
    <n v="2014"/>
  </r>
  <r>
    <s v="US-2017-101518"/>
    <d v="2017-11-03T00:00:00"/>
    <s v="PB-19105"/>
    <s v="TEC-AC-10001553"/>
    <n v="40.776000000000003"/>
    <n v="3"/>
    <n v="0.2"/>
    <n v="0.50970000000000004"/>
    <x v="2"/>
    <x v="11"/>
    <s v="Memorex 25GB 6X Branded Blu-Ray Recordable Disc, 15/Pack"/>
    <x v="3"/>
    <s v="Pennsylvania"/>
    <s v="Philadelphia"/>
    <n v="2017"/>
  </r>
  <r>
    <s v="CA-2015-149636"/>
    <d v="2015-01-06T00:00:00"/>
    <s v="SP-20620"/>
    <s v="OFF-PA-10004041"/>
    <n v="29.6"/>
    <n v="5"/>
    <n v="0.2"/>
    <n v="9.25"/>
    <x v="1"/>
    <x v="10"/>
    <s v="It's Hot Message Books with Stickers, 2 3/4&quot; x 5&quot;"/>
    <x v="1"/>
    <s v="Colorado"/>
    <s v="Colorado Springs"/>
    <n v="2015"/>
  </r>
  <r>
    <s v="CA-2015-149636"/>
    <d v="2015-01-06T00:00:00"/>
    <s v="SP-20620"/>
    <s v="OFF-BI-10002764"/>
    <n v="1.9379999999999999"/>
    <n v="2"/>
    <n v="0.7"/>
    <n v="-1.3566"/>
    <x v="1"/>
    <x v="8"/>
    <s v="Recycled Pressboard Report Cover with Reinforced Top Hinge"/>
    <x v="1"/>
    <s v="Colorado"/>
    <s v="Colorado Springs"/>
    <n v="2015"/>
  </r>
  <r>
    <s v="US-2017-146213"/>
    <d v="2017-09-09T00:00:00"/>
    <s v="MC-17605"/>
    <s v="TEC-AC-10001114"/>
    <n v="159.96"/>
    <n v="4"/>
    <n v="0"/>
    <n v="51.187199999999997"/>
    <x v="2"/>
    <x v="11"/>
    <s v="Microsoft Wireless Mobile Mouse 4000"/>
    <x v="1"/>
    <s v="California"/>
    <s v="Los Angeles"/>
    <n v="2017"/>
  </r>
  <r>
    <s v="CA-2015-108588"/>
    <d v="2015-01-05T00:00:00"/>
    <s v="BG-11695"/>
    <s v="OFF-AR-10001615"/>
    <n v="59.52"/>
    <n v="3"/>
    <n v="0"/>
    <n v="15.475199999999999"/>
    <x v="1"/>
    <x v="6"/>
    <s v="Newell 34"/>
    <x v="3"/>
    <s v="New York"/>
    <s v="New York City"/>
    <n v="2015"/>
  </r>
  <r>
    <s v="CA-2015-108588"/>
    <d v="2015-01-05T00:00:00"/>
    <s v="BG-11695"/>
    <s v="OFF-EN-10000461"/>
    <n v="17.48"/>
    <n v="2"/>
    <n v="0"/>
    <n v="8.2156000000000002"/>
    <x v="1"/>
    <x v="12"/>
    <s v="#10- 4 1/8&quot; x 9 1/2&quot; Recycled Envelopes"/>
    <x v="3"/>
    <s v="New York"/>
    <s v="New York City"/>
    <n v="2015"/>
  </r>
  <r>
    <s v="CA-2015-108588"/>
    <d v="2015-01-05T00:00:00"/>
    <s v="BG-11695"/>
    <s v="OFF-BI-10004506"/>
    <n v="13.167999999999999"/>
    <n v="2"/>
    <n v="0.2"/>
    <n v="4.6087999999999996"/>
    <x v="1"/>
    <x v="8"/>
    <s v="Wilson Jones data.warehouse D-Ring Binders with DublLock"/>
    <x v="3"/>
    <s v="New York"/>
    <s v="New York City"/>
    <n v="2015"/>
  </r>
  <r>
    <s v="US-2017-138086"/>
    <d v="2017-04-16T00:00:00"/>
    <s v="JO-15550"/>
    <s v="OFF-AP-10000027"/>
    <n v="40.74"/>
    <n v="3"/>
    <n v="0"/>
    <n v="12.222"/>
    <x v="1"/>
    <x v="9"/>
    <s v="Hoover Commercial SteamVac"/>
    <x v="1"/>
    <s v="California"/>
    <s v="San Francisco"/>
    <n v="2017"/>
  </r>
  <r>
    <s v="CA-2015-139374"/>
    <d v="2015-09-10T00:00:00"/>
    <s v="AR-10345"/>
    <s v="FUR-CH-10003981"/>
    <n v="179.886"/>
    <n v="1"/>
    <n v="0.3"/>
    <n v="-2.5697999999999999"/>
    <x v="0"/>
    <x v="1"/>
    <s v="Global Commerce Series Low-Back Swivel/Tilt Chairs"/>
    <x v="2"/>
    <s v="Texas"/>
    <s v="Austin"/>
    <n v="2015"/>
  </r>
  <r>
    <s v="CA-2016-113978"/>
    <d v="2016-09-25T00:00:00"/>
    <s v="TS-21505"/>
    <s v="OFF-AP-10003849"/>
    <n v="286.25599999999997"/>
    <n v="1"/>
    <n v="0.2"/>
    <n v="17.890999999999998"/>
    <x v="1"/>
    <x v="9"/>
    <s v="Hoover Shoulder Vac Commercial Portable Vacuum"/>
    <x v="3"/>
    <s v="Ohio"/>
    <s v="Cleveland"/>
    <n v="2016"/>
  </r>
  <r>
    <s v="CA-2016-113978"/>
    <d v="2016-09-25T00:00:00"/>
    <s v="TS-21505"/>
    <s v="OFF-ST-10004963"/>
    <n v="24.224"/>
    <n v="2"/>
    <n v="0.2"/>
    <n v="-4.8448000000000002"/>
    <x v="1"/>
    <x v="4"/>
    <s v="Eldon Gobal File Keepers"/>
    <x v="3"/>
    <s v="Ohio"/>
    <s v="Cleveland"/>
    <n v="2016"/>
  </r>
  <r>
    <s v="CA-2016-113978"/>
    <d v="2016-09-25T00:00:00"/>
    <s v="TS-21505"/>
    <s v="OFF-ST-10002574"/>
    <n v="331.536"/>
    <n v="3"/>
    <n v="0.2"/>
    <n v="-82.884"/>
    <x v="1"/>
    <x v="4"/>
    <s v="SAFCO Commercial Wire Shelving, Black"/>
    <x v="3"/>
    <s v="Ohio"/>
    <s v="Cleveland"/>
    <n v="2016"/>
  </r>
  <r>
    <s v="US-2015-150231"/>
    <d v="2015-03-16T00:00:00"/>
    <s v="JK-15640"/>
    <s v="OFF-AR-10001761"/>
    <n v="17.52"/>
    <n v="3"/>
    <n v="0"/>
    <n v="6.3071999999999999"/>
    <x v="1"/>
    <x v="6"/>
    <s v="Avery Hi-Liter Smear-Safe Highlighters"/>
    <x v="3"/>
    <s v="New York"/>
    <s v="New York City"/>
    <n v="2015"/>
  </r>
  <r>
    <s v="CA-2016-106915"/>
    <d v="2016-11-26T00:00:00"/>
    <s v="GA-14515"/>
    <s v="OFF-AR-10000716"/>
    <n v="17.856000000000002"/>
    <n v="4"/>
    <n v="0.2"/>
    <n v="4.2408000000000001"/>
    <x v="1"/>
    <x v="6"/>
    <s v="DIXON Ticonderoga Erasable Checking Pencils"/>
    <x v="2"/>
    <s v="Texas"/>
    <s v="El Paso"/>
    <n v="2016"/>
  </r>
  <r>
    <s v="US-2016-109260"/>
    <d v="2016-09-26T00:00:00"/>
    <s v="TN-21040"/>
    <s v="TEC-AC-10002637"/>
    <n v="431.976"/>
    <n v="3"/>
    <n v="0.2"/>
    <n v="-75.595799999999997"/>
    <x v="2"/>
    <x v="11"/>
    <s v="Logitech VX Revolution Cordless Laser Mouse for Notebooks (Black)"/>
    <x v="0"/>
    <s v="Florida"/>
    <s v="Tallahassee"/>
    <n v="2016"/>
  </r>
  <r>
    <s v="CA-2017-104850"/>
    <d v="2017-06-13T00:00:00"/>
    <s v="TW-21025"/>
    <s v="FUR-CH-10003774"/>
    <n v="291.13600000000002"/>
    <n v="4"/>
    <n v="0.2"/>
    <n v="-25.474399999999999"/>
    <x v="0"/>
    <x v="1"/>
    <s v="Global Wood Trimmed Manager's Task Chair, Khaki"/>
    <x v="1"/>
    <s v="Washington"/>
    <s v="Seattle"/>
    <n v="2017"/>
  </r>
  <r>
    <s v="CA-2017-140508"/>
    <d v="2017-09-18T00:00:00"/>
    <s v="PA-19060"/>
    <s v="OFF-EN-10000927"/>
    <n v="114.848"/>
    <n v="4"/>
    <n v="0.2"/>
    <n v="35.89"/>
    <x v="1"/>
    <x v="12"/>
    <s v="Jet-Pak Recycled Peel 'N' Seal Padded Mailers"/>
    <x v="2"/>
    <s v="Texas"/>
    <s v="Dallas"/>
    <n v="2017"/>
  </r>
  <r>
    <s v="CA-2017-143294"/>
    <d v="2017-06-02T00:00:00"/>
    <s v="JD-15790"/>
    <s v="OFF-PA-10000743"/>
    <n v="10.688000000000001"/>
    <n v="2"/>
    <n v="0.2"/>
    <n v="3.7408000000000001"/>
    <x v="1"/>
    <x v="10"/>
    <s v="Xerox 1977"/>
    <x v="2"/>
    <s v="Texas"/>
    <s v="Houston"/>
    <n v="2017"/>
  </r>
  <r>
    <s v="CA-2016-165673"/>
    <d v="2016-05-15T00:00:00"/>
    <s v="MN-17935"/>
    <s v="OFF-PA-10000697"/>
    <n v="15.231999999999999"/>
    <n v="4"/>
    <n v="0.2"/>
    <n v="5.5216000000000003"/>
    <x v="1"/>
    <x v="10"/>
    <s v="TOPS Voice Message Log Book, Flash Format"/>
    <x v="3"/>
    <s v="Ohio"/>
    <s v="Springfield"/>
    <n v="2016"/>
  </r>
  <r>
    <s v="CA-2017-134418"/>
    <d v="2017-09-15T00:00:00"/>
    <s v="GM-14500"/>
    <s v="OFF-AR-10004441"/>
    <n v="12.42"/>
    <n v="3"/>
    <n v="0"/>
    <n v="5.2164000000000001"/>
    <x v="1"/>
    <x v="6"/>
    <s v="BIC Brite Liner Highlighters"/>
    <x v="1"/>
    <s v="Washington"/>
    <s v="Seattle"/>
    <n v="2017"/>
  </r>
  <r>
    <s v="US-2016-106313"/>
    <d v="2016-08-22T00:00:00"/>
    <s v="DG-13300"/>
    <s v="OFF-PA-10001870"/>
    <n v="19.440000000000001"/>
    <n v="3"/>
    <n v="0"/>
    <n v="9.3312000000000008"/>
    <x v="1"/>
    <x v="10"/>
    <s v="Xerox 202"/>
    <x v="1"/>
    <s v="Washington"/>
    <s v="Seattle"/>
    <n v="2016"/>
  </r>
  <r>
    <s v="CA-2014-105872"/>
    <d v="2014-05-30T00:00:00"/>
    <s v="JG-15160"/>
    <s v="OFF-BI-10003684"/>
    <n v="70.367999999999995"/>
    <n v="4"/>
    <n v="0.2"/>
    <n v="26.388000000000002"/>
    <x v="1"/>
    <x v="8"/>
    <s v="Wilson Jones Legal Size Ring Binders"/>
    <x v="3"/>
    <s v="New York"/>
    <s v="New York City"/>
    <n v="2014"/>
  </r>
  <r>
    <s v="CA-2017-108287"/>
    <d v="2017-12-18T00:00:00"/>
    <s v="AG-10330"/>
    <s v="OFF-AR-10001315"/>
    <n v="12.672000000000001"/>
    <n v="9"/>
    <n v="0.2"/>
    <n v="1.4256"/>
    <x v="1"/>
    <x v="6"/>
    <s v="Newell 310"/>
    <x v="0"/>
    <s v="North Carolina"/>
    <s v="Charlotte"/>
    <n v="2017"/>
  </r>
  <r>
    <s v="CA-2017-141103"/>
    <d v="2017-07-30T00:00:00"/>
    <s v="JF-15355"/>
    <s v="TEC-PH-10003589"/>
    <n v="89.95"/>
    <n v="5"/>
    <n v="0"/>
    <n v="43.176000000000002"/>
    <x v="2"/>
    <x v="7"/>
    <s v="invisibleSHIELD by ZAGG Smudge-Free Screen Protector"/>
    <x v="3"/>
    <s v="Maryland"/>
    <s v="Baltimore"/>
    <n v="2017"/>
  </r>
  <r>
    <s v="CA-2014-154781"/>
    <d v="2014-11-21T00:00:00"/>
    <s v="SC-20680"/>
    <s v="OFF-PA-10001609"/>
    <n v="6.58"/>
    <n v="2"/>
    <n v="0"/>
    <n v="3.0268000000000002"/>
    <x v="1"/>
    <x v="10"/>
    <s v="Tops Wirebound Message Log Books"/>
    <x v="1"/>
    <s v="California"/>
    <s v="San Francisco"/>
    <n v="2014"/>
  </r>
  <r>
    <s v="CA-2014-154781"/>
    <d v="2014-11-21T00:00:00"/>
    <s v="SC-20680"/>
    <s v="TEC-AC-10000474"/>
    <n v="94.99"/>
    <n v="1"/>
    <n v="0"/>
    <n v="28.497"/>
    <x v="2"/>
    <x v="11"/>
    <s v="Kensington Expert Mouse Optical USB Trackball for PC or Mac"/>
    <x v="1"/>
    <s v="California"/>
    <s v="San Francisco"/>
    <n v="2014"/>
  </r>
  <r>
    <s v="CA-2015-147816"/>
    <d v="2015-09-24T00:00:00"/>
    <s v="CM-11935"/>
    <s v="TEC-PH-10003095"/>
    <n v="35.119999999999997"/>
    <n v="2"/>
    <n v="0.2"/>
    <n v="13.17"/>
    <x v="2"/>
    <x v="7"/>
    <s v="Samsung HM1900 Bluetooth Headset"/>
    <x v="1"/>
    <s v="Arizona"/>
    <s v="Tucson"/>
    <n v="2015"/>
  </r>
  <r>
    <s v="CA-2017-105326"/>
    <d v="2017-08-20T00:00:00"/>
    <s v="KT-16480"/>
    <s v="OFF-PA-10001639"/>
    <n v="25.92"/>
    <n v="4"/>
    <n v="0"/>
    <n v="12.441599999999999"/>
    <x v="1"/>
    <x v="10"/>
    <s v="Xerox 203"/>
    <x v="1"/>
    <s v="California"/>
    <s v="Los Angeles"/>
    <n v="2017"/>
  </r>
  <r>
    <s v="CA-2016-133613"/>
    <d v="2016-06-17T00:00:00"/>
    <s v="CP-12340"/>
    <s v="OFF-BI-10002003"/>
    <n v="7.96"/>
    <n v="2"/>
    <n v="0"/>
    <n v="3.7412000000000001"/>
    <x v="1"/>
    <x v="8"/>
    <s v="Ibico Presentation Index for Binding Systems"/>
    <x v="3"/>
    <s v="Connecticut"/>
    <s v="Waterbury"/>
    <n v="2016"/>
  </r>
  <r>
    <s v="CA-2016-133613"/>
    <d v="2016-06-17T00:00:00"/>
    <s v="CP-12340"/>
    <s v="TEC-PH-10004539"/>
    <n v="566.97"/>
    <n v="3"/>
    <n v="0"/>
    <n v="153.08189999999999"/>
    <x v="2"/>
    <x v="7"/>
    <s v="Wireless Extenders zBoost YX545 SOHO Signal Booster"/>
    <x v="3"/>
    <s v="Connecticut"/>
    <s v="Waterbury"/>
    <n v="2016"/>
  </r>
  <r>
    <s v="CA-2016-133613"/>
    <d v="2016-06-17T00:00:00"/>
    <s v="CP-12340"/>
    <s v="OFF-AR-10003829"/>
    <n v="9.84"/>
    <n v="3"/>
    <n v="0"/>
    <n v="2.8536000000000001"/>
    <x v="1"/>
    <x v="6"/>
    <s v="Newell 35"/>
    <x v="3"/>
    <s v="Connecticut"/>
    <s v="Waterbury"/>
    <n v="2016"/>
  </r>
  <r>
    <s v="CA-2015-109113"/>
    <d v="2015-12-19T00:00:00"/>
    <s v="EK-13795"/>
    <s v="TEC-AC-10004761"/>
    <n v="25.488"/>
    <n v="2"/>
    <n v="0.2"/>
    <n v="4.7789999999999999"/>
    <x v="2"/>
    <x v="11"/>
    <s v="Maxell 4.7GB DVD+RW 3/Pack"/>
    <x v="2"/>
    <s v="Illinois"/>
    <s v="Chicago"/>
    <n v="2015"/>
  </r>
  <r>
    <s v="CA-2015-156153"/>
    <d v="2015-05-31T00:00:00"/>
    <s v="CW-11905"/>
    <s v="OFF-FA-10003472"/>
    <n v="7.56"/>
    <n v="6"/>
    <n v="0"/>
    <n v="0.3024"/>
    <x v="1"/>
    <x v="13"/>
    <s v="Bagged Rubber Bands"/>
    <x v="3"/>
    <s v="New York"/>
    <s v="Long Beach"/>
    <n v="2015"/>
  </r>
  <r>
    <s v="CA-2015-133242"/>
    <d v="2015-06-18T00:00:00"/>
    <s v="KH-16510"/>
    <s v="FUR-FU-10003464"/>
    <n v="60.84"/>
    <n v="3"/>
    <n v="0"/>
    <n v="19.468800000000002"/>
    <x v="0"/>
    <x v="5"/>
    <s v="Seth Thomas 8 1/2&quot; Cubicle Clock"/>
    <x v="0"/>
    <s v="Virginia"/>
    <s v="Arlington"/>
    <n v="2015"/>
  </r>
  <r>
    <s v="CA-2015-133242"/>
    <d v="2015-06-18T00:00:00"/>
    <s v="KH-16510"/>
    <s v="OFF-ST-10003716"/>
    <n v="450.04"/>
    <n v="2"/>
    <n v="0"/>
    <n v="58.505200000000002"/>
    <x v="1"/>
    <x v="4"/>
    <s v="Tennsco Double-Tier Lockers"/>
    <x v="0"/>
    <s v="Virginia"/>
    <s v="Arlington"/>
    <n v="2015"/>
  </r>
  <r>
    <s v="CA-2015-133242"/>
    <d v="2015-06-18T00:00:00"/>
    <s v="KH-16510"/>
    <s v="OFF-BI-10004002"/>
    <n v="34.6"/>
    <n v="2"/>
    <n v="0"/>
    <n v="16.608000000000001"/>
    <x v="1"/>
    <x v="8"/>
    <s v="Wilson Jones International Size A4 Ring Binders"/>
    <x v="0"/>
    <s v="Virginia"/>
    <s v="Arlington"/>
    <n v="2015"/>
  </r>
  <r>
    <s v="CA-2015-133242"/>
    <d v="2015-06-18T00:00:00"/>
    <s v="KH-16510"/>
    <s v="TEC-PH-10002496"/>
    <n v="467.97"/>
    <n v="3"/>
    <n v="0"/>
    <n v="140.39099999999999"/>
    <x v="2"/>
    <x v="7"/>
    <s v="Cisco SPA301"/>
    <x v="0"/>
    <s v="Virginia"/>
    <s v="Arlington"/>
    <n v="2015"/>
  </r>
  <r>
    <s v="CA-2015-133242"/>
    <d v="2015-06-18T00:00:00"/>
    <s v="KH-16510"/>
    <s v="OFF-BI-10004826"/>
    <n v="33.020000000000003"/>
    <n v="2"/>
    <n v="0"/>
    <n v="15.849600000000001"/>
    <x v="1"/>
    <x v="8"/>
    <s v="JM Magazine Binder"/>
    <x v="0"/>
    <s v="Virginia"/>
    <s v="Arlington"/>
    <n v="2015"/>
  </r>
  <r>
    <s v="CA-2015-158323"/>
    <d v="2015-11-30T00:00:00"/>
    <s v="AB-10600"/>
    <s v="FUR-FU-10001546"/>
    <n v="17.088000000000001"/>
    <n v="2"/>
    <n v="0.2"/>
    <n v="1.0680000000000001"/>
    <x v="0"/>
    <x v="5"/>
    <s v="Dana Swing-Arm Lamps"/>
    <x v="0"/>
    <s v="North Carolina"/>
    <s v="Jacksonville"/>
    <n v="2015"/>
  </r>
  <r>
    <s v="CA-2015-161795"/>
    <d v="2015-12-21T00:00:00"/>
    <s v="AH-10075"/>
    <s v="OFF-AR-10001919"/>
    <n v="3.008"/>
    <n v="2"/>
    <n v="0.2"/>
    <n v="0.33839999999999998"/>
    <x v="1"/>
    <x v="6"/>
    <s v="OIC #2 Pencils, Medium Soft"/>
    <x v="3"/>
    <s v="Ohio"/>
    <s v="Columbus"/>
    <n v="2015"/>
  </r>
  <r>
    <s v="CA-2017-100902"/>
    <d v="2017-11-17T00:00:00"/>
    <s v="CK-12595"/>
    <s v="OFF-PA-10002558"/>
    <n v="268.24"/>
    <n v="7"/>
    <n v="0.2"/>
    <n v="93.884"/>
    <x v="1"/>
    <x v="10"/>
    <s v="Xerox 1938"/>
    <x v="0"/>
    <s v="North Carolina"/>
    <s v="Charlotte"/>
    <n v="2017"/>
  </r>
  <r>
    <s v="CA-2017-100902"/>
    <d v="2017-11-17T00:00:00"/>
    <s v="CK-12595"/>
    <s v="TEC-AC-10003174"/>
    <n v="431.16"/>
    <n v="5"/>
    <n v="0.2"/>
    <n v="107.79"/>
    <x v="2"/>
    <x v="11"/>
    <s v="Plantronics S12 Corded Telephone Headset System"/>
    <x v="0"/>
    <s v="North Carolina"/>
    <s v="Charlotte"/>
    <n v="2017"/>
  </r>
  <r>
    <s v="CA-2017-112844"/>
    <d v="2017-11-13T00:00:00"/>
    <s v="SP-20620"/>
    <s v="TEC-PH-10003988"/>
    <n v="43.6"/>
    <n v="4"/>
    <n v="0"/>
    <n v="12.208"/>
    <x v="2"/>
    <x v="7"/>
    <s v="LF Elite 3D Dazzle Designer Hard Case Cover, Lf Stylus Pen and Wiper For Apple Iphone 5c Mini Lite"/>
    <x v="3"/>
    <s v="New York"/>
    <s v="Buffalo"/>
    <n v="2017"/>
  </r>
  <r>
    <s v="CA-2017-112844"/>
    <d v="2017-11-13T00:00:00"/>
    <s v="SP-20620"/>
    <s v="FUR-FU-10004845"/>
    <n v="154.94999999999999"/>
    <n v="3"/>
    <n v="0"/>
    <n v="30.99"/>
    <x v="0"/>
    <x v="5"/>
    <s v="Deflect-o EconoMat Nonstudded, No Bevel Mat"/>
    <x v="3"/>
    <s v="New York"/>
    <s v="Buffalo"/>
    <n v="2017"/>
  </r>
  <r>
    <s v="CA-2016-158925"/>
    <d v="2016-10-24T00:00:00"/>
    <s v="JP-15460"/>
    <s v="OFF-PA-10003072"/>
    <n v="15.552"/>
    <n v="3"/>
    <n v="0.2"/>
    <n v="5.4432"/>
    <x v="1"/>
    <x v="10"/>
    <s v="Eureka Recycled Copy Paper 8 1/2&quot; x 11&quot;, Ream"/>
    <x v="2"/>
    <s v="Texas"/>
    <s v="Houston"/>
    <n v="2016"/>
  </r>
  <r>
    <s v="CA-2014-155390"/>
    <d v="2014-12-06T00:00:00"/>
    <s v="BG-11035"/>
    <s v="OFF-PA-10003641"/>
    <n v="42.207999999999998"/>
    <n v="2"/>
    <n v="0.2"/>
    <n v="13.717599999999999"/>
    <x v="1"/>
    <x v="10"/>
    <s v="Xerox 1909"/>
    <x v="0"/>
    <s v="Tennessee"/>
    <s v="Memphis"/>
    <n v="2014"/>
  </r>
  <r>
    <s v="CA-2017-123071"/>
    <d v="2017-12-03T00:00:00"/>
    <s v="CC-12550"/>
    <s v="OFF-PA-10003729"/>
    <n v="10.368"/>
    <n v="2"/>
    <n v="0.2"/>
    <n v="3.6288"/>
    <x v="1"/>
    <x v="10"/>
    <s v="Xerox 1998"/>
    <x v="2"/>
    <s v="Texas"/>
    <s v="Plano"/>
    <n v="2017"/>
  </r>
  <r>
    <s v="CA-2017-156391"/>
    <d v="2017-09-26T00:00:00"/>
    <s v="SL-20155"/>
    <s v="OFF-AR-10003251"/>
    <n v="2.2240000000000002"/>
    <n v="1"/>
    <n v="0.2"/>
    <n v="0.55600000000000005"/>
    <x v="1"/>
    <x v="6"/>
    <s v="Prang Drawing Pencil Set"/>
    <x v="1"/>
    <s v="Oregon"/>
    <s v="Salem"/>
    <n v="2017"/>
  </r>
  <r>
    <s v="CA-2015-103093"/>
    <d v="2015-02-03T00:00:00"/>
    <s v="FO-14305"/>
    <s v="OFF-EN-10003286"/>
    <n v="74.52"/>
    <n v="9"/>
    <n v="0"/>
    <n v="35.0244"/>
    <x v="1"/>
    <x v="12"/>
    <s v="Staple envelope"/>
    <x v="0"/>
    <s v="Georgia"/>
    <s v="Columbus"/>
    <n v="2015"/>
  </r>
  <r>
    <s v="US-2017-118941"/>
    <d v="2017-08-12T00:00:00"/>
    <s v="BB-11545"/>
    <s v="OFF-AR-10004078"/>
    <n v="17.52"/>
    <n v="3"/>
    <n v="0"/>
    <n v="5.2560000000000002"/>
    <x v="1"/>
    <x v="6"/>
    <s v="Newell 312"/>
    <x v="3"/>
    <s v="Maryland"/>
    <s v="Columbia"/>
    <n v="2017"/>
  </r>
  <r>
    <s v="US-2017-118941"/>
    <d v="2017-08-12T00:00:00"/>
    <s v="BB-11545"/>
    <s v="FUR-CH-10002331"/>
    <n v="1779.9"/>
    <n v="5"/>
    <n v="0"/>
    <n v="373.779"/>
    <x v="0"/>
    <x v="1"/>
    <s v="Hon 4700 Series Mobuis Mid-Back Task Chairs with Adjustable Arms"/>
    <x v="3"/>
    <s v="Maryland"/>
    <s v="Columbia"/>
    <n v="2017"/>
  </r>
  <r>
    <s v="US-2017-118941"/>
    <d v="2017-08-12T00:00:00"/>
    <s v="BB-11545"/>
    <s v="OFF-AR-10001953"/>
    <n v="219.9"/>
    <n v="5"/>
    <n v="0"/>
    <n v="59.372999999999998"/>
    <x v="1"/>
    <x v="6"/>
    <s v="Boston 1645 Deluxe Heavier-Duty Electric Pencil Sharpener"/>
    <x v="3"/>
    <s v="Maryland"/>
    <s v="Columbia"/>
    <n v="2017"/>
  </r>
  <r>
    <s v="CA-2015-169299"/>
    <d v="2015-08-24T00:00:00"/>
    <s v="DO-13435"/>
    <s v="OFF-AR-10002053"/>
    <n v="7.1520000000000001"/>
    <n v="3"/>
    <n v="0.2"/>
    <n v="0.71519999999999995"/>
    <x v="1"/>
    <x v="6"/>
    <s v="Premium Writing Pencils, Soft, #2 by Central Association for the Blind"/>
    <x v="1"/>
    <s v="Oregon"/>
    <s v="Portland"/>
    <n v="2015"/>
  </r>
  <r>
    <s v="CA-2017-154088"/>
    <d v="2017-11-12T00:00:00"/>
    <s v="LB-16735"/>
    <s v="OFF-PA-10003651"/>
    <n v="26.72"/>
    <n v="5"/>
    <n v="0.2"/>
    <n v="9.3520000000000003"/>
    <x v="1"/>
    <x v="10"/>
    <s v="Xerox 1968"/>
    <x v="0"/>
    <s v="Florida"/>
    <s v="Tallahassee"/>
    <n v="2017"/>
  </r>
  <r>
    <s v="CA-2016-155978"/>
    <d v="2016-08-01T00:00:00"/>
    <s v="TS-21205"/>
    <s v="TEC-PH-10002885"/>
    <n v="1039.7280000000001"/>
    <n v="2"/>
    <n v="0.2"/>
    <n v="90.976200000000006"/>
    <x v="2"/>
    <x v="7"/>
    <s v="Apple iPhone 5"/>
    <x v="1"/>
    <s v="California"/>
    <s v="Riverside"/>
    <n v="2016"/>
  </r>
  <r>
    <s v="CA-2016-155978"/>
    <d v="2016-08-01T00:00:00"/>
    <s v="TS-21205"/>
    <s v="OFF-AP-10002892"/>
    <n v="45.96"/>
    <n v="2"/>
    <n v="0"/>
    <n v="13.788"/>
    <x v="1"/>
    <x v="9"/>
    <s v="Belkin F5C206VTEL 6 Outlet Surge"/>
    <x v="1"/>
    <s v="California"/>
    <s v="Riverside"/>
    <n v="2016"/>
  </r>
  <r>
    <s v="CA-2016-108196"/>
    <d v="2016-11-25T00:00:00"/>
    <s v="CS-12505"/>
    <s v="OFF-BI-10000545"/>
    <n v="456.58800000000002"/>
    <n v="2"/>
    <n v="0.7"/>
    <n v="-304.392"/>
    <x v="1"/>
    <x v="8"/>
    <s v="GBC Ibimaster 500 Manual ProClick Binding System"/>
    <x v="3"/>
    <s v="Ohio"/>
    <s v="Lancaster"/>
    <n v="2016"/>
  </r>
  <r>
    <s v="CA-2016-108196"/>
    <d v="2016-11-25T00:00:00"/>
    <s v="CS-12505"/>
    <s v="TEC-MA-10000418"/>
    <n v="4499.9849999999997"/>
    <n v="5"/>
    <n v="0.7"/>
    <n v="-6599.9780000000001"/>
    <x v="2"/>
    <x v="15"/>
    <s v="Cubify CubeX 3D Printer Double Head Print"/>
    <x v="3"/>
    <s v="Ohio"/>
    <s v="Lancaster"/>
    <n v="2016"/>
  </r>
  <r>
    <s v="CA-2016-108196"/>
    <d v="2016-11-25T00:00:00"/>
    <s v="CS-12505"/>
    <s v="TEC-AC-10000926"/>
    <n v="59.975999999999999"/>
    <n v="3"/>
    <n v="0.2"/>
    <n v="11.995200000000001"/>
    <x v="2"/>
    <x v="11"/>
    <s v="NETGEAR RangeMax WNR1000 Wireless Router"/>
    <x v="3"/>
    <s v="Ohio"/>
    <s v="Lancaster"/>
    <n v="2016"/>
  </r>
  <r>
    <s v="CA-2016-152800"/>
    <d v="2016-04-13T00:00:00"/>
    <s v="SP-20920"/>
    <s v="OFF-EN-10001509"/>
    <n v="6.12"/>
    <n v="3"/>
    <n v="0"/>
    <n v="2.8763999999999998"/>
    <x v="1"/>
    <x v="12"/>
    <s v="Poly String Tie Envelopes"/>
    <x v="1"/>
    <s v="California"/>
    <s v="San Francisco"/>
    <n v="2016"/>
  </r>
  <r>
    <s v="CA-2014-166961"/>
    <d v="2014-12-27T00:00:00"/>
    <s v="CD-12790"/>
    <s v="OFF-AP-10001366"/>
    <n v="10.98"/>
    <n v="1"/>
    <n v="0"/>
    <n v="2.9645999999999999"/>
    <x v="1"/>
    <x v="9"/>
    <s v="Staple holder"/>
    <x v="1"/>
    <s v="California"/>
    <s v="Moreno Valley"/>
    <n v="2014"/>
  </r>
  <r>
    <s v="CA-2014-166961"/>
    <d v="2014-12-27T00:00:00"/>
    <s v="CD-12790"/>
    <s v="OFF-FA-10003485"/>
    <n v="7.86"/>
    <n v="3"/>
    <n v="0"/>
    <n v="3.6156000000000001"/>
    <x v="1"/>
    <x v="13"/>
    <s v="Staples"/>
    <x v="1"/>
    <s v="California"/>
    <s v="Moreno Valley"/>
    <n v="2014"/>
  </r>
  <r>
    <s v="CA-2014-166961"/>
    <d v="2014-12-27T00:00:00"/>
    <s v="CD-12790"/>
    <s v="OFF-ST-10004507"/>
    <n v="51.45"/>
    <n v="3"/>
    <n v="0"/>
    <n v="13.891500000000001"/>
    <x v="1"/>
    <x v="4"/>
    <s v="Advantus Rolling Storage Box"/>
    <x v="1"/>
    <s v="California"/>
    <s v="Moreno Valley"/>
    <n v="2014"/>
  </r>
  <r>
    <s v="CA-2014-166961"/>
    <d v="2014-12-27T00:00:00"/>
    <s v="CD-12790"/>
    <s v="OFF-BI-10002353"/>
    <n v="37.055999999999997"/>
    <n v="3"/>
    <n v="0.2"/>
    <n v="13.896000000000001"/>
    <x v="1"/>
    <x v="8"/>
    <s v="GBC VeloBind Cover Sets"/>
    <x v="1"/>
    <s v="California"/>
    <s v="Moreno Valley"/>
    <n v="2014"/>
  </r>
  <r>
    <s v="CA-2016-139381"/>
    <d v="2016-04-18T00:00:00"/>
    <s v="RF-19840"/>
    <s v="OFF-AP-10001271"/>
    <n v="203.92"/>
    <n v="4"/>
    <n v="0"/>
    <n v="55.058399999999999"/>
    <x v="1"/>
    <x v="9"/>
    <s v="Eureka The Boss Cordless Rechargeable Stick Vac"/>
    <x v="0"/>
    <s v="Virginia"/>
    <s v="Chesapeake"/>
    <n v="2016"/>
  </r>
  <r>
    <s v="CA-2016-139381"/>
    <d v="2016-04-18T00:00:00"/>
    <s v="RF-19840"/>
    <s v="TEC-PH-10004924"/>
    <n v="29.56"/>
    <n v="4"/>
    <n v="0"/>
    <n v="7.9812000000000003"/>
    <x v="2"/>
    <x v="7"/>
    <s v="SKILCRAFT Telephone Shoulder Rest, 2&quot; x 6.5&quot; x 2.5&quot;, Black"/>
    <x v="0"/>
    <s v="Virginia"/>
    <s v="Chesapeake"/>
    <n v="2016"/>
  </r>
  <r>
    <s v="CA-2015-132136"/>
    <d v="2015-03-08T00:00:00"/>
    <s v="FO-14305"/>
    <s v="OFF-BI-10002706"/>
    <n v="8.5679999999999996"/>
    <n v="3"/>
    <n v="0.8"/>
    <n v="-14.5656"/>
    <x v="1"/>
    <x v="8"/>
    <s v="Avery Premier Heavy-Duty Binder with Round Locking Rings"/>
    <x v="2"/>
    <s v="Illinois"/>
    <s v="Chicago"/>
    <n v="2015"/>
  </r>
  <r>
    <s v="CA-2016-162236"/>
    <d v="2016-11-04T00:00:00"/>
    <s v="ER-13855"/>
    <s v="OFF-ST-10003442"/>
    <n v="45.247999999999998"/>
    <n v="2"/>
    <n v="0.2"/>
    <n v="3.9592000000000001"/>
    <x v="1"/>
    <x v="4"/>
    <s v="Eldon Portable Mobile Manager"/>
    <x v="0"/>
    <s v="North Carolina"/>
    <s v="Charlotte"/>
    <n v="2016"/>
  </r>
  <r>
    <s v="CA-2016-162236"/>
    <d v="2016-11-04T00:00:00"/>
    <s v="ER-13855"/>
    <s v="FUR-TA-10002533"/>
    <n v="876.3"/>
    <n v="10"/>
    <n v="0.4"/>
    <n v="-292.10000000000002"/>
    <x v="0"/>
    <x v="3"/>
    <s v="BPI Conference Tables"/>
    <x v="0"/>
    <s v="North Carolina"/>
    <s v="Charlotte"/>
    <n v="2016"/>
  </r>
  <r>
    <s v="CA-2016-162236"/>
    <d v="2016-11-04T00:00:00"/>
    <s v="ER-13855"/>
    <s v="OFF-SU-10003505"/>
    <n v="185.376"/>
    <n v="2"/>
    <n v="0.2"/>
    <n v="-34.758000000000003"/>
    <x v="1"/>
    <x v="14"/>
    <s v="Premier Electric Letter Opener"/>
    <x v="0"/>
    <s v="North Carolina"/>
    <s v="Charlotte"/>
    <n v="2016"/>
  </r>
  <r>
    <s v="US-2014-111353"/>
    <d v="2014-11-29T00:00:00"/>
    <s v="PB-19150"/>
    <s v="OFF-LA-10002762"/>
    <n v="25.06"/>
    <n v="2"/>
    <n v="0"/>
    <n v="11.7782"/>
    <x v="1"/>
    <x v="2"/>
    <s v="Avery 485"/>
    <x v="3"/>
    <s v="New York"/>
    <s v="New York City"/>
    <n v="2014"/>
  </r>
  <r>
    <s v="US-2016-117037"/>
    <d v="2016-05-17T00:00:00"/>
    <s v="LW-17215"/>
    <s v="OFF-BI-10000279"/>
    <n v="2.89"/>
    <n v="1"/>
    <n v="0.8"/>
    <n v="-4.7685000000000004"/>
    <x v="1"/>
    <x v="8"/>
    <s v="Acco Recycled 2&quot; Capacity Laser Printer Hanging Data Binders"/>
    <x v="2"/>
    <s v="Illinois"/>
    <s v="Chicago"/>
    <n v="2016"/>
  </r>
  <r>
    <s v="US-2016-117037"/>
    <d v="2016-05-17T00:00:00"/>
    <s v="LW-17215"/>
    <s v="OFF-FA-10000936"/>
    <n v="7.8959999999999999"/>
    <n v="3"/>
    <n v="0.2"/>
    <n v="2.4674999999999998"/>
    <x v="1"/>
    <x v="13"/>
    <s v="Acco Hot Clips Clips to Go"/>
    <x v="2"/>
    <s v="Illinois"/>
    <s v="Chicago"/>
    <n v="2016"/>
  </r>
  <r>
    <s v="US-2016-117037"/>
    <d v="2016-05-17T00:00:00"/>
    <s v="LW-17215"/>
    <s v="FUR-FU-10004973"/>
    <n v="22.608000000000001"/>
    <n v="3"/>
    <n v="0.6"/>
    <n v="-10.1736"/>
    <x v="0"/>
    <x v="5"/>
    <s v="Flat Face Poster Frame"/>
    <x v="2"/>
    <s v="Illinois"/>
    <s v="Chicago"/>
    <n v="2016"/>
  </r>
  <r>
    <s v="US-2016-117037"/>
    <d v="2016-05-17T00:00:00"/>
    <s v="LW-17215"/>
    <s v="OFF-PA-10000791"/>
    <n v="30.527999999999999"/>
    <n v="8"/>
    <n v="0.2"/>
    <n v="9.5399999999999991"/>
    <x v="1"/>
    <x v="10"/>
    <s v="Wirebound Message Books, Four 2 3/4 x 5 Forms per Page, 200 Sets per Book"/>
    <x v="2"/>
    <s v="Illinois"/>
    <s v="Chicago"/>
    <n v="2016"/>
  </r>
  <r>
    <s v="CA-2017-160801"/>
    <d v="2017-09-19T00:00:00"/>
    <s v="FG-14260"/>
    <s v="OFF-BI-10001132"/>
    <n v="4.8419999999999996"/>
    <n v="3"/>
    <n v="0.7"/>
    <n v="-3.3894000000000002"/>
    <x v="1"/>
    <x v="8"/>
    <s v="Acco PRESSTEX Data Binder with Storage Hooks, Dark Blue, 9 1/2&quot; X 11&quot;"/>
    <x v="3"/>
    <s v="Pennsylvania"/>
    <s v="Philadelphia"/>
    <n v="2017"/>
  </r>
  <r>
    <s v="CA-2016-108364"/>
    <d v="2016-12-19T00:00:00"/>
    <s v="BP-11050"/>
    <s v="OFF-BI-10002012"/>
    <n v="1.8"/>
    <n v="5"/>
    <n v="0.8"/>
    <n v="-2.88"/>
    <x v="1"/>
    <x v="8"/>
    <s v="Wilson Jones Easy Flow II Sheet Lifters"/>
    <x v="2"/>
    <s v="Illinois"/>
    <s v="Chicago"/>
    <n v="2016"/>
  </r>
  <r>
    <s v="CA-2017-169362"/>
    <d v="2017-10-12T00:00:00"/>
    <s v="SP-20860"/>
    <s v="TEC-AC-10001383"/>
    <n v="39.984000000000002"/>
    <n v="2"/>
    <n v="0.2"/>
    <n v="-1.4994000000000001"/>
    <x v="2"/>
    <x v="11"/>
    <s v="Logitech Wireless Touch Keyboard K400"/>
    <x v="2"/>
    <s v="Texas"/>
    <s v="Dallas"/>
    <n v="2017"/>
  </r>
  <r>
    <s v="CA-2015-127481"/>
    <d v="2015-12-12T00:00:00"/>
    <s v="JD-15895"/>
    <s v="OFF-PA-10002036"/>
    <n v="32.4"/>
    <n v="5"/>
    <n v="0"/>
    <n v="15.875999999999999"/>
    <x v="1"/>
    <x v="10"/>
    <s v="Xerox 1930"/>
    <x v="1"/>
    <s v="Nevada"/>
    <s v="Las Vegas"/>
    <n v="2015"/>
  </r>
  <r>
    <s v="CA-2015-127481"/>
    <d v="2015-12-12T00:00:00"/>
    <s v="JD-15895"/>
    <s v="OFF-PA-10002377"/>
    <n v="97.88"/>
    <n v="2"/>
    <n v="0"/>
    <n v="48.94"/>
    <x v="1"/>
    <x v="10"/>
    <s v="Xerox 1916"/>
    <x v="1"/>
    <s v="Nevada"/>
    <s v="Las Vegas"/>
    <n v="2015"/>
  </r>
  <r>
    <s v="CA-2015-112711"/>
    <d v="2015-07-12T00:00:00"/>
    <s v="FM-14380"/>
    <s v="TEC-PH-10000526"/>
    <n v="307.16800000000001"/>
    <n v="4"/>
    <n v="0.2"/>
    <n v="30.716799999999999"/>
    <x v="2"/>
    <x v="7"/>
    <s v="Vtech CS6719"/>
    <x v="2"/>
    <s v="Texas"/>
    <s v="Amarillo"/>
    <n v="2015"/>
  </r>
  <r>
    <s v="US-2015-145121"/>
    <d v="2015-10-02T00:00:00"/>
    <s v="MP-17965"/>
    <s v="OFF-BI-10001078"/>
    <n v="26.9"/>
    <n v="5"/>
    <n v="0"/>
    <n v="13.180999999999999"/>
    <x v="1"/>
    <x v="8"/>
    <s v="Acco PRESSTEX Data Binder with Storage Hooks, Dark Blue, 14 7/8&quot; X 11&quot;"/>
    <x v="3"/>
    <s v="Connecticut"/>
    <s v="Middletown"/>
    <n v="2015"/>
  </r>
  <r>
    <s v="CA-2017-166184"/>
    <d v="2017-03-24T00:00:00"/>
    <s v="HR-14830"/>
    <s v="OFF-EN-10004483"/>
    <n v="47.01"/>
    <n v="3"/>
    <n v="0"/>
    <n v="22.0947"/>
    <x v="1"/>
    <x v="12"/>
    <s v="#10 White Business Envelopes,4 1/8 x 9 1/2"/>
    <x v="3"/>
    <s v="New York"/>
    <s v="New York City"/>
    <n v="2017"/>
  </r>
  <r>
    <s v="CA-2017-166184"/>
    <d v="2017-03-24T00:00:00"/>
    <s v="HR-14830"/>
    <s v="TEC-PH-10002624"/>
    <n v="469.99"/>
    <n v="1"/>
    <n v="0"/>
    <n v="136.2971"/>
    <x v="2"/>
    <x v="7"/>
    <s v="Samsung Galaxy S4 Mini"/>
    <x v="3"/>
    <s v="New York"/>
    <s v="New York City"/>
    <n v="2017"/>
  </r>
  <r>
    <s v="CA-2017-166184"/>
    <d v="2017-03-24T00:00:00"/>
    <s v="HR-14830"/>
    <s v="FUR-CH-10003396"/>
    <n v="207.846"/>
    <n v="3"/>
    <n v="0.1"/>
    <n v="2.3094000000000001"/>
    <x v="0"/>
    <x v="1"/>
    <s v="Global Deluxe Steno Chair"/>
    <x v="3"/>
    <s v="New York"/>
    <s v="New York City"/>
    <n v="2017"/>
  </r>
  <r>
    <s v="CA-2017-157413"/>
    <d v="2017-06-01T00:00:00"/>
    <s v="BW-11065"/>
    <s v="OFF-ST-10002756"/>
    <n v="324.74400000000003"/>
    <n v="3"/>
    <n v="0.2"/>
    <n v="-77.1267"/>
    <x v="1"/>
    <x v="4"/>
    <s v="Tennsco Stur-D-Stor Boltless Shelving, 5 Shelves, 24&quot; Deep, Sand"/>
    <x v="3"/>
    <s v="Pennsylvania"/>
    <s v="Philadelphia"/>
    <n v="2017"/>
  </r>
  <r>
    <s v="CA-2014-143637"/>
    <d v="2014-03-24T00:00:00"/>
    <s v="MS-17710"/>
    <s v="FUR-FU-10002813"/>
    <n v="40.479999999999997"/>
    <n v="2"/>
    <n v="0"/>
    <n v="14.572800000000001"/>
    <x v="0"/>
    <x v="5"/>
    <s v="DAX Contemporary Wood Frame with Silver Metal Mat, Desktop, 11 x 14 Size"/>
    <x v="1"/>
    <s v="California"/>
    <s v="Fresno"/>
    <n v="2014"/>
  </r>
  <r>
    <s v="CA-2015-102260"/>
    <d v="2015-09-22T00:00:00"/>
    <s v="SJ-20125"/>
    <s v="OFF-LA-10003714"/>
    <n v="12"/>
    <n v="4"/>
    <n v="0.2"/>
    <n v="4.2"/>
    <x v="1"/>
    <x v="2"/>
    <s v="Avery 510"/>
    <x v="0"/>
    <s v="Tennessee"/>
    <s v="Franklin"/>
    <n v="2015"/>
  </r>
  <r>
    <s v="CA-2015-102260"/>
    <d v="2015-09-22T00:00:00"/>
    <s v="SJ-20125"/>
    <s v="OFF-ST-10003716"/>
    <n v="720.06399999999996"/>
    <n v="4"/>
    <n v="0.2"/>
    <n v="-63.005600000000001"/>
    <x v="1"/>
    <x v="4"/>
    <s v="Tennsco Double-Tier Lockers"/>
    <x v="0"/>
    <s v="Tennessee"/>
    <s v="Franklin"/>
    <n v="2015"/>
  </r>
  <r>
    <s v="CA-2015-102260"/>
    <d v="2015-09-22T00:00:00"/>
    <s v="SJ-20125"/>
    <s v="OFF-ST-10002289"/>
    <n v="25.423999999999999"/>
    <n v="1"/>
    <n v="0.2"/>
    <n v="-4.7670000000000003"/>
    <x v="1"/>
    <x v="4"/>
    <s v="Safco Wire Cube Shelving System, For Use as 4 or 5 14&quot; Cubes, Black"/>
    <x v="0"/>
    <s v="Tennessee"/>
    <s v="Franklin"/>
    <n v="2015"/>
  </r>
  <r>
    <s v="CA-2015-102260"/>
    <d v="2015-09-22T00:00:00"/>
    <s v="SJ-20125"/>
    <s v="OFF-AR-10001315"/>
    <n v="2.8159999999999998"/>
    <n v="2"/>
    <n v="0.2"/>
    <n v="0.31680000000000003"/>
    <x v="1"/>
    <x v="6"/>
    <s v="Newell 310"/>
    <x v="0"/>
    <s v="Tennessee"/>
    <s v="Franklin"/>
    <n v="2015"/>
  </r>
  <r>
    <s v="CA-2015-102260"/>
    <d v="2015-09-22T00:00:00"/>
    <s v="SJ-20125"/>
    <s v="OFF-BI-10000042"/>
    <n v="3.2040000000000002"/>
    <n v="2"/>
    <n v="0.7"/>
    <n v="-2.5632000000000001"/>
    <x v="1"/>
    <x v="8"/>
    <s v="Pressboard Data Binder, Crimson, 12&quot; X 8 1/2&quot;"/>
    <x v="0"/>
    <s v="Tennessee"/>
    <s v="Franklin"/>
    <n v="2015"/>
  </r>
  <r>
    <s v="US-2016-137295"/>
    <d v="2016-01-08T00:00:00"/>
    <s v="VS-21820"/>
    <s v="OFF-BI-10004236"/>
    <n v="30.827999999999999"/>
    <n v="7"/>
    <n v="0.7"/>
    <n v="-24.662400000000002"/>
    <x v="1"/>
    <x v="8"/>
    <s v="XtraLife ClearVue Slant-D Ring Binder, White, 3&quot;"/>
    <x v="0"/>
    <s v="North Carolina"/>
    <s v="Raleigh"/>
    <n v="2016"/>
  </r>
  <r>
    <s v="US-2016-137295"/>
    <d v="2016-01-08T00:00:00"/>
    <s v="VS-21820"/>
    <s v="OFF-AR-10001955"/>
    <n v="47.616"/>
    <n v="3"/>
    <n v="0.2"/>
    <n v="5.952"/>
    <x v="1"/>
    <x v="6"/>
    <s v="Newell 319"/>
    <x v="0"/>
    <s v="North Carolina"/>
    <s v="Raleigh"/>
    <n v="2016"/>
  </r>
  <r>
    <s v="US-2016-137295"/>
    <d v="2016-01-08T00:00:00"/>
    <s v="VS-21820"/>
    <s v="TEC-PH-10004080"/>
    <n v="108.78400000000001"/>
    <n v="2"/>
    <n v="0.2"/>
    <n v="10.878399999999999"/>
    <x v="2"/>
    <x v="7"/>
    <s v="Avaya 5410 Digital phone"/>
    <x v="0"/>
    <s v="North Carolina"/>
    <s v="Raleigh"/>
    <n v="2016"/>
  </r>
  <r>
    <s v="CA-2016-134334"/>
    <d v="2016-02-14T00:00:00"/>
    <s v="DK-13090"/>
    <s v="OFF-PA-10000791"/>
    <n v="4.7699999999999996"/>
    <n v="1"/>
    <n v="0"/>
    <n v="2.1465000000000001"/>
    <x v="1"/>
    <x v="10"/>
    <s v="Wirebound Message Books, Four 2 3/4 x 5 Forms per Page, 200 Sets per Book"/>
    <x v="3"/>
    <s v="Maryland"/>
    <s v="Clinton"/>
    <n v="2016"/>
  </r>
  <r>
    <s v="CA-2016-134334"/>
    <d v="2016-02-14T00:00:00"/>
    <s v="DK-13090"/>
    <s v="OFF-AR-10001770"/>
    <n v="7.98"/>
    <n v="3"/>
    <n v="0"/>
    <n v="2.0748000000000002"/>
    <x v="1"/>
    <x v="6"/>
    <s v="Economy #2 Pencils"/>
    <x v="3"/>
    <s v="Maryland"/>
    <s v="Clinton"/>
    <n v="2016"/>
  </r>
  <r>
    <s v="CA-2016-134334"/>
    <d v="2016-02-14T00:00:00"/>
    <s v="DK-13090"/>
    <s v="FUR-TA-10002356"/>
    <n v="550.43100000000004"/>
    <n v="3"/>
    <n v="0.3"/>
    <n v="-47.1798"/>
    <x v="0"/>
    <x v="3"/>
    <s v="Bevis Boat-Shaped Conference Table"/>
    <x v="3"/>
    <s v="Maryland"/>
    <s v="Clinton"/>
    <n v="2016"/>
  </r>
  <r>
    <s v="CA-2016-134334"/>
    <d v="2016-02-14T00:00:00"/>
    <s v="DK-13090"/>
    <s v="FUR-FU-10003274"/>
    <n v="10.56"/>
    <n v="6"/>
    <n v="0"/>
    <n v="4.6463999999999999"/>
    <x v="0"/>
    <x v="5"/>
    <s v="Regeneration Desk Collection"/>
    <x v="3"/>
    <s v="Maryland"/>
    <s v="Clinton"/>
    <n v="2016"/>
  </r>
  <r>
    <s v="US-2017-109316"/>
    <d v="2017-06-08T00:00:00"/>
    <s v="MG-17680"/>
    <s v="FUR-BO-10004834"/>
    <n v="1497.6659999999999"/>
    <n v="2"/>
    <n v="0.15"/>
    <n v="140.95679999999999"/>
    <x v="0"/>
    <x v="0"/>
    <s v="Riverside Palais Royal Lawyers Bookcase, Royale Cherry Finish"/>
    <x v="1"/>
    <s v="California"/>
    <s v="Los Angeles"/>
    <n v="2017"/>
  </r>
  <r>
    <s v="US-2017-109316"/>
    <d v="2017-06-08T00:00:00"/>
    <s v="MG-17680"/>
    <s v="TEC-PH-10000307"/>
    <n v="17.52"/>
    <n v="2"/>
    <n v="0.2"/>
    <n v="-3.504"/>
    <x v="2"/>
    <x v="7"/>
    <s v="Shocksock Galaxy S4 Armband"/>
    <x v="1"/>
    <s v="California"/>
    <s v="Los Angeles"/>
    <n v="2017"/>
  </r>
  <r>
    <s v="CA-2016-138478"/>
    <d v="2016-10-21T00:00:00"/>
    <s v="DP-13390"/>
    <s v="OFF-AR-10002240"/>
    <n v="113.22"/>
    <n v="3"/>
    <n v="0"/>
    <n v="29.437200000000001"/>
    <x v="1"/>
    <x v="6"/>
    <s v="Panasonic KP-150 Electric Pencil Sharpener"/>
    <x v="1"/>
    <s v="Nevada"/>
    <s v="North Las Vegas"/>
    <n v="2016"/>
  </r>
  <r>
    <s v="CA-2016-138478"/>
    <d v="2016-10-21T00:00:00"/>
    <s v="DP-13390"/>
    <s v="OFF-PA-10001801"/>
    <n v="35.880000000000003"/>
    <n v="6"/>
    <n v="0"/>
    <n v="17.581199999999999"/>
    <x v="1"/>
    <x v="10"/>
    <s v="Xerox 193"/>
    <x v="1"/>
    <s v="Nevada"/>
    <s v="North Las Vegas"/>
    <n v="2016"/>
  </r>
  <r>
    <s v="CA-2016-138478"/>
    <d v="2016-10-21T00:00:00"/>
    <s v="DP-13390"/>
    <s v="OFF-BI-10001120"/>
    <n v="4535.9759999999997"/>
    <n v="3"/>
    <n v="0.2"/>
    <n v="1644.2913000000001"/>
    <x v="1"/>
    <x v="8"/>
    <s v="Ibico EPK-21 Electric Binding System"/>
    <x v="1"/>
    <s v="Nevada"/>
    <s v="North Las Vegas"/>
    <n v="2016"/>
  </r>
  <r>
    <s v="CA-2017-150469"/>
    <d v="2017-01-26T00:00:00"/>
    <s v="CJ-12010"/>
    <s v="OFF-FA-10000611"/>
    <n v="11.84"/>
    <n v="8"/>
    <n v="0"/>
    <n v="5.6832000000000003"/>
    <x v="1"/>
    <x v="13"/>
    <s v="Binder Clips by OIC"/>
    <x v="1"/>
    <s v="California"/>
    <s v="San Francisco"/>
    <n v="2017"/>
  </r>
  <r>
    <s v="CA-2017-152436"/>
    <d v="2017-12-08T00:00:00"/>
    <s v="CW-11905"/>
    <s v="OFF-ST-10000036"/>
    <n v="592.74"/>
    <n v="6"/>
    <n v="0"/>
    <n v="160.03980000000001"/>
    <x v="1"/>
    <x v="4"/>
    <s v="Recycled Data-Pak for Archival Bound Computer Printouts, 12-1/2 x 12-1/2 x 16"/>
    <x v="3"/>
    <s v="Rhode Island"/>
    <s v="Cranston"/>
    <n v="2017"/>
  </r>
  <r>
    <s v="CA-2016-169334"/>
    <d v="2016-10-21T00:00:00"/>
    <s v="GW-14605"/>
    <s v="OFF-ST-10004950"/>
    <n v="111.672"/>
    <n v="9"/>
    <n v="0.2"/>
    <n v="6.9794999999999998"/>
    <x v="1"/>
    <x v="4"/>
    <s v="Acco Perma 3000 Stacking Storage Drawers"/>
    <x v="0"/>
    <s v="Tennessee"/>
    <s v="Jackson"/>
    <n v="2016"/>
  </r>
  <r>
    <s v="US-2014-115413"/>
    <d v="2014-08-26T00:00:00"/>
    <s v="PP-18955"/>
    <s v="OFF-AR-10003770"/>
    <n v="8.64"/>
    <n v="3"/>
    <n v="0"/>
    <n v="2.5055999999999998"/>
    <x v="1"/>
    <x v="6"/>
    <s v="Newell 340"/>
    <x v="3"/>
    <s v="Delaware"/>
    <s v="Newark"/>
    <n v="2014"/>
  </r>
  <r>
    <s v="US-2014-115413"/>
    <d v="2014-08-26T00:00:00"/>
    <s v="PP-18955"/>
    <s v="TEC-AC-10002800"/>
    <n v="149.97"/>
    <n v="3"/>
    <n v="0"/>
    <n v="52.4895"/>
    <x v="2"/>
    <x v="11"/>
    <s v="Plantronics Audio 478 Stereo USB Headset"/>
    <x v="3"/>
    <s v="Delaware"/>
    <s v="Newark"/>
    <n v="2014"/>
  </r>
  <r>
    <s v="CA-2014-125150"/>
    <d v="2014-05-16T00:00:00"/>
    <s v="PW-19030"/>
    <s v="FUR-CH-10002439"/>
    <n v="232.88"/>
    <n v="5"/>
    <n v="0.2"/>
    <n v="17.466000000000001"/>
    <x v="0"/>
    <x v="1"/>
    <s v="Iceberg Nesting Folding Chair, 19w x 6d x 43h"/>
    <x v="1"/>
    <s v="California"/>
    <s v="Los Angeles"/>
    <n v="2014"/>
  </r>
  <r>
    <s v="CA-2015-127327"/>
    <d v="2015-02-03T00:00:00"/>
    <s v="PW-19030"/>
    <s v="FUR-CH-10004218"/>
    <n v="90.882000000000005"/>
    <n v="1"/>
    <n v="0.1"/>
    <n v="15.147"/>
    <x v="0"/>
    <x v="1"/>
    <s v="Global Fabric Manager's Chair, Dark Gray"/>
    <x v="3"/>
    <s v="New York"/>
    <s v="Rome"/>
    <n v="2015"/>
  </r>
  <r>
    <s v="CA-2017-117114"/>
    <d v="2017-10-31T00:00:00"/>
    <s v="CY-12745"/>
    <s v="TEC-PH-10004042"/>
    <n v="508.76799999999997"/>
    <n v="4"/>
    <n v="0.2"/>
    <n v="38.157600000000002"/>
    <x v="2"/>
    <x v="7"/>
    <s v="ClearOne Communications CHAT 70 OC Speaker Phone"/>
    <x v="2"/>
    <s v="Illinois"/>
    <s v="Chicago"/>
    <n v="2017"/>
  </r>
  <r>
    <s v="CA-2017-117114"/>
    <d v="2017-10-31T00:00:00"/>
    <s v="CY-12745"/>
    <s v="OFF-EN-10001137"/>
    <n v="9.9120000000000008"/>
    <n v="3"/>
    <n v="0.2"/>
    <n v="3.2214"/>
    <x v="1"/>
    <x v="12"/>
    <s v="#10 Gummed Flap White Envelopes, 100/Box"/>
    <x v="2"/>
    <s v="Illinois"/>
    <s v="Chicago"/>
    <n v="2017"/>
  </r>
  <r>
    <s v="CA-2015-137302"/>
    <d v="2015-04-26T00:00:00"/>
    <s v="BW-11110"/>
    <s v="FUR-CH-10002017"/>
    <n v="63.936"/>
    <n v="3"/>
    <n v="0.2"/>
    <n v="6.3936000000000002"/>
    <x v="0"/>
    <x v="1"/>
    <s v="SAFCO Optional Arm Kit for Workspace Cribbage Stacking Chair"/>
    <x v="1"/>
    <s v="California"/>
    <s v="San Diego"/>
    <n v="2015"/>
  </r>
  <r>
    <s v="CA-2015-137302"/>
    <d v="2015-04-26T00:00:00"/>
    <s v="BW-11110"/>
    <s v="OFF-AR-10000588"/>
    <n v="59.52"/>
    <n v="3"/>
    <n v="0"/>
    <n v="15.475199999999999"/>
    <x v="1"/>
    <x v="6"/>
    <s v="Newell 345"/>
    <x v="1"/>
    <s v="California"/>
    <s v="San Diego"/>
    <n v="2015"/>
  </r>
  <r>
    <s v="CA-2015-137302"/>
    <d v="2015-04-26T00:00:00"/>
    <s v="BW-11110"/>
    <s v="TEC-PH-10003174"/>
    <n v="311.976"/>
    <n v="3"/>
    <n v="0.2"/>
    <n v="38.997"/>
    <x v="2"/>
    <x v="7"/>
    <s v="RCA ViSYS 25825 Wireless digital phone"/>
    <x v="1"/>
    <s v="California"/>
    <s v="San Diego"/>
    <n v="2015"/>
  </r>
  <r>
    <s v="CA-2015-137302"/>
    <d v="2015-04-26T00:00:00"/>
    <s v="BW-11110"/>
    <s v="OFF-BI-10001524"/>
    <n v="50.351999999999997"/>
    <n v="3"/>
    <n v="0.2"/>
    <n v="17.623200000000001"/>
    <x v="1"/>
    <x v="8"/>
    <s v="GBC Premium Transparent Covers with Diagonal Lined Pattern"/>
    <x v="1"/>
    <s v="California"/>
    <s v="San Diego"/>
    <n v="2015"/>
  </r>
  <r>
    <s v="CA-2016-112382"/>
    <d v="2016-05-09T00:00:00"/>
    <s v="MB-18085"/>
    <s v="TEC-PH-10001552"/>
    <n v="19.135999999999999"/>
    <n v="2"/>
    <n v="0.2"/>
    <n v="1.9136"/>
    <x v="2"/>
    <x v="7"/>
    <s v="I Need's 3d Hello Kitty Hybrid Silicone Case Cover for HTC One X 4g with 3d Hello Kitty Stylus Pen Green/pink"/>
    <x v="2"/>
    <s v="Texas"/>
    <s v="Houston"/>
    <n v="2016"/>
  </r>
  <r>
    <s v="CA-2015-128958"/>
    <d v="2015-01-24T00:00:00"/>
    <s v="CR-12820"/>
    <s v="OFF-AR-10004757"/>
    <n v="13.12"/>
    <n v="5"/>
    <n v="0.2"/>
    <n v="2.1320000000000001"/>
    <x v="1"/>
    <x v="6"/>
    <s v="Crayola Colored Pencils"/>
    <x v="0"/>
    <s v="Florida"/>
    <s v="West Palm Beach"/>
    <n v="2015"/>
  </r>
  <r>
    <s v="CA-2015-106257"/>
    <d v="2015-04-13T00:00:00"/>
    <s v="EB-14110"/>
    <s v="FUR-TA-10002530"/>
    <n v="241.56800000000001"/>
    <n v="2"/>
    <n v="0.2"/>
    <n v="-15.098000000000001"/>
    <x v="0"/>
    <x v="3"/>
    <s v="Iceberg OfficeWorks 42&quot; Round Tables"/>
    <x v="1"/>
    <s v="California"/>
    <s v="Los Angeles"/>
    <n v="2015"/>
  </r>
  <r>
    <s v="CA-2015-106257"/>
    <d v="2015-04-13T00:00:00"/>
    <s v="EB-14110"/>
    <s v="TEC-PH-10001494"/>
    <n v="479.92"/>
    <n v="2"/>
    <n v="0.2"/>
    <n v="41.993000000000002"/>
    <x v="2"/>
    <x v="7"/>
    <s v="Polycom CX600 IP Phone VoIP phone"/>
    <x v="1"/>
    <s v="California"/>
    <s v="Los Angeles"/>
    <n v="2015"/>
  </r>
  <r>
    <s v="CA-2015-149083"/>
    <d v="2015-09-25T00:00:00"/>
    <s v="SH-19975"/>
    <s v="FUR-CH-10004289"/>
    <n v="307.13600000000002"/>
    <n v="4"/>
    <n v="0.2"/>
    <n v="-11.5176"/>
    <x v="0"/>
    <x v="1"/>
    <s v="Global Super Steno Chair"/>
    <x v="1"/>
    <s v="Washington"/>
    <s v="Seattle"/>
    <n v="2015"/>
  </r>
  <r>
    <s v="CA-2015-149083"/>
    <d v="2015-09-25T00:00:00"/>
    <s v="SH-19975"/>
    <s v="OFF-LA-10002945"/>
    <n v="12.6"/>
    <n v="2"/>
    <n v="0"/>
    <n v="5.7960000000000003"/>
    <x v="1"/>
    <x v="2"/>
    <s v="Permanent Self-Adhesive File Folder Labels for Typewriters, 1 1/8 x 3 1/2, White"/>
    <x v="1"/>
    <s v="Washington"/>
    <s v="Seattle"/>
    <n v="2015"/>
  </r>
  <r>
    <s v="CA-2015-149083"/>
    <d v="2015-09-25T00:00:00"/>
    <s v="SH-19975"/>
    <s v="TEC-AC-10002567"/>
    <n v="159.97999999999999"/>
    <n v="2"/>
    <n v="0"/>
    <n v="57.592799999999997"/>
    <x v="2"/>
    <x v="11"/>
    <s v="Logitech G602 Wireless Gaming Mouse"/>
    <x v="1"/>
    <s v="Washington"/>
    <s v="Seattle"/>
    <n v="2015"/>
  </r>
  <r>
    <s v="US-2014-137869"/>
    <d v="2014-03-28T00:00:00"/>
    <s v="CV-12295"/>
    <s v="OFF-EN-10001509"/>
    <n v="6.12"/>
    <n v="3"/>
    <n v="0"/>
    <n v="2.8763999999999998"/>
    <x v="1"/>
    <x v="12"/>
    <s v="Poly String Tie Envelopes"/>
    <x v="2"/>
    <s v="Iowa"/>
    <s v="Des Moines"/>
    <n v="2014"/>
  </r>
  <r>
    <s v="US-2014-137869"/>
    <d v="2014-03-28T00:00:00"/>
    <s v="CV-12295"/>
    <s v="FUR-TA-10003954"/>
    <n v="1184.72"/>
    <n v="4"/>
    <n v="0"/>
    <n v="106.62479999999999"/>
    <x v="0"/>
    <x v="3"/>
    <s v="Hon 94000 Series Round Tables"/>
    <x v="2"/>
    <s v="Iowa"/>
    <s v="Des Moines"/>
    <n v="2014"/>
  </r>
  <r>
    <s v="CA-2016-116603"/>
    <d v="2016-07-17T00:00:00"/>
    <s v="AT-10735"/>
    <s v="OFF-AP-10002892"/>
    <n v="45.96"/>
    <n v="2"/>
    <n v="0"/>
    <n v="13.788"/>
    <x v="1"/>
    <x v="9"/>
    <s v="Belkin F5C206VTEL 6 Outlet Surge"/>
    <x v="3"/>
    <s v="New York"/>
    <s v="New York City"/>
    <n v="2016"/>
  </r>
  <r>
    <s v="CA-2014-158470"/>
    <d v="2014-04-19T00:00:00"/>
    <s v="AG-10390"/>
    <s v="OFF-BI-10003638"/>
    <n v="58.05"/>
    <n v="3"/>
    <n v="0"/>
    <n v="26.702999999999999"/>
    <x v="1"/>
    <x v="8"/>
    <s v="GBC Durable Plastic Covers"/>
    <x v="0"/>
    <s v="Virginia"/>
    <s v="Arlington"/>
    <n v="2014"/>
  </r>
  <r>
    <s v="CA-2014-158470"/>
    <d v="2014-04-19T00:00:00"/>
    <s v="AG-10390"/>
    <s v="OFF-PA-10001569"/>
    <n v="71.28"/>
    <n v="11"/>
    <n v="0"/>
    <n v="34.214399999999998"/>
    <x v="1"/>
    <x v="10"/>
    <s v="Xerox 232"/>
    <x v="0"/>
    <s v="Virginia"/>
    <s v="Arlington"/>
    <n v="2014"/>
  </r>
  <r>
    <s v="US-2017-123834"/>
    <d v="2017-07-21T00:00:00"/>
    <s v="GM-14500"/>
    <s v="FUR-TA-10001676"/>
    <n v="124.404"/>
    <n v="4"/>
    <n v="0.3"/>
    <n v="-21.3264"/>
    <x v="0"/>
    <x v="3"/>
    <s v="Hon 61000 Series Interactive Training Tables"/>
    <x v="2"/>
    <s v="Texas"/>
    <s v="Pharr"/>
    <n v="2017"/>
  </r>
  <r>
    <s v="CA-2015-125976"/>
    <d v="2015-09-27T00:00:00"/>
    <s v="JK-15205"/>
    <s v="OFF-PA-10001125"/>
    <n v="154.9"/>
    <n v="5"/>
    <n v="0"/>
    <n v="69.704999999999998"/>
    <x v="1"/>
    <x v="10"/>
    <s v="Xerox 1988"/>
    <x v="0"/>
    <s v="Virginia"/>
    <s v="Arlington"/>
    <n v="2015"/>
  </r>
  <r>
    <s v="CA-2015-125976"/>
    <d v="2015-09-27T00:00:00"/>
    <s v="JK-15205"/>
    <s v="TEC-PH-10002496"/>
    <n v="1871.88"/>
    <n v="12"/>
    <n v="0"/>
    <n v="561.56399999999996"/>
    <x v="2"/>
    <x v="7"/>
    <s v="Cisco SPA301"/>
    <x v="0"/>
    <s v="Virginia"/>
    <s v="Arlington"/>
    <n v="2015"/>
  </r>
  <r>
    <s v="CA-2016-128706"/>
    <d v="2016-02-27T00:00:00"/>
    <s v="DW-13540"/>
    <s v="FUR-FU-10004053"/>
    <n v="16.192"/>
    <n v="2"/>
    <n v="0.6"/>
    <n v="-6.8815999999999997"/>
    <x v="0"/>
    <x v="5"/>
    <s v="DAX Two-Tone Silver Metal Document Frame"/>
    <x v="2"/>
    <s v="Texas"/>
    <s v="Houston"/>
    <n v="2016"/>
  </r>
  <r>
    <s v="CA-2016-104311"/>
    <d v="2016-05-02T00:00:00"/>
    <s v="AS-10090"/>
    <s v="OFF-ST-10000321"/>
    <n v="18.936"/>
    <n v="3"/>
    <n v="0.2"/>
    <n v="-3.7871999999999999"/>
    <x v="1"/>
    <x v="4"/>
    <s v="Akro Stacking Bins"/>
    <x v="2"/>
    <s v="Texas"/>
    <s v="Irving"/>
    <n v="2016"/>
  </r>
  <r>
    <s v="CA-2016-104311"/>
    <d v="2016-05-02T00:00:00"/>
    <s v="AS-10090"/>
    <s v="OFF-ST-10002957"/>
    <n v="12.672000000000001"/>
    <n v="3"/>
    <n v="0.2"/>
    <n v="-3.1680000000000001"/>
    <x v="1"/>
    <x v="4"/>
    <s v="Sterilite Show Offs Storage Containers"/>
    <x v="2"/>
    <s v="Texas"/>
    <s v="Irving"/>
    <n v="2016"/>
  </r>
  <r>
    <s v="CA-2016-104311"/>
    <d v="2016-05-02T00:00:00"/>
    <s v="AS-10090"/>
    <s v="OFF-LA-10000973"/>
    <n v="5.04"/>
    <n v="2"/>
    <n v="0.2"/>
    <n v="1.764"/>
    <x v="1"/>
    <x v="2"/>
    <s v="Avery 502"/>
    <x v="2"/>
    <s v="Texas"/>
    <s v="Irving"/>
    <n v="2016"/>
  </r>
  <r>
    <s v="CA-2014-169649"/>
    <d v="2014-12-09T00:00:00"/>
    <s v="TS-21205"/>
    <s v="OFF-PA-10000143"/>
    <n v="8.4480000000000004"/>
    <n v="2"/>
    <n v="0.2"/>
    <n v="2.9567999999999999"/>
    <x v="1"/>
    <x v="10"/>
    <s v="Astroparche Fine Business Paper"/>
    <x v="2"/>
    <s v="Illinois"/>
    <s v="Chicago"/>
    <n v="2014"/>
  </r>
  <r>
    <s v="CA-2014-169649"/>
    <d v="2014-12-09T00:00:00"/>
    <s v="TS-21205"/>
    <s v="OFF-AP-10003287"/>
    <n v="20.388000000000002"/>
    <n v="2"/>
    <n v="0.8"/>
    <n v="-53.008800000000001"/>
    <x v="1"/>
    <x v="9"/>
    <s v="Tripp Lite TLP810NET Broadband Surge for Modem/Fax"/>
    <x v="2"/>
    <s v="Illinois"/>
    <s v="Chicago"/>
    <n v="2014"/>
  </r>
  <r>
    <s v="CA-2015-144890"/>
    <d v="2015-12-25T00:00:00"/>
    <s v="SM-20320"/>
    <s v="OFF-PA-10001526"/>
    <n v="9.9600000000000009"/>
    <n v="2"/>
    <n v="0"/>
    <n v="4.8803999999999998"/>
    <x v="1"/>
    <x v="10"/>
    <s v="Xerox 1949"/>
    <x v="1"/>
    <s v="California"/>
    <s v="Los Angeles"/>
    <n v="2015"/>
  </r>
  <r>
    <s v="CA-2017-135587"/>
    <d v="2017-12-07T00:00:00"/>
    <s v="BH-11710"/>
    <s v="OFF-AP-10004540"/>
    <n v="320.64"/>
    <n v="4"/>
    <n v="0"/>
    <n v="89.779200000000003"/>
    <x v="1"/>
    <x v="9"/>
    <s v="Eureka The Boss Lite 10-Amp Upright Vacuum, Blue"/>
    <x v="0"/>
    <s v="Mississippi"/>
    <s v="Hattiesburg"/>
    <n v="2017"/>
  </r>
  <r>
    <s v="CA-2017-135587"/>
    <d v="2017-12-07T00:00:00"/>
    <s v="BH-11710"/>
    <s v="TEC-AC-10001266"/>
    <n v="52"/>
    <n v="4"/>
    <n v="0"/>
    <n v="23.4"/>
    <x v="2"/>
    <x v="11"/>
    <s v="Memorex Micro Travel Drive 8 GB"/>
    <x v="0"/>
    <s v="Mississippi"/>
    <s v="Hattiesburg"/>
    <n v="2017"/>
  </r>
  <r>
    <s v="CA-2014-103429"/>
    <d v="2014-05-30T00:00:00"/>
    <s v="LW-16825"/>
    <s v="OFF-BI-10004233"/>
    <n v="25.584"/>
    <n v="2"/>
    <n v="0.2"/>
    <n v="8.9543999999999997"/>
    <x v="1"/>
    <x v="8"/>
    <s v="GBC Pre-Punched Binding Paper, Plastic, White, 8-1/2&quot; x 11&quot;"/>
    <x v="3"/>
    <s v="New York"/>
    <s v="New York City"/>
    <n v="2014"/>
  </r>
  <r>
    <s v="CA-2014-103429"/>
    <d v="2014-05-30T00:00:00"/>
    <s v="LW-16825"/>
    <s v="TEC-PH-10003505"/>
    <n v="464"/>
    <n v="5"/>
    <n v="0"/>
    <n v="134.56"/>
    <x v="2"/>
    <x v="7"/>
    <s v="Geemarc AmpliPOWER60"/>
    <x v="3"/>
    <s v="New York"/>
    <s v="New York City"/>
    <n v="2014"/>
  </r>
  <r>
    <s v="CA-2014-103429"/>
    <d v="2014-05-30T00:00:00"/>
    <s v="LW-16825"/>
    <s v="OFF-AP-10001005"/>
    <n v="235.95"/>
    <n v="3"/>
    <n v="0"/>
    <n v="77.863500000000002"/>
    <x v="1"/>
    <x v="9"/>
    <s v="Honeywell Quietcare HEPA Air Cleaner"/>
    <x v="3"/>
    <s v="New York"/>
    <s v="New York City"/>
    <n v="2014"/>
  </r>
  <r>
    <s v="CA-2014-103429"/>
    <d v="2014-05-30T00:00:00"/>
    <s v="LW-16825"/>
    <s v="OFF-PA-10001712"/>
    <n v="39.96"/>
    <n v="4"/>
    <n v="0"/>
    <n v="17.981999999999999"/>
    <x v="1"/>
    <x v="10"/>
    <s v="Xerox 1948"/>
    <x v="3"/>
    <s v="New York"/>
    <s v="New York City"/>
    <n v="2014"/>
  </r>
  <r>
    <s v="CA-2017-152261"/>
    <d v="2017-03-02T00:00:00"/>
    <s v="JA-15970"/>
    <s v="OFF-BI-10002353"/>
    <n v="18.527999999999999"/>
    <n v="4"/>
    <n v="0.7"/>
    <n v="-12.352"/>
    <x v="1"/>
    <x v="8"/>
    <s v="GBC VeloBind Cover Sets"/>
    <x v="3"/>
    <s v="Ohio"/>
    <s v="Cuyahoga Falls"/>
    <n v="2017"/>
  </r>
  <r>
    <s v="CA-2015-142993"/>
    <d v="2015-10-12T00:00:00"/>
    <s v="KA-16525"/>
    <s v="TEC-AC-10003038"/>
    <n v="17.899999999999999"/>
    <n v="2"/>
    <n v="0"/>
    <n v="3.4009999999999998"/>
    <x v="2"/>
    <x v="11"/>
    <s v="Kingston Digital DataTraveler 16GB USB 2.0"/>
    <x v="1"/>
    <s v="Washington"/>
    <s v="Seattle"/>
    <n v="2015"/>
  </r>
  <r>
    <s v="CA-2015-142993"/>
    <d v="2015-10-12T00:00:00"/>
    <s v="KA-16525"/>
    <s v="OFF-ST-10000934"/>
    <n v="81.96"/>
    <n v="2"/>
    <n v="0"/>
    <n v="0"/>
    <x v="1"/>
    <x v="4"/>
    <s v="Contico 72&quot;H Heavy-Duty Storage System"/>
    <x v="1"/>
    <s v="Washington"/>
    <s v="Seattle"/>
    <n v="2015"/>
  </r>
  <r>
    <s v="CA-2015-143364"/>
    <d v="2015-07-14T00:00:00"/>
    <s v="TG-21310"/>
    <s v="OFF-ST-10002743"/>
    <n v="272.73599999999999"/>
    <n v="3"/>
    <n v="0.2"/>
    <n v="-64.774799999999999"/>
    <x v="1"/>
    <x v="4"/>
    <s v="SAFCO Boltless Steel Shelving"/>
    <x v="1"/>
    <s v="Arizona"/>
    <s v="Mesa"/>
    <n v="2015"/>
  </r>
  <r>
    <s v="CA-2015-143364"/>
    <d v="2015-07-14T00:00:00"/>
    <s v="TG-21310"/>
    <s v="OFF-PA-10001846"/>
    <n v="18.495999999999999"/>
    <n v="4"/>
    <n v="0.2"/>
    <n v="6.7047999999999996"/>
    <x v="1"/>
    <x v="10"/>
    <s v="Xerox 1899"/>
    <x v="1"/>
    <s v="Arizona"/>
    <s v="Mesa"/>
    <n v="2015"/>
  </r>
  <r>
    <s v="CA-2015-143364"/>
    <d v="2015-07-14T00:00:00"/>
    <s v="TG-21310"/>
    <s v="FUR-CH-10004287"/>
    <n v="441.92"/>
    <n v="2"/>
    <n v="0.2"/>
    <n v="49.716000000000001"/>
    <x v="0"/>
    <x v="1"/>
    <s v="SAFCO Arco Folding Chair"/>
    <x v="1"/>
    <s v="Arizona"/>
    <s v="Mesa"/>
    <n v="2015"/>
  </r>
  <r>
    <s v="CA-2015-143364"/>
    <d v="2015-07-14T00:00:00"/>
    <s v="TG-21310"/>
    <s v="FUR-BO-10001608"/>
    <n v="127.764"/>
    <n v="6"/>
    <n v="0.7"/>
    <n v="-191.64599999999999"/>
    <x v="0"/>
    <x v="0"/>
    <s v="Hon Metal Bookcases, Black"/>
    <x v="1"/>
    <s v="Arizona"/>
    <s v="Mesa"/>
    <n v="2015"/>
  </r>
  <r>
    <s v="CA-2014-100972"/>
    <d v="2014-11-19T00:00:00"/>
    <s v="DB-13360"/>
    <s v="OFF-PA-10000357"/>
    <n v="166.44"/>
    <n v="3"/>
    <n v="0"/>
    <n v="79.891199999999998"/>
    <x v="1"/>
    <x v="10"/>
    <s v="White Dual Perf Computer Printout Paper, 2700 Sheets, 1 Part, Heavyweight, 20 lbs., 14 7/8 x 11"/>
    <x v="1"/>
    <s v="Utah"/>
    <s v="Salt Lake City"/>
    <n v="2014"/>
  </r>
  <r>
    <s v="CA-2016-136994"/>
    <d v="2016-05-27T00:00:00"/>
    <s v="LS-17245"/>
    <s v="OFF-PA-10000575"/>
    <n v="13.38"/>
    <n v="2"/>
    <n v="0"/>
    <n v="6.1547999999999998"/>
    <x v="1"/>
    <x v="10"/>
    <s v="Wirebound Message Books, Four 2 3/4 x 5 White Forms per Page"/>
    <x v="1"/>
    <s v="California"/>
    <s v="Los Angeles"/>
    <n v="2016"/>
  </r>
  <r>
    <s v="US-2017-166233"/>
    <d v="2017-07-03T00:00:00"/>
    <s v="MO-17950"/>
    <s v="TEC-AC-10002167"/>
    <n v="24"/>
    <n v="2"/>
    <n v="0.2"/>
    <n v="-2.7"/>
    <x v="2"/>
    <x v="11"/>
    <s v="Imation 8gb Micro Traveldrive Usb 2.0 Flash Drive"/>
    <x v="0"/>
    <s v="North Carolina"/>
    <s v="Jacksonville"/>
    <n v="2017"/>
  </r>
  <r>
    <s v="CA-2017-122112"/>
    <d v="2017-09-25T00:00:00"/>
    <s v="CA-11965"/>
    <s v="OFF-EN-10004459"/>
    <n v="24.448"/>
    <n v="4"/>
    <n v="0.2"/>
    <n v="8.8623999999999992"/>
    <x v="1"/>
    <x v="12"/>
    <s v="Security-Tint Envelopes"/>
    <x v="3"/>
    <s v="Ohio"/>
    <s v="Lakewood"/>
    <n v="2017"/>
  </r>
  <r>
    <s v="CA-2016-101672"/>
    <d v="2016-10-03T00:00:00"/>
    <s v="DB-12910"/>
    <s v="OFF-LA-10002271"/>
    <n v="6.16"/>
    <n v="2"/>
    <n v="0"/>
    <n v="2.9567999999999999"/>
    <x v="1"/>
    <x v="2"/>
    <s v="Smead Alpha-Z Color-Coded Second Alphabetical Labels and Starter Set"/>
    <x v="1"/>
    <s v="California"/>
    <s v="Lake Forest"/>
    <n v="2016"/>
  </r>
  <r>
    <s v="CA-2016-101672"/>
    <d v="2016-10-03T00:00:00"/>
    <s v="DB-12910"/>
    <s v="FUR-CH-10004063"/>
    <n v="915.13599999999997"/>
    <n v="4"/>
    <n v="0.2"/>
    <n v="102.9528"/>
    <x v="0"/>
    <x v="1"/>
    <s v="Global Deluxe High-Back Manager's Chair"/>
    <x v="1"/>
    <s v="California"/>
    <s v="Lake Forest"/>
    <n v="2016"/>
  </r>
  <r>
    <s v="CA-2016-101672"/>
    <d v="2016-10-03T00:00:00"/>
    <s v="DB-12910"/>
    <s v="OFF-PA-10004610"/>
    <n v="8.56"/>
    <n v="2"/>
    <n v="0"/>
    <n v="3.8519999999999999"/>
    <x v="1"/>
    <x v="10"/>
    <s v="Xerox 1900"/>
    <x v="1"/>
    <s v="California"/>
    <s v="Lake Forest"/>
    <n v="2016"/>
  </r>
  <r>
    <s v="CA-2016-101672"/>
    <d v="2016-10-03T00:00:00"/>
    <s v="DB-12910"/>
    <s v="OFF-PA-10001878"/>
    <n v="97.82"/>
    <n v="2"/>
    <n v="0"/>
    <n v="45.9754"/>
    <x v="1"/>
    <x v="10"/>
    <s v="Xerox 1891"/>
    <x v="1"/>
    <s v="California"/>
    <s v="Lake Forest"/>
    <n v="2016"/>
  </r>
  <r>
    <s v="CA-2017-168403"/>
    <d v="2017-09-09T00:00:00"/>
    <s v="DK-12835"/>
    <s v="OFF-PA-10002036"/>
    <n v="31.103999999999999"/>
    <n v="6"/>
    <n v="0.2"/>
    <n v="11.2752"/>
    <x v="1"/>
    <x v="10"/>
    <s v="Xerox 1930"/>
    <x v="1"/>
    <s v="Oregon"/>
    <s v="Portland"/>
    <n v="2017"/>
  </r>
  <r>
    <s v="CA-2017-168403"/>
    <d v="2017-09-09T00:00:00"/>
    <s v="DK-12835"/>
    <s v="OFF-AP-10003278"/>
    <n v="11.176"/>
    <n v="1"/>
    <n v="0.2"/>
    <n v="0.83819999999999995"/>
    <x v="1"/>
    <x v="9"/>
    <s v="Belkin 7-Outlet SurgeMaster Home Series"/>
    <x v="1"/>
    <s v="Oregon"/>
    <s v="Portland"/>
    <n v="2017"/>
  </r>
  <r>
    <s v="CA-2015-148705"/>
    <d v="2015-03-12T00:00:00"/>
    <s v="EB-14170"/>
    <s v="OFF-LA-10001641"/>
    <n v="5.04"/>
    <n v="2"/>
    <n v="0.2"/>
    <n v="1.764"/>
    <x v="1"/>
    <x v="2"/>
    <s v="Avery 518"/>
    <x v="0"/>
    <s v="North Carolina"/>
    <s v="Charlotte"/>
    <n v="2015"/>
  </r>
  <r>
    <s v="CA-2016-160241"/>
    <d v="2016-11-29T00:00:00"/>
    <s v="DR-12940"/>
    <s v="FUR-FU-10003806"/>
    <n v="242.17599999999999"/>
    <n v="4"/>
    <n v="0.6"/>
    <n v="-302.72000000000003"/>
    <x v="0"/>
    <x v="5"/>
    <s v="Tenex Chairmat w/ Average Lip, 45&quot; x 53&quot;"/>
    <x v="2"/>
    <s v="Illinois"/>
    <s v="Aurora"/>
    <n v="2016"/>
  </r>
  <r>
    <s v="CA-2016-155747"/>
    <d v="2016-06-14T00:00:00"/>
    <s v="JS-15685"/>
    <s v="FUR-TA-10003392"/>
    <n v="337.17599999999999"/>
    <n v="2"/>
    <n v="0.4"/>
    <n v="-118.0116"/>
    <x v="0"/>
    <x v="3"/>
    <s v="Global Adaptabilities Conference Tables"/>
    <x v="3"/>
    <s v="Pennsylvania"/>
    <s v="Philadelphia"/>
    <n v="2016"/>
  </r>
  <r>
    <s v="CA-2017-118017"/>
    <d v="2017-12-03T00:00:00"/>
    <s v="LC-16870"/>
    <s v="OFF-AR-10003856"/>
    <n v="13.343999999999999"/>
    <n v="6"/>
    <n v="0.2"/>
    <n v="1.0007999999999999"/>
    <x v="1"/>
    <x v="6"/>
    <s v="Newell 344"/>
    <x v="1"/>
    <s v="Colorado"/>
    <s v="Thornton"/>
    <n v="2017"/>
  </r>
  <r>
    <s v="CA-2017-118017"/>
    <d v="2017-12-03T00:00:00"/>
    <s v="LC-16870"/>
    <s v="TEC-AC-10002006"/>
    <n v="76.751999999999995"/>
    <n v="6"/>
    <n v="0.2"/>
    <n v="10.5534"/>
    <x v="2"/>
    <x v="11"/>
    <s v="Memorex Micro Travel Drive 16 GB"/>
    <x v="1"/>
    <s v="Colorado"/>
    <s v="Thornton"/>
    <n v="2017"/>
  </r>
  <r>
    <s v="CA-2017-118017"/>
    <d v="2017-12-03T00:00:00"/>
    <s v="LC-16870"/>
    <s v="TEC-AC-10002006"/>
    <n v="102.336"/>
    <n v="8"/>
    <n v="0.2"/>
    <n v="14.071199999999999"/>
    <x v="2"/>
    <x v="11"/>
    <s v="Memorex Micro Travel Drive 16 GB"/>
    <x v="1"/>
    <s v="Colorado"/>
    <s v="Thornton"/>
    <n v="2017"/>
  </r>
  <r>
    <s v="CA-2017-118017"/>
    <d v="2017-12-03T00:00:00"/>
    <s v="LC-16870"/>
    <s v="OFF-PA-10002246"/>
    <n v="10.32"/>
    <n v="2"/>
    <n v="0.2"/>
    <n v="3.7410000000000001"/>
    <x v="1"/>
    <x v="10"/>
    <s v="Wirebound Four 2-3/4 x 5 Forms per Page, 400 Sets per Book"/>
    <x v="1"/>
    <s v="Colorado"/>
    <s v="Thornton"/>
    <n v="2017"/>
  </r>
  <r>
    <s v="CA-2017-118017"/>
    <d v="2017-12-03T00:00:00"/>
    <s v="LC-16870"/>
    <s v="OFF-SU-10004782"/>
    <n v="47.32"/>
    <n v="7"/>
    <n v="0.2"/>
    <n v="5.915"/>
    <x v="1"/>
    <x v="14"/>
    <s v="Elite 5&quot; Scissors"/>
    <x v="1"/>
    <s v="Colorado"/>
    <s v="Thornton"/>
    <n v="2017"/>
  </r>
  <r>
    <s v="CA-2017-118017"/>
    <d v="2017-12-03T00:00:00"/>
    <s v="LC-16870"/>
    <s v="FUR-FU-10004351"/>
    <n v="23.376000000000001"/>
    <n v="3"/>
    <n v="0.2"/>
    <n v="7.0128000000000004"/>
    <x v="0"/>
    <x v="5"/>
    <s v="Staple-based wall hangings"/>
    <x v="1"/>
    <s v="Colorado"/>
    <s v="Thornton"/>
    <n v="2017"/>
  </r>
  <r>
    <s v="CA-2017-118017"/>
    <d v="2017-12-03T00:00:00"/>
    <s v="LC-16870"/>
    <s v="FUR-FU-10004270"/>
    <n v="16.72"/>
    <n v="5"/>
    <n v="0.2"/>
    <n v="3.3439999999999999"/>
    <x v="0"/>
    <x v="5"/>
    <s v="Eldon Image Series Desk Accessories, Burgundy"/>
    <x v="1"/>
    <s v="Colorado"/>
    <s v="Thornton"/>
    <n v="2017"/>
  </r>
  <r>
    <s v="CA-2017-118017"/>
    <d v="2017-12-03T00:00:00"/>
    <s v="LC-16870"/>
    <s v="FUR-FU-10004053"/>
    <n v="16.192"/>
    <n v="1"/>
    <n v="0.2"/>
    <n v="4.6551999999999998"/>
    <x v="0"/>
    <x v="5"/>
    <s v="DAX Two-Tone Silver Metal Document Frame"/>
    <x v="1"/>
    <s v="Colorado"/>
    <s v="Thornton"/>
    <n v="2017"/>
  </r>
  <r>
    <s v="CA-2016-113117"/>
    <d v="2016-08-16T00:00:00"/>
    <s v="JP-15520"/>
    <s v="OFF-PA-10000019"/>
    <n v="32.4"/>
    <n v="5"/>
    <n v="0"/>
    <n v="15.552"/>
    <x v="1"/>
    <x v="10"/>
    <s v="Xerox 1931"/>
    <x v="1"/>
    <s v="California"/>
    <s v="Davis"/>
    <n v="2016"/>
  </r>
  <r>
    <s v="CA-2016-148684"/>
    <d v="2016-12-25T00:00:00"/>
    <s v="TS-21655"/>
    <s v="OFF-AR-10003811"/>
    <n v="19.89"/>
    <n v="9"/>
    <n v="0"/>
    <n v="5.3703000000000003"/>
    <x v="1"/>
    <x v="6"/>
    <s v="Newell 327"/>
    <x v="0"/>
    <s v="Arkansas"/>
    <s v="Fayetteville"/>
    <n v="2016"/>
  </r>
  <r>
    <s v="CA-2016-148684"/>
    <d v="2016-12-25T00:00:00"/>
    <s v="TS-21655"/>
    <s v="TEC-AC-10001838"/>
    <n v="399.98"/>
    <n v="2"/>
    <n v="0"/>
    <n v="171.9914"/>
    <x v="2"/>
    <x v="11"/>
    <s v="Razer Tiamat Over Ear 7.1 Surround Sound PC Gaming Headset"/>
    <x v="0"/>
    <s v="Arkansas"/>
    <s v="Fayetteville"/>
    <n v="2016"/>
  </r>
  <r>
    <s v="CA-2016-148684"/>
    <d v="2016-12-25T00:00:00"/>
    <s v="TS-21655"/>
    <s v="FUR-FU-10003553"/>
    <n v="343.85"/>
    <n v="5"/>
    <n v="0"/>
    <n v="137.54"/>
    <x v="0"/>
    <x v="5"/>
    <s v="Howard Miller 13-1/2&quot; Diameter Rosebrook Wall Clock"/>
    <x v="0"/>
    <s v="Arkansas"/>
    <s v="Fayetteville"/>
    <n v="2016"/>
  </r>
  <r>
    <s v="CA-2016-148684"/>
    <d v="2016-12-25T00:00:00"/>
    <s v="TS-21655"/>
    <s v="OFF-PA-10003302"/>
    <n v="106.32"/>
    <n v="3"/>
    <n v="0"/>
    <n v="49.970399999999998"/>
    <x v="1"/>
    <x v="10"/>
    <s v="Xerox 1906"/>
    <x v="0"/>
    <s v="Arkansas"/>
    <s v="Fayetteville"/>
    <n v="2016"/>
  </r>
  <r>
    <s v="CA-2017-125367"/>
    <d v="2017-07-23T00:00:00"/>
    <s v="NM-18445"/>
    <s v="OFF-BI-10002412"/>
    <n v="13.92"/>
    <n v="3"/>
    <n v="0.2"/>
    <n v="4.3499999999999996"/>
    <x v="1"/>
    <x v="8"/>
    <s v="Wilson Jones Snap Scratch Pad Binder Tool for Ring Binders"/>
    <x v="3"/>
    <s v="New York"/>
    <s v="New York City"/>
    <n v="2017"/>
  </r>
  <r>
    <s v="CA-2017-124744"/>
    <d v="2017-06-21T00:00:00"/>
    <s v="EH-14125"/>
    <s v="OFF-BI-10002852"/>
    <n v="82.4"/>
    <n v="5"/>
    <n v="0"/>
    <n v="40.375999999999998"/>
    <x v="1"/>
    <x v="8"/>
    <s v="Ibico Standard Transparent Covers"/>
    <x v="3"/>
    <s v="West Virginia"/>
    <s v="Wheeling"/>
    <n v="2017"/>
  </r>
  <r>
    <s v="CA-2017-124744"/>
    <d v="2017-06-21T00:00:00"/>
    <s v="EH-14125"/>
    <s v="OFF-BI-10000145"/>
    <n v="6.24"/>
    <n v="2"/>
    <n v="0"/>
    <n v="3.0575999999999999"/>
    <x v="1"/>
    <x v="8"/>
    <s v="Zipper Ring Binder Pockets"/>
    <x v="3"/>
    <s v="West Virginia"/>
    <s v="Wheeling"/>
    <n v="2017"/>
  </r>
  <r>
    <s v="CA-2017-124744"/>
    <d v="2017-06-21T00:00:00"/>
    <s v="EH-14125"/>
    <s v="OFF-PA-10001970"/>
    <n v="447.84"/>
    <n v="8"/>
    <n v="0"/>
    <n v="219.44159999999999"/>
    <x v="1"/>
    <x v="10"/>
    <s v="Xerox 1881"/>
    <x v="3"/>
    <s v="West Virginia"/>
    <s v="Wheeling"/>
    <n v="2017"/>
  </r>
  <r>
    <s v="CA-2017-128363"/>
    <d v="2017-08-13T00:00:00"/>
    <s v="DC-12850"/>
    <s v="OFF-AP-10001563"/>
    <n v="272.048"/>
    <n v="7"/>
    <n v="0.2"/>
    <n v="30.605399999999999"/>
    <x v="1"/>
    <x v="9"/>
    <s v="Belkin Premiere Surge Master II 8-outlet surge protector"/>
    <x v="0"/>
    <s v="Tennessee"/>
    <s v="Memphis"/>
    <n v="2017"/>
  </r>
  <r>
    <s v="CA-2017-128363"/>
    <d v="2017-08-13T00:00:00"/>
    <s v="DC-12850"/>
    <s v="OFF-BI-10001359"/>
    <n v="1614.5820000000001"/>
    <n v="6"/>
    <n v="0.7"/>
    <n v="-1237.8462"/>
    <x v="1"/>
    <x v="8"/>
    <s v="GBC DocuBind TL300 Electric Binding System"/>
    <x v="0"/>
    <s v="Tennessee"/>
    <s v="Memphis"/>
    <n v="2017"/>
  </r>
  <r>
    <s v="CA-2017-128363"/>
    <d v="2017-08-13T00:00:00"/>
    <s v="DC-12850"/>
    <s v="OFF-FA-10003495"/>
    <n v="24.32"/>
    <n v="5"/>
    <n v="0.2"/>
    <n v="9.1199999999999992"/>
    <x v="1"/>
    <x v="13"/>
    <s v="Staples"/>
    <x v="0"/>
    <s v="Tennessee"/>
    <s v="Memphis"/>
    <n v="2017"/>
  </r>
  <r>
    <s v="CA-2017-128363"/>
    <d v="2017-08-13T00:00:00"/>
    <s v="DC-12850"/>
    <s v="TEC-AC-10003709"/>
    <n v="1.5840000000000001"/>
    <n v="2"/>
    <n v="0.2"/>
    <n v="0.47520000000000001"/>
    <x v="2"/>
    <x v="11"/>
    <s v="Maxell 4.7GB DVD-R 5/Pack"/>
    <x v="0"/>
    <s v="Tennessee"/>
    <s v="Memphis"/>
    <n v="2017"/>
  </r>
  <r>
    <s v="CA-2017-128363"/>
    <d v="2017-08-13T00:00:00"/>
    <s v="DC-12850"/>
    <s v="FUR-FU-10003268"/>
    <n v="31.984000000000002"/>
    <n v="1"/>
    <n v="0.2"/>
    <n v="0"/>
    <x v="0"/>
    <x v="5"/>
    <s v="Eldon Radial Chair Mat for Low to Medium Pile Carpets"/>
    <x v="0"/>
    <s v="Tennessee"/>
    <s v="Memphis"/>
    <n v="2017"/>
  </r>
  <r>
    <s v="CA-2017-128363"/>
    <d v="2017-08-13T00:00:00"/>
    <s v="DC-12850"/>
    <s v="OFF-EN-10003845"/>
    <n v="14.76"/>
    <n v="5"/>
    <n v="0.2"/>
    <n v="4.7969999999999997"/>
    <x v="1"/>
    <x v="12"/>
    <s v="Colored Envelopes"/>
    <x v="0"/>
    <s v="Tennessee"/>
    <s v="Memphis"/>
    <n v="2017"/>
  </r>
  <r>
    <s v="CA-2017-128363"/>
    <d v="2017-08-13T00:00:00"/>
    <s v="DC-12850"/>
    <s v="FUR-CH-10002073"/>
    <n v="423.64800000000002"/>
    <n v="2"/>
    <n v="0.2"/>
    <n v="47.660400000000003"/>
    <x v="0"/>
    <x v="1"/>
    <s v="Hon Olson Stacker Chairs"/>
    <x v="0"/>
    <s v="Tennessee"/>
    <s v="Memphis"/>
    <n v="2017"/>
  </r>
  <r>
    <s v="CA-2015-126669"/>
    <d v="2015-11-07T00:00:00"/>
    <s v="DO-13645"/>
    <s v="OFF-PA-10001357"/>
    <n v="76.64"/>
    <n v="2"/>
    <n v="0.2"/>
    <n v="26.824000000000002"/>
    <x v="1"/>
    <x v="10"/>
    <s v="Xerox 1886"/>
    <x v="2"/>
    <s v="Texas"/>
    <s v="Houston"/>
    <n v="2015"/>
  </r>
  <r>
    <s v="US-2015-118766"/>
    <d v="2015-10-15T00:00:00"/>
    <s v="LS-16975"/>
    <s v="OFF-EN-10001415"/>
    <n v="4.4640000000000004"/>
    <n v="1"/>
    <n v="0.2"/>
    <n v="1.6739999999999999"/>
    <x v="1"/>
    <x v="12"/>
    <s v="Staple envelope"/>
    <x v="2"/>
    <s v="Texas"/>
    <s v="Dallas"/>
    <n v="2015"/>
  </r>
  <r>
    <s v="US-2015-118766"/>
    <d v="2015-10-15T00:00:00"/>
    <s v="LS-16975"/>
    <s v="OFF-BI-10002813"/>
    <n v="3.96"/>
    <n v="10"/>
    <n v="0.8"/>
    <n v="-6.93"/>
    <x v="1"/>
    <x v="8"/>
    <s v="Avery Reinforcements for Hole-Punch Pages"/>
    <x v="2"/>
    <s v="Texas"/>
    <s v="Dallas"/>
    <n v="2015"/>
  </r>
  <r>
    <s v="CA-2016-112585"/>
    <d v="2016-07-30T00:00:00"/>
    <s v="RW-19630"/>
    <s v="OFF-AP-10003849"/>
    <n v="715.64"/>
    <n v="2"/>
    <n v="0"/>
    <n v="178.91"/>
    <x v="1"/>
    <x v="9"/>
    <s v="Hoover Shoulder Vac Commercial Portable Vacuum"/>
    <x v="1"/>
    <s v="California"/>
    <s v="San Francisco"/>
    <n v="2016"/>
  </r>
  <r>
    <s v="CA-2016-149762"/>
    <d v="2016-12-03T00:00:00"/>
    <s v="RD-19720"/>
    <s v="FUR-TA-10004147"/>
    <n v="268.70400000000001"/>
    <n v="3"/>
    <n v="0.2"/>
    <n v="6.7176"/>
    <x v="0"/>
    <x v="3"/>
    <s v="Hon 4060 Series Tables"/>
    <x v="1"/>
    <s v="California"/>
    <s v="Morgan Hill"/>
    <n v="2016"/>
  </r>
  <r>
    <s v="CA-2016-149762"/>
    <d v="2016-12-03T00:00:00"/>
    <s v="RD-19720"/>
    <s v="OFF-AR-10001662"/>
    <n v="21.92"/>
    <n v="8"/>
    <n v="0"/>
    <n v="5.9184000000000001"/>
    <x v="1"/>
    <x v="6"/>
    <s v="Rogers Handheld Barrel Pencil Sharpener"/>
    <x v="1"/>
    <s v="California"/>
    <s v="Morgan Hill"/>
    <n v="2016"/>
  </r>
  <r>
    <s v="CA-2016-149762"/>
    <d v="2016-12-03T00:00:00"/>
    <s v="RD-19720"/>
    <s v="OFF-ST-10001558"/>
    <n v="48.72"/>
    <n v="3"/>
    <n v="0"/>
    <n v="7.3079999999999998"/>
    <x v="1"/>
    <x v="4"/>
    <s v="Acco Perma 4000 Stacking Storage Drawers"/>
    <x v="1"/>
    <s v="California"/>
    <s v="Morgan Hill"/>
    <n v="2016"/>
  </r>
  <r>
    <s v="CA-2016-149762"/>
    <d v="2016-12-03T00:00:00"/>
    <s v="RD-19720"/>
    <s v="FUR-BO-10001337"/>
    <n v="205.666"/>
    <n v="2"/>
    <n v="0.15"/>
    <n v="-12.098000000000001"/>
    <x v="0"/>
    <x v="0"/>
    <s v="O'Sullivan Living Dimensions 2-Shelf Bookcases"/>
    <x v="1"/>
    <s v="California"/>
    <s v="Morgan Hill"/>
    <n v="2016"/>
  </r>
  <r>
    <s v="CA-2016-167605"/>
    <d v="2016-04-28T00:00:00"/>
    <s v="RB-19570"/>
    <s v="FUR-FU-10001602"/>
    <n v="30.344000000000001"/>
    <n v="2"/>
    <n v="0.6"/>
    <n v="-31.8612"/>
    <x v="0"/>
    <x v="5"/>
    <s v="Eldon Delta Triangular Chair Mat, 52&quot; x 58&quot;, Clear"/>
    <x v="2"/>
    <s v="Illinois"/>
    <s v="Saint Charles"/>
    <n v="2016"/>
  </r>
  <r>
    <s v="US-2017-105697"/>
    <d v="2017-08-25T00:00:00"/>
    <s v="JE-15715"/>
    <s v="OFF-ST-10003996"/>
    <n v="25.696000000000002"/>
    <n v="2"/>
    <n v="0.2"/>
    <n v="1.9272"/>
    <x v="1"/>
    <x v="4"/>
    <s v="Letter/Legal File Tote with Clear Snap-On Lid, Black Granite"/>
    <x v="3"/>
    <s v="Ohio"/>
    <s v="Cleveland"/>
    <n v="2017"/>
  </r>
  <r>
    <s v="CA-2017-165323"/>
    <d v="2017-06-17T00:00:00"/>
    <s v="SR-20740"/>
    <s v="TEC-MA-10003673"/>
    <n v="3404.5"/>
    <n v="5"/>
    <n v="0"/>
    <n v="1668.2049999999999"/>
    <x v="2"/>
    <x v="15"/>
    <s v="Hewlett-Packard Desktjet 6988DT Refurbished Printer"/>
    <x v="3"/>
    <s v="New York"/>
    <s v="New York City"/>
    <n v="2017"/>
  </r>
  <r>
    <s v="CA-2017-165323"/>
    <d v="2017-06-17T00:00:00"/>
    <s v="SR-20740"/>
    <s v="TEC-AC-10004992"/>
    <n v="101.34"/>
    <n v="3"/>
    <n v="0"/>
    <n v="8.1072000000000006"/>
    <x v="2"/>
    <x v="11"/>
    <s v="Kingston Digital DataTraveler 64GB USB 2.0"/>
    <x v="3"/>
    <s v="New York"/>
    <s v="New York City"/>
    <n v="2017"/>
  </r>
  <r>
    <s v="CA-2015-110891"/>
    <d v="2015-11-20T00:00:00"/>
    <s v="PO-19195"/>
    <s v="FUR-CH-10002880"/>
    <n v="344.37200000000001"/>
    <n v="4"/>
    <n v="0.3"/>
    <n v="-93.472399999999993"/>
    <x v="0"/>
    <x v="1"/>
    <s v="Global High-Back Leather Tilter, Burgundy"/>
    <x v="3"/>
    <s v="Pennsylvania"/>
    <s v="Philadelphia"/>
    <n v="2015"/>
  </r>
  <r>
    <s v="CA-2017-100783"/>
    <d v="2017-09-04T00:00:00"/>
    <s v="JK-16120"/>
    <s v="OFF-AR-10000380"/>
    <n v="30.384"/>
    <n v="1"/>
    <n v="0.2"/>
    <n v="3.798"/>
    <x v="1"/>
    <x v="6"/>
    <s v="Hunt PowerHouse Electric Pencil Sharpener, Blue"/>
    <x v="2"/>
    <s v="Texas"/>
    <s v="Garland"/>
    <n v="2017"/>
  </r>
  <r>
    <s v="CA-2015-152513"/>
    <d v="2015-07-04T00:00:00"/>
    <s v="JP-16135"/>
    <s v="OFF-BI-10002706"/>
    <n v="22.847999999999999"/>
    <n v="2"/>
    <n v="0.2"/>
    <n v="7.4256000000000002"/>
    <x v="1"/>
    <x v="8"/>
    <s v="Avery Premier Heavy-Duty Binder with Round Locking Rings"/>
    <x v="1"/>
    <s v="California"/>
    <s v="San Diego"/>
    <n v="2015"/>
  </r>
  <r>
    <s v="CA-2017-139822"/>
    <d v="2017-09-15T00:00:00"/>
    <s v="Dp-13240"/>
    <s v="OFF-ST-10000943"/>
    <n v="38.619999999999997"/>
    <n v="2"/>
    <n v="0"/>
    <n v="10.813599999999999"/>
    <x v="1"/>
    <x v="4"/>
    <s v="Eldon ProFile File 'N Store Portable File Tub Letter/Legal Size Black"/>
    <x v="3"/>
    <s v="Connecticut"/>
    <s v="Waterbury"/>
    <n v="2017"/>
  </r>
  <r>
    <s v="CA-2017-139822"/>
    <d v="2017-09-15T00:00:00"/>
    <s v="Dp-13240"/>
    <s v="TEC-AC-10001090"/>
    <n v="59.98"/>
    <n v="2"/>
    <n v="0"/>
    <n v="10.7964"/>
    <x v="2"/>
    <x v="11"/>
    <s v="Micro Innovations Wireless Classic Keyboard with Mouse"/>
    <x v="3"/>
    <s v="Connecticut"/>
    <s v="Waterbury"/>
    <n v="2017"/>
  </r>
  <r>
    <s v="CA-2017-107713"/>
    <d v="2017-03-13T00:00:00"/>
    <s v="JB-16000"/>
    <s v="OFF-BI-10002026"/>
    <n v="174.3"/>
    <n v="3"/>
    <n v="0"/>
    <n v="81.921000000000006"/>
    <x v="1"/>
    <x v="8"/>
    <s v="Avery Arch Ring Binders"/>
    <x v="3"/>
    <s v="Maryland"/>
    <s v="Columbia"/>
    <n v="2017"/>
  </r>
  <r>
    <s v="CA-2017-134096"/>
    <d v="2017-09-24T00:00:00"/>
    <s v="PP-18955"/>
    <s v="TEC-PH-10000526"/>
    <n v="383.96"/>
    <n v="5"/>
    <n v="0.2"/>
    <n v="38.396000000000001"/>
    <x v="2"/>
    <x v="7"/>
    <s v="Vtech CS6719"/>
    <x v="0"/>
    <s v="Florida"/>
    <s v="Hollywood"/>
    <n v="2017"/>
  </r>
  <r>
    <s v="CA-2017-134096"/>
    <d v="2017-09-24T00:00:00"/>
    <s v="PP-18955"/>
    <s v="OFF-BI-10004002"/>
    <n v="15.57"/>
    <n v="3"/>
    <n v="0.7"/>
    <n v="-11.417999999999999"/>
    <x v="1"/>
    <x v="8"/>
    <s v="Wilson Jones International Size A4 Ring Binders"/>
    <x v="0"/>
    <s v="Florida"/>
    <s v="Hollywood"/>
    <n v="2017"/>
  </r>
  <r>
    <s v="CA-2016-125843"/>
    <d v="2016-08-13T00:00:00"/>
    <s v="RF-19840"/>
    <s v="OFF-BI-10002309"/>
    <n v="22.32"/>
    <n v="4"/>
    <n v="0"/>
    <n v="10.7136"/>
    <x v="1"/>
    <x v="8"/>
    <s v="Avery Heavy-Duty EZD  Binder With Locking Rings"/>
    <x v="0"/>
    <s v="Virginia"/>
    <s v="Springfield"/>
    <n v="2016"/>
  </r>
  <r>
    <s v="CA-2016-125843"/>
    <d v="2016-08-13T00:00:00"/>
    <s v="RF-19840"/>
    <s v="OFF-LA-10003923"/>
    <n v="103.6"/>
    <n v="7"/>
    <n v="0"/>
    <n v="51.8"/>
    <x v="1"/>
    <x v="2"/>
    <s v="Alphabetical Labels for Top Tab Filing"/>
    <x v="0"/>
    <s v="Virginia"/>
    <s v="Springfield"/>
    <n v="2016"/>
  </r>
  <r>
    <s v="CA-2017-120404"/>
    <d v="2017-11-20T00:00:00"/>
    <s v="KH-16330"/>
    <s v="TEC-AC-10003433"/>
    <n v="2.97"/>
    <n v="3"/>
    <n v="0"/>
    <n v="1.3365"/>
    <x v="2"/>
    <x v="11"/>
    <s v="Maxell 4.7GB DVD+R 5/Pack"/>
    <x v="3"/>
    <s v="New York"/>
    <s v="New York City"/>
    <n v="2017"/>
  </r>
  <r>
    <s v="CA-2017-120404"/>
    <d v="2017-11-20T00:00:00"/>
    <s v="KH-16330"/>
    <s v="TEC-PH-10001363"/>
    <n v="569.99"/>
    <n v="1"/>
    <n v="0"/>
    <n v="170.99700000000001"/>
    <x v="2"/>
    <x v="7"/>
    <s v="Apple iPhone 5S"/>
    <x v="3"/>
    <s v="New York"/>
    <s v="New York City"/>
    <n v="2017"/>
  </r>
  <r>
    <s v="CA-2017-120404"/>
    <d v="2017-11-20T00:00:00"/>
    <s v="KH-16330"/>
    <s v="FUR-FU-10000820"/>
    <n v="50.97"/>
    <n v="3"/>
    <n v="0"/>
    <n v="9.1745999999999999"/>
    <x v="0"/>
    <x v="5"/>
    <s v="Tensor Brushed Steel Torchiere Floor Lamp"/>
    <x v="3"/>
    <s v="New York"/>
    <s v="New York City"/>
    <n v="2017"/>
  </r>
  <r>
    <s v="CA-2017-167549"/>
    <d v="2017-07-25T00:00:00"/>
    <s v="EM-14200"/>
    <s v="FUR-TA-10004767"/>
    <n v="298.11599999999999"/>
    <n v="6"/>
    <n v="0.3"/>
    <n v="-4.2587999999999999"/>
    <x v="0"/>
    <x v="3"/>
    <s v="Safco Drafting Table"/>
    <x v="2"/>
    <s v="Texas"/>
    <s v="Dallas"/>
    <n v="2017"/>
  </r>
  <r>
    <s v="CA-2016-120082"/>
    <d v="2016-03-25T00:00:00"/>
    <s v="DK-12835"/>
    <s v="OFF-AR-10001955"/>
    <n v="59.52"/>
    <n v="3"/>
    <n v="0"/>
    <n v="17.856000000000002"/>
    <x v="1"/>
    <x v="6"/>
    <s v="Newell 319"/>
    <x v="3"/>
    <s v="New York"/>
    <s v="New York City"/>
    <n v="2016"/>
  </r>
  <r>
    <s v="US-2016-168095"/>
    <d v="2016-07-15T00:00:00"/>
    <s v="MC-17425"/>
    <s v="FUR-CH-10004886"/>
    <n v="230.28"/>
    <n v="3"/>
    <n v="0.2"/>
    <n v="23.027999999999999"/>
    <x v="0"/>
    <x v="1"/>
    <s v="Bevis Steel Folding Chairs"/>
    <x v="1"/>
    <s v="Oregon"/>
    <s v="Portland"/>
    <n v="2016"/>
  </r>
  <r>
    <s v="US-2016-168095"/>
    <d v="2016-07-15T00:00:00"/>
    <s v="MC-17425"/>
    <s v="OFF-PA-10003641"/>
    <n v="105.52"/>
    <n v="5"/>
    <n v="0.2"/>
    <n v="34.293999999999997"/>
    <x v="1"/>
    <x v="10"/>
    <s v="Xerox 1909"/>
    <x v="1"/>
    <s v="Oregon"/>
    <s v="Portland"/>
    <n v="2016"/>
  </r>
  <r>
    <s v="CA-2017-166093"/>
    <d v="2017-08-17T00:00:00"/>
    <s v="RW-19540"/>
    <s v="OFF-EN-10003134"/>
    <n v="23.36"/>
    <n v="2"/>
    <n v="0"/>
    <n v="11.68"/>
    <x v="1"/>
    <x v="12"/>
    <s v="Staple envelope"/>
    <x v="1"/>
    <s v="California"/>
    <s v="Brentwood"/>
    <n v="2017"/>
  </r>
  <r>
    <s v="CA-2017-166093"/>
    <d v="2017-08-17T00:00:00"/>
    <s v="RW-19540"/>
    <s v="TEC-PH-10002564"/>
    <n v="71.975999999999999"/>
    <n v="3"/>
    <n v="0.2"/>
    <n v="8.9969999999999999"/>
    <x v="2"/>
    <x v="7"/>
    <s v="OtterBox Defender Series Case - Samsung Galaxy S4"/>
    <x v="1"/>
    <s v="California"/>
    <s v="Brentwood"/>
    <n v="2017"/>
  </r>
  <r>
    <s v="CA-2017-166093"/>
    <d v="2017-08-17T00:00:00"/>
    <s v="RW-19540"/>
    <s v="OFF-PA-10003893"/>
    <n v="8.56"/>
    <n v="2"/>
    <n v="0"/>
    <n v="3.8519999999999999"/>
    <x v="1"/>
    <x v="10"/>
    <s v="Xerox 1962"/>
    <x v="1"/>
    <s v="California"/>
    <s v="Brentwood"/>
    <n v="2017"/>
  </r>
  <r>
    <s v="CA-2017-166093"/>
    <d v="2017-08-17T00:00:00"/>
    <s v="RW-19540"/>
    <s v="OFF-BI-10000174"/>
    <n v="13.92"/>
    <n v="3"/>
    <n v="0.2"/>
    <n v="4.8719999999999999"/>
    <x v="1"/>
    <x v="8"/>
    <s v="Wilson Jones Clip &amp; Carry Folder Binder Tool for Ring Binders, Clear"/>
    <x v="1"/>
    <s v="California"/>
    <s v="Brentwood"/>
    <n v="2017"/>
  </r>
  <r>
    <s v="CA-2017-166093"/>
    <d v="2017-08-17T00:00:00"/>
    <s v="RW-19540"/>
    <s v="OFF-AP-10001058"/>
    <n v="2518.29"/>
    <n v="9"/>
    <n v="0"/>
    <n v="654.75540000000001"/>
    <x v="1"/>
    <x v="9"/>
    <s v="Sanyo 2.5 Cubic Foot Mid-Size Office Refrigerators"/>
    <x v="1"/>
    <s v="California"/>
    <s v="Brentwood"/>
    <n v="2017"/>
  </r>
  <r>
    <s v="CA-2017-166093"/>
    <d v="2017-08-17T00:00:00"/>
    <s v="RW-19540"/>
    <s v="OFF-ST-10001496"/>
    <n v="540.57000000000005"/>
    <n v="3"/>
    <n v="0"/>
    <n v="140.54820000000001"/>
    <x v="1"/>
    <x v="4"/>
    <s v="Standard Rollaway File with Lock"/>
    <x v="1"/>
    <s v="California"/>
    <s v="Brentwood"/>
    <n v="2017"/>
  </r>
  <r>
    <s v="CA-2017-166093"/>
    <d v="2017-08-17T00:00:00"/>
    <s v="RW-19540"/>
    <s v="OFF-BI-10004230"/>
    <n v="221.05600000000001"/>
    <n v="8"/>
    <n v="0.2"/>
    <n v="77.369600000000005"/>
    <x v="1"/>
    <x v="8"/>
    <s v="GBC Recycled Grain Textured Covers"/>
    <x v="1"/>
    <s v="California"/>
    <s v="Brentwood"/>
    <n v="2017"/>
  </r>
  <r>
    <s v="CA-2016-146325"/>
    <d v="2016-12-14T00:00:00"/>
    <s v="DS-13180"/>
    <s v="FUR-CH-10001146"/>
    <n v="81.424000000000007"/>
    <n v="2"/>
    <n v="0.2"/>
    <n v="-9.1601999999999997"/>
    <x v="0"/>
    <x v="1"/>
    <s v="Global Value Mid-Back Manager's Chair, Gray"/>
    <x v="1"/>
    <s v="California"/>
    <s v="San Diego"/>
    <n v="2016"/>
  </r>
  <r>
    <s v="CA-2016-146325"/>
    <d v="2016-12-14T00:00:00"/>
    <s v="DS-13180"/>
    <s v="OFF-ST-10001590"/>
    <n v="134.80000000000001"/>
    <n v="10"/>
    <n v="0"/>
    <n v="35.048000000000002"/>
    <x v="1"/>
    <x v="4"/>
    <s v="Tenex Personal Project File with Scoop Front Design, Black"/>
    <x v="1"/>
    <s v="California"/>
    <s v="San Diego"/>
    <n v="2016"/>
  </r>
  <r>
    <s v="CA-2017-134194"/>
    <d v="2017-12-25T00:00:00"/>
    <s v="GA-14725"/>
    <s v="OFF-BI-10003684"/>
    <n v="39.582000000000001"/>
    <n v="9"/>
    <n v="0.8"/>
    <n v="-59.372999999999998"/>
    <x v="1"/>
    <x v="8"/>
    <s v="Wilson Jones Legal Size Ring Binders"/>
    <x v="2"/>
    <s v="Texas"/>
    <s v="Dallas"/>
    <n v="2017"/>
  </r>
  <r>
    <s v="CA-2017-134194"/>
    <d v="2017-12-25T00:00:00"/>
    <s v="GA-14725"/>
    <s v="OFF-SU-10000946"/>
    <n v="44.688000000000002"/>
    <n v="7"/>
    <n v="0.2"/>
    <n v="5.0274000000000001"/>
    <x v="1"/>
    <x v="14"/>
    <s v="Staple remover"/>
    <x v="2"/>
    <s v="Texas"/>
    <s v="Dallas"/>
    <n v="2017"/>
  </r>
  <r>
    <s v="CA-2017-134194"/>
    <d v="2017-12-25T00:00:00"/>
    <s v="GA-14725"/>
    <s v="OFF-AR-10001615"/>
    <n v="31.744"/>
    <n v="2"/>
    <n v="0.2"/>
    <n v="2.3807999999999998"/>
    <x v="1"/>
    <x v="6"/>
    <s v="Newell 34"/>
    <x v="2"/>
    <s v="Texas"/>
    <s v="Dallas"/>
    <n v="2017"/>
  </r>
  <r>
    <s v="CA-2017-134194"/>
    <d v="2017-12-25T00:00:00"/>
    <s v="GA-14725"/>
    <s v="OFF-BI-10001597"/>
    <n v="40.98"/>
    <n v="5"/>
    <n v="0.8"/>
    <n v="-65.567999999999998"/>
    <x v="1"/>
    <x v="8"/>
    <s v="Wilson Jones Ledger-Size, Piano-Hinge Binder, 2&quot;, Blue"/>
    <x v="2"/>
    <s v="Texas"/>
    <s v="Dallas"/>
    <n v="2017"/>
  </r>
  <r>
    <s v="CA-2017-134194"/>
    <d v="2017-12-25T00:00:00"/>
    <s v="GA-14725"/>
    <s v="OFF-BI-10001116"/>
    <n v="3.1680000000000001"/>
    <n v="3"/>
    <n v="0.8"/>
    <n v="-5.0688000000000004"/>
    <x v="1"/>
    <x v="8"/>
    <s v="Wilson Jones 1&quot; Hanging DublLock Ring Binders"/>
    <x v="2"/>
    <s v="Texas"/>
    <s v="Dallas"/>
    <n v="2017"/>
  </r>
  <r>
    <s v="CA-2014-131009"/>
    <d v="2014-03-01T00:00:00"/>
    <s v="SC-20380"/>
    <s v="OFF-FA-10004395"/>
    <n v="18.84"/>
    <n v="5"/>
    <n v="0.2"/>
    <n v="-3.5325000000000002"/>
    <x v="1"/>
    <x v="13"/>
    <s v="Plymouth Boxed Rubber Bands by Plymouth"/>
    <x v="2"/>
    <s v="Texas"/>
    <s v="El Paso"/>
    <n v="2014"/>
  </r>
  <r>
    <s v="CA-2014-131009"/>
    <d v="2014-03-01T00:00:00"/>
    <s v="SC-20380"/>
    <s v="FUR-CH-10001270"/>
    <n v="362.25"/>
    <n v="6"/>
    <n v="0.3"/>
    <n v="0"/>
    <x v="0"/>
    <x v="1"/>
    <s v="Harbour Creations Steel Folding Chair"/>
    <x v="2"/>
    <s v="Texas"/>
    <s v="El Paso"/>
    <n v="2014"/>
  </r>
  <r>
    <s v="CA-2014-131009"/>
    <d v="2014-03-01T00:00:00"/>
    <s v="SC-20380"/>
    <s v="FUR-FU-10001095"/>
    <n v="63.552"/>
    <n v="6"/>
    <n v="0.6"/>
    <n v="-34.953600000000002"/>
    <x v="0"/>
    <x v="5"/>
    <s v="DAX Black Cherry Wood-Tone Poster Frame"/>
    <x v="2"/>
    <s v="Texas"/>
    <s v="El Paso"/>
    <n v="2014"/>
  </r>
  <r>
    <s v="CA-2014-131009"/>
    <d v="2014-03-01T00:00:00"/>
    <s v="SC-20380"/>
    <s v="OFF-ST-10001469"/>
    <n v="129.55199999999999"/>
    <n v="3"/>
    <n v="0.2"/>
    <n v="-22.671600000000002"/>
    <x v="1"/>
    <x v="4"/>
    <s v="Fellowes Bankers Box Recycled Super Stor/Drawer"/>
    <x v="2"/>
    <s v="Texas"/>
    <s v="El Paso"/>
    <n v="2014"/>
  </r>
  <r>
    <s v="CA-2015-145814"/>
    <d v="2015-11-19T00:00:00"/>
    <s v="KD-16345"/>
    <s v="OFF-BI-10003196"/>
    <n v="5.984"/>
    <n v="2"/>
    <n v="0.2"/>
    <n v="2.2440000000000002"/>
    <x v="1"/>
    <x v="8"/>
    <s v="Accohide Poly Flexible Ring Binders"/>
    <x v="3"/>
    <s v="New York"/>
    <s v="New York City"/>
    <n v="2015"/>
  </r>
  <r>
    <s v="CA-2015-145814"/>
    <d v="2015-11-19T00:00:00"/>
    <s v="KD-16345"/>
    <s v="TEC-PH-10002200"/>
    <n v="861.76"/>
    <n v="4"/>
    <n v="0"/>
    <n v="249.91040000000001"/>
    <x v="2"/>
    <x v="7"/>
    <s v="Samsung Galaxy Note 2"/>
    <x v="3"/>
    <s v="New York"/>
    <s v="New York City"/>
    <n v="2015"/>
  </r>
  <r>
    <s v="CA-2014-138359"/>
    <d v="2014-04-01T00:00:00"/>
    <s v="KH-16330"/>
    <s v="OFF-ST-10000636"/>
    <n v="66.959999999999994"/>
    <n v="4"/>
    <n v="0"/>
    <n v="2.6783999999999999"/>
    <x v="1"/>
    <x v="4"/>
    <s v="Rogers Profile Extra Capacity Storage Tub"/>
    <x v="3"/>
    <s v="Massachusetts"/>
    <s v="Revere"/>
    <n v="2014"/>
  </r>
  <r>
    <s v="CA-2014-138359"/>
    <d v="2014-04-01T00:00:00"/>
    <s v="KH-16330"/>
    <s v="OFF-BI-10000145"/>
    <n v="6.24"/>
    <n v="2"/>
    <n v="0"/>
    <n v="3.0575999999999999"/>
    <x v="1"/>
    <x v="8"/>
    <s v="Zipper Ring Binder Pockets"/>
    <x v="3"/>
    <s v="Massachusetts"/>
    <s v="Revere"/>
    <n v="2014"/>
  </r>
  <r>
    <s v="CA-2017-131807"/>
    <d v="2017-10-05T00:00:00"/>
    <s v="GG-14650"/>
    <s v="FUR-CH-10001190"/>
    <n v="435.16800000000001"/>
    <n v="4"/>
    <n v="0.2"/>
    <n v="-59.835599999999999"/>
    <x v="0"/>
    <x v="1"/>
    <s v="Global Deluxe High-Back Office Chair in Storm"/>
    <x v="1"/>
    <s v="California"/>
    <s v="Chico"/>
    <n v="2017"/>
  </r>
  <r>
    <s v="CA-2017-131807"/>
    <d v="2017-10-05T00:00:00"/>
    <s v="GG-14650"/>
    <s v="OFF-FA-10002780"/>
    <n v="14.9"/>
    <n v="5"/>
    <n v="0"/>
    <n v="6.8540000000000001"/>
    <x v="1"/>
    <x v="13"/>
    <s v="Staples"/>
    <x v="1"/>
    <s v="California"/>
    <s v="Chico"/>
    <n v="2017"/>
  </r>
  <r>
    <s v="CA-2017-131807"/>
    <d v="2017-10-05T00:00:00"/>
    <s v="GG-14650"/>
    <s v="OFF-AP-10004052"/>
    <n v="15.8"/>
    <n v="4"/>
    <n v="0"/>
    <n v="4.1079999999999997"/>
    <x v="1"/>
    <x v="9"/>
    <s v="Hoover Replacement Belts For Soft Guard &amp; Commercial Ltweight Upright Vacs, 2/Pk"/>
    <x v="1"/>
    <s v="California"/>
    <s v="Chico"/>
    <n v="2017"/>
  </r>
  <r>
    <s v="CA-2017-131807"/>
    <d v="2017-10-05T00:00:00"/>
    <s v="GG-14650"/>
    <s v="FUR-FU-10004666"/>
    <n v="72.900000000000006"/>
    <n v="5"/>
    <n v="0"/>
    <n v="26.972999999999999"/>
    <x v="0"/>
    <x v="5"/>
    <s v="DAX Clear Channel Poster Frame"/>
    <x v="1"/>
    <s v="California"/>
    <s v="Chico"/>
    <n v="2017"/>
  </r>
  <r>
    <s v="CA-2017-131807"/>
    <d v="2017-10-05T00:00:00"/>
    <s v="GG-14650"/>
    <s v="FUR-TA-10004086"/>
    <n v="206.352"/>
    <n v="3"/>
    <n v="0.2"/>
    <n v="5.1588000000000003"/>
    <x v="0"/>
    <x v="3"/>
    <s v="KI Adjustable-Height Table"/>
    <x v="1"/>
    <s v="California"/>
    <s v="Chico"/>
    <n v="2017"/>
  </r>
  <r>
    <s v="CA-2017-131807"/>
    <d v="2017-10-05T00:00:00"/>
    <s v="GG-14650"/>
    <s v="TEC-PH-10000702"/>
    <n v="7.992"/>
    <n v="1"/>
    <n v="0.2"/>
    <n v="2.6972999999999998"/>
    <x v="2"/>
    <x v="7"/>
    <s v="Square Credit Card Reader, 4 1/2&quot; x 4 1/2&quot; x 1&quot;, White"/>
    <x v="1"/>
    <s v="California"/>
    <s v="Chico"/>
    <n v="2017"/>
  </r>
  <r>
    <s v="CA-2017-104864"/>
    <d v="2017-11-18T00:00:00"/>
    <s v="JS-15685"/>
    <s v="OFF-ST-10002301"/>
    <n v="81.36"/>
    <n v="5"/>
    <n v="0.2"/>
    <n v="-19.323"/>
    <x v="1"/>
    <x v="4"/>
    <s v="Tennsco Commercial Shelving"/>
    <x v="0"/>
    <s v="Florida"/>
    <s v="Miramar"/>
    <n v="2017"/>
  </r>
  <r>
    <s v="CA-2017-104864"/>
    <d v="2017-11-18T00:00:00"/>
    <s v="JS-15685"/>
    <s v="OFF-BI-10001636"/>
    <n v="20.231999999999999"/>
    <n v="8"/>
    <n v="0.7"/>
    <n v="-16.185600000000001"/>
    <x v="1"/>
    <x v="8"/>
    <s v="Ibico Plastic and Wire Spiral Binding Combs"/>
    <x v="0"/>
    <s v="Florida"/>
    <s v="Miramar"/>
    <n v="2017"/>
  </r>
  <r>
    <s v="CA-2017-104864"/>
    <d v="2017-11-18T00:00:00"/>
    <s v="JS-15685"/>
    <s v="OFF-AP-10002684"/>
    <n v="389.05599999999998"/>
    <n v="4"/>
    <n v="0.2"/>
    <n v="48.631999999999998"/>
    <x v="1"/>
    <x v="9"/>
    <s v="Acco 7-Outlet Masterpiece Power Center, Wihtout Fax/Phone Line Protection"/>
    <x v="0"/>
    <s v="Florida"/>
    <s v="Miramar"/>
    <n v="2017"/>
  </r>
  <r>
    <s v="CA-2017-104864"/>
    <d v="2017-11-18T00:00:00"/>
    <s v="JS-15685"/>
    <s v="OFF-PA-10004609"/>
    <n v="20.736000000000001"/>
    <n v="4"/>
    <n v="0.2"/>
    <n v="7.2576000000000001"/>
    <x v="1"/>
    <x v="10"/>
    <s v="Xerox 221"/>
    <x v="0"/>
    <s v="Florida"/>
    <s v="Miramar"/>
    <n v="2017"/>
  </r>
  <r>
    <s v="CA-2017-104864"/>
    <d v="2017-11-18T00:00:00"/>
    <s v="JS-15685"/>
    <s v="OFF-PA-10003309"/>
    <n v="41.472000000000001"/>
    <n v="8"/>
    <n v="0.2"/>
    <n v="14.5152"/>
    <x v="1"/>
    <x v="10"/>
    <s v="Xerox 211"/>
    <x v="0"/>
    <s v="Florida"/>
    <s v="Miramar"/>
    <n v="2017"/>
  </r>
  <r>
    <s v="CA-2015-138219"/>
    <d v="2015-03-23T00:00:00"/>
    <s v="BP-11095"/>
    <s v="OFF-PA-10000380"/>
    <n v="33.36"/>
    <n v="4"/>
    <n v="0"/>
    <n v="16.68"/>
    <x v="1"/>
    <x v="10"/>
    <s v="REDIFORM Incoming/Outgoing Call Register, 11&quot; X 8 1/2&quot;, 100 Messages"/>
    <x v="1"/>
    <s v="California"/>
    <s v="Los Angeles"/>
    <n v="2015"/>
  </r>
  <r>
    <s v="CA-2016-157707"/>
    <d v="2016-10-10T00:00:00"/>
    <s v="CC-12610"/>
    <s v="FUR-BO-10001567"/>
    <n v="90.882000000000005"/>
    <n v="3"/>
    <n v="0.7"/>
    <n v="-190.85220000000001"/>
    <x v="0"/>
    <x v="0"/>
    <s v="Bush Westfield Collection Bookcases, Dark Cherry Finish, Fully Assembled"/>
    <x v="1"/>
    <s v="Colorado"/>
    <s v="Denver"/>
    <n v="2016"/>
  </r>
  <r>
    <s v="CA-2016-157707"/>
    <d v="2016-10-10T00:00:00"/>
    <s v="CC-12610"/>
    <s v="TEC-PH-10002583"/>
    <n v="15.992000000000001"/>
    <n v="1"/>
    <n v="0.2"/>
    <n v="-2.9984999999999999"/>
    <x v="2"/>
    <x v="7"/>
    <s v="iOttie HLCRIO102 Car Mount"/>
    <x v="1"/>
    <s v="Colorado"/>
    <s v="Denver"/>
    <n v="2016"/>
  </r>
  <r>
    <s v="CA-2016-157707"/>
    <d v="2016-10-10T00:00:00"/>
    <s v="CC-12610"/>
    <s v="FUR-CH-10004853"/>
    <n v="120.78400000000001"/>
    <n v="1"/>
    <n v="0.2"/>
    <n v="13.588200000000001"/>
    <x v="0"/>
    <x v="1"/>
    <s v="Global Manager's Adjustable Task Chair, Storm"/>
    <x v="1"/>
    <s v="Colorado"/>
    <s v="Denver"/>
    <n v="2016"/>
  </r>
  <r>
    <s v="US-2015-126753"/>
    <d v="2015-08-16T00:00:00"/>
    <s v="SP-20860"/>
    <s v="TEC-PH-10003580"/>
    <n v="519.79200000000003"/>
    <n v="4"/>
    <n v="0.4"/>
    <n v="-112.6216"/>
    <x v="2"/>
    <x v="7"/>
    <s v="Cisco IP Phone 7961G-GE VoIP phone"/>
    <x v="3"/>
    <s v="Pennsylvania"/>
    <s v="Philadelphia"/>
    <n v="2015"/>
  </r>
  <r>
    <s v="US-2015-126753"/>
    <d v="2015-08-16T00:00:00"/>
    <s v="SP-20860"/>
    <s v="TEC-AC-10004227"/>
    <n v="31.175999999999998"/>
    <n v="3"/>
    <n v="0.2"/>
    <n v="-5.4558"/>
    <x v="2"/>
    <x v="11"/>
    <s v="SanDisk Ultra 16 GB MicroSDHC Class 10 Memory Card"/>
    <x v="3"/>
    <s v="Pennsylvania"/>
    <s v="Philadelphia"/>
    <n v="2015"/>
  </r>
  <r>
    <s v="US-2015-126753"/>
    <d v="2015-08-16T00:00:00"/>
    <s v="SP-20860"/>
    <s v="OFF-PA-10002787"/>
    <n v="10.368"/>
    <n v="2"/>
    <n v="0.2"/>
    <n v="3.6288"/>
    <x v="1"/>
    <x v="10"/>
    <s v="Xerox 227"/>
    <x v="3"/>
    <s v="Pennsylvania"/>
    <s v="Philadelphia"/>
    <n v="2015"/>
  </r>
  <r>
    <s v="US-2015-126753"/>
    <d v="2015-08-16T00:00:00"/>
    <s v="SP-20860"/>
    <s v="OFF-BI-10003981"/>
    <n v="2.7240000000000002"/>
    <n v="2"/>
    <n v="0.7"/>
    <n v="-1.9068000000000001"/>
    <x v="1"/>
    <x v="8"/>
    <s v="Avery Durable Plastic 1&quot; Binders"/>
    <x v="3"/>
    <s v="Pennsylvania"/>
    <s v="Philadelphia"/>
    <n v="2015"/>
  </r>
  <r>
    <s v="US-2015-126753"/>
    <d v="2015-08-16T00:00:00"/>
    <s v="SP-20860"/>
    <s v="FUR-FU-10001488"/>
    <n v="254.352"/>
    <n v="3"/>
    <n v="0.2"/>
    <n v="0"/>
    <x v="0"/>
    <x v="5"/>
    <s v="Tenex 46&quot; x 60&quot; Computer Anti-Static Chairmat, Rectangular Shaped"/>
    <x v="3"/>
    <s v="Pennsylvania"/>
    <s v="Philadelphia"/>
    <n v="2015"/>
  </r>
  <r>
    <s v="US-2015-126753"/>
    <d v="2015-08-16T00:00:00"/>
    <s v="SP-20860"/>
    <s v="OFF-BI-10003727"/>
    <n v="3.762"/>
    <n v="3"/>
    <n v="0.7"/>
    <n v="-2.7587999999999999"/>
    <x v="1"/>
    <x v="8"/>
    <s v="Avery Durable Slant Ring Binders With Label Holder"/>
    <x v="3"/>
    <s v="Pennsylvania"/>
    <s v="Philadelphia"/>
    <n v="2015"/>
  </r>
  <r>
    <s v="US-2015-126753"/>
    <d v="2015-08-16T00:00:00"/>
    <s v="SP-20860"/>
    <s v="OFF-PA-10000130"/>
    <n v="10.272"/>
    <n v="3"/>
    <n v="0.2"/>
    <n v="3.21"/>
    <x v="1"/>
    <x v="10"/>
    <s v="Xerox 199"/>
    <x v="3"/>
    <s v="Pennsylvania"/>
    <s v="Philadelphia"/>
    <n v="2015"/>
  </r>
  <r>
    <s v="CA-2014-166051"/>
    <d v="2014-05-31T00:00:00"/>
    <s v="JK-15625"/>
    <s v="TEC-PH-10002680"/>
    <n v="659.97"/>
    <n v="3"/>
    <n v="0"/>
    <n v="197.99100000000001"/>
    <x v="2"/>
    <x v="7"/>
    <s v="Samsung Galaxy Note 3"/>
    <x v="0"/>
    <s v="Mississippi"/>
    <s v="Jackson"/>
    <n v="2014"/>
  </r>
  <r>
    <s v="CA-2014-166051"/>
    <d v="2014-05-31T00:00:00"/>
    <s v="JK-15625"/>
    <s v="TEC-PH-10002538"/>
    <n v="113.73"/>
    <n v="3"/>
    <n v="0"/>
    <n v="32.981699999999996"/>
    <x v="2"/>
    <x v="7"/>
    <s v="Grandstream GXP1160 VoIP phone"/>
    <x v="0"/>
    <s v="Mississippi"/>
    <s v="Jackson"/>
    <n v="2014"/>
  </r>
  <r>
    <s v="CA-2015-113040"/>
    <d v="2015-08-27T00:00:00"/>
    <s v="CC-12100"/>
    <s v="OFF-BI-10001249"/>
    <n v="5.1040000000000001"/>
    <n v="1"/>
    <n v="0.2"/>
    <n v="1.6588000000000001"/>
    <x v="1"/>
    <x v="8"/>
    <s v="Avery Heavy-Duty EZD View Binder with Locking Rings"/>
    <x v="1"/>
    <s v="California"/>
    <s v="Los Angeles"/>
    <n v="2015"/>
  </r>
  <r>
    <s v="CA-2014-103800"/>
    <d v="2014-01-03T00:00:00"/>
    <s v="DP-13000"/>
    <s v="OFF-PA-10000174"/>
    <n v="16.448"/>
    <n v="2"/>
    <n v="0.2"/>
    <n v="5.5511999999999997"/>
    <x v="1"/>
    <x v="10"/>
    <s v="Message Book, Wirebound, Four 5 1/2&quot; X 4&quot; Forms/Pg., 200 Dupl. Sets/Book"/>
    <x v="2"/>
    <s v="Texas"/>
    <s v="Houston"/>
    <n v="2014"/>
  </r>
  <r>
    <s v="CA-2014-113383"/>
    <d v="2014-09-10T00:00:00"/>
    <s v="SF-20065"/>
    <s v="OFF-AP-10004532"/>
    <n v="81.92"/>
    <n v="4"/>
    <n v="0"/>
    <n v="22.118400000000001"/>
    <x v="1"/>
    <x v="9"/>
    <s v="Kensington 6 Outlet Guardian Standard Surge Protector"/>
    <x v="3"/>
    <s v="New Jersey"/>
    <s v="Clifton"/>
    <n v="2014"/>
  </r>
  <r>
    <s v="CA-2014-113383"/>
    <d v="2014-09-10T00:00:00"/>
    <s v="SF-20065"/>
    <s v="FUR-FU-10001986"/>
    <n v="254.9"/>
    <n v="5"/>
    <n v="0"/>
    <n v="76.47"/>
    <x v="0"/>
    <x v="5"/>
    <s v="Dana Fluorescent Magnifying Lamp, White, 36&quot;"/>
    <x v="3"/>
    <s v="New Jersey"/>
    <s v="Clifton"/>
    <n v="2014"/>
  </r>
  <r>
    <s v="CA-2017-152499"/>
    <d v="2017-01-22T00:00:00"/>
    <s v="EH-13765"/>
    <s v="OFF-FA-10002975"/>
    <n v="15.12"/>
    <n v="5"/>
    <n v="0.2"/>
    <n v="4.9139999999999997"/>
    <x v="1"/>
    <x v="13"/>
    <s v="Staples"/>
    <x v="2"/>
    <s v="Illinois"/>
    <s v="Chicago"/>
    <n v="2017"/>
  </r>
  <r>
    <s v="CA-2017-152499"/>
    <d v="2017-01-22T00:00:00"/>
    <s v="EH-13765"/>
    <s v="OFF-AR-10003481"/>
    <n v="7.8719999999999999"/>
    <n v="3"/>
    <n v="0.2"/>
    <n v="0.88560000000000005"/>
    <x v="1"/>
    <x v="6"/>
    <s v="Newell 348"/>
    <x v="2"/>
    <s v="Illinois"/>
    <s v="Chicago"/>
    <n v="2017"/>
  </r>
  <r>
    <s v="CA-2016-151498"/>
    <d v="2016-04-21T00:00:00"/>
    <s v="DN-13690"/>
    <s v="OFF-BI-10004967"/>
    <n v="8.32"/>
    <n v="5"/>
    <n v="0.2"/>
    <n v="2.8079999999999998"/>
    <x v="1"/>
    <x v="8"/>
    <s v="Round Ring Binders"/>
    <x v="1"/>
    <s v="Washington"/>
    <s v="Seattle"/>
    <n v="2016"/>
  </r>
  <r>
    <s v="CA-2016-137939"/>
    <d v="2016-07-20T00:00:00"/>
    <s v="PJ-19015"/>
    <s v="TEC-PH-10003589"/>
    <n v="89.95"/>
    <n v="5"/>
    <n v="0"/>
    <n v="43.176000000000002"/>
    <x v="2"/>
    <x v="7"/>
    <s v="invisibleSHIELD by ZAGG Smudge-Free Screen Protector"/>
    <x v="3"/>
    <s v="New York"/>
    <s v="Long Beach"/>
    <n v="2016"/>
  </r>
  <r>
    <s v="US-2016-117793"/>
    <d v="2016-08-23T00:00:00"/>
    <s v="MA-17560"/>
    <s v="OFF-LA-10002945"/>
    <n v="25.2"/>
    <n v="4"/>
    <n v="0"/>
    <n v="11.592000000000001"/>
    <x v="1"/>
    <x v="2"/>
    <s v="Permanent Self-Adhesive File Folder Labels for Typewriters, 1 1/8 x 3 1/2, White"/>
    <x v="2"/>
    <s v="Wisconsin"/>
    <s v="Sheboygan"/>
    <n v="2016"/>
  </r>
  <r>
    <s v="US-2016-117793"/>
    <d v="2016-08-23T00:00:00"/>
    <s v="MA-17560"/>
    <s v="OFF-LA-10003537"/>
    <n v="37.590000000000003"/>
    <n v="3"/>
    <n v="0"/>
    <n v="17.667300000000001"/>
    <x v="1"/>
    <x v="2"/>
    <s v="Avery 515"/>
    <x v="2"/>
    <s v="Wisconsin"/>
    <s v="Sheboygan"/>
    <n v="2016"/>
  </r>
  <r>
    <s v="US-2016-117793"/>
    <d v="2016-08-23T00:00:00"/>
    <s v="MA-17560"/>
    <s v="OFF-ST-10002406"/>
    <n v="14.97"/>
    <n v="1"/>
    <n v="0"/>
    <n v="4.1916000000000002"/>
    <x v="1"/>
    <x v="4"/>
    <s v="Pizazz Global Quick File"/>
    <x v="2"/>
    <s v="Wisconsin"/>
    <s v="Sheboygan"/>
    <n v="2016"/>
  </r>
  <r>
    <s v="US-2016-117793"/>
    <d v="2016-08-23T00:00:00"/>
    <s v="MA-17560"/>
    <s v="TEC-AC-10003433"/>
    <n v="1.98"/>
    <n v="2"/>
    <n v="0"/>
    <n v="0.89100000000000001"/>
    <x v="2"/>
    <x v="11"/>
    <s v="Maxell 4.7GB DVD+R 5/Pack"/>
    <x v="2"/>
    <s v="Wisconsin"/>
    <s v="Sheboygan"/>
    <n v="2016"/>
  </r>
  <r>
    <s v="CA-2016-133872"/>
    <d v="2016-06-14T00:00:00"/>
    <s v="VM-21835"/>
    <s v="OFF-BI-10002082"/>
    <n v="39.936"/>
    <n v="4"/>
    <n v="0.7"/>
    <n v="-26.623999999999999"/>
    <x v="1"/>
    <x v="8"/>
    <s v="GBC Twin Loop Wire Binding Elements"/>
    <x v="0"/>
    <s v="Florida"/>
    <s v="Boca Raton"/>
    <n v="2016"/>
  </r>
  <r>
    <s v="CA-2016-133872"/>
    <d v="2016-06-14T00:00:00"/>
    <s v="VM-21835"/>
    <s v="TEC-AC-10000521"/>
    <n v="18.463999999999999"/>
    <n v="2"/>
    <n v="0.2"/>
    <n v="2.3079999999999998"/>
    <x v="2"/>
    <x v="11"/>
    <s v="Verbatim Slim CD and DVD Storage Cases, 50/Pack"/>
    <x v="0"/>
    <s v="Florida"/>
    <s v="Boca Raton"/>
    <n v="2016"/>
  </r>
  <r>
    <s v="US-2015-165743"/>
    <d v="2015-11-20T00:00:00"/>
    <s v="MM-18055"/>
    <s v="OFF-BI-10001982"/>
    <n v="4.8959999999999999"/>
    <n v="3"/>
    <n v="0.7"/>
    <n v="-3.4272"/>
    <x v="1"/>
    <x v="8"/>
    <s v="Wilson Jones Custom Binder Spines &amp; Labels"/>
    <x v="1"/>
    <s v="Colorado"/>
    <s v="Aurora"/>
    <n v="2015"/>
  </r>
  <r>
    <s v="US-2015-165743"/>
    <d v="2015-11-20T00:00:00"/>
    <s v="MM-18055"/>
    <s v="FUR-BO-10002268"/>
    <n v="145.76400000000001"/>
    <n v="6"/>
    <n v="0.7"/>
    <n v="-247.7988"/>
    <x v="0"/>
    <x v="0"/>
    <s v="Sauder Barrister Bookcases"/>
    <x v="1"/>
    <s v="Colorado"/>
    <s v="Aurora"/>
    <n v="2015"/>
  </r>
  <r>
    <s v="US-2015-165743"/>
    <d v="2015-11-20T00:00:00"/>
    <s v="MM-18055"/>
    <s v="OFF-BI-10001758"/>
    <n v="9.6120000000000001"/>
    <n v="6"/>
    <n v="0.7"/>
    <n v="-7.3692000000000002"/>
    <x v="1"/>
    <x v="8"/>
    <s v="Wilson Jones 14 Line Acrylic Coated Pressboard Data Binders"/>
    <x v="1"/>
    <s v="Colorado"/>
    <s v="Aurora"/>
    <n v="2015"/>
  </r>
  <r>
    <s v="US-2017-105998"/>
    <d v="2017-11-03T00:00:00"/>
    <s v="CR-12580"/>
    <s v="TEC-AC-10004469"/>
    <n v="199.75"/>
    <n v="5"/>
    <n v="0"/>
    <n v="87.89"/>
    <x v="2"/>
    <x v="11"/>
    <s v="Microsoft Sculpt Comfort Mouse"/>
    <x v="1"/>
    <s v="California"/>
    <s v="San Diego"/>
    <n v="2017"/>
  </r>
  <r>
    <s v="US-2017-105998"/>
    <d v="2017-11-03T00:00:00"/>
    <s v="CR-12580"/>
    <s v="FUR-TA-10001095"/>
    <n v="1673.184"/>
    <n v="12"/>
    <n v="0.2"/>
    <n v="20.9148"/>
    <x v="0"/>
    <x v="3"/>
    <s v="Chromcraft Round Conference Tables"/>
    <x v="1"/>
    <s v="California"/>
    <s v="San Diego"/>
    <n v="2017"/>
  </r>
  <r>
    <s v="US-2014-148194"/>
    <d v="2014-05-04T00:00:00"/>
    <s v="BS-11365"/>
    <s v="FUR-FU-10001852"/>
    <n v="12.18"/>
    <n v="7"/>
    <n v="0"/>
    <n v="3.8976000000000002"/>
    <x v="0"/>
    <x v="5"/>
    <s v="Eldon Regeneration Recycled Desk Accessories, Smoke"/>
    <x v="1"/>
    <s v="Washington"/>
    <s v="Seattle"/>
    <n v="2014"/>
  </r>
  <r>
    <s v="US-2014-148194"/>
    <d v="2014-05-04T00:00:00"/>
    <s v="BS-11365"/>
    <s v="OFF-AP-10000696"/>
    <n v="57.68"/>
    <n v="4"/>
    <n v="0"/>
    <n v="19.034400000000002"/>
    <x v="1"/>
    <x v="9"/>
    <s v="Holmes Odor Grabber"/>
    <x v="1"/>
    <s v="Washington"/>
    <s v="Seattle"/>
    <n v="2014"/>
  </r>
  <r>
    <s v="US-2015-151407"/>
    <d v="2015-11-08T00:00:00"/>
    <s v="RD-19585"/>
    <s v="TEC-PH-10003885"/>
    <n v="263.95999999999998"/>
    <n v="4"/>
    <n v="0"/>
    <n v="76.548400000000001"/>
    <x v="2"/>
    <x v="7"/>
    <s v="Cisco SPA508G"/>
    <x v="2"/>
    <s v="Iowa"/>
    <s v="Dubuque"/>
    <n v="2015"/>
  </r>
  <r>
    <s v="CA-2015-110870"/>
    <d v="2015-12-12T00:00:00"/>
    <s v="KD-16270"/>
    <s v="TEC-AC-10002926"/>
    <n v="299.94"/>
    <n v="6"/>
    <n v="0"/>
    <n v="128.9742"/>
    <x v="2"/>
    <x v="11"/>
    <s v="Logitech Wireless Marathon Mouse M705"/>
    <x v="1"/>
    <s v="California"/>
    <s v="Los Angeles"/>
    <n v="2015"/>
  </r>
  <r>
    <s v="CA-2015-110870"/>
    <d v="2015-12-12T00:00:00"/>
    <s v="KD-16270"/>
    <s v="OFF-SU-10001225"/>
    <n v="25.76"/>
    <n v="7"/>
    <n v="0"/>
    <n v="0.51519999999999999"/>
    <x v="1"/>
    <x v="14"/>
    <s v="Staple remover"/>
    <x v="1"/>
    <s v="California"/>
    <s v="Los Angeles"/>
    <n v="2015"/>
  </r>
  <r>
    <s v="CA-2014-143210"/>
    <d v="2014-12-01T00:00:00"/>
    <s v="AA-10645"/>
    <s v="TEC-PH-10004434"/>
    <n v="271.89999999999998"/>
    <n v="2"/>
    <n v="0"/>
    <n v="78.850999999999999"/>
    <x v="2"/>
    <x v="7"/>
    <s v="Cisco IP Phone 7961G VoIP phone - Dark gray"/>
    <x v="3"/>
    <s v="Massachusetts"/>
    <s v="Lowell"/>
    <n v="2014"/>
  </r>
  <r>
    <s v="CA-2014-143210"/>
    <d v="2014-12-01T00:00:00"/>
    <s v="AA-10645"/>
    <s v="FUR-FU-10003878"/>
    <n v="45.84"/>
    <n v="3"/>
    <n v="0"/>
    <n v="15.585599999999999"/>
    <x v="0"/>
    <x v="5"/>
    <s v="Linden 10&quot; Round Wall Clock, Black"/>
    <x v="3"/>
    <s v="Massachusetts"/>
    <s v="Lowell"/>
    <n v="2014"/>
  </r>
  <r>
    <s v="CA-2014-143210"/>
    <d v="2014-12-01T00:00:00"/>
    <s v="AA-10645"/>
    <s v="FUR-FU-10002268"/>
    <n v="9.82"/>
    <n v="2"/>
    <n v="0"/>
    <n v="3.2406000000000001"/>
    <x v="0"/>
    <x v="5"/>
    <s v="Ultra Door Push Plate"/>
    <x v="3"/>
    <s v="Massachusetts"/>
    <s v="Lowell"/>
    <n v="2014"/>
  </r>
  <r>
    <s v="CA-2016-139808"/>
    <d v="2016-10-07T00:00:00"/>
    <s v="MC-18100"/>
    <s v="OFF-FA-10001883"/>
    <n v="93.36"/>
    <n v="12"/>
    <n v="0"/>
    <n v="0.93359999999999999"/>
    <x v="1"/>
    <x v="13"/>
    <s v="Alliance Super-Size Bands, Assorted Sizes"/>
    <x v="1"/>
    <s v="Washington"/>
    <s v="Marysville"/>
    <n v="2016"/>
  </r>
  <r>
    <s v="CA-2015-110863"/>
    <d v="2015-11-17T00:00:00"/>
    <s v="AA-10645"/>
    <s v="OFF-ST-10002756"/>
    <n v="541.24"/>
    <n v="4"/>
    <n v="0"/>
    <n v="5.4123999999999999"/>
    <x v="1"/>
    <x v="4"/>
    <s v="Tennsco Stur-D-Stor Boltless Shelving, 5 Shelves, 24&quot; Deep, Sand"/>
    <x v="2"/>
    <s v="Oklahoma"/>
    <s v="Oklahoma City"/>
    <n v="2015"/>
  </r>
  <r>
    <s v="CA-2015-110863"/>
    <d v="2015-11-17T00:00:00"/>
    <s v="AA-10645"/>
    <s v="OFF-PA-10000474"/>
    <n v="106.32"/>
    <n v="3"/>
    <n v="0"/>
    <n v="49.970399999999998"/>
    <x v="1"/>
    <x v="10"/>
    <s v="Easy-staple paper"/>
    <x v="2"/>
    <s v="Oklahoma"/>
    <s v="Oklahoma City"/>
    <n v="2015"/>
  </r>
  <r>
    <s v="CA-2015-110863"/>
    <d v="2015-11-17T00:00:00"/>
    <s v="AA-10645"/>
    <s v="FUR-CH-10002073"/>
    <n v="1323.9"/>
    <n v="5"/>
    <n v="0"/>
    <n v="383.93099999999998"/>
    <x v="0"/>
    <x v="1"/>
    <s v="Hon Olson Stacker Chairs"/>
    <x v="2"/>
    <s v="Oklahoma"/>
    <s v="Oklahoma City"/>
    <n v="2015"/>
  </r>
  <r>
    <s v="CA-2014-127859"/>
    <d v="2014-03-17T00:00:00"/>
    <s v="QJ-19255"/>
    <s v="OFF-PA-10003641"/>
    <n v="126.624"/>
    <n v="6"/>
    <n v="0.2"/>
    <n v="41.152799999999999"/>
    <x v="1"/>
    <x v="10"/>
    <s v="Xerox 1909"/>
    <x v="3"/>
    <s v="Pennsylvania"/>
    <s v="Philadelphia"/>
    <n v="2014"/>
  </r>
  <r>
    <s v="US-2015-136427"/>
    <d v="2015-06-20T00:00:00"/>
    <s v="JM-16195"/>
    <s v="TEC-PH-10002070"/>
    <n v="125.944"/>
    <n v="7"/>
    <n v="0.2"/>
    <n v="15.743"/>
    <x v="2"/>
    <x v="7"/>
    <s v="Griffin GC36547 PowerJolt SE Lightning Charger"/>
    <x v="1"/>
    <s v="Colorado"/>
    <s v="Aurora"/>
    <n v="2015"/>
  </r>
  <r>
    <s v="CA-2017-120168"/>
    <d v="2017-05-25T00:00:00"/>
    <s v="TB-21625"/>
    <s v="OFF-BI-10004519"/>
    <n v="663.92"/>
    <n v="5"/>
    <n v="0.2"/>
    <n v="207.47499999999999"/>
    <x v="1"/>
    <x v="8"/>
    <s v="GBC DocuBind P100 Manual Binding Machine"/>
    <x v="3"/>
    <s v="New York"/>
    <s v="New York City"/>
    <n v="2017"/>
  </r>
  <r>
    <s v="CA-2017-120168"/>
    <d v="2017-05-25T00:00:00"/>
    <s v="TB-21625"/>
    <s v="TEC-AC-10002167"/>
    <n v="120"/>
    <n v="8"/>
    <n v="0"/>
    <n v="13.2"/>
    <x v="2"/>
    <x v="11"/>
    <s v="Imation 8gb Micro Traveldrive Usb 2.0 Flash Drive"/>
    <x v="3"/>
    <s v="New York"/>
    <s v="New York City"/>
    <n v="2017"/>
  </r>
  <r>
    <s v="CA-2017-120168"/>
    <d v="2017-05-25T00:00:00"/>
    <s v="TB-21625"/>
    <s v="OFF-FA-10000936"/>
    <n v="3.29"/>
    <n v="1"/>
    <n v="0"/>
    <n v="1.4804999999999999"/>
    <x v="1"/>
    <x v="13"/>
    <s v="Acco Hot Clips Clips to Go"/>
    <x v="3"/>
    <s v="New York"/>
    <s v="New York City"/>
    <n v="2017"/>
  </r>
  <r>
    <s v="CA-2017-120168"/>
    <d v="2017-05-25T00:00:00"/>
    <s v="TB-21625"/>
    <s v="FUR-FU-10000732"/>
    <n v="18.84"/>
    <n v="3"/>
    <n v="0"/>
    <n v="6.0288000000000004"/>
    <x v="0"/>
    <x v="5"/>
    <s v="Eldon 200 Class Desk Accessories"/>
    <x v="3"/>
    <s v="New York"/>
    <s v="New York City"/>
    <n v="2017"/>
  </r>
  <r>
    <s v="US-2014-131870"/>
    <d v="2014-09-09T00:00:00"/>
    <s v="NF-18595"/>
    <s v="FUR-FU-10002501"/>
    <n v="60.671999999999997"/>
    <n v="6"/>
    <n v="0.2"/>
    <n v="12.892799999999999"/>
    <x v="0"/>
    <x v="5"/>
    <s v="Nu-Dell Executive Frame"/>
    <x v="3"/>
    <s v="Ohio"/>
    <s v="Lancaster"/>
    <n v="2014"/>
  </r>
  <r>
    <s v="US-2014-131870"/>
    <d v="2014-09-09T00:00:00"/>
    <s v="NF-18595"/>
    <s v="OFF-AR-10000634"/>
    <n v="30.815999999999999"/>
    <n v="9"/>
    <n v="0.2"/>
    <n v="2.6964000000000001"/>
    <x v="1"/>
    <x v="6"/>
    <s v="Newell 320"/>
    <x v="3"/>
    <s v="Ohio"/>
    <s v="Lancaster"/>
    <n v="2014"/>
  </r>
  <r>
    <s v="CA-2017-114804"/>
    <d v="2017-10-17T00:00:00"/>
    <s v="BF-11020"/>
    <s v="TEC-PH-10001700"/>
    <n v="52.792000000000002"/>
    <n v="1"/>
    <n v="0.2"/>
    <n v="4.6193"/>
    <x v="2"/>
    <x v="7"/>
    <s v="Panasonic KX-TG6844B Expandable Digital Cordless Telephone"/>
    <x v="1"/>
    <s v="California"/>
    <s v="Modesto"/>
    <n v="2017"/>
  </r>
  <r>
    <s v="CA-2017-167227"/>
    <d v="2017-11-02T00:00:00"/>
    <s v="NP-18670"/>
    <s v="OFF-AP-10001962"/>
    <n v="83.9"/>
    <n v="10"/>
    <n v="0"/>
    <n v="20.975000000000001"/>
    <x v="1"/>
    <x v="9"/>
    <s v="Black &amp; Decker Filter for Double Action Dustbuster Cordless Vac BLDV7210"/>
    <x v="2"/>
    <s v="Missouri"/>
    <s v="Saint Louis"/>
    <n v="2017"/>
  </r>
  <r>
    <s v="CA-2017-167227"/>
    <d v="2017-11-02T00:00:00"/>
    <s v="NP-18670"/>
    <s v="OFF-PA-10001838"/>
    <n v="11.76"/>
    <n v="2"/>
    <n v="0"/>
    <n v="5.7624000000000004"/>
    <x v="1"/>
    <x v="10"/>
    <s v="Adams Telephone Message Book W/Dividers/Space For Phone Numbers, 5 1/4&quot;X8 1/2&quot;, 300/Messages"/>
    <x v="2"/>
    <s v="Missouri"/>
    <s v="Saint Louis"/>
    <n v="2017"/>
  </r>
  <r>
    <s v="CA-2014-129189"/>
    <d v="2014-07-21T00:00:00"/>
    <s v="HM-14860"/>
    <s v="OFF-AP-10000124"/>
    <n v="4.992"/>
    <n v="3"/>
    <n v="0.8"/>
    <n v="-12.979200000000001"/>
    <x v="1"/>
    <x v="9"/>
    <s v="Acco 6 Outlet Guardian Basic Surge Suppressor"/>
    <x v="2"/>
    <s v="Texas"/>
    <s v="Dallas"/>
    <n v="2014"/>
  </r>
  <r>
    <s v="CA-2014-129189"/>
    <d v="2014-07-21T00:00:00"/>
    <s v="HM-14860"/>
    <s v="OFF-EN-10003567"/>
    <n v="87.92"/>
    <n v="5"/>
    <n v="0.2"/>
    <n v="29.672999999999998"/>
    <x v="1"/>
    <x v="12"/>
    <s v="Inter-Office Recycled Envelopes, Brown Kraft, Button-String,10&quot; x 13&quot; , 100/Box"/>
    <x v="2"/>
    <s v="Texas"/>
    <s v="Dallas"/>
    <n v="2014"/>
  </r>
  <r>
    <s v="CA-2014-129189"/>
    <d v="2014-07-21T00:00:00"/>
    <s v="HM-14860"/>
    <s v="FUR-CH-10004997"/>
    <n v="657.93"/>
    <n v="5"/>
    <n v="0.3"/>
    <n v="-93.99"/>
    <x v="0"/>
    <x v="1"/>
    <s v="Hon Every-Day Series Multi-Task Chairs"/>
    <x v="2"/>
    <s v="Texas"/>
    <s v="Dallas"/>
    <n v="2014"/>
  </r>
  <r>
    <s v="CA-2014-129189"/>
    <d v="2014-07-21T00:00:00"/>
    <s v="HM-14860"/>
    <s v="OFF-BI-10000494"/>
    <n v="1.044"/>
    <n v="1"/>
    <n v="0.8"/>
    <n v="-1.827"/>
    <x v="1"/>
    <x v="8"/>
    <s v="Acco Economy Flexible Poly Round Ring Binder"/>
    <x v="2"/>
    <s v="Texas"/>
    <s v="Dallas"/>
    <n v="2014"/>
  </r>
  <r>
    <s v="CA-2015-132465"/>
    <d v="2015-09-11T00:00:00"/>
    <s v="DM-13525"/>
    <s v="FUR-FU-10000277"/>
    <n v="210.68"/>
    <n v="2"/>
    <n v="0"/>
    <n v="50.563200000000002"/>
    <x v="0"/>
    <x v="5"/>
    <s v="Deflect-o DuraMat Antistatic Studded Beveled Mat for Medium Pile Carpeting"/>
    <x v="3"/>
    <s v="New York"/>
    <s v="New York City"/>
    <n v="2015"/>
  </r>
  <r>
    <s v="CA-2015-132465"/>
    <d v="2015-09-11T00:00:00"/>
    <s v="DM-13525"/>
    <s v="OFF-ST-10003641"/>
    <n v="78.8"/>
    <n v="1"/>
    <n v="0"/>
    <n v="1.5760000000000001"/>
    <x v="1"/>
    <x v="4"/>
    <s v="Space Solutions Industrial Galvanized Steel Shelving."/>
    <x v="3"/>
    <s v="New York"/>
    <s v="New York City"/>
    <n v="2015"/>
  </r>
  <r>
    <s v="CA-2015-132465"/>
    <d v="2015-09-11T00:00:00"/>
    <s v="DM-13525"/>
    <s v="TEC-AC-10001998"/>
    <n v="19.989999999999998"/>
    <n v="1"/>
    <n v="0"/>
    <n v="6.7965999999999998"/>
    <x v="2"/>
    <x v="11"/>
    <s v="Logitech LS21 Speaker System - PC Multimedia - 2.1-CH - Wired"/>
    <x v="3"/>
    <s v="New York"/>
    <s v="New York City"/>
    <n v="2015"/>
  </r>
  <r>
    <s v="CA-2015-132465"/>
    <d v="2015-09-11T00:00:00"/>
    <s v="DM-13525"/>
    <s v="OFF-ST-10001932"/>
    <n v="772.68"/>
    <n v="4"/>
    <n v="0"/>
    <n v="108.1752"/>
    <x v="1"/>
    <x v="4"/>
    <s v="Fellowes Staxonsteel Drawer Files"/>
    <x v="3"/>
    <s v="New York"/>
    <s v="New York City"/>
    <n v="2015"/>
  </r>
  <r>
    <s v="CA-2016-166373"/>
    <d v="2016-10-21T00:00:00"/>
    <s v="JF-15565"/>
    <s v="TEC-AC-10002323"/>
    <n v="106.08"/>
    <n v="6"/>
    <n v="0.2"/>
    <n v="-9.282"/>
    <x v="2"/>
    <x v="11"/>
    <s v="SanDisk Ultra 32 GB MicroSDHC Class 10 Memory Card"/>
    <x v="2"/>
    <s v="Texas"/>
    <s v="San Antonio"/>
    <n v="2016"/>
  </r>
  <r>
    <s v="CA-2016-158806"/>
    <d v="2016-01-07T00:00:00"/>
    <s v="NM-18520"/>
    <s v="FUR-FU-10004270"/>
    <n v="23.076000000000001"/>
    <n v="3"/>
    <n v="0.6"/>
    <n v="-10.9611"/>
    <x v="0"/>
    <x v="5"/>
    <s v="Eldon Image Series Desk Accessories, Burgundy"/>
    <x v="2"/>
    <s v="Texas"/>
    <s v="Amarillo"/>
    <n v="2016"/>
  </r>
  <r>
    <s v="CA-2016-158806"/>
    <d v="2016-01-07T00:00:00"/>
    <s v="NM-18520"/>
    <s v="OFF-PA-10004621"/>
    <n v="25.92"/>
    <n v="5"/>
    <n v="0.2"/>
    <n v="9.0719999999999992"/>
    <x v="1"/>
    <x v="10"/>
    <s v="Xerox 212"/>
    <x v="2"/>
    <s v="Texas"/>
    <s v="Amarillo"/>
    <n v="2016"/>
  </r>
  <r>
    <s v="CA-2015-119690"/>
    <d v="2015-06-25T00:00:00"/>
    <s v="MV-17485"/>
    <s v="OFF-PA-10001019"/>
    <n v="47.951999999999998"/>
    <n v="3"/>
    <n v="0.2"/>
    <n v="16.183800000000002"/>
    <x v="1"/>
    <x v="10"/>
    <s v="Xerox 1884"/>
    <x v="2"/>
    <s v="Texas"/>
    <s v="Houston"/>
    <n v="2015"/>
  </r>
  <r>
    <s v="CA-2015-119690"/>
    <d v="2015-06-25T00:00:00"/>
    <s v="MV-17485"/>
    <s v="OFF-BI-10000201"/>
    <n v="0.98399999999999999"/>
    <n v="2"/>
    <n v="0.8"/>
    <n v="-1.476"/>
    <x v="1"/>
    <x v="8"/>
    <s v="Avery Triangle Shaped Sheet Lifters, Black, 2/Pack"/>
    <x v="2"/>
    <s v="Texas"/>
    <s v="Houston"/>
    <n v="2015"/>
  </r>
  <r>
    <s v="CA-2015-119690"/>
    <d v="2015-06-25T00:00:00"/>
    <s v="MV-17485"/>
    <s v="FUR-FU-10004587"/>
    <n v="75.384"/>
    <n v="9"/>
    <n v="0.6"/>
    <n v="-20.730599999999999"/>
    <x v="0"/>
    <x v="5"/>
    <s v="GE General Use Halogen Bulbs, 100 Watts, 1 Bulb per Pack"/>
    <x v="2"/>
    <s v="Texas"/>
    <s v="Houston"/>
    <n v="2015"/>
  </r>
  <r>
    <s v="CA-2015-119690"/>
    <d v="2015-06-25T00:00:00"/>
    <s v="MV-17485"/>
    <s v="OFF-LA-10001613"/>
    <n v="4.6079999999999997"/>
    <n v="2"/>
    <n v="0.2"/>
    <n v="1.6704000000000001"/>
    <x v="1"/>
    <x v="2"/>
    <s v="Avery File Folder Labels"/>
    <x v="2"/>
    <s v="Texas"/>
    <s v="Houston"/>
    <n v="2015"/>
  </r>
  <r>
    <s v="CA-2015-153738"/>
    <d v="2015-09-20T00:00:00"/>
    <s v="AG-10270"/>
    <s v="OFF-BI-10001308"/>
    <n v="37.68"/>
    <n v="6"/>
    <n v="0"/>
    <n v="16.956"/>
    <x v="1"/>
    <x v="8"/>
    <s v="GBC Standard Plastic Binding Systems' Combs"/>
    <x v="3"/>
    <s v="Massachusetts"/>
    <s v="Lawrence"/>
    <n v="2015"/>
  </r>
  <r>
    <s v="CA-2017-169012"/>
    <d v="2017-07-10T00:00:00"/>
    <s v="BF-11275"/>
    <s v="OFF-AP-10003278"/>
    <n v="41.91"/>
    <n v="3"/>
    <n v="0"/>
    <n v="10.896599999999999"/>
    <x v="1"/>
    <x v="9"/>
    <s v="Belkin 7-Outlet SurgeMaster Home Series"/>
    <x v="0"/>
    <s v="Georgia"/>
    <s v="Columbus"/>
    <n v="2017"/>
  </r>
  <r>
    <s v="CA-2017-109393"/>
    <d v="2017-06-30T00:00:00"/>
    <s v="JC-15775"/>
    <s v="FUR-BO-10003966"/>
    <n v="435.99900000000002"/>
    <n v="3"/>
    <n v="0.15"/>
    <n v="5.1294000000000004"/>
    <x v="0"/>
    <x v="0"/>
    <s v="Sauder Facets Collection Library, Sky Alder Finish"/>
    <x v="1"/>
    <s v="California"/>
    <s v="Los Angeles"/>
    <n v="2017"/>
  </r>
  <r>
    <s v="CA-2017-121489"/>
    <d v="2017-08-21T00:00:00"/>
    <s v="CM-11815"/>
    <s v="FUR-CH-10004698"/>
    <n v="388.70400000000001"/>
    <n v="6"/>
    <n v="0.2"/>
    <n v="38.870399999999997"/>
    <x v="0"/>
    <x v="1"/>
    <s v="Padded Folding Chairs, Black, 4/Carton"/>
    <x v="1"/>
    <s v="Washington"/>
    <s v="Seattle"/>
    <n v="2017"/>
  </r>
  <r>
    <s v="CA-2017-121489"/>
    <d v="2017-08-21T00:00:00"/>
    <s v="CM-11815"/>
    <s v="OFF-ST-10000025"/>
    <n v="572.58000000000004"/>
    <n v="6"/>
    <n v="0"/>
    <n v="34.354799999999997"/>
    <x v="1"/>
    <x v="4"/>
    <s v="Fellowes Stor/Drawer Steel Plus Storage Drawers"/>
    <x v="1"/>
    <s v="Washington"/>
    <s v="Seattle"/>
    <n v="2017"/>
  </r>
  <r>
    <s v="CA-2017-121489"/>
    <d v="2017-08-21T00:00:00"/>
    <s v="CM-11815"/>
    <s v="TEC-AC-10000682"/>
    <n v="33.18"/>
    <n v="2"/>
    <n v="0"/>
    <n v="11.613"/>
    <x v="2"/>
    <x v="11"/>
    <s v="Kensington K72356US Mouse-in-a-Box USB Desktop Mouse"/>
    <x v="1"/>
    <s v="Washington"/>
    <s v="Seattle"/>
    <n v="2017"/>
  </r>
  <r>
    <s v="US-2017-133081"/>
    <d v="2017-03-11T00:00:00"/>
    <s v="PV-18985"/>
    <s v="TEC-AC-10001772"/>
    <n v="63.88"/>
    <n v="4"/>
    <n v="0"/>
    <n v="24.9132"/>
    <x v="2"/>
    <x v="11"/>
    <s v="Memorex Mini Travel Drive 16 GB USB 2.0 Flash Drive"/>
    <x v="3"/>
    <s v="Massachusetts"/>
    <s v="Cambridge"/>
    <n v="2017"/>
  </r>
  <r>
    <s v="US-2017-133081"/>
    <d v="2017-03-11T00:00:00"/>
    <s v="PV-18985"/>
    <s v="FUR-FU-10001379"/>
    <n v="26.72"/>
    <n v="1"/>
    <n v="0"/>
    <n v="11.7568"/>
    <x v="0"/>
    <x v="5"/>
    <s v="Executive Impressions 16-1/2&quot; Circular Wall Clock"/>
    <x v="3"/>
    <s v="Massachusetts"/>
    <s v="Cambridge"/>
    <n v="2017"/>
  </r>
  <r>
    <s v="CA-2017-165008"/>
    <d v="2017-09-15T00:00:00"/>
    <s v="DO-13645"/>
    <s v="OFF-BI-10002794"/>
    <n v="295.05599999999998"/>
    <n v="9"/>
    <n v="0.2"/>
    <n v="106.95780000000001"/>
    <x v="1"/>
    <x v="8"/>
    <s v="Avery Trapezoid Ring Binder, 3&quot; Capacity, Black, 1040 sheets"/>
    <x v="1"/>
    <s v="Utah"/>
    <s v="Salt Lake City"/>
    <n v="2017"/>
  </r>
  <r>
    <s v="CA-2016-145611"/>
    <d v="2016-09-20T00:00:00"/>
    <s v="HA-14905"/>
    <s v="OFF-AP-10001005"/>
    <n v="393.25"/>
    <n v="5"/>
    <n v="0"/>
    <n v="129.77250000000001"/>
    <x v="1"/>
    <x v="9"/>
    <s v="Honeywell Quietcare HEPA Air Cleaner"/>
    <x v="3"/>
    <s v="New York"/>
    <s v="New York City"/>
    <n v="2016"/>
  </r>
  <r>
    <s v="CA-2016-113600"/>
    <d v="2016-12-15T00:00:00"/>
    <s v="SH-20395"/>
    <s v="OFF-BI-10000201"/>
    <n v="2.214"/>
    <n v="3"/>
    <n v="0.7"/>
    <n v="-1.476"/>
    <x v="1"/>
    <x v="8"/>
    <s v="Avery Triangle Shaped Sheet Lifters, Black, 2/Pack"/>
    <x v="3"/>
    <s v="Ohio"/>
    <s v="Cuyahoga Falls"/>
    <n v="2016"/>
  </r>
  <r>
    <s v="CA-2017-130834"/>
    <d v="2017-11-03T00:00:00"/>
    <s v="JM-16195"/>
    <s v="OFF-PA-10003673"/>
    <n v="16.271999999999998"/>
    <n v="3"/>
    <n v="0.2"/>
    <n v="5.2884000000000002"/>
    <x v="1"/>
    <x v="10"/>
    <s v="Strathmore Photo Mount Cards"/>
    <x v="0"/>
    <s v="North Carolina"/>
    <s v="Wilmington"/>
    <n v="2017"/>
  </r>
  <r>
    <s v="CA-2016-168543"/>
    <d v="2016-07-03T00:00:00"/>
    <s v="DK-13225"/>
    <s v="OFF-AP-10000938"/>
    <n v="706.86"/>
    <n v="7"/>
    <n v="0"/>
    <n v="197.92080000000001"/>
    <x v="1"/>
    <x v="9"/>
    <s v="Avanti 1.7 Cu. Ft. Refrigerator"/>
    <x v="3"/>
    <s v="New York"/>
    <s v="New York City"/>
    <n v="2016"/>
  </r>
  <r>
    <s v="CA-2014-144974"/>
    <d v="2014-09-26T00:00:00"/>
    <s v="CM-12715"/>
    <s v="OFF-BI-10003274"/>
    <n v="5.97"/>
    <n v="5"/>
    <n v="0.7"/>
    <n v="-4.577"/>
    <x v="1"/>
    <x v="8"/>
    <s v="Avery Durable Slant Ring Binders, No Labels"/>
    <x v="3"/>
    <s v="Pennsylvania"/>
    <s v="Philadelphia"/>
    <n v="2014"/>
  </r>
  <r>
    <s v="CA-2014-144974"/>
    <d v="2014-09-26T00:00:00"/>
    <s v="CM-12715"/>
    <s v="FUR-FU-10001095"/>
    <n v="21.184000000000001"/>
    <n v="1"/>
    <n v="0.2"/>
    <n v="4.7664"/>
    <x v="0"/>
    <x v="5"/>
    <s v="DAX Black Cherry Wood-Tone Poster Frame"/>
    <x v="3"/>
    <s v="Pennsylvania"/>
    <s v="Philadelphia"/>
    <n v="2014"/>
  </r>
  <r>
    <s v="CA-2014-144974"/>
    <d v="2014-09-26T00:00:00"/>
    <s v="CM-12715"/>
    <s v="OFF-AP-10001492"/>
    <n v="41.375999999999998"/>
    <n v="6"/>
    <n v="0.2"/>
    <n v="3.1032000000000002"/>
    <x v="1"/>
    <x v="9"/>
    <s v="Acco Six-Outlet Power Strip, 4' Cord Length"/>
    <x v="3"/>
    <s v="Pennsylvania"/>
    <s v="Philadelphia"/>
    <n v="2014"/>
  </r>
  <r>
    <s v="CA-2014-109904"/>
    <d v="2014-07-14T00:00:00"/>
    <s v="BF-10975"/>
    <s v="OFF-AR-10004999"/>
    <n v="17.940000000000001"/>
    <n v="3"/>
    <n v="0"/>
    <n v="4.4850000000000003"/>
    <x v="1"/>
    <x v="6"/>
    <s v="Newell 315"/>
    <x v="3"/>
    <s v="New York"/>
    <s v="New York City"/>
    <n v="2014"/>
  </r>
  <r>
    <s v="CA-2017-152205"/>
    <d v="2017-09-28T00:00:00"/>
    <s v="SF-20965"/>
    <s v="OFF-BI-10004094"/>
    <n v="2.6549999999999998"/>
    <n v="1"/>
    <n v="0.7"/>
    <n v="-1.8585"/>
    <x v="1"/>
    <x v="8"/>
    <s v="GBC Standard Plastic Binding Systems Combs"/>
    <x v="3"/>
    <s v="Pennsylvania"/>
    <s v="Philadelphia"/>
    <n v="2017"/>
  </r>
  <r>
    <s v="CA-2015-121188"/>
    <d v="2015-08-28T00:00:00"/>
    <s v="CB-12025"/>
    <s v="OFF-ST-10001490"/>
    <n v="892.35"/>
    <n v="5"/>
    <n v="0"/>
    <n v="267.70499999999998"/>
    <x v="1"/>
    <x v="4"/>
    <s v="Hot File 7-Pocket, Floor Stand"/>
    <x v="1"/>
    <s v="California"/>
    <s v="Los Angeles"/>
    <n v="2015"/>
  </r>
  <r>
    <s v="CA-2015-121188"/>
    <d v="2015-08-28T00:00:00"/>
    <s v="CB-12025"/>
    <s v="FUR-BO-10004695"/>
    <n v="307.666"/>
    <n v="2"/>
    <n v="0.15"/>
    <n v="28.956800000000001"/>
    <x v="0"/>
    <x v="0"/>
    <s v="O'Sullivan 2-Door Barrister Bookcase in Odessa Pine"/>
    <x v="1"/>
    <s v="California"/>
    <s v="Los Angeles"/>
    <n v="2015"/>
  </r>
  <r>
    <s v="CA-2015-121188"/>
    <d v="2015-08-28T00:00:00"/>
    <s v="CB-12025"/>
    <s v="OFF-ST-10000736"/>
    <n v="728.82"/>
    <n v="9"/>
    <n v="0"/>
    <n v="29.152799999999999"/>
    <x v="1"/>
    <x v="4"/>
    <s v="Carina Double Wide Media Storage Towers in Natural &amp; Black"/>
    <x v="1"/>
    <s v="California"/>
    <s v="Los Angeles"/>
    <n v="2015"/>
  </r>
  <r>
    <s v="CA-2015-121188"/>
    <d v="2015-08-28T00:00:00"/>
    <s v="CB-12025"/>
    <s v="OFF-BI-10001617"/>
    <n v="41.36"/>
    <n v="5"/>
    <n v="0.2"/>
    <n v="13.959"/>
    <x v="1"/>
    <x v="8"/>
    <s v="GBC Wire Binding Combs"/>
    <x v="1"/>
    <s v="California"/>
    <s v="Los Angeles"/>
    <n v="2015"/>
  </r>
  <r>
    <s v="CA-2015-121188"/>
    <d v="2015-08-28T00:00:00"/>
    <s v="CB-12025"/>
    <s v="TEC-PH-10003589"/>
    <n v="43.176000000000002"/>
    <n v="3"/>
    <n v="0.2"/>
    <n v="15.111599999999999"/>
    <x v="2"/>
    <x v="7"/>
    <s v="invisibleSHIELD by ZAGG Smudge-Free Screen Protector"/>
    <x v="1"/>
    <s v="California"/>
    <s v="Los Angeles"/>
    <n v="2015"/>
  </r>
  <r>
    <s v="CA-2015-121188"/>
    <d v="2015-08-28T00:00:00"/>
    <s v="CB-12025"/>
    <s v="FUR-FU-10003981"/>
    <n v="4.16"/>
    <n v="2"/>
    <n v="0"/>
    <n v="1.7472000000000001"/>
    <x v="0"/>
    <x v="5"/>
    <s v="Eldon Wave Desk Accessories"/>
    <x v="1"/>
    <s v="California"/>
    <s v="Los Angeles"/>
    <n v="2015"/>
  </r>
  <r>
    <s v="CA-2015-156013"/>
    <d v="2015-09-20T00:00:00"/>
    <s v="TC-20980"/>
    <s v="OFF-PA-10001970"/>
    <n v="61.4"/>
    <n v="5"/>
    <n v="0"/>
    <n v="28.858000000000001"/>
    <x v="1"/>
    <x v="10"/>
    <s v="Xerox 1881"/>
    <x v="3"/>
    <s v="New York"/>
    <s v="Long Beach"/>
    <n v="2015"/>
  </r>
  <r>
    <s v="CA-2015-156013"/>
    <d v="2015-09-20T00:00:00"/>
    <s v="TC-20980"/>
    <s v="OFF-BI-10002437"/>
    <n v="24.448"/>
    <n v="2"/>
    <n v="0.2"/>
    <n v="8.8623999999999992"/>
    <x v="1"/>
    <x v="8"/>
    <s v="Recycled Premium Regency Composition Covers"/>
    <x v="3"/>
    <s v="New York"/>
    <s v="Long Beach"/>
    <n v="2015"/>
  </r>
  <r>
    <s v="CA-2016-132997"/>
    <d v="2016-11-07T00:00:00"/>
    <s v="LW-17215"/>
    <s v="TEC-PH-10000586"/>
    <n v="263.95999999999998"/>
    <n v="4"/>
    <n v="0"/>
    <n v="71.269199999999998"/>
    <x v="2"/>
    <x v="7"/>
    <s v="AT&amp;T SB67148 SynJ"/>
    <x v="3"/>
    <s v="New York"/>
    <s v="Rochester"/>
    <n v="2016"/>
  </r>
  <r>
    <s v="CA-2016-132997"/>
    <d v="2016-11-07T00:00:00"/>
    <s v="LW-17215"/>
    <s v="TEC-PH-10003811"/>
    <n v="359.97"/>
    <n v="3"/>
    <n v="0"/>
    <n v="100.7916"/>
    <x v="2"/>
    <x v="7"/>
    <s v="Jabra Supreme Plus Driver Edition Headset"/>
    <x v="3"/>
    <s v="New York"/>
    <s v="Rochester"/>
    <n v="2016"/>
  </r>
  <r>
    <s v="CA-2016-132997"/>
    <d v="2016-11-07T00:00:00"/>
    <s v="LW-17215"/>
    <s v="OFF-PA-10004983"/>
    <n v="12.96"/>
    <n v="2"/>
    <n v="0"/>
    <n v="6.2207999999999997"/>
    <x v="1"/>
    <x v="10"/>
    <s v="Xerox 23"/>
    <x v="3"/>
    <s v="New York"/>
    <s v="Rochester"/>
    <n v="2016"/>
  </r>
  <r>
    <s v="CA-2016-132997"/>
    <d v="2016-11-07T00:00:00"/>
    <s v="LW-17215"/>
    <s v="OFF-ST-10003479"/>
    <n v="116.82"/>
    <n v="3"/>
    <n v="0"/>
    <n v="5.8410000000000002"/>
    <x v="1"/>
    <x v="4"/>
    <s v="Eldon Base for stackable storage shelf, platinum"/>
    <x v="3"/>
    <s v="New York"/>
    <s v="Rochester"/>
    <n v="2016"/>
  </r>
  <r>
    <s v="CA-2016-132997"/>
    <d v="2016-11-07T00:00:00"/>
    <s v="LW-17215"/>
    <s v="OFF-BI-10004318"/>
    <n v="276.78399999999999"/>
    <n v="2"/>
    <n v="0.2"/>
    <n v="89.954800000000006"/>
    <x v="1"/>
    <x v="8"/>
    <s v="Ibico EB-19 Dual Function Manual Binding System"/>
    <x v="3"/>
    <s v="New York"/>
    <s v="Rochester"/>
    <n v="2016"/>
  </r>
  <r>
    <s v="US-2015-160563"/>
    <d v="2015-10-20T00:00:00"/>
    <s v="NS-18640"/>
    <s v="TEC-AC-10002567"/>
    <n v="239.97"/>
    <n v="3"/>
    <n v="0"/>
    <n v="86.389200000000002"/>
    <x v="2"/>
    <x v="11"/>
    <s v="Logitech G602 Wireless Gaming Mouse"/>
    <x v="1"/>
    <s v="California"/>
    <s v="San Francisco"/>
    <n v="2015"/>
  </r>
  <r>
    <s v="US-2015-160563"/>
    <d v="2015-10-20T00:00:00"/>
    <s v="NS-18640"/>
    <s v="FUR-FU-10001731"/>
    <n v="16.02"/>
    <n v="6"/>
    <n v="0"/>
    <n v="6.0876000000000001"/>
    <x v="0"/>
    <x v="5"/>
    <s v="Acrylic Self-Standing Desk Frames"/>
    <x v="1"/>
    <s v="California"/>
    <s v="San Francisco"/>
    <n v="2015"/>
  </r>
  <r>
    <s v="CA-2017-151750"/>
    <d v="2017-01-01T00:00:00"/>
    <s v="JM-15250"/>
    <s v="OFF-ST-10002743"/>
    <n v="454.56"/>
    <n v="5"/>
    <n v="0.2"/>
    <n v="-107.958"/>
    <x v="1"/>
    <x v="4"/>
    <s v="SAFCO Boltless Steel Shelving"/>
    <x v="2"/>
    <s v="Texas"/>
    <s v="Huntsville"/>
    <n v="2017"/>
  </r>
  <r>
    <s v="CA-2017-151750"/>
    <d v="2017-01-01T00:00:00"/>
    <s v="JM-15250"/>
    <s v="FUR-FU-10002116"/>
    <n v="141.41999999999999"/>
    <n v="5"/>
    <n v="0.6"/>
    <n v="-187.38149999999999"/>
    <x v="0"/>
    <x v="5"/>
    <s v="Tenex Carpeted, Granite-Look or Clear Contemporary Contour Shape Chair Mats"/>
    <x v="2"/>
    <s v="Texas"/>
    <s v="Huntsville"/>
    <n v="2017"/>
  </r>
  <r>
    <s v="CA-2017-151750"/>
    <d v="2017-01-01T00:00:00"/>
    <s v="JM-15250"/>
    <s v="FUR-CH-10003199"/>
    <n v="310.74400000000003"/>
    <n v="4"/>
    <n v="0.3"/>
    <n v="-26.635200000000001"/>
    <x v="0"/>
    <x v="1"/>
    <s v="Office Star - Contemporary Task Swivel Chair"/>
    <x v="2"/>
    <s v="Texas"/>
    <s v="Huntsville"/>
    <n v="2017"/>
  </r>
  <r>
    <s v="CA-2017-151750"/>
    <d v="2017-01-01T00:00:00"/>
    <s v="JM-15250"/>
    <s v="OFF-AR-10003158"/>
    <n v="12.736000000000001"/>
    <n v="4"/>
    <n v="0.2"/>
    <n v="2.2288000000000001"/>
    <x v="1"/>
    <x v="6"/>
    <s v="Fluorescent Highlighters by Dixon"/>
    <x v="2"/>
    <s v="Texas"/>
    <s v="Huntsville"/>
    <n v="2017"/>
  </r>
  <r>
    <s v="CA-2017-151750"/>
    <d v="2017-01-01T00:00:00"/>
    <s v="JM-15250"/>
    <s v="OFF-BI-10000301"/>
    <n v="6.47"/>
    <n v="5"/>
    <n v="0.8"/>
    <n v="-9.7050000000000001"/>
    <x v="1"/>
    <x v="8"/>
    <s v="GBC Instant Report Kit"/>
    <x v="2"/>
    <s v="Texas"/>
    <s v="Huntsville"/>
    <n v="2017"/>
  </r>
  <r>
    <s v="CA-2017-151750"/>
    <d v="2017-01-01T00:00:00"/>
    <s v="JM-15250"/>
    <s v="OFF-BI-10000343"/>
    <n v="13.747999999999999"/>
    <n v="14"/>
    <n v="0.8"/>
    <n v="-22.684200000000001"/>
    <x v="1"/>
    <x v="8"/>
    <s v="Pressboard Covers with Storage Hooks, 9 1/2&quot; x 11&quot;, Light Blue"/>
    <x v="2"/>
    <s v="Texas"/>
    <s v="Huntsville"/>
    <n v="2017"/>
  </r>
  <r>
    <s v="CA-2017-151750"/>
    <d v="2017-01-01T00:00:00"/>
    <s v="JM-15250"/>
    <s v="OFF-AP-10004708"/>
    <n v="15.224"/>
    <n v="2"/>
    <n v="0.8"/>
    <n v="-38.821199999999997"/>
    <x v="1"/>
    <x v="9"/>
    <s v="Fellowes Superior 10 Outlet Split Surge Protector"/>
    <x v="2"/>
    <s v="Texas"/>
    <s v="Huntsville"/>
    <n v="2017"/>
  </r>
  <r>
    <s v="CA-2015-106187"/>
    <d v="2015-06-23T00:00:00"/>
    <s v="RF-19345"/>
    <s v="FUR-FU-10000794"/>
    <n v="27.42"/>
    <n v="3"/>
    <n v="0"/>
    <n v="9.3228000000000009"/>
    <x v="0"/>
    <x v="5"/>
    <s v="Eldon Stackable Tray, Side-Load, Legal, Smoke"/>
    <x v="0"/>
    <s v="Georgia"/>
    <s v="East Point"/>
    <n v="2015"/>
  </r>
  <r>
    <s v="CA-2015-106187"/>
    <d v="2015-06-23T00:00:00"/>
    <s v="RF-19345"/>
    <s v="OFF-BI-10004519"/>
    <n v="165.98"/>
    <n v="1"/>
    <n v="0"/>
    <n v="74.691000000000003"/>
    <x v="1"/>
    <x v="8"/>
    <s v="GBC DocuBind P100 Manual Binding Machine"/>
    <x v="0"/>
    <s v="Georgia"/>
    <s v="East Point"/>
    <n v="2015"/>
  </r>
  <r>
    <s v="CA-2015-106187"/>
    <d v="2015-06-23T00:00:00"/>
    <s v="RF-19345"/>
    <s v="TEC-AC-10001590"/>
    <n v="75"/>
    <n v="3"/>
    <n v="0"/>
    <n v="18"/>
    <x v="2"/>
    <x v="11"/>
    <s v="Dell Slim USB Multimedia Keyboard"/>
    <x v="0"/>
    <s v="Georgia"/>
    <s v="East Point"/>
    <n v="2015"/>
  </r>
  <r>
    <s v="US-2016-164945"/>
    <d v="2016-11-22T00:00:00"/>
    <s v="CA-12055"/>
    <s v="OFF-BI-10001524"/>
    <n v="134.27199999999999"/>
    <n v="8"/>
    <n v="0.2"/>
    <n v="46.995199999999997"/>
    <x v="1"/>
    <x v="8"/>
    <s v="GBC Premium Transparent Covers with Diagonal Lined Pattern"/>
    <x v="3"/>
    <s v="New York"/>
    <s v="New York City"/>
    <n v="2016"/>
  </r>
  <r>
    <s v="CA-2015-150714"/>
    <d v="2015-10-26T00:00:00"/>
    <s v="KH-16690"/>
    <s v="OFF-LA-10001474"/>
    <n v="146.54400000000001"/>
    <n v="6"/>
    <n v="0.2"/>
    <n v="47.626800000000003"/>
    <x v="1"/>
    <x v="2"/>
    <s v="Avery 477"/>
    <x v="1"/>
    <s v="Oregon"/>
    <s v="Springfield"/>
    <n v="2015"/>
  </r>
  <r>
    <s v="CA-2015-150714"/>
    <d v="2015-10-26T00:00:00"/>
    <s v="KH-16690"/>
    <s v="OFF-PA-10001497"/>
    <n v="131.904"/>
    <n v="3"/>
    <n v="0.2"/>
    <n v="47.815199999999997"/>
    <x v="1"/>
    <x v="10"/>
    <s v="Xerox 1914"/>
    <x v="1"/>
    <s v="Oregon"/>
    <s v="Springfield"/>
    <n v="2015"/>
  </r>
  <r>
    <s v="CA-2015-150714"/>
    <d v="2015-10-26T00:00:00"/>
    <s v="KH-16690"/>
    <s v="OFF-AP-10003287"/>
    <n v="203.88"/>
    <n v="5"/>
    <n v="0.2"/>
    <n v="20.388000000000002"/>
    <x v="1"/>
    <x v="9"/>
    <s v="Tripp Lite TLP810NET Broadband Surge for Modem/Fax"/>
    <x v="1"/>
    <s v="Oregon"/>
    <s v="Springfield"/>
    <n v="2015"/>
  </r>
  <r>
    <s v="CA-2015-150714"/>
    <d v="2015-10-26T00:00:00"/>
    <s v="KH-16690"/>
    <s v="OFF-BI-10002982"/>
    <n v="14.301"/>
    <n v="7"/>
    <n v="0.7"/>
    <n v="-10.487399999999999"/>
    <x v="1"/>
    <x v="8"/>
    <s v="Avery Self-Adhesive Photo Pockets for Polaroid Photos"/>
    <x v="1"/>
    <s v="Oregon"/>
    <s v="Springfield"/>
    <n v="2015"/>
  </r>
  <r>
    <s v="CA-2015-150714"/>
    <d v="2015-10-26T00:00:00"/>
    <s v="KH-16690"/>
    <s v="OFF-ST-10001809"/>
    <n v="718.64"/>
    <n v="10"/>
    <n v="0.2"/>
    <n v="-161.69399999999999"/>
    <x v="1"/>
    <x v="4"/>
    <s v="Fellowes Officeware Wire Shelving"/>
    <x v="1"/>
    <s v="Oregon"/>
    <s v="Springfield"/>
    <n v="2015"/>
  </r>
  <r>
    <s v="CA-2016-105753"/>
    <d v="2016-10-20T00:00:00"/>
    <s v="LC-16960"/>
    <s v="FUR-FU-10000246"/>
    <n v="61.1"/>
    <n v="5"/>
    <n v="0"/>
    <n v="18.329999999999998"/>
    <x v="0"/>
    <x v="5"/>
    <s v="Aluminum Document Frame"/>
    <x v="0"/>
    <s v="Virginia"/>
    <s v="Arlington"/>
    <n v="2016"/>
  </r>
  <r>
    <s v="CA-2017-120894"/>
    <d v="2017-04-28T00:00:00"/>
    <s v="JL-15130"/>
    <s v="OFF-AP-10000252"/>
    <n v="28.08"/>
    <n v="3"/>
    <n v="0.2"/>
    <n v="5.2649999999999997"/>
    <x v="1"/>
    <x v="9"/>
    <s v="Harmony HEPA Quiet Air Purifiers"/>
    <x v="0"/>
    <s v="North Carolina"/>
    <s v="Wilmington"/>
    <n v="2017"/>
  </r>
  <r>
    <s v="CA-2016-106621"/>
    <d v="2016-09-29T00:00:00"/>
    <s v="DM-12955"/>
    <s v="OFF-AR-10002375"/>
    <n v="10.496"/>
    <n v="4"/>
    <n v="0.2"/>
    <n v="1.1808000000000001"/>
    <x v="1"/>
    <x v="6"/>
    <s v="Newell 351"/>
    <x v="1"/>
    <s v="Arizona"/>
    <s v="Yuma"/>
    <n v="2016"/>
  </r>
  <r>
    <s v="CA-2015-107020"/>
    <d v="2015-07-10T00:00:00"/>
    <s v="MV-18190"/>
    <s v="OFF-BI-10003719"/>
    <n v="39.92"/>
    <n v="2"/>
    <n v="0.2"/>
    <n v="12.974"/>
    <x v="1"/>
    <x v="8"/>
    <s v="Large Capacity Hanging Post Binders"/>
    <x v="1"/>
    <s v="California"/>
    <s v="San Bernardino"/>
    <n v="2015"/>
  </r>
  <r>
    <s v="US-2015-117492"/>
    <d v="2015-08-07T00:00:00"/>
    <s v="NS-18640"/>
    <s v="OFF-AP-10001492"/>
    <n v="77.58"/>
    <n v="9"/>
    <n v="0"/>
    <n v="20.1708"/>
    <x v="1"/>
    <x v="9"/>
    <s v="Acco Six-Outlet Power Strip, 4' Cord Length"/>
    <x v="3"/>
    <s v="Maryland"/>
    <s v="Baltimore"/>
    <n v="2015"/>
  </r>
  <r>
    <s v="CA-2014-101392"/>
    <d v="2014-12-07T00:00:00"/>
    <s v="AS-10630"/>
    <s v="OFF-ST-10000532"/>
    <n v="269.36"/>
    <n v="7"/>
    <n v="0"/>
    <n v="70.033600000000007"/>
    <x v="1"/>
    <x v="4"/>
    <s v="Advantus Rolling Drawer Organizers"/>
    <x v="1"/>
    <s v="Washington"/>
    <s v="Seattle"/>
    <n v="2014"/>
  </r>
  <r>
    <s v="CA-2015-127502"/>
    <d v="2015-12-10T00:00:00"/>
    <s v="MT-17815"/>
    <s v="OFF-LA-10001613"/>
    <n v="5.76"/>
    <n v="2"/>
    <n v="0"/>
    <n v="2.8224"/>
    <x v="1"/>
    <x v="2"/>
    <s v="Avery File Folder Labels"/>
    <x v="1"/>
    <s v="California"/>
    <s v="San Francisco"/>
    <n v="2015"/>
  </r>
  <r>
    <s v="CA-2017-143658"/>
    <d v="2017-11-08T00:00:00"/>
    <s v="SR-20425"/>
    <s v="OFF-AR-10002818"/>
    <n v="109.9"/>
    <n v="5"/>
    <n v="0"/>
    <n v="32.97"/>
    <x v="1"/>
    <x v="6"/>
    <s v="Panasonic KP-310 Heavy-Duty Electric Pencil Sharpener"/>
    <x v="3"/>
    <s v="New York"/>
    <s v="New York City"/>
    <n v="2017"/>
  </r>
  <r>
    <s v="CA-2017-133046"/>
    <d v="2017-07-27T00:00:00"/>
    <s v="DK-13375"/>
    <s v="FUR-FU-10001940"/>
    <n v="23.88"/>
    <n v="3"/>
    <n v="0"/>
    <n v="10.507199999999999"/>
    <x v="0"/>
    <x v="5"/>
    <s v="Staple-based wall hangings"/>
    <x v="1"/>
    <s v="Washington"/>
    <s v="Seattle"/>
    <n v="2017"/>
  </r>
  <r>
    <s v="CA-2017-133046"/>
    <d v="2017-07-27T00:00:00"/>
    <s v="DK-13375"/>
    <s v="OFF-PA-10003883"/>
    <n v="26.2"/>
    <n v="4"/>
    <n v="0"/>
    <n v="12.052"/>
    <x v="1"/>
    <x v="10"/>
    <s v="Message Book, Phone, Wirebound Standard Line Memo, 2 3/4&quot; X 5&quot;"/>
    <x v="1"/>
    <s v="Washington"/>
    <s v="Seattle"/>
    <n v="2017"/>
  </r>
  <r>
    <s v="CA-2017-133046"/>
    <d v="2017-07-27T00:00:00"/>
    <s v="DK-13375"/>
    <s v="OFF-PA-10002787"/>
    <n v="12.96"/>
    <n v="2"/>
    <n v="0"/>
    <n v="6.2207999999999997"/>
    <x v="1"/>
    <x v="10"/>
    <s v="Xerox 227"/>
    <x v="1"/>
    <s v="Washington"/>
    <s v="Seattle"/>
    <n v="2017"/>
  </r>
  <r>
    <s v="CA-2017-133046"/>
    <d v="2017-07-27T00:00:00"/>
    <s v="DK-13375"/>
    <s v="TEC-AC-10000991"/>
    <n v="234.95"/>
    <n v="5"/>
    <n v="0"/>
    <n v="32.893000000000001"/>
    <x v="2"/>
    <x v="11"/>
    <s v="Sony Micro Vault Click 8 GB USB 2.0 Flash Drive"/>
    <x v="1"/>
    <s v="Washington"/>
    <s v="Seattle"/>
    <n v="2017"/>
  </r>
  <r>
    <s v="CA-2017-122798"/>
    <d v="2017-12-28T00:00:00"/>
    <s v="SV-20935"/>
    <s v="OFF-ST-10003058"/>
    <n v="118.25"/>
    <n v="5"/>
    <n v="0"/>
    <n v="34.292499999999997"/>
    <x v="1"/>
    <x v="4"/>
    <s v="Eldon Mobile Mega Data Cart  Mega Stackable  Add-On Trays"/>
    <x v="1"/>
    <s v="New Mexico"/>
    <s v="Albuquerque"/>
    <n v="2017"/>
  </r>
  <r>
    <s v="CA-2017-122798"/>
    <d v="2017-12-28T00:00:00"/>
    <s v="SV-20935"/>
    <s v="OFF-PA-10004239"/>
    <n v="4.28"/>
    <n v="1"/>
    <n v="0"/>
    <n v="1.9259999999999999"/>
    <x v="1"/>
    <x v="10"/>
    <s v="Xerox 1953"/>
    <x v="1"/>
    <s v="New Mexico"/>
    <s v="Albuquerque"/>
    <n v="2017"/>
  </r>
  <r>
    <s v="CA-2016-169663"/>
    <d v="2016-03-10T00:00:00"/>
    <s v="RH-19510"/>
    <s v="TEC-AC-10003038"/>
    <n v="26.85"/>
    <n v="3"/>
    <n v="0"/>
    <n v="5.1014999999999997"/>
    <x v="2"/>
    <x v="11"/>
    <s v="Kingston Digital DataTraveler 16GB USB 2.0"/>
    <x v="1"/>
    <s v="California"/>
    <s v="Los Angeles"/>
    <n v="2016"/>
  </r>
  <r>
    <s v="CA-2016-169663"/>
    <d v="2016-03-10T00:00:00"/>
    <s v="RH-19510"/>
    <s v="TEC-MA-10000984"/>
    <n v="3357.6"/>
    <n v="3"/>
    <n v="0.2"/>
    <n v="377.73"/>
    <x v="2"/>
    <x v="15"/>
    <s v="Okidata MB760 Printer"/>
    <x v="1"/>
    <s v="California"/>
    <s v="Los Angeles"/>
    <n v="2016"/>
  </r>
  <r>
    <s v="CA-2015-149846"/>
    <d v="2015-05-22T00:00:00"/>
    <s v="SB-20185"/>
    <s v="OFF-LA-10004484"/>
    <n v="8.26"/>
    <n v="2"/>
    <n v="0"/>
    <n v="3.7995999999999999"/>
    <x v="1"/>
    <x v="2"/>
    <s v="Avery 476"/>
    <x v="1"/>
    <s v="California"/>
    <s v="Los Angeles"/>
    <n v="2015"/>
  </r>
  <r>
    <s v="CA-2015-149846"/>
    <d v="2015-05-22T00:00:00"/>
    <s v="SB-20185"/>
    <s v="TEC-MA-10004002"/>
    <n v="2973.32"/>
    <n v="7"/>
    <n v="0.2"/>
    <n v="334.49849999999998"/>
    <x v="2"/>
    <x v="15"/>
    <s v="Zebra GX420t Direct Thermal/Thermal Transfer Printer"/>
    <x v="1"/>
    <s v="California"/>
    <s v="Los Angeles"/>
    <n v="2015"/>
  </r>
  <r>
    <s v="CA-2015-149846"/>
    <d v="2015-05-22T00:00:00"/>
    <s v="SB-20185"/>
    <s v="OFF-ST-10002406"/>
    <n v="104.79"/>
    <n v="7"/>
    <n v="0"/>
    <n v="29.341200000000001"/>
    <x v="1"/>
    <x v="4"/>
    <s v="Pizazz Global Quick File"/>
    <x v="1"/>
    <s v="California"/>
    <s v="Los Angeles"/>
    <n v="2015"/>
  </r>
  <r>
    <s v="CA-2015-149846"/>
    <d v="2015-05-22T00:00:00"/>
    <s v="SB-20185"/>
    <s v="TEC-PH-10003645"/>
    <n v="775.72799999999995"/>
    <n v="6"/>
    <n v="0.2"/>
    <n v="58.179600000000001"/>
    <x v="2"/>
    <x v="7"/>
    <s v="Aastra 57i VoIP phone"/>
    <x v="1"/>
    <s v="California"/>
    <s v="Los Angeles"/>
    <n v="2015"/>
  </r>
  <r>
    <s v="CA-2017-159149"/>
    <d v="2017-02-17T00:00:00"/>
    <s v="CR-12820"/>
    <s v="FUR-BO-10001601"/>
    <n v="89.066400000000002"/>
    <n v="1"/>
    <n v="0.32"/>
    <n v="-17.0274"/>
    <x v="0"/>
    <x v="0"/>
    <s v="Sauder Mission Library with Doors, Fruitwood Finish"/>
    <x v="2"/>
    <s v="Texas"/>
    <s v="Houston"/>
    <n v="2017"/>
  </r>
  <r>
    <s v="CA-2017-159149"/>
    <d v="2017-02-17T00:00:00"/>
    <s v="CR-12820"/>
    <s v="OFF-AR-10000937"/>
    <n v="175.44"/>
    <n v="6"/>
    <n v="0.2"/>
    <n v="52.631999999999998"/>
    <x v="1"/>
    <x v="6"/>
    <s v="Dixon Ticonderoga Core-Lock Colored Pencils, 48-Color Set"/>
    <x v="2"/>
    <s v="Texas"/>
    <s v="Houston"/>
    <n v="2017"/>
  </r>
  <r>
    <s v="CA-2017-159149"/>
    <d v="2017-02-17T00:00:00"/>
    <s v="CR-12820"/>
    <s v="TEC-PH-10000038"/>
    <n v="438.33600000000001"/>
    <n v="4"/>
    <n v="0.2"/>
    <n v="-87.667199999999994"/>
    <x v="2"/>
    <x v="7"/>
    <s v="Jawbone MINI JAMBOX Wireless Bluetooth Speaker"/>
    <x v="2"/>
    <s v="Texas"/>
    <s v="Houston"/>
    <n v="2017"/>
  </r>
  <r>
    <s v="US-2017-167570"/>
    <d v="2017-12-08T00:00:00"/>
    <s v="EG-13900"/>
    <s v="FUR-CH-10003396"/>
    <n v="215.54400000000001"/>
    <n v="4"/>
    <n v="0.3"/>
    <n v="-58.504800000000003"/>
    <x v="0"/>
    <x v="1"/>
    <s v="Global Deluxe Steno Chair"/>
    <x v="3"/>
    <s v="Pennsylvania"/>
    <s v="Philadelphia"/>
    <n v="2017"/>
  </r>
  <r>
    <s v="CA-2017-160122"/>
    <d v="2017-11-18T00:00:00"/>
    <s v="RD-19930"/>
    <s v="OFF-EN-10002592"/>
    <n v="55.584000000000003"/>
    <n v="6"/>
    <n v="0.2"/>
    <n v="20.844000000000001"/>
    <x v="1"/>
    <x v="12"/>
    <s v="Peel &amp; Seel Recycled Catalog Envelopes, Brown"/>
    <x v="2"/>
    <s v="Illinois"/>
    <s v="Chicago"/>
    <n v="2017"/>
  </r>
  <r>
    <s v="CA-2017-160122"/>
    <d v="2017-11-18T00:00:00"/>
    <s v="RD-19930"/>
    <s v="FUR-CH-10000422"/>
    <n v="127.386"/>
    <n v="2"/>
    <n v="0.3"/>
    <n v="-25.4772"/>
    <x v="0"/>
    <x v="1"/>
    <s v="Global Highback Leather Tilter in Burgundy"/>
    <x v="2"/>
    <s v="Illinois"/>
    <s v="Chicago"/>
    <n v="2017"/>
  </r>
  <r>
    <s v="CA-2016-130393"/>
    <d v="2016-12-01T00:00:00"/>
    <s v="JM-15865"/>
    <s v="FUR-CH-10002647"/>
    <n v="248.43"/>
    <n v="5"/>
    <n v="0.3"/>
    <n v="-17.745000000000001"/>
    <x v="0"/>
    <x v="1"/>
    <s v="Situations Contoured Folding Chairs, 4/Set"/>
    <x v="2"/>
    <s v="Texas"/>
    <s v="San Angelo"/>
    <n v="2016"/>
  </r>
  <r>
    <s v="CA-2016-130393"/>
    <d v="2016-12-01T00:00:00"/>
    <s v="JM-15865"/>
    <s v="OFF-AP-10004859"/>
    <n v="11.648"/>
    <n v="4"/>
    <n v="0.8"/>
    <n v="-30.8672"/>
    <x v="1"/>
    <x v="9"/>
    <s v="Acco 6 Outlet Guardian Premium Surge Suppressor"/>
    <x v="2"/>
    <s v="Texas"/>
    <s v="San Angelo"/>
    <n v="2016"/>
  </r>
  <r>
    <s v="CA-2016-130393"/>
    <d v="2016-12-01T00:00:00"/>
    <s v="JM-15865"/>
    <s v="FUR-CH-10004477"/>
    <n v="85.245999999999995"/>
    <n v="2"/>
    <n v="0.3"/>
    <n v="-1.2178"/>
    <x v="0"/>
    <x v="1"/>
    <s v="Global Push Button Manager's Chair, Indigo"/>
    <x v="2"/>
    <s v="Texas"/>
    <s v="San Angelo"/>
    <n v="2016"/>
  </r>
  <r>
    <s v="CA-2017-144820"/>
    <d v="2017-10-03T00:00:00"/>
    <s v="LW-16825"/>
    <s v="OFF-AR-10004817"/>
    <n v="20.64"/>
    <n v="5"/>
    <n v="0.2"/>
    <n v="2.3220000000000001"/>
    <x v="1"/>
    <x v="6"/>
    <s v="Colorific Watercolor Pencils"/>
    <x v="2"/>
    <s v="Texas"/>
    <s v="Pasadena"/>
    <n v="2017"/>
  </r>
  <r>
    <s v="CA-2017-101014"/>
    <d v="2017-08-29T00:00:00"/>
    <s v="RW-19540"/>
    <s v="FUR-FU-10003374"/>
    <n v="148.02000000000001"/>
    <n v="3"/>
    <n v="0"/>
    <n v="41.445599999999999"/>
    <x v="0"/>
    <x v="5"/>
    <s v="Electrix Fluorescent Magnifier Lamps &amp; Weighted Base"/>
    <x v="1"/>
    <s v="California"/>
    <s v="Los Angeles"/>
    <n v="2017"/>
  </r>
  <r>
    <s v="CA-2017-105543"/>
    <d v="2017-11-24T00:00:00"/>
    <s v="BG-11695"/>
    <s v="OFF-ST-10003123"/>
    <n v="33.29"/>
    <n v="1"/>
    <n v="0"/>
    <n v="7.9896000000000003"/>
    <x v="1"/>
    <x v="4"/>
    <s v="Fellowes Bases and Tops For Staxonsteel/High-Stak Systems"/>
    <x v="2"/>
    <s v="Kansas"/>
    <s v="Garden City"/>
    <n v="2017"/>
  </r>
  <r>
    <s v="US-2017-113201"/>
    <d v="2017-06-30T00:00:00"/>
    <s v="TT-21220"/>
    <s v="OFF-PA-10000675"/>
    <n v="204.95"/>
    <n v="5"/>
    <n v="0"/>
    <n v="100.4255"/>
    <x v="1"/>
    <x v="10"/>
    <s v="Xerox 1919"/>
    <x v="1"/>
    <s v="California"/>
    <s v="Los Angeles"/>
    <n v="2017"/>
  </r>
  <r>
    <s v="US-2017-106551"/>
    <d v="2017-07-22T00:00:00"/>
    <s v="EB-13930"/>
    <s v="FUR-CH-10004997"/>
    <n v="526.34400000000005"/>
    <n v="4"/>
    <n v="0.3"/>
    <n v="-75.191999999999993"/>
    <x v="0"/>
    <x v="1"/>
    <s v="Hon Every-Day Series Multi-Task Chairs"/>
    <x v="2"/>
    <s v="Illinois"/>
    <s v="Chicago"/>
    <n v="2017"/>
  </r>
  <r>
    <s v="CA-2016-116722"/>
    <d v="2016-11-11T00:00:00"/>
    <s v="LP-17080"/>
    <s v="FUR-FU-10001934"/>
    <n v="41.96"/>
    <n v="2"/>
    <n v="0"/>
    <n v="10.909599999999999"/>
    <x v="0"/>
    <x v="5"/>
    <s v="Magnifier Swing Arm Lamp"/>
    <x v="1"/>
    <s v="California"/>
    <s v="San Francisco"/>
    <n v="2016"/>
  </r>
  <r>
    <s v="CA-2016-116722"/>
    <d v="2016-11-11T00:00:00"/>
    <s v="LP-17080"/>
    <s v="FUR-CH-10004997"/>
    <n v="451.15199999999999"/>
    <n v="3"/>
    <n v="0.2"/>
    <n v="0"/>
    <x v="0"/>
    <x v="1"/>
    <s v="Hon Every-Day Series Multi-Task Chairs"/>
    <x v="1"/>
    <s v="California"/>
    <s v="San Francisco"/>
    <n v="2016"/>
  </r>
  <r>
    <s v="CA-2016-116722"/>
    <d v="2016-11-11T00:00:00"/>
    <s v="LP-17080"/>
    <s v="OFF-BI-10001890"/>
    <n v="31.504000000000001"/>
    <n v="11"/>
    <n v="0.2"/>
    <n v="11.026400000000001"/>
    <x v="1"/>
    <x v="8"/>
    <s v="Avery Poly Binder Pockets"/>
    <x v="1"/>
    <s v="California"/>
    <s v="San Francisco"/>
    <n v="2016"/>
  </r>
  <r>
    <s v="CA-2014-138128"/>
    <d v="2014-12-09T00:00:00"/>
    <s v="FP-14320"/>
    <s v="OFF-EN-10002500"/>
    <n v="30.672000000000001"/>
    <n v="3"/>
    <n v="0.2"/>
    <n v="9.5850000000000009"/>
    <x v="1"/>
    <x v="12"/>
    <s v="Globe Weis Peel &amp; Seel First Class Envelopes"/>
    <x v="3"/>
    <s v="Pennsylvania"/>
    <s v="Philadelphia"/>
    <n v="2014"/>
  </r>
  <r>
    <s v="CA-2014-138128"/>
    <d v="2014-12-09T00:00:00"/>
    <s v="FP-14320"/>
    <s v="TEC-CO-10001766"/>
    <n v="1079.9760000000001"/>
    <n v="4"/>
    <n v="0.4"/>
    <n v="125.99720000000001"/>
    <x v="2"/>
    <x v="16"/>
    <s v="Canon PC940 Copier"/>
    <x v="3"/>
    <s v="Pennsylvania"/>
    <s v="Philadelphia"/>
    <n v="2014"/>
  </r>
  <r>
    <s v="US-2017-150070"/>
    <d v="2017-09-07T00:00:00"/>
    <s v="JA-15970"/>
    <s v="FUR-CH-10004860"/>
    <n v="161.56800000000001"/>
    <n v="2"/>
    <n v="0.2"/>
    <n v="-28.2744"/>
    <x v="0"/>
    <x v="1"/>
    <s v="Global Low Back Tilter Chair"/>
    <x v="1"/>
    <s v="California"/>
    <s v="Modesto"/>
    <n v="2017"/>
  </r>
  <r>
    <s v="CA-2015-137064"/>
    <d v="2015-02-06T00:00:00"/>
    <s v="TS-21655"/>
    <s v="OFF-BI-10002049"/>
    <n v="2.9340000000000002"/>
    <n v="3"/>
    <n v="0.8"/>
    <n v="-4.9878"/>
    <x v="1"/>
    <x v="8"/>
    <s v="UniKeep View Case Binders"/>
    <x v="2"/>
    <s v="Texas"/>
    <s v="Houston"/>
    <n v="2015"/>
  </r>
  <r>
    <s v="CA-2015-137064"/>
    <d v="2015-02-06T00:00:00"/>
    <s v="TS-21655"/>
    <s v="TEC-AC-10003499"/>
    <n v="18.527999999999999"/>
    <n v="2"/>
    <n v="0.2"/>
    <n v="4.4004000000000003"/>
    <x v="2"/>
    <x v="11"/>
    <s v="Memorex Mini Travel Drive 8 GB USB 2.0 Flash Drive"/>
    <x v="2"/>
    <s v="Texas"/>
    <s v="Houston"/>
    <n v="2015"/>
  </r>
  <r>
    <s v="CA-2015-137064"/>
    <d v="2015-02-06T00:00:00"/>
    <s v="TS-21655"/>
    <s v="OFF-ST-10003470"/>
    <n v="670.75199999999995"/>
    <n v="3"/>
    <n v="0.2"/>
    <n v="-125.76600000000001"/>
    <x v="1"/>
    <x v="4"/>
    <s v="Tennsco Snap-Together Open Shelving Units, Starter Sets and Add-On Units"/>
    <x v="2"/>
    <s v="Texas"/>
    <s v="Houston"/>
    <n v="2015"/>
  </r>
  <r>
    <s v="CA-2017-157350"/>
    <d v="2017-08-26T00:00:00"/>
    <s v="DP-13000"/>
    <s v="FUR-FU-10000222"/>
    <n v="64.959999999999994"/>
    <n v="5"/>
    <n v="0.6"/>
    <n v="-43.847999999999999"/>
    <x v="0"/>
    <x v="5"/>
    <s v="Seth Thomas 16&quot; Steel Case Clock"/>
    <x v="2"/>
    <s v="Illinois"/>
    <s v="Chicago"/>
    <n v="2017"/>
  </r>
  <r>
    <s v="CA-2014-127866"/>
    <d v="2014-07-20T00:00:00"/>
    <s v="JD-15895"/>
    <s v="TEC-AC-10000023"/>
    <n v="41.94"/>
    <n v="2"/>
    <n v="0"/>
    <n v="15.0984"/>
    <x v="2"/>
    <x v="11"/>
    <s v="Maxell 74 Minute CD-R Spindle, 50/Pack"/>
    <x v="1"/>
    <s v="California"/>
    <s v="Riverside"/>
    <n v="2014"/>
  </r>
  <r>
    <s v="CA-2014-127866"/>
    <d v="2014-07-20T00:00:00"/>
    <s v="JD-15895"/>
    <s v="OFF-PA-10003971"/>
    <n v="11.96"/>
    <n v="2"/>
    <n v="0"/>
    <n v="5.8604000000000003"/>
    <x v="1"/>
    <x v="10"/>
    <s v="Xerox 1965"/>
    <x v="1"/>
    <s v="California"/>
    <s v="Riverside"/>
    <n v="2014"/>
  </r>
  <r>
    <s v="CA-2014-127866"/>
    <d v="2014-07-20T00:00:00"/>
    <s v="JD-15895"/>
    <s v="OFF-AR-10003481"/>
    <n v="13.12"/>
    <n v="4"/>
    <n v="0"/>
    <n v="3.8048000000000002"/>
    <x v="1"/>
    <x v="6"/>
    <s v="Newell 348"/>
    <x v="1"/>
    <s v="California"/>
    <s v="Riverside"/>
    <n v="2014"/>
  </r>
  <r>
    <s v="CA-2014-127866"/>
    <d v="2014-07-20T00:00:00"/>
    <s v="JD-15895"/>
    <s v="OFF-ST-10001490"/>
    <n v="535.41"/>
    <n v="3"/>
    <n v="0"/>
    <n v="160.62299999999999"/>
    <x v="1"/>
    <x v="4"/>
    <s v="Hot File 7-Pocket, Floor Stand"/>
    <x v="1"/>
    <s v="California"/>
    <s v="Riverside"/>
    <n v="2014"/>
  </r>
  <r>
    <s v="CA-2015-131352"/>
    <d v="2015-10-08T00:00:00"/>
    <s v="GH-14485"/>
    <s v="FUR-FU-10003708"/>
    <n v="72.78"/>
    <n v="3"/>
    <n v="0.6"/>
    <n v="-70.960499999999996"/>
    <x v="0"/>
    <x v="5"/>
    <s v="Tenex Traditional Chairmats for Medium Pile Carpet, Standard Lip, 36&quot; x 48&quot;"/>
    <x v="2"/>
    <s v="Texas"/>
    <s v="Dallas"/>
    <n v="2015"/>
  </r>
  <r>
    <s v="CA-2015-121776"/>
    <d v="2015-02-16T00:00:00"/>
    <s v="RD-19585"/>
    <s v="OFF-PA-10001970"/>
    <n v="36.840000000000003"/>
    <n v="3"/>
    <n v="0"/>
    <n v="17.314800000000002"/>
    <x v="1"/>
    <x v="10"/>
    <s v="Xerox 1881"/>
    <x v="1"/>
    <s v="California"/>
    <s v="Los Angeles"/>
    <n v="2015"/>
  </r>
  <r>
    <s v="CA-2015-121776"/>
    <d v="2015-02-16T00:00:00"/>
    <s v="RD-19585"/>
    <s v="OFF-LA-10002762"/>
    <n v="87.71"/>
    <n v="7"/>
    <n v="0"/>
    <n v="41.223700000000001"/>
    <x v="1"/>
    <x v="2"/>
    <s v="Avery 485"/>
    <x v="1"/>
    <s v="California"/>
    <s v="Los Angeles"/>
    <n v="2015"/>
  </r>
  <r>
    <s v="CA-2016-118073"/>
    <d v="2016-08-12T00:00:00"/>
    <s v="CS-12490"/>
    <s v="FUR-TA-10002533"/>
    <n v="562.29250000000002"/>
    <n v="7"/>
    <n v="0.45"/>
    <n v="-255.58750000000001"/>
    <x v="0"/>
    <x v="3"/>
    <s v="BPI Conference Tables"/>
    <x v="0"/>
    <s v="Florida"/>
    <s v="Lakeland"/>
    <n v="2016"/>
  </r>
  <r>
    <s v="CA-2014-103219"/>
    <d v="2014-11-09T00:00:00"/>
    <s v="BF-11215"/>
    <s v="FUR-FU-10004091"/>
    <n v="56.52"/>
    <n v="9"/>
    <n v="0"/>
    <n v="21.477599999999999"/>
    <x v="0"/>
    <x v="5"/>
    <s v="Howard Miller 13&quot; Diameter Goldtone Round Wall Clock"/>
    <x v="3"/>
    <s v="New York"/>
    <s v="New York City"/>
    <n v="2014"/>
  </r>
  <r>
    <s v="CA-2016-102561"/>
    <d v="2016-07-18T00:00:00"/>
    <s v="NK-18490"/>
    <s v="OFF-AR-10001545"/>
    <n v="11.263999999999999"/>
    <n v="8"/>
    <n v="0.2"/>
    <n v="1.2672000000000001"/>
    <x v="1"/>
    <x v="6"/>
    <s v="Newell 326"/>
    <x v="3"/>
    <s v="Pennsylvania"/>
    <s v="Philadelphia"/>
    <n v="2016"/>
  </r>
  <r>
    <s v="CA-2016-102561"/>
    <d v="2016-07-18T00:00:00"/>
    <s v="NK-18490"/>
    <s v="OFF-ST-10001476"/>
    <n v="284.08"/>
    <n v="10"/>
    <n v="0.2"/>
    <n v="24.856999999999999"/>
    <x v="1"/>
    <x v="4"/>
    <s v="Steel Personal Filing/Posting Tote"/>
    <x v="3"/>
    <s v="Pennsylvania"/>
    <s v="Philadelphia"/>
    <n v="2016"/>
  </r>
  <r>
    <s v="CA-2016-102561"/>
    <d v="2016-07-18T00:00:00"/>
    <s v="NK-18490"/>
    <s v="OFF-PA-10004971"/>
    <n v="18.495999999999999"/>
    <n v="4"/>
    <n v="0.2"/>
    <n v="6.7047999999999996"/>
    <x v="1"/>
    <x v="10"/>
    <s v="Xerox 196"/>
    <x v="3"/>
    <s v="Pennsylvania"/>
    <s v="Philadelphia"/>
    <n v="2016"/>
  </r>
  <r>
    <s v="CA-2016-100993"/>
    <d v="2016-02-05T00:00:00"/>
    <s v="AZ-10750"/>
    <s v="OFF-LA-10003223"/>
    <n v="14.73"/>
    <n v="3"/>
    <n v="0"/>
    <n v="7.2176999999999998"/>
    <x v="1"/>
    <x v="2"/>
    <s v="Avery 508"/>
    <x v="1"/>
    <s v="California"/>
    <s v="San Diego"/>
    <n v="2016"/>
  </r>
  <r>
    <s v="CA-2016-100993"/>
    <d v="2016-02-05T00:00:00"/>
    <s v="AZ-10750"/>
    <s v="OFF-ST-10004340"/>
    <n v="186.54"/>
    <n v="3"/>
    <n v="0"/>
    <n v="50.3658"/>
    <x v="1"/>
    <x v="4"/>
    <s v="Fellowes Mobile File Cart, Black"/>
    <x v="1"/>
    <s v="California"/>
    <s v="San Diego"/>
    <n v="2016"/>
  </r>
  <r>
    <s v="CA-2016-100993"/>
    <d v="2016-02-05T00:00:00"/>
    <s v="AZ-10750"/>
    <s v="FUR-TA-10001095"/>
    <n v="557.72799999999995"/>
    <n v="4"/>
    <n v="0.2"/>
    <n v="6.9715999999999996"/>
    <x v="0"/>
    <x v="3"/>
    <s v="Chromcraft Round Conference Tables"/>
    <x v="1"/>
    <s v="California"/>
    <s v="San Diego"/>
    <n v="2016"/>
  </r>
  <r>
    <s v="CA-2016-100993"/>
    <d v="2016-02-05T00:00:00"/>
    <s v="AZ-10750"/>
    <s v="TEC-PH-10001448"/>
    <n v="159.96799999999999"/>
    <n v="4"/>
    <n v="0.2"/>
    <n v="-31.993600000000001"/>
    <x v="2"/>
    <x v="7"/>
    <s v="Anker Astro 15000mAh USB Portable Charger"/>
    <x v="1"/>
    <s v="California"/>
    <s v="San Diego"/>
    <n v="2016"/>
  </r>
  <r>
    <s v="US-2014-112949"/>
    <d v="2014-06-20T00:00:00"/>
    <s v="Co-12640"/>
    <s v="OFF-AP-10001005"/>
    <n v="471.9"/>
    <n v="6"/>
    <n v="0"/>
    <n v="155.727"/>
    <x v="1"/>
    <x v="9"/>
    <s v="Honeywell Quietcare HEPA Air Cleaner"/>
    <x v="2"/>
    <s v="Oklahoma"/>
    <s v="Lawton"/>
    <n v="2014"/>
  </r>
  <r>
    <s v="US-2014-112949"/>
    <d v="2014-06-20T00:00:00"/>
    <s v="Co-12640"/>
    <s v="OFF-AR-10003469"/>
    <n v="3.52"/>
    <n v="2"/>
    <n v="0"/>
    <n v="1.6896"/>
    <x v="1"/>
    <x v="6"/>
    <s v="Nontoxic Chalk"/>
    <x v="2"/>
    <s v="Oklahoma"/>
    <s v="Lawton"/>
    <n v="2014"/>
  </r>
  <r>
    <s v="US-2017-146822"/>
    <d v="2017-06-09T00:00:00"/>
    <s v="AG-10675"/>
    <s v="OFF-PA-10000249"/>
    <n v="49.12"/>
    <n v="4"/>
    <n v="0"/>
    <n v="23.086400000000001"/>
    <x v="1"/>
    <x v="10"/>
    <s v="Easy-staple paper"/>
    <x v="0"/>
    <s v="Virginia"/>
    <s v="Salem"/>
    <n v="2017"/>
  </r>
  <r>
    <s v="US-2016-131058"/>
    <d v="2016-12-27T00:00:00"/>
    <s v="EM-14140"/>
    <s v="OFF-LA-10001613"/>
    <n v="20.16"/>
    <n v="7"/>
    <n v="0"/>
    <n v="9.8783999999999992"/>
    <x v="1"/>
    <x v="2"/>
    <s v="Avery File Folder Labels"/>
    <x v="1"/>
    <s v="California"/>
    <s v="Santa Ana"/>
    <n v="2016"/>
  </r>
  <r>
    <s v="CA-2014-167997"/>
    <d v="2014-01-26T00:00:00"/>
    <s v="CA-11965"/>
    <s v="OFF-BI-10001758"/>
    <n v="10.68"/>
    <n v="2"/>
    <n v="0"/>
    <n v="5.0195999999999996"/>
    <x v="1"/>
    <x v="8"/>
    <s v="Wilson Jones 14 Line Acrylic Coated Pressboard Data Binders"/>
    <x v="2"/>
    <s v="South Dakota"/>
    <s v="Rapid City"/>
    <n v="2014"/>
  </r>
  <r>
    <s v="CA-2014-167997"/>
    <d v="2014-01-26T00:00:00"/>
    <s v="CA-11965"/>
    <s v="FUR-BO-10004409"/>
    <n v="141.96"/>
    <n v="2"/>
    <n v="0"/>
    <n v="39.748800000000003"/>
    <x v="0"/>
    <x v="0"/>
    <s v="Safco Value Mate Series Steel Bookcases, Baked Enamel Finish on Steel, Gray"/>
    <x v="2"/>
    <s v="South Dakota"/>
    <s v="Rapid City"/>
    <n v="2014"/>
  </r>
  <r>
    <s v="CA-2017-140151"/>
    <d v="2017-03-23T00:00:00"/>
    <s v="RB-19360"/>
    <s v="OFF-ST-10001558"/>
    <n v="32.479999999999997"/>
    <n v="2"/>
    <n v="0"/>
    <n v="4.8719999999999999"/>
    <x v="1"/>
    <x v="4"/>
    <s v="Acco Perma 4000 Stacking Storage Drawers"/>
    <x v="1"/>
    <s v="Washington"/>
    <s v="Seattle"/>
    <n v="2017"/>
  </r>
  <r>
    <s v="CA-2017-140151"/>
    <d v="2017-03-23T00:00:00"/>
    <s v="RB-19360"/>
    <s v="OFF-PA-10002986"/>
    <n v="20.04"/>
    <n v="3"/>
    <n v="0"/>
    <n v="9.6191999999999993"/>
    <x v="1"/>
    <x v="10"/>
    <s v="Xerox 1898"/>
    <x v="1"/>
    <s v="Washington"/>
    <s v="Seattle"/>
    <n v="2017"/>
  </r>
  <r>
    <s v="CA-2017-140151"/>
    <d v="2017-03-23T00:00:00"/>
    <s v="RB-19360"/>
    <s v="TEC-CO-10004722"/>
    <n v="13999.96"/>
    <n v="4"/>
    <n v="0"/>
    <n v="6719.9808000000003"/>
    <x v="2"/>
    <x v="16"/>
    <s v="Canon imageCLASS 2200 Advanced Copier"/>
    <x v="1"/>
    <s v="Washington"/>
    <s v="Seattle"/>
    <n v="2017"/>
  </r>
  <r>
    <s v="US-2017-143770"/>
    <d v="2017-03-20T00:00:00"/>
    <s v="RD-19720"/>
    <s v="TEC-AC-10002842"/>
    <n v="238"/>
    <n v="2"/>
    <n v="0"/>
    <n v="38.08"/>
    <x v="2"/>
    <x v="11"/>
    <s v="WD My Passport Ultra 2TB Portable External Hard Drive"/>
    <x v="3"/>
    <s v="Connecticut"/>
    <s v="Middletown"/>
    <n v="2017"/>
  </r>
  <r>
    <s v="US-2017-143770"/>
    <d v="2017-03-20T00:00:00"/>
    <s v="RD-19720"/>
    <s v="OFF-PA-10001125"/>
    <n v="61.96"/>
    <n v="2"/>
    <n v="0"/>
    <n v="27.882000000000001"/>
    <x v="1"/>
    <x v="10"/>
    <s v="Xerox 1988"/>
    <x v="3"/>
    <s v="Connecticut"/>
    <s v="Middletown"/>
    <n v="2017"/>
  </r>
  <r>
    <s v="CA-2016-131296"/>
    <d v="2016-10-04T00:00:00"/>
    <s v="MS-17830"/>
    <s v="FUR-TA-10002622"/>
    <n v="239.37200000000001"/>
    <n v="2"/>
    <n v="0.3"/>
    <n v="-23.937200000000001"/>
    <x v="0"/>
    <x v="3"/>
    <s v="Bush Andora Conference Table, Maple/Graphite Gray Finish"/>
    <x v="3"/>
    <s v="Maryland"/>
    <s v="Baltimore"/>
    <n v="2016"/>
  </r>
  <r>
    <s v="CA-2016-103464"/>
    <d v="2016-11-18T00:00:00"/>
    <s v="PG-18820"/>
    <s v="TEC-AC-10002842"/>
    <n v="595"/>
    <n v="5"/>
    <n v="0"/>
    <n v="95.2"/>
    <x v="2"/>
    <x v="11"/>
    <s v="WD My Passport Ultra 2TB Portable External Hard Drive"/>
    <x v="1"/>
    <s v="California"/>
    <s v="San Diego"/>
    <n v="2016"/>
  </r>
  <r>
    <s v="CA-2017-136238"/>
    <d v="2017-12-26T00:00:00"/>
    <s v="KB-16240"/>
    <s v="OFF-PA-10004285"/>
    <n v="16.032"/>
    <n v="3"/>
    <n v="0.2"/>
    <n v="5.6112000000000002"/>
    <x v="1"/>
    <x v="10"/>
    <s v="Xerox 1959"/>
    <x v="2"/>
    <s v="Texas"/>
    <s v="Odessa"/>
    <n v="2017"/>
  </r>
  <r>
    <s v="CA-2016-120803"/>
    <d v="2016-03-09T00:00:00"/>
    <s v="RB-19465"/>
    <s v="TEC-AC-10004469"/>
    <n v="199.75"/>
    <n v="5"/>
    <n v="0"/>
    <n v="87.89"/>
    <x v="2"/>
    <x v="11"/>
    <s v="Microsoft Sculpt Comfort Mouse"/>
    <x v="3"/>
    <s v="Connecticut"/>
    <s v="Milford"/>
    <n v="2016"/>
  </r>
  <r>
    <s v="CA-2016-134138"/>
    <d v="2016-02-16T00:00:00"/>
    <s v="JD-15790"/>
    <s v="FUR-CH-10001545"/>
    <n v="227.96"/>
    <n v="2"/>
    <n v="0"/>
    <n v="36.473599999999998"/>
    <x v="0"/>
    <x v="1"/>
    <s v="Hon Comfortask Task/Swivel Chairs"/>
    <x v="3"/>
    <s v="New Jersey"/>
    <s v="Belleville"/>
    <n v="2016"/>
  </r>
  <r>
    <s v="CA-2015-120915"/>
    <d v="2015-09-28T00:00:00"/>
    <s v="JJ-15445"/>
    <s v="OFF-AP-10002578"/>
    <n v="293.52"/>
    <n v="6"/>
    <n v="0"/>
    <n v="76.315200000000004"/>
    <x v="1"/>
    <x v="9"/>
    <s v="Fellowes Premier Superior Surge Suppressor, 10-Outlet, With Phone and Remote"/>
    <x v="3"/>
    <s v="New York"/>
    <s v="New York City"/>
    <n v="2015"/>
  </r>
  <r>
    <s v="CA-2015-120915"/>
    <d v="2015-09-28T00:00:00"/>
    <s v="JJ-15445"/>
    <s v="TEC-PH-10003012"/>
    <n v="307.98"/>
    <n v="2"/>
    <n v="0"/>
    <n v="89.3142"/>
    <x v="2"/>
    <x v="7"/>
    <s v="Nortel Meridian M3904 Professional Digital phone"/>
    <x v="3"/>
    <s v="New York"/>
    <s v="New York City"/>
    <n v="2015"/>
  </r>
  <r>
    <s v="CA-2015-168207"/>
    <d v="2015-11-02T00:00:00"/>
    <s v="LT-17110"/>
    <s v="FUR-FU-10004909"/>
    <n v="96.96"/>
    <n v="6"/>
    <n v="0"/>
    <n v="33.936"/>
    <x v="0"/>
    <x v="5"/>
    <s v="Contemporary Wood/Metal Frame"/>
    <x v="1"/>
    <s v="California"/>
    <s v="San Diego"/>
    <n v="2015"/>
  </r>
  <r>
    <s v="CA-2015-168207"/>
    <d v="2015-11-02T00:00:00"/>
    <s v="LT-17110"/>
    <s v="OFF-BI-10001524"/>
    <n v="117.488"/>
    <n v="7"/>
    <n v="0.2"/>
    <n v="41.120800000000003"/>
    <x v="1"/>
    <x v="8"/>
    <s v="GBC Premium Transparent Covers with Diagonal Lined Pattern"/>
    <x v="1"/>
    <s v="California"/>
    <s v="San Diego"/>
    <n v="2015"/>
  </r>
  <r>
    <s v="CA-2015-168207"/>
    <d v="2015-11-02T00:00:00"/>
    <s v="LT-17110"/>
    <s v="OFF-BI-10003355"/>
    <n v="11.952"/>
    <n v="3"/>
    <n v="0.2"/>
    <n v="4.1832000000000003"/>
    <x v="1"/>
    <x v="8"/>
    <s v="Cardinal Holdit Business Card Pockets"/>
    <x v="1"/>
    <s v="California"/>
    <s v="San Diego"/>
    <n v="2015"/>
  </r>
  <r>
    <s v="CA-2015-168207"/>
    <d v="2015-11-02T00:00:00"/>
    <s v="LT-17110"/>
    <s v="FUR-BO-10004357"/>
    <n v="512.49900000000002"/>
    <n v="3"/>
    <n v="0.15"/>
    <n v="-30.146999999999998"/>
    <x v="0"/>
    <x v="0"/>
    <s v="O'Sullivan Living Dimensions 3-Shelf Bookcases"/>
    <x v="1"/>
    <s v="California"/>
    <s v="San Diego"/>
    <n v="2015"/>
  </r>
  <r>
    <s v="CA-2016-144148"/>
    <d v="2016-07-31T00:00:00"/>
    <s v="AH-10690"/>
    <s v="FUR-TA-10002774"/>
    <n v="863.12800000000004"/>
    <n v="7"/>
    <n v="0.2"/>
    <n v="-32.3673"/>
    <x v="0"/>
    <x v="3"/>
    <s v="Laminate Occasional Tables"/>
    <x v="1"/>
    <s v="California"/>
    <s v="San Francisco"/>
    <n v="2016"/>
  </r>
  <r>
    <s v="CA-2017-107174"/>
    <d v="2017-11-06T00:00:00"/>
    <s v="AB-10060"/>
    <s v="FUR-TA-10004575"/>
    <n v="2036.86"/>
    <n v="7"/>
    <n v="0"/>
    <n v="366.63479999999998"/>
    <x v="0"/>
    <x v="3"/>
    <s v="Hon 5100 Series Wood Tables"/>
    <x v="1"/>
    <s v="Washington"/>
    <s v="Seattle"/>
    <n v="2017"/>
  </r>
  <r>
    <s v="CA-2017-107174"/>
    <d v="2017-11-06T00:00:00"/>
    <s v="AB-10060"/>
    <s v="FUR-CH-10003312"/>
    <n v="449.56799999999998"/>
    <n v="2"/>
    <n v="0.2"/>
    <n v="-73.0548"/>
    <x v="0"/>
    <x v="1"/>
    <s v="Hon 2090 Pillow Soft Series Mid Back Swivel/Tilt Chairs"/>
    <x v="1"/>
    <s v="Washington"/>
    <s v="Seattle"/>
    <n v="2017"/>
  </r>
  <r>
    <s v="CA-2017-107174"/>
    <d v="2017-11-06T00:00:00"/>
    <s v="AB-10060"/>
    <s v="TEC-AC-10001465"/>
    <n v="108.96"/>
    <n v="3"/>
    <n v="0"/>
    <n v="32.688000000000002"/>
    <x v="2"/>
    <x v="11"/>
    <s v="SanDisk Cruzer 64 GB USB Flash Drive"/>
    <x v="1"/>
    <s v="Washington"/>
    <s v="Seattle"/>
    <n v="2017"/>
  </r>
  <r>
    <s v="CA-2016-146150"/>
    <d v="2016-02-14T00:00:00"/>
    <s v="FM-14380"/>
    <s v="OFF-AR-10002240"/>
    <n v="264.18"/>
    <n v="7"/>
    <n v="0"/>
    <n v="68.686800000000005"/>
    <x v="1"/>
    <x v="6"/>
    <s v="Panasonic KP-150 Electric Pencil Sharpener"/>
    <x v="0"/>
    <s v="Mississippi"/>
    <s v="Jackson"/>
    <n v="2016"/>
  </r>
  <r>
    <s v="CA-2014-114125"/>
    <d v="2014-07-09T00:00:00"/>
    <s v="GH-14410"/>
    <s v="OFF-LA-10004559"/>
    <n v="2.88"/>
    <n v="1"/>
    <n v="0"/>
    <n v="1.4112"/>
    <x v="1"/>
    <x v="2"/>
    <s v="Avery 49"/>
    <x v="1"/>
    <s v="California"/>
    <s v="Los Angeles"/>
    <n v="2014"/>
  </r>
  <r>
    <s v="CA-2014-114125"/>
    <d v="2014-07-09T00:00:00"/>
    <s v="GH-14410"/>
    <s v="OFF-BI-10003291"/>
    <n v="41.904000000000003"/>
    <n v="6"/>
    <n v="0.2"/>
    <n v="14.1426"/>
    <x v="1"/>
    <x v="8"/>
    <s v="Wilson Jones Leather-Like Binders with DublLock Round Rings"/>
    <x v="1"/>
    <s v="California"/>
    <s v="Los Angeles"/>
    <n v="2014"/>
  </r>
  <r>
    <s v="CA-2014-114125"/>
    <d v="2014-07-09T00:00:00"/>
    <s v="GH-14410"/>
    <s v="OFF-ST-10001505"/>
    <n v="23.92"/>
    <n v="4"/>
    <n v="0"/>
    <n v="4.0663999999999998"/>
    <x v="1"/>
    <x v="4"/>
    <s v="Perma STOR-ALL Hanging File Box, 13 1/8&quot;W x 12 1/4&quot;D x 10 1/2&quot;H"/>
    <x v="1"/>
    <s v="California"/>
    <s v="Los Angeles"/>
    <n v="2014"/>
  </r>
  <r>
    <s v="CA-2016-114944"/>
    <d v="2016-01-30T00:00:00"/>
    <s v="HE-14800"/>
    <s v="OFF-PA-10003892"/>
    <n v="156.512"/>
    <n v="4"/>
    <n v="0.2"/>
    <n v="52.822800000000001"/>
    <x v="1"/>
    <x v="10"/>
    <s v="Xerox 1943"/>
    <x v="2"/>
    <s v="Illinois"/>
    <s v="Chicago"/>
    <n v="2016"/>
  </r>
  <r>
    <s v="CA-2016-135965"/>
    <d v="2016-09-22T00:00:00"/>
    <s v="SZ-20035"/>
    <s v="OFF-ST-10002370"/>
    <n v="128.34"/>
    <n v="6"/>
    <n v="0"/>
    <n v="37.218600000000002"/>
    <x v="1"/>
    <x v="4"/>
    <s v="Sortfiler Multipurpose Personal File Organizer, Black"/>
    <x v="3"/>
    <s v="New York"/>
    <s v="New York City"/>
    <n v="2016"/>
  </r>
  <r>
    <s v="CA-2017-149699"/>
    <d v="2017-12-22T00:00:00"/>
    <s v="CM-12115"/>
    <s v="TEC-AC-10000474"/>
    <n v="474.95"/>
    <n v="5"/>
    <n v="0"/>
    <n v="142.48500000000001"/>
    <x v="2"/>
    <x v="11"/>
    <s v="Kensington Expert Mouse Optical USB Trackball for PC or Mac"/>
    <x v="1"/>
    <s v="California"/>
    <s v="Los Angeles"/>
    <n v="2017"/>
  </r>
  <r>
    <s v="CA-2016-166429"/>
    <d v="2016-09-02T00:00:00"/>
    <s v="TG-21310"/>
    <s v="TEC-CO-10002095"/>
    <n v="999.98"/>
    <n v="2"/>
    <n v="0"/>
    <n v="449.99099999999999"/>
    <x v="2"/>
    <x v="16"/>
    <s v="Hewlett Packard 610 Color Digital Copier / Printer"/>
    <x v="1"/>
    <s v="Washington"/>
    <s v="Des Moines"/>
    <n v="2016"/>
  </r>
  <r>
    <s v="CA-2015-112767"/>
    <d v="2015-08-02T00:00:00"/>
    <s v="DK-12985"/>
    <s v="FUR-TA-10003469"/>
    <n v="277.5"/>
    <n v="4"/>
    <n v="0.5"/>
    <n v="-188.7"/>
    <x v="0"/>
    <x v="3"/>
    <s v="Balt Split Level Computer Training Table"/>
    <x v="1"/>
    <s v="Oregon"/>
    <s v="Springfield"/>
    <n v="2015"/>
  </r>
  <r>
    <s v="CA-2015-119879"/>
    <d v="2015-11-21T00:00:00"/>
    <s v="SS-20410"/>
    <s v="FUR-TA-10002958"/>
    <n v="1252.704"/>
    <n v="8"/>
    <n v="0.4"/>
    <n v="-480.20319999999998"/>
    <x v="0"/>
    <x v="3"/>
    <s v="Bevis Oval Conference Table, Walnut"/>
    <x v="3"/>
    <s v="Pennsylvania"/>
    <s v="Philadelphia"/>
    <n v="2015"/>
  </r>
  <r>
    <s v="CA-2015-119879"/>
    <d v="2015-11-21T00:00:00"/>
    <s v="SS-20410"/>
    <s v="TEC-PH-10002923"/>
    <n v="110.97"/>
    <n v="5"/>
    <n v="0.4"/>
    <n v="-24.043500000000002"/>
    <x v="2"/>
    <x v="7"/>
    <s v="Logitech B530 USB Headset - headset - Full size, Binaural"/>
    <x v="3"/>
    <s v="Pennsylvania"/>
    <s v="Philadelphia"/>
    <n v="2015"/>
  </r>
  <r>
    <s v="CA-2017-155642"/>
    <d v="2017-05-18T00:00:00"/>
    <s v="BM-11575"/>
    <s v="FUR-FU-10004973"/>
    <n v="22.608000000000001"/>
    <n v="3"/>
    <n v="0.6"/>
    <n v="-10.1736"/>
    <x v="0"/>
    <x v="5"/>
    <s v="Flat Face Poster Frame"/>
    <x v="2"/>
    <s v="Illinois"/>
    <s v="Chicago"/>
    <n v="2017"/>
  </r>
  <r>
    <s v="CA-2017-155642"/>
    <d v="2017-05-18T00:00:00"/>
    <s v="BM-11575"/>
    <s v="FUR-FU-10001918"/>
    <n v="1.8919999999999999"/>
    <n v="1"/>
    <n v="0.6"/>
    <n v="-0.99329999999999996"/>
    <x v="0"/>
    <x v="5"/>
    <s v="C-Line Cubicle Keepers Polyproplyene Holder With Velcro Backings"/>
    <x v="2"/>
    <s v="Illinois"/>
    <s v="Chicago"/>
    <n v="2017"/>
  </r>
  <r>
    <s v="US-2017-101721"/>
    <d v="2017-07-23T00:00:00"/>
    <s v="MY-17380"/>
    <s v="OFF-PA-10003641"/>
    <n v="63.311999999999998"/>
    <n v="3"/>
    <n v="0.2"/>
    <n v="20.5764"/>
    <x v="1"/>
    <x v="10"/>
    <s v="Xerox 1909"/>
    <x v="2"/>
    <s v="Illinois"/>
    <s v="Chicago"/>
    <n v="2017"/>
  </r>
  <r>
    <s v="CA-2015-136728"/>
    <d v="2015-09-13T00:00:00"/>
    <s v="AG-10900"/>
    <s v="OFF-EN-10002621"/>
    <n v="7.8239999999999998"/>
    <n v="1"/>
    <n v="0.2"/>
    <n v="2.9340000000000002"/>
    <x v="1"/>
    <x v="12"/>
    <s v="Staple envelope"/>
    <x v="2"/>
    <s v="Illinois"/>
    <s v="Chicago"/>
    <n v="2015"/>
  </r>
  <r>
    <s v="CA-2015-136728"/>
    <d v="2015-09-13T00:00:00"/>
    <s v="AG-10900"/>
    <s v="FUR-CH-10003817"/>
    <n v="170.072"/>
    <n v="4"/>
    <n v="0.3"/>
    <n v="-12.148"/>
    <x v="0"/>
    <x v="1"/>
    <s v="Global Value Steno Chair, Gray"/>
    <x v="2"/>
    <s v="Illinois"/>
    <s v="Chicago"/>
    <n v="2015"/>
  </r>
  <r>
    <s v="CA-2016-127194"/>
    <d v="2016-12-10T00:00:00"/>
    <s v="BW-11110"/>
    <s v="OFF-PA-10000659"/>
    <n v="62.82"/>
    <n v="9"/>
    <n v="0"/>
    <n v="29.525400000000001"/>
    <x v="1"/>
    <x v="10"/>
    <s v="Adams Phone Message Book, Professional, 400 Message Capacity, 5 3/6 x 11"/>
    <x v="3"/>
    <s v="New York"/>
    <s v="New York City"/>
    <n v="2016"/>
  </r>
  <r>
    <s v="CA-2015-140375"/>
    <d v="2015-10-02T00:00:00"/>
    <s v="SG-20470"/>
    <s v="OFF-PA-10001870"/>
    <n v="19.440000000000001"/>
    <n v="3"/>
    <n v="0"/>
    <n v="9.3312000000000008"/>
    <x v="1"/>
    <x v="10"/>
    <s v="Xerox 202"/>
    <x v="3"/>
    <s v="Maryland"/>
    <s v="Rockville"/>
    <n v="2015"/>
  </r>
  <r>
    <s v="CA-2015-140375"/>
    <d v="2015-10-02T00:00:00"/>
    <s v="SG-20470"/>
    <s v="OFF-BI-10000320"/>
    <n v="7.38"/>
    <n v="1"/>
    <n v="0"/>
    <n v="3.6162000000000001"/>
    <x v="1"/>
    <x v="8"/>
    <s v="GBC Plastic Binding Combs"/>
    <x v="3"/>
    <s v="Maryland"/>
    <s v="Rockville"/>
    <n v="2015"/>
  </r>
  <r>
    <s v="US-2017-155866"/>
    <d v="2017-11-17T00:00:00"/>
    <s v="CC-12370"/>
    <s v="OFF-PA-10004735"/>
    <n v="38.880000000000003"/>
    <n v="6"/>
    <n v="0"/>
    <n v="18.662400000000002"/>
    <x v="1"/>
    <x v="10"/>
    <s v="Xerox 1905"/>
    <x v="3"/>
    <s v="New York"/>
    <s v="New York City"/>
    <n v="2017"/>
  </r>
  <r>
    <s v="US-2017-155866"/>
    <d v="2017-11-17T00:00:00"/>
    <s v="CC-12370"/>
    <s v="FUR-FU-10004091"/>
    <n v="187.76"/>
    <n v="4"/>
    <n v="0"/>
    <n v="76.9816"/>
    <x v="0"/>
    <x v="5"/>
    <s v="Howard Miller 13&quot; Diameter Goldtone Round Wall Clock"/>
    <x v="3"/>
    <s v="New York"/>
    <s v="New York City"/>
    <n v="2017"/>
  </r>
  <r>
    <s v="CA-2015-141327"/>
    <d v="2015-11-30T00:00:00"/>
    <s v="LR-16915"/>
    <s v="OFF-BI-10000546"/>
    <n v="6.048"/>
    <n v="7"/>
    <n v="0.7"/>
    <n v="-4.2336"/>
    <x v="1"/>
    <x v="8"/>
    <s v="Avery Durable Binders"/>
    <x v="0"/>
    <s v="North Carolina"/>
    <s v="Durham"/>
    <n v="2015"/>
  </r>
  <r>
    <s v="CA-2015-141327"/>
    <d v="2015-11-30T00:00:00"/>
    <s v="LR-16915"/>
    <s v="OFF-AP-10001293"/>
    <n v="98.352000000000004"/>
    <n v="3"/>
    <n v="0.2"/>
    <n v="9.8352000000000004"/>
    <x v="1"/>
    <x v="9"/>
    <s v="Belkin 8 Outlet Surge Protector"/>
    <x v="0"/>
    <s v="North Carolina"/>
    <s v="Durham"/>
    <n v="2015"/>
  </r>
  <r>
    <s v="CA-2015-141327"/>
    <d v="2015-11-30T00:00:00"/>
    <s v="LR-16915"/>
    <s v="FUR-FU-10000576"/>
    <n v="335.74400000000003"/>
    <n v="2"/>
    <n v="0.2"/>
    <n v="25.180800000000001"/>
    <x v="0"/>
    <x v="5"/>
    <s v="Luxo Professional Fluorescent Magnifier Lamp with Clamp-Mount Base"/>
    <x v="0"/>
    <s v="North Carolina"/>
    <s v="Durham"/>
    <n v="2015"/>
  </r>
  <r>
    <s v="CA-2015-136700"/>
    <d v="2015-12-06T00:00:00"/>
    <s v="DB-13120"/>
    <s v="OFF-PA-10004519"/>
    <n v="8.9600000000000009"/>
    <n v="2"/>
    <n v="0"/>
    <n v="4.3903999999999996"/>
    <x v="1"/>
    <x v="10"/>
    <s v="Spiral Phone Message Books with Labels by Adams"/>
    <x v="1"/>
    <s v="California"/>
    <s v="Santa Barbara"/>
    <n v="2015"/>
  </r>
  <r>
    <s v="CA-2017-102736"/>
    <d v="2017-09-05T00:00:00"/>
    <s v="LP-17095"/>
    <s v="TEC-AC-10004568"/>
    <n v="89.567999999999998"/>
    <n v="4"/>
    <n v="0.2"/>
    <n v="-1.1195999999999999"/>
    <x v="2"/>
    <x v="11"/>
    <s v="Maxell LTO Ultrium - 800 GB"/>
    <x v="0"/>
    <s v="Tennessee"/>
    <s v="Knoxville"/>
    <n v="2017"/>
  </r>
  <r>
    <s v="CA-2017-102736"/>
    <d v="2017-09-05T00:00:00"/>
    <s v="LP-17095"/>
    <s v="OFF-AR-10001897"/>
    <n v="71.959999999999994"/>
    <n v="5"/>
    <n v="0.2"/>
    <n v="7.1959999999999997"/>
    <x v="1"/>
    <x v="6"/>
    <s v="Model L Table or Wall-Mount Pencil Sharpener"/>
    <x v="0"/>
    <s v="Tennessee"/>
    <s v="Knoxville"/>
    <n v="2017"/>
  </r>
  <r>
    <s v="CA-2017-102736"/>
    <d v="2017-09-05T00:00:00"/>
    <s v="LP-17095"/>
    <s v="OFF-PA-10001800"/>
    <n v="15.552"/>
    <n v="3"/>
    <n v="0.2"/>
    <n v="5.4432"/>
    <x v="1"/>
    <x v="10"/>
    <s v="Xerox 220"/>
    <x v="0"/>
    <s v="Tennessee"/>
    <s v="Knoxville"/>
    <n v="2017"/>
  </r>
  <r>
    <s v="CA-2017-125269"/>
    <d v="2017-04-24T00:00:00"/>
    <s v="AF-10870"/>
    <s v="OFF-BI-10001628"/>
    <n v="10.43"/>
    <n v="5"/>
    <n v="0.8"/>
    <n v="-18.252500000000001"/>
    <x v="1"/>
    <x v="8"/>
    <s v="Acco Data Flex Cable Posts For Top &amp; Bottom Load Binders, 6&quot; Capacity"/>
    <x v="2"/>
    <s v="Illinois"/>
    <s v="Chicago"/>
    <n v="2017"/>
  </r>
  <r>
    <s v="CA-2017-125269"/>
    <d v="2017-04-24T00:00:00"/>
    <s v="AF-10870"/>
    <s v="OFF-ST-10004123"/>
    <n v="72.784000000000006"/>
    <n v="1"/>
    <n v="0.2"/>
    <n v="-18.196000000000002"/>
    <x v="1"/>
    <x v="4"/>
    <s v="Safco Industrial Wire Shelving System"/>
    <x v="2"/>
    <s v="Illinois"/>
    <s v="Chicago"/>
    <n v="2017"/>
  </r>
  <r>
    <s v="CA-2015-114811"/>
    <d v="2015-11-08T00:00:00"/>
    <s v="KD-16495"/>
    <s v="OFF-ST-10000885"/>
    <n v="67.150000000000006"/>
    <n v="5"/>
    <n v="0"/>
    <n v="16.787500000000001"/>
    <x v="1"/>
    <x v="4"/>
    <s v="Fellowes Desktop Hanging File Manager"/>
    <x v="3"/>
    <s v="New York"/>
    <s v="New York City"/>
    <n v="2015"/>
  </r>
  <r>
    <s v="CA-2015-114811"/>
    <d v="2015-11-08T00:00:00"/>
    <s v="KD-16495"/>
    <s v="TEC-PH-10004165"/>
    <n v="549.98"/>
    <n v="2"/>
    <n v="0"/>
    <n v="142.9948"/>
    <x v="2"/>
    <x v="7"/>
    <s v="Mitel MiVoice 5330e IP Phone"/>
    <x v="3"/>
    <s v="New York"/>
    <s v="New York City"/>
    <n v="2015"/>
  </r>
  <r>
    <s v="CA-2015-114811"/>
    <d v="2015-11-08T00:00:00"/>
    <s v="KD-16495"/>
    <s v="FUR-FU-10002240"/>
    <n v="11.82"/>
    <n v="3"/>
    <n v="0"/>
    <n v="4.7279999999999998"/>
    <x v="0"/>
    <x v="5"/>
    <s v="Nu-Dell EZ-Mount Plastic Wall Frames"/>
    <x v="3"/>
    <s v="New York"/>
    <s v="New York City"/>
    <n v="2015"/>
  </r>
  <r>
    <s v="CA-2015-114811"/>
    <d v="2015-11-08T00:00:00"/>
    <s v="KD-16495"/>
    <s v="TEC-MA-10000045"/>
    <n v="4643.8"/>
    <n v="4"/>
    <n v="0"/>
    <n v="2229.0239999999999"/>
    <x v="2"/>
    <x v="15"/>
    <s v="Zebra ZM400 Thermal Label Printer"/>
    <x v="3"/>
    <s v="New York"/>
    <s v="New York City"/>
    <n v="2015"/>
  </r>
  <r>
    <s v="CA-2015-114811"/>
    <d v="2015-11-08T00:00:00"/>
    <s v="KD-16495"/>
    <s v="FUR-CH-10003746"/>
    <n v="577.76400000000001"/>
    <n v="2"/>
    <n v="0.1"/>
    <n v="115.5528"/>
    <x v="0"/>
    <x v="1"/>
    <s v="Hon 4070 Series Pagoda Round Back Stacking Chairs"/>
    <x v="3"/>
    <s v="New York"/>
    <s v="New York City"/>
    <n v="2015"/>
  </r>
  <r>
    <s v="CA-2015-122266"/>
    <d v="2015-04-26T00:00:00"/>
    <s v="SA-20830"/>
    <s v="FUR-TA-10000577"/>
    <n v="191.5155"/>
    <n v="1"/>
    <n v="0.45"/>
    <n v="-76.606200000000001"/>
    <x v="0"/>
    <x v="3"/>
    <s v="Bretford CR4500 Series Slim Rectangular Table"/>
    <x v="0"/>
    <s v="Florida"/>
    <s v="Daytona Beach"/>
    <n v="2015"/>
  </r>
  <r>
    <s v="CA-2015-122266"/>
    <d v="2015-04-26T00:00:00"/>
    <s v="SA-20830"/>
    <s v="OFF-AR-10004757"/>
    <n v="2.6240000000000001"/>
    <n v="1"/>
    <n v="0.2"/>
    <n v="0.4264"/>
    <x v="1"/>
    <x v="6"/>
    <s v="Crayola Colored Pencils"/>
    <x v="0"/>
    <s v="Florida"/>
    <s v="Daytona Beach"/>
    <n v="2015"/>
  </r>
  <r>
    <s v="CA-2015-141565"/>
    <d v="2015-09-20T00:00:00"/>
    <s v="BG-11035"/>
    <s v="OFF-BI-10000545"/>
    <n v="1369.7639999999999"/>
    <n v="6"/>
    <n v="0.7"/>
    <n v="-913.17600000000004"/>
    <x v="1"/>
    <x v="8"/>
    <s v="GBC Ibimaster 500 Manual ProClick Binding System"/>
    <x v="0"/>
    <s v="Tennessee"/>
    <s v="Nashville"/>
    <n v="2015"/>
  </r>
  <r>
    <s v="CA-2015-141565"/>
    <d v="2015-09-20T00:00:00"/>
    <s v="BG-11035"/>
    <s v="OFF-ST-10001522"/>
    <n v="294.36799999999999"/>
    <n v="4"/>
    <n v="0.2"/>
    <n v="-58.873600000000003"/>
    <x v="1"/>
    <x v="4"/>
    <s v="Gould Plastics 18-Pocket Panel Bin, 34w x 5-1/4d x 20-1/2h"/>
    <x v="0"/>
    <s v="Tennessee"/>
    <s v="Nashville"/>
    <n v="2015"/>
  </r>
  <r>
    <s v="CA-2017-128769"/>
    <d v="2017-09-07T00:00:00"/>
    <s v="DM-12955"/>
    <s v="OFF-AP-10001271"/>
    <n v="81.567999999999998"/>
    <n v="2"/>
    <n v="0.2"/>
    <n v="7.1372"/>
    <x v="1"/>
    <x v="9"/>
    <s v="Eureka The Boss Cordless Rechargeable Stick Vac"/>
    <x v="0"/>
    <s v="Tennessee"/>
    <s v="Nashville"/>
    <n v="2017"/>
  </r>
  <r>
    <s v="CA-2016-116337"/>
    <d v="2016-11-07T00:00:00"/>
    <s v="MC-17845"/>
    <s v="FUR-FU-10002030"/>
    <n v="44.46"/>
    <n v="5"/>
    <n v="0.6"/>
    <n v="-17.783999999999999"/>
    <x v="0"/>
    <x v="5"/>
    <s v="Executive Impressions 14&quot; Contract Wall Clock with Quartz Movement"/>
    <x v="2"/>
    <s v="Texas"/>
    <s v="Dallas"/>
    <n v="2016"/>
  </r>
  <r>
    <s v="CA-2016-116337"/>
    <d v="2016-11-07T00:00:00"/>
    <s v="MC-17845"/>
    <s v="OFF-ST-10001272"/>
    <n v="314.08800000000002"/>
    <n v="3"/>
    <n v="0.2"/>
    <n v="19.630500000000001"/>
    <x v="1"/>
    <x v="4"/>
    <s v="Mini 13-1/2 Capacity Data Binder Rack, Pearl"/>
    <x v="2"/>
    <s v="Texas"/>
    <s v="Dallas"/>
    <n v="2016"/>
  </r>
  <r>
    <s v="CA-2015-120845"/>
    <d v="2015-09-25T00:00:00"/>
    <s v="ML-17395"/>
    <s v="OFF-BI-10001116"/>
    <n v="6.3360000000000003"/>
    <n v="4"/>
    <n v="0.7"/>
    <n v="-4.6463999999999999"/>
    <x v="1"/>
    <x v="8"/>
    <s v="Wilson Jones 1&quot; Hanging DublLock Ring Binders"/>
    <x v="0"/>
    <s v="Tennessee"/>
    <s v="Murfreesboro"/>
    <n v="2015"/>
  </r>
  <r>
    <s v="CA-2015-120845"/>
    <d v="2015-09-25T00:00:00"/>
    <s v="ML-17395"/>
    <s v="OFF-PA-10004665"/>
    <n v="10.48"/>
    <n v="1"/>
    <n v="0.2"/>
    <n v="3.7989999999999999"/>
    <x v="1"/>
    <x v="10"/>
    <s v="Advantus Motivational Note Cards"/>
    <x v="0"/>
    <s v="Tennessee"/>
    <s v="Murfreesboro"/>
    <n v="2015"/>
  </r>
  <r>
    <s v="CA-2015-120845"/>
    <d v="2015-09-25T00:00:00"/>
    <s v="ML-17395"/>
    <s v="OFF-BI-10004506"/>
    <n v="2.4689999999999999"/>
    <n v="1"/>
    <n v="0.7"/>
    <n v="-1.8106"/>
    <x v="1"/>
    <x v="8"/>
    <s v="Wilson Jones data.warehouse D-Ring Binders with DublLock"/>
    <x v="0"/>
    <s v="Tennessee"/>
    <s v="Murfreesboro"/>
    <n v="2015"/>
  </r>
  <r>
    <s v="CA-2015-120845"/>
    <d v="2015-09-25T00:00:00"/>
    <s v="ML-17395"/>
    <s v="OFF-BI-10001982"/>
    <n v="3.2639999999999998"/>
    <n v="2"/>
    <n v="0.7"/>
    <n v="-2.2848000000000002"/>
    <x v="1"/>
    <x v="8"/>
    <s v="Wilson Jones Custom Binder Spines &amp; Labels"/>
    <x v="0"/>
    <s v="Tennessee"/>
    <s v="Murfreesboro"/>
    <n v="2015"/>
  </r>
  <r>
    <s v="CA-2014-120775"/>
    <d v="2014-10-03T00:00:00"/>
    <s v="RD-19930"/>
    <s v="OFF-FA-10002676"/>
    <n v="4.3440000000000003"/>
    <n v="3"/>
    <n v="0.2"/>
    <n v="0.86880000000000002"/>
    <x v="1"/>
    <x v="13"/>
    <s v="Colored Push Pins"/>
    <x v="2"/>
    <s v="Texas"/>
    <s v="Dallas"/>
    <n v="2014"/>
  </r>
  <r>
    <s v="CA-2014-120775"/>
    <d v="2014-10-03T00:00:00"/>
    <s v="RD-19930"/>
    <s v="FUR-FU-10000758"/>
    <n v="31.776"/>
    <n v="3"/>
    <n v="0.6"/>
    <n v="-19.0656"/>
    <x v="0"/>
    <x v="5"/>
    <s v="DAX Natural Wood-Tone Poster Frame"/>
    <x v="2"/>
    <s v="Texas"/>
    <s v="Dallas"/>
    <n v="2014"/>
  </r>
  <r>
    <s v="CA-2014-120775"/>
    <d v="2014-10-03T00:00:00"/>
    <s v="RD-19930"/>
    <s v="OFF-LA-10002271"/>
    <n v="4.9279999999999999"/>
    <n v="2"/>
    <n v="0.2"/>
    <n v="1.7248000000000001"/>
    <x v="1"/>
    <x v="2"/>
    <s v="Smead Alpha-Z Color-Coded Second Alphabetical Labels and Starter Set"/>
    <x v="2"/>
    <s v="Texas"/>
    <s v="Dallas"/>
    <n v="2014"/>
  </r>
  <r>
    <s v="CA-2014-120775"/>
    <d v="2014-10-03T00:00:00"/>
    <s v="RD-19930"/>
    <s v="OFF-BI-10002609"/>
    <n v="1.788"/>
    <n v="3"/>
    <n v="0.8"/>
    <n v="-3.0396000000000001"/>
    <x v="1"/>
    <x v="8"/>
    <s v="Avery Hidden Tab Dividers for Binding Systems"/>
    <x v="2"/>
    <s v="Texas"/>
    <s v="Dallas"/>
    <n v="2014"/>
  </r>
  <r>
    <s v="CA-2014-120775"/>
    <d v="2014-10-03T00:00:00"/>
    <s v="RD-19930"/>
    <s v="OFF-FA-10000254"/>
    <n v="15.071999999999999"/>
    <n v="4"/>
    <n v="0.2"/>
    <n v="-3.7679999999999998"/>
    <x v="1"/>
    <x v="13"/>
    <s v="Sterling Rubber Bands by Alliance"/>
    <x v="2"/>
    <s v="Texas"/>
    <s v="Dallas"/>
    <n v="2014"/>
  </r>
  <r>
    <s v="CA-2014-152905"/>
    <d v="2014-02-18T00:00:00"/>
    <s v="AB-10015"/>
    <s v="OFF-ST-10000321"/>
    <n v="12.624000000000001"/>
    <n v="2"/>
    <n v="0.2"/>
    <n v="-2.5247999999999999"/>
    <x v="1"/>
    <x v="4"/>
    <s v="Akro Stacking Bins"/>
    <x v="2"/>
    <s v="Texas"/>
    <s v="Arlington"/>
    <n v="2014"/>
  </r>
  <r>
    <s v="CA-2016-104633"/>
    <d v="2016-06-12T00:00:00"/>
    <s v="EA-14035"/>
    <s v="OFF-PA-10000241"/>
    <n v="185.88"/>
    <n v="6"/>
    <n v="0"/>
    <n v="83.646000000000001"/>
    <x v="1"/>
    <x v="10"/>
    <s v="IBM Multi-Purpose Copy Paper, 8 1/2 x 11&quot;, Case"/>
    <x v="1"/>
    <s v="California"/>
    <s v="Pasadena"/>
    <n v="2016"/>
  </r>
  <r>
    <s v="CA-2016-104633"/>
    <d v="2016-06-12T00:00:00"/>
    <s v="EA-14035"/>
    <s v="OFF-PA-10004782"/>
    <n v="12.96"/>
    <n v="2"/>
    <n v="0"/>
    <n v="6.2207999999999997"/>
    <x v="1"/>
    <x v="10"/>
    <s v="Xerox 228"/>
    <x v="1"/>
    <s v="California"/>
    <s v="Pasadena"/>
    <n v="2016"/>
  </r>
  <r>
    <s v="CA-2017-104136"/>
    <d v="2017-11-01T00:00:00"/>
    <s v="SF-20065"/>
    <s v="OFF-PA-10004243"/>
    <n v="189.7"/>
    <n v="10"/>
    <n v="0"/>
    <n v="91.055999999999997"/>
    <x v="1"/>
    <x v="10"/>
    <s v="Xerox 1939"/>
    <x v="3"/>
    <s v="Massachusetts"/>
    <s v="Everett"/>
    <n v="2017"/>
  </r>
  <r>
    <s v="CA-2017-104136"/>
    <d v="2017-11-01T00:00:00"/>
    <s v="SF-20065"/>
    <s v="OFF-PA-10001033"/>
    <n v="40.99"/>
    <n v="1"/>
    <n v="0"/>
    <n v="20.085100000000001"/>
    <x v="1"/>
    <x v="10"/>
    <s v="Xerox 1893"/>
    <x v="3"/>
    <s v="Massachusetts"/>
    <s v="Everett"/>
    <n v="2017"/>
  </r>
  <r>
    <s v="CA-2016-123050"/>
    <d v="2016-04-04T00:00:00"/>
    <s v="BC-11125"/>
    <s v="FUR-FU-10000723"/>
    <n v="82.64"/>
    <n v="2"/>
    <n v="0"/>
    <n v="7.4375999999999998"/>
    <x v="0"/>
    <x v="5"/>
    <s v="Deflect-o EconoMat Studded, No Bevel Mat for Low Pile Carpeting"/>
    <x v="3"/>
    <s v="New York"/>
    <s v="Troy"/>
    <n v="2016"/>
  </r>
  <r>
    <s v="CA-2016-123050"/>
    <d v="2016-04-04T00:00:00"/>
    <s v="BC-11125"/>
    <s v="OFF-ST-10003455"/>
    <n v="31.02"/>
    <n v="2"/>
    <n v="0"/>
    <n v="8.0652000000000008"/>
    <x v="1"/>
    <x v="4"/>
    <s v="Tenex File Box, Personal Filing Tote with Lid, Black"/>
    <x v="3"/>
    <s v="New York"/>
    <s v="Troy"/>
    <n v="2016"/>
  </r>
  <r>
    <s v="CA-2016-123050"/>
    <d v="2016-04-04T00:00:00"/>
    <s v="BC-11125"/>
    <s v="TEC-AC-10001109"/>
    <n v="89.97"/>
    <n v="3"/>
    <n v="0"/>
    <n v="37.787399999999998"/>
    <x v="2"/>
    <x v="11"/>
    <s v="Logitech Trackman Marble Mouse"/>
    <x v="3"/>
    <s v="New York"/>
    <s v="Troy"/>
    <n v="2016"/>
  </r>
  <r>
    <s v="CA-2016-162355"/>
    <d v="2016-06-30T00:00:00"/>
    <s v="PF-19165"/>
    <s v="OFF-AR-10004344"/>
    <n v="35.97"/>
    <n v="3"/>
    <n v="0"/>
    <n v="9.7119"/>
    <x v="1"/>
    <x v="6"/>
    <s v="Bulldog Vacuum Base Pencil Sharpener"/>
    <x v="0"/>
    <s v="Georgia"/>
    <s v="Sandy Springs"/>
    <n v="2016"/>
  </r>
  <r>
    <s v="CA-2016-162355"/>
    <d v="2016-06-30T00:00:00"/>
    <s v="PF-19165"/>
    <s v="FUR-BO-10004695"/>
    <n v="1266.8599999999999"/>
    <n v="7"/>
    <n v="0"/>
    <n v="291.37779999999998"/>
    <x v="0"/>
    <x v="0"/>
    <s v="O'Sullivan 2-Door Barrister Bookcase in Odessa Pine"/>
    <x v="0"/>
    <s v="Georgia"/>
    <s v="Sandy Springs"/>
    <n v="2016"/>
  </r>
  <r>
    <s v="CA-2014-158225"/>
    <d v="2014-09-22T00:00:00"/>
    <s v="SE-20110"/>
    <s v="OFF-ST-10000675"/>
    <n v="169.45"/>
    <n v="5"/>
    <n v="0"/>
    <n v="42.362499999999997"/>
    <x v="1"/>
    <x v="4"/>
    <s v="File Shuttle II and Handi-File, Black"/>
    <x v="1"/>
    <s v="California"/>
    <s v="San Jose"/>
    <n v="2014"/>
  </r>
  <r>
    <s v="CA-2014-158225"/>
    <d v="2014-09-22T00:00:00"/>
    <s v="SE-20110"/>
    <s v="OFF-ST-10002301"/>
    <n v="40.68"/>
    <n v="2"/>
    <n v="0"/>
    <n v="0.40679999999999999"/>
    <x v="1"/>
    <x v="4"/>
    <s v="Tennsco Commercial Shelving"/>
    <x v="1"/>
    <s v="California"/>
    <s v="San Jose"/>
    <n v="2014"/>
  </r>
  <r>
    <s v="CA-2017-102204"/>
    <d v="2017-05-01T00:00:00"/>
    <s v="CJ-12010"/>
    <s v="OFF-SU-10001212"/>
    <n v="3.3279999999999998"/>
    <n v="2"/>
    <n v="0.2"/>
    <n v="0.41599999999999998"/>
    <x v="1"/>
    <x v="14"/>
    <s v="Kleencut Forged Office Shears by Acme United Corporation"/>
    <x v="0"/>
    <s v="Florida"/>
    <s v="Jacksonville"/>
    <n v="2017"/>
  </r>
  <r>
    <s v="CA-2017-102204"/>
    <d v="2017-05-01T00:00:00"/>
    <s v="CJ-12010"/>
    <s v="FUR-TA-10001889"/>
    <n v="933.26199999999994"/>
    <n v="4"/>
    <n v="0.45"/>
    <n v="-458.14679999999998"/>
    <x v="0"/>
    <x v="3"/>
    <s v="Bush Advantage Collection Racetrack Conference Table"/>
    <x v="0"/>
    <s v="Florida"/>
    <s v="Jacksonville"/>
    <n v="2017"/>
  </r>
  <r>
    <s v="CA-2017-102204"/>
    <d v="2017-05-01T00:00:00"/>
    <s v="CJ-12010"/>
    <s v="FUR-CH-10002024"/>
    <n v="2803.92"/>
    <n v="5"/>
    <n v="0.2"/>
    <n v="0"/>
    <x v="0"/>
    <x v="1"/>
    <s v="HON 5400 Series Task Chairs for Big and Tall"/>
    <x v="0"/>
    <s v="Florida"/>
    <s v="Jacksonville"/>
    <n v="2017"/>
  </r>
  <r>
    <s v="CA-2017-103065"/>
    <d v="2017-10-20T00:00:00"/>
    <s v="PT-19090"/>
    <s v="OFF-ST-10000617"/>
    <n v="4.7679999999999998"/>
    <n v="2"/>
    <n v="0.2"/>
    <n v="-0.77480000000000004"/>
    <x v="1"/>
    <x v="4"/>
    <s v="Woodgrain Magazine Files by Perma"/>
    <x v="0"/>
    <s v="Florida"/>
    <s v="Jacksonville"/>
    <n v="2017"/>
  </r>
  <r>
    <s v="CA-2017-103065"/>
    <d v="2017-10-20T00:00:00"/>
    <s v="PT-19090"/>
    <s v="OFF-PA-10000380"/>
    <n v="6.6719999999999997"/>
    <n v="1"/>
    <n v="0.2"/>
    <n v="2.5019999999999998"/>
    <x v="1"/>
    <x v="10"/>
    <s v="REDIFORM Incoming/Outgoing Call Register, 11&quot; X 8 1/2&quot;, 100 Messages"/>
    <x v="0"/>
    <s v="Florida"/>
    <s v="Jacksonville"/>
    <n v="2017"/>
  </r>
  <r>
    <s v="CA-2017-103065"/>
    <d v="2017-10-20T00:00:00"/>
    <s v="PT-19090"/>
    <s v="OFF-AR-10003251"/>
    <n v="4.4480000000000004"/>
    <n v="2"/>
    <n v="0.2"/>
    <n v="1.1120000000000001"/>
    <x v="1"/>
    <x v="6"/>
    <s v="Prang Drawing Pencil Set"/>
    <x v="0"/>
    <s v="Florida"/>
    <s v="Jacksonville"/>
    <n v="2017"/>
  </r>
  <r>
    <s v="CA-2017-103065"/>
    <d v="2017-10-20T00:00:00"/>
    <s v="PT-19090"/>
    <s v="FUR-FU-10000175"/>
    <n v="43.936"/>
    <n v="4"/>
    <n v="0.2"/>
    <n v="6.0411999999999999"/>
    <x v="0"/>
    <x v="5"/>
    <s v="DAX Wood Document Frame."/>
    <x v="0"/>
    <s v="Florida"/>
    <s v="Jacksonville"/>
    <n v="2017"/>
  </r>
  <r>
    <s v="CA-2014-109855"/>
    <d v="2014-09-01T00:00:00"/>
    <s v="LH-16900"/>
    <s v="OFF-BI-10004716"/>
    <n v="23.744"/>
    <n v="2"/>
    <n v="0.2"/>
    <n v="8.3103999999999996"/>
    <x v="1"/>
    <x v="8"/>
    <s v="Wilson Jones Hanging Recycled Pressboard Data Binders"/>
    <x v="3"/>
    <s v="New York"/>
    <s v="New York City"/>
    <n v="2014"/>
  </r>
  <r>
    <s v="CA-2014-109855"/>
    <d v="2014-09-01T00:00:00"/>
    <s v="LH-16900"/>
    <s v="TEC-AC-10002842"/>
    <n v="357"/>
    <n v="3"/>
    <n v="0"/>
    <n v="57.12"/>
    <x v="2"/>
    <x v="11"/>
    <s v="WD My Passport Ultra 2TB Portable External Hard Drive"/>
    <x v="3"/>
    <s v="New York"/>
    <s v="New York City"/>
    <n v="2014"/>
  </r>
  <r>
    <s v="CA-2014-109897"/>
    <d v="2014-08-12T00:00:00"/>
    <s v="BW-11200"/>
    <s v="TEC-PH-10003691"/>
    <n v="806.33600000000001"/>
    <n v="8"/>
    <n v="0.2"/>
    <n v="50.396000000000001"/>
    <x v="2"/>
    <x v="7"/>
    <s v="BlackBerry Q10"/>
    <x v="1"/>
    <s v="California"/>
    <s v="San Francisco"/>
    <n v="2014"/>
  </r>
  <r>
    <s v="CA-2014-109897"/>
    <d v="2014-08-12T00:00:00"/>
    <s v="BW-11200"/>
    <s v="FUR-FU-10002878"/>
    <n v="85.44"/>
    <n v="3"/>
    <n v="0"/>
    <n v="31.6128"/>
    <x v="0"/>
    <x v="5"/>
    <s v="Seth Thomas 14&quot; Day/Date Wall Clock"/>
    <x v="1"/>
    <s v="California"/>
    <s v="San Francisco"/>
    <n v="2014"/>
  </r>
  <r>
    <s v="US-2014-143581"/>
    <d v="2014-08-19T00:00:00"/>
    <s v="BS-11365"/>
    <s v="OFF-ST-10000991"/>
    <n v="344.91"/>
    <n v="3"/>
    <n v="0"/>
    <n v="10.347300000000001"/>
    <x v="1"/>
    <x v="4"/>
    <s v="Space Solutions HD Industrial Steel Shelving."/>
    <x v="0"/>
    <s v="Georgia"/>
    <s v="Columbus"/>
    <n v="2014"/>
  </r>
  <r>
    <s v="CA-2015-129217"/>
    <d v="2015-05-10T00:00:00"/>
    <s v="DP-13390"/>
    <s v="OFF-AP-10002439"/>
    <n v="70.97"/>
    <n v="5"/>
    <n v="0.8"/>
    <n v="-191.619"/>
    <x v="1"/>
    <x v="9"/>
    <s v="Tripp Lite Isotel 8 Ultra 8 Outlet Metal Surge"/>
    <x v="2"/>
    <s v="Illinois"/>
    <s v="Aurora"/>
    <n v="2015"/>
  </r>
  <r>
    <s v="CA-2015-129217"/>
    <d v="2015-05-10T00:00:00"/>
    <s v="DP-13390"/>
    <s v="OFF-AR-10004602"/>
    <n v="36.783999999999999"/>
    <n v="2"/>
    <n v="0.2"/>
    <n v="3.6783999999999999"/>
    <x v="1"/>
    <x v="6"/>
    <s v="Boston KS Multi-Size Manual Pencil Sharpener"/>
    <x v="2"/>
    <s v="Illinois"/>
    <s v="Aurora"/>
    <n v="2015"/>
  </r>
  <r>
    <s v="CA-2016-133816"/>
    <d v="2016-05-10T00:00:00"/>
    <s v="CS-12400"/>
    <s v="TEC-PH-10001795"/>
    <n v="743.98800000000006"/>
    <n v="2"/>
    <n v="0.4"/>
    <n v="-123.998"/>
    <x v="2"/>
    <x v="7"/>
    <s v="ClearOne CHATAttach 160 - speaker phone"/>
    <x v="3"/>
    <s v="Pennsylvania"/>
    <s v="Philadelphia"/>
    <n v="2016"/>
  </r>
  <r>
    <s v="CA-2015-140221"/>
    <d v="2015-03-05T00:00:00"/>
    <s v="MS-17365"/>
    <s v="OFF-BI-10002854"/>
    <n v="11.212"/>
    <n v="2"/>
    <n v="0.8"/>
    <n v="-16.818000000000001"/>
    <x v="1"/>
    <x v="8"/>
    <s v="Performers Binder/Pad Holder, Black"/>
    <x v="2"/>
    <s v="Illinois"/>
    <s v="Chicago"/>
    <n v="2015"/>
  </r>
  <r>
    <s v="CA-2015-140221"/>
    <d v="2015-03-05T00:00:00"/>
    <s v="MS-17365"/>
    <s v="FUR-FU-10000023"/>
    <n v="4.7119999999999997"/>
    <n v="2"/>
    <n v="0.6"/>
    <n v="-1.8848"/>
    <x v="0"/>
    <x v="5"/>
    <s v="Eldon Wave Desk Accessories"/>
    <x v="2"/>
    <s v="Illinois"/>
    <s v="Chicago"/>
    <n v="2015"/>
  </r>
  <r>
    <s v="CA-2015-140221"/>
    <d v="2015-03-05T00:00:00"/>
    <s v="MS-17365"/>
    <s v="OFF-AP-10000828"/>
    <n v="180.98"/>
    <n v="5"/>
    <n v="0.8"/>
    <n v="-470.548"/>
    <x v="1"/>
    <x v="9"/>
    <s v="Avanti 4.4 Cu. Ft. Refrigerator"/>
    <x v="2"/>
    <s v="Illinois"/>
    <s v="Chicago"/>
    <n v="2015"/>
  </r>
  <r>
    <s v="CA-2015-140221"/>
    <d v="2015-03-05T00:00:00"/>
    <s v="MS-17365"/>
    <s v="OFF-ST-10000777"/>
    <n v="60.415999999999997"/>
    <n v="2"/>
    <n v="0.2"/>
    <n v="6.0415999999999999"/>
    <x v="1"/>
    <x v="4"/>
    <s v="Companion Letter/Legal File, Black"/>
    <x v="2"/>
    <s v="Illinois"/>
    <s v="Chicago"/>
    <n v="2015"/>
  </r>
  <r>
    <s v="CA-2017-152310"/>
    <d v="2017-08-12T00:00:00"/>
    <s v="DK-12895"/>
    <s v="TEC-CO-10000971"/>
    <n v="299.99"/>
    <n v="1"/>
    <n v="0"/>
    <n v="89.997"/>
    <x v="2"/>
    <x v="16"/>
    <s v="Hewlett Packard 310 Color Digital Copier"/>
    <x v="1"/>
    <s v="Washington"/>
    <s v="Seattle"/>
    <n v="2017"/>
  </r>
  <r>
    <s v="CA-2017-152310"/>
    <d v="2017-08-12T00:00:00"/>
    <s v="DK-12895"/>
    <s v="OFF-PA-10003134"/>
    <n v="192.16"/>
    <n v="4"/>
    <n v="0"/>
    <n v="92.236800000000002"/>
    <x v="1"/>
    <x v="10"/>
    <s v="Xerox 1937"/>
    <x v="1"/>
    <s v="Washington"/>
    <s v="Seattle"/>
    <n v="2017"/>
  </r>
  <r>
    <s v="CA-2017-152310"/>
    <d v="2017-08-12T00:00:00"/>
    <s v="DK-12895"/>
    <s v="TEC-PH-10002538"/>
    <n v="242.624"/>
    <n v="8"/>
    <n v="0.2"/>
    <n v="27.295200000000001"/>
    <x v="2"/>
    <x v="7"/>
    <s v="Grandstream GXP1160 VoIP phone"/>
    <x v="1"/>
    <s v="Washington"/>
    <s v="Seattle"/>
    <n v="2017"/>
  </r>
  <r>
    <s v="CA-2017-152310"/>
    <d v="2017-08-12T00:00:00"/>
    <s v="DK-12895"/>
    <s v="OFF-ST-10001228"/>
    <n v="46.74"/>
    <n v="3"/>
    <n v="0"/>
    <n v="11.685"/>
    <x v="1"/>
    <x v="4"/>
    <s v="Fellowes Personal Hanging Folder Files, Navy"/>
    <x v="1"/>
    <s v="Washington"/>
    <s v="Seattle"/>
    <n v="2017"/>
  </r>
  <r>
    <s v="CA-2017-152310"/>
    <d v="2017-08-12T00:00:00"/>
    <s v="DK-12895"/>
    <s v="TEC-AC-10000397"/>
    <n v="174.95"/>
    <n v="5"/>
    <n v="0"/>
    <n v="12.246499999999999"/>
    <x v="2"/>
    <x v="11"/>
    <s v="Perixx PERIBOARD-512B, Ergonomic Split Keyboard"/>
    <x v="1"/>
    <s v="Washington"/>
    <s v="Seattle"/>
    <n v="2017"/>
  </r>
  <r>
    <s v="CA-2017-152310"/>
    <d v="2017-08-12T00:00:00"/>
    <s v="DK-12895"/>
    <s v="OFF-BI-10004308"/>
    <n v="100.70399999999999"/>
    <n v="6"/>
    <n v="0.2"/>
    <n v="37.764000000000003"/>
    <x v="1"/>
    <x v="8"/>
    <s v="Avery Legal 4-Ring Binder"/>
    <x v="1"/>
    <s v="Washington"/>
    <s v="Seattle"/>
    <n v="2017"/>
  </r>
  <r>
    <s v="CA-2016-118101"/>
    <d v="2016-06-26T00:00:00"/>
    <s v="SN-20560"/>
    <s v="OFF-PA-10000357"/>
    <n v="368.91"/>
    <n v="9"/>
    <n v="0"/>
    <n v="180.76589999999999"/>
    <x v="1"/>
    <x v="10"/>
    <s v="White Dual Perf Computer Printout Paper, 2700 Sheets, 1 Part, Heavyweight, 20 lbs., 14 7/8 x 11"/>
    <x v="2"/>
    <s v="Michigan"/>
    <s v="Roseville"/>
    <n v="2016"/>
  </r>
  <r>
    <s v="CA-2016-118101"/>
    <d v="2016-06-26T00:00:00"/>
    <s v="SN-20560"/>
    <s v="OFF-BI-10000773"/>
    <n v="8.02"/>
    <n v="1"/>
    <n v="0"/>
    <n v="3.7694000000000001"/>
    <x v="1"/>
    <x v="8"/>
    <s v="Insertable Tab Post Binder Dividers"/>
    <x v="2"/>
    <s v="Michigan"/>
    <s v="Roseville"/>
    <n v="2016"/>
  </r>
  <r>
    <s v="CA-2016-118101"/>
    <d v="2016-06-26T00:00:00"/>
    <s v="SN-20560"/>
    <s v="OFF-ST-10001837"/>
    <n v="171.04"/>
    <n v="4"/>
    <n v="0"/>
    <n v="44.470399999999998"/>
    <x v="1"/>
    <x v="4"/>
    <s v="SAFCO Mobile Desk Side File, Wire Frame"/>
    <x v="2"/>
    <s v="Michigan"/>
    <s v="Roseville"/>
    <n v="2016"/>
  </r>
  <r>
    <s v="CA-2016-100307"/>
    <d v="2016-12-15T00:00:00"/>
    <s v="TC-21475"/>
    <s v="OFF-PA-10002552"/>
    <n v="19.440000000000001"/>
    <n v="3"/>
    <n v="0"/>
    <n v="9.3312000000000008"/>
    <x v="1"/>
    <x v="10"/>
    <s v="Xerox 1958"/>
    <x v="0"/>
    <s v="Arkansas"/>
    <s v="Fayetteville"/>
    <n v="2016"/>
  </r>
  <r>
    <s v="CA-2015-138457"/>
    <d v="2015-09-13T00:00:00"/>
    <s v="AM-10705"/>
    <s v="OFF-BI-10000014"/>
    <n v="13.092000000000001"/>
    <n v="4"/>
    <n v="0.7"/>
    <n v="-10.0372"/>
    <x v="1"/>
    <x v="8"/>
    <s v="Heavy-Duty E-Z-D Binders"/>
    <x v="0"/>
    <s v="North Carolina"/>
    <s v="Jacksonville"/>
    <n v="2015"/>
  </r>
  <r>
    <s v="CA-2014-131800"/>
    <d v="2014-12-30T00:00:00"/>
    <s v="AJ-10960"/>
    <s v="OFF-AP-10004136"/>
    <n v="122.94"/>
    <n v="3"/>
    <n v="0"/>
    <n v="30.734999999999999"/>
    <x v="1"/>
    <x v="9"/>
    <s v="Kensington 6 Outlet SmartSocket Surge Protector"/>
    <x v="3"/>
    <s v="New York"/>
    <s v="New York City"/>
    <n v="2014"/>
  </r>
  <r>
    <s v="CA-2014-131800"/>
    <d v="2014-12-30T00:00:00"/>
    <s v="AJ-10960"/>
    <s v="OFF-BI-10003429"/>
    <n v="35.448"/>
    <n v="7"/>
    <n v="0.2"/>
    <n v="12.8499"/>
    <x v="1"/>
    <x v="8"/>
    <s v="Cardinal HOLDit! Binder Insert Strips,Extra Strips"/>
    <x v="3"/>
    <s v="New York"/>
    <s v="New York City"/>
    <n v="2014"/>
  </r>
  <r>
    <s v="CA-2014-118304"/>
    <d v="2014-04-29T00:00:00"/>
    <s v="KH-16360"/>
    <s v="TEC-PH-10000376"/>
    <n v="19.98"/>
    <n v="2"/>
    <n v="0"/>
    <n v="5.1947999999999999"/>
    <x v="2"/>
    <x v="7"/>
    <s v="Square Credit Card Reader"/>
    <x v="3"/>
    <s v="Delaware"/>
    <s v="Dover"/>
    <n v="2014"/>
  </r>
  <r>
    <s v="CA-2017-121790"/>
    <d v="2017-01-30T00:00:00"/>
    <s v="LP-17095"/>
    <s v="FUR-TA-10003469"/>
    <n v="69.375"/>
    <n v="1"/>
    <n v="0.5"/>
    <n v="-47.174999999999997"/>
    <x v="0"/>
    <x v="3"/>
    <s v="Balt Split Level Computer Training Table"/>
    <x v="2"/>
    <s v="Illinois"/>
    <s v="Aurora"/>
    <n v="2017"/>
  </r>
  <r>
    <s v="CA-2017-121790"/>
    <d v="2017-01-30T00:00:00"/>
    <s v="LP-17095"/>
    <s v="OFF-SU-10004231"/>
    <n v="31.68"/>
    <n v="4"/>
    <n v="0.2"/>
    <n v="2.7719999999999998"/>
    <x v="1"/>
    <x v="14"/>
    <s v="Acme Tagit Stainless Steel Antibacterial Scissors"/>
    <x v="2"/>
    <s v="Illinois"/>
    <s v="Aurora"/>
    <n v="2017"/>
  </r>
  <r>
    <s v="CA-2017-121790"/>
    <d v="2017-01-30T00:00:00"/>
    <s v="LP-17095"/>
    <s v="TEC-PH-10002584"/>
    <n v="2003.1679999999999"/>
    <n v="4"/>
    <n v="0.2"/>
    <n v="250.39599999999999"/>
    <x v="2"/>
    <x v="7"/>
    <s v="Samsung Galaxy S4"/>
    <x v="2"/>
    <s v="Illinois"/>
    <s v="Aurora"/>
    <n v="2017"/>
  </r>
  <r>
    <s v="CA-2017-121790"/>
    <d v="2017-01-30T00:00:00"/>
    <s v="LP-17095"/>
    <s v="OFF-AR-10003602"/>
    <n v="9.3439999999999994"/>
    <n v="2"/>
    <n v="0.2"/>
    <n v="3.1536"/>
    <x v="1"/>
    <x v="6"/>
    <s v="Quartet Omega Colored Chalk, 12/Pack"/>
    <x v="2"/>
    <s v="Illinois"/>
    <s v="Aurora"/>
    <n v="2017"/>
  </r>
  <r>
    <s v="CA-2016-169670"/>
    <d v="2016-12-25T00:00:00"/>
    <s v="JE-15715"/>
    <s v="FUR-CH-10002331"/>
    <n v="2563.056"/>
    <n v="8"/>
    <n v="0.1"/>
    <n v="313.26240000000001"/>
    <x v="0"/>
    <x v="1"/>
    <s v="Hon 4700 Series Mobuis Mid-Back Task Chairs with Adjustable Arms"/>
    <x v="3"/>
    <s v="New York"/>
    <s v="New York City"/>
    <n v="2016"/>
  </r>
  <r>
    <s v="CA-2016-139549"/>
    <d v="2016-10-20T00:00:00"/>
    <s v="MY-18295"/>
    <s v="FUR-CH-10001802"/>
    <n v="387.13600000000002"/>
    <n v="4"/>
    <n v="0.2"/>
    <n v="4.8391999999999999"/>
    <x v="0"/>
    <x v="1"/>
    <s v="Hon Every-Day Chair Series Swivel Task Chairs"/>
    <x v="1"/>
    <s v="California"/>
    <s v="El Cajon"/>
    <n v="2016"/>
  </r>
  <r>
    <s v="CA-2015-104059"/>
    <d v="2015-06-13T00:00:00"/>
    <s v="FC-14245"/>
    <s v="OFF-AR-10000634"/>
    <n v="3.4239999999999999"/>
    <n v="1"/>
    <n v="0.2"/>
    <n v="0.29959999999999998"/>
    <x v="1"/>
    <x v="6"/>
    <s v="Newell 320"/>
    <x v="3"/>
    <s v="Ohio"/>
    <s v="Springfield"/>
    <n v="2015"/>
  </r>
  <r>
    <s v="CA-2017-164112"/>
    <d v="2017-06-30T00:00:00"/>
    <s v="ND-18460"/>
    <s v="OFF-ST-10002615"/>
    <n v="1085.42"/>
    <n v="7"/>
    <n v="0"/>
    <n v="282.20920000000001"/>
    <x v="1"/>
    <x v="4"/>
    <s v="Dual Level, Single-Width Filing Carts"/>
    <x v="3"/>
    <s v="New York"/>
    <s v="Mount Vernon"/>
    <n v="2017"/>
  </r>
  <r>
    <s v="CA-2015-143882"/>
    <d v="2015-06-26T00:00:00"/>
    <s v="DB-13360"/>
    <s v="OFF-PA-10004040"/>
    <n v="43.055999999999997"/>
    <n v="9"/>
    <n v="0.2"/>
    <n v="15.607799999999999"/>
    <x v="1"/>
    <x v="10"/>
    <s v="Universal Premium White Copier/Laser Paper (20Lb. and 87 Bright)"/>
    <x v="3"/>
    <s v="Ohio"/>
    <s v="Lakewood"/>
    <n v="2015"/>
  </r>
  <r>
    <s v="US-2016-139262"/>
    <d v="2016-02-21T00:00:00"/>
    <s v="LC-16960"/>
    <s v="OFF-BI-10003727"/>
    <n v="3.762"/>
    <n v="3"/>
    <n v="0.7"/>
    <n v="-2.7587999999999999"/>
    <x v="1"/>
    <x v="8"/>
    <s v="Avery Durable Slant Ring Binders With Label Holder"/>
    <x v="0"/>
    <s v="Florida"/>
    <s v="Tampa"/>
    <n v="2016"/>
  </r>
  <r>
    <s v="US-2016-139262"/>
    <d v="2016-02-21T00:00:00"/>
    <s v="LC-16960"/>
    <s v="OFF-BI-10002026"/>
    <n v="34.86"/>
    <n v="2"/>
    <n v="0.7"/>
    <n v="-26.725999999999999"/>
    <x v="1"/>
    <x v="8"/>
    <s v="Avery Arch Ring Binders"/>
    <x v="0"/>
    <s v="Florida"/>
    <s v="Tampa"/>
    <n v="2016"/>
  </r>
  <r>
    <s v="US-2016-139262"/>
    <d v="2016-02-21T00:00:00"/>
    <s v="LC-16960"/>
    <s v="OFF-ST-10001496"/>
    <n v="432.45600000000002"/>
    <n v="3"/>
    <n v="0.2"/>
    <n v="32.434199999999997"/>
    <x v="1"/>
    <x v="4"/>
    <s v="Standard Rollaway File with Lock"/>
    <x v="0"/>
    <s v="Florida"/>
    <s v="Tampa"/>
    <n v="2016"/>
  </r>
  <r>
    <s v="CA-2017-146192"/>
    <d v="2017-04-22T00:00:00"/>
    <s v="BD-11725"/>
    <s v="OFF-ST-10003716"/>
    <n v="675.06"/>
    <n v="3"/>
    <n v="0"/>
    <n v="87.757800000000003"/>
    <x v="1"/>
    <x v="4"/>
    <s v="Tennsco Double-Tier Lockers"/>
    <x v="0"/>
    <s v="Georgia"/>
    <s v="Columbus"/>
    <n v="2017"/>
  </r>
  <r>
    <s v="CA-2017-134810"/>
    <d v="2017-05-09T00:00:00"/>
    <s v="MC-17605"/>
    <s v="OFF-EN-10002504"/>
    <n v="65.231999999999999"/>
    <n v="3"/>
    <n v="0.2"/>
    <n v="22.015799999999999"/>
    <x v="1"/>
    <x v="12"/>
    <s v="Tyvek  Top-Opening Peel &amp; Seel Envelopes, Plain White"/>
    <x v="0"/>
    <s v="North Carolina"/>
    <s v="Jacksonville"/>
    <n v="2017"/>
  </r>
  <r>
    <s v="CA-2017-134810"/>
    <d v="2017-05-09T00:00:00"/>
    <s v="MC-17605"/>
    <s v="FUR-CH-10001270"/>
    <n v="207"/>
    <n v="3"/>
    <n v="0.2"/>
    <n v="25.875"/>
    <x v="0"/>
    <x v="1"/>
    <s v="Harbour Creations Steel Folding Chair"/>
    <x v="0"/>
    <s v="North Carolina"/>
    <s v="Jacksonville"/>
    <n v="2017"/>
  </r>
  <r>
    <s v="CA-2015-154284"/>
    <d v="2015-12-21T00:00:00"/>
    <s v="SZ-20035"/>
    <s v="TEC-MA-10004241"/>
    <n v="600.53"/>
    <n v="2"/>
    <n v="0.3"/>
    <n v="137.26400000000001"/>
    <x v="2"/>
    <x v="15"/>
    <s v="Star Micronics TSP800 TSP847IIU Receipt Printer"/>
    <x v="2"/>
    <s v="Illinois"/>
    <s v="Saint Charles"/>
    <n v="2015"/>
  </r>
  <r>
    <s v="CA-2015-154284"/>
    <d v="2015-12-21T00:00:00"/>
    <s v="SZ-20035"/>
    <s v="OFF-AR-10001468"/>
    <n v="59.904000000000003"/>
    <n v="2"/>
    <n v="0.2"/>
    <n v="14.2272"/>
    <x v="1"/>
    <x v="6"/>
    <s v="Sanford Prismacolor Professional Thick Lead Art Pencils, 36-Color Set"/>
    <x v="2"/>
    <s v="Illinois"/>
    <s v="Saint Charles"/>
    <n v="2015"/>
  </r>
  <r>
    <s v="CA-2015-154284"/>
    <d v="2015-12-21T00:00:00"/>
    <s v="SZ-20035"/>
    <s v="TEC-AC-10003198"/>
    <n v="637.44000000000005"/>
    <n v="8"/>
    <n v="0.2"/>
    <n v="135.45599999999999"/>
    <x v="2"/>
    <x v="11"/>
    <s v="Enermax Acrylux Wireless Keyboard"/>
    <x v="2"/>
    <s v="Illinois"/>
    <s v="Saint Charles"/>
    <n v="2015"/>
  </r>
  <r>
    <s v="CA-2015-154284"/>
    <d v="2015-12-21T00:00:00"/>
    <s v="SZ-20035"/>
    <s v="FUR-FU-10003039"/>
    <n v="51.756"/>
    <n v="3"/>
    <n v="0.6"/>
    <n v="-33.641399999999997"/>
    <x v="0"/>
    <x v="5"/>
    <s v="Howard Miller 11-1/2&quot; Diameter Grantwood Wall Clock"/>
    <x v="2"/>
    <s v="Illinois"/>
    <s v="Saint Charles"/>
    <n v="2015"/>
  </r>
  <r>
    <s v="CA-2014-156244"/>
    <d v="2014-08-12T00:00:00"/>
    <s v="DH-13675"/>
    <s v="OFF-PA-10000295"/>
    <n v="31.103999999999999"/>
    <n v="6"/>
    <n v="0.2"/>
    <n v="10.8864"/>
    <x v="1"/>
    <x v="10"/>
    <s v="Xerox 229"/>
    <x v="0"/>
    <s v="Florida"/>
    <s v="Miami"/>
    <n v="2014"/>
  </r>
  <r>
    <s v="CA-2014-156244"/>
    <d v="2014-08-12T00:00:00"/>
    <s v="DH-13675"/>
    <s v="OFF-AR-10004344"/>
    <n v="47.96"/>
    <n v="5"/>
    <n v="0.2"/>
    <n v="4.1965000000000003"/>
    <x v="1"/>
    <x v="6"/>
    <s v="Bulldog Vacuum Base Pencil Sharpener"/>
    <x v="0"/>
    <s v="Florida"/>
    <s v="Miami"/>
    <n v="2014"/>
  </r>
  <r>
    <s v="CA-2014-156244"/>
    <d v="2014-08-12T00:00:00"/>
    <s v="DH-13675"/>
    <s v="TEC-AC-10002473"/>
    <n v="158.928"/>
    <n v="7"/>
    <n v="0.2"/>
    <n v="41.718600000000002"/>
    <x v="2"/>
    <x v="11"/>
    <s v="Maxell 4.7GB DVD-R"/>
    <x v="0"/>
    <s v="Florida"/>
    <s v="Miami"/>
    <n v="2014"/>
  </r>
  <r>
    <s v="CA-2014-156244"/>
    <d v="2014-08-12T00:00:00"/>
    <s v="DH-13675"/>
    <s v="OFF-AP-10002403"/>
    <n v="211.24799999999999"/>
    <n v="6"/>
    <n v="0.2"/>
    <n v="15.8436"/>
    <x v="1"/>
    <x v="9"/>
    <s v="Acco Smartsocket Color-Coded Six-Outlet AC Adapter Model Surge Protectors"/>
    <x v="0"/>
    <s v="Florida"/>
    <s v="Miami"/>
    <n v="2014"/>
  </r>
  <r>
    <s v="CA-2014-156244"/>
    <d v="2014-08-12T00:00:00"/>
    <s v="DH-13675"/>
    <s v="OFF-SU-10000432"/>
    <n v="5.5519999999999996"/>
    <n v="2"/>
    <n v="0.2"/>
    <n v="-1.0409999999999999"/>
    <x v="1"/>
    <x v="14"/>
    <s v="Acco Side-Punched Conventional Columnar Pads"/>
    <x v="0"/>
    <s v="Florida"/>
    <s v="Miami"/>
    <n v="2014"/>
  </r>
  <r>
    <s v="CA-2014-156244"/>
    <d v="2014-08-12T00:00:00"/>
    <s v="DH-13675"/>
    <s v="OFF-LA-10000443"/>
    <n v="2.952"/>
    <n v="1"/>
    <n v="0.2"/>
    <n v="0.99629999999999996"/>
    <x v="1"/>
    <x v="2"/>
    <s v="Avery 501"/>
    <x v="0"/>
    <s v="Florida"/>
    <s v="Miami"/>
    <n v="2014"/>
  </r>
  <r>
    <s v="CA-2015-106362"/>
    <d v="2015-12-11T00:00:00"/>
    <s v="LC-16885"/>
    <s v="OFF-BI-10003166"/>
    <n v="10.332000000000001"/>
    <n v="3"/>
    <n v="0.7"/>
    <n v="-7.5768000000000004"/>
    <x v="1"/>
    <x v="8"/>
    <s v="GBC Plasticlear Binding Covers"/>
    <x v="3"/>
    <s v="Ohio"/>
    <s v="Troy"/>
    <n v="2015"/>
  </r>
  <r>
    <s v="US-2017-168802"/>
    <d v="2017-11-03T00:00:00"/>
    <s v="JO-15145"/>
    <s v="OFF-BI-10002393"/>
    <n v="18.367999999999999"/>
    <n v="4"/>
    <n v="0.2"/>
    <n v="5.9695999999999998"/>
    <x v="1"/>
    <x v="8"/>
    <s v="Binder Posts"/>
    <x v="1"/>
    <s v="Washington"/>
    <s v="Seattle"/>
    <n v="2017"/>
  </r>
  <r>
    <s v="US-2017-146906"/>
    <d v="2017-03-13T00:00:00"/>
    <s v="MT-17815"/>
    <s v="TEC-PH-10001809"/>
    <n v="299.89999999999998"/>
    <n v="2"/>
    <n v="0"/>
    <n v="74.974999999999994"/>
    <x v="2"/>
    <x v="7"/>
    <s v="Panasonic KX T7736-B Digital phone"/>
    <x v="3"/>
    <s v="New York"/>
    <s v="New York City"/>
    <n v="2017"/>
  </r>
  <r>
    <s v="CA-2016-166380"/>
    <d v="2016-05-30T00:00:00"/>
    <s v="EB-13750"/>
    <s v="OFF-EN-10002600"/>
    <n v="26.55"/>
    <n v="9"/>
    <n v="0"/>
    <n v="12.744"/>
    <x v="1"/>
    <x v="12"/>
    <s v="Redi-Strip #10 Envelopes, 4 1/8 x 9 1/2"/>
    <x v="0"/>
    <s v="Virginia"/>
    <s v="Arlington"/>
    <n v="2016"/>
  </r>
  <r>
    <s v="CA-2016-166380"/>
    <d v="2016-05-30T00:00:00"/>
    <s v="EB-13750"/>
    <s v="TEC-AC-10000109"/>
    <n v="111.98"/>
    <n v="2"/>
    <n v="0"/>
    <n v="26.8752"/>
    <x v="2"/>
    <x v="11"/>
    <s v="Sony Micro Vault Click 16 GB USB 2.0 Flash Drive"/>
    <x v="0"/>
    <s v="Virginia"/>
    <s v="Arlington"/>
    <n v="2016"/>
  </r>
  <r>
    <s v="US-2015-158911"/>
    <d v="2015-07-05T00:00:00"/>
    <s v="RS-19765"/>
    <s v="FUR-FU-10003829"/>
    <n v="4.9279999999999999"/>
    <n v="2"/>
    <n v="0.2"/>
    <n v="0.73919999999999997"/>
    <x v="0"/>
    <x v="5"/>
    <s v="Stackable Trays"/>
    <x v="0"/>
    <s v="North Carolina"/>
    <s v="Charlotte"/>
    <n v="2015"/>
  </r>
  <r>
    <s v="US-2015-158911"/>
    <d v="2015-07-05T00:00:00"/>
    <s v="RS-19765"/>
    <s v="OFF-LA-10003223"/>
    <n v="11.784000000000001"/>
    <n v="3"/>
    <n v="0.2"/>
    <n v="4.2717000000000001"/>
    <x v="1"/>
    <x v="2"/>
    <s v="Avery 508"/>
    <x v="0"/>
    <s v="North Carolina"/>
    <s v="Charlotte"/>
    <n v="2015"/>
  </r>
  <r>
    <s v="US-2014-103338"/>
    <d v="2014-03-11T00:00:00"/>
    <s v="RB-19435"/>
    <s v="OFF-AR-10001770"/>
    <n v="7.98"/>
    <n v="3"/>
    <n v="0"/>
    <n v="2.0748000000000002"/>
    <x v="1"/>
    <x v="6"/>
    <s v="Economy #2 Pencils"/>
    <x v="1"/>
    <s v="California"/>
    <s v="Roseville"/>
    <n v="2014"/>
  </r>
  <r>
    <s v="CA-2015-109169"/>
    <d v="2015-04-20T00:00:00"/>
    <s v="OT-18730"/>
    <s v="OFF-EN-10003296"/>
    <n v="180.96"/>
    <n v="2"/>
    <n v="0"/>
    <n v="81.432000000000002"/>
    <x v="1"/>
    <x v="12"/>
    <s v="Tyvek Side-Opening Peel &amp; Seel Expanding Envelopes"/>
    <x v="2"/>
    <s v="Michigan"/>
    <s v="Detroit"/>
    <n v="2015"/>
  </r>
  <r>
    <s v="US-2017-167318"/>
    <d v="2017-07-26T00:00:00"/>
    <s v="GZ-14545"/>
    <s v="TEC-AC-10003870"/>
    <n v="1649.95"/>
    <n v="5"/>
    <n v="0"/>
    <n v="659.98"/>
    <x v="2"/>
    <x v="11"/>
    <s v="Logitech Z-906 Speaker sys - home theater - 5.1-CH"/>
    <x v="1"/>
    <s v="California"/>
    <s v="Los Angeles"/>
    <n v="2017"/>
  </r>
  <r>
    <s v="US-2017-167318"/>
    <d v="2017-07-26T00:00:00"/>
    <s v="GZ-14545"/>
    <s v="FUR-CH-10000665"/>
    <n v="362.35199999999998"/>
    <n v="3"/>
    <n v="0.2"/>
    <n v="45.293999999999997"/>
    <x v="0"/>
    <x v="1"/>
    <s v="Global Airflow Leather Mesh Back Chair, Black"/>
    <x v="1"/>
    <s v="California"/>
    <s v="Los Angeles"/>
    <n v="2017"/>
  </r>
  <r>
    <s v="US-2014-120313"/>
    <d v="2014-10-31T00:00:00"/>
    <s v="NL-18310"/>
    <s v="TEC-PH-10003092"/>
    <n v="73.584000000000003"/>
    <n v="2"/>
    <n v="0.2"/>
    <n v="8.2782"/>
    <x v="2"/>
    <x v="7"/>
    <s v="Motorola L804"/>
    <x v="1"/>
    <s v="California"/>
    <s v="San Francisco"/>
    <n v="2014"/>
  </r>
  <r>
    <s v="CA-2017-135419"/>
    <d v="2017-11-03T00:00:00"/>
    <s v="BG-11740"/>
    <s v="FUR-TA-10001086"/>
    <n v="486.36799999999999"/>
    <n v="4"/>
    <n v="0.2"/>
    <n v="36.477600000000002"/>
    <x v="0"/>
    <x v="3"/>
    <s v="SAFCO PlanMaster Boards, 60w x 37-1/2d, White Melamine"/>
    <x v="1"/>
    <s v="California"/>
    <s v="Bakersfield"/>
    <n v="2017"/>
  </r>
  <r>
    <s v="CA-2016-128671"/>
    <d v="2016-08-11T00:00:00"/>
    <s v="MT-18070"/>
    <s v="OFF-PA-10001870"/>
    <n v="32.4"/>
    <n v="5"/>
    <n v="0"/>
    <n v="15.552"/>
    <x v="1"/>
    <x v="10"/>
    <s v="Xerox 202"/>
    <x v="2"/>
    <s v="Oklahoma"/>
    <s v="Tulsa"/>
    <n v="2016"/>
  </r>
  <r>
    <s v="CA-2016-128671"/>
    <d v="2016-08-11T00:00:00"/>
    <s v="MT-18070"/>
    <s v="OFF-BI-10003305"/>
    <n v="41.86"/>
    <n v="7"/>
    <n v="0"/>
    <n v="19.255600000000001"/>
    <x v="1"/>
    <x v="8"/>
    <s v="Avery Hanging File Binders"/>
    <x v="2"/>
    <s v="Oklahoma"/>
    <s v="Tulsa"/>
    <n v="2016"/>
  </r>
  <r>
    <s v="CA-2016-128671"/>
    <d v="2016-08-11T00:00:00"/>
    <s v="MT-18070"/>
    <s v="OFF-BI-10003007"/>
    <n v="77.56"/>
    <n v="2"/>
    <n v="0"/>
    <n v="35.677599999999998"/>
    <x v="1"/>
    <x v="8"/>
    <s v="Premium Transparent Presentation Covers, No Pattern/Clear, 8 1/2&quot; x 11&quot;"/>
    <x v="2"/>
    <s v="Oklahoma"/>
    <s v="Tulsa"/>
    <n v="2016"/>
  </r>
  <r>
    <s v="CA-2016-149335"/>
    <d v="2016-07-25T00:00:00"/>
    <s v="BC-11125"/>
    <s v="OFF-AR-10001419"/>
    <n v="37.17"/>
    <n v="9"/>
    <n v="0"/>
    <n v="11.151"/>
    <x v="1"/>
    <x v="6"/>
    <s v="Newell 325"/>
    <x v="1"/>
    <s v="California"/>
    <s v="San Francisco"/>
    <n v="2016"/>
  </r>
  <r>
    <s v="CA-2014-168312"/>
    <d v="2014-03-01T00:00:00"/>
    <s v="GW-14605"/>
    <s v="OFF-ST-10003692"/>
    <n v="137.352"/>
    <n v="3"/>
    <n v="0.2"/>
    <n v="8.5845000000000002"/>
    <x v="1"/>
    <x v="4"/>
    <s v="Recycled Steel Personal File for Hanging File Folders"/>
    <x v="2"/>
    <s v="Texas"/>
    <s v="Houston"/>
    <n v="2014"/>
  </r>
  <r>
    <s v="CA-2014-168312"/>
    <d v="2014-03-01T00:00:00"/>
    <s v="GW-14605"/>
    <s v="FUR-TA-10001866"/>
    <n v="376.50900000000001"/>
    <n v="3"/>
    <n v="0.3"/>
    <n v="-43.029600000000002"/>
    <x v="0"/>
    <x v="3"/>
    <s v="Bevis Round Conference Room Tables and Bases"/>
    <x v="2"/>
    <s v="Texas"/>
    <s v="Houston"/>
    <n v="2014"/>
  </r>
  <r>
    <s v="US-2017-105935"/>
    <d v="2017-01-26T00:00:00"/>
    <s v="BD-11500"/>
    <s v="FUR-FU-10002157"/>
    <n v="62.72"/>
    <n v="4"/>
    <n v="0"/>
    <n v="24.460799999999999"/>
    <x v="0"/>
    <x v="5"/>
    <s v="Artistic Insta-Plaque"/>
    <x v="0"/>
    <s v="Georgia"/>
    <s v="Columbus"/>
    <n v="2017"/>
  </r>
  <r>
    <s v="US-2017-105935"/>
    <d v="2017-01-26T00:00:00"/>
    <s v="BD-11500"/>
    <s v="TEC-PH-10001459"/>
    <n v="2939.93"/>
    <n v="7"/>
    <n v="0"/>
    <n v="764.3818"/>
    <x v="2"/>
    <x v="7"/>
    <s v="Samsung Galaxy Mega 6.3"/>
    <x v="0"/>
    <s v="Georgia"/>
    <s v="Columbus"/>
    <n v="2017"/>
  </r>
  <r>
    <s v="CA-2014-161508"/>
    <d v="2014-07-12T00:00:00"/>
    <s v="PV-18985"/>
    <s v="FUR-CH-10002126"/>
    <n v="512.35799999999995"/>
    <n v="3"/>
    <n v="0.3"/>
    <n v="-14.6388"/>
    <x v="0"/>
    <x v="1"/>
    <s v="Hon Deluxe Fabric Upholstered Stacking Chairs"/>
    <x v="2"/>
    <s v="Texas"/>
    <s v="League City"/>
    <n v="2014"/>
  </r>
  <r>
    <s v="CA-2014-161508"/>
    <d v="2014-07-12T00:00:00"/>
    <s v="PV-18985"/>
    <s v="OFF-FA-10001561"/>
    <n v="3.488"/>
    <n v="2"/>
    <n v="0.2"/>
    <n v="0.56679999999999997"/>
    <x v="1"/>
    <x v="13"/>
    <s v="Stockwell Push Pins"/>
    <x v="2"/>
    <s v="Texas"/>
    <s v="League City"/>
    <n v="2014"/>
  </r>
  <r>
    <s v="CA-2014-161508"/>
    <d v="2014-07-12T00:00:00"/>
    <s v="PV-18985"/>
    <s v="OFF-AR-10003158"/>
    <n v="22.288"/>
    <n v="7"/>
    <n v="0.2"/>
    <n v="3.9003999999999999"/>
    <x v="1"/>
    <x v="6"/>
    <s v="Fluorescent Highlighters by Dixon"/>
    <x v="2"/>
    <s v="Texas"/>
    <s v="League City"/>
    <n v="2014"/>
  </r>
  <r>
    <s v="CA-2014-161508"/>
    <d v="2014-07-12T00:00:00"/>
    <s v="PV-18985"/>
    <s v="OFF-PA-10001804"/>
    <n v="16.032"/>
    <n v="3"/>
    <n v="0.2"/>
    <n v="5.6112000000000002"/>
    <x v="1"/>
    <x v="10"/>
    <s v="Xerox 195"/>
    <x v="2"/>
    <s v="Texas"/>
    <s v="League City"/>
    <n v="2014"/>
  </r>
  <r>
    <s v="CA-2017-130904"/>
    <d v="2017-04-11T00:00:00"/>
    <s v="HM-14980"/>
    <s v="OFF-AR-10000422"/>
    <n v="1.752"/>
    <n v="1"/>
    <n v="0.2"/>
    <n v="0.15329999999999999"/>
    <x v="1"/>
    <x v="6"/>
    <s v="Pencil and Crayon Sharpener"/>
    <x v="0"/>
    <s v="North Carolina"/>
    <s v="Burlington"/>
    <n v="2017"/>
  </r>
  <r>
    <s v="CA-2017-130904"/>
    <d v="2017-04-11T00:00:00"/>
    <s v="HM-14980"/>
    <s v="OFF-AR-10000127"/>
    <n v="20.992000000000001"/>
    <n v="8"/>
    <n v="0.2"/>
    <n v="2.3616000000000001"/>
    <x v="1"/>
    <x v="6"/>
    <s v="Newell 321"/>
    <x v="0"/>
    <s v="North Carolina"/>
    <s v="Burlington"/>
    <n v="2017"/>
  </r>
  <r>
    <s v="CA-2017-133620"/>
    <d v="2017-11-13T00:00:00"/>
    <s v="EM-14065"/>
    <s v="OFF-ST-10004634"/>
    <n v="11.21"/>
    <n v="1"/>
    <n v="0"/>
    <n v="3.363"/>
    <x v="1"/>
    <x v="4"/>
    <s v="Personal Folder Holder, Ebony"/>
    <x v="3"/>
    <s v="New York"/>
    <s v="New York City"/>
    <n v="2017"/>
  </r>
  <r>
    <s v="CA-2015-142937"/>
    <d v="2015-12-05T00:00:00"/>
    <s v="SF-20065"/>
    <s v="OFF-AR-10003582"/>
    <n v="45.04"/>
    <n v="2"/>
    <n v="0.2"/>
    <n v="4.5039999999999996"/>
    <x v="1"/>
    <x v="6"/>
    <s v="Boston Electric Pencil Sharpener, Model 1818, Charcoal Black"/>
    <x v="2"/>
    <s v="Texas"/>
    <s v="Dallas"/>
    <n v="2015"/>
  </r>
  <r>
    <s v="US-2016-149790"/>
    <d v="2016-09-26T00:00:00"/>
    <s v="SC-20380"/>
    <s v="OFF-BI-10002026"/>
    <n v="15.624000000000001"/>
    <n v="2"/>
    <n v="0.8"/>
    <n v="-24.9984"/>
    <x v="1"/>
    <x v="8"/>
    <s v="Avery Arch Ring Binders"/>
    <x v="2"/>
    <s v="Texas"/>
    <s v="Houston"/>
    <n v="2016"/>
  </r>
  <r>
    <s v="CA-2016-130778"/>
    <d v="2016-11-19T00:00:00"/>
    <s v="ND-18370"/>
    <s v="OFF-AP-10000595"/>
    <n v="8.74"/>
    <n v="2"/>
    <n v="0"/>
    <n v="2.2724000000000002"/>
    <x v="1"/>
    <x v="9"/>
    <s v="Disposable Triple-Filter Dust Bags"/>
    <x v="3"/>
    <s v="New York"/>
    <s v="Long Beach"/>
    <n v="2016"/>
  </r>
  <r>
    <s v="CA-2016-130778"/>
    <d v="2016-11-19T00:00:00"/>
    <s v="ND-18370"/>
    <s v="OFF-PA-10001509"/>
    <n v="44.75"/>
    <n v="5"/>
    <n v="0"/>
    <n v="20.585000000000001"/>
    <x v="1"/>
    <x v="10"/>
    <s v="Recycled Desk Saver Line &quot;While You Were Out&quot; Book, 5 1/2&quot; X 4&quot;"/>
    <x v="3"/>
    <s v="New York"/>
    <s v="Long Beach"/>
    <n v="2016"/>
  </r>
  <r>
    <s v="CA-2017-144456"/>
    <d v="2017-09-08T00:00:00"/>
    <s v="FC-14245"/>
    <s v="OFF-ST-10001321"/>
    <n v="61.68"/>
    <n v="5"/>
    <n v="0.2"/>
    <n v="5.3970000000000002"/>
    <x v="1"/>
    <x v="4"/>
    <s v="Decoflex Hanging Personal Folder File, Blue"/>
    <x v="0"/>
    <s v="Florida"/>
    <s v="Hialeah"/>
    <n v="2017"/>
  </r>
  <r>
    <s v="CA-2017-144456"/>
    <d v="2017-09-08T00:00:00"/>
    <s v="FC-14245"/>
    <s v="TEC-PH-10001750"/>
    <n v="158.376"/>
    <n v="3"/>
    <n v="0.2"/>
    <n v="13.857900000000001"/>
    <x v="2"/>
    <x v="7"/>
    <s v="Samsung Rugby III"/>
    <x v="0"/>
    <s v="Florida"/>
    <s v="Hialeah"/>
    <n v="2017"/>
  </r>
  <r>
    <s v="CA-2017-103478"/>
    <d v="2017-07-21T00:00:00"/>
    <s v="KL-16555"/>
    <s v="OFF-BI-10001890"/>
    <n v="2.8639999999999999"/>
    <n v="4"/>
    <n v="0.8"/>
    <n v="-4.5823999999999998"/>
    <x v="1"/>
    <x v="8"/>
    <s v="Avery Poly Binder Pockets"/>
    <x v="2"/>
    <s v="Illinois"/>
    <s v="Aurora"/>
    <n v="2017"/>
  </r>
  <r>
    <s v="CA-2017-103478"/>
    <d v="2017-07-21T00:00:00"/>
    <s v="KL-16555"/>
    <s v="OFF-BI-10004224"/>
    <n v="94.191999999999993"/>
    <n v="7"/>
    <n v="0.8"/>
    <n v="-164.83600000000001"/>
    <x v="1"/>
    <x v="8"/>
    <s v="Catalog Binders with Expanding Posts"/>
    <x v="2"/>
    <s v="Illinois"/>
    <s v="Aurora"/>
    <n v="2017"/>
  </r>
  <r>
    <s v="CA-2017-118577"/>
    <d v="2017-10-06T00:00:00"/>
    <s v="XP-21865"/>
    <s v="OFF-PA-10001357"/>
    <n v="143.69999999999999"/>
    <n v="3"/>
    <n v="0"/>
    <n v="68.975999999999999"/>
    <x v="1"/>
    <x v="10"/>
    <s v="Xerox 1886"/>
    <x v="3"/>
    <s v="New Jersey"/>
    <s v="Belleville"/>
    <n v="2017"/>
  </r>
  <r>
    <s v="CA-2017-118577"/>
    <d v="2017-10-06T00:00:00"/>
    <s v="XP-21865"/>
    <s v="OFF-PA-10004888"/>
    <n v="6.48"/>
    <n v="1"/>
    <n v="0"/>
    <n v="3.1103999999999998"/>
    <x v="1"/>
    <x v="10"/>
    <s v="Xerox 217"/>
    <x v="3"/>
    <s v="New Jersey"/>
    <s v="Belleville"/>
    <n v="2017"/>
  </r>
  <r>
    <s v="CA-2017-113572"/>
    <d v="2017-11-07T00:00:00"/>
    <s v="FP-14320"/>
    <s v="TEC-AC-10002370"/>
    <n v="7.88"/>
    <n v="4"/>
    <n v="0"/>
    <n v="2.5215999999999998"/>
    <x v="2"/>
    <x v="11"/>
    <s v="Maxell CD-R Discs"/>
    <x v="3"/>
    <s v="New York"/>
    <s v="New York City"/>
    <n v="2017"/>
  </r>
  <r>
    <s v="CA-2016-153269"/>
    <d v="2016-03-09T00:00:00"/>
    <s v="PS-18760"/>
    <s v="OFF-ST-10004634"/>
    <n v="11.21"/>
    <n v="1"/>
    <n v="0"/>
    <n v="3.363"/>
    <x v="1"/>
    <x v="4"/>
    <s v="Personal Folder Holder, Ebony"/>
    <x v="3"/>
    <s v="Massachusetts"/>
    <s v="Andover"/>
    <n v="2016"/>
  </r>
  <r>
    <s v="CA-2016-153269"/>
    <d v="2016-03-09T00:00:00"/>
    <s v="PS-18760"/>
    <s v="FUR-CH-10002647"/>
    <n v="354.9"/>
    <n v="5"/>
    <n v="0"/>
    <n v="88.724999999999994"/>
    <x v="0"/>
    <x v="1"/>
    <s v="Situations Contoured Folding Chairs, 4/Set"/>
    <x v="3"/>
    <s v="Massachusetts"/>
    <s v="Andover"/>
    <n v="2016"/>
  </r>
  <r>
    <s v="CA-2016-153269"/>
    <d v="2016-03-09T00:00:00"/>
    <s v="PS-18760"/>
    <s v="OFF-PA-10001801"/>
    <n v="17.940000000000001"/>
    <n v="3"/>
    <n v="0"/>
    <n v="8.7905999999999995"/>
    <x v="1"/>
    <x v="10"/>
    <s v="Xerox 193"/>
    <x v="3"/>
    <s v="Massachusetts"/>
    <s v="Andover"/>
    <n v="2016"/>
  </r>
  <r>
    <s v="CA-2016-153269"/>
    <d v="2016-03-09T00:00:00"/>
    <s v="PS-18760"/>
    <s v="OFF-BI-10004632"/>
    <n v="51.8"/>
    <n v="4"/>
    <n v="0"/>
    <n v="23.31"/>
    <x v="1"/>
    <x v="8"/>
    <s v="Ibico Hi-Tech Manual Binding System"/>
    <x v="3"/>
    <s v="Massachusetts"/>
    <s v="Andover"/>
    <n v="2016"/>
  </r>
  <r>
    <s v="CA-2017-161655"/>
    <d v="2017-05-13T00:00:00"/>
    <s v="CW-11905"/>
    <s v="OFF-BI-10002082"/>
    <n v="299.52"/>
    <n v="9"/>
    <n v="0"/>
    <n v="149.76"/>
    <x v="1"/>
    <x v="8"/>
    <s v="GBC Twin Loop Wire Binding Elements"/>
    <x v="3"/>
    <s v="Delaware"/>
    <s v="Newark"/>
    <n v="2017"/>
  </r>
  <r>
    <s v="CA-2016-101469"/>
    <d v="2016-07-02T00:00:00"/>
    <s v="KH-16360"/>
    <s v="OFF-AR-10003986"/>
    <n v="7.7"/>
    <n v="2"/>
    <n v="0"/>
    <n v="3.157"/>
    <x v="1"/>
    <x v="6"/>
    <s v="Avery Hi-Liter Pen Style Six-Color Fluorescent Set"/>
    <x v="0"/>
    <s v="Virginia"/>
    <s v="Arlington"/>
    <n v="2016"/>
  </r>
  <r>
    <s v="CA-2014-153087"/>
    <d v="2014-12-27T00:00:00"/>
    <s v="TC-20980"/>
    <s v="OFF-PA-10001243"/>
    <n v="23.92"/>
    <n v="4"/>
    <n v="0"/>
    <n v="11.720800000000001"/>
    <x v="1"/>
    <x v="10"/>
    <s v="Xerox 1983"/>
    <x v="0"/>
    <s v="Alabama"/>
    <s v="Decatur"/>
    <n v="2014"/>
  </r>
  <r>
    <s v="CA-2014-153087"/>
    <d v="2014-12-27T00:00:00"/>
    <s v="TC-20980"/>
    <s v="TEC-AC-10003198"/>
    <n v="498"/>
    <n v="5"/>
    <n v="0"/>
    <n v="184.26"/>
    <x v="2"/>
    <x v="11"/>
    <s v="Enermax Acrylux Wireless Keyboard"/>
    <x v="0"/>
    <s v="Alabama"/>
    <s v="Decatur"/>
    <n v="2014"/>
  </r>
  <r>
    <s v="CA-2017-135076"/>
    <d v="2017-04-13T00:00:00"/>
    <s v="YS-21880"/>
    <s v="FUR-CH-10003774"/>
    <n v="436.70400000000001"/>
    <n v="6"/>
    <n v="0.2"/>
    <n v="-38.211599999999997"/>
    <x v="0"/>
    <x v="1"/>
    <s v="Global Wood Trimmed Manager's Task Chair, Khaki"/>
    <x v="1"/>
    <s v="California"/>
    <s v="Hesperia"/>
    <n v="2017"/>
  </r>
  <r>
    <s v="CA-2014-161634"/>
    <d v="2014-11-14T00:00:00"/>
    <s v="CC-12220"/>
    <s v="OFF-PA-10002262"/>
    <n v="32.4"/>
    <n v="5"/>
    <n v="0"/>
    <n v="15.552"/>
    <x v="1"/>
    <x v="10"/>
    <s v="Xerox 192"/>
    <x v="0"/>
    <s v="Virginia"/>
    <s v="Chesapeake"/>
    <n v="2014"/>
  </r>
  <r>
    <s v="CA-2017-141481"/>
    <d v="2017-06-11T00:00:00"/>
    <s v="ZD-21925"/>
    <s v="OFF-AP-10004532"/>
    <n v="61.44"/>
    <n v="3"/>
    <n v="0"/>
    <n v="16.588799999999999"/>
    <x v="1"/>
    <x v="9"/>
    <s v="Kensington 6 Outlet Guardian Standard Surge Protector"/>
    <x v="1"/>
    <s v="California"/>
    <s v="Los Angeles"/>
    <n v="2017"/>
  </r>
  <r>
    <s v="CA-2016-132549"/>
    <d v="2016-11-25T00:00:00"/>
    <s v="JK-15370"/>
    <s v="OFF-ST-10001325"/>
    <n v="73.36"/>
    <n v="7"/>
    <n v="0"/>
    <n v="19.807200000000002"/>
    <x v="1"/>
    <x v="4"/>
    <s v="Sterilite Officeware Hinged File Box"/>
    <x v="0"/>
    <s v="Alabama"/>
    <s v="Huntsville"/>
    <n v="2016"/>
  </r>
  <r>
    <s v="US-2014-155544"/>
    <d v="2014-03-21T00:00:00"/>
    <s v="GM-14440"/>
    <s v="OFF-LA-10004544"/>
    <n v="59.2"/>
    <n v="5"/>
    <n v="0.2"/>
    <n v="22.2"/>
    <x v="1"/>
    <x v="2"/>
    <s v="Avery 505"/>
    <x v="0"/>
    <s v="Tennessee"/>
    <s v="Knoxville"/>
    <n v="2014"/>
  </r>
  <r>
    <s v="US-2014-155544"/>
    <d v="2014-03-21T00:00:00"/>
    <s v="GM-14440"/>
    <s v="FUR-FU-10001473"/>
    <n v="32.951999999999998"/>
    <n v="3"/>
    <n v="0.2"/>
    <n v="6.5903999999999998"/>
    <x v="0"/>
    <x v="5"/>
    <s v="DAX Wood Document Frame"/>
    <x v="0"/>
    <s v="Tennessee"/>
    <s v="Knoxville"/>
    <n v="2014"/>
  </r>
  <r>
    <s v="US-2014-155544"/>
    <d v="2014-03-21T00:00:00"/>
    <s v="GM-14440"/>
    <s v="FUR-CH-10000422"/>
    <n v="218.376"/>
    <n v="3"/>
    <n v="0.2"/>
    <n v="-10.918799999999999"/>
    <x v="0"/>
    <x v="1"/>
    <s v="Global Highback Leather Tilter in Burgundy"/>
    <x v="0"/>
    <s v="Tennessee"/>
    <s v="Knoxville"/>
    <n v="2014"/>
  </r>
  <r>
    <s v="US-2015-115238"/>
    <d v="2015-04-30T00:00:00"/>
    <s v="JW-15220"/>
    <s v="FUR-FU-10002960"/>
    <n v="31.4"/>
    <n v="5"/>
    <n v="0"/>
    <n v="13.188000000000001"/>
    <x v="0"/>
    <x v="5"/>
    <s v="Eldon 200 Class Desk Accessories, Burgundy"/>
    <x v="3"/>
    <s v="Massachusetts"/>
    <s v="Lawrence"/>
    <n v="2015"/>
  </r>
  <r>
    <s v="US-2015-115238"/>
    <d v="2015-04-30T00:00:00"/>
    <s v="JW-15220"/>
    <s v="FUR-FU-10002445"/>
    <n v="9.48"/>
    <n v="1"/>
    <n v="0"/>
    <n v="3.7919999999999998"/>
    <x v="0"/>
    <x v="5"/>
    <s v="DAX Two-Tone Rosewood/Black Document Frame, Desktop, 5 x 7"/>
    <x v="3"/>
    <s v="Massachusetts"/>
    <s v="Lawrence"/>
    <n v="2015"/>
  </r>
  <r>
    <s v="US-2015-115238"/>
    <d v="2015-04-30T00:00:00"/>
    <s v="JW-15220"/>
    <s v="TEC-PH-10001300"/>
    <n v="209.5"/>
    <n v="10"/>
    <n v="0"/>
    <n v="58.66"/>
    <x v="2"/>
    <x v="7"/>
    <s v="iKross Bluetooth Portable Keyboard + Cell Phone Stand Holder + Brush for Apple iPhone 5S 5C 5, 4S 4"/>
    <x v="3"/>
    <s v="Massachusetts"/>
    <s v="Lawrence"/>
    <n v="2015"/>
  </r>
  <r>
    <s v="US-2015-115238"/>
    <d v="2015-04-30T00:00:00"/>
    <s v="JW-15220"/>
    <s v="FUR-FU-10001025"/>
    <n v="24.3"/>
    <n v="5"/>
    <n v="0"/>
    <n v="10.449"/>
    <x v="0"/>
    <x v="5"/>
    <s v="Eldon Imàge Series Desk Accessories, Clear"/>
    <x v="3"/>
    <s v="Massachusetts"/>
    <s v="Lawrence"/>
    <n v="2015"/>
  </r>
  <r>
    <s v="US-2015-115238"/>
    <d v="2015-04-30T00:00:00"/>
    <s v="JW-15220"/>
    <s v="OFF-PA-10002689"/>
    <n v="6.48"/>
    <n v="1"/>
    <n v="0"/>
    <n v="3.1103999999999998"/>
    <x v="1"/>
    <x v="10"/>
    <s v="Weyerhaeuser First Choice Laser/Copy Paper (20Lb. and 88 Bright)"/>
    <x v="3"/>
    <s v="Massachusetts"/>
    <s v="Lawrence"/>
    <n v="2015"/>
  </r>
  <r>
    <s v="CA-2017-132199"/>
    <d v="2017-05-03T00:00:00"/>
    <s v="BO-11350"/>
    <s v="FUR-FU-10004245"/>
    <n v="32.448"/>
    <n v="2"/>
    <n v="0.2"/>
    <n v="7.3007999999999997"/>
    <x v="0"/>
    <x v="5"/>
    <s v="Career Cubicle Clock, 8 1/4&quot;, Black"/>
    <x v="3"/>
    <s v="Pennsylvania"/>
    <s v="Philadelphia"/>
    <n v="2017"/>
  </r>
  <r>
    <s v="CA-2017-132199"/>
    <d v="2017-05-03T00:00:00"/>
    <s v="BO-11350"/>
    <s v="OFF-BI-10003684"/>
    <n v="26.388000000000002"/>
    <n v="4"/>
    <n v="0.7"/>
    <n v="-17.591999999999999"/>
    <x v="1"/>
    <x v="8"/>
    <s v="Wilson Jones Legal Size Ring Binders"/>
    <x v="3"/>
    <s v="Pennsylvania"/>
    <s v="Philadelphia"/>
    <n v="2017"/>
  </r>
  <r>
    <s v="CA-2017-132199"/>
    <d v="2017-05-03T00:00:00"/>
    <s v="BO-11350"/>
    <s v="FUR-TA-10003748"/>
    <n v="373.47"/>
    <n v="5"/>
    <n v="0.4"/>
    <n v="-112.041"/>
    <x v="0"/>
    <x v="3"/>
    <s v="Bevis 36 x 72 Conference Tables"/>
    <x v="3"/>
    <s v="Pennsylvania"/>
    <s v="Philadelphia"/>
    <n v="2017"/>
  </r>
  <r>
    <s v="CA-2017-132199"/>
    <d v="2017-05-03T00:00:00"/>
    <s v="BO-11350"/>
    <s v="OFF-BI-10002133"/>
    <n v="64.2"/>
    <n v="5"/>
    <n v="0.7"/>
    <n v="-44.94"/>
    <x v="1"/>
    <x v="8"/>
    <s v="Wilson Jones Elliptical Ring 3 1/2&quot; Capacity Binders, 800 sheets"/>
    <x v="3"/>
    <s v="Pennsylvania"/>
    <s v="Philadelphia"/>
    <n v="2017"/>
  </r>
  <r>
    <s v="CA-2017-132199"/>
    <d v="2017-05-03T00:00:00"/>
    <s v="BO-11350"/>
    <s v="OFF-FA-10002280"/>
    <n v="8"/>
    <n v="2"/>
    <n v="0.2"/>
    <n v="2.8"/>
    <x v="1"/>
    <x v="13"/>
    <s v="Advantus Plastic Paper Clips"/>
    <x v="3"/>
    <s v="Pennsylvania"/>
    <s v="Philadelphia"/>
    <n v="2017"/>
  </r>
  <r>
    <s v="CA-2016-163174"/>
    <d v="2016-08-26T00:00:00"/>
    <s v="XP-21865"/>
    <s v="FUR-FU-10000308"/>
    <n v="186.54"/>
    <n v="3"/>
    <n v="0"/>
    <n v="41.038800000000002"/>
    <x v="0"/>
    <x v="5"/>
    <s v="Deflect-o Glass Clear Studded Chair Mats"/>
    <x v="0"/>
    <s v="Georgia"/>
    <s v="Athens"/>
    <n v="2016"/>
  </r>
  <r>
    <s v="CA-2014-110555"/>
    <d v="2014-04-11T00:00:00"/>
    <s v="MM-18055"/>
    <s v="OFF-ST-10000876"/>
    <n v="87.08"/>
    <n v="7"/>
    <n v="0"/>
    <n v="24.382400000000001"/>
    <x v="1"/>
    <x v="4"/>
    <s v="Eldon Simplefile Box Office"/>
    <x v="1"/>
    <s v="Montana"/>
    <s v="Great Falls"/>
    <n v="2014"/>
  </r>
  <r>
    <s v="CA-2014-110555"/>
    <d v="2014-04-11T00:00:00"/>
    <s v="MM-18055"/>
    <s v="TEC-PH-10000586"/>
    <n v="105.584"/>
    <n v="2"/>
    <n v="0.2"/>
    <n v="9.2385999999999999"/>
    <x v="2"/>
    <x v="7"/>
    <s v="AT&amp;T SB67148 SynJ"/>
    <x v="1"/>
    <s v="Montana"/>
    <s v="Great Falls"/>
    <n v="2014"/>
  </r>
  <r>
    <s v="CA-2014-110555"/>
    <d v="2014-04-11T00:00:00"/>
    <s v="MM-18055"/>
    <s v="TEC-AC-10003399"/>
    <n v="217.44"/>
    <n v="6"/>
    <n v="0"/>
    <n v="91.324799999999996"/>
    <x v="2"/>
    <x v="11"/>
    <s v="Memorex Mini Travel Drive 64 GB USB 2.0 Flash Drive"/>
    <x v="1"/>
    <s v="Montana"/>
    <s v="Great Falls"/>
    <n v="2014"/>
  </r>
  <r>
    <s v="CA-2017-147207"/>
    <d v="2017-01-02T00:00:00"/>
    <s v="TS-21655"/>
    <s v="OFF-AR-10001955"/>
    <n v="31.744"/>
    <n v="2"/>
    <n v="0.2"/>
    <n v="3.968"/>
    <x v="1"/>
    <x v="6"/>
    <s v="Newell 319"/>
    <x v="2"/>
    <s v="Texas"/>
    <s v="El Paso"/>
    <n v="2017"/>
  </r>
  <r>
    <s v="CA-2017-147207"/>
    <d v="2017-01-02T00:00:00"/>
    <s v="TS-21655"/>
    <s v="OFF-AP-10000027"/>
    <n v="5.4320000000000004"/>
    <n v="2"/>
    <n v="0.8"/>
    <n v="-13.58"/>
    <x v="1"/>
    <x v="9"/>
    <s v="Hoover Commercial SteamVac"/>
    <x v="2"/>
    <s v="Texas"/>
    <s v="El Paso"/>
    <n v="2017"/>
  </r>
  <r>
    <s v="CA-2017-147207"/>
    <d v="2017-01-02T00:00:00"/>
    <s v="TS-21655"/>
    <s v="FUR-TA-10002958"/>
    <n v="913.43"/>
    <n v="5"/>
    <n v="0.3"/>
    <n v="-169.637"/>
    <x v="0"/>
    <x v="3"/>
    <s v="Bevis Oval Conference Table, Walnut"/>
    <x v="2"/>
    <s v="Texas"/>
    <s v="El Paso"/>
    <n v="2017"/>
  </r>
  <r>
    <s v="CA-2017-147207"/>
    <d v="2017-01-02T00:00:00"/>
    <s v="TS-21655"/>
    <s v="OFF-ST-10002615"/>
    <n v="372.14400000000001"/>
    <n v="3"/>
    <n v="0.2"/>
    <n v="27.910799999999998"/>
    <x v="1"/>
    <x v="4"/>
    <s v="Dual Level, Single-Width Filing Carts"/>
    <x v="2"/>
    <s v="Texas"/>
    <s v="El Paso"/>
    <n v="2017"/>
  </r>
  <r>
    <s v="CA-2017-137631"/>
    <d v="2017-04-28T00:00:00"/>
    <s v="JL-15235"/>
    <s v="TEC-PH-10002624"/>
    <n v="751.98400000000004"/>
    <n v="2"/>
    <n v="0.2"/>
    <n v="84.598200000000006"/>
    <x v="2"/>
    <x v="7"/>
    <s v="Samsung Galaxy S4 Mini"/>
    <x v="0"/>
    <s v="Florida"/>
    <s v="Kissimmee"/>
    <n v="2017"/>
  </r>
  <r>
    <s v="CA-2017-157273"/>
    <d v="2017-01-30T00:00:00"/>
    <s v="SZ-20035"/>
    <s v="TEC-PH-10002275"/>
    <n v="604.76800000000003"/>
    <n v="4"/>
    <n v="0.2"/>
    <n v="60.476799999999997"/>
    <x v="2"/>
    <x v="7"/>
    <s v="Mitel 5320 IP Phone VoIP phone"/>
    <x v="1"/>
    <s v="Washington"/>
    <s v="Seattle"/>
    <n v="2017"/>
  </r>
  <r>
    <s v="CA-2014-109918"/>
    <d v="2014-09-07T00:00:00"/>
    <s v="LR-17035"/>
    <s v="OFF-SU-10004290"/>
    <n v="27.36"/>
    <n v="4"/>
    <n v="0"/>
    <n v="7.3872"/>
    <x v="1"/>
    <x v="14"/>
    <s v="Acme Design Line 8&quot; Stainless Steel Bent Scissors w/Champagne Handles, 3-1/8&quot; Cut"/>
    <x v="1"/>
    <s v="California"/>
    <s v="Santa Clara"/>
    <n v="2014"/>
  </r>
  <r>
    <s v="CA-2014-109918"/>
    <d v="2014-09-07T00:00:00"/>
    <s v="LR-17035"/>
    <s v="OFF-PA-10000174"/>
    <n v="20.56"/>
    <n v="2"/>
    <n v="0"/>
    <n v="9.6631999999999998"/>
    <x v="1"/>
    <x v="10"/>
    <s v="Message Book, Wirebound, Four 5 1/2&quot; X 4&quot; Forms/Pg., 200 Dupl. Sets/Book"/>
    <x v="1"/>
    <s v="California"/>
    <s v="Santa Clara"/>
    <n v="2014"/>
  </r>
  <r>
    <s v="CA-2014-109918"/>
    <d v="2014-09-07T00:00:00"/>
    <s v="LR-17035"/>
    <s v="OFF-BI-10004308"/>
    <n v="83.92"/>
    <n v="5"/>
    <n v="0.2"/>
    <n v="31.47"/>
    <x v="1"/>
    <x v="8"/>
    <s v="Avery Legal 4-Ring Binder"/>
    <x v="1"/>
    <s v="California"/>
    <s v="Santa Clara"/>
    <n v="2014"/>
  </r>
  <r>
    <s v="CA-2016-118745"/>
    <d v="2016-06-11T00:00:00"/>
    <s v="SV-20365"/>
    <s v="FUR-TA-10003473"/>
    <n v="902.71199999999999"/>
    <n v="3"/>
    <n v="0.2"/>
    <n v="33.851700000000001"/>
    <x v="0"/>
    <x v="3"/>
    <s v="Bretford Rectangular Conference Table Tops"/>
    <x v="1"/>
    <s v="California"/>
    <s v="Los Angeles"/>
    <n v="2016"/>
  </r>
  <r>
    <s v="CA-2016-163972"/>
    <d v="2016-10-17T00:00:00"/>
    <s v="MG-17890"/>
    <s v="FUR-BO-10003894"/>
    <n v="120.666"/>
    <n v="2"/>
    <n v="0.15"/>
    <n v="21.294"/>
    <x v="0"/>
    <x v="0"/>
    <s v="Safco Value Mate Steel Bookcase, Baked Enamel Finish on Steel, Black"/>
    <x v="1"/>
    <s v="California"/>
    <s v="Fresno"/>
    <n v="2016"/>
  </r>
  <r>
    <s v="CA-2014-165393"/>
    <d v="2014-12-27T00:00:00"/>
    <s v="NC-18415"/>
    <s v="OFF-BI-10001658"/>
    <n v="4.984"/>
    <n v="1"/>
    <n v="0.8"/>
    <n v="-8.4727999999999994"/>
    <x v="1"/>
    <x v="8"/>
    <s v="GBC Standard Therm-A-Bind Covers"/>
    <x v="2"/>
    <s v="Texas"/>
    <s v="Fort Worth"/>
    <n v="2014"/>
  </r>
  <r>
    <s v="CA-2016-113726"/>
    <d v="2016-11-24T00:00:00"/>
    <s v="SC-20680"/>
    <s v="FUR-FU-10003535"/>
    <n v="82.26"/>
    <n v="3"/>
    <n v="0"/>
    <n v="33.726599999999998"/>
    <x v="0"/>
    <x v="5"/>
    <s v="Howard Miller Distant Time Traveler Alarm Clock"/>
    <x v="1"/>
    <s v="Washington"/>
    <s v="Seattle"/>
    <n v="2016"/>
  </r>
  <r>
    <s v="CA-2016-152940"/>
    <d v="2016-11-10T00:00:00"/>
    <s v="RO-19780"/>
    <s v="OFF-ST-10000352"/>
    <n v="29.74"/>
    <n v="1"/>
    <n v="0"/>
    <n v="4.4610000000000003"/>
    <x v="1"/>
    <x v="4"/>
    <s v="Acco Perma 2700 Stacking Storage Drawers"/>
    <x v="1"/>
    <s v="California"/>
    <s v="San Francisco"/>
    <n v="2016"/>
  </r>
  <r>
    <s v="CA-2015-158701"/>
    <d v="2015-01-05T00:00:00"/>
    <s v="JL-15175"/>
    <s v="OFF-AP-10004859"/>
    <n v="87.36"/>
    <n v="6"/>
    <n v="0"/>
    <n v="23.587199999999999"/>
    <x v="1"/>
    <x v="9"/>
    <s v="Acco 6 Outlet Guardian Premium Surge Suppressor"/>
    <x v="1"/>
    <s v="California"/>
    <s v="San Francisco"/>
    <n v="2015"/>
  </r>
  <r>
    <s v="CA-2015-158701"/>
    <d v="2015-01-05T00:00:00"/>
    <s v="JL-15175"/>
    <s v="OFF-BI-10001294"/>
    <n v="56.16"/>
    <n v="6"/>
    <n v="0.2"/>
    <n v="17.55"/>
    <x v="1"/>
    <x v="8"/>
    <s v="Fellowes Binding Cases"/>
    <x v="1"/>
    <s v="California"/>
    <s v="San Francisco"/>
    <n v="2015"/>
  </r>
  <r>
    <s v="CA-2017-156272"/>
    <d v="2017-03-21T00:00:00"/>
    <s v="PW-19030"/>
    <s v="OFF-AP-10001242"/>
    <n v="64.384"/>
    <n v="1"/>
    <n v="0.2"/>
    <n v="8.048"/>
    <x v="1"/>
    <x v="9"/>
    <s v="APC 7 Outlet Network SurgeArrest Surge Protector"/>
    <x v="0"/>
    <s v="Florida"/>
    <s v="Pompano Beach"/>
    <n v="2017"/>
  </r>
  <r>
    <s v="CA-2015-162964"/>
    <d v="2015-11-12T00:00:00"/>
    <s v="MF-18250"/>
    <s v="OFF-ST-10002344"/>
    <n v="64.784000000000006"/>
    <n v="1"/>
    <n v="0.2"/>
    <n v="-14.5764"/>
    <x v="1"/>
    <x v="4"/>
    <s v="Carina 42&quot;Hx23 3/4&quot;W Media Storage Unit"/>
    <x v="2"/>
    <s v="Texas"/>
    <s v="Houston"/>
    <n v="2015"/>
  </r>
  <r>
    <s v="CA-2015-162964"/>
    <d v="2015-11-12T00:00:00"/>
    <s v="MF-18250"/>
    <s v="OFF-PA-10003349"/>
    <n v="15.552"/>
    <n v="3"/>
    <n v="0.2"/>
    <n v="5.6375999999999999"/>
    <x v="1"/>
    <x v="10"/>
    <s v="Xerox 1957"/>
    <x v="2"/>
    <s v="Texas"/>
    <s v="Houston"/>
    <n v="2015"/>
  </r>
  <r>
    <s v="CA-2015-162964"/>
    <d v="2015-11-12T00:00:00"/>
    <s v="MF-18250"/>
    <s v="OFF-EN-10003055"/>
    <n v="223.88800000000001"/>
    <n v="7"/>
    <n v="0.2"/>
    <n v="69.965000000000003"/>
    <x v="1"/>
    <x v="12"/>
    <s v="Blue String-Tie &amp; Button Interoffice Envelopes, 10 x 13"/>
    <x v="2"/>
    <s v="Texas"/>
    <s v="Houston"/>
    <n v="2015"/>
  </r>
  <r>
    <s v="CA-2014-103527"/>
    <d v="2014-09-09T00:00:00"/>
    <s v="CC-12220"/>
    <s v="OFF-PA-10001622"/>
    <n v="10.896000000000001"/>
    <n v="3"/>
    <n v="0.2"/>
    <n v="3.4049999999999998"/>
    <x v="1"/>
    <x v="10"/>
    <s v="Ampad Poly Cover Wirebound Steno Book, 6&quot; x 9&quot; Assorted Colors, Gregg Ruled"/>
    <x v="2"/>
    <s v="Illinois"/>
    <s v="Chicago"/>
    <n v="2014"/>
  </r>
  <r>
    <s v="CA-2016-134544"/>
    <d v="2016-03-17T00:00:00"/>
    <s v="AC-10660"/>
    <s v="TEC-PH-10003800"/>
    <n v="84.784000000000006"/>
    <n v="2"/>
    <n v="0.2"/>
    <n v="-20.136199999999999"/>
    <x v="2"/>
    <x v="7"/>
    <s v="i.Sound Portable Power - 8000 mAh"/>
    <x v="1"/>
    <s v="California"/>
    <s v="San Francisco"/>
    <n v="2016"/>
  </r>
  <r>
    <s v="CA-2016-163048"/>
    <d v="2016-02-08T00:00:00"/>
    <s v="MH-17440"/>
    <s v="FUR-CH-10001270"/>
    <n v="241.5"/>
    <n v="4"/>
    <n v="0.3"/>
    <n v="0"/>
    <x v="0"/>
    <x v="1"/>
    <s v="Harbour Creations Steel Folding Chair"/>
    <x v="2"/>
    <s v="Texas"/>
    <s v="Houston"/>
    <n v="2016"/>
  </r>
  <r>
    <s v="CA-2016-145135"/>
    <d v="2016-11-26T00:00:00"/>
    <s v="CD-12790"/>
    <s v="TEC-AC-10003447"/>
    <n v="59.97"/>
    <n v="3"/>
    <n v="0"/>
    <n v="14.9925"/>
    <x v="2"/>
    <x v="11"/>
    <s v="Micropad Numeric Keypads"/>
    <x v="3"/>
    <s v="Connecticut"/>
    <s v="Shelton"/>
    <n v="2016"/>
  </r>
  <r>
    <s v="CA-2016-145135"/>
    <d v="2016-11-26T00:00:00"/>
    <s v="CD-12790"/>
    <s v="OFF-PA-10004285"/>
    <n v="13.36"/>
    <n v="2"/>
    <n v="0"/>
    <n v="6.4127999999999998"/>
    <x v="1"/>
    <x v="10"/>
    <s v="Xerox 1959"/>
    <x v="3"/>
    <s v="Connecticut"/>
    <s v="Shelton"/>
    <n v="2016"/>
  </r>
  <r>
    <s v="CA-2017-137582"/>
    <d v="2017-09-04T00:00:00"/>
    <s v="CV-12805"/>
    <s v="OFF-BI-10001757"/>
    <n v="11.808"/>
    <n v="3"/>
    <n v="0.2"/>
    <n v="4.1327999999999996"/>
    <x v="1"/>
    <x v="8"/>
    <s v="Pressboard Hanging Data Binders for Unburst Sheets"/>
    <x v="1"/>
    <s v="California"/>
    <s v="Oakland"/>
    <n v="2017"/>
  </r>
  <r>
    <s v="CA-2015-149601"/>
    <d v="2015-05-28T00:00:00"/>
    <s v="TB-21625"/>
    <s v="OFF-ST-10001558"/>
    <n v="16.239999999999998"/>
    <n v="1"/>
    <n v="0"/>
    <n v="2.4359999999999999"/>
    <x v="1"/>
    <x v="4"/>
    <s v="Acco Perma 4000 Stacking Storage Drawers"/>
    <x v="3"/>
    <s v="Connecticut"/>
    <s v="Manchester"/>
    <n v="2015"/>
  </r>
  <r>
    <s v="CA-2015-149601"/>
    <d v="2015-05-28T00:00:00"/>
    <s v="TB-21625"/>
    <s v="OFF-ST-10001328"/>
    <n v="77.55"/>
    <n v="5"/>
    <n v="0"/>
    <n v="21.713999999999999"/>
    <x v="1"/>
    <x v="4"/>
    <s v="Personal Filing Tote with Lid, Black/Gray"/>
    <x v="3"/>
    <s v="Connecticut"/>
    <s v="Manchester"/>
    <n v="2015"/>
  </r>
  <r>
    <s v="CA-2014-139423"/>
    <d v="2014-11-01T00:00:00"/>
    <s v="DG-13300"/>
    <s v="OFF-AP-10004708"/>
    <n v="76.12"/>
    <n v="2"/>
    <n v="0"/>
    <n v="22.0748"/>
    <x v="1"/>
    <x v="9"/>
    <s v="Fellowes Superior 10 Outlet Split Surge Protector"/>
    <x v="3"/>
    <s v="New Jersey"/>
    <s v="Orange"/>
    <n v="2014"/>
  </r>
  <r>
    <s v="CA-2016-102596"/>
    <d v="2016-12-27T00:00:00"/>
    <s v="RD-19810"/>
    <s v="OFF-FA-10000621"/>
    <n v="17.184000000000001"/>
    <n v="6"/>
    <n v="0.2"/>
    <n v="6.2291999999999996"/>
    <x v="1"/>
    <x v="13"/>
    <s v="OIC Colored Binder Clips, Assorted Sizes"/>
    <x v="3"/>
    <s v="Ohio"/>
    <s v="Akron"/>
    <n v="2016"/>
  </r>
  <r>
    <s v="CA-2017-153227"/>
    <d v="2017-12-04T00:00:00"/>
    <s v="CS-12250"/>
    <s v="OFF-PA-10001838"/>
    <n v="11.76"/>
    <n v="2"/>
    <n v="0"/>
    <n v="5.7624000000000004"/>
    <x v="1"/>
    <x v="10"/>
    <s v="Adams Telephone Message Book W/Dividers/Space For Phone Numbers, 5 1/4&quot;X8 1/2&quot;, 300/Messages"/>
    <x v="1"/>
    <s v="California"/>
    <s v="Los Angeles"/>
    <n v="2017"/>
  </r>
  <r>
    <s v="CA-2017-110625"/>
    <d v="2017-12-23T00:00:00"/>
    <s v="JB-16045"/>
    <s v="FUR-FU-10001473"/>
    <n v="27.46"/>
    <n v="2"/>
    <n v="0"/>
    <n v="9.8856000000000002"/>
    <x v="0"/>
    <x v="5"/>
    <s v="DAX Wood Document Frame"/>
    <x v="3"/>
    <s v="Connecticut"/>
    <s v="Danbury"/>
    <n v="2017"/>
  </r>
  <r>
    <s v="CA-2016-142594"/>
    <d v="2016-12-01T00:00:00"/>
    <s v="EJ-14155"/>
    <s v="TEC-PH-10000193"/>
    <n v="137.94"/>
    <n v="3"/>
    <n v="0"/>
    <n v="35.864400000000003"/>
    <x v="2"/>
    <x v="7"/>
    <s v="Jensen SMPS-640 - speaker phone"/>
    <x v="3"/>
    <s v="Massachusetts"/>
    <s v="Franklin"/>
    <n v="2016"/>
  </r>
  <r>
    <s v="CA-2016-142594"/>
    <d v="2016-12-01T00:00:00"/>
    <s v="EJ-14155"/>
    <s v="FUR-FU-10002045"/>
    <n v="111.15"/>
    <n v="5"/>
    <n v="0"/>
    <n v="48.905999999999999"/>
    <x v="0"/>
    <x v="5"/>
    <s v="Executive Impressions 14&quot;"/>
    <x v="3"/>
    <s v="Massachusetts"/>
    <s v="Franklin"/>
    <n v="2016"/>
  </r>
  <r>
    <s v="CA-2016-142594"/>
    <d v="2016-12-01T00:00:00"/>
    <s v="EJ-14155"/>
    <s v="OFF-AP-10002945"/>
    <n v="901.95"/>
    <n v="3"/>
    <n v="0"/>
    <n v="297.64350000000002"/>
    <x v="1"/>
    <x v="9"/>
    <s v="Honeywell Enviracaire Portable HEPA Air Cleaner for 17' x 22' Room"/>
    <x v="3"/>
    <s v="Massachusetts"/>
    <s v="Franklin"/>
    <n v="2016"/>
  </r>
  <r>
    <s v="CA-2016-142594"/>
    <d v="2016-12-01T00:00:00"/>
    <s v="EJ-14155"/>
    <s v="FUR-TA-10001095"/>
    <n v="366.00900000000001"/>
    <n v="3"/>
    <n v="0.3"/>
    <n v="-47.058300000000003"/>
    <x v="0"/>
    <x v="3"/>
    <s v="Chromcraft Round Conference Tables"/>
    <x v="3"/>
    <s v="Massachusetts"/>
    <s v="Franklin"/>
    <n v="2016"/>
  </r>
  <r>
    <s v="CA-2014-152254"/>
    <d v="2014-06-30T00:00:00"/>
    <s v="BD-11620"/>
    <s v="OFF-PA-10001144"/>
    <n v="310.68799999999999"/>
    <n v="7"/>
    <n v="0.2"/>
    <n v="108.74079999999999"/>
    <x v="1"/>
    <x v="10"/>
    <s v="Xerox 1913"/>
    <x v="0"/>
    <s v="North Carolina"/>
    <s v="Wilmington"/>
    <n v="2014"/>
  </r>
  <r>
    <s v="US-2014-120236"/>
    <d v="2014-09-03T00:00:00"/>
    <s v="MR-17545"/>
    <s v="OFF-BI-10004099"/>
    <n v="7.68"/>
    <n v="5"/>
    <n v="0.8"/>
    <n v="-11.52"/>
    <x v="1"/>
    <x v="8"/>
    <s v="GBC VeloBinder Strips"/>
    <x v="2"/>
    <s v="Texas"/>
    <s v="Houston"/>
    <n v="2014"/>
  </r>
  <r>
    <s v="CA-2017-120061"/>
    <d v="2017-11-02T00:00:00"/>
    <s v="SR-20425"/>
    <s v="FUR-CH-10001973"/>
    <n v="155.37200000000001"/>
    <n v="2"/>
    <n v="0.3"/>
    <n v="-35.513599999999997"/>
    <x v="0"/>
    <x v="1"/>
    <s v="Office Star Flex Back Scooter Chair with White Frame"/>
    <x v="3"/>
    <s v="Ohio"/>
    <s v="Springfield"/>
    <n v="2017"/>
  </r>
  <r>
    <s v="CA-2015-133837"/>
    <d v="2015-04-13T00:00:00"/>
    <s v="TH-21100"/>
    <s v="OFF-ST-10000344"/>
    <n v="10.744"/>
    <n v="1"/>
    <n v="0.2"/>
    <n v="0.80579999999999996"/>
    <x v="1"/>
    <x v="4"/>
    <s v="Neat Ideas Personal Hanging Folder Files, Black"/>
    <x v="1"/>
    <s v="Arizona"/>
    <s v="Glendale"/>
    <n v="2015"/>
  </r>
  <r>
    <s v="CA-2015-110814"/>
    <d v="2015-12-05T00:00:00"/>
    <s v="BD-11635"/>
    <s v="OFF-BI-10002026"/>
    <n v="232.4"/>
    <n v="5"/>
    <n v="0.2"/>
    <n v="78.435000000000002"/>
    <x v="1"/>
    <x v="8"/>
    <s v="Avery Arch Ring Binders"/>
    <x v="3"/>
    <s v="New York"/>
    <s v="New York City"/>
    <n v="2015"/>
  </r>
  <r>
    <s v="CA-2015-110814"/>
    <d v="2015-12-05T00:00:00"/>
    <s v="BD-11635"/>
    <s v="FUR-CH-10003535"/>
    <n v="164.64599999999999"/>
    <n v="3"/>
    <n v="0.1"/>
    <n v="12.8058"/>
    <x v="0"/>
    <x v="1"/>
    <s v="Global Armless Task Chair, Royal Blue"/>
    <x v="3"/>
    <s v="New York"/>
    <s v="New York City"/>
    <n v="2015"/>
  </r>
  <r>
    <s v="CA-2015-110814"/>
    <d v="2015-12-05T00:00:00"/>
    <s v="BD-11635"/>
    <s v="OFF-PA-10004156"/>
    <n v="22.68"/>
    <n v="2"/>
    <n v="0"/>
    <n v="11.113200000000001"/>
    <x v="1"/>
    <x v="10"/>
    <s v="Xerox 188"/>
    <x v="3"/>
    <s v="New York"/>
    <s v="New York City"/>
    <n v="2015"/>
  </r>
  <r>
    <s v="CA-2016-154067"/>
    <d v="2016-02-01T00:00:00"/>
    <s v="SM-20950"/>
    <s v="OFF-PA-10002254"/>
    <n v="105.52"/>
    <n v="4"/>
    <n v="0"/>
    <n v="48.539200000000001"/>
    <x v="1"/>
    <x v="10"/>
    <s v="Xerox 1883"/>
    <x v="1"/>
    <s v="California"/>
    <s v="Los Angeles"/>
    <n v="2016"/>
  </r>
  <r>
    <s v="CA-2017-140480"/>
    <d v="2017-07-08T00:00:00"/>
    <s v="HE-14800"/>
    <s v="FUR-FU-10003247"/>
    <n v="83.92"/>
    <n v="4"/>
    <n v="0"/>
    <n v="5.8743999999999996"/>
    <x v="0"/>
    <x v="5"/>
    <s v="36X48 HARDFLOOR CHAIRMAT"/>
    <x v="3"/>
    <s v="Delaware"/>
    <s v="Newark"/>
    <n v="2017"/>
  </r>
  <r>
    <s v="CA-2017-140480"/>
    <d v="2017-07-08T00:00:00"/>
    <s v="HE-14800"/>
    <s v="TEC-AC-10002473"/>
    <n v="141.9"/>
    <n v="5"/>
    <n v="0"/>
    <n v="58.179000000000002"/>
    <x v="2"/>
    <x v="11"/>
    <s v="Maxell 4.7GB DVD-R"/>
    <x v="3"/>
    <s v="Delaware"/>
    <s v="Newark"/>
    <n v="2017"/>
  </r>
  <r>
    <s v="CA-2017-140480"/>
    <d v="2017-07-08T00:00:00"/>
    <s v="HE-14800"/>
    <s v="FUR-FU-10001057"/>
    <n v="39.979999999999997"/>
    <n v="2"/>
    <n v="0"/>
    <n v="9.1953999999999994"/>
    <x v="0"/>
    <x v="5"/>
    <s v="Tensor Track Tree Floor Lamp"/>
    <x v="3"/>
    <s v="Delaware"/>
    <s v="Newark"/>
    <n v="2017"/>
  </r>
  <r>
    <s v="CA-2017-140480"/>
    <d v="2017-07-08T00:00:00"/>
    <s v="HE-14800"/>
    <s v="OFF-AR-10001419"/>
    <n v="28.91"/>
    <n v="7"/>
    <n v="0"/>
    <n v="8.673"/>
    <x v="1"/>
    <x v="6"/>
    <s v="Newell 325"/>
    <x v="3"/>
    <s v="Delaware"/>
    <s v="Newark"/>
    <n v="2017"/>
  </r>
  <r>
    <s v="CA-2017-140480"/>
    <d v="2017-07-08T00:00:00"/>
    <s v="HE-14800"/>
    <s v="OFF-AR-10004010"/>
    <n v="174.95"/>
    <n v="5"/>
    <n v="0"/>
    <n v="45.487000000000002"/>
    <x v="1"/>
    <x v="6"/>
    <s v="Hunt Boston Vacuum Mount KS Pencil Sharpener"/>
    <x v="3"/>
    <s v="Delaware"/>
    <s v="Newark"/>
    <n v="2017"/>
  </r>
  <r>
    <s v="CA-2015-134082"/>
    <d v="2015-12-11T00:00:00"/>
    <s v="JK-15640"/>
    <s v="OFF-BI-10004230"/>
    <n v="110.52800000000001"/>
    <n v="4"/>
    <n v="0.2"/>
    <n v="38.684800000000003"/>
    <x v="1"/>
    <x v="8"/>
    <s v="GBC Recycled Grain Textured Covers"/>
    <x v="1"/>
    <s v="California"/>
    <s v="San Bernardino"/>
    <n v="2015"/>
  </r>
  <r>
    <s v="CA-2016-130820"/>
    <d v="2016-11-15T00:00:00"/>
    <s v="ON-18715"/>
    <s v="FUR-TA-10001768"/>
    <n v="630.024"/>
    <n v="4"/>
    <n v="0.4"/>
    <n v="-199.5076"/>
    <x v="0"/>
    <x v="3"/>
    <s v="Hon Racetrack Conference Tables"/>
    <x v="0"/>
    <s v="North Carolina"/>
    <s v="Burlington"/>
    <n v="2016"/>
  </r>
  <r>
    <s v="CA-2016-159765"/>
    <d v="2016-05-09T00:00:00"/>
    <s v="TH-21100"/>
    <s v="OFF-AR-10003514"/>
    <n v="27.86"/>
    <n v="7"/>
    <n v="0"/>
    <n v="9.1937999999999995"/>
    <x v="1"/>
    <x v="6"/>
    <s v="4009 Highlighters by Sanford"/>
    <x v="0"/>
    <s v="Virginia"/>
    <s v="Salem"/>
    <n v="2016"/>
  </r>
  <r>
    <s v="CA-2017-132290"/>
    <d v="2017-03-10T00:00:00"/>
    <s v="MD-17350"/>
    <s v="FUR-TA-10002228"/>
    <n v="933.40800000000002"/>
    <n v="4"/>
    <n v="0.3"/>
    <n v="-173.34719999999999"/>
    <x v="0"/>
    <x v="3"/>
    <s v="Bevis Traditional Conference Table Top, Plinth Base"/>
    <x v="2"/>
    <s v="Texas"/>
    <s v="Dallas"/>
    <n v="2017"/>
  </r>
  <r>
    <s v="CA-2016-147109"/>
    <d v="2016-12-17T00:00:00"/>
    <s v="AH-10075"/>
    <s v="OFF-PA-10001972"/>
    <n v="51.84"/>
    <n v="10"/>
    <n v="0.2"/>
    <n v="18.143999999999998"/>
    <x v="1"/>
    <x v="10"/>
    <s v="Xerox 214"/>
    <x v="2"/>
    <s v="Texas"/>
    <s v="Arlington"/>
    <n v="2016"/>
  </r>
  <r>
    <s v="CA-2016-147109"/>
    <d v="2016-12-17T00:00:00"/>
    <s v="AH-10075"/>
    <s v="TEC-AC-10002942"/>
    <n v="165.6"/>
    <n v="3"/>
    <n v="0.2"/>
    <n v="-6.21"/>
    <x v="2"/>
    <x v="11"/>
    <s v="WD My Passport Ultra 1TB Portable External Hard Drive"/>
    <x v="2"/>
    <s v="Texas"/>
    <s v="Arlington"/>
    <n v="2016"/>
  </r>
  <r>
    <s v="CA-2017-107265"/>
    <d v="2017-04-06T00:00:00"/>
    <s v="ML-17755"/>
    <s v="OFF-PA-10000474"/>
    <n v="106.32"/>
    <n v="3"/>
    <n v="0"/>
    <n v="49.970399999999998"/>
    <x v="1"/>
    <x v="10"/>
    <s v="Easy-staple paper"/>
    <x v="2"/>
    <s v="Iowa"/>
    <s v="Marion"/>
    <n v="2017"/>
  </r>
  <r>
    <s v="CA-2017-118199"/>
    <d v="2017-05-09T00:00:00"/>
    <s v="LB-16795"/>
    <s v="OFF-BI-10004330"/>
    <n v="147.91999999999999"/>
    <n v="5"/>
    <n v="0.2"/>
    <n v="46.225000000000001"/>
    <x v="1"/>
    <x v="8"/>
    <s v="GBC Velobind Prepunched Cover Sets, Regency Series"/>
    <x v="1"/>
    <s v="Washington"/>
    <s v="Seattle"/>
    <n v="2017"/>
  </r>
  <r>
    <s v="CA-2017-118199"/>
    <d v="2017-05-09T00:00:00"/>
    <s v="LB-16795"/>
    <s v="OFF-ST-10000604"/>
    <n v="104.28"/>
    <n v="3"/>
    <n v="0"/>
    <n v="26.07"/>
    <x v="1"/>
    <x v="4"/>
    <s v="Home/Office Personal File Carts"/>
    <x v="1"/>
    <s v="Washington"/>
    <s v="Seattle"/>
    <n v="2017"/>
  </r>
  <r>
    <s v="CA-2017-118199"/>
    <d v="2017-05-09T00:00:00"/>
    <s v="LB-16795"/>
    <s v="FUR-TA-10004154"/>
    <n v="286.85000000000002"/>
    <n v="1"/>
    <n v="0"/>
    <n v="63.106999999999999"/>
    <x v="0"/>
    <x v="3"/>
    <s v="Riverside Furniture Oval Coffee Table, Oval End Table, End Table with Drawer"/>
    <x v="1"/>
    <s v="Washington"/>
    <s v="Seattle"/>
    <n v="2017"/>
  </r>
  <r>
    <s v="CA-2017-118199"/>
    <d v="2017-05-09T00:00:00"/>
    <s v="LB-16795"/>
    <s v="OFF-ST-10000636"/>
    <n v="66.959999999999994"/>
    <n v="4"/>
    <n v="0"/>
    <n v="2.6783999999999999"/>
    <x v="1"/>
    <x v="4"/>
    <s v="Rogers Profile Extra Capacity Storage Tub"/>
    <x v="1"/>
    <s v="Washington"/>
    <s v="Seattle"/>
    <n v="2017"/>
  </r>
  <r>
    <s v="CA-2017-118199"/>
    <d v="2017-05-09T00:00:00"/>
    <s v="LB-16795"/>
    <s v="TEC-AC-10004171"/>
    <n v="199.98"/>
    <n v="2"/>
    <n v="0"/>
    <n v="87.991200000000006"/>
    <x v="2"/>
    <x v="11"/>
    <s v="Razer Kraken 7.1 Surround Sound Over Ear USB Gaming Headset"/>
    <x v="1"/>
    <s v="Washington"/>
    <s v="Seattle"/>
    <n v="2017"/>
  </r>
  <r>
    <s v="CA-2017-150091"/>
    <d v="2017-10-12T00:00:00"/>
    <s v="NP-18670"/>
    <s v="TEC-AC-10002167"/>
    <n v="45"/>
    <n v="3"/>
    <n v="0"/>
    <n v="4.95"/>
    <x v="2"/>
    <x v="11"/>
    <s v="Imation 8gb Micro Traveldrive Usb 2.0 Flash Drive"/>
    <x v="3"/>
    <s v="New Jersey"/>
    <s v="Lakewood"/>
    <n v="2017"/>
  </r>
  <r>
    <s v="CA-2017-150091"/>
    <d v="2017-10-12T00:00:00"/>
    <s v="NP-18670"/>
    <s v="OFF-FA-10000621"/>
    <n v="17.899999999999999"/>
    <n v="5"/>
    <n v="0"/>
    <n v="8.7710000000000008"/>
    <x v="1"/>
    <x v="13"/>
    <s v="OIC Colored Binder Clips, Assorted Sizes"/>
    <x v="3"/>
    <s v="New Jersey"/>
    <s v="Lakewood"/>
    <n v="2017"/>
  </r>
  <r>
    <s v="CA-2017-150091"/>
    <d v="2017-10-12T00:00:00"/>
    <s v="NP-18670"/>
    <s v="FUR-FU-10004053"/>
    <n v="40.479999999999997"/>
    <n v="2"/>
    <n v="0"/>
    <n v="17.406400000000001"/>
    <x v="0"/>
    <x v="5"/>
    <s v="DAX Two-Tone Silver Metal Document Frame"/>
    <x v="3"/>
    <s v="New Jersey"/>
    <s v="Lakewood"/>
    <n v="2017"/>
  </r>
  <r>
    <s v="CA-2017-150091"/>
    <d v="2017-10-12T00:00:00"/>
    <s v="NP-18670"/>
    <s v="FUR-BO-10003404"/>
    <n v="2154.9"/>
    <n v="5"/>
    <n v="0"/>
    <n v="129.29400000000001"/>
    <x v="0"/>
    <x v="0"/>
    <s v="Global Adaptabilites Bookcase, Cherry/Storm Gray Finish"/>
    <x v="3"/>
    <s v="New Jersey"/>
    <s v="Lakewood"/>
    <n v="2017"/>
  </r>
  <r>
    <s v="CA-2016-137652"/>
    <d v="2016-08-28T00:00:00"/>
    <s v="EB-13750"/>
    <s v="OFF-BI-10004099"/>
    <n v="18.431999999999999"/>
    <n v="8"/>
    <n v="0.7"/>
    <n v="-12.288"/>
    <x v="1"/>
    <x v="8"/>
    <s v="GBC VeloBinder Strips"/>
    <x v="3"/>
    <s v="Ohio"/>
    <s v="Cincinnati"/>
    <n v="2016"/>
  </r>
  <r>
    <s v="CA-2015-128356"/>
    <d v="2015-10-02T00:00:00"/>
    <s v="RP-19390"/>
    <s v="OFF-SU-10004290"/>
    <n v="10.944000000000001"/>
    <n v="2"/>
    <n v="0.2"/>
    <n v="0.95760000000000001"/>
    <x v="1"/>
    <x v="14"/>
    <s v="Acme Design Line 8&quot; Stainless Steel Bent Scissors w/Champagne Handles, 3-1/8&quot; Cut"/>
    <x v="1"/>
    <s v="Colorado"/>
    <s v="Thornton"/>
    <n v="2015"/>
  </r>
  <r>
    <s v="CA-2017-167017"/>
    <d v="2017-11-23T00:00:00"/>
    <s v="DC-12850"/>
    <s v="OFF-SU-10001935"/>
    <n v="4.3600000000000003"/>
    <n v="2"/>
    <n v="0"/>
    <n v="0.1744"/>
    <x v="1"/>
    <x v="14"/>
    <s v="Staple remover"/>
    <x v="2"/>
    <s v="Michigan"/>
    <s v="Roseville"/>
    <n v="2017"/>
  </r>
  <r>
    <s v="US-2017-132220"/>
    <d v="2017-11-12T00:00:00"/>
    <s v="DJ-13510"/>
    <s v="TEC-AC-10004227"/>
    <n v="62.351999999999997"/>
    <n v="6"/>
    <n v="0.2"/>
    <n v="-10.9116"/>
    <x v="2"/>
    <x v="11"/>
    <s v="SanDisk Ultra 16 GB MicroSDHC Class 10 Memory Card"/>
    <x v="1"/>
    <s v="Arizona"/>
    <s v="Tempe"/>
    <n v="2017"/>
  </r>
  <r>
    <s v="CA-2016-118129"/>
    <d v="2016-12-19T00:00:00"/>
    <s v="CL-12565"/>
    <s v="FUR-FU-10004904"/>
    <n v="303.92"/>
    <n v="5"/>
    <n v="0.2"/>
    <n v="-30.391999999999999"/>
    <x v="0"/>
    <x v="5"/>
    <s v="Eldon &quot;L&quot; Workstation Diamond Chairmat"/>
    <x v="3"/>
    <s v="Pennsylvania"/>
    <s v="Reading"/>
    <n v="2016"/>
  </r>
  <r>
    <s v="US-2014-113124"/>
    <d v="2014-03-30T00:00:00"/>
    <s v="NC-18340"/>
    <s v="OFF-ST-10001511"/>
    <n v="129.30000000000001"/>
    <n v="2"/>
    <n v="0"/>
    <n v="6.4649999999999999"/>
    <x v="1"/>
    <x v="4"/>
    <s v="Space Solutions Commercial Steel Shelving"/>
    <x v="2"/>
    <s v="Minnesota"/>
    <s v="Apple Valley"/>
    <n v="2014"/>
  </r>
  <r>
    <s v="CA-2017-155621"/>
    <d v="2017-11-08T00:00:00"/>
    <s v="KN-16450"/>
    <s v="FUR-FU-10003535"/>
    <n v="274.2"/>
    <n v="10"/>
    <n v="0"/>
    <n v="112.422"/>
    <x v="0"/>
    <x v="5"/>
    <s v="Howard Miller Distant Time Traveler Alarm Clock"/>
    <x v="3"/>
    <s v="Maryland"/>
    <s v="Baltimore"/>
    <n v="2017"/>
  </r>
  <r>
    <s v="US-2014-127635"/>
    <d v="2014-09-14T00:00:00"/>
    <s v="SC-20260"/>
    <s v="OFF-FA-10000053"/>
    <n v="6.048"/>
    <n v="4"/>
    <n v="0.2"/>
    <n v="-1.3608"/>
    <x v="1"/>
    <x v="13"/>
    <s v="Revere Boxed Rubber Bands by Revere"/>
    <x v="2"/>
    <s v="Texas"/>
    <s v="Corpus Christi"/>
    <n v="2014"/>
  </r>
  <r>
    <s v="US-2014-127635"/>
    <d v="2014-09-14T00:00:00"/>
    <s v="SC-20260"/>
    <s v="OFF-PA-10004610"/>
    <n v="6.8479999999999999"/>
    <n v="2"/>
    <n v="0.2"/>
    <n v="2.14"/>
    <x v="1"/>
    <x v="10"/>
    <s v="Xerox 1900"/>
    <x v="2"/>
    <s v="Texas"/>
    <s v="Corpus Christi"/>
    <n v="2014"/>
  </r>
  <r>
    <s v="US-2014-127635"/>
    <d v="2014-09-14T00:00:00"/>
    <s v="SC-20260"/>
    <s v="FUR-FU-10000550"/>
    <n v="9.9600000000000009"/>
    <n v="5"/>
    <n v="0.6"/>
    <n v="-6.7229999999999999"/>
    <x v="0"/>
    <x v="5"/>
    <s v="Stacking Trays by OIC"/>
    <x v="2"/>
    <s v="Texas"/>
    <s v="Corpus Christi"/>
    <n v="2014"/>
  </r>
  <r>
    <s v="US-2014-127635"/>
    <d v="2014-09-14T00:00:00"/>
    <s v="SC-20260"/>
    <s v="OFF-BI-10001721"/>
    <n v="8.5519999999999996"/>
    <n v="2"/>
    <n v="0.8"/>
    <n v="-13.683199999999999"/>
    <x v="1"/>
    <x v="8"/>
    <s v="Trimflex Flexible Post Binders"/>
    <x v="2"/>
    <s v="Texas"/>
    <s v="Corpus Christi"/>
    <n v="2014"/>
  </r>
  <r>
    <s v="CA-2015-151470"/>
    <d v="2015-09-20T00:00:00"/>
    <s v="AM-10705"/>
    <s v="OFF-BI-10004040"/>
    <n v="45.584000000000003"/>
    <n v="11"/>
    <n v="0.2"/>
    <n v="16.5242"/>
    <x v="1"/>
    <x v="8"/>
    <s v="Wilson Jones Impact Binders"/>
    <x v="1"/>
    <s v="Nevada"/>
    <s v="Las Vegas"/>
    <n v="2015"/>
  </r>
  <r>
    <s v="CA-2015-112823"/>
    <d v="2015-12-10T00:00:00"/>
    <s v="RA-19945"/>
    <s v="TEC-AC-10002550"/>
    <n v="25.488"/>
    <n v="2"/>
    <n v="0.2"/>
    <n v="4.4603999999999999"/>
    <x v="2"/>
    <x v="11"/>
    <s v="Maxell 4.7GB DVD-RW 3/Pack"/>
    <x v="3"/>
    <s v="Ohio"/>
    <s v="Cleveland"/>
    <n v="2015"/>
  </r>
  <r>
    <s v="CA-2014-108861"/>
    <d v="2014-05-28T00:00:00"/>
    <s v="MM-17260"/>
    <s v="OFF-BI-10003876"/>
    <n v="136.96"/>
    <n v="4"/>
    <n v="0.2"/>
    <n v="51.36"/>
    <x v="1"/>
    <x v="8"/>
    <s v="Green Canvas Binder for 8-1/2&quot; x 14&quot; Sheets"/>
    <x v="1"/>
    <s v="Washington"/>
    <s v="Seattle"/>
    <n v="2014"/>
  </r>
  <r>
    <s v="CA-2017-114370"/>
    <d v="2017-03-14T00:00:00"/>
    <s v="BN-11470"/>
    <s v="TEC-PH-10000213"/>
    <n v="49.616"/>
    <n v="2"/>
    <n v="0.2"/>
    <n v="4.9615999999999998"/>
    <x v="2"/>
    <x v="7"/>
    <s v="Seidio BD2-HK3IPH5-BK DILEX Case and Holster Combo for Apple iPhone 5/5s - Black"/>
    <x v="2"/>
    <s v="Illinois"/>
    <s v="Chicago"/>
    <n v="2017"/>
  </r>
  <r>
    <s v="CA-2016-158302"/>
    <d v="2016-12-08T00:00:00"/>
    <s v="JB-16045"/>
    <s v="OFF-PA-10002615"/>
    <n v="10.584"/>
    <n v="3"/>
    <n v="0.2"/>
    <n v="3.4398"/>
    <x v="1"/>
    <x v="10"/>
    <s v="Ampad Gold Fibre Wirebound Steno Books, 6&quot; x 9&quot;, Gregg Ruled"/>
    <x v="3"/>
    <s v="Ohio"/>
    <s v="Columbus"/>
    <n v="2016"/>
  </r>
  <r>
    <s v="CA-2017-145779"/>
    <d v="2017-05-06T00:00:00"/>
    <s v="DB-13615"/>
    <s v="OFF-PA-10002254"/>
    <n v="84.415999999999997"/>
    <n v="4"/>
    <n v="0.2"/>
    <n v="27.435199999999998"/>
    <x v="1"/>
    <x v="10"/>
    <s v="Xerox 1883"/>
    <x v="1"/>
    <s v="Arizona"/>
    <s v="Tucson"/>
    <n v="2017"/>
  </r>
  <r>
    <s v="US-2016-155173"/>
    <d v="2016-03-06T00:00:00"/>
    <s v="JB-16045"/>
    <s v="TEC-PH-10004586"/>
    <n v="431.94"/>
    <n v="2"/>
    <n v="0.4"/>
    <n v="-71.989999999999995"/>
    <x v="2"/>
    <x v="7"/>
    <s v="Wilson SignalBoost 841262 DB PRO Amplifier Kit"/>
    <x v="3"/>
    <s v="Pennsylvania"/>
    <s v="Philadelphia"/>
    <n v="2016"/>
  </r>
  <r>
    <s v="US-2016-155173"/>
    <d v="2016-03-06T00:00:00"/>
    <s v="JB-16045"/>
    <s v="OFF-BI-10002982"/>
    <n v="2.0430000000000001"/>
    <n v="1"/>
    <n v="0.7"/>
    <n v="-1.4982"/>
    <x v="1"/>
    <x v="8"/>
    <s v="Avery Self-Adhesive Photo Pockets for Polaroid Photos"/>
    <x v="3"/>
    <s v="Pennsylvania"/>
    <s v="Philadelphia"/>
    <n v="2016"/>
  </r>
  <r>
    <s v="US-2016-155173"/>
    <d v="2016-03-06T00:00:00"/>
    <s v="JB-16045"/>
    <s v="TEC-PH-10002538"/>
    <n v="68.238"/>
    <n v="3"/>
    <n v="0.4"/>
    <n v="-12.510300000000001"/>
    <x v="2"/>
    <x v="7"/>
    <s v="Grandstream GXP1160 VoIP phone"/>
    <x v="3"/>
    <s v="Pennsylvania"/>
    <s v="Philadelphia"/>
    <n v="2016"/>
  </r>
  <r>
    <s v="CA-2017-125451"/>
    <d v="2017-10-23T00:00:00"/>
    <s v="AH-10075"/>
    <s v="FUR-TA-10001039"/>
    <n v="240.744"/>
    <n v="4"/>
    <n v="0.3"/>
    <n v="-13.7568"/>
    <x v="0"/>
    <x v="3"/>
    <s v="KI Adjustable-Height Table"/>
    <x v="3"/>
    <s v="Rhode Island"/>
    <s v="Cranston"/>
    <n v="2017"/>
  </r>
  <r>
    <s v="CA-2017-125451"/>
    <d v="2017-10-23T00:00:00"/>
    <s v="AH-10075"/>
    <s v="FUR-FU-10004963"/>
    <n v="35"/>
    <n v="4"/>
    <n v="0"/>
    <n v="14.7"/>
    <x v="0"/>
    <x v="5"/>
    <s v="Eldon 400 Class Desk Accessories, Black Carbon"/>
    <x v="3"/>
    <s v="Rhode Island"/>
    <s v="Cranston"/>
    <n v="2017"/>
  </r>
  <r>
    <s v="CA-2017-125451"/>
    <d v="2017-10-23T00:00:00"/>
    <s v="AH-10075"/>
    <s v="FUR-FU-10000277"/>
    <n v="210.68"/>
    <n v="2"/>
    <n v="0"/>
    <n v="50.563200000000002"/>
    <x v="0"/>
    <x v="5"/>
    <s v="Deflect-o DuraMat Antistatic Studded Beveled Mat for Medium Pile Carpeting"/>
    <x v="3"/>
    <s v="Rhode Island"/>
    <s v="Cranston"/>
    <n v="2017"/>
  </r>
  <r>
    <s v="CA-2017-125451"/>
    <d v="2017-10-23T00:00:00"/>
    <s v="AH-10075"/>
    <s v="FUR-TA-10004915"/>
    <n v="637.89599999999996"/>
    <n v="3"/>
    <n v="0.3"/>
    <n v="-127.5792"/>
    <x v="0"/>
    <x v="3"/>
    <s v="Office Impressions End Table, 20-1/2&quot;H x 24&quot;W x 20&quot;D"/>
    <x v="3"/>
    <s v="Rhode Island"/>
    <s v="Cranston"/>
    <n v="2017"/>
  </r>
  <r>
    <s v="CA-2017-125451"/>
    <d v="2017-10-23T00:00:00"/>
    <s v="AH-10075"/>
    <s v="OFF-PA-10003724"/>
    <n v="43.44"/>
    <n v="8"/>
    <n v="0"/>
    <n v="21.285599999999999"/>
    <x v="1"/>
    <x v="10"/>
    <s v="Wirebound Message Book, 4 per Page"/>
    <x v="3"/>
    <s v="Rhode Island"/>
    <s v="Cranston"/>
    <n v="2017"/>
  </r>
  <r>
    <s v="CA-2017-125451"/>
    <d v="2017-10-23T00:00:00"/>
    <s v="AH-10075"/>
    <s v="OFF-AP-10002906"/>
    <n v="2.2200000000000002"/>
    <n v="1"/>
    <n v="0"/>
    <n v="0.66600000000000004"/>
    <x v="1"/>
    <x v="9"/>
    <s v="Hoover Replacement Belt for Commercial Guardsman Heavy-Duty Upright Vacuum"/>
    <x v="3"/>
    <s v="Rhode Island"/>
    <s v="Cranston"/>
    <n v="2017"/>
  </r>
  <r>
    <s v="CA-2014-131387"/>
    <d v="2014-04-28T00:00:00"/>
    <s v="AI-10855"/>
    <s v="TEC-PH-10001459"/>
    <n v="1679.96"/>
    <n v="5"/>
    <n v="0.2"/>
    <n v="125.997"/>
    <x v="2"/>
    <x v="7"/>
    <s v="Samsung Galaxy Mega 6.3"/>
    <x v="1"/>
    <s v="California"/>
    <s v="San Francisco"/>
    <n v="2014"/>
  </r>
  <r>
    <s v="CA-2016-125087"/>
    <d v="2016-04-18T00:00:00"/>
    <s v="TH-21115"/>
    <s v="FUR-CH-10002880"/>
    <n v="344.37200000000001"/>
    <n v="4"/>
    <n v="0.3"/>
    <n v="-93.472399999999993"/>
    <x v="0"/>
    <x v="1"/>
    <s v="Global High-Back Leather Tilter, Burgundy"/>
    <x v="2"/>
    <s v="Texas"/>
    <s v="Houston"/>
    <n v="2016"/>
  </r>
  <r>
    <s v="CA-2016-125087"/>
    <d v="2016-04-18T00:00:00"/>
    <s v="TH-21115"/>
    <s v="OFF-ST-10001780"/>
    <n v="1554.9359999999999"/>
    <n v="3"/>
    <n v="0.2"/>
    <n v="77.746799999999993"/>
    <x v="1"/>
    <x v="4"/>
    <s v="Tennsco 16-Compartment Lockers with Coat Rack"/>
    <x v="2"/>
    <s v="Texas"/>
    <s v="Houston"/>
    <n v="2016"/>
  </r>
  <r>
    <s v="CA-2016-125087"/>
    <d v="2016-04-18T00:00:00"/>
    <s v="TH-21115"/>
    <s v="FUR-FU-10004748"/>
    <n v="127.88"/>
    <n v="5"/>
    <n v="0.6"/>
    <n v="-67.137"/>
    <x v="0"/>
    <x v="5"/>
    <s v="Howard Miller 16&quot; Diameter Gallery Wall Clock"/>
    <x v="2"/>
    <s v="Texas"/>
    <s v="Houston"/>
    <n v="2016"/>
  </r>
  <r>
    <s v="CA-2016-154081"/>
    <d v="2016-05-22T00:00:00"/>
    <s v="JE-15610"/>
    <s v="TEC-PH-10001918"/>
    <n v="222.38399999999999"/>
    <n v="2"/>
    <n v="0.2"/>
    <n v="22.238399999999999"/>
    <x v="2"/>
    <x v="7"/>
    <s v="Nortel Business Series Terminal T7208 Digital phone"/>
    <x v="1"/>
    <s v="California"/>
    <s v="Los Angeles"/>
    <n v="2016"/>
  </r>
  <r>
    <s v="US-2017-118556"/>
    <d v="2017-05-28T00:00:00"/>
    <s v="TH-21235"/>
    <s v="FUR-CH-10001146"/>
    <n v="106.869"/>
    <n v="3"/>
    <n v="0.3"/>
    <n v="-29.007300000000001"/>
    <x v="0"/>
    <x v="1"/>
    <s v="Global Value Mid-Back Manager's Chair, Gray"/>
    <x v="2"/>
    <s v="Illinois"/>
    <s v="Chicago"/>
    <n v="2017"/>
  </r>
  <r>
    <s v="US-2017-118556"/>
    <d v="2017-05-28T00:00:00"/>
    <s v="TH-21235"/>
    <s v="OFF-BI-10004364"/>
    <n v="3.5640000000000001"/>
    <n v="3"/>
    <n v="0.8"/>
    <n v="-6.2370000000000001"/>
    <x v="1"/>
    <x v="8"/>
    <s v="Storex Dura Pro Binders"/>
    <x v="2"/>
    <s v="Illinois"/>
    <s v="Chicago"/>
    <n v="2017"/>
  </r>
  <r>
    <s v="CA-2014-126200"/>
    <d v="2014-08-25T00:00:00"/>
    <s v="JE-15715"/>
    <s v="OFF-BI-10002133"/>
    <n v="25.68"/>
    <n v="3"/>
    <n v="0.8"/>
    <n v="-39.804000000000002"/>
    <x v="1"/>
    <x v="8"/>
    <s v="Wilson Jones Elliptical Ring 3 1/2&quot; Capacity Binders, 800 sheets"/>
    <x v="2"/>
    <s v="Texas"/>
    <s v="Houston"/>
    <n v="2014"/>
  </r>
  <r>
    <s v="CA-2014-126200"/>
    <d v="2014-08-25T00:00:00"/>
    <s v="JE-15715"/>
    <s v="OFF-BI-10002225"/>
    <n v="12.384"/>
    <n v="3"/>
    <n v="0.8"/>
    <n v="-19.814399999999999"/>
    <x v="1"/>
    <x v="8"/>
    <s v="Square Ring Data Binders, Rigid 75 Pt. Covers, 11&quot; x 14-7/8&quot;"/>
    <x v="2"/>
    <s v="Texas"/>
    <s v="Houston"/>
    <n v="2014"/>
  </r>
  <r>
    <s v="CA-2014-146500"/>
    <d v="2014-08-30T00:00:00"/>
    <s v="AT-10735"/>
    <s v="OFF-BI-10002432"/>
    <n v="25.3"/>
    <n v="5"/>
    <n v="0"/>
    <n v="11.891"/>
    <x v="1"/>
    <x v="8"/>
    <s v="Wilson Jones Standard D-Ring Binders"/>
    <x v="3"/>
    <s v="Connecticut"/>
    <s v="Bristol"/>
    <n v="2014"/>
  </r>
  <r>
    <s v="CA-2014-146500"/>
    <d v="2014-08-30T00:00:00"/>
    <s v="AT-10735"/>
    <s v="OFF-ST-10000563"/>
    <n v="95.94"/>
    <n v="3"/>
    <n v="0"/>
    <n v="9.5939999999999994"/>
    <x v="1"/>
    <x v="4"/>
    <s v="Fellowes Bankers Box Stor/Drawer Steel Plus"/>
    <x v="3"/>
    <s v="Connecticut"/>
    <s v="Bristol"/>
    <n v="2014"/>
  </r>
  <r>
    <s v="CA-2015-169537"/>
    <d v="2015-09-03T00:00:00"/>
    <s v="JH-15820"/>
    <s v="OFF-LA-10001982"/>
    <n v="7.5"/>
    <n v="2"/>
    <n v="0"/>
    <n v="3.6"/>
    <x v="1"/>
    <x v="2"/>
    <s v="Smead Alpha-Z Color-Coded Name Labels First Letter Starter Set"/>
    <x v="2"/>
    <s v="Michigan"/>
    <s v="Holland"/>
    <n v="2015"/>
  </r>
  <r>
    <s v="CA-2014-100881"/>
    <d v="2014-03-28T00:00:00"/>
    <s v="DR-12940"/>
    <s v="TEC-PH-10003273"/>
    <n v="302.37599999999998"/>
    <n v="3"/>
    <n v="0.2"/>
    <n v="22.6782"/>
    <x v="2"/>
    <x v="7"/>
    <s v="AT&amp;T TR1909W"/>
    <x v="1"/>
    <s v="New Mexico"/>
    <s v="Albuquerque"/>
    <n v="2014"/>
  </r>
  <r>
    <s v="CA-2015-144043"/>
    <d v="2015-05-10T00:00:00"/>
    <s v="AB-10165"/>
    <s v="TEC-AC-10002718"/>
    <n v="46.688000000000002"/>
    <n v="4"/>
    <n v="0.2"/>
    <n v="-2.9180000000000001"/>
    <x v="2"/>
    <x v="11"/>
    <s v="Belkin Standard 104 key USB Keyboard"/>
    <x v="1"/>
    <s v="Colorado"/>
    <s v="Louisville"/>
    <n v="2015"/>
  </r>
  <r>
    <s v="CA-2015-116512"/>
    <d v="2015-04-09T00:00:00"/>
    <s v="MC-18100"/>
    <s v="OFF-ST-10001505"/>
    <n v="17.940000000000001"/>
    <n v="3"/>
    <n v="0"/>
    <n v="3.0497999999999998"/>
    <x v="1"/>
    <x v="4"/>
    <s v="Perma STOR-ALL Hanging File Box, 13 1/8&quot;W x 12 1/4&quot;D x 10 1/2&quot;H"/>
    <x v="3"/>
    <s v="New York"/>
    <s v="New York City"/>
    <n v="2015"/>
  </r>
  <r>
    <s v="CA-2015-101000"/>
    <d v="2015-04-09T00:00:00"/>
    <s v="IG-15085"/>
    <s v="OFF-AP-10000179"/>
    <n v="370.14"/>
    <n v="3"/>
    <n v="0"/>
    <n v="144.3546"/>
    <x v="1"/>
    <x v="9"/>
    <s v="Honeywell Enviracaire Portable HEPA Air Cleaner for up to 10 x 16 Room"/>
    <x v="3"/>
    <s v="Connecticut"/>
    <s v="Norwich"/>
    <n v="2015"/>
  </r>
  <r>
    <s v="CA-2016-168557"/>
    <d v="2016-09-19T00:00:00"/>
    <s v="FH-14275"/>
    <s v="OFF-BI-10002309"/>
    <n v="8.9280000000000008"/>
    <n v="2"/>
    <n v="0.2"/>
    <n v="3.1248"/>
    <x v="1"/>
    <x v="8"/>
    <s v="Avery Heavy-Duty EZD  Binder With Locking Rings"/>
    <x v="1"/>
    <s v="California"/>
    <s v="San Francisco"/>
    <n v="2016"/>
  </r>
  <r>
    <s v="US-2016-164196"/>
    <d v="2016-11-11T00:00:00"/>
    <s v="AS-10285"/>
    <s v="FUR-TA-10001950"/>
    <n v="2678.94"/>
    <n v="6"/>
    <n v="0"/>
    <n v="241.1046"/>
    <x v="0"/>
    <x v="3"/>
    <s v="Balt Solid Wood Round Tables"/>
    <x v="2"/>
    <s v="Indiana"/>
    <s v="Noblesville"/>
    <n v="2016"/>
  </r>
  <r>
    <s v="US-2017-132031"/>
    <d v="2017-04-23T00:00:00"/>
    <s v="PN-18775"/>
    <s v="FUR-BO-10001972"/>
    <n v="387.13600000000002"/>
    <n v="4"/>
    <n v="0.2"/>
    <n v="-14.5176"/>
    <x v="0"/>
    <x v="0"/>
    <s v="O'Sullivan 4-Shelf Bookcase in Odessa Pine"/>
    <x v="0"/>
    <s v="Tennessee"/>
    <s v="Clarksville"/>
    <n v="2017"/>
  </r>
  <r>
    <s v="US-2017-132031"/>
    <d v="2017-04-23T00:00:00"/>
    <s v="PN-18775"/>
    <s v="TEC-AC-10002473"/>
    <n v="45.408000000000001"/>
    <n v="2"/>
    <n v="0.2"/>
    <n v="11.919600000000001"/>
    <x v="2"/>
    <x v="11"/>
    <s v="Maxell 4.7GB DVD-R"/>
    <x v="0"/>
    <s v="Tennessee"/>
    <s v="Clarksville"/>
    <n v="2017"/>
  </r>
  <r>
    <s v="US-2017-132031"/>
    <d v="2017-04-23T00:00:00"/>
    <s v="PN-18775"/>
    <s v="FUR-FU-10000193"/>
    <n v="77.951999999999998"/>
    <n v="3"/>
    <n v="0.2"/>
    <n v="-11.6928"/>
    <x v="0"/>
    <x v="5"/>
    <s v="Tenex Chairmats For Use with Hard Floors"/>
    <x v="0"/>
    <s v="Tennessee"/>
    <s v="Clarksville"/>
    <n v="2017"/>
  </r>
  <r>
    <s v="US-2017-132031"/>
    <d v="2017-04-23T00:00:00"/>
    <s v="PN-18775"/>
    <s v="OFF-LA-10000081"/>
    <n v="3"/>
    <n v="1"/>
    <n v="0.2"/>
    <n v="1.05"/>
    <x v="1"/>
    <x v="2"/>
    <s v="Avery 496"/>
    <x v="0"/>
    <s v="Tennessee"/>
    <s v="Clarksville"/>
    <n v="2017"/>
  </r>
  <r>
    <s v="CA-2015-169733"/>
    <d v="2015-10-22T00:00:00"/>
    <s v="GM-14500"/>
    <s v="OFF-ST-10000876"/>
    <n v="9.952"/>
    <n v="1"/>
    <n v="0.2"/>
    <n v="0.99519999999999997"/>
    <x v="1"/>
    <x v="4"/>
    <s v="Eldon Simplefile Box Office"/>
    <x v="0"/>
    <s v="Florida"/>
    <s v="Hollywood"/>
    <n v="2015"/>
  </r>
  <r>
    <s v="CA-2017-169404"/>
    <d v="2017-04-09T00:00:00"/>
    <s v="NC-18625"/>
    <s v="OFF-BI-10004492"/>
    <n v="37.896000000000001"/>
    <n v="4"/>
    <n v="0.7"/>
    <n v="-29.053599999999999"/>
    <x v="1"/>
    <x v="8"/>
    <s v="Tuf-Vin Binders"/>
    <x v="3"/>
    <s v="Pennsylvania"/>
    <s v="York"/>
    <n v="2017"/>
  </r>
  <r>
    <s v="CA-2017-169404"/>
    <d v="2017-04-09T00:00:00"/>
    <s v="NC-18625"/>
    <s v="OFF-PA-10001033"/>
    <n v="65.584000000000003"/>
    <n v="2"/>
    <n v="0.2"/>
    <n v="23.7742"/>
    <x v="1"/>
    <x v="10"/>
    <s v="Xerox 1893"/>
    <x v="3"/>
    <s v="Pennsylvania"/>
    <s v="York"/>
    <n v="2017"/>
  </r>
  <r>
    <s v="CA-2017-134880"/>
    <d v="2017-10-27T00:00:00"/>
    <s v="TW-21025"/>
    <s v="OFF-PA-10004039"/>
    <n v="44.783999999999999"/>
    <n v="1"/>
    <n v="0.2"/>
    <n v="16.234200000000001"/>
    <x v="1"/>
    <x v="10"/>
    <s v="Xerox 1882"/>
    <x v="1"/>
    <s v="Arizona"/>
    <s v="Mesa"/>
    <n v="2017"/>
  </r>
  <r>
    <s v="CA-2015-145758"/>
    <d v="2015-10-30T00:00:00"/>
    <s v="BF-11020"/>
    <s v="TEC-MA-10004552"/>
    <n v="1035.8"/>
    <n v="4"/>
    <n v="0"/>
    <n v="269.30799999999999"/>
    <x v="2"/>
    <x v="15"/>
    <s v="Star Micronics TSP100 TSP143LAN Receipt Printer"/>
    <x v="3"/>
    <s v="New York"/>
    <s v="New York City"/>
    <n v="2015"/>
  </r>
  <r>
    <s v="CA-2017-158736"/>
    <d v="2017-12-18T00:00:00"/>
    <s v="TT-21460"/>
    <s v="OFF-AR-10002578"/>
    <n v="5.76"/>
    <n v="2"/>
    <n v="0"/>
    <n v="1.6704000000000001"/>
    <x v="1"/>
    <x v="6"/>
    <s v="Newell 335"/>
    <x v="1"/>
    <s v="California"/>
    <s v="San Francisco"/>
    <n v="2017"/>
  </r>
  <r>
    <s v="US-2016-119270"/>
    <d v="2016-03-12T00:00:00"/>
    <s v="SW-20245"/>
    <s v="OFF-PA-10004022"/>
    <n v="19.98"/>
    <n v="2"/>
    <n v="0"/>
    <n v="8.9909999999999997"/>
    <x v="1"/>
    <x v="10"/>
    <s v="Hammermill Color Copier Paper (28Lb. and 96 Bright)"/>
    <x v="1"/>
    <s v="California"/>
    <s v="Los Angeles"/>
    <n v="2016"/>
  </r>
  <r>
    <s v="CA-2014-109890"/>
    <d v="2014-07-21T00:00:00"/>
    <s v="PG-18820"/>
    <s v="TEC-PH-10004100"/>
    <n v="35.979999999999997"/>
    <n v="2"/>
    <n v="0"/>
    <n v="10.074400000000001"/>
    <x v="2"/>
    <x v="7"/>
    <s v="Griffin GC17055 Auxiliary Audio Cable"/>
    <x v="2"/>
    <s v="Nebraska"/>
    <s v="Omaha"/>
    <n v="2014"/>
  </r>
  <r>
    <s v="CA-2016-138583"/>
    <d v="2016-05-24T00:00:00"/>
    <s v="DP-13390"/>
    <s v="OFF-AR-10001860"/>
    <n v="16.655999999999999"/>
    <n v="3"/>
    <n v="0.2"/>
    <n v="3.3311999999999999"/>
    <x v="1"/>
    <x v="6"/>
    <s v="BIC Liqua Brite Liner"/>
    <x v="3"/>
    <s v="Pennsylvania"/>
    <s v="Philadelphia"/>
    <n v="2016"/>
  </r>
  <r>
    <s v="US-2017-118535"/>
    <d v="2017-02-11T00:00:00"/>
    <s v="DJ-13510"/>
    <s v="OFF-LA-10001297"/>
    <n v="20.7"/>
    <n v="2"/>
    <n v="0"/>
    <n v="9.9359999999999999"/>
    <x v="1"/>
    <x v="2"/>
    <s v="Avery 473"/>
    <x v="3"/>
    <s v="New York"/>
    <s v="New York City"/>
    <n v="2017"/>
  </r>
  <r>
    <s v="CA-2016-126284"/>
    <d v="2016-09-20T00:00:00"/>
    <s v="EN-13780"/>
    <s v="OFF-BI-10004828"/>
    <n v="83.7"/>
    <n v="5"/>
    <n v="0"/>
    <n v="41.012999999999998"/>
    <x v="1"/>
    <x v="8"/>
    <s v="GBC Poly Designer Binding Covers"/>
    <x v="2"/>
    <s v="Michigan"/>
    <s v="Grand Rapids"/>
    <n v="2016"/>
  </r>
  <r>
    <s v="CA-2017-142391"/>
    <d v="2017-09-24T00:00:00"/>
    <s v="PB-19150"/>
    <s v="FUR-FU-10002759"/>
    <n v="199.8"/>
    <n v="10"/>
    <n v="0"/>
    <n v="71.927999999999997"/>
    <x v="0"/>
    <x v="5"/>
    <s v="12-1/2 Diameter Round Wall Clock"/>
    <x v="1"/>
    <s v="Washington"/>
    <s v="Seattle"/>
    <n v="2017"/>
  </r>
  <r>
    <s v="CA-2017-124716"/>
    <d v="2017-03-27T00:00:00"/>
    <s v="BD-11560"/>
    <s v="OFF-PA-10000740"/>
    <n v="45.68"/>
    <n v="2"/>
    <n v="0"/>
    <n v="21.012799999999999"/>
    <x v="1"/>
    <x v="10"/>
    <s v="Xerox 1982"/>
    <x v="1"/>
    <s v="California"/>
    <s v="Fresno"/>
    <n v="2017"/>
  </r>
  <r>
    <s v="CA-2017-124716"/>
    <d v="2017-03-27T00:00:00"/>
    <s v="BD-11560"/>
    <s v="OFF-PA-10001144"/>
    <n v="110.96"/>
    <n v="2"/>
    <n v="0"/>
    <n v="53.260800000000003"/>
    <x v="1"/>
    <x v="10"/>
    <s v="Xerox 1913"/>
    <x v="1"/>
    <s v="California"/>
    <s v="Fresno"/>
    <n v="2017"/>
  </r>
  <r>
    <s v="CA-2017-124716"/>
    <d v="2017-03-27T00:00:00"/>
    <s v="BD-11560"/>
    <s v="OFF-PA-10000859"/>
    <n v="11.94"/>
    <n v="3"/>
    <n v="0"/>
    <n v="5.97"/>
    <x v="1"/>
    <x v="10"/>
    <s v="Unpadded Memo Slips"/>
    <x v="1"/>
    <s v="California"/>
    <s v="Fresno"/>
    <n v="2017"/>
  </r>
  <r>
    <s v="CA-2016-158841"/>
    <d v="2016-02-02T00:00:00"/>
    <s v="SE-20110"/>
    <s v="TEC-MA-10001127"/>
    <n v="8749.9500000000007"/>
    <n v="5"/>
    <n v="0"/>
    <n v="2799.9839999999999"/>
    <x v="2"/>
    <x v="15"/>
    <s v="HP Designjet T520 Inkjet Large Format Printer - 24&quot; Color"/>
    <x v="0"/>
    <s v="Virginia"/>
    <s v="Arlington"/>
    <n v="2016"/>
  </r>
  <r>
    <s v="CA-2016-158841"/>
    <d v="2016-02-02T00:00:00"/>
    <s v="SE-20110"/>
    <s v="OFF-BI-10002557"/>
    <n v="36.4"/>
    <n v="8"/>
    <n v="0"/>
    <n v="18.2"/>
    <x v="1"/>
    <x v="8"/>
    <s v="Presstex Flexible Ring Binders"/>
    <x v="0"/>
    <s v="Virginia"/>
    <s v="Arlington"/>
    <n v="2016"/>
  </r>
  <r>
    <s v="CA-2016-158841"/>
    <d v="2016-02-02T00:00:00"/>
    <s v="SE-20110"/>
    <s v="FUR-FU-10001731"/>
    <n v="18.690000000000001"/>
    <n v="7"/>
    <n v="0"/>
    <n v="7.1021999999999998"/>
    <x v="0"/>
    <x v="5"/>
    <s v="Acrylic Self-Standing Desk Frames"/>
    <x v="0"/>
    <s v="Virginia"/>
    <s v="Arlington"/>
    <n v="2016"/>
  </r>
  <r>
    <s v="CA-2017-106824"/>
    <d v="2017-07-07T00:00:00"/>
    <s v="AT-10735"/>
    <s v="OFF-FA-10001135"/>
    <n v="5.94"/>
    <n v="3"/>
    <n v="0"/>
    <n v="0.1188"/>
    <x v="1"/>
    <x v="13"/>
    <s v="Brites Rubber Bands, 1 1/2 oz. Box"/>
    <x v="1"/>
    <s v="California"/>
    <s v="Los Angeles"/>
    <n v="2017"/>
  </r>
  <r>
    <s v="CA-2015-109190"/>
    <d v="2015-10-23T00:00:00"/>
    <s v="CC-12685"/>
    <s v="OFF-PA-10000069"/>
    <n v="60.735999999999997"/>
    <n v="8"/>
    <n v="0.2"/>
    <n v="20.4984"/>
    <x v="1"/>
    <x v="10"/>
    <s v="TOPS 4 x 6 Fluorescent Color Memo Sheets, 500 Sheets per Pack"/>
    <x v="2"/>
    <s v="Texas"/>
    <s v="Lubbock"/>
    <n v="2015"/>
  </r>
  <r>
    <s v="CA-2015-109190"/>
    <d v="2015-10-23T00:00:00"/>
    <s v="CC-12685"/>
    <s v="TEC-CO-10001943"/>
    <n v="479.976"/>
    <n v="3"/>
    <n v="0.2"/>
    <n v="161.99189999999999"/>
    <x v="2"/>
    <x v="16"/>
    <s v="Canon PC-428 Personal Copier"/>
    <x v="2"/>
    <s v="Texas"/>
    <s v="Lubbock"/>
    <n v="2015"/>
  </r>
  <r>
    <s v="CA-2015-109190"/>
    <d v="2015-10-23T00:00:00"/>
    <s v="CC-12685"/>
    <s v="OFF-BI-10000977"/>
    <n v="6.08"/>
    <n v="1"/>
    <n v="0.8"/>
    <n v="-10.336"/>
    <x v="1"/>
    <x v="8"/>
    <s v="Ibico Plastic Spiral Binding Combs"/>
    <x v="2"/>
    <s v="Texas"/>
    <s v="Lubbock"/>
    <n v="2015"/>
  </r>
  <r>
    <s v="CA-2016-143154"/>
    <d v="2016-12-02T00:00:00"/>
    <s v="AS-10225"/>
    <s v="TEC-AC-10002942"/>
    <n v="165.6"/>
    <n v="3"/>
    <n v="0.2"/>
    <n v="-6.21"/>
    <x v="2"/>
    <x v="11"/>
    <s v="WD My Passport Ultra 1TB Portable External Hard Drive"/>
    <x v="1"/>
    <s v="Colorado"/>
    <s v="Longmont"/>
    <n v="2016"/>
  </r>
  <r>
    <s v="CA-2014-169061"/>
    <d v="2014-03-05T00:00:00"/>
    <s v="AB-10150"/>
    <s v="OFF-AR-10000588"/>
    <n v="59.52"/>
    <n v="3"/>
    <n v="0"/>
    <n v="15.475199999999999"/>
    <x v="1"/>
    <x v="6"/>
    <s v="Newell 345"/>
    <x v="3"/>
    <s v="New York"/>
    <s v="Yonkers"/>
    <n v="2014"/>
  </r>
  <r>
    <s v="CA-2014-169061"/>
    <d v="2014-03-05T00:00:00"/>
    <s v="AB-10150"/>
    <s v="TEC-AC-10002001"/>
    <n v="479.97"/>
    <n v="3"/>
    <n v="0"/>
    <n v="177.5889"/>
    <x v="2"/>
    <x v="11"/>
    <s v="Logitech Wireless Gaming Headset G930"/>
    <x v="3"/>
    <s v="New York"/>
    <s v="Yonkers"/>
    <n v="2014"/>
  </r>
  <r>
    <s v="CA-2014-169061"/>
    <d v="2014-03-05T00:00:00"/>
    <s v="AB-10150"/>
    <s v="OFF-SU-10000381"/>
    <n v="18.62"/>
    <n v="2"/>
    <n v="0"/>
    <n v="5.3997999999999999"/>
    <x v="1"/>
    <x v="14"/>
    <s v="Acme Forged Steel Scissors with Black Enamel Handles"/>
    <x v="3"/>
    <s v="New York"/>
    <s v="Yonkers"/>
    <n v="2014"/>
  </r>
  <r>
    <s v="CA-2014-169061"/>
    <d v="2014-03-05T00:00:00"/>
    <s v="AB-10150"/>
    <s v="OFF-BI-10001617"/>
    <n v="49.631999999999998"/>
    <n v="6"/>
    <n v="0.2"/>
    <n v="16.750800000000002"/>
    <x v="1"/>
    <x v="8"/>
    <s v="GBC Wire Binding Combs"/>
    <x v="3"/>
    <s v="New York"/>
    <s v="Yonkers"/>
    <n v="2014"/>
  </r>
  <r>
    <s v="CA-2014-169061"/>
    <d v="2014-03-05T00:00:00"/>
    <s v="AB-10150"/>
    <s v="OFF-PA-10001878"/>
    <n v="97.82"/>
    <n v="2"/>
    <n v="0"/>
    <n v="45.9754"/>
    <x v="1"/>
    <x v="10"/>
    <s v="Xerox 1891"/>
    <x v="3"/>
    <s v="New York"/>
    <s v="Yonkers"/>
    <n v="2014"/>
  </r>
  <r>
    <s v="CA-2015-102316"/>
    <d v="2015-03-01T00:00:00"/>
    <s v="DH-13075"/>
    <s v="TEC-PH-10000376"/>
    <n v="15.984"/>
    <n v="2"/>
    <n v="0.2"/>
    <n v="1.1988000000000001"/>
    <x v="2"/>
    <x v="7"/>
    <s v="Square Credit Card Reader"/>
    <x v="1"/>
    <s v="California"/>
    <s v="Los Angeles"/>
    <n v="2015"/>
  </r>
  <r>
    <s v="CA-2015-102316"/>
    <d v="2015-03-01T00:00:00"/>
    <s v="DH-13075"/>
    <s v="FUR-CH-10003396"/>
    <n v="184.75200000000001"/>
    <n v="3"/>
    <n v="0.2"/>
    <n v="-20.784600000000001"/>
    <x v="0"/>
    <x v="1"/>
    <s v="Global Deluxe Steno Chair"/>
    <x v="1"/>
    <s v="California"/>
    <s v="Los Angeles"/>
    <n v="2015"/>
  </r>
  <r>
    <s v="CA-2014-164903"/>
    <d v="2014-02-20T00:00:00"/>
    <s v="SR-20740"/>
    <s v="OFF-PA-10003363"/>
    <n v="12.96"/>
    <n v="2"/>
    <n v="0"/>
    <n v="6.2207999999999997"/>
    <x v="1"/>
    <x v="10"/>
    <s v="Xerox 204"/>
    <x v="1"/>
    <s v="California"/>
    <s v="Los Angeles"/>
    <n v="2014"/>
  </r>
  <r>
    <s v="CA-2016-109400"/>
    <d v="2016-05-02T00:00:00"/>
    <s v="NR-18550"/>
    <s v="FUR-CH-10003298"/>
    <n v="366.74400000000003"/>
    <n v="4"/>
    <n v="0.3"/>
    <n v="-110.0232"/>
    <x v="0"/>
    <x v="1"/>
    <s v="Office Star - Contemporary Task Swivel chair with Loop Arms, Charcoal"/>
    <x v="2"/>
    <s v="Texas"/>
    <s v="Amarillo"/>
    <n v="2016"/>
  </r>
  <r>
    <s v="CA-2016-130400"/>
    <d v="2016-03-08T00:00:00"/>
    <s v="SJ-20125"/>
    <s v="OFF-BI-10001757"/>
    <n v="8.8559999999999999"/>
    <n v="9"/>
    <n v="0.8"/>
    <n v="-14.169600000000001"/>
    <x v="1"/>
    <x v="8"/>
    <s v="Pressboard Hanging Data Binders for Unburst Sheets"/>
    <x v="2"/>
    <s v="Texas"/>
    <s v="Dallas"/>
    <n v="2016"/>
  </r>
  <r>
    <s v="CA-2016-130400"/>
    <d v="2016-03-08T00:00:00"/>
    <s v="SJ-20125"/>
    <s v="TEC-AC-10004633"/>
    <n v="27.96"/>
    <n v="5"/>
    <n v="0.2"/>
    <n v="8.3879999999999999"/>
    <x v="2"/>
    <x v="11"/>
    <s v="Verbatim 25 GB 6x Blu-ray Single Layer Recordable Disc, 3/Pack"/>
    <x v="2"/>
    <s v="Texas"/>
    <s v="Dallas"/>
    <n v="2016"/>
  </r>
  <r>
    <s v="CA-2016-130400"/>
    <d v="2016-03-08T00:00:00"/>
    <s v="SJ-20125"/>
    <s v="OFF-EN-10001453"/>
    <n v="146.352"/>
    <n v="3"/>
    <n v="0.2"/>
    <n v="49.393799999999999"/>
    <x v="1"/>
    <x v="12"/>
    <s v="Tyvek Interoffice Envelopes, 9 1/2&quot; x 12 1/2&quot;, 100/Box"/>
    <x v="2"/>
    <s v="Texas"/>
    <s v="Dallas"/>
    <n v="2016"/>
  </r>
  <r>
    <s v="CA-2015-135853"/>
    <d v="2015-12-11T00:00:00"/>
    <s v="CA-12775"/>
    <s v="TEC-AC-10004761"/>
    <n v="175.23"/>
    <n v="11"/>
    <n v="0"/>
    <n v="61.330500000000001"/>
    <x v="2"/>
    <x v="11"/>
    <s v="Maxell 4.7GB DVD+RW 3/Pack"/>
    <x v="2"/>
    <s v="Michigan"/>
    <s v="Detroit"/>
    <n v="2015"/>
  </r>
  <r>
    <s v="CA-2015-135853"/>
    <d v="2015-12-11T00:00:00"/>
    <s v="CA-12775"/>
    <s v="TEC-PH-10003691"/>
    <n v="125.99"/>
    <n v="1"/>
    <n v="0"/>
    <n v="31.497499999999999"/>
    <x v="2"/>
    <x v="7"/>
    <s v="BlackBerry Q10"/>
    <x v="2"/>
    <s v="Michigan"/>
    <s v="Detroit"/>
    <n v="2015"/>
  </r>
  <r>
    <s v="CA-2015-135853"/>
    <d v="2015-12-11T00:00:00"/>
    <s v="CA-12775"/>
    <s v="OFF-BI-10004965"/>
    <n v="23"/>
    <n v="2"/>
    <n v="0"/>
    <n v="10.35"/>
    <x v="1"/>
    <x v="8"/>
    <s v="Ibico Covers for Plastic or Wire Binding Elements"/>
    <x v="2"/>
    <s v="Michigan"/>
    <s v="Detroit"/>
    <n v="2015"/>
  </r>
  <r>
    <s v="CA-2016-103359"/>
    <d v="2016-12-22T00:00:00"/>
    <s v="LC-16885"/>
    <s v="OFF-BI-10004233"/>
    <n v="25.584"/>
    <n v="2"/>
    <n v="0.2"/>
    <n v="8.9543999999999997"/>
    <x v="1"/>
    <x v="8"/>
    <s v="GBC Pre-Punched Binding Paper, Plastic, White, 8-1/2&quot; x 11&quot;"/>
    <x v="3"/>
    <s v="New York"/>
    <s v="New York City"/>
    <n v="2016"/>
  </r>
  <r>
    <s v="CA-2016-144645"/>
    <d v="2016-02-02T00:00:00"/>
    <s v="NS-18640"/>
    <s v="FUR-FU-10003601"/>
    <n v="73.784000000000006"/>
    <n v="2"/>
    <n v="0.6"/>
    <n v="-77.473200000000006"/>
    <x v="0"/>
    <x v="5"/>
    <s v="Deflect-o RollaMat Studded, Beveled Mat for Medium Pile Carpeting"/>
    <x v="2"/>
    <s v="Texas"/>
    <s v="Houston"/>
    <n v="2016"/>
  </r>
  <r>
    <s v="CA-2017-141614"/>
    <d v="2017-06-05T00:00:00"/>
    <s v="NS-18640"/>
    <s v="OFF-PA-10002787"/>
    <n v="20.736000000000001"/>
    <n v="4"/>
    <n v="0.2"/>
    <n v="7.2576000000000001"/>
    <x v="1"/>
    <x v="10"/>
    <s v="Xerox 227"/>
    <x v="0"/>
    <s v="Florida"/>
    <s v="Orlando"/>
    <n v="2017"/>
  </r>
  <r>
    <s v="CA-2015-122168"/>
    <d v="2015-08-21T00:00:00"/>
    <s v="HG-14965"/>
    <s v="OFF-AR-10003602"/>
    <n v="17.52"/>
    <n v="3"/>
    <n v="0"/>
    <n v="8.2344000000000008"/>
    <x v="1"/>
    <x v="6"/>
    <s v="Quartet Omega Colored Chalk, 12/Pack"/>
    <x v="0"/>
    <s v="Kentucky"/>
    <s v="Florence"/>
    <n v="2015"/>
  </r>
  <r>
    <s v="CA-2015-122168"/>
    <d v="2015-08-21T00:00:00"/>
    <s v="HG-14965"/>
    <s v="OFF-AR-10002053"/>
    <n v="35.76"/>
    <n v="12"/>
    <n v="0"/>
    <n v="10.0128"/>
    <x v="1"/>
    <x v="6"/>
    <s v="Premium Writing Pencils, Soft, #2 by Central Association for the Blind"/>
    <x v="0"/>
    <s v="Kentucky"/>
    <s v="Florence"/>
    <n v="2015"/>
  </r>
  <r>
    <s v="CA-2016-132899"/>
    <d v="2016-04-07T00:00:00"/>
    <s v="SF-20200"/>
    <s v="OFF-AR-10002833"/>
    <n v="3.64"/>
    <n v="2"/>
    <n v="0"/>
    <n v="0.98280000000000001"/>
    <x v="1"/>
    <x v="6"/>
    <s v="Newell 322"/>
    <x v="3"/>
    <s v="New York"/>
    <s v="New York City"/>
    <n v="2016"/>
  </r>
  <r>
    <s v="CA-2017-149720"/>
    <d v="2017-06-04T00:00:00"/>
    <s v="EM-14065"/>
    <s v="FUR-FU-10002501"/>
    <n v="30.335999999999999"/>
    <n v="6"/>
    <n v="0.6"/>
    <n v="-17.443200000000001"/>
    <x v="0"/>
    <x v="5"/>
    <s v="Nu-Dell Executive Frame"/>
    <x v="2"/>
    <s v="Texas"/>
    <s v="Frisco"/>
    <n v="2017"/>
  </r>
  <r>
    <s v="CA-2017-118003"/>
    <d v="2017-12-04T00:00:00"/>
    <s v="DO-13645"/>
    <s v="FUR-FU-10002506"/>
    <n v="12.99"/>
    <n v="1"/>
    <n v="0"/>
    <n v="1.5588"/>
    <x v="0"/>
    <x v="5"/>
    <s v="Tensor &quot;Hersey Kiss&quot; Styled Floor Lamp"/>
    <x v="3"/>
    <s v="New Jersey"/>
    <s v="Paterson"/>
    <n v="2017"/>
  </r>
  <r>
    <s v="CA-2017-118003"/>
    <d v="2017-12-04T00:00:00"/>
    <s v="DO-13645"/>
    <s v="FUR-CH-10003817"/>
    <n v="182.22"/>
    <n v="3"/>
    <n v="0"/>
    <n v="45.555"/>
    <x v="0"/>
    <x v="1"/>
    <s v="Global Value Steno Chair, Gray"/>
    <x v="3"/>
    <s v="New Jersey"/>
    <s v="Paterson"/>
    <n v="2017"/>
  </r>
  <r>
    <s v="CA-2017-118003"/>
    <d v="2017-12-04T00:00:00"/>
    <s v="DO-13645"/>
    <s v="FUR-CH-10004860"/>
    <n v="302.94"/>
    <n v="3"/>
    <n v="0"/>
    <n v="18.176400000000001"/>
    <x v="0"/>
    <x v="1"/>
    <s v="Global Low Back Tilter Chair"/>
    <x v="3"/>
    <s v="New Jersey"/>
    <s v="Paterson"/>
    <n v="2017"/>
  </r>
  <r>
    <s v="CA-2016-141887"/>
    <d v="2016-01-11T00:00:00"/>
    <s v="MP-17470"/>
    <s v="FUR-FU-10002268"/>
    <n v="54.991999999999997"/>
    <n v="14"/>
    <n v="0.2"/>
    <n v="8.9361999999999995"/>
    <x v="0"/>
    <x v="5"/>
    <s v="Ultra Door Push Plate"/>
    <x v="3"/>
    <s v="Ohio"/>
    <s v="Columbus"/>
    <n v="2016"/>
  </r>
  <r>
    <s v="US-2016-160206"/>
    <d v="2016-04-01T00:00:00"/>
    <s v="MY-18295"/>
    <s v="TEC-PH-10000148"/>
    <n v="12.99"/>
    <n v="1"/>
    <n v="0"/>
    <n v="0.25979999999999998"/>
    <x v="2"/>
    <x v="7"/>
    <s v="Cyber Acoustics AC-202b Speech Recognition Stereo Headset"/>
    <x v="2"/>
    <s v="Wisconsin"/>
    <s v="Milwaukee"/>
    <n v="2016"/>
  </r>
  <r>
    <s v="CA-2017-133074"/>
    <d v="2017-09-21T00:00:00"/>
    <s v="DB-13615"/>
    <s v="OFF-PA-10004082"/>
    <n v="55.86"/>
    <n v="7"/>
    <n v="0"/>
    <n v="27.93"/>
    <x v="1"/>
    <x v="10"/>
    <s v="Adams Telephone Message Book w/Frequently-Called Numbers Space, 400 Messages per Book"/>
    <x v="1"/>
    <s v="California"/>
    <s v="San Francisco"/>
    <n v="2017"/>
  </r>
  <r>
    <s v="CA-2017-161172"/>
    <d v="2017-03-16T00:00:00"/>
    <s v="SP-20920"/>
    <s v="TEC-PH-10004348"/>
    <n v="44.375999999999998"/>
    <n v="2"/>
    <n v="0.4"/>
    <n v="-7.3959999999999999"/>
    <x v="2"/>
    <x v="7"/>
    <s v="OtterBox Defender Series Case - iPhone 5c"/>
    <x v="3"/>
    <s v="Ohio"/>
    <s v="Columbus"/>
    <n v="2017"/>
  </r>
  <r>
    <s v="CA-2017-161172"/>
    <d v="2017-03-16T00:00:00"/>
    <s v="SP-20920"/>
    <s v="FUR-FU-10003424"/>
    <n v="51.264000000000003"/>
    <n v="6"/>
    <n v="0.2"/>
    <n v="7.6896000000000004"/>
    <x v="0"/>
    <x v="5"/>
    <s v="Nu-Dell Oak Frame"/>
    <x v="3"/>
    <s v="Ohio"/>
    <s v="Columbus"/>
    <n v="2017"/>
  </r>
  <r>
    <s v="CA-2017-161172"/>
    <d v="2017-03-16T00:00:00"/>
    <s v="SP-20920"/>
    <s v="OFF-BI-10004654"/>
    <n v="5.1929999999999996"/>
    <n v="3"/>
    <n v="0.7"/>
    <n v="-3.4620000000000002"/>
    <x v="1"/>
    <x v="8"/>
    <s v="Avery Binding System Hidden Tab Executive Style Index Sets"/>
    <x v="3"/>
    <s v="Ohio"/>
    <s v="Columbus"/>
    <n v="2017"/>
  </r>
  <r>
    <s v="CA-2017-161172"/>
    <d v="2017-03-16T00:00:00"/>
    <s v="SP-20920"/>
    <s v="TEC-AC-10004571"/>
    <n v="159.98400000000001"/>
    <n v="2"/>
    <n v="0.2"/>
    <n v="43.995600000000003"/>
    <x v="2"/>
    <x v="11"/>
    <s v="Logitech G700s Rechargeable Gaming Mouse"/>
    <x v="3"/>
    <s v="Ohio"/>
    <s v="Columbus"/>
    <n v="2017"/>
  </r>
  <r>
    <s v="CA-2017-161172"/>
    <d v="2017-03-16T00:00:00"/>
    <s v="SP-20920"/>
    <s v="OFF-ST-10000675"/>
    <n v="54.223999999999997"/>
    <n v="2"/>
    <n v="0.2"/>
    <n v="3.3889999999999998"/>
    <x v="1"/>
    <x v="4"/>
    <s v="File Shuttle II and Handi-File, Black"/>
    <x v="3"/>
    <s v="Ohio"/>
    <s v="Columbus"/>
    <n v="2017"/>
  </r>
  <r>
    <s v="CA-2017-137624"/>
    <d v="2017-11-10T00:00:00"/>
    <s v="ME-17320"/>
    <s v="FUR-CH-10001714"/>
    <n v="241.42400000000001"/>
    <n v="2"/>
    <n v="0.2"/>
    <n v="-36.2136"/>
    <x v="0"/>
    <x v="1"/>
    <s v="Global Leather &amp; Oak Executive Chair, Burgundy"/>
    <x v="1"/>
    <s v="California"/>
    <s v="Los Angeles"/>
    <n v="2017"/>
  </r>
  <r>
    <s v="CA-2016-156748"/>
    <d v="2016-11-30T00:00:00"/>
    <s v="BS-11755"/>
    <s v="OFF-PA-10000380"/>
    <n v="33.36"/>
    <n v="4"/>
    <n v="0"/>
    <n v="16.68"/>
    <x v="1"/>
    <x v="10"/>
    <s v="REDIFORM Incoming/Outgoing Call Register, 11&quot; X 8 1/2&quot;, 100 Messages"/>
    <x v="2"/>
    <s v="Michigan"/>
    <s v="Detroit"/>
    <n v="2016"/>
  </r>
  <r>
    <s v="CA-2016-156748"/>
    <d v="2016-11-30T00:00:00"/>
    <s v="BS-11755"/>
    <s v="OFF-PA-10002713"/>
    <n v="13.76"/>
    <n v="2"/>
    <n v="0"/>
    <n v="6.3296000000000001"/>
    <x v="1"/>
    <x v="10"/>
    <s v="Adams Phone Message Book, 200 Message Capacity, 8 1/16 x 11"/>
    <x v="2"/>
    <s v="Michigan"/>
    <s v="Detroit"/>
    <n v="2016"/>
  </r>
  <r>
    <s v="CA-2016-156748"/>
    <d v="2016-11-30T00:00:00"/>
    <s v="BS-11755"/>
    <s v="OFF-ST-10001370"/>
    <n v="496.86"/>
    <n v="7"/>
    <n v="0"/>
    <n v="24.843"/>
    <x v="1"/>
    <x v="4"/>
    <s v="Sensible Storage WireTech Storage Systems"/>
    <x v="2"/>
    <s v="Michigan"/>
    <s v="Detroit"/>
    <n v="2016"/>
  </r>
  <r>
    <s v="CA-2016-156748"/>
    <d v="2016-11-30T00:00:00"/>
    <s v="BS-11755"/>
    <s v="FUR-CH-10000513"/>
    <n v="389.97"/>
    <n v="3"/>
    <n v="0"/>
    <n v="35.097299999999997"/>
    <x v="0"/>
    <x v="1"/>
    <s v="High-Back Leather Manager's Chair"/>
    <x v="2"/>
    <s v="Michigan"/>
    <s v="Detroit"/>
    <n v="2016"/>
  </r>
  <r>
    <s v="CA-2015-169677"/>
    <d v="2015-01-13T00:00:00"/>
    <s v="KS-16300"/>
    <s v="OFF-LA-10003223"/>
    <n v="9.82"/>
    <n v="2"/>
    <n v="0"/>
    <n v="4.8117999999999999"/>
    <x v="1"/>
    <x v="2"/>
    <s v="Avery 508"/>
    <x v="0"/>
    <s v="Georgia"/>
    <s v="Columbus"/>
    <n v="2015"/>
  </r>
  <r>
    <s v="US-2014-163146"/>
    <d v="2014-05-16T00:00:00"/>
    <s v="CC-12475"/>
    <s v="TEC-AC-10002217"/>
    <n v="56.4"/>
    <n v="3"/>
    <n v="0"/>
    <n v="3.3839999999999999"/>
    <x v="2"/>
    <x v="11"/>
    <s v="Imation Clip USB flash drive - 8 GB"/>
    <x v="1"/>
    <s v="California"/>
    <s v="San Francisco"/>
    <n v="2014"/>
  </r>
  <r>
    <s v="CA-2015-157343"/>
    <d v="2015-06-07T00:00:00"/>
    <s v="HD-14785"/>
    <s v="OFF-BI-10003707"/>
    <n v="18.312000000000001"/>
    <n v="4"/>
    <n v="0.7"/>
    <n v="-12.208"/>
    <x v="1"/>
    <x v="8"/>
    <s v="Aluminum Screw Posts"/>
    <x v="3"/>
    <s v="Pennsylvania"/>
    <s v="Philadelphia"/>
    <n v="2015"/>
  </r>
  <r>
    <s v="CA-2015-157343"/>
    <d v="2015-06-07T00:00:00"/>
    <s v="HD-14785"/>
    <s v="OFF-PA-10000552"/>
    <n v="25.92"/>
    <n v="5"/>
    <n v="0.2"/>
    <n v="9.0719999999999992"/>
    <x v="1"/>
    <x v="10"/>
    <s v="Xerox 200"/>
    <x v="3"/>
    <s v="Pennsylvania"/>
    <s v="Philadelphia"/>
    <n v="2015"/>
  </r>
  <r>
    <s v="CA-2015-157343"/>
    <d v="2015-06-07T00:00:00"/>
    <s v="HD-14785"/>
    <s v="OFF-AR-10003183"/>
    <n v="8.016"/>
    <n v="3"/>
    <n v="0.2"/>
    <n v="1.002"/>
    <x v="1"/>
    <x v="6"/>
    <s v="Avery Fluorescent Highlighter Four-Color Set"/>
    <x v="3"/>
    <s v="Pennsylvania"/>
    <s v="Philadelphia"/>
    <n v="2015"/>
  </r>
  <r>
    <s v="CA-2017-147354"/>
    <d v="2017-03-09T00:00:00"/>
    <s v="KB-16315"/>
    <s v="TEC-CO-10000971"/>
    <n v="479.98399999999998"/>
    <n v="2"/>
    <n v="0.2"/>
    <n v="59.997999999999998"/>
    <x v="2"/>
    <x v="16"/>
    <s v="Hewlett Packard 310 Color Digital Copier"/>
    <x v="1"/>
    <s v="California"/>
    <s v="Los Angeles"/>
    <n v="2017"/>
  </r>
  <r>
    <s v="CA-2017-147354"/>
    <d v="2017-03-09T00:00:00"/>
    <s v="KB-16315"/>
    <s v="OFF-BI-10003910"/>
    <n v="30.84"/>
    <n v="5"/>
    <n v="0.2"/>
    <n v="9.6374999999999993"/>
    <x v="1"/>
    <x v="8"/>
    <s v="DXL Angle-View Binders with Locking Rings by Samsill"/>
    <x v="1"/>
    <s v="California"/>
    <s v="Los Angeles"/>
    <n v="2017"/>
  </r>
  <r>
    <s v="CA-2015-157287"/>
    <d v="2015-12-22T00:00:00"/>
    <s v="HR-14830"/>
    <s v="OFF-ST-10001172"/>
    <n v="33.567999999999998"/>
    <n v="2"/>
    <n v="0.2"/>
    <n v="1.6783999999999999"/>
    <x v="1"/>
    <x v="4"/>
    <s v="Tennsco Lockers, Sand"/>
    <x v="3"/>
    <s v="Pennsylvania"/>
    <s v="Philadelphia"/>
    <n v="2015"/>
  </r>
  <r>
    <s v="CA-2015-157287"/>
    <d v="2015-12-22T00:00:00"/>
    <s v="HR-14830"/>
    <s v="FUR-CH-10001270"/>
    <n v="422.625"/>
    <n v="7"/>
    <n v="0.3"/>
    <n v="0"/>
    <x v="0"/>
    <x v="1"/>
    <s v="Harbour Creations Steel Folding Chair"/>
    <x v="3"/>
    <s v="Pennsylvania"/>
    <s v="Philadelphia"/>
    <n v="2015"/>
  </r>
  <r>
    <s v="CA-2014-137575"/>
    <d v="2014-08-06T00:00:00"/>
    <s v="TB-21625"/>
    <s v="TEC-AC-10004571"/>
    <n v="199.98"/>
    <n v="2"/>
    <n v="0"/>
    <n v="83.991600000000005"/>
    <x v="2"/>
    <x v="11"/>
    <s v="Logitech G700s Rechargeable Gaming Mouse"/>
    <x v="3"/>
    <s v="New York"/>
    <s v="New York City"/>
    <n v="2014"/>
  </r>
  <r>
    <s v="CA-2016-119074"/>
    <d v="2016-03-27T00:00:00"/>
    <s v="DS-13180"/>
    <s v="FUR-FU-10004053"/>
    <n v="20.239999999999998"/>
    <n v="1"/>
    <n v="0"/>
    <n v="8.7032000000000007"/>
    <x v="0"/>
    <x v="5"/>
    <s v="DAX Two-Tone Silver Metal Document Frame"/>
    <x v="0"/>
    <s v="Georgia"/>
    <s v="Columbus"/>
    <n v="2016"/>
  </r>
  <r>
    <s v="CA-2016-119074"/>
    <d v="2016-03-27T00:00:00"/>
    <s v="DS-13180"/>
    <s v="FUR-FU-10003731"/>
    <n v="39.92"/>
    <n v="4"/>
    <n v="0"/>
    <n v="11.1776"/>
    <x v="0"/>
    <x v="5"/>
    <s v="Eldon Expressions Wood and Plastic Desk Accessories, Oak"/>
    <x v="0"/>
    <s v="Georgia"/>
    <s v="Columbus"/>
    <n v="2016"/>
  </r>
  <r>
    <s v="CA-2016-119074"/>
    <d v="2016-03-27T00:00:00"/>
    <s v="DS-13180"/>
    <s v="OFF-BI-10000962"/>
    <n v="32.54"/>
    <n v="2"/>
    <n v="0"/>
    <n v="15.944599999999999"/>
    <x v="1"/>
    <x v="8"/>
    <s v="Acco Flexible ACCOHIDE Square Ring Data Binder, Dark Blue, 11 1/2&quot; X 14&quot; 7/8&quot;"/>
    <x v="0"/>
    <s v="Georgia"/>
    <s v="Columbus"/>
    <n v="2016"/>
  </r>
  <r>
    <s v="CA-2015-149566"/>
    <d v="2015-12-05T00:00:00"/>
    <s v="GB-14530"/>
    <s v="TEC-AC-10001266"/>
    <n v="39"/>
    <n v="3"/>
    <n v="0"/>
    <n v="17.55"/>
    <x v="2"/>
    <x v="11"/>
    <s v="Memorex Micro Travel Drive 8 GB"/>
    <x v="1"/>
    <s v="California"/>
    <s v="Los Angeles"/>
    <n v="2015"/>
  </r>
  <r>
    <s v="CA-2015-149566"/>
    <d v="2015-12-05T00:00:00"/>
    <s v="GB-14530"/>
    <s v="OFF-LA-10000452"/>
    <n v="12.6"/>
    <n v="4"/>
    <n v="0"/>
    <n v="6.048"/>
    <x v="1"/>
    <x v="2"/>
    <s v="Avery 488"/>
    <x v="1"/>
    <s v="California"/>
    <s v="Los Angeles"/>
    <n v="2015"/>
  </r>
  <r>
    <s v="CA-2015-126186"/>
    <d v="2015-09-11T00:00:00"/>
    <s v="GB-14530"/>
    <s v="FUR-FU-10000073"/>
    <n v="24.64"/>
    <n v="4"/>
    <n v="0.2"/>
    <n v="4.0039999999999996"/>
    <x v="0"/>
    <x v="5"/>
    <s v="Deflect-O Glasstique Clear Desk Accessories"/>
    <x v="1"/>
    <s v="Colorado"/>
    <s v="Aurora"/>
    <n v="2015"/>
  </r>
  <r>
    <s v="CA-2015-121132"/>
    <d v="2015-07-17T00:00:00"/>
    <s v="VB-21745"/>
    <s v="OFF-LA-10002368"/>
    <n v="6.2640000000000002"/>
    <n v="3"/>
    <n v="0.2"/>
    <n v="2.0358000000000001"/>
    <x v="1"/>
    <x v="2"/>
    <s v="Avery 479"/>
    <x v="2"/>
    <s v="Texas"/>
    <s v="Houston"/>
    <n v="2015"/>
  </r>
  <r>
    <s v="CA-2015-121132"/>
    <d v="2015-07-17T00:00:00"/>
    <s v="VB-21745"/>
    <s v="OFF-FA-10004248"/>
    <n v="14.432"/>
    <n v="4"/>
    <n v="0.2"/>
    <n v="3.4276"/>
    <x v="1"/>
    <x v="13"/>
    <s v="Advantus T-Pin Paper Clips"/>
    <x v="2"/>
    <s v="Texas"/>
    <s v="Houston"/>
    <n v="2015"/>
  </r>
  <r>
    <s v="CA-2014-140473"/>
    <d v="2014-05-30T00:00:00"/>
    <s v="MC-17425"/>
    <s v="TEC-CO-10004202"/>
    <n v="719.976"/>
    <n v="3"/>
    <n v="0.2"/>
    <n v="134.99549999999999"/>
    <x v="2"/>
    <x v="16"/>
    <s v="Brother DCP1000 Digital 3 in 1 Multifunction Machine"/>
    <x v="2"/>
    <s v="Illinois"/>
    <s v="Chicago"/>
    <n v="2014"/>
  </r>
  <r>
    <s v="US-2017-102904"/>
    <d v="2017-11-13T00:00:00"/>
    <s v="CB-12025"/>
    <s v="TEC-AC-10000927"/>
    <n v="239.92"/>
    <n v="8"/>
    <n v="0"/>
    <n v="23.992000000000001"/>
    <x v="2"/>
    <x v="11"/>
    <s v="Anker Ultrathin Bluetooth Wireless Keyboard Aluminum Cover with Stand "/>
    <x v="0"/>
    <s v="Alabama"/>
    <s v="Decatur"/>
    <n v="2017"/>
  </r>
  <r>
    <s v="CA-2016-102092"/>
    <d v="2016-12-09T00:00:00"/>
    <s v="PM-18940"/>
    <s v="FUR-TA-10002530"/>
    <n v="1056.8599999999999"/>
    <n v="7"/>
    <n v="0"/>
    <n v="158.529"/>
    <x v="0"/>
    <x v="3"/>
    <s v="Iceberg OfficeWorks 42&quot; Round Tables"/>
    <x v="0"/>
    <s v="Virginia"/>
    <s v="Springfield"/>
    <n v="2016"/>
  </r>
  <r>
    <s v="CA-2015-117884"/>
    <d v="2015-03-22T00:00:00"/>
    <s v="DC-13285"/>
    <s v="TEC-AC-10002567"/>
    <n v="447.94400000000002"/>
    <n v="7"/>
    <n v="0.2"/>
    <n v="89.588800000000006"/>
    <x v="2"/>
    <x v="11"/>
    <s v="Logitech G602 Wireless Gaming Mouse"/>
    <x v="0"/>
    <s v="Florida"/>
    <s v="Plantation"/>
    <n v="2015"/>
  </r>
  <r>
    <s v="CA-2015-117884"/>
    <d v="2015-03-22T00:00:00"/>
    <s v="DC-13285"/>
    <s v="OFF-ST-10002182"/>
    <n v="150.40799999999999"/>
    <n v="9"/>
    <n v="0.2"/>
    <n v="-33.841799999999999"/>
    <x v="1"/>
    <x v="4"/>
    <s v="Iris 3-Drawer Stacking Bin, Black"/>
    <x v="0"/>
    <s v="Florida"/>
    <s v="Plantation"/>
    <n v="2015"/>
  </r>
  <r>
    <s v="CA-2016-132829"/>
    <d v="2016-12-23T00:00:00"/>
    <s v="LA-16780"/>
    <s v="TEC-PH-10004539"/>
    <n v="453.57600000000002"/>
    <n v="3"/>
    <n v="0.2"/>
    <n v="39.687899999999999"/>
    <x v="2"/>
    <x v="7"/>
    <s v="Wireless Extenders zBoost YX545 SOHO Signal Booster"/>
    <x v="2"/>
    <s v="Texas"/>
    <s v="Houston"/>
    <n v="2016"/>
  </r>
  <r>
    <s v="CA-2016-132829"/>
    <d v="2016-12-23T00:00:00"/>
    <s v="LA-16780"/>
    <s v="OFF-LA-10002945"/>
    <n v="45.36"/>
    <n v="9"/>
    <n v="0.2"/>
    <n v="14.742000000000001"/>
    <x v="1"/>
    <x v="2"/>
    <s v="Permanent Self-Adhesive File Folder Labels for Typewriters, 1 1/8 x 3 1/2, White"/>
    <x v="2"/>
    <s v="Texas"/>
    <s v="Houston"/>
    <n v="2016"/>
  </r>
  <r>
    <s v="CA-2016-132829"/>
    <d v="2016-12-23T00:00:00"/>
    <s v="LA-16780"/>
    <s v="TEC-PH-10004345"/>
    <n v="287.88"/>
    <n v="3"/>
    <n v="0.2"/>
    <n v="35.984999999999999"/>
    <x v="2"/>
    <x v="7"/>
    <s v="Cisco SPA 502G IP Phone"/>
    <x v="2"/>
    <s v="Texas"/>
    <s v="Houston"/>
    <n v="2016"/>
  </r>
  <r>
    <s v="CA-2016-132829"/>
    <d v="2016-12-23T00:00:00"/>
    <s v="LA-16780"/>
    <s v="TEC-PH-10004912"/>
    <n v="131.88"/>
    <n v="3"/>
    <n v="0.2"/>
    <n v="14.836499999999999"/>
    <x v="2"/>
    <x v="7"/>
    <s v="Cisco SPA112 2 Port Phone Adapter"/>
    <x v="2"/>
    <s v="Texas"/>
    <s v="Houston"/>
    <n v="2016"/>
  </r>
  <r>
    <s v="CA-2016-132829"/>
    <d v="2016-12-23T00:00:00"/>
    <s v="LA-16780"/>
    <s v="FUR-FU-10000206"/>
    <n v="2.3279999999999998"/>
    <n v="2"/>
    <n v="0.6"/>
    <n v="-0.75660000000000005"/>
    <x v="0"/>
    <x v="5"/>
    <s v="GE General Purpose, Extra Long Life, Showcase &amp; Floodlight Incandescent Bulbs"/>
    <x v="2"/>
    <s v="Texas"/>
    <s v="Houston"/>
    <n v="2016"/>
  </r>
  <r>
    <s v="CA-2016-123540"/>
    <d v="2016-04-02T00:00:00"/>
    <s v="DJ-13420"/>
    <s v="FUR-CH-10000847"/>
    <n v="1454.9"/>
    <n v="5"/>
    <n v="0"/>
    <n v="378.274"/>
    <x v="0"/>
    <x v="1"/>
    <s v="Global Executive Mid-Back Manager's Chair"/>
    <x v="2"/>
    <s v="Wisconsin"/>
    <s v="Milwaukee"/>
    <n v="2016"/>
  </r>
  <r>
    <s v="US-2017-108315"/>
    <d v="2017-04-30T00:00:00"/>
    <s v="MH-18115"/>
    <s v="OFF-BI-10000822"/>
    <n v="4.8419999999999996"/>
    <n v="3"/>
    <n v="0.7"/>
    <n v="-3.5508000000000002"/>
    <x v="1"/>
    <x v="8"/>
    <s v="Acco PRESSTEX Data Binder with Storage Hooks, Light Blue, 9 1/2&quot; X 11&quot;"/>
    <x v="0"/>
    <s v="Florida"/>
    <s v="Sanford"/>
    <n v="2017"/>
  </r>
  <r>
    <s v="US-2017-108315"/>
    <d v="2017-04-30T00:00:00"/>
    <s v="MH-18115"/>
    <s v="FUR-FU-10000747"/>
    <n v="220.70400000000001"/>
    <n v="6"/>
    <n v="0.2"/>
    <n v="-8.2764000000000006"/>
    <x v="0"/>
    <x v="5"/>
    <s v="Tenex B1-RE Series Chair Mats for Low Pile Carpets"/>
    <x v="0"/>
    <s v="Florida"/>
    <s v="Sanford"/>
    <n v="2017"/>
  </r>
  <r>
    <s v="CA-2016-134110"/>
    <d v="2016-11-17T00:00:00"/>
    <s v="BG-11035"/>
    <s v="TEC-PH-10002350"/>
    <n v="67.176000000000002"/>
    <n v="3"/>
    <n v="0.2"/>
    <n v="6.7176"/>
    <x v="2"/>
    <x v="7"/>
    <s v="Apple EarPods with Remote and Mic"/>
    <x v="2"/>
    <s v="Texas"/>
    <s v="The Colony"/>
    <n v="2016"/>
  </r>
  <r>
    <s v="CA-2016-134110"/>
    <d v="2016-11-17T00:00:00"/>
    <s v="BG-11035"/>
    <s v="OFF-PA-10000697"/>
    <n v="15.231999999999999"/>
    <n v="4"/>
    <n v="0.2"/>
    <n v="5.5216000000000003"/>
    <x v="1"/>
    <x v="10"/>
    <s v="TOPS Voice Message Log Book, Flash Format"/>
    <x v="2"/>
    <s v="Texas"/>
    <s v="The Colony"/>
    <n v="2016"/>
  </r>
  <r>
    <s v="US-2016-136581"/>
    <d v="2016-11-10T00:00:00"/>
    <s v="SV-20365"/>
    <s v="OFF-PA-10002787"/>
    <n v="31.103999999999999"/>
    <n v="6"/>
    <n v="0.2"/>
    <n v="10.8864"/>
    <x v="1"/>
    <x v="10"/>
    <s v="Xerox 227"/>
    <x v="3"/>
    <s v="Ohio"/>
    <s v="Troy"/>
    <n v="2016"/>
  </r>
  <r>
    <s v="CA-2016-162390"/>
    <d v="2016-12-06T00:00:00"/>
    <s v="DP-13105"/>
    <s v="OFF-BI-10004318"/>
    <n v="968.74400000000003"/>
    <n v="7"/>
    <n v="0.2"/>
    <n v="314.84179999999998"/>
    <x v="1"/>
    <x v="8"/>
    <s v="Ibico EB-19 Dual Function Manual Binding System"/>
    <x v="3"/>
    <s v="New York"/>
    <s v="Hempstead"/>
    <n v="2016"/>
  </r>
  <r>
    <s v="CA-2016-162390"/>
    <d v="2016-12-06T00:00:00"/>
    <s v="DP-13105"/>
    <s v="OFF-BI-10001721"/>
    <n v="222.352"/>
    <n v="13"/>
    <n v="0.2"/>
    <n v="77.8232"/>
    <x v="1"/>
    <x v="8"/>
    <s v="Trimflex Flexible Post Binders"/>
    <x v="3"/>
    <s v="New York"/>
    <s v="Hempstead"/>
    <n v="2016"/>
  </r>
  <r>
    <s v="CA-2016-162390"/>
    <d v="2016-12-06T00:00:00"/>
    <s v="DP-13105"/>
    <s v="TEC-CO-10004202"/>
    <n v="479.98399999999998"/>
    <n v="2"/>
    <n v="0.2"/>
    <n v="89.997"/>
    <x v="2"/>
    <x v="16"/>
    <s v="Brother DCP1000 Digital 3 in 1 Multifunction Machine"/>
    <x v="3"/>
    <s v="New York"/>
    <s v="Hempstead"/>
    <n v="2016"/>
  </r>
  <r>
    <s v="CA-2016-162222"/>
    <d v="2016-04-03T00:00:00"/>
    <s v="SR-20740"/>
    <s v="OFF-PA-10003893"/>
    <n v="10.272"/>
    <n v="3"/>
    <n v="0.2"/>
    <n v="3.21"/>
    <x v="1"/>
    <x v="10"/>
    <s v="Xerox 1962"/>
    <x v="2"/>
    <s v="Texas"/>
    <s v="Dallas"/>
    <n v="2016"/>
  </r>
  <r>
    <s v="CA-2014-121629"/>
    <d v="2014-11-28T00:00:00"/>
    <s v="BT-11680"/>
    <s v="TEC-MA-10004679"/>
    <n v="998.85"/>
    <n v="5"/>
    <n v="0.4"/>
    <n v="-199.77"/>
    <x v="2"/>
    <x v="15"/>
    <s v="StarTech.com 10/100 VDSL2 Ethernet Extender Kit"/>
    <x v="2"/>
    <s v="Texas"/>
    <s v="Houston"/>
    <n v="2014"/>
  </r>
  <r>
    <s v="CA-2015-164623"/>
    <d v="2015-10-20T00:00:00"/>
    <s v="MS-17770"/>
    <s v="OFF-PA-10000249"/>
    <n v="24.56"/>
    <n v="2"/>
    <n v="0"/>
    <n v="11.543200000000001"/>
    <x v="1"/>
    <x v="10"/>
    <s v="Easy-staple paper"/>
    <x v="3"/>
    <s v="New York"/>
    <s v="New York City"/>
    <n v="2015"/>
  </r>
  <r>
    <s v="CA-2014-159849"/>
    <d v="2014-09-19T00:00:00"/>
    <s v="JK-15640"/>
    <s v="OFF-FA-10000053"/>
    <n v="5.67"/>
    <n v="3"/>
    <n v="0"/>
    <n v="0.1134"/>
    <x v="1"/>
    <x v="13"/>
    <s v="Revere Boxed Rubber Bands by Revere"/>
    <x v="1"/>
    <s v="California"/>
    <s v="San Francisco"/>
    <n v="2014"/>
  </r>
  <r>
    <s v="CA-2017-101273"/>
    <d v="2017-08-27T00:00:00"/>
    <s v="ST-20530"/>
    <s v="OFF-AP-10000804"/>
    <n v="14.336"/>
    <n v="4"/>
    <n v="0.2"/>
    <n v="0.89600000000000002"/>
    <x v="1"/>
    <x v="9"/>
    <s v="Hoover Portapower Portable Vacuum"/>
    <x v="0"/>
    <s v="Florida"/>
    <s v="Port Saint Lucie"/>
    <n v="2017"/>
  </r>
  <r>
    <s v="CA-2017-106747"/>
    <d v="2017-07-03T00:00:00"/>
    <s v="TS-21505"/>
    <s v="FUR-FU-10004188"/>
    <n v="102.3"/>
    <n v="1"/>
    <n v="0"/>
    <n v="26.597999999999999"/>
    <x v="0"/>
    <x v="5"/>
    <s v="Luxo Professional Combination Clamp-On Lamps"/>
    <x v="3"/>
    <s v="New Hampshire"/>
    <s v="Concord"/>
    <n v="2017"/>
  </r>
  <r>
    <s v="CA-2017-146164"/>
    <d v="2017-12-22T00:00:00"/>
    <s v="CM-12190"/>
    <s v="FUR-TA-10004915"/>
    <n v="607.52"/>
    <n v="2"/>
    <n v="0"/>
    <n v="97.203199999999995"/>
    <x v="0"/>
    <x v="3"/>
    <s v="Office Impressions End Table, 20-1/2&quot;H x 24&quot;W x 20&quot;D"/>
    <x v="2"/>
    <s v="Minnesota"/>
    <s v="Rochester"/>
    <n v="2017"/>
  </r>
  <r>
    <s v="CA-2017-146164"/>
    <d v="2017-12-22T00:00:00"/>
    <s v="CM-12190"/>
    <s v="OFF-ST-10001228"/>
    <n v="31.16"/>
    <n v="2"/>
    <n v="0"/>
    <n v="7.79"/>
    <x v="1"/>
    <x v="4"/>
    <s v="Fellowes Personal Hanging Folder Files, Navy"/>
    <x v="2"/>
    <s v="Minnesota"/>
    <s v="Rochester"/>
    <n v="2017"/>
  </r>
  <r>
    <s v="CA-2016-111605"/>
    <d v="2016-12-27T00:00:00"/>
    <s v="JW-15955"/>
    <s v="OFF-LA-10002368"/>
    <n v="2.61"/>
    <n v="1"/>
    <n v="0"/>
    <n v="1.2005999999999999"/>
    <x v="1"/>
    <x v="2"/>
    <s v="Avery 479"/>
    <x v="0"/>
    <s v="Kentucky"/>
    <s v="Louisville"/>
    <n v="2016"/>
  </r>
  <r>
    <s v="CA-2014-130673"/>
    <d v="2014-05-20T00:00:00"/>
    <s v="MC-17590"/>
    <s v="FUR-FU-10003489"/>
    <n v="10.332000000000001"/>
    <n v="3"/>
    <n v="0.6"/>
    <n v="-5.9409000000000001"/>
    <x v="0"/>
    <x v="5"/>
    <s v="Contemporary Borderless Frame"/>
    <x v="2"/>
    <s v="Texas"/>
    <s v="San Marcos"/>
    <n v="2014"/>
  </r>
  <r>
    <s v="CA-2014-130673"/>
    <d v="2014-05-20T00:00:00"/>
    <s v="MC-17590"/>
    <s v="OFF-PA-10000289"/>
    <n v="10.368"/>
    <n v="2"/>
    <n v="0.2"/>
    <n v="3.6288"/>
    <x v="1"/>
    <x v="10"/>
    <s v="Xerox 213"/>
    <x v="2"/>
    <s v="Texas"/>
    <s v="San Marcos"/>
    <n v="2014"/>
  </r>
  <r>
    <s v="CA-2014-130673"/>
    <d v="2014-05-20T00:00:00"/>
    <s v="MC-17590"/>
    <s v="TEC-AC-10004227"/>
    <n v="20.783999999999999"/>
    <n v="2"/>
    <n v="0.2"/>
    <n v="-3.6372"/>
    <x v="2"/>
    <x v="11"/>
    <s v="SanDisk Ultra 16 GB MicroSDHC Class 10 Memory Card"/>
    <x v="2"/>
    <s v="Texas"/>
    <s v="San Marcos"/>
    <n v="2014"/>
  </r>
  <r>
    <s v="CA-2014-130673"/>
    <d v="2014-05-20T00:00:00"/>
    <s v="MC-17590"/>
    <s v="OFF-ST-10000636"/>
    <n v="66.959999999999994"/>
    <n v="5"/>
    <n v="0.2"/>
    <n v="-13.391999999999999"/>
    <x v="1"/>
    <x v="4"/>
    <s v="Rogers Profile Extra Capacity Storage Tub"/>
    <x v="2"/>
    <s v="Texas"/>
    <s v="San Marcos"/>
    <n v="2014"/>
  </r>
  <r>
    <s v="CA-2014-104808"/>
    <d v="2014-02-04T00:00:00"/>
    <s v="MH-17440"/>
    <s v="OFF-BI-10003676"/>
    <n v="17.248000000000001"/>
    <n v="2"/>
    <n v="0.2"/>
    <n v="6.0368000000000004"/>
    <x v="1"/>
    <x v="8"/>
    <s v="GBC Standard Recycled Report Covers, Clear Plastic Sheets"/>
    <x v="1"/>
    <s v="California"/>
    <s v="Escondido"/>
    <n v="2014"/>
  </r>
  <r>
    <s v="US-2017-132927"/>
    <d v="2017-12-09T00:00:00"/>
    <s v="RD-19720"/>
    <s v="OFF-BI-10001116"/>
    <n v="11.087999999999999"/>
    <n v="7"/>
    <n v="0.7"/>
    <n v="-8.1311999999999998"/>
    <x v="1"/>
    <x v="8"/>
    <s v="Wilson Jones 1&quot; Hanging DublLock Ring Binders"/>
    <x v="3"/>
    <s v="Pennsylvania"/>
    <s v="Philadelphia"/>
    <n v="2017"/>
  </r>
  <r>
    <s v="CA-2017-162015"/>
    <d v="2017-07-11T00:00:00"/>
    <s v="KB-16240"/>
    <s v="TEC-AC-10003832"/>
    <n v="1287.45"/>
    <n v="5"/>
    <n v="0"/>
    <n v="244.6155"/>
    <x v="2"/>
    <x v="11"/>
    <s v="Logitech P710e Mobile Speakerphone"/>
    <x v="1"/>
    <s v="California"/>
    <s v="Los Angeles"/>
    <n v="2017"/>
  </r>
  <r>
    <s v="CA-2017-162015"/>
    <d v="2017-07-11T00:00:00"/>
    <s v="KB-16240"/>
    <s v="OFF-AP-10003040"/>
    <n v="168.1"/>
    <n v="5"/>
    <n v="0"/>
    <n v="43.706000000000003"/>
    <x v="1"/>
    <x v="9"/>
    <s v="Fellowes 8 Outlet Superior Workstation Surge Protector w/o Phone/Fax/Modem Protection"/>
    <x v="1"/>
    <s v="California"/>
    <s v="Los Angeles"/>
    <n v="2017"/>
  </r>
  <r>
    <s v="CA-2015-138492"/>
    <d v="2015-05-15T00:00:00"/>
    <s v="FC-14335"/>
    <s v="OFF-ST-10002583"/>
    <n v="51.968000000000004"/>
    <n v="2"/>
    <n v="0.2"/>
    <n v="-10.393599999999999"/>
    <x v="1"/>
    <x v="4"/>
    <s v="Fellowes Neat Ideas Storage Cubes"/>
    <x v="3"/>
    <s v="Pennsylvania"/>
    <s v="Philadelphia"/>
    <n v="2015"/>
  </r>
  <r>
    <s v="CA-2017-145338"/>
    <d v="2017-01-29T00:00:00"/>
    <s v="BD-11770"/>
    <s v="OFF-AR-10002053"/>
    <n v="4.7679999999999998"/>
    <n v="2"/>
    <n v="0.2"/>
    <n v="0.4768"/>
    <x v="1"/>
    <x v="6"/>
    <s v="Premium Writing Pencils, Soft, #2 by Central Association for the Blind"/>
    <x v="3"/>
    <s v="Pennsylvania"/>
    <s v="Philadelphia"/>
    <n v="2017"/>
  </r>
  <r>
    <s v="CA-2017-126676"/>
    <d v="2017-09-29T00:00:00"/>
    <s v="FH-14365"/>
    <s v="OFF-EN-10004846"/>
    <n v="7.98"/>
    <n v="3"/>
    <n v="0"/>
    <n v="3.9102000000000001"/>
    <x v="1"/>
    <x v="12"/>
    <s v="Letter or Legal Size Expandable Poly String Tie Envelopes"/>
    <x v="3"/>
    <s v="New York"/>
    <s v="Hempstead"/>
    <n v="2017"/>
  </r>
  <r>
    <s v="CA-2017-101700"/>
    <d v="2017-04-23T00:00:00"/>
    <s v="SO-20335"/>
    <s v="OFF-EN-10003134"/>
    <n v="18.687999999999999"/>
    <n v="2"/>
    <n v="0.2"/>
    <n v="7.008"/>
    <x v="1"/>
    <x v="12"/>
    <s v="Staple envelope"/>
    <x v="1"/>
    <s v="Colorado"/>
    <s v="Greeley"/>
    <n v="2017"/>
  </r>
  <r>
    <s v="CA-2017-101700"/>
    <d v="2017-04-23T00:00:00"/>
    <s v="SO-20335"/>
    <s v="FUR-FU-10001025"/>
    <n v="11.664"/>
    <n v="3"/>
    <n v="0.2"/>
    <n v="3.3534000000000002"/>
    <x v="0"/>
    <x v="5"/>
    <s v="Eldon Imàge Series Desk Accessories, Clear"/>
    <x v="1"/>
    <s v="Colorado"/>
    <s v="Greeley"/>
    <n v="2017"/>
  </r>
  <r>
    <s v="CA-2017-159667"/>
    <d v="2017-11-09T00:00:00"/>
    <s v="PM-19135"/>
    <s v="TEC-AC-10002567"/>
    <n v="191.976"/>
    <n v="3"/>
    <n v="0.2"/>
    <n v="38.395200000000003"/>
    <x v="2"/>
    <x v="11"/>
    <s v="Logitech G602 Wireless Gaming Mouse"/>
    <x v="0"/>
    <s v="Florida"/>
    <s v="Jacksonville"/>
    <n v="2017"/>
  </r>
  <r>
    <s v="CA-2017-159667"/>
    <d v="2017-11-09T00:00:00"/>
    <s v="PM-19135"/>
    <s v="TEC-PH-10004094"/>
    <n v="499.16800000000001"/>
    <n v="4"/>
    <n v="0.2"/>
    <n v="31.198"/>
    <x v="2"/>
    <x v="7"/>
    <s v="Motorola L703CM"/>
    <x v="0"/>
    <s v="Florida"/>
    <s v="Jacksonville"/>
    <n v="2017"/>
  </r>
  <r>
    <s v="CA-2014-111934"/>
    <d v="2014-05-05T00:00:00"/>
    <s v="GD-14590"/>
    <s v="OFF-BI-10004364"/>
    <n v="11.88"/>
    <n v="2"/>
    <n v="0"/>
    <n v="5.3460000000000001"/>
    <x v="1"/>
    <x v="8"/>
    <s v="Storex Dura Pro Binders"/>
    <x v="0"/>
    <s v="Virginia"/>
    <s v="Arlington"/>
    <n v="2014"/>
  </r>
  <r>
    <s v="CA-2014-111934"/>
    <d v="2014-05-05T00:00:00"/>
    <s v="GD-14590"/>
    <s v="OFF-PA-10000474"/>
    <n v="35.44"/>
    <n v="1"/>
    <n v="0"/>
    <n v="16.6568"/>
    <x v="1"/>
    <x v="10"/>
    <s v="Easy-staple paper"/>
    <x v="0"/>
    <s v="Virginia"/>
    <s v="Arlington"/>
    <n v="2014"/>
  </r>
  <r>
    <s v="US-2016-117387"/>
    <d v="2016-10-27T00:00:00"/>
    <s v="PA-19060"/>
    <s v="OFF-BI-10004308"/>
    <n v="67.135999999999996"/>
    <n v="4"/>
    <n v="0.2"/>
    <n v="25.175999999999998"/>
    <x v="1"/>
    <x v="8"/>
    <s v="Avery Legal 4-Ring Binder"/>
    <x v="1"/>
    <s v="California"/>
    <s v="San Francisco"/>
    <n v="2016"/>
  </r>
  <r>
    <s v="CA-2014-141110"/>
    <d v="2014-11-26T00:00:00"/>
    <s v="LS-17200"/>
    <s v="OFF-BI-10002012"/>
    <n v="4.32"/>
    <n v="3"/>
    <n v="0.2"/>
    <n v="1.512"/>
    <x v="1"/>
    <x v="8"/>
    <s v="Wilson Jones Easy Flow II Sheet Lifters"/>
    <x v="1"/>
    <s v="California"/>
    <s v="Fresno"/>
    <n v="2014"/>
  </r>
  <r>
    <s v="CA-2014-141110"/>
    <d v="2014-11-26T00:00:00"/>
    <s v="LS-17200"/>
    <s v="OFF-PA-10002586"/>
    <n v="14.94"/>
    <n v="3"/>
    <n v="0"/>
    <n v="7.0217999999999998"/>
    <x v="1"/>
    <x v="10"/>
    <s v="Xerox 1970"/>
    <x v="1"/>
    <s v="California"/>
    <s v="Fresno"/>
    <n v="2014"/>
  </r>
  <r>
    <s v="CA-2014-141110"/>
    <d v="2014-11-26T00:00:00"/>
    <s v="LS-17200"/>
    <s v="OFF-AP-10000692"/>
    <n v="40.54"/>
    <n v="2"/>
    <n v="0"/>
    <n v="11.3512"/>
    <x v="1"/>
    <x v="9"/>
    <s v="Fellowes Mighty 8 Compact Surge Protector"/>
    <x v="1"/>
    <s v="California"/>
    <s v="Fresno"/>
    <n v="2014"/>
  </r>
  <r>
    <s v="CA-2014-141110"/>
    <d v="2014-11-26T00:00:00"/>
    <s v="LS-17200"/>
    <s v="OFF-BI-10001553"/>
    <n v="7.3120000000000003"/>
    <n v="1"/>
    <n v="0.2"/>
    <n v="2.5592000000000001"/>
    <x v="1"/>
    <x v="8"/>
    <s v="SpineVue Locking Slant-D Ring Binders by Cardinal"/>
    <x v="1"/>
    <s v="California"/>
    <s v="Fresno"/>
    <n v="2014"/>
  </r>
  <r>
    <s v="US-2014-133949"/>
    <d v="2014-12-31T00:00:00"/>
    <s v="JL-15175"/>
    <s v="TEC-PH-10004908"/>
    <n v="475.94400000000002"/>
    <n v="7"/>
    <n v="0.2"/>
    <n v="59.493000000000002"/>
    <x v="2"/>
    <x v="7"/>
    <s v="Panasonic KX TS3282W Corded phone"/>
    <x v="1"/>
    <s v="Nevada"/>
    <s v="Reno"/>
    <n v="2014"/>
  </r>
  <r>
    <s v="US-2016-116365"/>
    <d v="2016-01-03T00:00:00"/>
    <s v="CA-12310"/>
    <s v="TEC-AC-10002217"/>
    <n v="30.08"/>
    <n v="2"/>
    <n v="0.2"/>
    <n v="-5.2640000000000002"/>
    <x v="2"/>
    <x v="11"/>
    <s v="Imation Clip USB flash drive - 8 GB"/>
    <x v="2"/>
    <s v="Texas"/>
    <s v="San Antonio"/>
    <n v="2016"/>
  </r>
  <r>
    <s v="US-2016-116365"/>
    <d v="2016-01-03T00:00:00"/>
    <s v="CA-12310"/>
    <s v="TEC-AC-10002942"/>
    <n v="165.6"/>
    <n v="3"/>
    <n v="0.2"/>
    <n v="-6.21"/>
    <x v="2"/>
    <x v="11"/>
    <s v="WD My Passport Ultra 1TB Portable External Hard Drive"/>
    <x v="2"/>
    <s v="Texas"/>
    <s v="San Antonio"/>
    <n v="2016"/>
  </r>
  <r>
    <s v="US-2016-116365"/>
    <d v="2016-01-03T00:00:00"/>
    <s v="CA-12310"/>
    <s v="TEC-PH-10002890"/>
    <n v="180.96"/>
    <n v="5"/>
    <n v="0.2"/>
    <n v="13.571999999999999"/>
    <x v="2"/>
    <x v="7"/>
    <s v="AT&amp;T 17929 Lendline Telephone"/>
    <x v="2"/>
    <s v="Texas"/>
    <s v="San Antonio"/>
    <n v="2016"/>
  </r>
  <r>
    <s v="CA-2017-162936"/>
    <d v="2017-08-18T00:00:00"/>
    <s v="CM-12160"/>
    <s v="TEC-AC-10003614"/>
    <n v="23.18"/>
    <n v="2"/>
    <n v="0"/>
    <n v="7.6494"/>
    <x v="2"/>
    <x v="11"/>
    <s v="Verbatim 25 GB 6x Blu-ray Single Layer Recordable Disc, 10/Pack"/>
    <x v="3"/>
    <s v="Massachusetts"/>
    <s v="New Bedford"/>
    <n v="2017"/>
  </r>
  <r>
    <s v="CA-2014-151946"/>
    <d v="2014-06-04T00:00:00"/>
    <s v="BT-11440"/>
    <s v="FUR-FU-10002878"/>
    <n v="56.96"/>
    <n v="2"/>
    <n v="0"/>
    <n v="21.075199999999999"/>
    <x v="0"/>
    <x v="5"/>
    <s v="Seth Thomas 14&quot; Day/Date Wall Clock"/>
    <x v="3"/>
    <s v="New York"/>
    <s v="New York City"/>
    <n v="2014"/>
  </r>
  <r>
    <s v="CA-2014-151946"/>
    <d v="2014-06-04T00:00:00"/>
    <s v="BT-11440"/>
    <s v="OFF-AP-10001626"/>
    <n v="15.56"/>
    <n v="4"/>
    <n v="0"/>
    <n v="4.0456000000000003"/>
    <x v="1"/>
    <x v="9"/>
    <s v="Commercial WindTunnel Clean Air Upright Vacuum, Replacement Belts, Filtration Bags"/>
    <x v="3"/>
    <s v="New York"/>
    <s v="New York City"/>
    <n v="2014"/>
  </r>
  <r>
    <s v="CA-2014-151946"/>
    <d v="2014-06-04T00:00:00"/>
    <s v="BT-11440"/>
    <s v="FUR-BO-10003272"/>
    <n v="353.56799999999998"/>
    <n v="2"/>
    <n v="0.2"/>
    <n v="-44.195999999999998"/>
    <x v="0"/>
    <x v="0"/>
    <s v="O'Sullivan Living Dimensions 5-Shelf Bookcases"/>
    <x v="3"/>
    <s v="New York"/>
    <s v="New York City"/>
    <n v="2014"/>
  </r>
  <r>
    <s v="CA-2014-151946"/>
    <d v="2014-06-04T00:00:00"/>
    <s v="BT-11440"/>
    <s v="FUR-FU-10002191"/>
    <n v="13.96"/>
    <n v="2"/>
    <n v="0"/>
    <n v="6.7008000000000001"/>
    <x v="0"/>
    <x v="5"/>
    <s v="G.E. Halogen Desk Lamp Bulbs"/>
    <x v="3"/>
    <s v="New York"/>
    <s v="New York City"/>
    <n v="2014"/>
  </r>
  <r>
    <s v="CA-2017-123624"/>
    <d v="2017-11-13T00:00:00"/>
    <s v="SE-20110"/>
    <s v="TEC-AC-10000682"/>
    <n v="82.95"/>
    <n v="5"/>
    <n v="0"/>
    <n v="29.032499999999999"/>
    <x v="2"/>
    <x v="11"/>
    <s v="Kensington K72356US Mouse-in-a-Box USB Desktop Mouse"/>
    <x v="1"/>
    <s v="California"/>
    <s v="Oxnard"/>
    <n v="2017"/>
  </r>
  <r>
    <s v="CA-2016-146437"/>
    <d v="2016-01-28T00:00:00"/>
    <s v="HG-14965"/>
    <s v="OFF-AR-10000588"/>
    <n v="39.68"/>
    <n v="2"/>
    <n v="0"/>
    <n v="10.316800000000001"/>
    <x v="1"/>
    <x v="6"/>
    <s v="Newell 345"/>
    <x v="1"/>
    <s v="California"/>
    <s v="Los Angeles"/>
    <n v="2016"/>
  </r>
  <r>
    <s v="CA-2016-138233"/>
    <d v="2016-11-09T00:00:00"/>
    <s v="PF-19165"/>
    <s v="TEC-AC-10002001"/>
    <n v="479.97"/>
    <n v="3"/>
    <n v="0"/>
    <n v="177.5889"/>
    <x v="2"/>
    <x v="11"/>
    <s v="Logitech Wireless Gaming Headset G930"/>
    <x v="1"/>
    <s v="California"/>
    <s v="Oakland"/>
    <n v="2016"/>
  </r>
  <r>
    <s v="CA-2016-165918"/>
    <d v="2016-09-10T00:00:00"/>
    <s v="BD-11770"/>
    <s v="OFF-LA-10003720"/>
    <n v="7.38"/>
    <n v="2"/>
    <n v="0"/>
    <n v="3.4685999999999999"/>
    <x v="1"/>
    <x v="2"/>
    <s v="Avery 487"/>
    <x v="1"/>
    <s v="Washington"/>
    <s v="Edmonds"/>
    <n v="2016"/>
  </r>
  <r>
    <s v="CA-2016-165918"/>
    <d v="2016-09-10T00:00:00"/>
    <s v="BD-11770"/>
    <s v="OFF-BI-10004364"/>
    <n v="14.256"/>
    <n v="3"/>
    <n v="0.2"/>
    <n v="4.4550000000000001"/>
    <x v="1"/>
    <x v="8"/>
    <s v="Storex Dura Pro Binders"/>
    <x v="1"/>
    <s v="Washington"/>
    <s v="Edmonds"/>
    <n v="2016"/>
  </r>
  <r>
    <s v="CA-2016-165918"/>
    <d v="2016-09-10T00:00:00"/>
    <s v="BD-11770"/>
    <s v="OFF-PA-10000100"/>
    <n v="81.98"/>
    <n v="2"/>
    <n v="0"/>
    <n v="40.170200000000001"/>
    <x v="1"/>
    <x v="10"/>
    <s v="Xerox 1945"/>
    <x v="1"/>
    <s v="Washington"/>
    <s v="Edmonds"/>
    <n v="2016"/>
  </r>
  <r>
    <s v="CA-2016-165918"/>
    <d v="2016-09-10T00:00:00"/>
    <s v="BD-11770"/>
    <s v="OFF-BI-10004826"/>
    <n v="39.624000000000002"/>
    <n v="3"/>
    <n v="0.2"/>
    <n v="13.868399999999999"/>
    <x v="1"/>
    <x v="8"/>
    <s v="JM Magazine Binder"/>
    <x v="1"/>
    <s v="Washington"/>
    <s v="Edmonds"/>
    <n v="2016"/>
  </r>
  <r>
    <s v="CA-2017-117513"/>
    <d v="2017-03-03T00:00:00"/>
    <s v="BT-11395"/>
    <s v="FUR-TA-10001520"/>
    <n v="399.67200000000003"/>
    <n v="7"/>
    <n v="0.2"/>
    <n v="-14.9877"/>
    <x v="0"/>
    <x v="3"/>
    <s v="Lesro Sheffield Collection Coffee Table, End Table, Center Table, Corner Table"/>
    <x v="1"/>
    <s v="California"/>
    <s v="Los Angeles"/>
    <n v="2017"/>
  </r>
  <r>
    <s v="CA-2017-132437"/>
    <d v="2017-09-08T00:00:00"/>
    <s v="EM-14095"/>
    <s v="OFF-ST-10001031"/>
    <n v="65.12"/>
    <n v="4"/>
    <n v="0"/>
    <n v="16.9312"/>
    <x v="1"/>
    <x v="4"/>
    <s v="Adjustable Personal File Tote"/>
    <x v="3"/>
    <s v="New York"/>
    <s v="New York City"/>
    <n v="2017"/>
  </r>
  <r>
    <s v="US-2017-119319"/>
    <d v="2017-11-06T00:00:00"/>
    <s v="LC-17050"/>
    <s v="FUR-FU-10003878"/>
    <n v="30.56"/>
    <n v="5"/>
    <n v="0.6"/>
    <n v="-19.864000000000001"/>
    <x v="0"/>
    <x v="5"/>
    <s v="Linden 10&quot; Round Wall Clock, Black"/>
    <x v="2"/>
    <s v="Texas"/>
    <s v="Dallas"/>
    <n v="2017"/>
  </r>
  <r>
    <s v="CA-2017-104318"/>
    <d v="2017-05-13T00:00:00"/>
    <s v="FH-14275"/>
    <s v="OFF-AP-10000358"/>
    <n v="20.768000000000001"/>
    <n v="2"/>
    <n v="0.2"/>
    <n v="2.3363999999999998"/>
    <x v="1"/>
    <x v="9"/>
    <s v="Fellowes Basic Home/Office Series Surge Protectors"/>
    <x v="0"/>
    <s v="Tennessee"/>
    <s v="Franklin"/>
    <n v="2017"/>
  </r>
  <r>
    <s v="US-2016-114230"/>
    <d v="2016-11-27T00:00:00"/>
    <s v="CM-12235"/>
    <s v="OFF-ST-10000876"/>
    <n v="39.808"/>
    <n v="4"/>
    <n v="0.2"/>
    <n v="3.9807999999999999"/>
    <x v="1"/>
    <x v="4"/>
    <s v="Eldon Simplefile Box Office"/>
    <x v="1"/>
    <s v="Arizona"/>
    <s v="Phoenix"/>
    <n v="2016"/>
  </r>
  <r>
    <s v="CA-2015-136147"/>
    <d v="2015-11-13T00:00:00"/>
    <s v="FM-14380"/>
    <s v="OFF-BI-10004224"/>
    <n v="121.104"/>
    <n v="6"/>
    <n v="0.7"/>
    <n v="-100.92"/>
    <x v="1"/>
    <x v="8"/>
    <s v="Catalog Binders with Expanding Posts"/>
    <x v="0"/>
    <s v="Florida"/>
    <s v="Miami"/>
    <n v="2015"/>
  </r>
  <r>
    <s v="CA-2015-136147"/>
    <d v="2015-11-13T00:00:00"/>
    <s v="FM-14380"/>
    <s v="TEC-AC-10004568"/>
    <n v="111.96"/>
    <n v="5"/>
    <n v="0.2"/>
    <n v="-1.3995"/>
    <x v="2"/>
    <x v="11"/>
    <s v="Maxell LTO Ultrium - 800 GB"/>
    <x v="0"/>
    <s v="Florida"/>
    <s v="Miami"/>
    <n v="2015"/>
  </r>
  <r>
    <s v="CA-2015-156118"/>
    <d v="2015-12-08T00:00:00"/>
    <s v="HG-14965"/>
    <s v="OFF-PA-10000533"/>
    <n v="15.696"/>
    <n v="3"/>
    <n v="0.2"/>
    <n v="5.1012000000000004"/>
    <x v="1"/>
    <x v="10"/>
    <s v="Southworth Parchment Paper &amp; Envelopes"/>
    <x v="1"/>
    <s v="Colorado"/>
    <s v="Colorado Springs"/>
    <n v="2015"/>
  </r>
  <r>
    <s v="CA-2015-164084"/>
    <d v="2015-09-07T00:00:00"/>
    <s v="AG-10525"/>
    <s v="OFF-ST-10003638"/>
    <n v="70.260000000000005"/>
    <n v="3"/>
    <n v="0"/>
    <n v="18.970199999999998"/>
    <x v="1"/>
    <x v="4"/>
    <s v="Mobile Personal File Cube"/>
    <x v="3"/>
    <s v="New York"/>
    <s v="New York City"/>
    <n v="2015"/>
  </r>
  <r>
    <s v="CA-2015-164084"/>
    <d v="2015-09-07T00:00:00"/>
    <s v="AG-10525"/>
    <s v="TEC-AC-10002305"/>
    <n v="90"/>
    <n v="5"/>
    <n v="0"/>
    <n v="16.2"/>
    <x v="2"/>
    <x v="11"/>
    <s v="KeyTronic E03601U1 - Keyboard - Beige"/>
    <x v="3"/>
    <s v="New York"/>
    <s v="New York City"/>
    <n v="2015"/>
  </r>
  <r>
    <s v="CA-2015-164084"/>
    <d v="2015-09-07T00:00:00"/>
    <s v="AG-10525"/>
    <s v="OFF-BI-10000605"/>
    <n v="6.0960000000000001"/>
    <n v="2"/>
    <n v="0.2"/>
    <n v="2.0573999999999999"/>
    <x v="1"/>
    <x v="8"/>
    <s v="Acco Pressboard Covers with Storage Hooks, 9 1/2&quot; x 11&quot;, Executive Red"/>
    <x v="3"/>
    <s v="New York"/>
    <s v="New York City"/>
    <n v="2015"/>
  </r>
  <r>
    <s v="CA-2015-164084"/>
    <d v="2015-09-07T00:00:00"/>
    <s v="AG-10525"/>
    <s v="FUR-TA-10003569"/>
    <n v="481.17599999999999"/>
    <n v="2"/>
    <n v="0.4"/>
    <n v="-120.294"/>
    <x v="0"/>
    <x v="3"/>
    <s v="Bretford CR8500 Series Meeting Room Furniture"/>
    <x v="3"/>
    <s v="New York"/>
    <s v="New York City"/>
    <n v="2015"/>
  </r>
  <r>
    <s v="CA-2015-164084"/>
    <d v="2015-09-07T00:00:00"/>
    <s v="AG-10525"/>
    <s v="OFF-FA-10003059"/>
    <n v="7.24"/>
    <n v="4"/>
    <n v="0"/>
    <n v="2.3892000000000002"/>
    <x v="1"/>
    <x v="13"/>
    <s v="Assorted Color Push Pins"/>
    <x v="3"/>
    <s v="New York"/>
    <s v="New York City"/>
    <n v="2015"/>
  </r>
  <r>
    <s v="CA-2016-107783"/>
    <d v="2016-07-28T00:00:00"/>
    <s v="OT-18730"/>
    <s v="FUR-BO-10004409"/>
    <n v="177.45"/>
    <n v="5"/>
    <n v="0.5"/>
    <n v="-78.078000000000003"/>
    <x v="0"/>
    <x v="0"/>
    <s v="Safco Value Mate Series Steel Bookcases, Baked Enamel Finish on Steel, Gray"/>
    <x v="3"/>
    <s v="Pennsylvania"/>
    <s v="Bethlehem"/>
    <n v="2016"/>
  </r>
  <r>
    <s v="CA-2016-107783"/>
    <d v="2016-07-28T00:00:00"/>
    <s v="OT-18730"/>
    <s v="OFF-BI-10000545"/>
    <n v="1369.7639999999999"/>
    <n v="6"/>
    <n v="0.7"/>
    <n v="-913.17600000000004"/>
    <x v="1"/>
    <x v="8"/>
    <s v="GBC Ibimaster 500 Manual ProClick Binding System"/>
    <x v="3"/>
    <s v="Pennsylvania"/>
    <s v="Bethlehem"/>
    <n v="2016"/>
  </r>
  <r>
    <s v="CA-2016-107783"/>
    <d v="2016-07-28T00:00:00"/>
    <s v="OT-18730"/>
    <s v="OFF-AP-10004052"/>
    <n v="9.48"/>
    <n v="3"/>
    <n v="0.2"/>
    <n v="0.71099999999999997"/>
    <x v="1"/>
    <x v="9"/>
    <s v="Hoover Replacement Belts For Soft Guard &amp; Commercial Ltweight Upright Vacs, 2/Pk"/>
    <x v="3"/>
    <s v="Pennsylvania"/>
    <s v="Bethlehem"/>
    <n v="2016"/>
  </r>
  <r>
    <s v="CA-2017-159793"/>
    <d v="2017-08-25T00:00:00"/>
    <s v="SV-20365"/>
    <s v="FUR-BO-10001798"/>
    <n v="130.97999999999999"/>
    <n v="2"/>
    <n v="0.5"/>
    <n v="-89.066400000000002"/>
    <x v="0"/>
    <x v="0"/>
    <s v="Bush Somerset Collection Bookcase"/>
    <x v="3"/>
    <s v="Pennsylvania"/>
    <s v="Philadelphia"/>
    <n v="2017"/>
  </r>
  <r>
    <s v="CA-2014-160094"/>
    <d v="2014-04-30T00:00:00"/>
    <s v="JM-16195"/>
    <s v="OFF-AR-10004010"/>
    <n v="174.95"/>
    <n v="5"/>
    <n v="0"/>
    <n v="45.487000000000002"/>
    <x v="1"/>
    <x v="6"/>
    <s v="Hunt Boston Vacuum Mount KS Pencil Sharpener"/>
    <x v="0"/>
    <s v="Kentucky"/>
    <s v="Louisville"/>
    <n v="2014"/>
  </r>
  <r>
    <s v="CA-2014-160094"/>
    <d v="2014-04-30T00:00:00"/>
    <s v="JM-16195"/>
    <s v="OFF-ST-10000585"/>
    <n v="826"/>
    <n v="5"/>
    <n v="0"/>
    <n v="214.76"/>
    <x v="1"/>
    <x v="4"/>
    <s v="Economy Rollaway Files"/>
    <x v="0"/>
    <s v="Kentucky"/>
    <s v="Louisville"/>
    <n v="2014"/>
  </r>
  <r>
    <s v="CA-2017-151281"/>
    <d v="2017-04-27T00:00:00"/>
    <s v="HM-14980"/>
    <s v="FUR-FU-10000397"/>
    <n v="139.58000000000001"/>
    <n v="7"/>
    <n v="0"/>
    <n v="39.0824"/>
    <x v="0"/>
    <x v="5"/>
    <s v="Luxo Economy Swing Arm Lamp"/>
    <x v="1"/>
    <s v="Washington"/>
    <s v="Seattle"/>
    <n v="2017"/>
  </r>
  <r>
    <s v="CA-2017-118346"/>
    <d v="2017-07-23T00:00:00"/>
    <s v="PO-19180"/>
    <s v="TEC-AC-10000736"/>
    <n v="399.95"/>
    <n v="5"/>
    <n v="0"/>
    <n v="143.982"/>
    <x v="2"/>
    <x v="11"/>
    <s v="Logitech G600 MMO Gaming Mouse"/>
    <x v="2"/>
    <s v="Wisconsin"/>
    <s v="Kenosha"/>
    <n v="2017"/>
  </r>
  <r>
    <s v="CA-2014-129819"/>
    <d v="2014-12-13T00:00:00"/>
    <s v="KC-16675"/>
    <s v="OFF-BI-10004970"/>
    <n v="12.39"/>
    <n v="3"/>
    <n v="0"/>
    <n v="5.8232999999999997"/>
    <x v="1"/>
    <x v="8"/>
    <s v="ACCOHIDE 3-Ring Binder, Blue, 1&quot;"/>
    <x v="0"/>
    <s v="Kentucky"/>
    <s v="Henderson"/>
    <n v="2014"/>
  </r>
  <r>
    <s v="US-2017-148551"/>
    <d v="2017-01-12T00:00:00"/>
    <s v="DB-13120"/>
    <s v="OFF-BI-10000545"/>
    <n v="760.98"/>
    <n v="5"/>
    <n v="0.8"/>
    <n v="-1141.47"/>
    <x v="1"/>
    <x v="8"/>
    <s v="GBC Ibimaster 500 Manual ProClick Binding System"/>
    <x v="2"/>
    <s v="Texas"/>
    <s v="Dallas"/>
    <n v="2017"/>
  </r>
  <r>
    <s v="CA-2017-147767"/>
    <d v="2017-12-02T00:00:00"/>
    <s v="SV-20935"/>
    <s v="OFF-BI-10001670"/>
    <n v="67.86"/>
    <n v="6"/>
    <n v="0.7"/>
    <n v="-45.24"/>
    <x v="1"/>
    <x v="8"/>
    <s v="Vinyl Sectional Post Binders"/>
    <x v="1"/>
    <s v="Arizona"/>
    <s v="Peoria"/>
    <n v="2017"/>
  </r>
  <r>
    <s v="CA-2015-108259"/>
    <d v="2015-11-08T00:00:00"/>
    <s v="NS-18640"/>
    <s v="OFF-FA-10000624"/>
    <n v="31.504000000000001"/>
    <n v="11"/>
    <n v="0.2"/>
    <n v="11.814"/>
    <x v="1"/>
    <x v="13"/>
    <s v="OIC Binder Clips"/>
    <x v="0"/>
    <s v="North Carolina"/>
    <s v="Jacksonville"/>
    <n v="2015"/>
  </r>
  <r>
    <s v="CA-2015-108259"/>
    <d v="2015-11-08T00:00:00"/>
    <s v="NS-18640"/>
    <s v="OFF-LA-10002945"/>
    <n v="5.04"/>
    <n v="1"/>
    <n v="0.2"/>
    <n v="1.6379999999999999"/>
    <x v="1"/>
    <x v="2"/>
    <s v="Permanent Self-Adhesive File Folder Labels for Typewriters, 1 1/8 x 3 1/2, White"/>
    <x v="0"/>
    <s v="North Carolina"/>
    <s v="Jacksonville"/>
    <n v="2015"/>
  </r>
  <r>
    <s v="CA-2015-108259"/>
    <d v="2015-11-08T00:00:00"/>
    <s v="NS-18640"/>
    <s v="OFF-BI-10000315"/>
    <n v="39.878999999999998"/>
    <n v="7"/>
    <n v="0.7"/>
    <n v="-29.244599999999998"/>
    <x v="1"/>
    <x v="8"/>
    <s v="Poly Designer Cover &amp; Back"/>
    <x v="0"/>
    <s v="North Carolina"/>
    <s v="Jacksonville"/>
    <n v="2015"/>
  </r>
  <r>
    <s v="CA-2015-108259"/>
    <d v="2015-11-08T00:00:00"/>
    <s v="NS-18640"/>
    <s v="FUR-FU-10000023"/>
    <n v="4.7119999999999997"/>
    <n v="1"/>
    <n v="0.2"/>
    <n v="1.4136"/>
    <x v="0"/>
    <x v="5"/>
    <s v="Eldon Wave Desk Accessories"/>
    <x v="0"/>
    <s v="North Carolina"/>
    <s v="Jacksonville"/>
    <n v="2015"/>
  </r>
  <r>
    <s v="CA-2016-113341"/>
    <d v="2016-11-25T00:00:00"/>
    <s v="MH-17455"/>
    <s v="FUR-CH-10004698"/>
    <n v="194.352"/>
    <n v="3"/>
    <n v="0.2"/>
    <n v="19.435199999999998"/>
    <x v="0"/>
    <x v="1"/>
    <s v="Padded Folding Chairs, Black, 4/Carton"/>
    <x v="1"/>
    <s v="California"/>
    <s v="Los Angeles"/>
    <n v="2016"/>
  </r>
  <r>
    <s v="US-2015-131842"/>
    <d v="2015-12-05T00:00:00"/>
    <s v="RR-19525"/>
    <s v="FUR-CH-10004477"/>
    <n v="97.424000000000007"/>
    <n v="2"/>
    <n v="0.2"/>
    <n v="10.9602"/>
    <x v="0"/>
    <x v="1"/>
    <s v="Global Push Button Manager's Chair, Indigo"/>
    <x v="0"/>
    <s v="Tennessee"/>
    <s v="Nashville"/>
    <n v="2015"/>
  </r>
  <r>
    <s v="CA-2016-164574"/>
    <d v="2016-07-29T00:00:00"/>
    <s v="RH-19555"/>
    <s v="OFF-ST-10003816"/>
    <n v="704.76"/>
    <n v="5"/>
    <n v="0.2"/>
    <n v="26.4285"/>
    <x v="1"/>
    <x v="4"/>
    <s v="Fellowes High-Stak Drawer Files"/>
    <x v="0"/>
    <s v="North Carolina"/>
    <s v="Charlotte"/>
    <n v="2016"/>
  </r>
  <r>
    <s v="CA-2016-164574"/>
    <d v="2016-07-29T00:00:00"/>
    <s v="RH-19555"/>
    <s v="OFF-BI-10002429"/>
    <n v="27.396000000000001"/>
    <n v="3"/>
    <n v="0.7"/>
    <n v="-20.090399999999999"/>
    <x v="1"/>
    <x v="8"/>
    <s v="Premier Elliptical Ring Binder, Black"/>
    <x v="0"/>
    <s v="North Carolina"/>
    <s v="Charlotte"/>
    <n v="2016"/>
  </r>
  <r>
    <s v="CA-2014-142769"/>
    <d v="2014-09-13T00:00:00"/>
    <s v="RP-19390"/>
    <s v="OFF-FA-10000840"/>
    <n v="5.7"/>
    <n v="5"/>
    <n v="0"/>
    <n v="2.6789999999999998"/>
    <x v="1"/>
    <x v="13"/>
    <s v="OIC Thumb-Tacks"/>
    <x v="1"/>
    <s v="Washington"/>
    <s v="Seattle"/>
    <n v="2014"/>
  </r>
  <r>
    <s v="CA-2014-142769"/>
    <d v="2014-09-13T00:00:00"/>
    <s v="RP-19390"/>
    <s v="FUR-FU-10001918"/>
    <n v="14.19"/>
    <n v="3"/>
    <n v="0"/>
    <n v="5.5340999999999996"/>
    <x v="0"/>
    <x v="5"/>
    <s v="C-Line Cubicle Keepers Polyproplyene Holder With Velcro Backings"/>
    <x v="1"/>
    <s v="Washington"/>
    <s v="Seattle"/>
    <n v="2014"/>
  </r>
  <r>
    <s v="CA-2014-142769"/>
    <d v="2014-09-13T00:00:00"/>
    <s v="RP-19390"/>
    <s v="OFF-SU-10001574"/>
    <n v="7.3"/>
    <n v="2"/>
    <n v="0"/>
    <n v="2.19"/>
    <x v="1"/>
    <x v="14"/>
    <s v="Acme Value Line Scissors"/>
    <x v="1"/>
    <s v="Washington"/>
    <s v="Seattle"/>
    <n v="2014"/>
  </r>
  <r>
    <s v="CA-2014-142769"/>
    <d v="2014-09-13T00:00:00"/>
    <s v="RP-19390"/>
    <s v="TEC-AC-10001606"/>
    <n v="199.98"/>
    <n v="2"/>
    <n v="0"/>
    <n v="75.992400000000004"/>
    <x v="2"/>
    <x v="11"/>
    <s v="Logitech Wireless Performance Mouse MX for PC and Mac"/>
    <x v="1"/>
    <s v="Washington"/>
    <s v="Seattle"/>
    <n v="2014"/>
  </r>
  <r>
    <s v="CA-2014-142769"/>
    <d v="2014-09-13T00:00:00"/>
    <s v="RP-19390"/>
    <s v="TEC-AC-10003399"/>
    <n v="144.96"/>
    <n v="4"/>
    <n v="0"/>
    <n v="60.883200000000002"/>
    <x v="2"/>
    <x v="11"/>
    <s v="Memorex Mini Travel Drive 64 GB USB 2.0 Flash Drive"/>
    <x v="1"/>
    <s v="Washington"/>
    <s v="Seattle"/>
    <n v="2014"/>
  </r>
  <r>
    <s v="CA-2014-142769"/>
    <d v="2014-09-13T00:00:00"/>
    <s v="RP-19390"/>
    <s v="TEC-AC-10000865"/>
    <n v="118"/>
    <n v="2"/>
    <n v="0"/>
    <n v="20.059999999999999"/>
    <x v="2"/>
    <x v="11"/>
    <s v="WD My Passport Ultra 500GB Portable External Hard Drive"/>
    <x v="1"/>
    <s v="Washington"/>
    <s v="Seattle"/>
    <n v="2014"/>
  </r>
  <r>
    <s v="CA-2014-142769"/>
    <d v="2014-09-13T00:00:00"/>
    <s v="RP-19390"/>
    <s v="OFF-PA-10002923"/>
    <n v="48.94"/>
    <n v="1"/>
    <n v="0"/>
    <n v="24.47"/>
    <x v="1"/>
    <x v="10"/>
    <s v="Xerox 1942"/>
    <x v="1"/>
    <s v="Washington"/>
    <s v="Seattle"/>
    <n v="2014"/>
  </r>
  <r>
    <s v="CA-2014-142769"/>
    <d v="2014-09-13T00:00:00"/>
    <s v="RP-19390"/>
    <s v="OFF-AP-10004785"/>
    <n v="22.66"/>
    <n v="2"/>
    <n v="0"/>
    <n v="9.7438000000000002"/>
    <x v="1"/>
    <x v="9"/>
    <s v="Holmes Replacement Filter for HEPA Air Cleaner, Medium Room"/>
    <x v="1"/>
    <s v="Washington"/>
    <s v="Seattle"/>
    <n v="2014"/>
  </r>
  <r>
    <s v="CA-2016-168361"/>
    <d v="2016-06-21T00:00:00"/>
    <s v="KB-16600"/>
    <s v="OFF-BI-10003727"/>
    <n v="0.83599999999999997"/>
    <n v="1"/>
    <n v="0.8"/>
    <n v="-1.3375999999999999"/>
    <x v="1"/>
    <x v="8"/>
    <s v="Avery Durable Slant Ring Binders With Label Holder"/>
    <x v="2"/>
    <s v="Illinois"/>
    <s v="Chicago"/>
    <n v="2016"/>
  </r>
  <r>
    <s v="CA-2016-153185"/>
    <d v="2016-09-03T00:00:00"/>
    <s v="MH-17620"/>
    <s v="OFF-PA-10002246"/>
    <n v="30.96"/>
    <n v="6"/>
    <n v="0.2"/>
    <n v="11.223000000000001"/>
    <x v="1"/>
    <x v="10"/>
    <s v="Wirebound Four 2-3/4 x 5 Forms per Page, 400 Sets per Book"/>
    <x v="3"/>
    <s v="Ohio"/>
    <s v="Cincinnati"/>
    <n v="2016"/>
  </r>
  <r>
    <s v="CA-2017-124765"/>
    <d v="2017-11-25T00:00:00"/>
    <s v="HZ-14950"/>
    <s v="FUR-BO-10003965"/>
    <n v="723.92"/>
    <n v="5"/>
    <n v="0.2"/>
    <n v="-81.441000000000003"/>
    <x v="0"/>
    <x v="0"/>
    <s v="O'Sullivan Manor Hill 2-Door Library in Brianna Oak"/>
    <x v="0"/>
    <s v="Florida"/>
    <s v="Fort Lauderdale"/>
    <n v="2017"/>
  </r>
  <r>
    <s v="CA-2015-131856"/>
    <d v="2015-05-12T00:00:00"/>
    <s v="JG-15160"/>
    <s v="FUR-FU-10000175"/>
    <n v="21.968"/>
    <n v="4"/>
    <n v="0.6"/>
    <n v="-15.9268"/>
    <x v="0"/>
    <x v="5"/>
    <s v="DAX Wood Document Frame."/>
    <x v="2"/>
    <s v="Texas"/>
    <s v="Houston"/>
    <n v="2015"/>
  </r>
  <r>
    <s v="CA-2015-131856"/>
    <d v="2015-05-12T00:00:00"/>
    <s v="JG-15160"/>
    <s v="TEC-PH-10001336"/>
    <n v="619.15200000000004"/>
    <n v="6"/>
    <n v="0.2"/>
    <n v="69.654600000000002"/>
    <x v="2"/>
    <x v="7"/>
    <s v="Digium D40 VoIP phone"/>
    <x v="2"/>
    <s v="Texas"/>
    <s v="Houston"/>
    <n v="2015"/>
  </r>
  <r>
    <s v="CA-2015-131856"/>
    <d v="2015-05-12T00:00:00"/>
    <s v="JG-15160"/>
    <s v="OFF-PA-10001954"/>
    <n v="127.904"/>
    <n v="7"/>
    <n v="0.2"/>
    <n v="41.568800000000003"/>
    <x v="1"/>
    <x v="10"/>
    <s v="Xerox 1964"/>
    <x v="2"/>
    <s v="Texas"/>
    <s v="Houston"/>
    <n v="2015"/>
  </r>
  <r>
    <s v="CA-2017-126634"/>
    <d v="2017-03-30T00:00:00"/>
    <s v="AB-10165"/>
    <s v="FUR-FU-10004973"/>
    <n v="94.2"/>
    <n v="5"/>
    <n v="0"/>
    <n v="39.564"/>
    <x v="0"/>
    <x v="5"/>
    <s v="Flat Face Poster Frame"/>
    <x v="1"/>
    <s v="California"/>
    <s v="Lakewood"/>
    <n v="2017"/>
  </r>
  <r>
    <s v="CA-2016-118500"/>
    <d v="2016-11-17T00:00:00"/>
    <s v="HJ-14875"/>
    <s v="OFF-SU-10004231"/>
    <n v="49.5"/>
    <n v="5"/>
    <n v="0"/>
    <n v="13.365"/>
    <x v="1"/>
    <x v="14"/>
    <s v="Acme Tagit Stainless Steel Antibacterial Scissors"/>
    <x v="1"/>
    <s v="California"/>
    <s v="San Francisco"/>
    <n v="2016"/>
  </r>
  <r>
    <s v="CA-2016-163951"/>
    <d v="2016-12-30T00:00:00"/>
    <s v="CJ-11875"/>
    <s v="OFF-AR-10004269"/>
    <n v="16.52"/>
    <n v="5"/>
    <n v="0.2"/>
    <n v="1.6519999999999999"/>
    <x v="1"/>
    <x v="6"/>
    <s v="Newell 31"/>
    <x v="3"/>
    <s v="Pennsylvania"/>
    <s v="Philadelphia"/>
    <n v="2016"/>
  </r>
  <r>
    <s v="CA-2016-149916"/>
    <d v="2016-12-22T00:00:00"/>
    <s v="ED-13885"/>
    <s v="OFF-BI-10004002"/>
    <n v="55.36"/>
    <n v="4"/>
    <n v="0.2"/>
    <n v="19.376000000000001"/>
    <x v="1"/>
    <x v="8"/>
    <s v="Wilson Jones International Size A4 Ring Binders"/>
    <x v="1"/>
    <s v="Washington"/>
    <s v="Seattle"/>
    <n v="2016"/>
  </r>
  <r>
    <s v="CA-2016-149916"/>
    <d v="2016-12-22T00:00:00"/>
    <s v="ED-13885"/>
    <s v="TEC-MA-10000752"/>
    <n v="11.56"/>
    <n v="1"/>
    <n v="0.2"/>
    <n v="3.7570000000000001"/>
    <x v="2"/>
    <x v="15"/>
    <s v="Texas Instrument TI-15 Fraction Calculator"/>
    <x v="1"/>
    <s v="Washington"/>
    <s v="Seattle"/>
    <n v="2016"/>
  </r>
  <r>
    <s v="CA-2015-158918"/>
    <d v="2015-12-20T00:00:00"/>
    <s v="AI-10855"/>
    <s v="OFF-PA-10004947"/>
    <n v="17.12"/>
    <n v="4"/>
    <n v="0"/>
    <n v="7.7039999999999997"/>
    <x v="1"/>
    <x v="10"/>
    <s v="Easy-staple paper"/>
    <x v="1"/>
    <s v="California"/>
    <s v="Los Angeles"/>
    <n v="2015"/>
  </r>
  <r>
    <s v="US-2014-159611"/>
    <d v="2014-12-27T00:00:00"/>
    <s v="KB-16315"/>
    <s v="FUR-FU-10004904"/>
    <n v="182.352"/>
    <n v="3"/>
    <n v="0.2"/>
    <n v="-18.235199999999999"/>
    <x v="0"/>
    <x v="5"/>
    <s v="Eldon &quot;L&quot; Workstation Diamond Chairmat"/>
    <x v="3"/>
    <s v="Ohio"/>
    <s v="Cleveland"/>
    <n v="2014"/>
  </r>
  <r>
    <s v="US-2014-159611"/>
    <d v="2014-12-27T00:00:00"/>
    <s v="KB-16315"/>
    <s v="OFF-ST-10002790"/>
    <n v="118.16"/>
    <n v="2"/>
    <n v="0.2"/>
    <n v="-25.109000000000002"/>
    <x v="1"/>
    <x v="4"/>
    <s v="Safco Industrial Shelving"/>
    <x v="3"/>
    <s v="Ohio"/>
    <s v="Cleveland"/>
    <n v="2014"/>
  </r>
  <r>
    <s v="CA-2017-163265"/>
    <d v="2017-02-16T00:00:00"/>
    <s v="JS-16030"/>
    <s v="OFF-FA-10004854"/>
    <n v="18.367999999999999"/>
    <n v="2"/>
    <n v="0.2"/>
    <n v="6.1992000000000003"/>
    <x v="1"/>
    <x v="13"/>
    <s v="Vinyl Coated Wire Paper Clips in Organizer Box, 800/Box"/>
    <x v="2"/>
    <s v="Illinois"/>
    <s v="Decatur"/>
    <n v="2017"/>
  </r>
  <r>
    <s v="CA-2017-163265"/>
    <d v="2017-02-16T00:00:00"/>
    <s v="JS-16030"/>
    <s v="FUR-CH-10004063"/>
    <n v="600.55799999999999"/>
    <n v="3"/>
    <n v="0.3"/>
    <n v="-8.5793999999999997"/>
    <x v="0"/>
    <x v="1"/>
    <s v="Global Deluxe High-Back Manager's Chair"/>
    <x v="2"/>
    <s v="Illinois"/>
    <s v="Decatur"/>
    <n v="2017"/>
  </r>
  <r>
    <s v="CA-2017-163265"/>
    <d v="2017-02-16T00:00:00"/>
    <s v="JS-16030"/>
    <s v="OFF-ST-10000642"/>
    <n v="50.351999999999997"/>
    <n v="3"/>
    <n v="0.2"/>
    <n v="-8.1821999999999999"/>
    <x v="1"/>
    <x v="4"/>
    <s v="Tennsco Lockers, Gray"/>
    <x v="2"/>
    <s v="Illinois"/>
    <s v="Decatur"/>
    <n v="2017"/>
  </r>
  <r>
    <s v="CA-2017-163265"/>
    <d v="2017-02-16T00:00:00"/>
    <s v="JS-16030"/>
    <s v="OFF-AR-10004078"/>
    <n v="28.032"/>
    <n v="6"/>
    <n v="0.2"/>
    <n v="3.504"/>
    <x v="1"/>
    <x v="6"/>
    <s v="Newell 312"/>
    <x v="2"/>
    <s v="Illinois"/>
    <s v="Decatur"/>
    <n v="2017"/>
  </r>
  <r>
    <s v="CA-2017-163265"/>
    <d v="2017-02-16T00:00:00"/>
    <s v="JS-16030"/>
    <s v="FUR-FU-10004270"/>
    <n v="7.6920000000000002"/>
    <n v="1"/>
    <n v="0.6"/>
    <n v="-3.6537000000000002"/>
    <x v="0"/>
    <x v="5"/>
    <s v="Eldon Image Series Desk Accessories, Burgundy"/>
    <x v="2"/>
    <s v="Illinois"/>
    <s v="Decatur"/>
    <n v="2017"/>
  </r>
  <r>
    <s v="CA-2017-141705"/>
    <d v="2017-10-24T00:00:00"/>
    <s v="PO-18850"/>
    <s v="FUR-TA-10004607"/>
    <n v="517.40499999999997"/>
    <n v="5"/>
    <n v="0.3"/>
    <n v="-81.3065"/>
    <x v="0"/>
    <x v="3"/>
    <s v="Hon 2111 Invitation Series Straight Table"/>
    <x v="2"/>
    <s v="Texas"/>
    <s v="Mansfield"/>
    <n v="2017"/>
  </r>
  <r>
    <s v="CA-2016-112739"/>
    <d v="2016-09-02T00:00:00"/>
    <s v="RD-19810"/>
    <s v="OFF-BI-10001132"/>
    <n v="8.6080000000000005"/>
    <n v="8"/>
    <n v="0.8"/>
    <n v="-13.3424"/>
    <x v="1"/>
    <x v="8"/>
    <s v="Acco PRESSTEX Data Binder with Storage Hooks, Dark Blue, 9 1/2&quot; X 11&quot;"/>
    <x v="2"/>
    <s v="Texas"/>
    <s v="Houston"/>
    <n v="2016"/>
  </r>
  <r>
    <s v="CA-2016-112739"/>
    <d v="2016-09-02T00:00:00"/>
    <s v="RD-19810"/>
    <s v="TEC-AC-10001714"/>
    <n v="159.56"/>
    <n v="5"/>
    <n v="0.2"/>
    <n v="33.906500000000001"/>
    <x v="2"/>
    <x v="11"/>
    <s v="Logitech MX Performance Wireless Mouse"/>
    <x v="2"/>
    <s v="Texas"/>
    <s v="Houston"/>
    <n v="2016"/>
  </r>
  <r>
    <s v="CA-2016-143805"/>
    <d v="2016-12-01T00:00:00"/>
    <s v="JD-15895"/>
    <s v="OFF-AP-10002945"/>
    <n v="2104.5500000000002"/>
    <n v="7"/>
    <n v="0"/>
    <n v="694.50149999999996"/>
    <x v="1"/>
    <x v="9"/>
    <s v="Honeywell Enviracaire Portable HEPA Air Cleaner for 17' x 22' Room"/>
    <x v="0"/>
    <s v="Virginia"/>
    <s v="Richmond"/>
    <n v="2016"/>
  </r>
  <r>
    <s v="CA-2016-143805"/>
    <d v="2016-12-01T00:00:00"/>
    <s v="JD-15895"/>
    <s v="OFF-SU-10004664"/>
    <n v="40.700000000000003"/>
    <n v="5"/>
    <n v="0"/>
    <n v="11.803000000000001"/>
    <x v="1"/>
    <x v="14"/>
    <s v="Acme Softgrip Scissors"/>
    <x v="0"/>
    <s v="Virginia"/>
    <s v="Richmond"/>
    <n v="2016"/>
  </r>
  <r>
    <s v="CA-2014-133634"/>
    <d v="2014-11-05T00:00:00"/>
    <s v="SR-20740"/>
    <s v="TEC-AC-10002550"/>
    <n v="47.79"/>
    <n v="3"/>
    <n v="0"/>
    <n v="16.2486"/>
    <x v="2"/>
    <x v="11"/>
    <s v="Maxell 4.7GB DVD-RW 3/Pack"/>
    <x v="0"/>
    <s v="Virginia"/>
    <s v="Arlington"/>
    <n v="2014"/>
  </r>
  <r>
    <s v="CA-2017-101665"/>
    <d v="2017-11-25T00:00:00"/>
    <s v="TZ-21580"/>
    <s v="OFF-AR-10002335"/>
    <n v="5.16"/>
    <n v="2"/>
    <n v="0"/>
    <n v="1.3415999999999999"/>
    <x v="1"/>
    <x v="6"/>
    <s v="DIXON Oriole Pencils"/>
    <x v="1"/>
    <s v="California"/>
    <s v="San Francisco"/>
    <n v="2017"/>
  </r>
  <r>
    <s v="CA-2016-155446"/>
    <d v="2016-12-16T00:00:00"/>
    <s v="TN-21040"/>
    <s v="TEC-AC-10001445"/>
    <n v="21.21"/>
    <n v="7"/>
    <n v="0"/>
    <n v="4.4541000000000004"/>
    <x v="2"/>
    <x v="11"/>
    <s v="Imation USB 2.0 Swivel Flash Drive USB flash drive - 4 GB - Pink"/>
    <x v="1"/>
    <s v="California"/>
    <s v="San Diego"/>
    <n v="2016"/>
  </r>
  <r>
    <s v="CA-2017-137323"/>
    <d v="2017-11-14T00:00:00"/>
    <s v="PW-19030"/>
    <s v="OFF-ST-10003996"/>
    <n v="96.36"/>
    <n v="6"/>
    <n v="0"/>
    <n v="25.053599999999999"/>
    <x v="1"/>
    <x v="4"/>
    <s v="Letter/Legal File Tote with Clear Snap-On Lid, Black Granite"/>
    <x v="3"/>
    <s v="New York"/>
    <s v="Watertown"/>
    <n v="2017"/>
  </r>
  <r>
    <s v="CA-2016-144015"/>
    <d v="2016-06-26T00:00:00"/>
    <s v="AH-10075"/>
    <s v="OFF-SU-10003505"/>
    <n v="231.72"/>
    <n v="2"/>
    <n v="0"/>
    <n v="11.586"/>
    <x v="1"/>
    <x v="14"/>
    <s v="Premier Electric Letter Opener"/>
    <x v="1"/>
    <s v="California"/>
    <s v="Los Angeles"/>
    <n v="2016"/>
  </r>
  <r>
    <s v="CA-2016-144015"/>
    <d v="2016-06-26T00:00:00"/>
    <s v="AH-10075"/>
    <s v="OFF-FA-10000624"/>
    <n v="17.899999999999999"/>
    <n v="5"/>
    <n v="0"/>
    <n v="8.9499999999999993"/>
    <x v="1"/>
    <x v="13"/>
    <s v="OIC Binder Clips"/>
    <x v="1"/>
    <s v="California"/>
    <s v="Los Angeles"/>
    <n v="2016"/>
  </r>
  <r>
    <s v="CA-2016-144015"/>
    <d v="2016-06-26T00:00:00"/>
    <s v="AH-10075"/>
    <s v="OFF-PA-10002870"/>
    <n v="12.48"/>
    <n v="2"/>
    <n v="0"/>
    <n v="5.6159999999999997"/>
    <x v="1"/>
    <x v="10"/>
    <s v="Ampad Phone Message Book, Recycled, 400 Message Capacity, 5 ¾ x 11"/>
    <x v="1"/>
    <s v="California"/>
    <s v="Los Angeles"/>
    <n v="2016"/>
  </r>
  <r>
    <s v="CA-2014-101427"/>
    <d v="2014-12-26T00:00:00"/>
    <s v="AY-10555"/>
    <s v="OFF-AR-10002257"/>
    <n v="8.016"/>
    <n v="3"/>
    <n v="0.2"/>
    <n v="1.1022000000000001"/>
    <x v="1"/>
    <x v="6"/>
    <s v="Eldon Spacemaker Box, Quick-Snap Lid, Clear"/>
    <x v="3"/>
    <s v="Pennsylvania"/>
    <s v="Philadelphia"/>
    <n v="2014"/>
  </r>
  <r>
    <s v="CA-2016-136770"/>
    <d v="2016-08-14T00:00:00"/>
    <s v="SP-20650"/>
    <s v="TEC-PH-10003580"/>
    <n v="259.89600000000002"/>
    <n v="2"/>
    <n v="0.4"/>
    <n v="-56.3108"/>
    <x v="2"/>
    <x v="7"/>
    <s v="Cisco IP Phone 7961G-GE VoIP phone"/>
    <x v="3"/>
    <s v="Ohio"/>
    <s v="Akron"/>
    <n v="2016"/>
  </r>
  <r>
    <s v="CA-2016-136770"/>
    <d v="2016-08-14T00:00:00"/>
    <s v="SP-20650"/>
    <s v="TEC-PH-10001530"/>
    <n v="247.18799999999999"/>
    <n v="2"/>
    <n v="0.4"/>
    <n v="-49.437600000000003"/>
    <x v="2"/>
    <x v="7"/>
    <s v="Cisco Unified IP Phone 7945G VoIP phone"/>
    <x v="3"/>
    <s v="Ohio"/>
    <s v="Akron"/>
    <n v="2016"/>
  </r>
  <r>
    <s v="CA-2016-136770"/>
    <d v="2016-08-14T00:00:00"/>
    <s v="SP-20650"/>
    <s v="TEC-AC-10000420"/>
    <n v="279.95999999999998"/>
    <n v="5"/>
    <n v="0.2"/>
    <n v="48.993000000000002"/>
    <x v="2"/>
    <x v="11"/>
    <s v="Logitech G500s Laser Gaming Mouse with Adjustable Weight Tuning"/>
    <x v="3"/>
    <s v="Ohio"/>
    <s v="Akron"/>
    <n v="2016"/>
  </r>
  <r>
    <s v="CA-2016-118311"/>
    <d v="2016-10-24T00:00:00"/>
    <s v="ED-13885"/>
    <s v="TEC-AC-10000892"/>
    <n v="450"/>
    <n v="5"/>
    <n v="0"/>
    <n v="162"/>
    <x v="2"/>
    <x v="11"/>
    <s v="NETGEAR N750 Dual Band Wi-Fi Gigabit Router"/>
    <x v="1"/>
    <s v="California"/>
    <s v="San Francisco"/>
    <n v="2016"/>
  </r>
  <r>
    <s v="US-2014-112795"/>
    <d v="2014-08-23T00:00:00"/>
    <s v="CR-12625"/>
    <s v="OFF-PA-10001934"/>
    <n v="19.440000000000001"/>
    <n v="3"/>
    <n v="0"/>
    <n v="9.5256000000000007"/>
    <x v="1"/>
    <x v="10"/>
    <s v="Xerox 1993"/>
    <x v="2"/>
    <s v="Michigan"/>
    <s v="Grand Rapids"/>
    <n v="2014"/>
  </r>
  <r>
    <s v="CA-2017-127096"/>
    <d v="2017-09-15T00:00:00"/>
    <s v="CS-12400"/>
    <s v="FUR-TA-10003473"/>
    <n v="300.904"/>
    <n v="1"/>
    <n v="0.2"/>
    <n v="11.283899999999999"/>
    <x v="0"/>
    <x v="3"/>
    <s v="Bretford Rectangular Conference Table Tops"/>
    <x v="1"/>
    <s v="California"/>
    <s v="San Francisco"/>
    <n v="2017"/>
  </r>
  <r>
    <s v="CA-2017-119284"/>
    <d v="2017-06-15T00:00:00"/>
    <s v="TS-21205"/>
    <s v="TEC-PH-10001051"/>
    <n v="239.976"/>
    <n v="3"/>
    <n v="0.2"/>
    <n v="26.997299999999999"/>
    <x v="2"/>
    <x v="7"/>
    <s v="HTC One"/>
    <x v="0"/>
    <s v="Tennessee"/>
    <s v="Nashville"/>
    <n v="2017"/>
  </r>
  <r>
    <s v="CA-2017-119284"/>
    <d v="2017-06-15T00:00:00"/>
    <s v="TS-21205"/>
    <s v="FUR-FU-10004351"/>
    <n v="31.167999999999999"/>
    <n v="4"/>
    <n v="0.2"/>
    <n v="9.3504000000000005"/>
    <x v="0"/>
    <x v="5"/>
    <s v="Staple-based wall hangings"/>
    <x v="0"/>
    <s v="Tennessee"/>
    <s v="Nashville"/>
    <n v="2017"/>
  </r>
  <r>
    <s v="CA-2017-119284"/>
    <d v="2017-06-15T00:00:00"/>
    <s v="TS-21205"/>
    <s v="FUR-TA-10004152"/>
    <n v="120.96"/>
    <n v="2"/>
    <n v="0.4"/>
    <n v="-28.224"/>
    <x v="0"/>
    <x v="3"/>
    <s v="Barricks 18&quot; x 48&quot; Non-Folding Utility Table with Bottom Storage Shelf"/>
    <x v="0"/>
    <s v="Tennessee"/>
    <s v="Nashville"/>
    <n v="2017"/>
  </r>
  <r>
    <s v="CA-2017-119284"/>
    <d v="2017-06-15T00:00:00"/>
    <s v="TS-21205"/>
    <s v="TEC-PH-10000560"/>
    <n v="2239.9360000000001"/>
    <n v="8"/>
    <n v="0.2"/>
    <n v="223.99359999999999"/>
    <x v="2"/>
    <x v="7"/>
    <s v="Samsung Galaxy S III - 16GB - pebble blue (T-Mobile)"/>
    <x v="0"/>
    <s v="Tennessee"/>
    <s v="Nashville"/>
    <n v="2017"/>
  </r>
  <r>
    <s v="CA-2017-119284"/>
    <d v="2017-06-15T00:00:00"/>
    <s v="TS-21205"/>
    <s v="OFF-AP-10004249"/>
    <n v="76.608000000000004"/>
    <n v="8"/>
    <n v="0.2"/>
    <n v="6.7031999999999998"/>
    <x v="1"/>
    <x v="9"/>
    <s v="Staple holder"/>
    <x v="0"/>
    <s v="Tennessee"/>
    <s v="Nashville"/>
    <n v="2017"/>
  </r>
  <r>
    <s v="CA-2017-119284"/>
    <d v="2017-06-15T00:00:00"/>
    <s v="TS-21205"/>
    <s v="OFF-ST-10001490"/>
    <n v="142.77600000000001"/>
    <n v="1"/>
    <n v="0.2"/>
    <n v="17.847000000000001"/>
    <x v="1"/>
    <x v="4"/>
    <s v="Hot File 7-Pocket, Floor Stand"/>
    <x v="0"/>
    <s v="Tennessee"/>
    <s v="Nashville"/>
    <n v="2017"/>
  </r>
  <r>
    <s v="CA-2017-119284"/>
    <d v="2017-06-15T00:00:00"/>
    <s v="TS-21205"/>
    <s v="OFF-PA-10000312"/>
    <n v="91.36"/>
    <n v="5"/>
    <n v="0.2"/>
    <n v="29.692"/>
    <x v="1"/>
    <x v="10"/>
    <s v="Xerox 1955"/>
    <x v="0"/>
    <s v="Tennessee"/>
    <s v="Nashville"/>
    <n v="2017"/>
  </r>
  <r>
    <s v="CA-2015-133494"/>
    <d v="2015-03-01T00:00:00"/>
    <s v="RP-19390"/>
    <s v="OFF-AP-10002906"/>
    <n v="3.552"/>
    <n v="2"/>
    <n v="0.2"/>
    <n v="0.44400000000000001"/>
    <x v="1"/>
    <x v="9"/>
    <s v="Hoover Replacement Belt for Commercial Guardsman Heavy-Duty Upright Vacuum"/>
    <x v="3"/>
    <s v="Pennsylvania"/>
    <s v="Philadelphia"/>
    <n v="2015"/>
  </r>
  <r>
    <s v="CA-2016-111318"/>
    <d v="2016-07-23T00:00:00"/>
    <s v="IL-15100"/>
    <s v="TEC-PH-10004100"/>
    <n v="115.136"/>
    <n v="8"/>
    <n v="0.2"/>
    <n v="11.5136"/>
    <x v="2"/>
    <x v="7"/>
    <s v="Griffin GC17055 Auxiliary Audio Cable"/>
    <x v="2"/>
    <s v="Texas"/>
    <s v="Houston"/>
    <n v="2016"/>
  </r>
  <r>
    <s v="US-2014-132745"/>
    <d v="2014-10-01T00:00:00"/>
    <s v="NF-18475"/>
    <s v="OFF-FA-10000254"/>
    <n v="4.71"/>
    <n v="1"/>
    <n v="0"/>
    <n v="0"/>
    <x v="1"/>
    <x v="13"/>
    <s v="Sterling Rubber Bands by Alliance"/>
    <x v="1"/>
    <s v="Nevada"/>
    <s v="Reno"/>
    <n v="2014"/>
  </r>
  <r>
    <s v="CA-2014-146815"/>
    <d v="2014-09-08T00:00:00"/>
    <s v="PP-18955"/>
    <s v="FUR-CH-10004289"/>
    <n v="172.76400000000001"/>
    <n v="2"/>
    <n v="0.1"/>
    <n v="13.437200000000001"/>
    <x v="0"/>
    <x v="1"/>
    <s v="Global Super Steno Chair"/>
    <x v="3"/>
    <s v="New York"/>
    <s v="New York City"/>
    <n v="2014"/>
  </r>
  <r>
    <s v="CA-2014-146815"/>
    <d v="2014-09-08T00:00:00"/>
    <s v="PP-18955"/>
    <s v="OFF-AR-10003469"/>
    <n v="3.52"/>
    <n v="2"/>
    <n v="0"/>
    <n v="1.6896"/>
    <x v="1"/>
    <x v="6"/>
    <s v="Nontoxic Chalk"/>
    <x v="3"/>
    <s v="New York"/>
    <s v="New York City"/>
    <n v="2014"/>
  </r>
  <r>
    <s v="CA-2014-119144"/>
    <d v="2014-11-16T00:00:00"/>
    <s v="JD-16150"/>
    <s v="TEC-PH-10004188"/>
    <n v="79.968000000000004"/>
    <n v="4"/>
    <n v="0.2"/>
    <n v="-17.992799999999999"/>
    <x v="2"/>
    <x v="7"/>
    <s v="OtterBox Commuter Series Case - Samsung Galaxy S4"/>
    <x v="1"/>
    <s v="California"/>
    <s v="Los Angeles"/>
    <n v="2014"/>
  </r>
  <r>
    <s v="CA-2014-119144"/>
    <d v="2014-11-16T00:00:00"/>
    <s v="JD-16150"/>
    <s v="FUR-BO-10004015"/>
    <n v="305.97449999999998"/>
    <n v="3"/>
    <n v="0.15"/>
    <n v="25.197900000000001"/>
    <x v="0"/>
    <x v="0"/>
    <s v="Bush Andora Bookcase, Maple/Graphite Gray Finish"/>
    <x v="1"/>
    <s v="California"/>
    <s v="Los Angeles"/>
    <n v="2014"/>
  </r>
  <r>
    <s v="CA-2014-119144"/>
    <d v="2014-11-16T00:00:00"/>
    <s v="JD-16150"/>
    <s v="OFF-ST-10000991"/>
    <n v="344.91"/>
    <n v="3"/>
    <n v="0"/>
    <n v="10.347300000000001"/>
    <x v="1"/>
    <x v="4"/>
    <s v="Space Solutions HD Industrial Steel Shelving."/>
    <x v="1"/>
    <s v="California"/>
    <s v="Los Angeles"/>
    <n v="2014"/>
  </r>
  <r>
    <s v="CA-2014-105648"/>
    <d v="2014-03-03T00:00:00"/>
    <s v="EJ-14155"/>
    <s v="FUR-TA-10002958"/>
    <n v="626.35199999999998"/>
    <n v="3"/>
    <n v="0.2"/>
    <n v="-23.488199999999999"/>
    <x v="0"/>
    <x v="3"/>
    <s v="Bevis Oval Conference Table, Walnut"/>
    <x v="1"/>
    <s v="California"/>
    <s v="San Diego"/>
    <n v="2014"/>
  </r>
  <r>
    <s v="US-2015-145422"/>
    <d v="2015-12-03T00:00:00"/>
    <s v="PW-19240"/>
    <s v="FUR-BO-10002213"/>
    <n v="359.49900000000002"/>
    <n v="3"/>
    <n v="0.15"/>
    <n v="-29.605799999999999"/>
    <x v="0"/>
    <x v="0"/>
    <s v="DMI Eclipse Executive Suite Bookcases"/>
    <x v="1"/>
    <s v="California"/>
    <s v="San Francisco"/>
    <n v="2015"/>
  </r>
  <r>
    <s v="CA-2017-136623"/>
    <d v="2017-07-11T00:00:00"/>
    <s v="TS-21430"/>
    <s v="TEC-PH-10000004"/>
    <n v="71.951999999999998"/>
    <n v="6"/>
    <n v="0.2"/>
    <n v="5.3963999999999999"/>
    <x v="2"/>
    <x v="7"/>
    <s v="Belkin iPhone and iPad Lightning Cable"/>
    <x v="1"/>
    <s v="California"/>
    <s v="San Diego"/>
    <n v="2017"/>
  </r>
  <r>
    <s v="CA-2017-136623"/>
    <d v="2017-07-11T00:00:00"/>
    <s v="TS-21430"/>
    <s v="OFF-BI-10003708"/>
    <n v="29.8"/>
    <n v="5"/>
    <n v="0.2"/>
    <n v="9.3125"/>
    <x v="1"/>
    <x v="8"/>
    <s v="Acco Four Pocket Poly Ring Binder with Label Holder, Smoke, 1&quot;"/>
    <x v="1"/>
    <s v="California"/>
    <s v="San Diego"/>
    <n v="2017"/>
  </r>
  <r>
    <s v="CA-2017-121678"/>
    <d v="2017-11-16T00:00:00"/>
    <s v="BM-11650"/>
    <s v="OFF-BI-10002949"/>
    <n v="1.8240000000000001"/>
    <n v="1"/>
    <n v="0.7"/>
    <n v="-1.3984000000000001"/>
    <x v="1"/>
    <x v="8"/>
    <s v="Prestige Round Ring Binders"/>
    <x v="3"/>
    <s v="Ohio"/>
    <s v="Elyria"/>
    <n v="2017"/>
  </r>
  <r>
    <s v="CA-2016-120824"/>
    <d v="2016-06-12T00:00:00"/>
    <s v="AW-10930"/>
    <s v="OFF-AP-10001242"/>
    <n v="64.384"/>
    <n v="4"/>
    <n v="0.8"/>
    <n v="-160.96"/>
    <x v="1"/>
    <x v="9"/>
    <s v="APC 7 Outlet Network SurgeArrest Surge Protector"/>
    <x v="2"/>
    <s v="Texas"/>
    <s v="Houston"/>
    <n v="2016"/>
  </r>
  <r>
    <s v="CA-2016-120824"/>
    <d v="2016-06-12T00:00:00"/>
    <s v="AW-10930"/>
    <s v="FUR-FU-10001424"/>
    <n v="6.984"/>
    <n v="2"/>
    <n v="0.6"/>
    <n v="-4.5396000000000001"/>
    <x v="0"/>
    <x v="5"/>
    <s v="Dax Clear Box Frame"/>
    <x v="2"/>
    <s v="Texas"/>
    <s v="Houston"/>
    <n v="2016"/>
  </r>
  <r>
    <s v="CA-2016-120824"/>
    <d v="2016-06-12T00:00:00"/>
    <s v="AW-10930"/>
    <s v="OFF-AR-10003469"/>
    <n v="11.263999999999999"/>
    <n v="8"/>
    <n v="0.2"/>
    <n v="3.9424000000000001"/>
    <x v="1"/>
    <x v="6"/>
    <s v="Nontoxic Chalk"/>
    <x v="2"/>
    <s v="Texas"/>
    <s v="Houston"/>
    <n v="2016"/>
  </r>
  <r>
    <s v="CA-2016-120824"/>
    <d v="2016-06-12T00:00:00"/>
    <s v="AW-10930"/>
    <s v="OFF-PA-10000232"/>
    <n v="15.552"/>
    <n v="3"/>
    <n v="0.2"/>
    <n v="5.6375999999999999"/>
    <x v="1"/>
    <x v="10"/>
    <s v="Xerox 1975"/>
    <x v="2"/>
    <s v="Texas"/>
    <s v="Houston"/>
    <n v="2016"/>
  </r>
  <r>
    <s v="CA-2016-120824"/>
    <d v="2016-06-12T00:00:00"/>
    <s v="AW-10930"/>
    <s v="FUR-CH-10000229"/>
    <n v="379.37200000000001"/>
    <n v="2"/>
    <n v="0.3"/>
    <n v="-119.2312"/>
    <x v="0"/>
    <x v="1"/>
    <s v="Global Enterprise Series Seating High-Back Swivel/Tilt Chairs"/>
    <x v="2"/>
    <s v="Texas"/>
    <s v="Houston"/>
    <n v="2016"/>
  </r>
  <r>
    <s v="CA-2016-120824"/>
    <d v="2016-06-12T00:00:00"/>
    <s v="AW-10930"/>
    <s v="OFF-ST-10002562"/>
    <n v="67.536000000000001"/>
    <n v="9"/>
    <n v="0.2"/>
    <n v="6.7535999999999996"/>
    <x v="1"/>
    <x v="4"/>
    <s v="Staple magnet"/>
    <x v="2"/>
    <s v="Texas"/>
    <s v="Houston"/>
    <n v="2016"/>
  </r>
  <r>
    <s v="CA-2016-120824"/>
    <d v="2016-06-12T00:00:00"/>
    <s v="AW-10930"/>
    <s v="OFF-BI-10001525"/>
    <n v="1.524"/>
    <n v="2"/>
    <n v="0.8"/>
    <n v="-2.6669999999999998"/>
    <x v="1"/>
    <x v="8"/>
    <s v="Acco Pressboard Covers with Storage Hooks, 14 7/8&quot; x 11&quot;, Executive Red"/>
    <x v="2"/>
    <s v="Texas"/>
    <s v="Houston"/>
    <n v="2016"/>
  </r>
  <r>
    <s v="US-2016-135209"/>
    <d v="2016-12-29T00:00:00"/>
    <s v="MH-17290"/>
    <s v="OFF-PA-10002986"/>
    <n v="37.408000000000001"/>
    <n v="7"/>
    <n v="0.2"/>
    <n v="13.0928"/>
    <x v="1"/>
    <x v="10"/>
    <s v="Xerox 1898"/>
    <x v="0"/>
    <s v="Florida"/>
    <s v="Miami"/>
    <n v="2016"/>
  </r>
  <r>
    <s v="US-2016-135209"/>
    <d v="2016-12-29T00:00:00"/>
    <s v="MH-17290"/>
    <s v="OFF-PA-10000143"/>
    <n v="25.344000000000001"/>
    <n v="6"/>
    <n v="0.2"/>
    <n v="8.8704000000000001"/>
    <x v="1"/>
    <x v="10"/>
    <s v="Astroparche Fine Business Paper"/>
    <x v="0"/>
    <s v="Florida"/>
    <s v="Miami"/>
    <n v="2016"/>
  </r>
  <r>
    <s v="CA-2017-148145"/>
    <d v="2017-03-18T00:00:00"/>
    <s v="SW-20275"/>
    <s v="OFF-AR-10003752"/>
    <n v="46.2"/>
    <n v="4"/>
    <n v="0"/>
    <n v="21.251999999999999"/>
    <x v="1"/>
    <x v="6"/>
    <s v="Deluxe Chalkboard Eraser Cleaner"/>
    <x v="1"/>
    <s v="Washington"/>
    <s v="Seattle"/>
    <n v="2017"/>
  </r>
  <r>
    <s v="CA-2015-103870"/>
    <d v="2015-12-27T00:00:00"/>
    <s v="SP-20860"/>
    <s v="TEC-AC-10002370"/>
    <n v="4.7279999999999998"/>
    <n v="3"/>
    <n v="0.2"/>
    <n v="0.70920000000000005"/>
    <x v="2"/>
    <x v="11"/>
    <s v="Maxell CD-R Discs"/>
    <x v="0"/>
    <s v="Tennessee"/>
    <s v="Murfreesboro"/>
    <n v="2015"/>
  </r>
  <r>
    <s v="CA-2015-103870"/>
    <d v="2015-12-27T00:00:00"/>
    <s v="SP-20860"/>
    <s v="FUR-FU-10002030"/>
    <n v="53.351999999999997"/>
    <n v="3"/>
    <n v="0.2"/>
    <n v="16.005600000000001"/>
    <x v="0"/>
    <x v="5"/>
    <s v="Executive Impressions 14&quot; Contract Wall Clock with Quartz Movement"/>
    <x v="0"/>
    <s v="Tennessee"/>
    <s v="Murfreesboro"/>
    <n v="2015"/>
  </r>
  <r>
    <s v="CA-2015-103870"/>
    <d v="2015-12-27T00:00:00"/>
    <s v="SP-20860"/>
    <s v="FUR-BO-10002853"/>
    <n v="131.10400000000001"/>
    <n v="2"/>
    <n v="0.2"/>
    <n v="8.1940000000000008"/>
    <x v="0"/>
    <x v="0"/>
    <s v="O'Sullivan 5-Shelf Heavy-Duty Bookcases"/>
    <x v="0"/>
    <s v="Tennessee"/>
    <s v="Murfreesboro"/>
    <n v="2015"/>
  </r>
  <r>
    <s v="CA-2015-103870"/>
    <d v="2015-12-27T00:00:00"/>
    <s v="SP-20860"/>
    <s v="OFF-ST-10002562"/>
    <n v="22.512"/>
    <n v="3"/>
    <n v="0.2"/>
    <n v="2.2511999999999999"/>
    <x v="1"/>
    <x v="4"/>
    <s v="Staple magnet"/>
    <x v="0"/>
    <s v="Tennessee"/>
    <s v="Murfreesboro"/>
    <n v="2015"/>
  </r>
  <r>
    <s v="CA-2015-103870"/>
    <d v="2015-12-27T00:00:00"/>
    <s v="SP-20860"/>
    <s v="TEC-AC-10004227"/>
    <n v="72.744"/>
    <n v="7"/>
    <n v="0.2"/>
    <n v="-12.7302"/>
    <x v="2"/>
    <x v="11"/>
    <s v="SanDisk Ultra 16 GB MicroSDHC Class 10 Memory Card"/>
    <x v="0"/>
    <s v="Tennessee"/>
    <s v="Murfreesboro"/>
    <n v="2015"/>
  </r>
  <r>
    <s v="CA-2015-111017"/>
    <d v="2015-07-31T00:00:00"/>
    <s v="SC-20695"/>
    <s v="OFF-SU-10002573"/>
    <n v="52.59"/>
    <n v="3"/>
    <n v="0"/>
    <n v="15.776999999999999"/>
    <x v="1"/>
    <x v="14"/>
    <s v="Acme 10&quot; Easy Grip Assistive Scissors"/>
    <x v="2"/>
    <s v="Missouri"/>
    <s v="Saint Louis"/>
    <n v="2015"/>
  </r>
  <r>
    <s v="CA-2017-116988"/>
    <d v="2017-06-27T00:00:00"/>
    <s v="PW-19030"/>
    <s v="OFF-PA-10003848"/>
    <n v="19.440000000000001"/>
    <n v="3"/>
    <n v="0"/>
    <n v="9.3312000000000008"/>
    <x v="1"/>
    <x v="10"/>
    <s v="Xerox 1997"/>
    <x v="1"/>
    <s v="Washington"/>
    <s v="Seattle"/>
    <n v="2017"/>
  </r>
  <r>
    <s v="CA-2017-116988"/>
    <d v="2017-06-27T00:00:00"/>
    <s v="PW-19030"/>
    <s v="FUR-FU-10001290"/>
    <n v="126.3"/>
    <n v="3"/>
    <n v="0"/>
    <n v="40.415999999999997"/>
    <x v="0"/>
    <x v="5"/>
    <s v="Executive Impressions Supervisor Wall Clock"/>
    <x v="1"/>
    <s v="Washington"/>
    <s v="Seattle"/>
    <n v="2017"/>
  </r>
  <r>
    <s v="CA-2017-116988"/>
    <d v="2017-06-27T00:00:00"/>
    <s v="PW-19030"/>
    <s v="TEC-AC-10003832"/>
    <n v="1287.45"/>
    <n v="5"/>
    <n v="0"/>
    <n v="244.6155"/>
    <x v="2"/>
    <x v="11"/>
    <s v="Logitech P710e Mobile Speakerphone"/>
    <x v="1"/>
    <s v="Washington"/>
    <s v="Seattle"/>
    <n v="2017"/>
  </r>
  <r>
    <s v="US-2014-169390"/>
    <d v="2014-02-07T00:00:00"/>
    <s v="CS-12250"/>
    <s v="OFF-ST-10001558"/>
    <n v="64.959999999999994"/>
    <n v="4"/>
    <n v="0"/>
    <n v="9.7439999999999998"/>
    <x v="1"/>
    <x v="4"/>
    <s v="Acco Perma 4000 Stacking Storage Drawers"/>
    <x v="3"/>
    <s v="New York"/>
    <s v="New York City"/>
    <n v="2014"/>
  </r>
  <r>
    <s v="CA-2016-168774"/>
    <d v="2016-09-04T00:00:00"/>
    <s v="RP-19855"/>
    <s v="OFF-ST-10001490"/>
    <n v="535.41"/>
    <n v="3"/>
    <n v="0"/>
    <n v="160.62299999999999"/>
    <x v="1"/>
    <x v="4"/>
    <s v="Hot File 7-Pocket, Floor Stand"/>
    <x v="2"/>
    <s v="Minnesota"/>
    <s v="Woodbury"/>
    <n v="2016"/>
  </r>
  <r>
    <s v="CA-2017-161592"/>
    <d v="2017-04-06T00:00:00"/>
    <s v="CS-12175"/>
    <s v="OFF-BI-10003669"/>
    <n v="8.1"/>
    <n v="5"/>
    <n v="0.7"/>
    <n v="-5.94"/>
    <x v="1"/>
    <x v="8"/>
    <s v="3M Organizer Strips"/>
    <x v="0"/>
    <s v="Tennessee"/>
    <s v="Chattanooga"/>
    <n v="2017"/>
  </r>
  <r>
    <s v="US-2017-131961"/>
    <d v="2017-12-08T00:00:00"/>
    <s v="MJ-17740"/>
    <s v="OFF-AR-10004441"/>
    <n v="13.247999999999999"/>
    <n v="4"/>
    <n v="0.2"/>
    <n v="3.6432000000000002"/>
    <x v="1"/>
    <x v="6"/>
    <s v="BIC Brite Liner Highlighters"/>
    <x v="3"/>
    <s v="Pennsylvania"/>
    <s v="Philadelphia"/>
    <n v="2017"/>
  </r>
  <r>
    <s v="US-2017-131961"/>
    <d v="2017-12-08T00:00:00"/>
    <s v="MJ-17740"/>
    <s v="TEC-PH-10001924"/>
    <n v="83.988"/>
    <n v="2"/>
    <n v="0.4"/>
    <n v="-20.997"/>
    <x v="2"/>
    <x v="7"/>
    <s v="iHome FM Clock Radio with Lightning Dock"/>
    <x v="3"/>
    <s v="Pennsylvania"/>
    <s v="Philadelphia"/>
    <n v="2017"/>
  </r>
  <r>
    <s v="CA-2016-102498"/>
    <d v="2016-07-24T00:00:00"/>
    <s v="JG-15160"/>
    <s v="OFF-AR-10004456"/>
    <n v="73.2"/>
    <n v="5"/>
    <n v="0"/>
    <n v="21.228000000000002"/>
    <x v="1"/>
    <x v="6"/>
    <s v="Panasonic KP-4ABK Battery-Operated Pencil Sharpener"/>
    <x v="0"/>
    <s v="Louisiana"/>
    <s v="Lafayette"/>
    <n v="2016"/>
  </r>
  <r>
    <s v="CA-2015-113222"/>
    <d v="2015-11-09T00:00:00"/>
    <s v="AG-10765"/>
    <s v="OFF-BI-10001890"/>
    <n v="10.74"/>
    <n v="3"/>
    <n v="0"/>
    <n v="5.1551999999999998"/>
    <x v="1"/>
    <x v="8"/>
    <s v="Avery Poly Binder Pockets"/>
    <x v="2"/>
    <s v="Indiana"/>
    <s v="Lawrence"/>
    <n v="2015"/>
  </r>
  <r>
    <s v="US-2015-144771"/>
    <d v="2015-10-02T00:00:00"/>
    <s v="CK-12205"/>
    <s v="FUR-FU-10000629"/>
    <n v="11.032"/>
    <n v="1"/>
    <n v="0.2"/>
    <n v="3.0337999999999998"/>
    <x v="0"/>
    <x v="5"/>
    <s v="9-3/4 Diameter Round Wall Clock"/>
    <x v="1"/>
    <s v="Oregon"/>
    <s v="Hillsboro"/>
    <n v="2015"/>
  </r>
  <r>
    <s v="US-2015-144771"/>
    <d v="2015-10-02T00:00:00"/>
    <s v="CK-12205"/>
    <s v="TEC-AC-10002323"/>
    <n v="53.04"/>
    <n v="3"/>
    <n v="0.2"/>
    <n v="-4.641"/>
    <x v="2"/>
    <x v="11"/>
    <s v="SanDisk Ultra 32 GB MicroSDHC Class 10 Memory Card"/>
    <x v="1"/>
    <s v="Oregon"/>
    <s v="Hillsboro"/>
    <n v="2015"/>
  </r>
  <r>
    <s v="CA-2015-162376"/>
    <d v="2015-11-22T00:00:00"/>
    <s v="HD-14785"/>
    <s v="OFF-AR-10003056"/>
    <n v="17.12"/>
    <n v="4"/>
    <n v="0"/>
    <n v="4.9648000000000003"/>
    <x v="1"/>
    <x v="6"/>
    <s v="Newell 341"/>
    <x v="3"/>
    <s v="Massachusetts"/>
    <s v="Cambridge"/>
    <n v="2015"/>
  </r>
  <r>
    <s v="CA-2015-162376"/>
    <d v="2015-11-22T00:00:00"/>
    <s v="HD-14785"/>
    <s v="OFF-PA-10000300"/>
    <n v="59.94"/>
    <n v="3"/>
    <n v="0"/>
    <n v="28.171800000000001"/>
    <x v="1"/>
    <x v="10"/>
    <s v="Xerox 1936"/>
    <x v="3"/>
    <s v="Massachusetts"/>
    <s v="Cambridge"/>
    <n v="2015"/>
  </r>
  <r>
    <s v="CA-2017-128076"/>
    <d v="2017-02-02T00:00:00"/>
    <s v="BO-11350"/>
    <s v="FUR-FU-10000293"/>
    <n v="210.58"/>
    <n v="2"/>
    <n v="0"/>
    <n v="12.6348"/>
    <x v="0"/>
    <x v="5"/>
    <s v="Eldon Antistatic Chair Mats for Low to Medium Pile Carpets"/>
    <x v="1"/>
    <s v="California"/>
    <s v="San Diego"/>
    <n v="2017"/>
  </r>
  <r>
    <s v="CA-2017-128076"/>
    <d v="2017-02-02T00:00:00"/>
    <s v="BO-11350"/>
    <s v="OFF-BI-10003638"/>
    <n v="30.96"/>
    <n v="2"/>
    <n v="0.2"/>
    <n v="10.061999999999999"/>
    <x v="1"/>
    <x v="8"/>
    <s v="GBC Durable Plastic Covers"/>
    <x v="1"/>
    <s v="California"/>
    <s v="San Diego"/>
    <n v="2017"/>
  </r>
  <r>
    <s v="CA-2017-128076"/>
    <d v="2017-02-02T00:00:00"/>
    <s v="BO-11350"/>
    <s v="TEC-MA-10002109"/>
    <n v="239.98400000000001"/>
    <n v="2"/>
    <n v="0.2"/>
    <n v="38.997399999999999"/>
    <x v="2"/>
    <x v="15"/>
    <s v="HP Officejet Pro 8600 e-All-In-One Printer, Copier, Scanner, Fax"/>
    <x v="1"/>
    <s v="California"/>
    <s v="San Diego"/>
    <n v="2017"/>
  </r>
  <r>
    <s v="US-2015-163825"/>
    <d v="2015-06-16T00:00:00"/>
    <s v="LC-16885"/>
    <s v="OFF-BI-10003527"/>
    <n v="3050.3760000000002"/>
    <n v="3"/>
    <n v="0.2"/>
    <n v="1143.8910000000001"/>
    <x v="1"/>
    <x v="8"/>
    <s v="Fellowes PB500 Electric Punch Plastic Comb Binding Machine with Manual Bind"/>
    <x v="3"/>
    <s v="New York"/>
    <s v="New York City"/>
    <n v="2015"/>
  </r>
  <r>
    <s v="US-2015-163825"/>
    <d v="2015-06-16T00:00:00"/>
    <s v="LC-16885"/>
    <s v="TEC-PH-10004922"/>
    <n v="133.97999999999999"/>
    <n v="2"/>
    <n v="0"/>
    <n v="33.494999999999997"/>
    <x v="2"/>
    <x v="7"/>
    <s v="RCA Visys Integrated PBX 8-Line Router"/>
    <x v="3"/>
    <s v="New York"/>
    <s v="New York City"/>
    <n v="2015"/>
  </r>
  <r>
    <s v="CA-2016-105662"/>
    <d v="2016-05-05T00:00:00"/>
    <s v="RB-19465"/>
    <s v="OFF-PA-10001001"/>
    <n v="93.248000000000005"/>
    <n v="4"/>
    <n v="0.2"/>
    <n v="31.4712"/>
    <x v="1"/>
    <x v="10"/>
    <s v="Snap-A-Way Black Print Carbonless Speed Message, No Reply Area, Duplicate"/>
    <x v="0"/>
    <s v="Florida"/>
    <s v="Tallahassee"/>
    <n v="2016"/>
  </r>
  <r>
    <s v="CA-2016-105662"/>
    <d v="2016-05-05T00:00:00"/>
    <s v="RB-19465"/>
    <s v="TEC-PH-10001198"/>
    <n v="177.48"/>
    <n v="3"/>
    <n v="0.2"/>
    <n v="19.9665"/>
    <x v="2"/>
    <x v="7"/>
    <s v="Avaya 4621SW VoIP phone"/>
    <x v="0"/>
    <s v="Florida"/>
    <s v="Tallahassee"/>
    <n v="2016"/>
  </r>
  <r>
    <s v="CA-2017-152198"/>
    <d v="2017-09-09T00:00:00"/>
    <s v="JD-16015"/>
    <s v="OFF-LA-10000443"/>
    <n v="17.712"/>
    <n v="6"/>
    <n v="0.2"/>
    <n v="5.9778000000000002"/>
    <x v="1"/>
    <x v="2"/>
    <s v="Avery 501"/>
    <x v="3"/>
    <s v="Ohio"/>
    <s v="Toledo"/>
    <n v="2017"/>
  </r>
  <r>
    <s v="CA-2017-152198"/>
    <d v="2017-09-09T00:00:00"/>
    <s v="JD-16015"/>
    <s v="OFF-BI-10003669"/>
    <n v="4.8600000000000003"/>
    <n v="3"/>
    <n v="0.7"/>
    <n v="-3.5640000000000001"/>
    <x v="1"/>
    <x v="8"/>
    <s v="3M Organizer Strips"/>
    <x v="3"/>
    <s v="Ohio"/>
    <s v="Toledo"/>
    <n v="2017"/>
  </r>
  <r>
    <s v="CA-2017-152198"/>
    <d v="2017-09-09T00:00:00"/>
    <s v="JD-16015"/>
    <s v="OFF-BI-10001628"/>
    <n v="6.258"/>
    <n v="2"/>
    <n v="0.7"/>
    <n v="-5.2149999999999999"/>
    <x v="1"/>
    <x v="8"/>
    <s v="Acco Data Flex Cable Posts For Top &amp; Bottom Load Binders, 6&quot; Capacity"/>
    <x v="3"/>
    <s v="Ohio"/>
    <s v="Toledo"/>
    <n v="2017"/>
  </r>
  <r>
    <s v="CA-2016-114307"/>
    <d v="2016-07-22T00:00:00"/>
    <s v="MF-17665"/>
    <s v="OFF-AP-10002350"/>
    <n v="37.68"/>
    <n v="2"/>
    <n v="0"/>
    <n v="10.5504"/>
    <x v="1"/>
    <x v="9"/>
    <s v="Belkin F9H710-06 7 Outlet SurgeMaster Surge Protector"/>
    <x v="3"/>
    <s v="Maryland"/>
    <s v="Columbia"/>
    <n v="2016"/>
  </r>
  <r>
    <s v="CA-2016-114307"/>
    <d v="2016-07-22T00:00:00"/>
    <s v="MF-17665"/>
    <s v="OFF-PA-10004100"/>
    <n v="51.84"/>
    <n v="8"/>
    <n v="0"/>
    <n v="24.883199999999999"/>
    <x v="1"/>
    <x v="10"/>
    <s v="Xerox 216"/>
    <x v="3"/>
    <s v="Maryland"/>
    <s v="Columbia"/>
    <n v="2016"/>
  </r>
  <r>
    <s v="CA-2016-114307"/>
    <d v="2016-07-22T00:00:00"/>
    <s v="MF-17665"/>
    <s v="FUR-FU-10000794"/>
    <n v="27.42"/>
    <n v="3"/>
    <n v="0"/>
    <n v="9.3228000000000009"/>
    <x v="0"/>
    <x v="5"/>
    <s v="Eldon Stackable Tray, Side-Load, Legal, Smoke"/>
    <x v="3"/>
    <s v="Maryland"/>
    <s v="Columbia"/>
    <n v="2016"/>
  </r>
  <r>
    <s v="CA-2016-114307"/>
    <d v="2016-07-22T00:00:00"/>
    <s v="MF-17665"/>
    <s v="OFF-BI-10002012"/>
    <n v="5.4"/>
    <n v="3"/>
    <n v="0"/>
    <n v="2.5920000000000001"/>
    <x v="1"/>
    <x v="8"/>
    <s v="Wilson Jones Easy Flow II Sheet Lifters"/>
    <x v="3"/>
    <s v="Maryland"/>
    <s v="Columbia"/>
    <n v="2016"/>
  </r>
  <r>
    <s v="CA-2016-159891"/>
    <d v="2016-01-31T00:00:00"/>
    <s v="BF-11170"/>
    <s v="OFF-BI-10003527"/>
    <n v="1270.99"/>
    <n v="1"/>
    <n v="0"/>
    <n v="635.495"/>
    <x v="1"/>
    <x v="8"/>
    <s v="Fellowes PB500 Electric Punch Plastic Comb Binding Machine with Manual Bind"/>
    <x v="0"/>
    <s v="Georgia"/>
    <s v="Atlanta"/>
    <n v="2016"/>
  </r>
  <r>
    <s v="CA-2016-159891"/>
    <d v="2016-01-31T00:00:00"/>
    <s v="BF-11170"/>
    <s v="OFF-EN-10004483"/>
    <n v="125.36"/>
    <n v="8"/>
    <n v="0"/>
    <n v="58.919199999999996"/>
    <x v="1"/>
    <x v="12"/>
    <s v="#10 White Business Envelopes,4 1/8 x 9 1/2"/>
    <x v="0"/>
    <s v="Georgia"/>
    <s v="Atlanta"/>
    <n v="2016"/>
  </r>
  <r>
    <s v="CA-2016-112578"/>
    <d v="2016-12-29T00:00:00"/>
    <s v="FO-14305"/>
    <s v="OFF-ST-10003722"/>
    <n v="14.03"/>
    <n v="1"/>
    <n v="0"/>
    <n v="4.0686999999999998"/>
    <x v="1"/>
    <x v="4"/>
    <s v="Project Tote Personal File"/>
    <x v="1"/>
    <s v="California"/>
    <s v="Sacramento"/>
    <n v="2016"/>
  </r>
  <r>
    <s v="CA-2016-112578"/>
    <d v="2016-12-29T00:00:00"/>
    <s v="FO-14305"/>
    <s v="OFF-SU-10002557"/>
    <n v="27.96"/>
    <n v="2"/>
    <n v="0"/>
    <n v="7.2695999999999996"/>
    <x v="1"/>
    <x v="14"/>
    <s v="Fiskars Spring-Action Scissors"/>
    <x v="1"/>
    <s v="California"/>
    <s v="Sacramento"/>
    <n v="2016"/>
  </r>
  <r>
    <s v="CA-2015-107083"/>
    <d v="2015-11-21T00:00:00"/>
    <s v="BB-11545"/>
    <s v="OFF-AR-10002257"/>
    <n v="5.3440000000000003"/>
    <n v="2"/>
    <n v="0.2"/>
    <n v="0.73480000000000001"/>
    <x v="1"/>
    <x v="6"/>
    <s v="Eldon Spacemaker Box, Quick-Snap Lid, Clear"/>
    <x v="2"/>
    <s v="Texas"/>
    <s v="Fort Worth"/>
    <n v="2015"/>
  </r>
  <r>
    <s v="CA-2015-107083"/>
    <d v="2015-11-21T00:00:00"/>
    <s v="BB-11545"/>
    <s v="OFF-BI-10000756"/>
    <n v="1.696"/>
    <n v="2"/>
    <n v="0.8"/>
    <n v="-2.544"/>
    <x v="1"/>
    <x v="8"/>
    <s v="Storex DuraTech Recycled Plastic Frosted Binders"/>
    <x v="2"/>
    <s v="Texas"/>
    <s v="Fort Worth"/>
    <n v="2015"/>
  </r>
  <r>
    <s v="CA-2015-107083"/>
    <d v="2015-11-21T00:00:00"/>
    <s v="BB-11545"/>
    <s v="OFF-AP-10004136"/>
    <n v="24.588000000000001"/>
    <n v="3"/>
    <n v="0.8"/>
    <n v="-67.617000000000004"/>
    <x v="1"/>
    <x v="9"/>
    <s v="Kensington 6 Outlet SmartSocket Surge Protector"/>
    <x v="2"/>
    <s v="Texas"/>
    <s v="Fort Worth"/>
    <n v="2015"/>
  </r>
  <r>
    <s v="CA-2015-107083"/>
    <d v="2015-11-21T00:00:00"/>
    <s v="BB-11545"/>
    <s v="OFF-BI-10002194"/>
    <n v="7.98"/>
    <n v="5"/>
    <n v="0.8"/>
    <n v="-13.167"/>
    <x v="1"/>
    <x v="8"/>
    <s v="Cardinal Hold-It CD Pocket"/>
    <x v="2"/>
    <s v="Texas"/>
    <s v="Fort Worth"/>
    <n v="2015"/>
  </r>
  <r>
    <s v="CA-2015-151722"/>
    <d v="2015-10-05T00:00:00"/>
    <s v="IL-15100"/>
    <s v="TEC-AC-10000892"/>
    <n v="288"/>
    <n v="4"/>
    <n v="0.2"/>
    <n v="57.6"/>
    <x v="2"/>
    <x v="11"/>
    <s v="NETGEAR N750 Dual Band Wi-Fi Gigabit Router"/>
    <x v="3"/>
    <s v="Ohio"/>
    <s v="Columbus"/>
    <n v="2015"/>
  </r>
  <r>
    <s v="CA-2016-151148"/>
    <d v="2016-09-12T00:00:00"/>
    <s v="PO-19180"/>
    <s v="TEC-PH-10001870"/>
    <n v="146.952"/>
    <n v="3"/>
    <n v="0.2"/>
    <n v="9.1844999999999999"/>
    <x v="2"/>
    <x v="7"/>
    <s v="Lunatik TT5L-002 Taktik Strike Impact Protection System for iPhone 5"/>
    <x v="1"/>
    <s v="Colorado"/>
    <s v="Louisville"/>
    <n v="2016"/>
  </r>
  <r>
    <s v="CA-2016-151148"/>
    <d v="2016-09-12T00:00:00"/>
    <s v="PO-19180"/>
    <s v="FUR-CH-10002304"/>
    <n v="83.135999999999996"/>
    <n v="4"/>
    <n v="0.2"/>
    <n v="5.1959999999999997"/>
    <x v="0"/>
    <x v="1"/>
    <s v="Global Stack Chair without Arms, Black"/>
    <x v="1"/>
    <s v="Colorado"/>
    <s v="Louisville"/>
    <n v="2016"/>
  </r>
  <r>
    <s v="CA-2017-115882"/>
    <d v="2017-09-14T00:00:00"/>
    <s v="DB-13555"/>
    <s v="OFF-AP-10002534"/>
    <n v="942.78399999999999"/>
    <n v="4"/>
    <n v="0.2"/>
    <n v="94.278400000000005"/>
    <x v="1"/>
    <x v="9"/>
    <s v="3.6 Cubic Foot Counter Height Office Refrigerator"/>
    <x v="0"/>
    <s v="North Carolina"/>
    <s v="Raleigh"/>
    <n v="2017"/>
  </r>
  <r>
    <s v="CA-2017-115882"/>
    <d v="2017-09-14T00:00:00"/>
    <s v="DB-13555"/>
    <s v="OFF-PA-10001125"/>
    <n v="74.352000000000004"/>
    <n v="3"/>
    <n v="0.2"/>
    <n v="23.234999999999999"/>
    <x v="1"/>
    <x v="10"/>
    <s v="Xerox 1988"/>
    <x v="0"/>
    <s v="North Carolina"/>
    <s v="Raleigh"/>
    <n v="2017"/>
  </r>
  <r>
    <s v="CA-2015-132276"/>
    <d v="2015-02-23T00:00:00"/>
    <s v="LC-16960"/>
    <s v="OFF-AP-10000804"/>
    <n v="26.88"/>
    <n v="6"/>
    <n v="0"/>
    <n v="6.72"/>
    <x v="1"/>
    <x v="9"/>
    <s v="Hoover Portapower Portable Vacuum"/>
    <x v="3"/>
    <s v="New York"/>
    <s v="New York City"/>
    <n v="2015"/>
  </r>
  <r>
    <s v="CA-2015-132276"/>
    <d v="2015-02-23T00:00:00"/>
    <s v="LC-16960"/>
    <s v="OFF-BI-10002982"/>
    <n v="10.896000000000001"/>
    <n v="2"/>
    <n v="0.2"/>
    <n v="3.8136000000000001"/>
    <x v="1"/>
    <x v="8"/>
    <s v="Avery Self-Adhesive Photo Pockets for Polaroid Photos"/>
    <x v="3"/>
    <s v="New York"/>
    <s v="New York City"/>
    <n v="2015"/>
  </r>
  <r>
    <s v="CA-2016-163636"/>
    <d v="2016-12-05T00:00:00"/>
    <s v="MP-18175"/>
    <s v="OFF-AR-10001547"/>
    <n v="3.536"/>
    <n v="2"/>
    <n v="0.2"/>
    <n v="0.30940000000000001"/>
    <x v="1"/>
    <x v="6"/>
    <s v="Newell 311"/>
    <x v="2"/>
    <s v="Illinois"/>
    <s v="Chicago"/>
    <n v="2016"/>
  </r>
  <r>
    <s v="CA-2016-102813"/>
    <d v="2016-07-02T00:00:00"/>
    <s v="EA-14035"/>
    <s v="FUR-CH-10000665"/>
    <n v="528.42999999999995"/>
    <n v="5"/>
    <n v="0.3"/>
    <n v="0"/>
    <x v="0"/>
    <x v="1"/>
    <s v="Global Airflow Leather Mesh Back Chair, Black"/>
    <x v="2"/>
    <s v="Texas"/>
    <s v="Huntsville"/>
    <n v="2016"/>
  </r>
  <r>
    <s v="CA-2016-102813"/>
    <d v="2016-07-02T00:00:00"/>
    <s v="EA-14035"/>
    <s v="OFF-PA-10000520"/>
    <n v="41.472000000000001"/>
    <n v="8"/>
    <n v="0.2"/>
    <n v="14.5152"/>
    <x v="1"/>
    <x v="10"/>
    <s v="Xerox 201"/>
    <x v="2"/>
    <s v="Texas"/>
    <s v="Huntsville"/>
    <n v="2016"/>
  </r>
  <r>
    <s v="CA-2017-135377"/>
    <d v="2017-12-13T00:00:00"/>
    <s v="BP-11095"/>
    <s v="FUR-BO-10004015"/>
    <n v="287.976"/>
    <n v="3"/>
    <n v="0.2"/>
    <n v="7.1993999999999998"/>
    <x v="0"/>
    <x v="0"/>
    <s v="Bush Andora Bookcase, Maple/Graphite Gray Finish"/>
    <x v="3"/>
    <s v="New York"/>
    <s v="New York City"/>
    <n v="2017"/>
  </r>
  <r>
    <s v="CA-2015-165813"/>
    <d v="2015-03-20T00:00:00"/>
    <s v="BM-11785"/>
    <s v="OFF-ST-10004258"/>
    <n v="29.303999999999998"/>
    <n v="3"/>
    <n v="0.2"/>
    <n v="2.5640999999999998"/>
    <x v="1"/>
    <x v="4"/>
    <s v="Portable Personal File Box"/>
    <x v="1"/>
    <s v="Oregon"/>
    <s v="Salem"/>
    <n v="2015"/>
  </r>
  <r>
    <s v="CA-2015-133585"/>
    <d v="2015-03-01T00:00:00"/>
    <s v="CM-12715"/>
    <s v="OFF-AR-10003696"/>
    <n v="55.328000000000003"/>
    <n v="2"/>
    <n v="0.2"/>
    <n v="6.2244000000000002"/>
    <x v="1"/>
    <x v="6"/>
    <s v="Panasonic KP-350BK Electric Pencil Sharpener with Auto Stop"/>
    <x v="2"/>
    <s v="Texas"/>
    <s v="Houston"/>
    <n v="2015"/>
  </r>
  <r>
    <s v="CA-2015-133585"/>
    <d v="2015-03-01T00:00:00"/>
    <s v="CM-12715"/>
    <s v="FUR-BO-10001811"/>
    <n v="1227.9983999999999"/>
    <n v="6"/>
    <n v="0.32"/>
    <n v="-36.117600000000003"/>
    <x v="0"/>
    <x v="0"/>
    <s v="Atlantic Metals Mobile 5-Shelf Bookcases, Custom Colors"/>
    <x v="2"/>
    <s v="Texas"/>
    <s v="Houston"/>
    <n v="2015"/>
  </r>
  <r>
    <s v="CA-2016-116911"/>
    <d v="2016-09-15T00:00:00"/>
    <s v="JD-16150"/>
    <s v="OFF-BI-10001249"/>
    <n v="20.416"/>
    <n v="4"/>
    <n v="0.2"/>
    <n v="6.6352000000000002"/>
    <x v="1"/>
    <x v="8"/>
    <s v="Avery Heavy-Duty EZD View Binder with Locking Rings"/>
    <x v="1"/>
    <s v="Idaho"/>
    <s v="Twin Falls"/>
    <n v="2016"/>
  </r>
  <r>
    <s v="CA-2016-116911"/>
    <d v="2016-09-15T00:00:00"/>
    <s v="JD-16150"/>
    <s v="FUR-TA-10003473"/>
    <n v="1128.3900000000001"/>
    <n v="3"/>
    <n v="0"/>
    <n v="259.52969999999999"/>
    <x v="0"/>
    <x v="3"/>
    <s v="Bretford Rectangular Conference Table Tops"/>
    <x v="1"/>
    <s v="Idaho"/>
    <s v="Twin Falls"/>
    <n v="2016"/>
  </r>
  <r>
    <s v="US-2017-129224"/>
    <d v="2017-03-17T00:00:00"/>
    <s v="AS-10630"/>
    <s v="OFF-LA-10003190"/>
    <n v="4.6079999999999997"/>
    <n v="2"/>
    <n v="0.2"/>
    <n v="1.6704000000000001"/>
    <x v="1"/>
    <x v="2"/>
    <s v="Avery 474"/>
    <x v="0"/>
    <s v="Tennessee"/>
    <s v="Knoxville"/>
    <n v="2017"/>
  </r>
  <r>
    <s v="CA-2017-145765"/>
    <d v="2017-05-28T00:00:00"/>
    <s v="CM-11815"/>
    <s v="TEC-PH-10001305"/>
    <n v="195.96"/>
    <n v="5"/>
    <n v="0.2"/>
    <n v="19.596"/>
    <x v="2"/>
    <x v="7"/>
    <s v="Panasonic KX TS208W Corded phone"/>
    <x v="1"/>
    <s v="Arizona"/>
    <s v="Phoenix"/>
    <n v="2017"/>
  </r>
  <r>
    <s v="CA-2017-145765"/>
    <d v="2017-05-28T00:00:00"/>
    <s v="CM-11815"/>
    <s v="OFF-PA-10001534"/>
    <n v="15.552"/>
    <n v="3"/>
    <n v="0.2"/>
    <n v="5.4432"/>
    <x v="1"/>
    <x v="10"/>
    <s v="Xerox 230"/>
    <x v="1"/>
    <s v="Arizona"/>
    <s v="Phoenix"/>
    <n v="2017"/>
  </r>
  <r>
    <s v="CA-2017-145765"/>
    <d v="2017-05-28T00:00:00"/>
    <s v="CM-11815"/>
    <s v="TEC-AC-10000844"/>
    <n v="271.96800000000002"/>
    <n v="4"/>
    <n v="0.2"/>
    <n v="54.393599999999999"/>
    <x v="2"/>
    <x v="11"/>
    <s v="Logitech Gaming G510s - Keyboard"/>
    <x v="1"/>
    <s v="Arizona"/>
    <s v="Phoenix"/>
    <n v="2017"/>
  </r>
  <r>
    <s v="CA-2017-126914"/>
    <d v="2017-06-15T00:00:00"/>
    <s v="JE-15715"/>
    <s v="FUR-CH-10000847"/>
    <n v="698.35199999999998"/>
    <n v="3"/>
    <n v="0.2"/>
    <n v="52.376399999999997"/>
    <x v="0"/>
    <x v="1"/>
    <s v="Global Executive Mid-Back Manager's Chair"/>
    <x v="0"/>
    <s v="North Carolina"/>
    <s v="Monroe"/>
    <n v="2017"/>
  </r>
  <r>
    <s v="CA-2017-126914"/>
    <d v="2017-06-15T00:00:00"/>
    <s v="JE-15715"/>
    <s v="FUR-BO-10000468"/>
    <n v="77.727999999999994"/>
    <n v="2"/>
    <n v="0.2"/>
    <n v="-3.8864000000000001"/>
    <x v="0"/>
    <x v="0"/>
    <s v="O'Sullivan 2-Shelf Heavy-Duty Bookcases"/>
    <x v="0"/>
    <s v="North Carolina"/>
    <s v="Monroe"/>
    <n v="2017"/>
  </r>
  <r>
    <s v="CA-2015-169572"/>
    <d v="2015-09-06T00:00:00"/>
    <s v="AG-10525"/>
    <s v="OFF-BI-10002799"/>
    <n v="46.62"/>
    <n v="9"/>
    <n v="0"/>
    <n v="21.4452"/>
    <x v="1"/>
    <x v="8"/>
    <s v="SlimView Poly Binder, 3/8&quot;"/>
    <x v="0"/>
    <s v="Virginia"/>
    <s v="Richmond"/>
    <n v="2015"/>
  </r>
  <r>
    <s v="CA-2017-162075"/>
    <d v="2017-03-18T00:00:00"/>
    <s v="TT-21220"/>
    <s v="TEC-PH-10001557"/>
    <n v="537.54399999999998"/>
    <n v="7"/>
    <n v="0.2"/>
    <n v="47.0351"/>
    <x v="2"/>
    <x v="7"/>
    <s v="Pyle PMP37LED"/>
    <x v="2"/>
    <s v="Texas"/>
    <s v="Houston"/>
    <n v="2017"/>
  </r>
  <r>
    <s v="CA-2014-162992"/>
    <d v="2014-12-19T00:00:00"/>
    <s v="BP-11095"/>
    <s v="OFF-LA-10001934"/>
    <n v="14.62"/>
    <n v="2"/>
    <n v="0"/>
    <n v="6.8714000000000004"/>
    <x v="1"/>
    <x v="2"/>
    <s v="Avery 516"/>
    <x v="1"/>
    <s v="California"/>
    <s v="Los Angeles"/>
    <n v="2014"/>
  </r>
  <r>
    <s v="CA-2014-162992"/>
    <d v="2014-12-19T00:00:00"/>
    <s v="BP-11095"/>
    <s v="OFF-FA-10004248"/>
    <n v="22.55"/>
    <n v="5"/>
    <n v="0"/>
    <n v="8.7944999999999993"/>
    <x v="1"/>
    <x v="13"/>
    <s v="Advantus T-Pin Paper Clips"/>
    <x v="1"/>
    <s v="California"/>
    <s v="Los Angeles"/>
    <n v="2014"/>
  </r>
  <r>
    <s v="CA-2014-162992"/>
    <d v="2014-12-19T00:00:00"/>
    <s v="BP-11095"/>
    <s v="TEC-PH-10001944"/>
    <n v="583.79999999999995"/>
    <n v="5"/>
    <n v="0.2"/>
    <n v="72.974999999999994"/>
    <x v="2"/>
    <x v="7"/>
    <s v="Wi-Ex zBoost YX540 Cellular Phone Signal Booster"/>
    <x v="1"/>
    <s v="California"/>
    <s v="Los Angeles"/>
    <n v="2014"/>
  </r>
  <r>
    <s v="CA-2014-162992"/>
    <d v="2014-12-19T00:00:00"/>
    <s v="BP-11095"/>
    <s v="TEC-PH-10002085"/>
    <n v="211.16800000000001"/>
    <n v="4"/>
    <n v="0.2"/>
    <n v="15.8376"/>
    <x v="2"/>
    <x v="7"/>
    <s v="Clarity 53712"/>
    <x v="1"/>
    <s v="California"/>
    <s v="Los Angeles"/>
    <n v="2014"/>
  </r>
  <r>
    <s v="CA-2016-106397"/>
    <d v="2016-07-07T00:00:00"/>
    <s v="MJ-17740"/>
    <s v="OFF-PA-10003441"/>
    <n v="12.96"/>
    <n v="2"/>
    <n v="0"/>
    <n v="6.2207999999999997"/>
    <x v="1"/>
    <x v="10"/>
    <s v="Xerox 226"/>
    <x v="1"/>
    <s v="Utah"/>
    <s v="Orem"/>
    <n v="2016"/>
  </r>
  <r>
    <s v="CA-2016-106397"/>
    <d v="2016-07-07T00:00:00"/>
    <s v="MJ-17740"/>
    <s v="OFF-AR-10004602"/>
    <n v="45.98"/>
    <n v="2"/>
    <n v="0"/>
    <n v="12.8744"/>
    <x v="1"/>
    <x v="6"/>
    <s v="Boston KS Multi-Size Manual Pencil Sharpener"/>
    <x v="1"/>
    <s v="Utah"/>
    <s v="Orem"/>
    <n v="2016"/>
  </r>
  <r>
    <s v="US-2016-150140"/>
    <d v="2016-04-06T00:00:00"/>
    <s v="VM-21685"/>
    <s v="TEC-PH-10002555"/>
    <n v="1294.75"/>
    <n v="5"/>
    <n v="0"/>
    <n v="336.63499999999999"/>
    <x v="2"/>
    <x v="7"/>
    <s v="Nortel Meridian M5316 Digital phone"/>
    <x v="3"/>
    <s v="Vermont"/>
    <s v="Burlington"/>
    <n v="2016"/>
  </r>
  <r>
    <s v="CA-2014-116666"/>
    <d v="2014-05-08T00:00:00"/>
    <s v="KT-16480"/>
    <s v="TEC-CO-10001449"/>
    <n v="1799.97"/>
    <n v="5"/>
    <n v="0.4"/>
    <n v="239.99600000000001"/>
    <x v="2"/>
    <x v="16"/>
    <s v="Hewlett Packard LaserJet 3310 Copier"/>
    <x v="3"/>
    <s v="Pennsylvania"/>
    <s v="Philadelphia"/>
    <n v="2014"/>
  </r>
  <r>
    <s v="CA-2017-148992"/>
    <d v="2017-11-23T00:00:00"/>
    <s v="CS-12250"/>
    <s v="OFF-PA-10004285"/>
    <n v="10.688000000000001"/>
    <n v="2"/>
    <n v="0.2"/>
    <n v="3.7408000000000001"/>
    <x v="1"/>
    <x v="10"/>
    <s v="Xerox 1959"/>
    <x v="2"/>
    <s v="Illinois"/>
    <s v="Chicago"/>
    <n v="2017"/>
  </r>
  <r>
    <s v="CA-2016-140935"/>
    <d v="2016-11-10T00:00:00"/>
    <s v="AB-10015"/>
    <s v="TEC-PH-10000562"/>
    <n v="221.98"/>
    <n v="2"/>
    <n v="0"/>
    <n v="62.154400000000003"/>
    <x v="2"/>
    <x v="7"/>
    <s v="Samsung Convoy 3"/>
    <x v="2"/>
    <s v="Oklahoma"/>
    <s v="Oklahoma City"/>
    <n v="2016"/>
  </r>
  <r>
    <s v="CA-2016-140935"/>
    <d v="2016-11-10T00:00:00"/>
    <s v="AB-10015"/>
    <s v="FUR-BO-10003966"/>
    <n v="341.96"/>
    <n v="2"/>
    <n v="0"/>
    <n v="54.7136"/>
    <x v="0"/>
    <x v="0"/>
    <s v="Sauder Facets Collection Library, Sky Alder Finish"/>
    <x v="2"/>
    <s v="Oklahoma"/>
    <s v="Oklahoma City"/>
    <n v="2016"/>
  </r>
  <r>
    <s v="CA-2014-157644"/>
    <d v="2014-12-31T00:00:00"/>
    <s v="AH-10030"/>
    <s v="TEC-AC-10003614"/>
    <n v="34.770000000000003"/>
    <n v="3"/>
    <n v="0"/>
    <n v="11.4741"/>
    <x v="2"/>
    <x v="11"/>
    <s v="Verbatim 25 GB 6x Blu-ray Single Layer Recordable Disc, 10/Pack"/>
    <x v="3"/>
    <s v="New York"/>
    <s v="New York City"/>
    <n v="2014"/>
  </r>
  <r>
    <s v="CA-2014-157644"/>
    <d v="2014-12-31T00:00:00"/>
    <s v="AH-10030"/>
    <s v="OFF-LA-10003148"/>
    <n v="18.899999999999999"/>
    <n v="3"/>
    <n v="0"/>
    <n v="8.6940000000000008"/>
    <x v="1"/>
    <x v="2"/>
    <s v="Avery 51"/>
    <x v="3"/>
    <s v="New York"/>
    <s v="New York City"/>
    <n v="2014"/>
  </r>
  <r>
    <s v="US-2017-100398"/>
    <d v="2017-08-19T00:00:00"/>
    <s v="DO-13435"/>
    <s v="OFF-BI-10002133"/>
    <n v="102.72"/>
    <n v="3"/>
    <n v="0.2"/>
    <n v="37.235999999999997"/>
    <x v="1"/>
    <x v="8"/>
    <s v="Wilson Jones Elliptical Ring 3 1/2&quot; Capacity Binders, 800 sheets"/>
    <x v="1"/>
    <s v="Utah"/>
    <s v="Salt Lake City"/>
    <n v="2017"/>
  </r>
  <r>
    <s v="CA-2016-113082"/>
    <d v="2016-09-12T00:00:00"/>
    <s v="MC-17590"/>
    <s v="FUR-FU-10002813"/>
    <n v="40.479999999999997"/>
    <n v="2"/>
    <n v="0"/>
    <n v="14.572800000000001"/>
    <x v="0"/>
    <x v="5"/>
    <s v="DAX Contemporary Wood Frame with Silver Metal Mat, Desktop, 11 x 14 Size"/>
    <x v="3"/>
    <s v="New York"/>
    <s v="Utica"/>
    <n v="2016"/>
  </r>
  <r>
    <s v="US-2017-110646"/>
    <d v="2017-10-26T00:00:00"/>
    <s v="JF-15190"/>
    <s v="OFF-BI-10004330"/>
    <n v="33.281999999999996"/>
    <n v="3"/>
    <n v="0.7"/>
    <n v="-27.734999999999999"/>
    <x v="1"/>
    <x v="8"/>
    <s v="GBC Velobind Prepunched Cover Sets, Regency Series"/>
    <x v="3"/>
    <s v="Pennsylvania"/>
    <s v="Philadelphia"/>
    <n v="2017"/>
  </r>
  <r>
    <s v="US-2017-110646"/>
    <d v="2017-10-26T00:00:00"/>
    <s v="JF-15190"/>
    <s v="TEC-PH-10002807"/>
    <n v="118.65"/>
    <n v="5"/>
    <n v="0.4"/>
    <n v="19.774999999999999"/>
    <x v="2"/>
    <x v="7"/>
    <s v="Motorla HX550 Universal Bluetooth Headset"/>
    <x v="3"/>
    <s v="Pennsylvania"/>
    <s v="Philadelphia"/>
    <n v="2017"/>
  </r>
  <r>
    <s v="US-2017-110646"/>
    <d v="2017-10-26T00:00:00"/>
    <s v="JF-15190"/>
    <s v="OFF-LA-10001404"/>
    <n v="14.76"/>
    <n v="5"/>
    <n v="0.2"/>
    <n v="4.9814999999999996"/>
    <x v="1"/>
    <x v="2"/>
    <s v="Avery 517"/>
    <x v="3"/>
    <s v="Pennsylvania"/>
    <s v="Philadelphia"/>
    <n v="2017"/>
  </r>
  <r>
    <s v="CA-2017-120614"/>
    <d v="2017-05-30T00:00:00"/>
    <s v="SM-20950"/>
    <s v="OFF-PA-10004911"/>
    <n v="37.520000000000003"/>
    <n v="4"/>
    <n v="0"/>
    <n v="18.009599999999999"/>
    <x v="1"/>
    <x v="10"/>
    <s v="Rediform S.O.S. 1-Up Phone Message Bk, 4-1/4x3-1/16 Bk, 1 Form/Pg, 40 Messages/Bk, 3/Pk"/>
    <x v="1"/>
    <s v="California"/>
    <s v="Los Angeles"/>
    <n v="2017"/>
  </r>
  <r>
    <s v="US-2016-140172"/>
    <d v="2016-03-08T00:00:00"/>
    <s v="SP-20650"/>
    <s v="OFF-AP-10004233"/>
    <n v="207.14400000000001"/>
    <n v="3"/>
    <n v="0.1"/>
    <n v="48.333599999999997"/>
    <x v="1"/>
    <x v="9"/>
    <s v="Honeywell Enviracaire Portable Air Cleaner for up to 8 x 10 Room"/>
    <x v="2"/>
    <s v="Michigan"/>
    <s v="Jackson"/>
    <n v="2016"/>
  </r>
  <r>
    <s v="US-2016-140172"/>
    <d v="2016-03-08T00:00:00"/>
    <s v="SP-20650"/>
    <s v="OFF-AR-10002766"/>
    <n v="13.9"/>
    <n v="5"/>
    <n v="0"/>
    <n v="3.7530000000000001"/>
    <x v="1"/>
    <x v="6"/>
    <s v="Prang Drawing Pencil Set"/>
    <x v="2"/>
    <s v="Michigan"/>
    <s v="Jackson"/>
    <n v="2016"/>
  </r>
  <r>
    <s v="CA-2015-127754"/>
    <d v="2015-07-26T00:00:00"/>
    <s v="CK-12760"/>
    <s v="FUR-CH-10003199"/>
    <n v="266.35199999999998"/>
    <n v="3"/>
    <n v="0.2"/>
    <n v="13.317600000000001"/>
    <x v="0"/>
    <x v="1"/>
    <s v="Office Star - Contemporary Task Swivel Chair"/>
    <x v="1"/>
    <s v="Arizona"/>
    <s v="Glendale"/>
    <n v="2015"/>
  </r>
  <r>
    <s v="CA-2015-144274"/>
    <d v="2015-11-23T00:00:00"/>
    <s v="PW-19240"/>
    <s v="TEC-PH-10003012"/>
    <n v="307.98"/>
    <n v="2"/>
    <n v="0"/>
    <n v="89.3142"/>
    <x v="2"/>
    <x v="7"/>
    <s v="Nortel Meridian M3904 Professional Digital phone"/>
    <x v="3"/>
    <s v="Delaware"/>
    <s v="Wilmington"/>
    <n v="2015"/>
  </r>
  <r>
    <s v="CA-2015-144274"/>
    <d v="2015-11-23T00:00:00"/>
    <s v="PW-19240"/>
    <s v="OFF-PA-10001583"/>
    <n v="44.1"/>
    <n v="6"/>
    <n v="0"/>
    <n v="20.727"/>
    <x v="1"/>
    <x v="10"/>
    <s v="1/4 Fold Party Design Invitations &amp; White Envelopes, 24 8-1/2&quot; X 11&quot; Cards, 25 Env./Pack"/>
    <x v="3"/>
    <s v="Delaware"/>
    <s v="Wilmington"/>
    <n v="2015"/>
  </r>
  <r>
    <s v="CA-2015-144274"/>
    <d v="2015-11-23T00:00:00"/>
    <s v="PW-19240"/>
    <s v="OFF-AR-10001940"/>
    <n v="13.12"/>
    <n v="4"/>
    <n v="0"/>
    <n v="5.6416000000000004"/>
    <x v="1"/>
    <x v="6"/>
    <s v="Sanford Colorific Eraseable Coloring Pencils, 12 Count"/>
    <x v="3"/>
    <s v="Delaware"/>
    <s v="Wilmington"/>
    <n v="2015"/>
  </r>
  <r>
    <s v="CA-2015-144274"/>
    <d v="2015-11-23T00:00:00"/>
    <s v="PW-19240"/>
    <s v="OFF-EN-10003286"/>
    <n v="16.559999999999999"/>
    <n v="2"/>
    <n v="0"/>
    <n v="7.7831999999999999"/>
    <x v="1"/>
    <x v="12"/>
    <s v="Staple envelope"/>
    <x v="3"/>
    <s v="Delaware"/>
    <s v="Wilmington"/>
    <n v="2015"/>
  </r>
  <r>
    <s v="CA-2015-144274"/>
    <d v="2015-11-23T00:00:00"/>
    <s v="PW-19240"/>
    <s v="OFF-PA-10003441"/>
    <n v="38.880000000000003"/>
    <n v="6"/>
    <n v="0"/>
    <n v="18.662400000000002"/>
    <x v="1"/>
    <x v="10"/>
    <s v="Xerox 226"/>
    <x v="3"/>
    <s v="Delaware"/>
    <s v="Wilmington"/>
    <n v="2015"/>
  </r>
  <r>
    <s v="CA-2015-142930"/>
    <d v="2015-11-28T00:00:00"/>
    <s v="EB-14170"/>
    <s v="OFF-PA-10003395"/>
    <n v="335.52"/>
    <n v="4"/>
    <n v="0.2"/>
    <n v="117.432"/>
    <x v="1"/>
    <x v="10"/>
    <s v="Xerox 1941"/>
    <x v="2"/>
    <s v="Texas"/>
    <s v="Austin"/>
    <n v="2015"/>
  </r>
  <r>
    <s v="CA-2017-100622"/>
    <d v="2017-11-03T00:00:00"/>
    <s v="DK-13090"/>
    <s v="TEC-CO-10003236"/>
    <n v="959.98400000000004"/>
    <n v="2"/>
    <n v="0.2"/>
    <n v="311.9948"/>
    <x v="2"/>
    <x v="16"/>
    <s v="Canon Image Class D660 Copier"/>
    <x v="0"/>
    <s v="Florida"/>
    <s v="Orlando"/>
    <n v="2017"/>
  </r>
  <r>
    <s v="CA-2017-100622"/>
    <d v="2017-11-03T00:00:00"/>
    <s v="DK-13090"/>
    <s v="OFF-BI-10002982"/>
    <n v="4.0860000000000003"/>
    <n v="2"/>
    <n v="0.7"/>
    <n v="-2.9964"/>
    <x v="1"/>
    <x v="8"/>
    <s v="Avery Self-Adhesive Photo Pockets for Polaroid Photos"/>
    <x v="0"/>
    <s v="Florida"/>
    <s v="Orlando"/>
    <n v="2017"/>
  </r>
  <r>
    <s v="CA-2017-100622"/>
    <d v="2017-11-03T00:00:00"/>
    <s v="DK-13090"/>
    <s v="OFF-AR-10004010"/>
    <n v="55.984000000000002"/>
    <n v="2"/>
    <n v="0.2"/>
    <n v="4.1988000000000003"/>
    <x v="1"/>
    <x v="6"/>
    <s v="Hunt Boston Vacuum Mount KS Pencil Sharpener"/>
    <x v="0"/>
    <s v="Florida"/>
    <s v="Orlando"/>
    <n v="2017"/>
  </r>
  <r>
    <s v="CA-2017-100622"/>
    <d v="2017-11-03T00:00:00"/>
    <s v="DK-13090"/>
    <s v="OFF-PA-10002947"/>
    <n v="10.688000000000001"/>
    <n v="2"/>
    <n v="0.2"/>
    <n v="3.7408000000000001"/>
    <x v="1"/>
    <x v="10"/>
    <s v="Xerox 1923"/>
    <x v="0"/>
    <s v="Florida"/>
    <s v="Orlando"/>
    <n v="2017"/>
  </r>
  <r>
    <s v="CA-2017-117156"/>
    <d v="2017-03-21T00:00:00"/>
    <s v="TB-21055"/>
    <s v="OFF-EN-10003845"/>
    <n v="8.8559999999999999"/>
    <n v="3"/>
    <n v="0.2"/>
    <n v="2.8782000000000001"/>
    <x v="1"/>
    <x v="12"/>
    <s v="Colored Envelopes"/>
    <x v="3"/>
    <s v="Pennsylvania"/>
    <s v="Reading"/>
    <n v="2017"/>
  </r>
  <r>
    <s v="CA-2015-115399"/>
    <d v="2015-12-19T00:00:00"/>
    <s v="AG-10900"/>
    <s v="OFF-LA-10003190"/>
    <n v="6.9119999999999999"/>
    <n v="3"/>
    <n v="0.2"/>
    <n v="2.5055999999999998"/>
    <x v="1"/>
    <x v="2"/>
    <s v="Avery 474"/>
    <x v="3"/>
    <s v="Pennsylvania"/>
    <s v="Philadelphia"/>
    <n v="2015"/>
  </r>
  <r>
    <s v="US-2014-157847"/>
    <d v="2014-04-02T00:00:00"/>
    <s v="SC-20020"/>
    <s v="OFF-PA-10002986"/>
    <n v="26.72"/>
    <n v="5"/>
    <n v="0.2"/>
    <n v="9.3520000000000003"/>
    <x v="1"/>
    <x v="10"/>
    <s v="Xerox 1898"/>
    <x v="2"/>
    <s v="Texas"/>
    <s v="Houston"/>
    <n v="2014"/>
  </r>
  <r>
    <s v="US-2014-157847"/>
    <d v="2014-04-02T00:00:00"/>
    <s v="SC-20020"/>
    <s v="OFF-PA-10001593"/>
    <n v="33.488"/>
    <n v="7"/>
    <n v="0.2"/>
    <n v="10.465"/>
    <x v="1"/>
    <x v="10"/>
    <s v="Xerox 1947"/>
    <x v="2"/>
    <s v="Texas"/>
    <s v="Houston"/>
    <n v="2014"/>
  </r>
  <r>
    <s v="CA-2015-115168"/>
    <d v="2015-06-05T00:00:00"/>
    <s v="BB-11545"/>
    <s v="OFF-PA-10000528"/>
    <n v="10.56"/>
    <n v="2"/>
    <n v="0"/>
    <n v="4.7519999999999998"/>
    <x v="1"/>
    <x v="10"/>
    <s v="Xerox 1981"/>
    <x v="2"/>
    <s v="Missouri"/>
    <s v="Saint Charles"/>
    <n v="2015"/>
  </r>
  <r>
    <s v="CA-2014-109680"/>
    <d v="2014-10-06T00:00:00"/>
    <s v="VP-21760"/>
    <s v="OFF-ST-10001932"/>
    <n v="386.34"/>
    <n v="2"/>
    <n v="0"/>
    <n v="54.087600000000002"/>
    <x v="1"/>
    <x v="4"/>
    <s v="Fellowes Staxonsteel Drawer Files"/>
    <x v="2"/>
    <s v="Indiana"/>
    <s v="Indianapolis"/>
    <n v="2014"/>
  </r>
  <r>
    <s v="CA-2016-167983"/>
    <d v="2016-08-21T00:00:00"/>
    <s v="RP-19270"/>
    <s v="OFF-BI-10003727"/>
    <n v="33.44"/>
    <n v="10"/>
    <n v="0.2"/>
    <n v="11.704000000000001"/>
    <x v="1"/>
    <x v="8"/>
    <s v="Avery Durable Slant Ring Binders With Label Holder"/>
    <x v="1"/>
    <s v="Washington"/>
    <s v="Seattle"/>
    <n v="2016"/>
  </r>
  <r>
    <s v="CA-2015-145324"/>
    <d v="2015-11-15T00:00:00"/>
    <s v="DH-13675"/>
    <s v="FUR-FU-10002759"/>
    <n v="39.96"/>
    <n v="2"/>
    <n v="0"/>
    <n v="14.3856"/>
    <x v="0"/>
    <x v="5"/>
    <s v="12-1/2 Diameter Round Wall Clock"/>
    <x v="0"/>
    <s v="Virginia"/>
    <s v="Harrisonburg"/>
    <n v="2015"/>
  </r>
  <r>
    <s v="CA-2015-153423"/>
    <d v="2015-06-22T00:00:00"/>
    <s v="SW-20455"/>
    <s v="OFF-BI-10000545"/>
    <n v="1217.568"/>
    <n v="2"/>
    <n v="0.2"/>
    <n v="456.58800000000002"/>
    <x v="1"/>
    <x v="8"/>
    <s v="GBC Ibimaster 500 Manual ProClick Binding System"/>
    <x v="3"/>
    <s v="New York"/>
    <s v="Rochester"/>
    <n v="2015"/>
  </r>
  <r>
    <s v="US-2017-132675"/>
    <d v="2017-09-24T00:00:00"/>
    <s v="KF-16285"/>
    <s v="OFF-ST-10004950"/>
    <n v="15.51"/>
    <n v="1"/>
    <n v="0"/>
    <n v="3.8774999999999999"/>
    <x v="1"/>
    <x v="4"/>
    <s v="Acco Perma 3000 Stacking Storage Drawers"/>
    <x v="0"/>
    <s v="Georgia"/>
    <s v="Sandy Springs"/>
    <n v="2017"/>
  </r>
  <r>
    <s v="US-2017-132675"/>
    <d v="2017-09-24T00:00:00"/>
    <s v="KF-16285"/>
    <s v="TEC-PH-10003171"/>
    <n v="89.9"/>
    <n v="2"/>
    <n v="0"/>
    <n v="25.172000000000001"/>
    <x v="2"/>
    <x v="7"/>
    <s v="Plantronics Encore H101 Dual Earpieces Headset"/>
    <x v="0"/>
    <s v="Georgia"/>
    <s v="Sandy Springs"/>
    <n v="2017"/>
  </r>
  <r>
    <s v="US-2017-132675"/>
    <d v="2017-09-24T00:00:00"/>
    <s v="KF-16285"/>
    <s v="OFF-AR-10000614"/>
    <n v="14.28"/>
    <n v="4"/>
    <n v="0"/>
    <n v="3.7128000000000001"/>
    <x v="1"/>
    <x v="6"/>
    <s v="Barrel Sharpener"/>
    <x v="0"/>
    <s v="Georgia"/>
    <s v="Sandy Springs"/>
    <n v="2017"/>
  </r>
  <r>
    <s v="US-2017-132675"/>
    <d v="2017-09-24T00:00:00"/>
    <s v="KF-16285"/>
    <s v="OFF-AR-10000034"/>
    <n v="12.72"/>
    <n v="3"/>
    <n v="0"/>
    <n v="4.9607999999999999"/>
    <x v="1"/>
    <x v="6"/>
    <s v="BIC Brite Liner Grip Highlighters, Assorted, 5/Pack"/>
    <x v="0"/>
    <s v="Georgia"/>
    <s v="Sandy Springs"/>
    <n v="2017"/>
  </r>
  <r>
    <s v="US-2017-132675"/>
    <d v="2017-09-24T00:00:00"/>
    <s v="KF-16285"/>
    <s v="OFF-LA-10003766"/>
    <n v="15.75"/>
    <n v="5"/>
    <n v="0"/>
    <n v="7.56"/>
    <x v="1"/>
    <x v="2"/>
    <s v="Self-Adhesive Removable Labels"/>
    <x v="0"/>
    <s v="Georgia"/>
    <s v="Sandy Springs"/>
    <n v="2017"/>
  </r>
  <r>
    <s v="CA-2014-153808"/>
    <d v="2014-04-06T00:00:00"/>
    <s v="FH-14275"/>
    <s v="OFF-AR-10001725"/>
    <n v="70.95"/>
    <n v="3"/>
    <n v="0"/>
    <n v="18.446999999999999"/>
    <x v="1"/>
    <x v="6"/>
    <s v="Boston Home &amp; Office Model 2000 Electric Pencil Sharpeners"/>
    <x v="1"/>
    <s v="California"/>
    <s v="Los Angeles"/>
    <n v="2014"/>
  </r>
  <r>
    <s v="CA-2014-153808"/>
    <d v="2014-04-06T00:00:00"/>
    <s v="FH-14275"/>
    <s v="OFF-BI-10002794"/>
    <n v="65.567999999999998"/>
    <n v="2"/>
    <n v="0.2"/>
    <n v="23.7684"/>
    <x v="1"/>
    <x v="8"/>
    <s v="Avery Trapezoid Ring Binder, 3&quot; Capacity, Black, 1040 sheets"/>
    <x v="1"/>
    <s v="California"/>
    <s v="Los Angeles"/>
    <n v="2014"/>
  </r>
  <r>
    <s v="CA-2014-153808"/>
    <d v="2014-04-06T00:00:00"/>
    <s v="FH-14275"/>
    <s v="TEC-AC-10004171"/>
    <n v="299.97000000000003"/>
    <n v="3"/>
    <n v="0"/>
    <n v="131.98679999999999"/>
    <x v="2"/>
    <x v="11"/>
    <s v="Razer Kraken 7.1 Surround Sound Over Ear USB Gaming Headset"/>
    <x v="1"/>
    <s v="California"/>
    <s v="Los Angeles"/>
    <n v="2014"/>
  </r>
  <r>
    <s v="US-2016-112396"/>
    <d v="2016-02-09T00:00:00"/>
    <s v="JR-16210"/>
    <s v="TEC-AC-10003628"/>
    <n v="89.97"/>
    <n v="3"/>
    <n v="0"/>
    <n v="39.586799999999997"/>
    <x v="2"/>
    <x v="11"/>
    <s v="Logitech 910-002974 M325 Wireless Mouse for Web Scrolling"/>
    <x v="1"/>
    <s v="California"/>
    <s v="San Francisco"/>
    <n v="2016"/>
  </r>
  <r>
    <s v="US-2016-112396"/>
    <d v="2016-02-09T00:00:00"/>
    <s v="JR-16210"/>
    <s v="TEC-AC-10004761"/>
    <n v="31.86"/>
    <n v="2"/>
    <n v="0"/>
    <n v="11.151"/>
    <x v="2"/>
    <x v="11"/>
    <s v="Maxell 4.7GB DVD+RW 3/Pack"/>
    <x v="1"/>
    <s v="California"/>
    <s v="San Francisco"/>
    <n v="2016"/>
  </r>
  <r>
    <s v="CA-2014-141173"/>
    <d v="2014-11-18T00:00:00"/>
    <s v="JC-16105"/>
    <s v="OFF-ST-10000885"/>
    <n v="67.150000000000006"/>
    <n v="5"/>
    <n v="0"/>
    <n v="16.787500000000001"/>
    <x v="1"/>
    <x v="4"/>
    <s v="Fellowes Desktop Hanging File Manager"/>
    <x v="2"/>
    <s v="Minnesota"/>
    <s v="Minneapolis"/>
    <n v="2014"/>
  </r>
  <r>
    <s v="CA-2017-156664"/>
    <d v="2017-12-18T00:00:00"/>
    <s v="BP-11290"/>
    <s v="OFF-BI-10004209"/>
    <n v="7.2359999999999998"/>
    <n v="3"/>
    <n v="0.7"/>
    <n v="-6.03"/>
    <x v="1"/>
    <x v="8"/>
    <s v="Fellowes Twister Kit, Gray/Clear, 3/pkg"/>
    <x v="3"/>
    <s v="Ohio"/>
    <s v="Columbus"/>
    <n v="2017"/>
  </r>
  <r>
    <s v="CA-2017-156664"/>
    <d v="2017-12-18T00:00:00"/>
    <s v="BP-11290"/>
    <s v="OFF-FA-10002988"/>
    <n v="4.8239999999999998"/>
    <n v="3"/>
    <n v="0.2"/>
    <n v="1.7486999999999999"/>
    <x v="1"/>
    <x v="13"/>
    <s v="Ideal Clamps"/>
    <x v="3"/>
    <s v="Ohio"/>
    <s v="Columbus"/>
    <n v="2017"/>
  </r>
  <r>
    <s v="CA-2017-156664"/>
    <d v="2017-12-18T00:00:00"/>
    <s v="BP-11290"/>
    <s v="OFF-PA-10002222"/>
    <n v="91.36"/>
    <n v="5"/>
    <n v="0.2"/>
    <n v="29.692"/>
    <x v="1"/>
    <x v="10"/>
    <s v="Xerox Color Copier Paper, 11&quot; x 17&quot;, Ream"/>
    <x v="3"/>
    <s v="Ohio"/>
    <s v="Columbus"/>
    <n v="2017"/>
  </r>
  <r>
    <s v="CA-2017-156664"/>
    <d v="2017-12-18T00:00:00"/>
    <s v="BP-11290"/>
    <s v="OFF-AP-10004487"/>
    <n v="130.11199999999999"/>
    <n v="2"/>
    <n v="0.2"/>
    <n v="13.011200000000001"/>
    <x v="1"/>
    <x v="9"/>
    <s v="Kensington 4 Outlet MasterPiece Compact Power Control Center"/>
    <x v="3"/>
    <s v="Ohio"/>
    <s v="Columbus"/>
    <n v="2017"/>
  </r>
  <r>
    <s v="CA-2015-140718"/>
    <d v="2015-07-02T00:00:00"/>
    <s v="FA-14230"/>
    <s v="TEC-PH-10003505"/>
    <n v="74.239999999999995"/>
    <n v="1"/>
    <n v="0.2"/>
    <n v="8.3520000000000003"/>
    <x v="2"/>
    <x v="7"/>
    <s v="Geemarc AmpliPOWER60"/>
    <x v="0"/>
    <s v="North Carolina"/>
    <s v="Raleigh"/>
    <n v="2015"/>
  </r>
  <r>
    <s v="CA-2015-140718"/>
    <d v="2015-07-02T00:00:00"/>
    <s v="FA-14230"/>
    <s v="FUR-FU-10000076"/>
    <n v="159.84"/>
    <n v="10"/>
    <n v="0.2"/>
    <n v="45.954000000000001"/>
    <x v="0"/>
    <x v="5"/>
    <s v="24-Hour Round Wall Clock"/>
    <x v="0"/>
    <s v="North Carolina"/>
    <s v="Raleigh"/>
    <n v="2015"/>
  </r>
  <r>
    <s v="CA-2015-140718"/>
    <d v="2015-07-02T00:00:00"/>
    <s v="FA-14230"/>
    <s v="OFF-BI-10004728"/>
    <n v="2.8919999999999999"/>
    <n v="2"/>
    <n v="0.7"/>
    <n v="-2.3136000000000001"/>
    <x v="1"/>
    <x v="8"/>
    <s v="Wilson Jones Turn Tabs Binder Tool for Ring Binders"/>
    <x v="0"/>
    <s v="North Carolina"/>
    <s v="Raleigh"/>
    <n v="2015"/>
  </r>
  <r>
    <s v="CA-2015-140718"/>
    <d v="2015-07-02T00:00:00"/>
    <s v="FA-14230"/>
    <s v="OFF-PA-10002250"/>
    <n v="9.3919999999999995"/>
    <n v="2"/>
    <n v="0.2"/>
    <n v="3.2871999999999999"/>
    <x v="1"/>
    <x v="10"/>
    <s v="Things To Do Today Pad"/>
    <x v="0"/>
    <s v="North Carolina"/>
    <s v="Raleigh"/>
    <n v="2015"/>
  </r>
  <r>
    <s v="CA-2014-119977"/>
    <d v="2014-10-08T00:00:00"/>
    <s v="DN-13690"/>
    <s v="OFF-PA-10003823"/>
    <n v="123.92"/>
    <n v="4"/>
    <n v="0"/>
    <n v="55.764000000000003"/>
    <x v="1"/>
    <x v="10"/>
    <s v="Xerox 197"/>
    <x v="3"/>
    <s v="New York"/>
    <s v="New York City"/>
    <n v="2014"/>
  </r>
  <r>
    <s v="US-2015-115343"/>
    <d v="2015-09-22T00:00:00"/>
    <s v="FO-14305"/>
    <s v="OFF-SU-10000898"/>
    <n v="55.6"/>
    <n v="5"/>
    <n v="0.2"/>
    <n v="6.2549999999999999"/>
    <x v="1"/>
    <x v="14"/>
    <s v="Acme Hot Forged Carbon Steel Scissors with Nickel-Plated Handles, 3 7/8&quot; Cut, 8&quot;L"/>
    <x v="3"/>
    <s v="Pennsylvania"/>
    <s v="Philadelphia"/>
    <n v="2015"/>
  </r>
  <r>
    <s v="US-2015-115343"/>
    <d v="2015-09-22T00:00:00"/>
    <s v="FO-14305"/>
    <s v="TEC-AC-10003832"/>
    <n v="617.976"/>
    <n v="3"/>
    <n v="0.2"/>
    <n v="-7.7247000000000003"/>
    <x v="2"/>
    <x v="11"/>
    <s v="Logitech P710e Mobile Speakerphone"/>
    <x v="3"/>
    <s v="Pennsylvania"/>
    <s v="Philadelphia"/>
    <n v="2015"/>
  </r>
  <r>
    <s v="CA-2017-163671"/>
    <d v="2017-12-24T00:00:00"/>
    <s v="DP-13105"/>
    <s v="OFF-BI-10001679"/>
    <n v="21.312000000000001"/>
    <n v="3"/>
    <n v="0.2"/>
    <n v="7.992"/>
    <x v="1"/>
    <x v="8"/>
    <s v="GBC Instant Index System for Binding Systems"/>
    <x v="1"/>
    <s v="Idaho"/>
    <s v="Meridian"/>
    <n v="2017"/>
  </r>
  <r>
    <s v="CA-2017-135909"/>
    <d v="2017-10-13T00:00:00"/>
    <s v="JW-15220"/>
    <s v="TEC-AC-10002335"/>
    <n v="209.94"/>
    <n v="6"/>
    <n v="0"/>
    <n v="39.888599999999997"/>
    <x v="2"/>
    <x v="11"/>
    <s v="Logitech Media Keyboard K200"/>
    <x v="1"/>
    <s v="California"/>
    <s v="Sacramento"/>
    <n v="2017"/>
  </r>
  <r>
    <s v="CA-2017-135909"/>
    <d v="2017-10-13T00:00:00"/>
    <s v="JW-15220"/>
    <s v="TEC-PH-10003187"/>
    <n v="31.984000000000002"/>
    <n v="2"/>
    <n v="0.2"/>
    <n v="-7.9960000000000004"/>
    <x v="2"/>
    <x v="7"/>
    <s v="Anker Astro Mini 3000mAh Ultra-Compact Portable Charger"/>
    <x v="1"/>
    <s v="California"/>
    <s v="Sacramento"/>
    <n v="2017"/>
  </r>
  <r>
    <s v="CA-2017-135909"/>
    <d v="2017-10-13T00:00:00"/>
    <s v="JW-15220"/>
    <s v="OFF-BI-10003527"/>
    <n v="5083.96"/>
    <n v="5"/>
    <n v="0.2"/>
    <n v="1906.4849999999999"/>
    <x v="1"/>
    <x v="8"/>
    <s v="Fellowes PB500 Electric Punch Plastic Comb Binding Machine with Manual Bind"/>
    <x v="1"/>
    <s v="California"/>
    <s v="Sacramento"/>
    <n v="2017"/>
  </r>
  <r>
    <s v="US-2017-114356"/>
    <d v="2017-08-20T00:00:00"/>
    <s v="TT-21460"/>
    <s v="TEC-PH-10003171"/>
    <n v="35.96"/>
    <n v="1"/>
    <n v="0.2"/>
    <n v="3.5960000000000001"/>
    <x v="2"/>
    <x v="7"/>
    <s v="Plantronics Encore H101 Dual Earpieces Headset"/>
    <x v="0"/>
    <s v="North Carolina"/>
    <s v="Charlotte"/>
    <n v="2017"/>
  </r>
  <r>
    <s v="CA-2015-125934"/>
    <d v="2015-09-11T00:00:00"/>
    <s v="SN-20560"/>
    <s v="OFF-LA-10000414"/>
    <n v="31.05"/>
    <n v="3"/>
    <n v="0"/>
    <n v="14.904"/>
    <x v="1"/>
    <x v="2"/>
    <s v="Avery 503"/>
    <x v="3"/>
    <s v="New Jersey"/>
    <s v="Paterson"/>
    <n v="2015"/>
  </r>
  <r>
    <s v="CA-2015-125934"/>
    <d v="2015-09-11T00:00:00"/>
    <s v="SN-20560"/>
    <s v="FUR-FU-10002107"/>
    <n v="8.92"/>
    <n v="4"/>
    <n v="0"/>
    <n v="3.9247999999999998"/>
    <x v="0"/>
    <x v="5"/>
    <s v="Eldon Pizzaz Desk Accessories"/>
    <x v="3"/>
    <s v="New Jersey"/>
    <s v="Paterson"/>
    <n v="2015"/>
  </r>
  <r>
    <s v="CA-2015-125934"/>
    <d v="2015-09-11T00:00:00"/>
    <s v="SN-20560"/>
    <s v="OFF-BI-10004593"/>
    <n v="209.6"/>
    <n v="4"/>
    <n v="0"/>
    <n v="96.415999999999997"/>
    <x v="1"/>
    <x v="8"/>
    <s v="Ibico Laser Imprintable Binding System Covers"/>
    <x v="3"/>
    <s v="New Jersey"/>
    <s v="Paterson"/>
    <n v="2015"/>
  </r>
  <r>
    <s v="CA-2015-125934"/>
    <d v="2015-09-11T00:00:00"/>
    <s v="SN-20560"/>
    <s v="OFF-AP-10003860"/>
    <n v="111.04"/>
    <n v="4"/>
    <n v="0"/>
    <n v="29.980799999999999"/>
    <x v="1"/>
    <x v="9"/>
    <s v="Fellowes Advanced 8 Outlet Surge Suppressor with Phone/Fax Protection"/>
    <x v="3"/>
    <s v="New Jersey"/>
    <s v="Paterson"/>
    <n v="2015"/>
  </r>
  <r>
    <s v="CA-2015-125934"/>
    <d v="2015-09-11T00:00:00"/>
    <s v="SN-20560"/>
    <s v="OFF-PA-10000556"/>
    <n v="38.880000000000003"/>
    <n v="6"/>
    <n v="0"/>
    <n v="18.662400000000002"/>
    <x v="1"/>
    <x v="10"/>
    <s v="Xerox 208"/>
    <x v="3"/>
    <s v="New Jersey"/>
    <s v="Paterson"/>
    <n v="2015"/>
  </r>
  <r>
    <s v="CA-2015-158148"/>
    <d v="2015-12-20T00:00:00"/>
    <s v="JM-15865"/>
    <s v="OFF-AP-10003281"/>
    <n v="36.270000000000003"/>
    <n v="3"/>
    <n v="0"/>
    <n v="10.881"/>
    <x v="1"/>
    <x v="9"/>
    <s v="Acco 6 Outlet Guardian Standard Surge Suppressor"/>
    <x v="0"/>
    <s v="Virginia"/>
    <s v="Arlington"/>
    <n v="2015"/>
  </r>
  <r>
    <s v="CA-2014-120411"/>
    <d v="2014-09-20T00:00:00"/>
    <s v="SB-20185"/>
    <s v="FUR-BO-10004218"/>
    <n v="493.43"/>
    <n v="5"/>
    <n v="0.3"/>
    <n v="-70.489999999999995"/>
    <x v="0"/>
    <x v="0"/>
    <s v="Bush Heritage Pine Collection 5-Shelf Bookcase, Albany Pine Finish, *Special Order"/>
    <x v="2"/>
    <s v="Illinois"/>
    <s v="Chicago"/>
    <n v="2014"/>
  </r>
  <r>
    <s v="CA-2014-120411"/>
    <d v="2014-09-20T00:00:00"/>
    <s v="SB-20185"/>
    <s v="TEC-PH-10002185"/>
    <n v="11.12"/>
    <n v="2"/>
    <n v="0.2"/>
    <n v="3.4750000000000001"/>
    <x v="2"/>
    <x v="7"/>
    <s v="QVS USB Car Charger 2-Port 2.1Amp for iPod/iPhone/iPad/iPad 2/iPad 3"/>
    <x v="2"/>
    <s v="Illinois"/>
    <s v="Chicago"/>
    <n v="2014"/>
  </r>
  <r>
    <s v="CA-2016-158260"/>
    <d v="2016-11-04T00:00:00"/>
    <s v="CC-12475"/>
    <s v="TEC-MA-10003176"/>
    <n v="686.4"/>
    <n v="2"/>
    <n v="0.2"/>
    <n v="77.22"/>
    <x v="2"/>
    <x v="15"/>
    <s v="Okidata B400 Printer"/>
    <x v="1"/>
    <s v="California"/>
    <s v="San Diego"/>
    <n v="2016"/>
  </r>
  <r>
    <s v="CA-2017-101805"/>
    <d v="2017-12-01T00:00:00"/>
    <s v="SH-19975"/>
    <s v="OFF-BI-10002003"/>
    <n v="15.92"/>
    <n v="5"/>
    <n v="0.2"/>
    <n v="5.3730000000000002"/>
    <x v="1"/>
    <x v="8"/>
    <s v="Ibico Presentation Index for Binding Systems"/>
    <x v="1"/>
    <s v="Washington"/>
    <s v="Seattle"/>
    <n v="2017"/>
  </r>
  <r>
    <s v="CA-2017-101805"/>
    <d v="2017-12-01T00:00:00"/>
    <s v="SH-19975"/>
    <s v="FUR-FU-10000023"/>
    <n v="70.680000000000007"/>
    <n v="12"/>
    <n v="0"/>
    <n v="31.0992"/>
    <x v="0"/>
    <x v="5"/>
    <s v="Eldon Wave Desk Accessories"/>
    <x v="1"/>
    <s v="Washington"/>
    <s v="Seattle"/>
    <n v="2017"/>
  </r>
  <r>
    <s v="CA-2017-101805"/>
    <d v="2017-12-01T00:00:00"/>
    <s v="SH-19975"/>
    <s v="OFF-ST-10002756"/>
    <n v="541.24"/>
    <n v="4"/>
    <n v="0"/>
    <n v="5.4123999999999999"/>
    <x v="1"/>
    <x v="4"/>
    <s v="Tennsco Stur-D-Stor Boltless Shelving, 5 Shelves, 24&quot; Deep, Sand"/>
    <x v="1"/>
    <s v="Washington"/>
    <s v="Seattle"/>
    <n v="2017"/>
  </r>
  <r>
    <s v="US-2014-105137"/>
    <d v="2014-10-10T00:00:00"/>
    <s v="RB-19435"/>
    <s v="TEC-MA-10002694"/>
    <n v="101.994"/>
    <n v="2"/>
    <n v="0.7"/>
    <n v="-71.395799999999994"/>
    <x v="2"/>
    <x v="15"/>
    <s v="Hewlett-Packard Deskjet F4180 All-in-One Color Ink-jet - Printer / copier / scanner"/>
    <x v="3"/>
    <s v="Ohio"/>
    <s v="Columbus"/>
    <n v="2014"/>
  </r>
  <r>
    <s v="US-2014-105137"/>
    <d v="2014-10-10T00:00:00"/>
    <s v="RB-19435"/>
    <s v="OFF-BI-10002429"/>
    <n v="18.263999999999999"/>
    <n v="2"/>
    <n v="0.7"/>
    <n v="-13.393599999999999"/>
    <x v="1"/>
    <x v="8"/>
    <s v="Premier Elliptical Ring Binder, Black"/>
    <x v="3"/>
    <s v="Ohio"/>
    <s v="Columbus"/>
    <n v="2014"/>
  </r>
  <r>
    <s v="CA-2017-142489"/>
    <d v="2017-11-14T00:00:00"/>
    <s v="TC-21295"/>
    <s v="OFF-BI-10003684"/>
    <n v="21.99"/>
    <n v="5"/>
    <n v="0.8"/>
    <n v="-32.984999999999999"/>
    <x v="1"/>
    <x v="8"/>
    <s v="Wilson Jones Legal Size Ring Binders"/>
    <x v="2"/>
    <s v="Texas"/>
    <s v="Houston"/>
    <n v="2017"/>
  </r>
  <r>
    <s v="US-2016-141264"/>
    <d v="2016-08-13T00:00:00"/>
    <s v="CT-11995"/>
    <s v="OFF-SU-10003505"/>
    <n v="185.376"/>
    <n v="2"/>
    <n v="0.2"/>
    <n v="-34.758000000000003"/>
    <x v="1"/>
    <x v="14"/>
    <s v="Premier Electric Letter Opener"/>
    <x v="2"/>
    <s v="Texas"/>
    <s v="Irving"/>
    <n v="2016"/>
  </r>
  <r>
    <s v="US-2016-141264"/>
    <d v="2016-08-13T00:00:00"/>
    <s v="CT-11995"/>
    <s v="OFF-AP-10002534"/>
    <n v="58.923999999999999"/>
    <n v="1"/>
    <n v="0.8"/>
    <n v="-153.20240000000001"/>
    <x v="1"/>
    <x v="9"/>
    <s v="3.6 Cubic Foot Counter Height Office Refrigerator"/>
    <x v="2"/>
    <s v="Texas"/>
    <s v="Irving"/>
    <n v="2016"/>
  </r>
  <r>
    <s v="CA-2017-126928"/>
    <d v="2017-09-17T00:00:00"/>
    <s v="GZ-14470"/>
    <s v="TEC-MA-10004626"/>
    <n v="480"/>
    <n v="4"/>
    <n v="0"/>
    <n v="225.6"/>
    <x v="2"/>
    <x v="15"/>
    <s v="Lexmark 20R1285 X6650 Wireless All-in-One Printer"/>
    <x v="3"/>
    <s v="New Jersey"/>
    <s v="Morristown"/>
    <n v="2017"/>
  </r>
  <r>
    <s v="CA-2017-126928"/>
    <d v="2017-09-17T00:00:00"/>
    <s v="GZ-14470"/>
    <s v="OFF-ST-10000615"/>
    <n v="34.049999999999997"/>
    <n v="3"/>
    <n v="0"/>
    <n v="9.5340000000000007"/>
    <x v="1"/>
    <x v="4"/>
    <s v="SimpliFile Personal File, Black Granite, 15w x 6-15/16d x 11-1/4h"/>
    <x v="3"/>
    <s v="New Jersey"/>
    <s v="Morristown"/>
    <n v="2017"/>
  </r>
  <r>
    <s v="US-2015-107944"/>
    <d v="2015-03-23T00:00:00"/>
    <s v="AM-10360"/>
    <s v="OFF-PA-10000659"/>
    <n v="192.72"/>
    <n v="11"/>
    <n v="0"/>
    <n v="92.505600000000001"/>
    <x v="1"/>
    <x v="10"/>
    <s v="Adams Phone Message Book, Professional, 400 Message Capacity, 5 3/6 x 11"/>
    <x v="1"/>
    <s v="California"/>
    <s v="Los Angeles"/>
    <n v="2015"/>
  </r>
  <r>
    <s v="US-2015-107944"/>
    <d v="2015-03-23T00:00:00"/>
    <s v="AM-10360"/>
    <s v="TEC-AC-10000736"/>
    <n v="239.97"/>
    <n v="3"/>
    <n v="0"/>
    <n v="86.389200000000002"/>
    <x v="2"/>
    <x v="11"/>
    <s v="Logitech G600 MMO Gaming Mouse"/>
    <x v="1"/>
    <s v="California"/>
    <s v="Los Angeles"/>
    <n v="2015"/>
  </r>
  <r>
    <s v="CA-2016-135594"/>
    <d v="2016-06-30T00:00:00"/>
    <s v="AH-10120"/>
    <s v="TEC-AC-10003038"/>
    <n v="50.12"/>
    <n v="7"/>
    <n v="0.2"/>
    <n v="-0.62649999999999995"/>
    <x v="2"/>
    <x v="11"/>
    <s v="Kingston Digital DataTraveler 16GB USB 2.0"/>
    <x v="2"/>
    <s v="Illinois"/>
    <s v="Aurora"/>
    <n v="2016"/>
  </r>
  <r>
    <s v="US-2017-115252"/>
    <d v="2017-10-20T00:00:00"/>
    <s v="MY-18295"/>
    <s v="TEC-PH-10004071"/>
    <n v="15.984"/>
    <n v="2"/>
    <n v="0.2"/>
    <n v="1.3986000000000001"/>
    <x v="2"/>
    <x v="7"/>
    <s v="PayAnywhere Card Reader"/>
    <x v="0"/>
    <s v="North Carolina"/>
    <s v="Durham"/>
    <n v="2017"/>
  </r>
  <r>
    <s v="US-2017-115252"/>
    <d v="2017-10-20T00:00:00"/>
    <s v="MY-18295"/>
    <s v="OFF-PA-10001667"/>
    <n v="14.352"/>
    <n v="3"/>
    <n v="0.2"/>
    <n v="4.4850000000000003"/>
    <x v="1"/>
    <x v="10"/>
    <s v="Great White Multi-Use Recycled Paper (20Lb. and 84 Bright)"/>
    <x v="0"/>
    <s v="North Carolina"/>
    <s v="Durham"/>
    <n v="2017"/>
  </r>
  <r>
    <s v="CA-2014-107398"/>
    <d v="2014-08-25T00:00:00"/>
    <s v="BS-11590"/>
    <s v="OFF-BI-10001982"/>
    <n v="6.5279999999999996"/>
    <n v="4"/>
    <n v="0.7"/>
    <n v="-4.5696000000000003"/>
    <x v="1"/>
    <x v="8"/>
    <s v="Wilson Jones Custom Binder Spines &amp; Labels"/>
    <x v="3"/>
    <s v="Ohio"/>
    <s v="Columbus"/>
    <n v="2014"/>
  </r>
  <r>
    <s v="CA-2014-107398"/>
    <d v="2014-08-25T00:00:00"/>
    <s v="BS-11590"/>
    <s v="OFF-BI-10004141"/>
    <n v="2.8620000000000001"/>
    <n v="3"/>
    <n v="0.7"/>
    <n v="-2.2896000000000001"/>
    <x v="1"/>
    <x v="8"/>
    <s v="Insertable Tab Indexes For Data Binders"/>
    <x v="3"/>
    <s v="Ohio"/>
    <s v="Columbus"/>
    <n v="2014"/>
  </r>
  <r>
    <s v="CA-2014-107398"/>
    <d v="2014-08-25T00:00:00"/>
    <s v="BS-11590"/>
    <s v="OFF-BI-10002103"/>
    <n v="20.856000000000002"/>
    <n v="8"/>
    <n v="0.7"/>
    <n v="-16.684799999999999"/>
    <x v="1"/>
    <x v="8"/>
    <s v="Cardinal Slant-D Ring Binder, Heavy Gauge Vinyl"/>
    <x v="3"/>
    <s v="Ohio"/>
    <s v="Columbus"/>
    <n v="2014"/>
  </r>
  <r>
    <s v="CA-2014-169642"/>
    <d v="2014-07-27T00:00:00"/>
    <s v="BB-10990"/>
    <s v="OFF-ST-10002574"/>
    <n v="276.27999999999997"/>
    <n v="2"/>
    <n v="0"/>
    <n v="0"/>
    <x v="1"/>
    <x v="4"/>
    <s v="SAFCO Commercial Wire Shelving, Black"/>
    <x v="1"/>
    <s v="California"/>
    <s v="Los Angeles"/>
    <n v="2014"/>
  </r>
  <r>
    <s v="CA-2017-103968"/>
    <d v="2017-12-01T00:00:00"/>
    <s v="ML-17755"/>
    <s v="FUR-FU-10003394"/>
    <n v="629.64"/>
    <n v="9"/>
    <n v="0"/>
    <n v="107.03879999999999"/>
    <x v="0"/>
    <x v="5"/>
    <s v="Tenex &quot;The Solids&quot; Textured Chair Mats"/>
    <x v="1"/>
    <s v="California"/>
    <s v="Stockton"/>
    <n v="2017"/>
  </r>
  <r>
    <s v="CA-2016-147256"/>
    <d v="2016-10-17T00:00:00"/>
    <s v="FC-14245"/>
    <s v="TEC-PH-10003072"/>
    <n v="449.97"/>
    <n v="3"/>
    <n v="0"/>
    <n v="220.4853"/>
    <x v="2"/>
    <x v="7"/>
    <s v="Panasonic KX-TG9541B DECT 6.0 Digital 2-Line Expandable Cordless Phone With Digital Answering System"/>
    <x v="2"/>
    <s v="Missouri"/>
    <s v="Columbia"/>
    <n v="2016"/>
  </r>
  <r>
    <s v="CA-2016-147256"/>
    <d v="2016-10-17T00:00:00"/>
    <s v="FC-14245"/>
    <s v="OFF-AP-10003057"/>
    <n v="1927.59"/>
    <n v="7"/>
    <n v="0"/>
    <n v="751.76009999999997"/>
    <x v="1"/>
    <x v="9"/>
    <s v="Honeywell Enviracaire Portable HEPA Air Cleaner for 16' x 20' Room"/>
    <x v="2"/>
    <s v="Missouri"/>
    <s v="Columbia"/>
    <n v="2016"/>
  </r>
  <r>
    <s v="CA-2016-162159"/>
    <d v="2016-09-16T00:00:00"/>
    <s v="CR-12625"/>
    <s v="FUR-CH-10001146"/>
    <n v="121.78"/>
    <n v="2"/>
    <n v="0"/>
    <n v="30.445"/>
    <x v="0"/>
    <x v="1"/>
    <s v="Global Value Mid-Back Manager's Chair, Gray"/>
    <x v="0"/>
    <s v="Georgia"/>
    <s v="Columbus"/>
    <n v="2016"/>
  </r>
  <r>
    <s v="CA-2015-111038"/>
    <d v="2015-12-01T00:00:00"/>
    <s v="LC-16960"/>
    <s v="FUR-CH-10003973"/>
    <n v="2676.672"/>
    <n v="9"/>
    <n v="0.2"/>
    <n v="267.66719999999998"/>
    <x v="0"/>
    <x v="1"/>
    <s v="GuestStacker Chair with Chrome Finish Legs"/>
    <x v="1"/>
    <s v="California"/>
    <s v="San Diego"/>
    <n v="2015"/>
  </r>
  <r>
    <s v="CA-2014-124723"/>
    <d v="2014-08-05T00:00:00"/>
    <s v="GZ-14470"/>
    <s v="FUR-TA-10001307"/>
    <n v="489.23"/>
    <n v="2"/>
    <n v="0.3"/>
    <n v="41.933999999999997"/>
    <x v="0"/>
    <x v="3"/>
    <s v="SAFCO PlanMaster Heigh-Adjustable Drafting Table Base, 43w x 30d x 30-37h, Black"/>
    <x v="2"/>
    <s v="Texas"/>
    <s v="Texas City"/>
    <n v="2014"/>
  </r>
  <r>
    <s v="CA-2016-167241"/>
    <d v="2016-08-15T00:00:00"/>
    <s v="BD-11320"/>
    <s v="FUR-FU-10004071"/>
    <n v="312.02999999999997"/>
    <n v="3"/>
    <n v="0"/>
    <n v="43.684199999999997"/>
    <x v="0"/>
    <x v="5"/>
    <s v="Luxo Professional Magnifying Clamp-On Fluorescent Lamps"/>
    <x v="1"/>
    <s v="California"/>
    <s v="Los Angeles"/>
    <n v="2016"/>
  </r>
  <r>
    <s v="CA-2016-167241"/>
    <d v="2016-08-15T00:00:00"/>
    <s v="BD-11320"/>
    <s v="OFF-ST-10001505"/>
    <n v="17.940000000000001"/>
    <n v="3"/>
    <n v="0"/>
    <n v="3.0497999999999998"/>
    <x v="1"/>
    <x v="4"/>
    <s v="Perma STOR-ALL Hanging File Box, 13 1/8&quot;W x 12 1/4&quot;D x 10 1/2&quot;H"/>
    <x v="1"/>
    <s v="California"/>
    <s v="Los Angeles"/>
    <n v="2016"/>
  </r>
  <r>
    <s v="CA-2016-167241"/>
    <d v="2016-08-15T00:00:00"/>
    <s v="BD-11320"/>
    <s v="TEC-PH-10004614"/>
    <n v="165.6"/>
    <n v="3"/>
    <n v="0.2"/>
    <n v="10.35"/>
    <x v="2"/>
    <x v="7"/>
    <s v="AT&amp;T 841000 Phone"/>
    <x v="1"/>
    <s v="California"/>
    <s v="Los Angeles"/>
    <n v="2016"/>
  </r>
  <r>
    <s v="CA-2016-167241"/>
    <d v="2016-08-15T00:00:00"/>
    <s v="BD-11320"/>
    <s v="OFF-PA-10004911"/>
    <n v="37.520000000000003"/>
    <n v="4"/>
    <n v="0"/>
    <n v="18.009599999999999"/>
    <x v="1"/>
    <x v="10"/>
    <s v="Rediform S.O.S. 1-Up Phone Message Bk, 4-1/4x3-1/16 Bk, 1 Form/Pg, 40 Messages/Bk, 3/Pk"/>
    <x v="1"/>
    <s v="California"/>
    <s v="Los Angeles"/>
    <n v="2016"/>
  </r>
  <r>
    <s v="CA-2015-163237"/>
    <d v="2015-08-07T00:00:00"/>
    <s v="EM-14095"/>
    <s v="TEC-PH-10003601"/>
    <n v="494.97"/>
    <n v="3"/>
    <n v="0"/>
    <n v="148.49100000000001"/>
    <x v="2"/>
    <x v="7"/>
    <s v="Ativa D5772 2-Line 5.8GHz Digital Expandable Corded/Cordless Phone System with Answering &amp; Caller ID/Call Waiting, Black/Silver"/>
    <x v="0"/>
    <s v="Virginia"/>
    <s v="Springfield"/>
    <n v="2015"/>
  </r>
  <r>
    <s v="CA-2015-163237"/>
    <d v="2015-08-07T00:00:00"/>
    <s v="EM-14095"/>
    <s v="OFF-LA-10004545"/>
    <n v="25.06"/>
    <n v="2"/>
    <n v="0"/>
    <n v="11.7782"/>
    <x v="1"/>
    <x v="2"/>
    <s v="Avery 50"/>
    <x v="0"/>
    <s v="Virginia"/>
    <s v="Springfield"/>
    <n v="2015"/>
  </r>
  <r>
    <s v="CA-2016-150483"/>
    <d v="2016-05-31T00:00:00"/>
    <s v="BP-11290"/>
    <s v="FUR-FU-10001379"/>
    <n v="32.064"/>
    <n v="3"/>
    <n v="0.6"/>
    <n v="-12.8256"/>
    <x v="0"/>
    <x v="5"/>
    <s v="Executive Impressions 16-1/2&quot; Circular Wall Clock"/>
    <x v="2"/>
    <s v="Illinois"/>
    <s v="Decatur"/>
    <n v="2016"/>
  </r>
  <r>
    <s v="CA-2016-150483"/>
    <d v="2016-05-31T00:00:00"/>
    <s v="BP-11290"/>
    <s v="OFF-PA-10001846"/>
    <n v="18.495999999999999"/>
    <n v="4"/>
    <n v="0.2"/>
    <n v="6.7047999999999996"/>
    <x v="1"/>
    <x v="10"/>
    <s v="Xerox 1899"/>
    <x v="2"/>
    <s v="Illinois"/>
    <s v="Decatur"/>
    <n v="2016"/>
  </r>
  <r>
    <s v="CA-2016-150483"/>
    <d v="2016-05-31T00:00:00"/>
    <s v="BP-11290"/>
    <s v="FUR-CH-10000422"/>
    <n v="191.07900000000001"/>
    <n v="3"/>
    <n v="0.3"/>
    <n v="-38.215800000000002"/>
    <x v="0"/>
    <x v="1"/>
    <s v="Global Highback Leather Tilter in Burgundy"/>
    <x v="2"/>
    <s v="Illinois"/>
    <s v="Decatur"/>
    <n v="2016"/>
  </r>
  <r>
    <s v="CA-2016-150483"/>
    <d v="2016-05-31T00:00:00"/>
    <s v="BP-11290"/>
    <s v="OFF-PA-10004621"/>
    <n v="10.368"/>
    <n v="2"/>
    <n v="0.2"/>
    <n v="3.6288"/>
    <x v="1"/>
    <x v="10"/>
    <s v="Xerox 212"/>
    <x v="2"/>
    <s v="Illinois"/>
    <s v="Decatur"/>
    <n v="2016"/>
  </r>
  <r>
    <s v="US-2016-126431"/>
    <d v="2016-07-01T00:00:00"/>
    <s v="SU-20665"/>
    <s v="OFF-LA-10001474"/>
    <n v="30.53"/>
    <n v="1"/>
    <n v="0"/>
    <n v="14.043799999999999"/>
    <x v="1"/>
    <x v="2"/>
    <s v="Avery 477"/>
    <x v="3"/>
    <s v="New York"/>
    <s v="New York City"/>
    <n v="2016"/>
  </r>
  <r>
    <s v="US-2016-126431"/>
    <d v="2016-07-01T00:00:00"/>
    <s v="SU-20665"/>
    <s v="TEC-AC-10001635"/>
    <n v="30.84"/>
    <n v="3"/>
    <n v="0"/>
    <n v="6.1680000000000001"/>
    <x v="2"/>
    <x v="11"/>
    <s v="KeyTronic KT400U2 - Keyboard - Black"/>
    <x v="3"/>
    <s v="New York"/>
    <s v="New York City"/>
    <n v="2016"/>
  </r>
  <r>
    <s v="US-2016-126431"/>
    <d v="2016-07-01T00:00:00"/>
    <s v="SU-20665"/>
    <s v="OFF-PA-10001950"/>
    <n v="75.06"/>
    <n v="9"/>
    <n v="0"/>
    <n v="33.777000000000001"/>
    <x v="1"/>
    <x v="10"/>
    <s v="Southworth 25% Cotton Antique Laid Paper &amp; Envelopes"/>
    <x v="3"/>
    <s v="New York"/>
    <s v="New York City"/>
    <n v="2016"/>
  </r>
  <r>
    <s v="CA-2016-139934"/>
    <d v="2016-12-18T00:00:00"/>
    <s v="AY-10555"/>
    <s v="TEC-PH-10001552"/>
    <n v="66.975999999999999"/>
    <n v="7"/>
    <n v="0.2"/>
    <n v="6.6976000000000004"/>
    <x v="2"/>
    <x v="7"/>
    <s v="I Need's 3d Hello Kitty Hybrid Silicone Case Cover for HTC One X 4g with 3d Hello Kitty Stylus Pen Green/pink"/>
    <x v="1"/>
    <s v="California"/>
    <s v="San Francisco"/>
    <n v="2016"/>
  </r>
  <r>
    <s v="CA-2015-109603"/>
    <d v="2015-01-26T00:00:00"/>
    <s v="EM-13825"/>
    <s v="OFF-PA-10003790"/>
    <n v="182.72"/>
    <n v="8"/>
    <n v="0"/>
    <n v="84.051199999999994"/>
    <x v="1"/>
    <x v="10"/>
    <s v="Xerox 1991"/>
    <x v="1"/>
    <s v="California"/>
    <s v="Moreno Valley"/>
    <n v="2015"/>
  </r>
  <r>
    <s v="CA-2017-160661"/>
    <d v="2017-10-28T00:00:00"/>
    <s v="SA-20830"/>
    <s v="OFF-LA-10002475"/>
    <n v="21.93"/>
    <n v="3"/>
    <n v="0"/>
    <n v="10.3071"/>
    <x v="1"/>
    <x v="2"/>
    <s v="Avery 519"/>
    <x v="3"/>
    <s v="Massachusetts"/>
    <s v="Everett"/>
    <n v="2017"/>
  </r>
  <r>
    <s v="CA-2017-102610"/>
    <d v="2017-11-04T00:00:00"/>
    <s v="CA-12265"/>
    <s v="TEC-AC-10000303"/>
    <n v="95.975999999999999"/>
    <n v="3"/>
    <n v="0.2"/>
    <n v="15.5961"/>
    <x v="2"/>
    <x v="11"/>
    <s v="Logitech M510 Wireless Mouse"/>
    <x v="0"/>
    <s v="Tennessee"/>
    <s v="Chattanooga"/>
    <n v="2017"/>
  </r>
  <r>
    <s v="CA-2017-102610"/>
    <d v="2017-11-04T00:00:00"/>
    <s v="CA-12265"/>
    <s v="TEC-PH-10000127"/>
    <n v="143.928"/>
    <n v="9"/>
    <n v="0.2"/>
    <n v="-32.383800000000001"/>
    <x v="2"/>
    <x v="7"/>
    <s v="iOttie XL Car Mount"/>
    <x v="0"/>
    <s v="Tennessee"/>
    <s v="Chattanooga"/>
    <n v="2017"/>
  </r>
  <r>
    <s v="CA-2017-102610"/>
    <d v="2017-11-04T00:00:00"/>
    <s v="CA-12265"/>
    <s v="OFF-BI-10004364"/>
    <n v="3.5640000000000001"/>
    <n v="2"/>
    <n v="0.7"/>
    <n v="-2.97"/>
    <x v="1"/>
    <x v="8"/>
    <s v="Storex Dura Pro Binders"/>
    <x v="0"/>
    <s v="Tennessee"/>
    <s v="Chattanooga"/>
    <n v="2017"/>
  </r>
  <r>
    <s v="CA-2017-102610"/>
    <d v="2017-11-04T00:00:00"/>
    <s v="CA-12265"/>
    <s v="OFF-LA-10002195"/>
    <n v="4.9279999999999999"/>
    <n v="2"/>
    <n v="0.2"/>
    <n v="1.7248000000000001"/>
    <x v="1"/>
    <x v="2"/>
    <s v="Avery 481"/>
    <x v="0"/>
    <s v="Tennessee"/>
    <s v="Chattanooga"/>
    <n v="2017"/>
  </r>
  <r>
    <s v="US-2016-144057"/>
    <d v="2016-05-09T00:00:00"/>
    <s v="CV-12805"/>
    <s v="OFF-ST-10001490"/>
    <n v="856.65599999999995"/>
    <n v="6"/>
    <n v="0.2"/>
    <n v="107.08199999999999"/>
    <x v="1"/>
    <x v="4"/>
    <s v="Hot File 7-Pocket, Floor Stand"/>
    <x v="2"/>
    <s v="Texas"/>
    <s v="Austin"/>
    <n v="2016"/>
  </r>
  <r>
    <s v="US-2016-144057"/>
    <d v="2016-05-09T00:00:00"/>
    <s v="CV-12805"/>
    <s v="OFF-BI-10002852"/>
    <n v="13.183999999999999"/>
    <n v="4"/>
    <n v="0.8"/>
    <n v="-20.435199999999998"/>
    <x v="1"/>
    <x v="8"/>
    <s v="Ibico Standard Transparent Covers"/>
    <x v="2"/>
    <s v="Texas"/>
    <s v="Austin"/>
    <n v="2016"/>
  </r>
  <r>
    <s v="US-2016-144057"/>
    <d v="2016-05-09T00:00:00"/>
    <s v="CV-12805"/>
    <s v="OFF-AP-10000390"/>
    <n v="48.783999999999999"/>
    <n v="4"/>
    <n v="0.8"/>
    <n v="-131.71680000000001"/>
    <x v="1"/>
    <x v="9"/>
    <s v="Euro Pro Shark Stick Mini Vacuum"/>
    <x v="2"/>
    <s v="Texas"/>
    <s v="Austin"/>
    <n v="2016"/>
  </r>
  <r>
    <s v="US-2016-144057"/>
    <d v="2016-05-09T00:00:00"/>
    <s v="CV-12805"/>
    <s v="OFF-PA-10004327"/>
    <n v="76.64"/>
    <n v="2"/>
    <n v="0.2"/>
    <n v="26.824000000000002"/>
    <x v="1"/>
    <x v="10"/>
    <s v="Xerox 1911"/>
    <x v="2"/>
    <s v="Texas"/>
    <s v="Austin"/>
    <n v="2016"/>
  </r>
  <r>
    <s v="US-2016-144057"/>
    <d v="2016-05-09T00:00:00"/>
    <s v="CV-12805"/>
    <s v="OFF-BI-10002353"/>
    <n v="18.527999999999999"/>
    <n v="6"/>
    <n v="0.8"/>
    <n v="-27.792000000000002"/>
    <x v="1"/>
    <x v="8"/>
    <s v="GBC VeloBind Cover Sets"/>
    <x v="2"/>
    <s v="Texas"/>
    <s v="Austin"/>
    <n v="2016"/>
  </r>
  <r>
    <s v="CA-2014-160276"/>
    <d v="2014-04-02T00:00:00"/>
    <s v="AH-10690"/>
    <s v="FUR-FU-10003192"/>
    <n v="177.68"/>
    <n v="2"/>
    <n v="0"/>
    <n v="46.196800000000003"/>
    <x v="0"/>
    <x v="5"/>
    <s v="Luxo Adjustable Task Clamp Lamp"/>
    <x v="0"/>
    <s v="Virginia"/>
    <s v="Virginia Beach"/>
    <n v="2014"/>
  </r>
  <r>
    <s v="CA-2014-132983"/>
    <d v="2014-04-28T00:00:00"/>
    <s v="DS-13180"/>
    <s v="TEC-AC-10000736"/>
    <n v="159.97999999999999"/>
    <n v="2"/>
    <n v="0"/>
    <n v="57.592799999999997"/>
    <x v="2"/>
    <x v="11"/>
    <s v="Logitech G600 MMO Gaming Mouse"/>
    <x v="3"/>
    <s v="New York"/>
    <s v="Jamestown"/>
    <n v="2014"/>
  </r>
  <r>
    <s v="CA-2016-145709"/>
    <d v="2016-10-04T00:00:00"/>
    <s v="AH-10690"/>
    <s v="TEC-PH-10003095"/>
    <n v="52.68"/>
    <n v="3"/>
    <n v="0.2"/>
    <n v="19.754999999999999"/>
    <x v="2"/>
    <x v="7"/>
    <s v="Samsung HM1900 Bluetooth Headset"/>
    <x v="0"/>
    <s v="Florida"/>
    <s v="Coral Gables"/>
    <n v="2016"/>
  </r>
  <r>
    <s v="CA-2016-145709"/>
    <d v="2016-10-04T00:00:00"/>
    <s v="AH-10690"/>
    <s v="FUR-FU-10002885"/>
    <n v="11.568"/>
    <n v="3"/>
    <n v="0.2"/>
    <n v="2.6027999999999998"/>
    <x v="0"/>
    <x v="5"/>
    <s v="Magna Visual Magnetic Picture Hangers"/>
    <x v="0"/>
    <s v="Florida"/>
    <s v="Coral Gables"/>
    <n v="2016"/>
  </r>
  <r>
    <s v="CA-2017-133928"/>
    <d v="2017-06-11T00:00:00"/>
    <s v="ZC-21910"/>
    <s v="OFF-BI-10001525"/>
    <n v="4.5720000000000001"/>
    <n v="4"/>
    <n v="0.7"/>
    <n v="-3.81"/>
    <x v="1"/>
    <x v="8"/>
    <s v="Acco Pressboard Covers with Storage Hooks, 14 7/8&quot; x 11&quot;, Executive Red"/>
    <x v="0"/>
    <s v="North Carolina"/>
    <s v="Hickory"/>
    <n v="2017"/>
  </r>
  <r>
    <s v="CA-2016-168032"/>
    <d v="2016-01-30T00:00:00"/>
    <s v="DF-13135"/>
    <s v="TEC-PH-10004241"/>
    <n v="1439.9680000000001"/>
    <n v="4"/>
    <n v="0.2"/>
    <n v="143.99680000000001"/>
    <x v="2"/>
    <x v="7"/>
    <s v="Nokia Lumia 1020"/>
    <x v="2"/>
    <s v="Illinois"/>
    <s v="Rockford"/>
    <n v="2016"/>
  </r>
  <r>
    <s v="CA-2016-168032"/>
    <d v="2016-01-30T00:00:00"/>
    <s v="DF-13135"/>
    <s v="OFF-BI-10000546"/>
    <n v="1.728"/>
    <n v="3"/>
    <n v="0.8"/>
    <n v="-2.6783999999999999"/>
    <x v="1"/>
    <x v="8"/>
    <s v="Avery Durable Binders"/>
    <x v="2"/>
    <s v="Illinois"/>
    <s v="Rockford"/>
    <n v="2016"/>
  </r>
  <r>
    <s v="CA-2016-168032"/>
    <d v="2016-01-30T00:00:00"/>
    <s v="DF-13135"/>
    <s v="FUR-TA-10004256"/>
    <n v="626.1"/>
    <n v="3"/>
    <n v="0.5"/>
    <n v="-538.44600000000003"/>
    <x v="0"/>
    <x v="3"/>
    <s v="Bretford Just In Time Height-Adjustable Multi-Task Work Tables"/>
    <x v="2"/>
    <s v="Illinois"/>
    <s v="Rockford"/>
    <n v="2016"/>
  </r>
  <r>
    <s v="CA-2015-143616"/>
    <d v="2015-09-27T00:00:00"/>
    <s v="SS-20140"/>
    <s v="OFF-AR-10002067"/>
    <n v="99.2"/>
    <n v="5"/>
    <n v="0"/>
    <n v="25.792000000000002"/>
    <x v="1"/>
    <x v="6"/>
    <s v="Newell 334"/>
    <x v="1"/>
    <s v="Washington"/>
    <s v="Seattle"/>
    <n v="2015"/>
  </r>
  <r>
    <s v="US-2015-168704"/>
    <d v="2015-04-13T00:00:00"/>
    <s v="FP-14320"/>
    <s v="FUR-TA-10000688"/>
    <n v="609.98"/>
    <n v="4"/>
    <n v="0.3"/>
    <n v="-113.282"/>
    <x v="0"/>
    <x v="3"/>
    <s v="Chromcraft Bull-Nose Wood Round Conference Table Top, Wood Base"/>
    <x v="2"/>
    <s v="Texas"/>
    <s v="Huntsville"/>
    <n v="2015"/>
  </r>
  <r>
    <s v="US-2015-168704"/>
    <d v="2015-04-13T00:00:00"/>
    <s v="FP-14320"/>
    <s v="FUR-TA-10002530"/>
    <n v="211.37200000000001"/>
    <n v="2"/>
    <n v="0.3"/>
    <n v="-45.293999999999997"/>
    <x v="0"/>
    <x v="3"/>
    <s v="Iceberg OfficeWorks 42&quot; Round Tables"/>
    <x v="2"/>
    <s v="Texas"/>
    <s v="Huntsville"/>
    <n v="2015"/>
  </r>
  <r>
    <s v="US-2015-168704"/>
    <d v="2015-04-13T00:00:00"/>
    <s v="FP-14320"/>
    <s v="TEC-PH-10001061"/>
    <n v="239.976"/>
    <n v="3"/>
    <n v="0.2"/>
    <n v="17.998200000000001"/>
    <x v="2"/>
    <x v="7"/>
    <s v="Apple iPhone 5C"/>
    <x v="2"/>
    <s v="Texas"/>
    <s v="Huntsville"/>
    <n v="2015"/>
  </r>
  <r>
    <s v="CA-2017-143252"/>
    <d v="2017-12-18T00:00:00"/>
    <s v="HE-14800"/>
    <s v="FUR-FU-10001057"/>
    <n v="99.95"/>
    <n v="5"/>
    <n v="0"/>
    <n v="22.988499999999998"/>
    <x v="0"/>
    <x v="5"/>
    <s v="Tensor Track Tree Floor Lamp"/>
    <x v="2"/>
    <s v="Wisconsin"/>
    <s v="Milwaukee"/>
    <n v="2017"/>
  </r>
  <r>
    <s v="CA-2017-143252"/>
    <d v="2017-12-18T00:00:00"/>
    <s v="HE-14800"/>
    <s v="TEC-AC-10002331"/>
    <n v="29.34"/>
    <n v="3"/>
    <n v="0"/>
    <n v="10.8558"/>
    <x v="2"/>
    <x v="11"/>
    <s v="Maxell 74 Minute CDR, 10/Pack"/>
    <x v="2"/>
    <s v="Wisconsin"/>
    <s v="Milwaukee"/>
    <n v="2017"/>
  </r>
  <r>
    <s v="CA-2016-102134"/>
    <d v="2016-03-14T00:00:00"/>
    <s v="SP-20545"/>
    <s v="FUR-FU-10003724"/>
    <n v="16.739999999999998"/>
    <n v="2"/>
    <n v="0"/>
    <n v="4.3524000000000003"/>
    <x v="0"/>
    <x v="5"/>
    <s v="Westinghouse Clip-On Gooseneck Lamps"/>
    <x v="2"/>
    <s v="Wisconsin"/>
    <s v="Green Bay"/>
    <n v="2016"/>
  </r>
  <r>
    <s v="CA-2017-130036"/>
    <d v="2017-08-27T00:00:00"/>
    <s v="BP-11185"/>
    <s v="OFF-PA-10000528"/>
    <n v="12.672000000000001"/>
    <n v="3"/>
    <n v="0.2"/>
    <n v="3.96"/>
    <x v="1"/>
    <x v="10"/>
    <s v="Xerox 1981"/>
    <x v="3"/>
    <s v="Pennsylvania"/>
    <s v="Philadelphia"/>
    <n v="2017"/>
  </r>
  <r>
    <s v="CA-2017-130036"/>
    <d v="2017-08-27T00:00:00"/>
    <s v="BP-11185"/>
    <s v="TEC-AC-10001908"/>
    <n v="1119.8879999999999"/>
    <n v="14"/>
    <n v="0.2"/>
    <n v="209.97900000000001"/>
    <x v="2"/>
    <x v="11"/>
    <s v="Logitech Wireless Headset h800"/>
    <x v="3"/>
    <s v="Pennsylvania"/>
    <s v="Philadelphia"/>
    <n v="2017"/>
  </r>
  <r>
    <s v="CA-2015-134117"/>
    <d v="2015-12-17T00:00:00"/>
    <s v="PG-18895"/>
    <s v="OFF-AR-10003903"/>
    <n v="204.85"/>
    <n v="5"/>
    <n v="0"/>
    <n v="53.261000000000003"/>
    <x v="1"/>
    <x v="6"/>
    <s v="Sanford 52201 APSCO Electric Pencil Sharpener"/>
    <x v="1"/>
    <s v="California"/>
    <s v="Los Angeles"/>
    <n v="2015"/>
  </r>
  <r>
    <s v="CA-2015-134117"/>
    <d v="2015-12-17T00:00:00"/>
    <s v="PG-18895"/>
    <s v="TEC-PH-10004908"/>
    <n v="135.98400000000001"/>
    <n v="2"/>
    <n v="0.2"/>
    <n v="16.998000000000001"/>
    <x v="2"/>
    <x v="7"/>
    <s v="Panasonic KX TS3282W Corded phone"/>
    <x v="1"/>
    <s v="California"/>
    <s v="Los Angeles"/>
    <n v="2015"/>
  </r>
  <r>
    <s v="CA-2015-134117"/>
    <d v="2015-12-17T00:00:00"/>
    <s v="PG-18895"/>
    <s v="OFF-AR-10001940"/>
    <n v="16.399999999999999"/>
    <n v="5"/>
    <n v="0"/>
    <n v="7.0519999999999996"/>
    <x v="1"/>
    <x v="6"/>
    <s v="Sanford Colorific Eraseable Coloring Pencils, 12 Count"/>
    <x v="1"/>
    <s v="California"/>
    <s v="Los Angeles"/>
    <n v="2015"/>
  </r>
  <r>
    <s v="CA-2015-134117"/>
    <d v="2015-12-17T00:00:00"/>
    <s v="PG-18895"/>
    <s v="OFF-BI-10002026"/>
    <n v="92.96"/>
    <n v="2"/>
    <n v="0.2"/>
    <n v="31.373999999999999"/>
    <x v="1"/>
    <x v="8"/>
    <s v="Avery Arch Ring Binders"/>
    <x v="1"/>
    <s v="California"/>
    <s v="Los Angeles"/>
    <n v="2015"/>
  </r>
  <r>
    <s v="CA-2014-130918"/>
    <d v="2014-08-22T00:00:00"/>
    <s v="JP-15520"/>
    <s v="OFF-SU-10003936"/>
    <n v="7.6319999999999997"/>
    <n v="3"/>
    <n v="0.2"/>
    <n v="-1.8126"/>
    <x v="1"/>
    <x v="14"/>
    <s v="Acme Serrated Blade Letter Opener"/>
    <x v="0"/>
    <s v="Florida"/>
    <s v="North Miami"/>
    <n v="2014"/>
  </r>
  <r>
    <s v="CA-2016-159023"/>
    <d v="2016-11-03T00:00:00"/>
    <s v="NW-18400"/>
    <s v="OFF-BI-10002813"/>
    <n v="4.1580000000000004"/>
    <n v="7"/>
    <n v="0.7"/>
    <n v="-3.4649999999999999"/>
    <x v="1"/>
    <x v="8"/>
    <s v="Avery Reinforcements for Hole-Punch Pages"/>
    <x v="1"/>
    <s v="Oregon"/>
    <s v="Portland"/>
    <n v="2016"/>
  </r>
  <r>
    <s v="CA-2016-159023"/>
    <d v="2016-11-03T00:00:00"/>
    <s v="NW-18400"/>
    <s v="TEC-MA-10003337"/>
    <n v="179.99100000000001"/>
    <n v="3"/>
    <n v="0.7"/>
    <n v="-251.98740000000001"/>
    <x v="2"/>
    <x v="15"/>
    <s v="Okidata B401 Printer"/>
    <x v="1"/>
    <s v="Oregon"/>
    <s v="Portland"/>
    <n v="2016"/>
  </r>
  <r>
    <s v="CA-2017-111717"/>
    <d v="2017-10-10T00:00:00"/>
    <s v="SW-20245"/>
    <s v="FUR-CH-10001545"/>
    <n v="239.358"/>
    <n v="3"/>
    <n v="0.3"/>
    <n v="-47.871600000000001"/>
    <x v="0"/>
    <x v="1"/>
    <s v="Hon Comfortask Task/Swivel Chairs"/>
    <x v="2"/>
    <s v="Illinois"/>
    <s v="Aurora"/>
    <n v="2017"/>
  </r>
  <r>
    <s v="CA-2014-154592"/>
    <d v="2014-12-07T00:00:00"/>
    <s v="EH-14005"/>
    <s v="OFF-PA-10000062"/>
    <n v="164.88"/>
    <n v="3"/>
    <n v="0"/>
    <n v="80.791200000000003"/>
    <x v="1"/>
    <x v="10"/>
    <s v="Green Bar Computer Printout Paper"/>
    <x v="1"/>
    <s v="California"/>
    <s v="San Francisco"/>
    <n v="2014"/>
  </r>
  <r>
    <s v="CA-2014-128622"/>
    <d v="2014-11-15T00:00:00"/>
    <s v="SC-20260"/>
    <s v="OFF-SU-10001574"/>
    <n v="10.95"/>
    <n v="3"/>
    <n v="0"/>
    <n v="3.2850000000000001"/>
    <x v="1"/>
    <x v="14"/>
    <s v="Acme Value Line Scissors"/>
    <x v="1"/>
    <s v="California"/>
    <s v="San Francisco"/>
    <n v="2014"/>
  </r>
  <r>
    <s v="CA-2017-148355"/>
    <d v="2017-12-24T00:00:00"/>
    <s v="NC-18535"/>
    <s v="OFF-PA-10001972"/>
    <n v="19.440000000000001"/>
    <n v="3"/>
    <n v="0"/>
    <n v="9.3312000000000008"/>
    <x v="1"/>
    <x v="10"/>
    <s v="Xerox 214"/>
    <x v="3"/>
    <s v="Massachusetts"/>
    <s v="New Bedford"/>
    <n v="2017"/>
  </r>
  <r>
    <s v="CA-2017-148355"/>
    <d v="2017-12-24T00:00:00"/>
    <s v="NC-18535"/>
    <s v="OFF-BI-10000201"/>
    <n v="12.3"/>
    <n v="5"/>
    <n v="0"/>
    <n v="6.15"/>
    <x v="1"/>
    <x v="8"/>
    <s v="Avery Triangle Shaped Sheet Lifters, Black, 2/Pack"/>
    <x v="3"/>
    <s v="Massachusetts"/>
    <s v="New Bedford"/>
    <n v="2017"/>
  </r>
  <r>
    <s v="CA-2014-132913"/>
    <d v="2014-12-24T00:00:00"/>
    <s v="AS-10090"/>
    <s v="OFF-AP-10003278"/>
    <n v="13.97"/>
    <n v="1"/>
    <n v="0"/>
    <n v="3.6322000000000001"/>
    <x v="1"/>
    <x v="9"/>
    <s v="Belkin 7-Outlet SurgeMaster Home Series"/>
    <x v="1"/>
    <s v="California"/>
    <s v="San Diego"/>
    <n v="2014"/>
  </r>
  <r>
    <s v="CA-2017-150910"/>
    <d v="2017-12-22T00:00:00"/>
    <s v="JL-15130"/>
    <s v="FUR-TA-10002903"/>
    <n v="934.95600000000002"/>
    <n v="6"/>
    <n v="0.4"/>
    <n v="-249.32159999999999"/>
    <x v="0"/>
    <x v="3"/>
    <s v="Bevis Round Bullnose 29&quot; High Table Top"/>
    <x v="0"/>
    <s v="Tennessee"/>
    <s v="Jackson"/>
    <n v="2017"/>
  </r>
  <r>
    <s v="CA-2017-150910"/>
    <d v="2017-12-22T00:00:00"/>
    <s v="JL-15130"/>
    <s v="TEC-AC-10001013"/>
    <n v="46.863999999999997"/>
    <n v="2"/>
    <n v="0.2"/>
    <n v="7.6154000000000002"/>
    <x v="2"/>
    <x v="11"/>
    <s v="Logitech ClearChat Comfort/USB Headset H390"/>
    <x v="0"/>
    <s v="Tennessee"/>
    <s v="Jackson"/>
    <n v="2017"/>
  </r>
  <r>
    <s v="CA-2017-150910"/>
    <d v="2017-12-22T00:00:00"/>
    <s v="JL-15130"/>
    <s v="OFF-ST-10000918"/>
    <n v="26.16"/>
    <n v="3"/>
    <n v="0.2"/>
    <n v="1.962"/>
    <x v="1"/>
    <x v="4"/>
    <s v="Crate-A-Files"/>
    <x v="0"/>
    <s v="Tennessee"/>
    <s v="Jackson"/>
    <n v="2017"/>
  </r>
  <r>
    <s v="CA-2017-150910"/>
    <d v="2017-12-22T00:00:00"/>
    <s v="JL-15130"/>
    <s v="OFF-AR-10001419"/>
    <n v="23.128"/>
    <n v="7"/>
    <n v="0.2"/>
    <n v="2.891"/>
    <x v="1"/>
    <x v="6"/>
    <s v="Newell 325"/>
    <x v="0"/>
    <s v="Tennessee"/>
    <s v="Jackson"/>
    <n v="2017"/>
  </r>
  <r>
    <s v="CA-2017-150910"/>
    <d v="2017-12-22T00:00:00"/>
    <s v="JL-15130"/>
    <s v="OFF-AP-10003266"/>
    <n v="59.24"/>
    <n v="5"/>
    <n v="0.2"/>
    <n v="16.291"/>
    <x v="1"/>
    <x v="9"/>
    <s v="Holmes Replacement Filter for HEPA Air Cleaner, Large Room"/>
    <x v="0"/>
    <s v="Tennessee"/>
    <s v="Jackson"/>
    <n v="2017"/>
  </r>
  <r>
    <s v="CA-2014-156790"/>
    <d v="2014-08-08T00:00:00"/>
    <s v="VG-21790"/>
    <s v="FUR-BO-10000468"/>
    <n v="155.45599999999999"/>
    <n v="4"/>
    <n v="0.2"/>
    <n v="-7.7728000000000002"/>
    <x v="0"/>
    <x v="0"/>
    <s v="O'Sullivan 2-Shelf Heavy-Duty Bookcases"/>
    <x v="0"/>
    <s v="Florida"/>
    <s v="Jacksonville"/>
    <n v="2014"/>
  </r>
  <r>
    <s v="CA-2014-126480"/>
    <d v="2014-09-20T00:00:00"/>
    <s v="HG-14965"/>
    <s v="OFF-PA-10004610"/>
    <n v="8.56"/>
    <n v="2"/>
    <n v="0"/>
    <n v="3.8519999999999999"/>
    <x v="1"/>
    <x v="10"/>
    <s v="Xerox 1900"/>
    <x v="1"/>
    <s v="California"/>
    <s v="San Diego"/>
    <n v="2014"/>
  </r>
  <r>
    <s v="CA-2017-105620"/>
    <d v="2017-12-25T00:00:00"/>
    <s v="JH-15430"/>
    <s v="FUR-FU-10004963"/>
    <n v="21"/>
    <n v="3"/>
    <n v="0.2"/>
    <n v="5.7750000000000004"/>
    <x v="0"/>
    <x v="5"/>
    <s v="Eldon 400 Class Desk Accessories, Black Carbon"/>
    <x v="0"/>
    <s v="Florida"/>
    <s v="Hialeah"/>
    <n v="2017"/>
  </r>
  <r>
    <s v="CA-2017-105620"/>
    <d v="2017-12-25T00:00:00"/>
    <s v="JH-15430"/>
    <s v="TEC-MA-10004626"/>
    <n v="120"/>
    <n v="2"/>
    <n v="0.5"/>
    <n v="-7.2"/>
    <x v="2"/>
    <x v="15"/>
    <s v="Lexmark 20R1285 X6650 Wireless All-in-One Printer"/>
    <x v="0"/>
    <s v="Florida"/>
    <s v="Hialeah"/>
    <n v="2017"/>
  </r>
  <r>
    <s v="CA-2017-150266"/>
    <d v="2017-11-25T00:00:00"/>
    <s v="RO-19780"/>
    <s v="TEC-PH-10003437"/>
    <n v="299.95999999999998"/>
    <n v="5"/>
    <n v="0.2"/>
    <n v="37.494999999999997"/>
    <x v="2"/>
    <x v="7"/>
    <s v="Blue Parrot B250XT Professional Grade Wireless Bluetooth Headset with"/>
    <x v="2"/>
    <s v="Texas"/>
    <s v="Houston"/>
    <n v="2017"/>
  </r>
  <r>
    <s v="CA-2017-150266"/>
    <d v="2017-11-25T00:00:00"/>
    <s v="RO-19780"/>
    <s v="OFF-AP-10002867"/>
    <n v="67.84"/>
    <n v="5"/>
    <n v="0.8"/>
    <n v="-179.77600000000001"/>
    <x v="1"/>
    <x v="9"/>
    <s v="Fellowes Command Center 5-outlet power strip"/>
    <x v="2"/>
    <s v="Texas"/>
    <s v="Houston"/>
    <n v="2017"/>
  </r>
  <r>
    <s v="CA-2017-150266"/>
    <d v="2017-11-25T00:00:00"/>
    <s v="RO-19780"/>
    <s v="FUR-CH-10002126"/>
    <n v="853.93"/>
    <n v="5"/>
    <n v="0.3"/>
    <n v="-24.398"/>
    <x v="0"/>
    <x v="1"/>
    <s v="Hon Deluxe Fabric Upholstered Stacking Chairs"/>
    <x v="2"/>
    <s v="Texas"/>
    <s v="Houston"/>
    <n v="2017"/>
  </r>
  <r>
    <s v="CA-2017-150266"/>
    <d v="2017-11-25T00:00:00"/>
    <s v="RO-19780"/>
    <s v="OFF-AR-10001761"/>
    <n v="18.687999999999999"/>
    <n v="4"/>
    <n v="0.2"/>
    <n v="3.7376"/>
    <x v="1"/>
    <x v="6"/>
    <s v="Avery Hi-Liter Smear-Safe Highlighters"/>
    <x v="2"/>
    <s v="Texas"/>
    <s v="Houston"/>
    <n v="2017"/>
  </r>
  <r>
    <s v="CA-2016-157280"/>
    <d v="2016-11-05T00:00:00"/>
    <s v="LW-17125"/>
    <s v="FUR-FU-10004665"/>
    <n v="273.95999999999998"/>
    <n v="2"/>
    <n v="0"/>
    <n v="71.229600000000005"/>
    <x v="0"/>
    <x v="5"/>
    <s v="3M Polarizing Task Lamp with Clamp Arm, Light Gray"/>
    <x v="0"/>
    <s v="Virginia"/>
    <s v="Virginia Beach"/>
    <n v="2016"/>
  </r>
  <r>
    <s v="CA-2016-157280"/>
    <d v="2016-11-05T00:00:00"/>
    <s v="LW-17125"/>
    <s v="TEC-AC-10000057"/>
    <n v="89.97"/>
    <n v="3"/>
    <n v="0"/>
    <n v="18.893699999999999"/>
    <x v="2"/>
    <x v="11"/>
    <s v="Microsoft Natural Ergonomic Keyboard 4000"/>
    <x v="0"/>
    <s v="Virginia"/>
    <s v="Virginia Beach"/>
    <n v="2016"/>
  </r>
  <r>
    <s v="CA-2016-157280"/>
    <d v="2016-11-05T00:00:00"/>
    <s v="LW-17125"/>
    <s v="FUR-FU-10003806"/>
    <n v="756.8"/>
    <n v="5"/>
    <n v="0"/>
    <n v="75.680000000000007"/>
    <x v="0"/>
    <x v="5"/>
    <s v="Tenex Chairmat w/ Average Lip, 45&quot; x 53&quot;"/>
    <x v="0"/>
    <s v="Virginia"/>
    <s v="Virginia Beach"/>
    <n v="2016"/>
  </r>
  <r>
    <s v="CA-2017-106691"/>
    <d v="2017-11-06T00:00:00"/>
    <s v="CC-12370"/>
    <s v="OFF-BI-10000145"/>
    <n v="1.248"/>
    <n v="2"/>
    <n v="0.8"/>
    <n v="-1.9343999999999999"/>
    <x v="1"/>
    <x v="8"/>
    <s v="Zipper Ring Binder Pockets"/>
    <x v="2"/>
    <s v="Texas"/>
    <s v="Houston"/>
    <n v="2017"/>
  </r>
  <r>
    <s v="CA-2016-134180"/>
    <d v="2016-11-03T00:00:00"/>
    <s v="JP-16135"/>
    <s v="TEC-AC-10000892"/>
    <n v="72"/>
    <n v="1"/>
    <n v="0.2"/>
    <n v="14.4"/>
    <x v="2"/>
    <x v="11"/>
    <s v="NETGEAR N750 Dual Band Wi-Fi Gigabit Router"/>
    <x v="3"/>
    <s v="Pennsylvania"/>
    <s v="Philadelphia"/>
    <n v="2016"/>
  </r>
  <r>
    <s v="CA-2016-134180"/>
    <d v="2016-11-03T00:00:00"/>
    <s v="JP-16135"/>
    <s v="FUR-CH-10004886"/>
    <n v="470.15499999999997"/>
    <n v="7"/>
    <n v="0.3"/>
    <n v="-13.433"/>
    <x v="0"/>
    <x v="1"/>
    <s v="Bevis Steel Folding Chairs"/>
    <x v="3"/>
    <s v="Pennsylvania"/>
    <s v="Philadelphia"/>
    <n v="2016"/>
  </r>
  <r>
    <s v="CA-2014-166730"/>
    <d v="2014-12-30T00:00:00"/>
    <s v="DD-13570"/>
    <s v="OFF-ST-10002554"/>
    <n v="39.128"/>
    <n v="1"/>
    <n v="0.2"/>
    <n v="-8.8038000000000007"/>
    <x v="1"/>
    <x v="4"/>
    <s v="Tennsco Industrial Shelving"/>
    <x v="0"/>
    <s v="Tennessee"/>
    <s v="Memphis"/>
    <n v="2014"/>
  </r>
  <r>
    <s v="CA-2017-157469"/>
    <d v="2017-12-02T00:00:00"/>
    <s v="ES-14080"/>
    <s v="OFF-AR-10001662"/>
    <n v="19.728000000000002"/>
    <n v="9"/>
    <n v="0.2"/>
    <n v="1.7262"/>
    <x v="1"/>
    <x v="6"/>
    <s v="Rogers Handheld Barrel Pencil Sharpener"/>
    <x v="3"/>
    <s v="Ohio"/>
    <s v="Lakewood"/>
    <n v="2017"/>
  </r>
  <r>
    <s v="CA-2017-157469"/>
    <d v="2017-12-02T00:00:00"/>
    <s v="ES-14080"/>
    <s v="TEC-PH-10004531"/>
    <n v="151.18799999999999"/>
    <n v="2"/>
    <n v="0.4"/>
    <n v="-25.198"/>
    <x v="2"/>
    <x v="7"/>
    <s v="OtterBox Commuter Series Case - iPhone 5 &amp; 5s"/>
    <x v="3"/>
    <s v="Ohio"/>
    <s v="Lakewood"/>
    <n v="2017"/>
  </r>
  <r>
    <s v="CA-2017-122308"/>
    <d v="2017-03-24T00:00:00"/>
    <s v="MV-17485"/>
    <s v="FUR-CH-10000665"/>
    <n v="271.76400000000001"/>
    <n v="2"/>
    <n v="0.1"/>
    <n v="60.392000000000003"/>
    <x v="0"/>
    <x v="1"/>
    <s v="Global Airflow Leather Mesh Back Chair, Black"/>
    <x v="3"/>
    <s v="New York"/>
    <s v="New York City"/>
    <n v="2017"/>
  </r>
  <r>
    <s v="US-2014-149034"/>
    <d v="2014-11-19T00:00:00"/>
    <s v="RD-19900"/>
    <s v="TEC-AC-10003023"/>
    <n v="47.496000000000002"/>
    <n v="1"/>
    <n v="0.2"/>
    <n v="-1.1874"/>
    <x v="2"/>
    <x v="11"/>
    <s v="Logitech G105 Gaming Keyboard"/>
    <x v="3"/>
    <s v="Pennsylvania"/>
    <s v="Philadelphia"/>
    <n v="2014"/>
  </r>
  <r>
    <s v="CA-2017-159226"/>
    <d v="2017-04-25T00:00:00"/>
    <s v="RL-19615"/>
    <s v="FUR-BO-10004709"/>
    <n v="344.98099999999999"/>
    <n v="7"/>
    <n v="0.15"/>
    <n v="28.4102"/>
    <x v="0"/>
    <x v="0"/>
    <s v="Bush Westfield Collection Bookcases, Medium Cherry Finish"/>
    <x v="1"/>
    <s v="California"/>
    <s v="Los Angeles"/>
    <n v="2017"/>
  </r>
  <r>
    <s v="CA-2017-156622"/>
    <d v="2017-11-23T00:00:00"/>
    <s v="JP-15460"/>
    <s v="OFF-PA-10000477"/>
    <n v="36.287999999999997"/>
    <n v="7"/>
    <n v="0.2"/>
    <n v="12.700799999999999"/>
    <x v="1"/>
    <x v="10"/>
    <s v="Xerox 1952"/>
    <x v="2"/>
    <s v="Texas"/>
    <s v="Dallas"/>
    <n v="2017"/>
  </r>
  <r>
    <s v="CA-2017-156622"/>
    <d v="2017-11-23T00:00:00"/>
    <s v="JP-15460"/>
    <s v="OFF-PA-10002923"/>
    <n v="78.304000000000002"/>
    <n v="2"/>
    <n v="0.2"/>
    <n v="29.364000000000001"/>
    <x v="1"/>
    <x v="10"/>
    <s v="Xerox 1942"/>
    <x v="2"/>
    <s v="Texas"/>
    <s v="Dallas"/>
    <n v="2017"/>
  </r>
  <r>
    <s v="CA-2017-156622"/>
    <d v="2017-11-23T00:00:00"/>
    <s v="JP-15460"/>
    <s v="FUR-TA-10003008"/>
    <n v="127.785"/>
    <n v="1"/>
    <n v="0.3"/>
    <n v="-31.0335"/>
    <x v="0"/>
    <x v="3"/>
    <s v="Lesro Round Back Collection Coffee Table, End Table"/>
    <x v="2"/>
    <s v="Texas"/>
    <s v="Dallas"/>
    <n v="2017"/>
  </r>
  <r>
    <s v="CA-2017-156622"/>
    <d v="2017-11-23T00:00:00"/>
    <s v="JP-15460"/>
    <s v="OFF-BI-10003707"/>
    <n v="6.1040000000000001"/>
    <n v="2"/>
    <n v="0.8"/>
    <n v="-9.1560000000000006"/>
    <x v="1"/>
    <x v="8"/>
    <s v="Aluminum Screw Posts"/>
    <x v="2"/>
    <s v="Texas"/>
    <s v="Dallas"/>
    <n v="2017"/>
  </r>
  <r>
    <s v="CA-2014-119529"/>
    <d v="2014-11-03T00:00:00"/>
    <s v="DM-13345"/>
    <s v="OFF-BI-10000546"/>
    <n v="5.76"/>
    <n v="2"/>
    <n v="0"/>
    <n v="2.8224"/>
    <x v="1"/>
    <x v="8"/>
    <s v="Avery Durable Binders"/>
    <x v="3"/>
    <s v="New Jersey"/>
    <s v="Orange"/>
    <n v="2014"/>
  </r>
  <r>
    <s v="CA-2015-150413"/>
    <d v="2015-10-19T00:00:00"/>
    <s v="CS-11860"/>
    <s v="OFF-BI-10000404"/>
    <n v="1.72"/>
    <n v="1"/>
    <n v="0.8"/>
    <n v="-2.8380000000000001"/>
    <x v="1"/>
    <x v="8"/>
    <s v="Avery Printable Repositionable Plastic Tabs"/>
    <x v="2"/>
    <s v="Texas"/>
    <s v="Dallas"/>
    <n v="2015"/>
  </r>
  <r>
    <s v="CA-2014-108182"/>
    <d v="2014-02-06T00:00:00"/>
    <s v="DL-13315"/>
    <s v="OFF-BI-10001196"/>
    <n v="8.952"/>
    <n v="2"/>
    <n v="0.8"/>
    <n v="-14.770799999999999"/>
    <x v="1"/>
    <x v="8"/>
    <s v="Avery Flip-Chart Easel Binder, Black"/>
    <x v="2"/>
    <s v="Illinois"/>
    <s v="Romeoville"/>
    <n v="2014"/>
  </r>
  <r>
    <s v="CA-2016-110898"/>
    <d v="2016-03-06T00:00:00"/>
    <s v="LC-16870"/>
    <s v="OFF-AP-10001626"/>
    <n v="2.3340000000000001"/>
    <n v="3"/>
    <n v="0.8"/>
    <n v="-6.3018000000000001"/>
    <x v="1"/>
    <x v="9"/>
    <s v="Commercial WindTunnel Clean Air Upright Vacuum, Replacement Belts, Filtration Bags"/>
    <x v="2"/>
    <s v="Illinois"/>
    <s v="Chicago"/>
    <n v="2016"/>
  </r>
  <r>
    <s v="CA-2016-110898"/>
    <d v="2016-03-06T00:00:00"/>
    <s v="LC-16870"/>
    <s v="OFF-BI-10004656"/>
    <n v="1.728"/>
    <n v="4"/>
    <n v="0.8"/>
    <n v="-2.7648000000000001"/>
    <x v="1"/>
    <x v="8"/>
    <s v="Peel &amp; Stick Add-On Corner Pockets"/>
    <x v="2"/>
    <s v="Illinois"/>
    <s v="Chicago"/>
    <n v="2016"/>
  </r>
  <r>
    <s v="CA-2016-110898"/>
    <d v="2016-03-06T00:00:00"/>
    <s v="LC-16870"/>
    <s v="FUR-FU-10003773"/>
    <n v="159.04"/>
    <n v="5"/>
    <n v="0.6"/>
    <n v="-194.82400000000001"/>
    <x v="0"/>
    <x v="5"/>
    <s v="Eldon Cleatmat Plus Chair Mats for High Pile Carpets"/>
    <x v="2"/>
    <s v="Illinois"/>
    <s v="Chicago"/>
    <n v="2016"/>
  </r>
  <r>
    <s v="CA-2016-110898"/>
    <d v="2016-03-06T00:00:00"/>
    <s v="LC-16870"/>
    <s v="FUR-TA-10000849"/>
    <n v="145.97999999999999"/>
    <n v="2"/>
    <n v="0.5"/>
    <n v="-99.266400000000004"/>
    <x v="0"/>
    <x v="3"/>
    <s v="Bevis Rectangular Conference Tables"/>
    <x v="2"/>
    <s v="Illinois"/>
    <s v="Chicago"/>
    <n v="2016"/>
  </r>
  <r>
    <s v="CA-2015-123092"/>
    <d v="2015-12-03T00:00:00"/>
    <s v="JG-15115"/>
    <s v="FUR-FU-10000222"/>
    <n v="77.951999999999998"/>
    <n v="3"/>
    <n v="0.2"/>
    <n v="12.667199999999999"/>
    <x v="0"/>
    <x v="5"/>
    <s v="Seth Thomas 16&quot; Steel Case Clock"/>
    <x v="0"/>
    <s v="North Carolina"/>
    <s v="Jacksonville"/>
    <n v="2015"/>
  </r>
  <r>
    <s v="CA-2015-123092"/>
    <d v="2015-12-03T00:00:00"/>
    <s v="JG-15115"/>
    <s v="OFF-BI-10001718"/>
    <n v="95.97"/>
    <n v="5"/>
    <n v="0.7"/>
    <n v="-73.576999999999998"/>
    <x v="1"/>
    <x v="8"/>
    <s v="GBC DocuBind P50 Personal Binding Machine"/>
    <x v="0"/>
    <s v="North Carolina"/>
    <s v="Jacksonville"/>
    <n v="2015"/>
  </r>
  <r>
    <s v="CA-2015-123092"/>
    <d v="2015-12-03T00:00:00"/>
    <s v="JG-15115"/>
    <s v="TEC-PH-10001700"/>
    <n v="105.584"/>
    <n v="2"/>
    <n v="0.2"/>
    <n v="9.2385999999999999"/>
    <x v="2"/>
    <x v="7"/>
    <s v="Panasonic KX-TG6844B Expandable Digital Cordless Telephone"/>
    <x v="0"/>
    <s v="North Carolina"/>
    <s v="Jacksonville"/>
    <n v="2015"/>
  </r>
  <r>
    <s v="CA-2015-123092"/>
    <d v="2015-12-03T00:00:00"/>
    <s v="JG-15115"/>
    <s v="OFF-AR-10004078"/>
    <n v="9.3439999999999994"/>
    <n v="2"/>
    <n v="0.2"/>
    <n v="1.1679999999999999"/>
    <x v="1"/>
    <x v="6"/>
    <s v="Newell 312"/>
    <x v="0"/>
    <s v="North Carolina"/>
    <s v="Jacksonville"/>
    <n v="2015"/>
  </r>
  <r>
    <s v="US-2015-128587"/>
    <d v="2015-12-24T00:00:00"/>
    <s v="HM-14860"/>
    <s v="FUR-FU-10003026"/>
    <n v="9.68"/>
    <n v="2"/>
    <n v="0"/>
    <n v="3.7751999999999999"/>
    <x v="0"/>
    <x v="5"/>
    <s v="Eldon Regeneration Recycled Desk Accessories, Black"/>
    <x v="2"/>
    <s v="Missouri"/>
    <s v="Springfield"/>
    <n v="2015"/>
  </r>
  <r>
    <s v="US-2015-128587"/>
    <d v="2015-12-24T00:00:00"/>
    <s v="HM-14860"/>
    <s v="TEC-CO-10003763"/>
    <n v="4899.93"/>
    <n v="7"/>
    <n v="0"/>
    <n v="2302.9670999999998"/>
    <x v="2"/>
    <x v="16"/>
    <s v="Canon PC1060 Personal Laser Copier"/>
    <x v="2"/>
    <s v="Missouri"/>
    <s v="Springfield"/>
    <n v="2015"/>
  </r>
  <r>
    <s v="US-2017-139577"/>
    <d v="2017-10-01T00:00:00"/>
    <s v="TN-21040"/>
    <s v="TEC-AC-10004708"/>
    <n v="104.75"/>
    <n v="5"/>
    <n v="0"/>
    <n v="21.997499999999999"/>
    <x v="2"/>
    <x v="11"/>
    <s v="Sony 32GB Class 10 Micro SDHC R40 Memory Card"/>
    <x v="1"/>
    <s v="California"/>
    <s v="San Francisco"/>
    <n v="2017"/>
  </r>
  <r>
    <s v="CA-2017-159100"/>
    <d v="2017-10-16T00:00:00"/>
    <s v="VP-21760"/>
    <s v="TEC-AC-10003499"/>
    <n v="18.527999999999999"/>
    <n v="2"/>
    <n v="0.2"/>
    <n v="4.4004000000000003"/>
    <x v="2"/>
    <x v="11"/>
    <s v="Memorex Mini Travel Drive 8 GB USB 2.0 Flash Drive"/>
    <x v="0"/>
    <s v="Tennessee"/>
    <s v="Columbia"/>
    <n v="2017"/>
  </r>
  <r>
    <s v="CA-2017-159100"/>
    <d v="2017-10-16T00:00:00"/>
    <s v="VP-21760"/>
    <s v="FUR-TA-10001950"/>
    <n v="1875.258"/>
    <n v="7"/>
    <n v="0.4"/>
    <n v="-968.88329999999996"/>
    <x v="0"/>
    <x v="3"/>
    <s v="Balt Solid Wood Round Tables"/>
    <x v="0"/>
    <s v="Tennessee"/>
    <s v="Columbia"/>
    <n v="2017"/>
  </r>
  <r>
    <s v="CA-2014-109043"/>
    <d v="2014-08-15T00:00:00"/>
    <s v="CS-12355"/>
    <s v="OFF-PA-10000312"/>
    <n v="91.36"/>
    <n v="5"/>
    <n v="0.2"/>
    <n v="29.692"/>
    <x v="1"/>
    <x v="10"/>
    <s v="Xerox 1955"/>
    <x v="0"/>
    <s v="Florida"/>
    <s v="Hollywood"/>
    <n v="2014"/>
  </r>
  <r>
    <s v="CA-2014-109043"/>
    <d v="2014-08-15T00:00:00"/>
    <s v="CS-12355"/>
    <s v="OFF-AP-10004708"/>
    <n v="152.24"/>
    <n v="5"/>
    <n v="0.2"/>
    <n v="17.126999999999999"/>
    <x v="1"/>
    <x v="9"/>
    <s v="Fellowes Superior 10 Outlet Split Surge Protector"/>
    <x v="0"/>
    <s v="Florida"/>
    <s v="Hollywood"/>
    <n v="2014"/>
  </r>
  <r>
    <s v="US-2017-116491"/>
    <d v="2017-11-11T00:00:00"/>
    <s v="PG-18820"/>
    <s v="TEC-PH-10004531"/>
    <n v="35.183999999999997"/>
    <n v="2"/>
    <n v="0.2"/>
    <n v="12.314399999999999"/>
    <x v="2"/>
    <x v="7"/>
    <s v="OtterBox Commuter Series Case - iPhone 5 &amp; 5s"/>
    <x v="2"/>
    <s v="Texas"/>
    <s v="Dallas"/>
    <n v="2017"/>
  </r>
  <r>
    <s v="CA-2017-122763"/>
    <d v="2017-03-20T00:00:00"/>
    <s v="HG-14845"/>
    <s v="OFF-PA-10000474"/>
    <n v="56.704000000000001"/>
    <n v="2"/>
    <n v="0.2"/>
    <n v="19.137599999999999"/>
    <x v="1"/>
    <x v="10"/>
    <s v="Easy-staple paper"/>
    <x v="2"/>
    <s v="Texas"/>
    <s v="Houston"/>
    <n v="2017"/>
  </r>
  <r>
    <s v="CA-2017-122763"/>
    <d v="2017-03-20T00:00:00"/>
    <s v="HG-14845"/>
    <s v="OFF-PA-10002377"/>
    <n v="274.06400000000002"/>
    <n v="7"/>
    <n v="0.2"/>
    <n v="102.774"/>
    <x v="1"/>
    <x v="10"/>
    <s v="Xerox 1916"/>
    <x v="2"/>
    <s v="Texas"/>
    <s v="Houston"/>
    <n v="2017"/>
  </r>
  <r>
    <s v="CA-2017-137785"/>
    <d v="2017-05-13T00:00:00"/>
    <s v="MH-18115"/>
    <s v="FUR-CH-10001482"/>
    <n v="458.43"/>
    <n v="5"/>
    <n v="0.3"/>
    <n v="-124.431"/>
    <x v="0"/>
    <x v="1"/>
    <s v="Office Star - Mesh Screen back chair with Vinyl seat"/>
    <x v="3"/>
    <s v="Pennsylvania"/>
    <s v="Philadelphia"/>
    <n v="2017"/>
  </r>
  <r>
    <s v="CA-2014-133389"/>
    <d v="2014-06-22T00:00:00"/>
    <s v="TB-21280"/>
    <s v="OFF-BI-10001553"/>
    <n v="8.2260000000000009"/>
    <n v="3"/>
    <n v="0.7"/>
    <n v="-6.0324"/>
    <x v="1"/>
    <x v="8"/>
    <s v="SpineVue Locking Slant-D Ring Binders by Cardinal"/>
    <x v="1"/>
    <s v="Arizona"/>
    <s v="Phoenix"/>
    <n v="2014"/>
  </r>
  <r>
    <s v="CA-2014-103807"/>
    <d v="2014-12-02T00:00:00"/>
    <s v="EM-13825"/>
    <s v="TEC-AC-10000199"/>
    <n v="5.95"/>
    <n v="1"/>
    <n v="0"/>
    <n v="0.83299999999999996"/>
    <x v="2"/>
    <x v="11"/>
    <s v="Kingston Digital DataTraveler 8GB USB 2.0"/>
    <x v="0"/>
    <s v="Georgia"/>
    <s v="Sandy Springs"/>
    <n v="2014"/>
  </r>
  <r>
    <s v="CA-2014-103807"/>
    <d v="2014-12-02T00:00:00"/>
    <s v="EM-13825"/>
    <s v="OFF-PA-10002195"/>
    <n v="15.24"/>
    <n v="3"/>
    <n v="0"/>
    <n v="7.1627999999999998"/>
    <x v="1"/>
    <x v="10"/>
    <s v="RSVP Cards &amp; Envelopes, Blank White, 8-1/2&quot; X 11&quot;, 24 Cards/25 Envelopes/Set"/>
    <x v="0"/>
    <s v="Georgia"/>
    <s v="Sandy Springs"/>
    <n v="2014"/>
  </r>
  <r>
    <s v="CA-2015-102855"/>
    <d v="2015-04-05T00:00:00"/>
    <s v="JF-15415"/>
    <s v="TEC-AC-10001767"/>
    <n v="239.94"/>
    <n v="6"/>
    <n v="0"/>
    <n v="26.3934"/>
    <x v="2"/>
    <x v="11"/>
    <s v="SanDisk Ultra 64 GB MicroSDHC Class 10 Memory Card"/>
    <x v="1"/>
    <s v="Washington"/>
    <s v="Spokane"/>
    <n v="2015"/>
  </r>
  <r>
    <s v="CA-2015-102855"/>
    <d v="2015-04-05T00:00:00"/>
    <s v="JF-15415"/>
    <s v="OFF-AR-10002467"/>
    <n v="23.84"/>
    <n v="8"/>
    <n v="0"/>
    <n v="6.4367999999999999"/>
    <x v="1"/>
    <x v="6"/>
    <s v="Dixon Ticonderoga Pencils"/>
    <x v="1"/>
    <s v="Washington"/>
    <s v="Spokane"/>
    <n v="2015"/>
  </r>
  <r>
    <s v="CA-2017-107825"/>
    <d v="2017-11-18T00:00:00"/>
    <s v="NB-18655"/>
    <s v="OFF-ST-10001321"/>
    <n v="92.52"/>
    <n v="6"/>
    <n v="0"/>
    <n v="24.980399999999999"/>
    <x v="1"/>
    <x v="4"/>
    <s v="Decoflex Hanging Personal Folder File, Blue"/>
    <x v="2"/>
    <s v="Wisconsin"/>
    <s v="Milwaukee"/>
    <n v="2017"/>
  </r>
  <r>
    <s v="CA-2017-107825"/>
    <d v="2017-11-18T00:00:00"/>
    <s v="NB-18655"/>
    <s v="OFF-ST-10000777"/>
    <n v="37.76"/>
    <n v="1"/>
    <n v="0"/>
    <n v="10.572800000000001"/>
    <x v="1"/>
    <x v="4"/>
    <s v="Companion Letter/Legal File, Black"/>
    <x v="2"/>
    <s v="Wisconsin"/>
    <s v="Milwaukee"/>
    <n v="2017"/>
  </r>
  <r>
    <s v="CA-2017-107825"/>
    <d v="2017-11-18T00:00:00"/>
    <s v="NB-18655"/>
    <s v="OFF-LA-10003720"/>
    <n v="7.38"/>
    <n v="2"/>
    <n v="0"/>
    <n v="3.4685999999999999"/>
    <x v="1"/>
    <x v="2"/>
    <s v="Avery 487"/>
    <x v="2"/>
    <s v="Wisconsin"/>
    <s v="Milwaukee"/>
    <n v="2017"/>
  </r>
  <r>
    <s v="CA-2017-107825"/>
    <d v="2017-11-18T00:00:00"/>
    <s v="NB-18655"/>
    <s v="FUR-FU-10000206"/>
    <n v="5.82"/>
    <n v="2"/>
    <n v="0"/>
    <n v="2.7353999999999998"/>
    <x v="0"/>
    <x v="5"/>
    <s v="GE General Purpose, Extra Long Life, Showcase &amp; Floodlight Incandescent Bulbs"/>
    <x v="2"/>
    <s v="Wisconsin"/>
    <s v="Milwaukee"/>
    <n v="2017"/>
  </r>
  <r>
    <s v="CA-2017-106047"/>
    <d v="2017-07-12T00:00:00"/>
    <s v="CS-11860"/>
    <s v="OFF-PA-10000791"/>
    <n v="3.8159999999999998"/>
    <n v="1"/>
    <n v="0.2"/>
    <n v="1.1924999999999999"/>
    <x v="1"/>
    <x v="10"/>
    <s v="Wirebound Message Books, Four 2 3/4 x 5 Forms per Page, 200 Sets per Book"/>
    <x v="3"/>
    <s v="Ohio"/>
    <s v="Fairfield"/>
    <n v="2017"/>
  </r>
  <r>
    <s v="CA-2017-127803"/>
    <d v="2017-05-19T00:00:00"/>
    <s v="ND-18460"/>
    <s v="OFF-BI-10001787"/>
    <n v="26.16"/>
    <n v="4"/>
    <n v="0"/>
    <n v="12.8184"/>
    <x v="1"/>
    <x v="8"/>
    <s v="Wilson Jones Four-Pocket Poly Binders"/>
    <x v="0"/>
    <s v="Alabama"/>
    <s v="Huntsville"/>
    <n v="2017"/>
  </r>
  <r>
    <s v="CA-2015-137071"/>
    <d v="2015-12-20T00:00:00"/>
    <s v="ED-13885"/>
    <s v="TEC-AC-10004353"/>
    <n v="100.8"/>
    <n v="2"/>
    <n v="0.2"/>
    <n v="21.42"/>
    <x v="2"/>
    <x v="11"/>
    <s v="Hypercom P1300 Pinpad"/>
    <x v="2"/>
    <s v="Texas"/>
    <s v="Houston"/>
    <n v="2015"/>
  </r>
  <r>
    <s v="CA-2016-121447"/>
    <d v="2016-02-21T00:00:00"/>
    <s v="EA-14035"/>
    <s v="FUR-FU-10001861"/>
    <n v="135.80000000000001"/>
    <n v="7"/>
    <n v="0"/>
    <n v="66.542000000000002"/>
    <x v="0"/>
    <x v="5"/>
    <s v="Floodlight Indoor Halogen Bulbs, 1 Bulb per Pack, 60 Watts"/>
    <x v="3"/>
    <s v="New York"/>
    <s v="New York City"/>
    <n v="2016"/>
  </r>
  <r>
    <s v="CA-2017-143084"/>
    <d v="2017-03-18T00:00:00"/>
    <s v="BP-11050"/>
    <s v="OFF-AR-10002766"/>
    <n v="13.9"/>
    <n v="5"/>
    <n v="0"/>
    <n v="3.7530000000000001"/>
    <x v="1"/>
    <x v="6"/>
    <s v="Prang Drawing Pencil Set"/>
    <x v="1"/>
    <s v="California"/>
    <s v="Los Angeles"/>
    <n v="2017"/>
  </r>
  <r>
    <s v="CA-2017-143084"/>
    <d v="2017-03-18T00:00:00"/>
    <s v="BP-11050"/>
    <s v="OFF-EN-10003072"/>
    <n v="19.399999999999999"/>
    <n v="5"/>
    <n v="0"/>
    <n v="9.3119999999999994"/>
    <x v="1"/>
    <x v="12"/>
    <s v="Peel &amp; Seel Envelopes"/>
    <x v="1"/>
    <s v="California"/>
    <s v="Los Angeles"/>
    <n v="2017"/>
  </r>
  <r>
    <s v="CA-2016-131639"/>
    <d v="2016-12-17T00:00:00"/>
    <s v="NS-18640"/>
    <s v="OFF-BI-10001636"/>
    <n v="13.488"/>
    <n v="2"/>
    <n v="0.2"/>
    <n v="4.3836000000000004"/>
    <x v="1"/>
    <x v="8"/>
    <s v="Ibico Plastic and Wire Spiral Binding Combs"/>
    <x v="1"/>
    <s v="New Mexico"/>
    <s v="Carlsbad"/>
    <n v="2016"/>
  </r>
  <r>
    <s v="CA-2016-131639"/>
    <d v="2016-12-17T00:00:00"/>
    <s v="NS-18640"/>
    <s v="OFF-BI-10000948"/>
    <n v="11.416"/>
    <n v="1"/>
    <n v="0.2"/>
    <n v="3.8529"/>
    <x v="1"/>
    <x v="8"/>
    <s v="GBC Laser Imprintable Binding System Covers, Desert Sand"/>
    <x v="1"/>
    <s v="New Mexico"/>
    <s v="Carlsbad"/>
    <n v="2016"/>
  </r>
  <r>
    <s v="CA-2016-161361"/>
    <d v="2016-03-26T00:00:00"/>
    <s v="MV-17485"/>
    <s v="OFF-PA-10001838"/>
    <n v="17.64"/>
    <n v="3"/>
    <n v="0"/>
    <n v="8.6435999999999993"/>
    <x v="1"/>
    <x v="10"/>
    <s v="Adams Telephone Message Book W/Dividers/Space For Phone Numbers, 5 1/4&quot;X8 1/2&quot;, 300/Messages"/>
    <x v="1"/>
    <s v="Idaho"/>
    <s v="Pocatello"/>
    <n v="2016"/>
  </r>
  <r>
    <s v="CA-2016-161361"/>
    <d v="2016-03-26T00:00:00"/>
    <s v="MV-17485"/>
    <s v="OFF-BI-10002215"/>
    <n v="17.04"/>
    <n v="3"/>
    <n v="0.2"/>
    <n v="5.5380000000000003"/>
    <x v="1"/>
    <x v="8"/>
    <s v="Wilson Jones Hanging View Binder, White, 1&quot;"/>
    <x v="1"/>
    <s v="Idaho"/>
    <s v="Pocatello"/>
    <n v="2016"/>
  </r>
  <r>
    <s v="CA-2014-100706"/>
    <d v="2014-12-16T00:00:00"/>
    <s v="LE-16810"/>
    <s v="TEC-AC-10001314"/>
    <n v="99.98"/>
    <n v="2"/>
    <n v="0"/>
    <n v="7.9984000000000002"/>
    <x v="2"/>
    <x v="11"/>
    <s v="Case Logic 2.4GHz Wireless Keyboard"/>
    <x v="0"/>
    <s v="Virginia"/>
    <s v="Springfield"/>
    <n v="2014"/>
  </r>
  <r>
    <s v="CA-2014-100706"/>
    <d v="2014-12-16T00:00:00"/>
    <s v="LE-16810"/>
    <s v="FUR-FU-10002268"/>
    <n v="29.46"/>
    <n v="6"/>
    <n v="0"/>
    <n v="9.7218"/>
    <x v="0"/>
    <x v="5"/>
    <s v="Ultra Door Push Plate"/>
    <x v="0"/>
    <s v="Virginia"/>
    <s v="Springfield"/>
    <n v="2014"/>
  </r>
  <r>
    <s v="CA-2015-129525"/>
    <d v="2015-11-15T00:00:00"/>
    <s v="VP-21760"/>
    <s v="OFF-BI-10002133"/>
    <n v="166.92"/>
    <n v="13"/>
    <n v="0.7"/>
    <n v="-116.84399999999999"/>
    <x v="1"/>
    <x v="8"/>
    <s v="Wilson Jones Elliptical Ring 3 1/2&quot; Capacity Binders, 800 sheets"/>
    <x v="3"/>
    <s v="Ohio"/>
    <s v="Toledo"/>
    <n v="2015"/>
  </r>
  <r>
    <s v="US-2016-141880"/>
    <d v="2016-08-22T00:00:00"/>
    <s v="TC-21475"/>
    <s v="FUR-FU-10001979"/>
    <n v="98.328000000000003"/>
    <n v="3"/>
    <n v="0.2"/>
    <n v="9.8328000000000007"/>
    <x v="0"/>
    <x v="5"/>
    <s v="Dana Halogen Swing-Arm Architect Lamp"/>
    <x v="1"/>
    <s v="Colorado"/>
    <s v="Fort Collins"/>
    <n v="2016"/>
  </r>
  <r>
    <s v="CA-2015-165799"/>
    <d v="2015-06-29T00:00:00"/>
    <s v="SG-20470"/>
    <s v="FUR-CH-10001482"/>
    <n v="117.88200000000001"/>
    <n v="1"/>
    <n v="0.1"/>
    <n v="1.3098000000000001"/>
    <x v="0"/>
    <x v="1"/>
    <s v="Office Star - Mesh Screen back chair with Vinyl seat"/>
    <x v="3"/>
    <s v="New York"/>
    <s v="New York City"/>
    <n v="2015"/>
  </r>
  <r>
    <s v="CA-2016-102127"/>
    <d v="2016-06-26T00:00:00"/>
    <s v="VP-21760"/>
    <s v="TEC-AC-10002018"/>
    <n v="20.97"/>
    <n v="3"/>
    <n v="0"/>
    <n v="9.0170999999999992"/>
    <x v="2"/>
    <x v="11"/>
    <s v="AmazonBasics 3-Button USB Wired Mouse"/>
    <x v="3"/>
    <s v="New York"/>
    <s v="New York City"/>
    <n v="2016"/>
  </r>
  <r>
    <s v="CA-2016-102127"/>
    <d v="2016-06-26T00:00:00"/>
    <s v="VP-21760"/>
    <s v="TEC-AC-10000397"/>
    <n v="139.96"/>
    <n v="4"/>
    <n v="0"/>
    <n v="9.7972000000000001"/>
    <x v="2"/>
    <x v="11"/>
    <s v="Perixx PERIBOARD-512B, Ergonomic Split Keyboard"/>
    <x v="3"/>
    <s v="New York"/>
    <s v="New York City"/>
    <n v="2016"/>
  </r>
  <r>
    <s v="CA-2016-102127"/>
    <d v="2016-06-26T00:00:00"/>
    <s v="VP-21760"/>
    <s v="FUR-FU-10003976"/>
    <n v="37.74"/>
    <n v="3"/>
    <n v="0"/>
    <n v="12.8316"/>
    <x v="0"/>
    <x v="5"/>
    <s v="DAX Executive Solid Wood Document Frame, Desktop or Hang, Mahogany, 5 x 7"/>
    <x v="3"/>
    <s v="New York"/>
    <s v="New York City"/>
    <n v="2016"/>
  </r>
  <r>
    <s v="US-2016-152415"/>
    <d v="2016-09-17T00:00:00"/>
    <s v="PO-18865"/>
    <s v="FUR-FU-10002597"/>
    <n v="14.82"/>
    <n v="3"/>
    <n v="0"/>
    <n v="6.2244000000000002"/>
    <x v="0"/>
    <x v="5"/>
    <s v="C-Line Magnetic Cubicle Keepers, Clear Polypropylene"/>
    <x v="3"/>
    <s v="Massachusetts"/>
    <s v="Marlborough"/>
    <n v="2016"/>
  </r>
  <r>
    <s v="US-2016-152415"/>
    <d v="2016-09-17T00:00:00"/>
    <s v="PO-18865"/>
    <s v="FUR-FU-10004864"/>
    <n v="191.82"/>
    <n v="3"/>
    <n v="0"/>
    <n v="61.382399999999997"/>
    <x v="0"/>
    <x v="5"/>
    <s v="Howard Miller 14-1/2&quot; Diameter Chrome Round Wall Clock"/>
    <x v="3"/>
    <s v="Massachusetts"/>
    <s v="Marlborough"/>
    <n v="2016"/>
  </r>
  <r>
    <s v="CA-2014-138198"/>
    <d v="2014-07-18T00:00:00"/>
    <s v="JL-15130"/>
    <s v="OFF-BI-10002103"/>
    <n v="13.904"/>
    <n v="2"/>
    <n v="0.2"/>
    <n v="4.5187999999999997"/>
    <x v="1"/>
    <x v="8"/>
    <s v="Cardinal Slant-D Ring Binder, Heavy Gauge Vinyl"/>
    <x v="3"/>
    <s v="New York"/>
    <s v="New Rochelle"/>
    <n v="2014"/>
  </r>
  <r>
    <s v="CA-2017-128041"/>
    <d v="2017-09-01T00:00:00"/>
    <s v="RW-19540"/>
    <s v="OFF-AP-10001005"/>
    <n v="314.60000000000002"/>
    <n v="4"/>
    <n v="0"/>
    <n v="103.818"/>
    <x v="1"/>
    <x v="9"/>
    <s v="Honeywell Quietcare HEPA Air Cleaner"/>
    <x v="1"/>
    <s v="Washington"/>
    <s v="Seattle"/>
    <n v="2017"/>
  </r>
  <r>
    <s v="CA-2017-128041"/>
    <d v="2017-09-01T00:00:00"/>
    <s v="RW-19540"/>
    <s v="FUR-TA-10002607"/>
    <n v="283.56"/>
    <n v="4"/>
    <n v="0"/>
    <n v="45.369599999999998"/>
    <x v="0"/>
    <x v="3"/>
    <s v="KI Conference Tables"/>
    <x v="1"/>
    <s v="Washington"/>
    <s v="Seattle"/>
    <n v="2017"/>
  </r>
  <r>
    <s v="CA-2017-105823"/>
    <d v="2017-06-22T00:00:00"/>
    <s v="RB-19465"/>
    <s v="FUR-CH-10000454"/>
    <n v="487.96"/>
    <n v="2"/>
    <n v="0"/>
    <n v="146.38800000000001"/>
    <x v="0"/>
    <x v="1"/>
    <s v="Hon Deluxe Fabric Upholstered Stacking Chairs, Rounded Back"/>
    <x v="2"/>
    <s v="Michigan"/>
    <s v="Detroit"/>
    <n v="2017"/>
  </r>
  <r>
    <s v="CA-2014-152268"/>
    <d v="2014-09-02T00:00:00"/>
    <s v="SC-20095"/>
    <s v="OFF-BI-10001359"/>
    <n v="1793.98"/>
    <n v="2"/>
    <n v="0"/>
    <n v="843.17060000000004"/>
    <x v="1"/>
    <x v="8"/>
    <s v="GBC DocuBind TL300 Electric Binding System"/>
    <x v="0"/>
    <s v="Arkansas"/>
    <s v="Fayetteville"/>
    <n v="2014"/>
  </r>
  <r>
    <s v="CA-2015-148873"/>
    <d v="2015-10-01T00:00:00"/>
    <s v="EM-13960"/>
    <s v="OFF-BI-10003196"/>
    <n v="2.992"/>
    <n v="4"/>
    <n v="0.8"/>
    <n v="-4.4880000000000004"/>
    <x v="1"/>
    <x v="8"/>
    <s v="Accohide Poly Flexible Ring Binders"/>
    <x v="2"/>
    <s v="Illinois"/>
    <s v="Quincy"/>
    <n v="2015"/>
  </r>
  <r>
    <s v="CA-2015-148873"/>
    <d v="2015-10-01T00:00:00"/>
    <s v="EM-13960"/>
    <s v="TEC-AC-10003657"/>
    <n v="108.768"/>
    <n v="4"/>
    <n v="0.2"/>
    <n v="2.7191999999999998"/>
    <x v="2"/>
    <x v="11"/>
    <s v="Lenovo 17-Key USB Numeric Keypad"/>
    <x v="2"/>
    <s v="Illinois"/>
    <s v="Quincy"/>
    <n v="2015"/>
  </r>
  <r>
    <s v="CA-2015-166492"/>
    <d v="2015-04-07T00:00:00"/>
    <s v="RP-19390"/>
    <s v="OFF-PA-10002262"/>
    <n v="25.92"/>
    <n v="4"/>
    <n v="0"/>
    <n v="12.441599999999999"/>
    <x v="1"/>
    <x v="10"/>
    <s v="Xerox 192"/>
    <x v="3"/>
    <s v="New York"/>
    <s v="New York City"/>
    <n v="2015"/>
  </r>
  <r>
    <s v="CA-2015-166492"/>
    <d v="2015-04-07T00:00:00"/>
    <s v="RP-19390"/>
    <s v="OFF-ST-10002214"/>
    <n v="22.58"/>
    <n v="2"/>
    <n v="0"/>
    <n v="5.8708"/>
    <x v="1"/>
    <x v="4"/>
    <s v="X-Rack File for Hanging Folders"/>
    <x v="3"/>
    <s v="New York"/>
    <s v="New York City"/>
    <n v="2015"/>
  </r>
  <r>
    <s v="CA-2017-157420"/>
    <d v="2017-11-21T00:00:00"/>
    <s v="HZ-14950"/>
    <s v="TEC-PH-10003555"/>
    <n v="55.176000000000002"/>
    <n v="3"/>
    <n v="0.2"/>
    <n v="-12.4146"/>
    <x v="2"/>
    <x v="7"/>
    <s v="Motorola HK250 Universal Bluetooth Headset"/>
    <x v="2"/>
    <s v="Texas"/>
    <s v="Houston"/>
    <n v="2017"/>
  </r>
  <r>
    <s v="CA-2016-117121"/>
    <d v="2016-12-17T00:00:00"/>
    <s v="AB-10105"/>
    <s v="OFF-BI-10000545"/>
    <n v="9892.74"/>
    <n v="13"/>
    <n v="0"/>
    <n v="4946.37"/>
    <x v="1"/>
    <x v="8"/>
    <s v="GBC Ibimaster 500 Manual ProClick Binding System"/>
    <x v="2"/>
    <s v="Michigan"/>
    <s v="Detroit"/>
    <n v="2016"/>
  </r>
  <r>
    <s v="CA-2014-138177"/>
    <d v="2014-09-19T00:00:00"/>
    <s v="ND-18460"/>
    <s v="FUR-TA-10004607"/>
    <n v="73.915000000000006"/>
    <n v="1"/>
    <n v="0.5"/>
    <n v="-45.827300000000001"/>
    <x v="0"/>
    <x v="3"/>
    <s v="Hon 2111 Invitation Series Straight Table"/>
    <x v="1"/>
    <s v="Arizona"/>
    <s v="Chandler"/>
    <n v="2014"/>
  </r>
  <r>
    <s v="CA-2014-114335"/>
    <d v="2014-09-28T00:00:00"/>
    <s v="XP-21865"/>
    <s v="FUR-FU-10000277"/>
    <n v="337.08800000000002"/>
    <n v="4"/>
    <n v="0.2"/>
    <n v="16.854399999999998"/>
    <x v="0"/>
    <x v="5"/>
    <s v="Deflect-o DuraMat Antistatic Studded Beveled Mat for Medium Pile Carpeting"/>
    <x v="0"/>
    <s v="Florida"/>
    <s v="Hollywood"/>
    <n v="2014"/>
  </r>
  <r>
    <s v="CA-2015-168760"/>
    <d v="2015-09-22T00:00:00"/>
    <s v="MM-18280"/>
    <s v="OFF-AP-10004532"/>
    <n v="61.44"/>
    <n v="3"/>
    <n v="0"/>
    <n v="16.588799999999999"/>
    <x v="1"/>
    <x v="9"/>
    <s v="Kensington 6 Outlet Guardian Standard Surge Protector"/>
    <x v="1"/>
    <s v="California"/>
    <s v="Los Angeles"/>
    <n v="2015"/>
  </r>
  <r>
    <s v="CA-2016-168830"/>
    <d v="2016-11-07T00:00:00"/>
    <s v="ML-17395"/>
    <s v="TEC-AC-10003911"/>
    <n v="479.97"/>
    <n v="3"/>
    <n v="0"/>
    <n v="163.18979999999999"/>
    <x v="2"/>
    <x v="11"/>
    <s v="NETGEAR AC1750 Dual Band Gigabit Smart WiFi Router"/>
    <x v="1"/>
    <s v="California"/>
    <s v="San Francisco"/>
    <n v="2016"/>
  </r>
  <r>
    <s v="CA-2017-137463"/>
    <d v="2017-12-16T00:00:00"/>
    <s v="KM-16225"/>
    <s v="OFF-BI-10003196"/>
    <n v="5.984"/>
    <n v="2"/>
    <n v="0.2"/>
    <n v="2.2440000000000002"/>
    <x v="1"/>
    <x v="8"/>
    <s v="Accohide Poly Flexible Ring Binders"/>
    <x v="1"/>
    <s v="California"/>
    <s v="Sunnyvale"/>
    <n v="2017"/>
  </r>
  <r>
    <s v="CA-2017-137463"/>
    <d v="2017-12-16T00:00:00"/>
    <s v="KM-16225"/>
    <s v="TEC-AC-10000358"/>
    <n v="189.95"/>
    <n v="5"/>
    <n v="0"/>
    <n v="45.588000000000001"/>
    <x v="2"/>
    <x v="11"/>
    <s v="Imation Secure Drive + Hardware Encrypted USB flash drive - 16 GB"/>
    <x v="1"/>
    <s v="California"/>
    <s v="Sunnyvale"/>
    <n v="2017"/>
  </r>
  <r>
    <s v="CA-2017-137463"/>
    <d v="2017-12-16T00:00:00"/>
    <s v="KM-16225"/>
    <s v="TEC-AC-10000057"/>
    <n v="149.94999999999999"/>
    <n v="5"/>
    <n v="0"/>
    <n v="31.4895"/>
    <x v="2"/>
    <x v="11"/>
    <s v="Microsoft Natural Ergonomic Keyboard 4000"/>
    <x v="1"/>
    <s v="California"/>
    <s v="Sunnyvale"/>
    <n v="2017"/>
  </r>
  <r>
    <s v="CA-2017-137463"/>
    <d v="2017-12-16T00:00:00"/>
    <s v="KM-16225"/>
    <s v="OFF-AR-10001988"/>
    <n v="29.95"/>
    <n v="5"/>
    <n v="0"/>
    <n v="8.6854999999999993"/>
    <x v="1"/>
    <x v="6"/>
    <s v="Bulldog Table or Wall-Mount Pencil Sharpener"/>
    <x v="1"/>
    <s v="California"/>
    <s v="Sunnyvale"/>
    <n v="2017"/>
  </r>
  <r>
    <s v="CA-2017-137463"/>
    <d v="2017-12-16T00:00:00"/>
    <s v="KM-16225"/>
    <s v="OFF-LA-10003498"/>
    <n v="44.4"/>
    <n v="3"/>
    <n v="0"/>
    <n v="22.2"/>
    <x v="1"/>
    <x v="2"/>
    <s v="Avery 475"/>
    <x v="1"/>
    <s v="California"/>
    <s v="Sunnyvale"/>
    <n v="2017"/>
  </r>
  <r>
    <s v="CA-2014-124513"/>
    <d v="2014-09-21T00:00:00"/>
    <s v="SL-20155"/>
    <s v="OFF-AR-10002956"/>
    <n v="66.03"/>
    <n v="3"/>
    <n v="0"/>
    <n v="17.1678"/>
    <x v="1"/>
    <x v="6"/>
    <s v="Boston 16801 Nautilus Battery Pencil Sharpener"/>
    <x v="3"/>
    <s v="New York"/>
    <s v="New York City"/>
    <n v="2014"/>
  </r>
  <r>
    <s v="CA-2015-165554"/>
    <d v="2015-05-18T00:00:00"/>
    <s v="AJ-10780"/>
    <s v="OFF-PA-10003724"/>
    <n v="10.86"/>
    <n v="2"/>
    <n v="0"/>
    <n v="5.3213999999999997"/>
    <x v="1"/>
    <x v="10"/>
    <s v="Wirebound Message Book, 4 per Page"/>
    <x v="1"/>
    <s v="California"/>
    <s v="Los Angeles"/>
    <n v="2015"/>
  </r>
  <r>
    <s v="CA-2014-141838"/>
    <d v="2014-03-26T00:00:00"/>
    <s v="DK-12835"/>
    <s v="OFF-AR-10004272"/>
    <n v="3.36"/>
    <n v="2"/>
    <n v="0"/>
    <n v="0.84"/>
    <x v="1"/>
    <x v="6"/>
    <s v="Newell 308"/>
    <x v="1"/>
    <s v="California"/>
    <s v="San Francisco"/>
    <n v="2014"/>
  </r>
  <r>
    <s v="CA-2014-141838"/>
    <d v="2014-03-26T00:00:00"/>
    <s v="DK-12835"/>
    <s v="OFF-BI-10003291"/>
    <n v="27.936"/>
    <n v="4"/>
    <n v="0.2"/>
    <n v="9.4283999999999999"/>
    <x v="1"/>
    <x v="8"/>
    <s v="Wilson Jones Leather-Like Binders with DublLock Round Rings"/>
    <x v="1"/>
    <s v="California"/>
    <s v="San Francisco"/>
    <n v="2014"/>
  </r>
  <r>
    <s v="CA-2014-141838"/>
    <d v="2014-03-26T00:00:00"/>
    <s v="DK-12835"/>
    <s v="TEC-PH-10004100"/>
    <n v="28.783999999999999"/>
    <n v="2"/>
    <n v="0.2"/>
    <n v="2.8784000000000001"/>
    <x v="2"/>
    <x v="7"/>
    <s v="Griffin GC17055 Auxiliary Audio Cable"/>
    <x v="1"/>
    <s v="California"/>
    <s v="San Francisco"/>
    <n v="2014"/>
  </r>
  <r>
    <s v="CA-2017-117009"/>
    <d v="2017-09-22T00:00:00"/>
    <s v="BK-11260"/>
    <s v="OFF-SU-10001218"/>
    <n v="21.96"/>
    <n v="2"/>
    <n v="0"/>
    <n v="6.1487999999999996"/>
    <x v="1"/>
    <x v="14"/>
    <s v="Fiskars Softgrip Scissors"/>
    <x v="1"/>
    <s v="California"/>
    <s v="Santa Ana"/>
    <n v="2017"/>
  </r>
  <r>
    <s v="CA-2015-128993"/>
    <d v="2015-09-12T00:00:00"/>
    <s v="CC-12670"/>
    <s v="TEC-AC-10004209"/>
    <n v="21.98"/>
    <n v="2"/>
    <n v="0"/>
    <n v="8.5722000000000005"/>
    <x v="2"/>
    <x v="11"/>
    <s v="Memorex Froggy Flash Drive 4 GB"/>
    <x v="1"/>
    <s v="Washington"/>
    <s v="Seattle"/>
    <n v="2015"/>
  </r>
  <r>
    <s v="CA-2015-160227"/>
    <d v="2015-11-02T00:00:00"/>
    <s v="ED-13885"/>
    <s v="FUR-CH-10002073"/>
    <n v="2621.3220000000001"/>
    <n v="11"/>
    <n v="0.1"/>
    <n v="553.39020000000005"/>
    <x v="0"/>
    <x v="1"/>
    <s v="Hon Olson Stacker Chairs"/>
    <x v="3"/>
    <s v="New York"/>
    <s v="New York City"/>
    <n v="2015"/>
  </r>
  <r>
    <s v="CA-2015-149097"/>
    <d v="2015-10-20T00:00:00"/>
    <s v="SV-20785"/>
    <s v="FUR-FU-10003424"/>
    <n v="74.760000000000005"/>
    <n v="7"/>
    <n v="0"/>
    <n v="23.923200000000001"/>
    <x v="0"/>
    <x v="5"/>
    <s v="Nu-Dell Oak Frame"/>
    <x v="1"/>
    <s v="California"/>
    <s v="Los Angeles"/>
    <n v="2015"/>
  </r>
  <r>
    <s v="CA-2015-149097"/>
    <d v="2015-10-20T00:00:00"/>
    <s v="SV-20785"/>
    <s v="FUR-TA-10001086"/>
    <n v="364.77600000000001"/>
    <n v="3"/>
    <n v="0.2"/>
    <n v="27.3582"/>
    <x v="0"/>
    <x v="3"/>
    <s v="SAFCO PlanMaster Boards, 60w x 37-1/2d, White Melamine"/>
    <x v="1"/>
    <s v="California"/>
    <s v="Los Angeles"/>
    <n v="2015"/>
  </r>
  <r>
    <s v="CA-2016-132304"/>
    <d v="2016-06-14T00:00:00"/>
    <s v="AR-10825"/>
    <s v="FUR-TA-10004619"/>
    <n v="1115.17"/>
    <n v="7"/>
    <n v="0"/>
    <n v="334.55099999999999"/>
    <x v="0"/>
    <x v="3"/>
    <s v="Hon Non-Folding Utility Tables"/>
    <x v="1"/>
    <s v="Washington"/>
    <s v="Seattle"/>
    <n v="2016"/>
  </r>
  <r>
    <s v="CA-2015-136420"/>
    <d v="2015-11-20T00:00:00"/>
    <s v="CS-12250"/>
    <s v="OFF-BI-10002854"/>
    <n v="89.695999999999998"/>
    <n v="4"/>
    <n v="0.2"/>
    <n v="33.636000000000003"/>
    <x v="1"/>
    <x v="8"/>
    <s v="Performers Binder/Pad Holder, Black"/>
    <x v="1"/>
    <s v="California"/>
    <s v="San Diego"/>
    <n v="2015"/>
  </r>
  <r>
    <s v="CA-2015-136420"/>
    <d v="2015-11-20T00:00:00"/>
    <s v="CS-12250"/>
    <s v="OFF-LA-10002762"/>
    <n v="50.12"/>
    <n v="4"/>
    <n v="0"/>
    <n v="23.5564"/>
    <x v="1"/>
    <x v="2"/>
    <s v="Avery 485"/>
    <x v="1"/>
    <s v="California"/>
    <s v="San Diego"/>
    <n v="2015"/>
  </r>
  <r>
    <s v="CA-2016-101623"/>
    <d v="2016-02-28T00:00:00"/>
    <s v="RR-19525"/>
    <s v="OFF-FA-10003495"/>
    <n v="36.479999999999997"/>
    <n v="6"/>
    <n v="0"/>
    <n v="18.239999999999998"/>
    <x v="1"/>
    <x v="13"/>
    <s v="Staples"/>
    <x v="3"/>
    <s v="New York"/>
    <s v="New York City"/>
    <n v="2016"/>
  </r>
  <r>
    <s v="US-2014-151015"/>
    <d v="2014-10-14T00:00:00"/>
    <s v="BD-11500"/>
    <s v="OFF-PA-10002581"/>
    <n v="322.19200000000001"/>
    <n v="13"/>
    <n v="0.2"/>
    <n v="100.685"/>
    <x v="1"/>
    <x v="10"/>
    <s v="Xerox 1951"/>
    <x v="2"/>
    <s v="Illinois"/>
    <s v="Chicago"/>
    <n v="2014"/>
  </r>
  <r>
    <s v="US-2014-151015"/>
    <d v="2014-10-14T00:00:00"/>
    <s v="BD-11500"/>
    <s v="OFF-BI-10000343"/>
    <n v="2.9460000000000002"/>
    <n v="3"/>
    <n v="0.8"/>
    <n v="-4.8609"/>
    <x v="1"/>
    <x v="8"/>
    <s v="Pressboard Covers with Storage Hooks, 9 1/2&quot; x 11&quot;, Light Blue"/>
    <x v="2"/>
    <s v="Illinois"/>
    <s v="Chicago"/>
    <n v="2014"/>
  </r>
  <r>
    <s v="US-2014-151015"/>
    <d v="2014-10-14T00:00:00"/>
    <s v="BD-11500"/>
    <s v="OFF-PA-10001184"/>
    <n v="19.135999999999999"/>
    <n v="4"/>
    <n v="0.2"/>
    <n v="6.9367999999999999"/>
    <x v="1"/>
    <x v="10"/>
    <s v="Xerox 1903"/>
    <x v="2"/>
    <s v="Illinois"/>
    <s v="Chicago"/>
    <n v="2014"/>
  </r>
  <r>
    <s v="CA-2017-152968"/>
    <d v="2017-05-26T00:00:00"/>
    <s v="BM-11785"/>
    <s v="TEC-AC-10000521"/>
    <n v="23.08"/>
    <n v="2"/>
    <n v="0"/>
    <n v="6.9240000000000004"/>
    <x v="2"/>
    <x v="11"/>
    <s v="Verbatim Slim CD and DVD Storage Cases, 50/Pack"/>
    <x v="0"/>
    <s v="Virginia"/>
    <s v="Harrisonburg"/>
    <n v="2017"/>
  </r>
  <r>
    <s v="CA-2016-150077"/>
    <d v="2016-02-04T00:00:00"/>
    <s v="MS-17365"/>
    <s v="TEC-PH-10002890"/>
    <n v="90.48"/>
    <n v="2"/>
    <n v="0"/>
    <n v="23.524799999999999"/>
    <x v="2"/>
    <x v="7"/>
    <s v="AT&amp;T 17929 Lendline Telephone"/>
    <x v="3"/>
    <s v="Maryland"/>
    <s v="Rockville"/>
    <n v="2016"/>
  </r>
  <r>
    <s v="CA-2016-106278"/>
    <d v="2016-09-02T00:00:00"/>
    <s v="BM-11140"/>
    <s v="FUR-CH-10003061"/>
    <n v="215.976"/>
    <n v="3"/>
    <n v="0.2"/>
    <n v="-2.6997"/>
    <x v="0"/>
    <x v="1"/>
    <s v="Global Leather Task Chair, Black"/>
    <x v="1"/>
    <s v="Washington"/>
    <s v="Des Moines"/>
    <n v="2016"/>
  </r>
  <r>
    <s v="CA-2016-106278"/>
    <d v="2016-09-02T00:00:00"/>
    <s v="BM-11140"/>
    <s v="OFF-EN-10003567"/>
    <n v="65.94"/>
    <n v="3"/>
    <n v="0"/>
    <n v="30.991800000000001"/>
    <x v="1"/>
    <x v="12"/>
    <s v="Inter-Office Recycled Envelopes, Brown Kraft, Button-String,10&quot; x 13&quot; , 100/Box"/>
    <x v="1"/>
    <s v="Washington"/>
    <s v="Des Moines"/>
    <n v="2016"/>
  </r>
  <r>
    <s v="CA-2017-147550"/>
    <d v="2017-12-04T00:00:00"/>
    <s v="KE-16420"/>
    <s v="FUR-FU-10001918"/>
    <n v="11.352"/>
    <n v="3"/>
    <n v="0.2"/>
    <n v="2.6960999999999999"/>
    <x v="0"/>
    <x v="5"/>
    <s v="C-Line Cubicle Keepers Polyproplyene Holder With Velcro Backings"/>
    <x v="3"/>
    <s v="Pennsylvania"/>
    <s v="Philadelphia"/>
    <n v="2017"/>
  </r>
  <r>
    <s v="CA-2015-136105"/>
    <d v="2015-06-12T00:00:00"/>
    <s v="SZ-20035"/>
    <s v="OFF-ST-10002444"/>
    <n v="24.56"/>
    <n v="2"/>
    <n v="0"/>
    <n v="6.8768000000000002"/>
    <x v="1"/>
    <x v="4"/>
    <s v="Recycled Eldon Regeneration Jumbo File"/>
    <x v="2"/>
    <s v="Indiana"/>
    <s v="Columbus"/>
    <n v="2015"/>
  </r>
  <r>
    <s v="CA-2016-142524"/>
    <d v="2016-09-04T00:00:00"/>
    <s v="MB-18085"/>
    <s v="OFF-EN-10003286"/>
    <n v="16.559999999999999"/>
    <n v="2"/>
    <n v="0"/>
    <n v="7.7831999999999999"/>
    <x v="1"/>
    <x v="12"/>
    <s v="Staple envelope"/>
    <x v="2"/>
    <s v="Missouri"/>
    <s v="Springfield"/>
    <n v="2016"/>
  </r>
  <r>
    <s v="CA-2016-142524"/>
    <d v="2016-09-04T00:00:00"/>
    <s v="MB-18085"/>
    <s v="TEC-AC-10000109"/>
    <n v="279.95"/>
    <n v="5"/>
    <n v="0"/>
    <n v="67.188000000000002"/>
    <x v="2"/>
    <x v="11"/>
    <s v="Sony Micro Vault Click 16 GB USB 2.0 Flash Drive"/>
    <x v="2"/>
    <s v="Missouri"/>
    <s v="Springfield"/>
    <n v="2016"/>
  </r>
  <r>
    <s v="CA-2014-136336"/>
    <d v="2014-04-21T00:00:00"/>
    <s v="DB-13555"/>
    <s v="OFF-ST-10002574"/>
    <n v="828.84"/>
    <n v="6"/>
    <n v="0"/>
    <n v="0"/>
    <x v="1"/>
    <x v="4"/>
    <s v="SAFCO Commercial Wire Shelving, Black"/>
    <x v="0"/>
    <s v="Kentucky"/>
    <s v="Henderson"/>
    <n v="2014"/>
  </r>
  <r>
    <s v="US-2015-136259"/>
    <d v="2015-11-05T00:00:00"/>
    <s v="CB-12415"/>
    <s v="OFF-BI-10000773"/>
    <n v="7.218"/>
    <n v="3"/>
    <n v="0.7"/>
    <n v="-5.5338000000000003"/>
    <x v="1"/>
    <x v="8"/>
    <s v="Insertable Tab Post Binder Dividers"/>
    <x v="3"/>
    <s v="Ohio"/>
    <s v="Lakewood"/>
    <n v="2015"/>
  </r>
  <r>
    <s v="US-2015-136259"/>
    <d v="2015-11-05T00:00:00"/>
    <s v="CB-12415"/>
    <s v="OFF-SU-10004661"/>
    <n v="27.2"/>
    <n v="4"/>
    <n v="0.2"/>
    <n v="2.04"/>
    <x v="1"/>
    <x v="14"/>
    <s v="Acme Titanium Bonded Scissors"/>
    <x v="3"/>
    <s v="Ohio"/>
    <s v="Lakewood"/>
    <n v="2015"/>
  </r>
  <r>
    <s v="US-2014-124625"/>
    <d v="2014-11-03T00:00:00"/>
    <s v="SP-20650"/>
    <s v="TEC-AC-10003280"/>
    <n v="89.97"/>
    <n v="3"/>
    <n v="0"/>
    <n v="18.893699999999999"/>
    <x v="2"/>
    <x v="11"/>
    <s v="Belkin F8E887 USB Wired Ergonomic Keyboard"/>
    <x v="2"/>
    <s v="Nebraska"/>
    <s v="Omaha"/>
    <n v="2014"/>
  </r>
  <r>
    <s v="CA-2016-108105"/>
    <d v="2016-02-16T00:00:00"/>
    <s v="GW-14605"/>
    <s v="FUR-FU-10003773"/>
    <n v="318.08"/>
    <n v="4"/>
    <n v="0"/>
    <n v="34.988799999999998"/>
    <x v="0"/>
    <x v="5"/>
    <s v="Eldon Cleatmat Plus Chair Mats for High Pile Carpets"/>
    <x v="0"/>
    <s v="Kentucky"/>
    <s v="Henderson"/>
    <n v="2016"/>
  </r>
  <r>
    <s v="CA-2016-108105"/>
    <d v="2016-02-16T00:00:00"/>
    <s v="GW-14605"/>
    <s v="OFF-BI-10002412"/>
    <n v="5.8"/>
    <n v="1"/>
    <n v="0"/>
    <n v="2.61"/>
    <x v="1"/>
    <x v="8"/>
    <s v="Wilson Jones Snap Scratch Pad Binder Tool for Ring Binders"/>
    <x v="0"/>
    <s v="Kentucky"/>
    <s v="Henderson"/>
    <n v="2016"/>
  </r>
  <r>
    <s v="CA-2017-166898"/>
    <d v="2017-09-11T00:00:00"/>
    <s v="KH-16630"/>
    <s v="TEC-PH-10002564"/>
    <n v="143.952"/>
    <n v="6"/>
    <n v="0.2"/>
    <n v="17.994"/>
    <x v="2"/>
    <x v="7"/>
    <s v="OtterBox Defender Series Case - Samsung Galaxy S4"/>
    <x v="1"/>
    <s v="California"/>
    <s v="Santa Ana"/>
    <n v="2017"/>
  </r>
  <r>
    <s v="CA-2017-166898"/>
    <d v="2017-09-11T00:00:00"/>
    <s v="KH-16630"/>
    <s v="OFF-PA-10002262"/>
    <n v="19.440000000000001"/>
    <n v="3"/>
    <n v="0"/>
    <n v="9.3312000000000008"/>
    <x v="1"/>
    <x v="10"/>
    <s v="Xerox 192"/>
    <x v="1"/>
    <s v="California"/>
    <s v="Santa Ana"/>
    <n v="2017"/>
  </r>
  <r>
    <s v="CA-2017-169005"/>
    <d v="2017-11-02T00:00:00"/>
    <s v="BG-11035"/>
    <s v="OFF-AR-10000246"/>
    <n v="5.56"/>
    <n v="2"/>
    <n v="0"/>
    <n v="1.4456"/>
    <x v="1"/>
    <x v="6"/>
    <s v="Newell 318"/>
    <x v="0"/>
    <s v="Virginia"/>
    <s v="Springfield"/>
    <n v="2017"/>
  </r>
  <r>
    <s v="CA-2015-104038"/>
    <d v="2015-02-06T00:00:00"/>
    <s v="LO-17170"/>
    <s v="OFF-ST-10002554"/>
    <n v="146.72999999999999"/>
    <n v="3"/>
    <n v="0"/>
    <n v="2.9346000000000001"/>
    <x v="1"/>
    <x v="4"/>
    <s v="Tennsco Industrial Shelving"/>
    <x v="0"/>
    <s v="Virginia"/>
    <s v="Suffolk"/>
    <n v="2015"/>
  </r>
  <r>
    <s v="CA-2015-104038"/>
    <d v="2015-02-06T00:00:00"/>
    <s v="LO-17170"/>
    <s v="OFF-PA-10002751"/>
    <n v="29.9"/>
    <n v="5"/>
    <n v="0"/>
    <n v="13.455"/>
    <x v="1"/>
    <x v="10"/>
    <s v="Xerox 1920"/>
    <x v="0"/>
    <s v="Virginia"/>
    <s v="Suffolk"/>
    <n v="2015"/>
  </r>
  <r>
    <s v="CA-2016-126102"/>
    <d v="2016-09-10T00:00:00"/>
    <s v="DV-13465"/>
    <s v="OFF-BI-10004318"/>
    <n v="276.78399999999999"/>
    <n v="2"/>
    <n v="0.2"/>
    <n v="89.954800000000006"/>
    <x v="1"/>
    <x v="8"/>
    <s v="Ibico EB-19 Dual Function Manual Binding System"/>
    <x v="1"/>
    <s v="California"/>
    <s v="Los Angeles"/>
    <n v="2016"/>
  </r>
  <r>
    <s v="CA-2016-143406"/>
    <d v="2016-09-26T00:00:00"/>
    <s v="LR-17035"/>
    <s v="OFF-AP-10001564"/>
    <n v="93.031999999999996"/>
    <n v="2"/>
    <n v="0.8"/>
    <n v="-251.18639999999999"/>
    <x v="1"/>
    <x v="9"/>
    <s v="Hoover Commercial Lightweight Upright Vacuum with E-Z Empty Dirt Cup"/>
    <x v="2"/>
    <s v="Texas"/>
    <s v="Houston"/>
    <n v="2016"/>
  </r>
  <r>
    <s v="CA-2016-143406"/>
    <d v="2016-09-26T00:00:00"/>
    <s v="LR-17035"/>
    <s v="FUR-CH-10000513"/>
    <n v="454.96499999999997"/>
    <n v="5"/>
    <n v="0.3"/>
    <n v="-136.48949999999999"/>
    <x v="0"/>
    <x v="1"/>
    <s v="High-Back Leather Manager's Chair"/>
    <x v="2"/>
    <s v="Texas"/>
    <s v="Houston"/>
    <n v="2016"/>
  </r>
  <r>
    <s v="CA-2015-150308"/>
    <d v="2015-12-15T00:00:00"/>
    <s v="RR-19525"/>
    <s v="TEC-PH-10001433"/>
    <n v="246.16800000000001"/>
    <n v="3"/>
    <n v="0.2"/>
    <n v="21.5397"/>
    <x v="2"/>
    <x v="7"/>
    <s v="Cisco Small Business SPA 502G VoIP phone"/>
    <x v="0"/>
    <s v="North Carolina"/>
    <s v="Cary"/>
    <n v="2015"/>
  </r>
  <r>
    <s v="CA-2016-131093"/>
    <d v="2016-09-17T00:00:00"/>
    <s v="TS-21610"/>
    <s v="OFF-ST-10002790"/>
    <n v="295.39999999999998"/>
    <n v="5"/>
    <n v="0.2"/>
    <n v="-62.772500000000001"/>
    <x v="1"/>
    <x v="4"/>
    <s v="Safco Industrial Shelving"/>
    <x v="3"/>
    <s v="Ohio"/>
    <s v="Springfield"/>
    <n v="2016"/>
  </r>
  <r>
    <s v="US-2017-148831"/>
    <d v="2017-10-13T00:00:00"/>
    <s v="AH-10210"/>
    <s v="OFF-ST-10002974"/>
    <n v="348.56"/>
    <n v="8"/>
    <n v="0"/>
    <n v="104.568"/>
    <x v="1"/>
    <x v="4"/>
    <s v="Trav-L-File Heavy-Duty Shuttle II, Black"/>
    <x v="0"/>
    <s v="Kentucky"/>
    <s v="Louisville"/>
    <n v="2017"/>
  </r>
  <r>
    <s v="CA-2015-162950"/>
    <d v="2015-06-28T00:00:00"/>
    <s v="DW-13585"/>
    <s v="OFF-PA-10003177"/>
    <n v="15.552"/>
    <n v="3"/>
    <n v="0.2"/>
    <n v="5.4432"/>
    <x v="1"/>
    <x v="10"/>
    <s v="Xerox 1999"/>
    <x v="3"/>
    <s v="Ohio"/>
    <s v="Troy"/>
    <n v="2015"/>
  </r>
  <r>
    <s v="CA-2015-162950"/>
    <d v="2015-06-28T00:00:00"/>
    <s v="DW-13585"/>
    <s v="FUR-BO-10001918"/>
    <n v="482.94"/>
    <n v="6"/>
    <n v="0.5"/>
    <n v="-376.69319999999999"/>
    <x v="0"/>
    <x v="0"/>
    <s v="Sauder Forest Hills Library with Doors, Woodland Oak Finish"/>
    <x v="3"/>
    <s v="Ohio"/>
    <s v="Troy"/>
    <n v="2015"/>
  </r>
  <r>
    <s v="US-2015-132836"/>
    <d v="2015-06-01T00:00:00"/>
    <s v="AJ-10945"/>
    <s v="TEC-PH-10001299"/>
    <n v="299.98"/>
    <n v="2"/>
    <n v="0"/>
    <n v="83.994399999999999"/>
    <x v="2"/>
    <x v="7"/>
    <s v="Polycom CX300 Desktop Phone USB VoIP phone"/>
    <x v="2"/>
    <s v="Michigan"/>
    <s v="Detroit"/>
    <n v="2015"/>
  </r>
  <r>
    <s v="US-2015-132836"/>
    <d v="2015-06-01T00:00:00"/>
    <s v="AJ-10945"/>
    <s v="OFF-BI-10004224"/>
    <n v="403.68"/>
    <n v="6"/>
    <n v="0"/>
    <n v="181.65600000000001"/>
    <x v="1"/>
    <x v="8"/>
    <s v="Catalog Binders with Expanding Posts"/>
    <x v="2"/>
    <s v="Michigan"/>
    <s v="Detroit"/>
    <n v="2015"/>
  </r>
  <r>
    <s v="US-2015-132836"/>
    <d v="2015-06-01T00:00:00"/>
    <s v="AJ-10945"/>
    <s v="TEC-PH-10001300"/>
    <n v="41.9"/>
    <n v="2"/>
    <n v="0"/>
    <n v="11.731999999999999"/>
    <x v="2"/>
    <x v="7"/>
    <s v="iKross Bluetooth Portable Keyboard + Cell Phone Stand Holder + Brush for Apple iPhone 5S 5C 5, 4S 4"/>
    <x v="2"/>
    <s v="Michigan"/>
    <s v="Detroit"/>
    <n v="2015"/>
  </r>
  <r>
    <s v="US-2015-132836"/>
    <d v="2015-06-01T00:00:00"/>
    <s v="AJ-10945"/>
    <s v="OFF-LA-10004178"/>
    <n v="28.91"/>
    <n v="7"/>
    <n v="0"/>
    <n v="13.2986"/>
    <x v="1"/>
    <x v="2"/>
    <s v="Avery 491"/>
    <x v="2"/>
    <s v="Michigan"/>
    <s v="Detroit"/>
    <n v="2015"/>
  </r>
  <r>
    <s v="US-2014-158365"/>
    <d v="2014-04-12T00:00:00"/>
    <s v="SV-20785"/>
    <s v="OFF-PA-10000289"/>
    <n v="32.4"/>
    <n v="5"/>
    <n v="0"/>
    <n v="15.552"/>
    <x v="1"/>
    <x v="10"/>
    <s v="Xerox 213"/>
    <x v="2"/>
    <s v="Indiana"/>
    <s v="Bloomington"/>
    <n v="2014"/>
  </r>
  <r>
    <s v="CA-2017-152933"/>
    <d v="2017-10-12T00:00:00"/>
    <s v="MG-17650"/>
    <s v="TEC-PH-10002085"/>
    <n v="369.54399999999998"/>
    <n v="7"/>
    <n v="0.2"/>
    <n v="27.715800000000002"/>
    <x v="2"/>
    <x v="7"/>
    <s v="Clarity 53712"/>
    <x v="2"/>
    <s v="Texas"/>
    <s v="Dallas"/>
    <n v="2017"/>
  </r>
  <r>
    <s v="CA-2017-152933"/>
    <d v="2017-10-12T00:00:00"/>
    <s v="MG-17650"/>
    <s v="OFF-PA-10001934"/>
    <n v="10.368"/>
    <n v="2"/>
    <n v="0.2"/>
    <n v="3.7584"/>
    <x v="1"/>
    <x v="10"/>
    <s v="Xerox 1993"/>
    <x v="2"/>
    <s v="Texas"/>
    <s v="Dallas"/>
    <n v="2017"/>
  </r>
  <r>
    <s v="CA-2017-152933"/>
    <d v="2017-10-12T00:00:00"/>
    <s v="MG-17650"/>
    <s v="TEC-AC-10003033"/>
    <n v="791.88"/>
    <n v="3"/>
    <n v="0.2"/>
    <n v="128.68049999999999"/>
    <x v="2"/>
    <x v="11"/>
    <s v="Plantronics CS510 - Over-the-Head monaural Wireless Headset System"/>
    <x v="2"/>
    <s v="Texas"/>
    <s v="Dallas"/>
    <n v="2017"/>
  </r>
  <r>
    <s v="CA-2015-163181"/>
    <d v="2015-11-07T00:00:00"/>
    <s v="AB-10105"/>
    <s v="OFF-AR-10001683"/>
    <n v="23.64"/>
    <n v="3"/>
    <n v="0.2"/>
    <n v="5.319"/>
    <x v="1"/>
    <x v="6"/>
    <s v="Lumber Crayons"/>
    <x v="2"/>
    <s v="Texas"/>
    <s v="Houston"/>
    <n v="2015"/>
  </r>
  <r>
    <s v="CA-2015-163181"/>
    <d v="2015-11-07T00:00:00"/>
    <s v="AB-10105"/>
    <s v="OFF-ST-10001713"/>
    <n v="84.784000000000006"/>
    <n v="2"/>
    <n v="0.2"/>
    <n v="-16.956800000000001"/>
    <x v="1"/>
    <x v="4"/>
    <s v="Gould Plastics 9-Pocket Panel Bin, 18-3/8w x 5-1/4d x 20-1/2h, Black"/>
    <x v="2"/>
    <s v="Texas"/>
    <s v="Houston"/>
    <n v="2015"/>
  </r>
  <r>
    <s v="CA-2015-163181"/>
    <d v="2015-11-07T00:00:00"/>
    <s v="AB-10105"/>
    <s v="FUR-FU-10000193"/>
    <n v="64.959999999999994"/>
    <n v="5"/>
    <n v="0.6"/>
    <n v="-84.447999999999993"/>
    <x v="0"/>
    <x v="5"/>
    <s v="Tenex Chairmats For Use with Hard Floors"/>
    <x v="2"/>
    <s v="Texas"/>
    <s v="Houston"/>
    <n v="2015"/>
  </r>
  <r>
    <s v="CA-2015-163181"/>
    <d v="2015-11-07T00:00:00"/>
    <s v="AB-10105"/>
    <s v="OFF-BI-10000474"/>
    <n v="32.06"/>
    <n v="10"/>
    <n v="0.8"/>
    <n v="-51.295999999999999"/>
    <x v="1"/>
    <x v="8"/>
    <s v="Avery Recycled Flexi-View Covers for Binding Systems"/>
    <x v="2"/>
    <s v="Texas"/>
    <s v="Houston"/>
    <n v="2015"/>
  </r>
  <r>
    <s v="CA-2015-163181"/>
    <d v="2015-11-07T00:00:00"/>
    <s v="AB-10105"/>
    <s v="OFF-ST-10000129"/>
    <n v="177.648"/>
    <n v="2"/>
    <n v="0.2"/>
    <n v="-28.867799999999999"/>
    <x v="1"/>
    <x v="4"/>
    <s v="Fellowes Recycled Storage Drawers"/>
    <x v="2"/>
    <s v="Texas"/>
    <s v="Houston"/>
    <n v="2015"/>
  </r>
  <r>
    <s v="CA-2015-163181"/>
    <d v="2015-11-07T00:00:00"/>
    <s v="AB-10105"/>
    <s v="TEC-MA-10001016"/>
    <n v="287.91000000000003"/>
    <n v="3"/>
    <n v="0.4"/>
    <n v="33.589500000000001"/>
    <x v="2"/>
    <x v="15"/>
    <s v="Canon PC170 Desktop Personal Copier"/>
    <x v="2"/>
    <s v="Texas"/>
    <s v="Houston"/>
    <n v="2015"/>
  </r>
  <r>
    <s v="CA-2015-132941"/>
    <d v="2015-05-25T00:00:00"/>
    <s v="MM-18280"/>
    <s v="OFF-SU-10002557"/>
    <n v="22.367999999999999"/>
    <n v="2"/>
    <n v="0.2"/>
    <n v="1.6776"/>
    <x v="1"/>
    <x v="14"/>
    <s v="Fiskars Spring-Action Scissors"/>
    <x v="2"/>
    <s v="Texas"/>
    <s v="Haltom City"/>
    <n v="2015"/>
  </r>
  <r>
    <s v="CA-2015-132941"/>
    <d v="2015-05-25T00:00:00"/>
    <s v="MM-18280"/>
    <s v="OFF-PA-10002160"/>
    <n v="32.368000000000002"/>
    <n v="7"/>
    <n v="0.2"/>
    <n v="11.7334"/>
    <x v="1"/>
    <x v="10"/>
    <s v="Xerox 1978"/>
    <x v="2"/>
    <s v="Texas"/>
    <s v="Haltom City"/>
    <n v="2015"/>
  </r>
  <r>
    <s v="CA-2015-132941"/>
    <d v="2015-05-25T00:00:00"/>
    <s v="MM-18280"/>
    <s v="TEC-AC-10003095"/>
    <n v="207.98400000000001"/>
    <n v="2"/>
    <n v="0.2"/>
    <n v="36.397199999999998"/>
    <x v="2"/>
    <x v="11"/>
    <s v="Logitech G35 7.1-Channel Surround Sound Headset"/>
    <x v="2"/>
    <s v="Texas"/>
    <s v="Haltom City"/>
    <n v="2015"/>
  </r>
  <r>
    <s v="CA-2014-132010"/>
    <d v="2014-10-13T00:00:00"/>
    <s v="MA-17995"/>
    <s v="OFF-EN-10003160"/>
    <n v="36.4"/>
    <n v="5"/>
    <n v="0"/>
    <n v="17.472000000000001"/>
    <x v="1"/>
    <x v="12"/>
    <s v="Pastel Pink Envelopes"/>
    <x v="0"/>
    <s v="Virginia"/>
    <s v="Richmond"/>
    <n v="2014"/>
  </r>
  <r>
    <s v="CA-2014-132010"/>
    <d v="2014-10-13T00:00:00"/>
    <s v="MA-17995"/>
    <s v="TEC-AC-10001542"/>
    <n v="22.96"/>
    <n v="2"/>
    <n v="0"/>
    <n v="4.3624000000000001"/>
    <x v="2"/>
    <x v="11"/>
    <s v="SanDisk Cruzer 16 GB USB Flash Drive"/>
    <x v="0"/>
    <s v="Virginia"/>
    <s v="Richmond"/>
    <n v="2014"/>
  </r>
  <r>
    <s v="CA-2014-132010"/>
    <d v="2014-10-13T00:00:00"/>
    <s v="MA-17995"/>
    <s v="OFF-ST-10003641"/>
    <n v="315.2"/>
    <n v="4"/>
    <n v="0"/>
    <n v="6.3040000000000003"/>
    <x v="1"/>
    <x v="4"/>
    <s v="Space Solutions Industrial Galvanized Steel Shelving."/>
    <x v="0"/>
    <s v="Virginia"/>
    <s v="Richmond"/>
    <n v="2014"/>
  </r>
  <r>
    <s v="CA-2014-132010"/>
    <d v="2014-10-13T00:00:00"/>
    <s v="MA-17995"/>
    <s v="OFF-BI-10002432"/>
    <n v="15.18"/>
    <n v="3"/>
    <n v="0"/>
    <n v="7.1345999999999998"/>
    <x v="1"/>
    <x v="8"/>
    <s v="Wilson Jones Standard D-Ring Binders"/>
    <x v="0"/>
    <s v="Virginia"/>
    <s v="Richmond"/>
    <n v="2014"/>
  </r>
  <r>
    <s v="CA-2016-135461"/>
    <d v="2016-02-07T00:00:00"/>
    <s v="EB-13975"/>
    <s v="TEC-PH-10004094"/>
    <n v="623.96"/>
    <n v="5"/>
    <n v="0.2"/>
    <n v="38.997500000000002"/>
    <x v="2"/>
    <x v="7"/>
    <s v="Motorola L703CM"/>
    <x v="1"/>
    <s v="California"/>
    <s v="Los Angeles"/>
    <n v="2016"/>
  </r>
  <r>
    <s v="CA-2017-153045"/>
    <d v="2017-01-19T00:00:00"/>
    <s v="NS-18505"/>
    <s v="TEC-PH-10001817"/>
    <n v="429.6"/>
    <n v="2"/>
    <n v="0.4"/>
    <n v="-93.08"/>
    <x v="2"/>
    <x v="7"/>
    <s v="Wilson Electronics DB Pro Signal Booster"/>
    <x v="3"/>
    <s v="Pennsylvania"/>
    <s v="Philadelphia"/>
    <n v="2017"/>
  </r>
  <r>
    <s v="CA-2017-153045"/>
    <d v="2017-01-19T00:00:00"/>
    <s v="NS-18505"/>
    <s v="FUR-FU-10002759"/>
    <n v="31.968"/>
    <n v="2"/>
    <n v="0.2"/>
    <n v="6.3936000000000002"/>
    <x v="0"/>
    <x v="5"/>
    <s v="12-1/2 Diameter Round Wall Clock"/>
    <x v="3"/>
    <s v="Pennsylvania"/>
    <s v="Philadelphia"/>
    <n v="2017"/>
  </r>
  <r>
    <s v="CA-2017-153045"/>
    <d v="2017-01-19T00:00:00"/>
    <s v="NS-18505"/>
    <s v="FUR-CH-10000309"/>
    <n v="887.27099999999996"/>
    <n v="3"/>
    <n v="0.3"/>
    <n v="-63.3765"/>
    <x v="0"/>
    <x v="1"/>
    <s v="Global Comet Stacking Arm Chair"/>
    <x v="3"/>
    <s v="Pennsylvania"/>
    <s v="Philadelphia"/>
    <n v="2017"/>
  </r>
  <r>
    <s v="CA-2017-153045"/>
    <d v="2017-01-19T00:00:00"/>
    <s v="NS-18505"/>
    <s v="OFF-PA-10003673"/>
    <n v="21.696000000000002"/>
    <n v="4"/>
    <n v="0.2"/>
    <n v="7.0511999999999997"/>
    <x v="1"/>
    <x v="10"/>
    <s v="Strathmore Photo Mount Cards"/>
    <x v="3"/>
    <s v="Pennsylvania"/>
    <s v="Philadelphia"/>
    <n v="2017"/>
  </r>
  <r>
    <s v="US-2016-155971"/>
    <d v="2016-06-06T00:00:00"/>
    <s v="RB-19795"/>
    <s v="OFF-LA-10000452"/>
    <n v="22.05"/>
    <n v="7"/>
    <n v="0"/>
    <n v="10.584"/>
    <x v="1"/>
    <x v="2"/>
    <s v="Avery 488"/>
    <x v="1"/>
    <s v="California"/>
    <s v="Los Angeles"/>
    <n v="2016"/>
  </r>
  <r>
    <s v="US-2016-155971"/>
    <d v="2016-06-06T00:00:00"/>
    <s v="RB-19795"/>
    <s v="OFF-PA-10000210"/>
    <n v="99.9"/>
    <n v="5"/>
    <n v="0"/>
    <n v="46.953000000000003"/>
    <x v="1"/>
    <x v="10"/>
    <s v="Xerox Blank Computer Paper"/>
    <x v="1"/>
    <s v="California"/>
    <s v="Los Angeles"/>
    <n v="2016"/>
  </r>
  <r>
    <s v="CA-2017-122007"/>
    <d v="2017-03-18T00:00:00"/>
    <s v="JK-15325"/>
    <s v="OFF-AP-10000358"/>
    <n v="90.86"/>
    <n v="7"/>
    <n v="0"/>
    <n v="26.349399999999999"/>
    <x v="1"/>
    <x v="9"/>
    <s v="Fellowes Basic Home/Office Series Surge Protectors"/>
    <x v="1"/>
    <s v="California"/>
    <s v="Los Angeles"/>
    <n v="2017"/>
  </r>
  <r>
    <s v="CA-2017-162250"/>
    <d v="2017-11-24T00:00:00"/>
    <s v="PR-18880"/>
    <s v="OFF-PA-10002137"/>
    <n v="7.78"/>
    <n v="1"/>
    <n v="0"/>
    <n v="3.5009999999999999"/>
    <x v="1"/>
    <x v="10"/>
    <s v="Southworth 100% Résumé Paper, 24lb."/>
    <x v="1"/>
    <s v="California"/>
    <s v="San Francisco"/>
    <n v="2017"/>
  </r>
  <r>
    <s v="US-2016-158288"/>
    <d v="2016-11-26T00:00:00"/>
    <s v="EH-13945"/>
    <s v="OFF-BI-10003364"/>
    <n v="78.759"/>
    <n v="9"/>
    <n v="0.7"/>
    <n v="-57.756599999999999"/>
    <x v="1"/>
    <x v="8"/>
    <s v="Binding Machine Supplies"/>
    <x v="3"/>
    <s v="Pennsylvania"/>
    <s v="Philadelphia"/>
    <n v="2016"/>
  </r>
  <r>
    <s v="CA-2016-128916"/>
    <d v="2016-08-18T00:00:00"/>
    <s v="MA-17560"/>
    <s v="FUR-FU-10001940"/>
    <n v="9.5519999999999996"/>
    <n v="3"/>
    <n v="0.6"/>
    <n v="-3.8208000000000002"/>
    <x v="0"/>
    <x v="5"/>
    <s v="Staple-based wall hangings"/>
    <x v="2"/>
    <s v="Texas"/>
    <s v="Houston"/>
    <n v="2016"/>
  </r>
  <r>
    <s v="CA-2016-128916"/>
    <d v="2016-08-18T00:00:00"/>
    <s v="MA-17560"/>
    <s v="FUR-FU-10000320"/>
    <n v="5.3440000000000003"/>
    <n v="4"/>
    <n v="0.6"/>
    <n v="-2.1375999999999999"/>
    <x v="0"/>
    <x v="5"/>
    <s v="OIC Stacking Trays"/>
    <x v="2"/>
    <s v="Texas"/>
    <s v="Houston"/>
    <n v="2016"/>
  </r>
  <r>
    <s v="CA-2015-157028"/>
    <d v="2015-11-28T00:00:00"/>
    <s v="MA-17995"/>
    <s v="OFF-AR-10004441"/>
    <n v="8.2799999999999994"/>
    <n v="2"/>
    <n v="0"/>
    <n v="3.4775999999999998"/>
    <x v="1"/>
    <x v="6"/>
    <s v="BIC Brite Liner Highlighters"/>
    <x v="1"/>
    <s v="New Mexico"/>
    <s v="Las Cruces"/>
    <n v="2015"/>
  </r>
  <r>
    <s v="CA-2017-112473"/>
    <d v="2017-05-25T00:00:00"/>
    <s v="JL-15505"/>
    <s v="OFF-ST-10002182"/>
    <n v="50.136000000000003"/>
    <n v="3"/>
    <n v="0.2"/>
    <n v="-11.2806"/>
    <x v="1"/>
    <x v="4"/>
    <s v="Iris 3-Drawer Stacking Bin, Black"/>
    <x v="2"/>
    <s v="Texas"/>
    <s v="Houston"/>
    <n v="2017"/>
  </r>
  <r>
    <s v="US-2017-147655"/>
    <d v="2017-09-04T00:00:00"/>
    <s v="AS-10045"/>
    <s v="OFF-BI-10002931"/>
    <n v="88.073999999999998"/>
    <n v="7"/>
    <n v="0.7"/>
    <n v="-58.716000000000001"/>
    <x v="1"/>
    <x v="8"/>
    <s v="Avery Trapezoid Extra Heavy Duty 4&quot; Binders"/>
    <x v="1"/>
    <s v="Oregon"/>
    <s v="Redmond"/>
    <n v="2017"/>
  </r>
  <r>
    <s v="CA-2016-130911"/>
    <d v="2016-03-24T00:00:00"/>
    <s v="DC-12850"/>
    <s v="FUR-BO-10004357"/>
    <n v="301.47000000000003"/>
    <n v="3"/>
    <n v="0.5"/>
    <n v="-241.17599999999999"/>
    <x v="0"/>
    <x v="0"/>
    <s v="O'Sullivan Living Dimensions 3-Shelf Bookcases"/>
    <x v="3"/>
    <s v="Ohio"/>
    <s v="Cleveland"/>
    <n v="2016"/>
  </r>
  <r>
    <s v="CA-2016-130911"/>
    <d v="2016-03-24T00:00:00"/>
    <s v="DC-12850"/>
    <s v="OFF-AR-10000475"/>
    <n v="18.655999999999999"/>
    <n v="2"/>
    <n v="0.2"/>
    <n v="1.6324000000000001"/>
    <x v="1"/>
    <x v="6"/>
    <s v="Hunt BOSTON Vista Battery-Operated Pencil Sharpener, Black"/>
    <x v="3"/>
    <s v="Ohio"/>
    <s v="Cleveland"/>
    <n v="2016"/>
  </r>
  <r>
    <s v="CA-2017-100055"/>
    <d v="2017-05-28T00:00:00"/>
    <s v="MD-17860"/>
    <s v="FUR-FU-10001473"/>
    <n v="27.46"/>
    <n v="2"/>
    <n v="0"/>
    <n v="9.8856000000000002"/>
    <x v="0"/>
    <x v="5"/>
    <s v="DAX Wood Document Frame"/>
    <x v="3"/>
    <s v="Maryland"/>
    <s v="Laurel"/>
    <n v="2017"/>
  </r>
  <r>
    <s v="CA-2017-100055"/>
    <d v="2017-05-28T00:00:00"/>
    <s v="MD-17860"/>
    <s v="OFF-AP-10001469"/>
    <n v="125.13"/>
    <n v="3"/>
    <n v="0"/>
    <n v="36.287700000000001"/>
    <x v="1"/>
    <x v="9"/>
    <s v="Fellowes 8 Outlet Superior Workstation Surge Protector"/>
    <x v="3"/>
    <s v="Maryland"/>
    <s v="Laurel"/>
    <n v="2017"/>
  </r>
  <r>
    <s v="CA-2015-157805"/>
    <d v="2015-08-31T00:00:00"/>
    <s v="RH-19510"/>
    <s v="TEC-PH-10004447"/>
    <n v="555.96"/>
    <n v="5"/>
    <n v="0.2"/>
    <n v="41.697000000000003"/>
    <x v="2"/>
    <x v="7"/>
    <s v="Toshiba IPT2010-SD IP Telephone"/>
    <x v="1"/>
    <s v="California"/>
    <s v="San Diego"/>
    <n v="2015"/>
  </r>
  <r>
    <s v="CA-2016-124254"/>
    <d v="2016-04-12T00:00:00"/>
    <s v="TB-21175"/>
    <s v="OFF-ST-10001469"/>
    <n v="129.55199999999999"/>
    <n v="3"/>
    <n v="0.2"/>
    <n v="-22.671600000000002"/>
    <x v="1"/>
    <x v="4"/>
    <s v="Fellowes Bankers Box Recycled Super Stor/Drawer"/>
    <x v="0"/>
    <s v="North Carolina"/>
    <s v="Wilson"/>
    <n v="2016"/>
  </r>
  <r>
    <s v="CA-2016-124254"/>
    <d v="2016-04-12T00:00:00"/>
    <s v="TB-21175"/>
    <s v="OFF-ST-10000060"/>
    <n v="51.984000000000002"/>
    <n v="1"/>
    <n v="0.2"/>
    <n v="-5.1984000000000004"/>
    <x v="1"/>
    <x v="4"/>
    <s v="Fellowes Bankers Box Staxonsteel Drawer File/Stacking System"/>
    <x v="0"/>
    <s v="North Carolina"/>
    <s v="Wilson"/>
    <n v="2016"/>
  </r>
  <r>
    <s v="CA-2016-124254"/>
    <d v="2016-04-12T00:00:00"/>
    <s v="TB-21175"/>
    <s v="OFF-PA-10000807"/>
    <n v="10.272"/>
    <n v="3"/>
    <n v="0.2"/>
    <n v="3.4668000000000001"/>
    <x v="1"/>
    <x v="10"/>
    <s v="TOPS &quot;Important Message&quot; Pads, Canary, 4-1/4 x 5-1/2, 50 Sheets per Pad"/>
    <x v="0"/>
    <s v="North Carolina"/>
    <s v="Wilson"/>
    <n v="2016"/>
  </r>
  <r>
    <s v="CA-2014-123400"/>
    <d v="2014-02-02T00:00:00"/>
    <s v="EB-13930"/>
    <s v="OFF-BI-10000666"/>
    <n v="18.335999999999999"/>
    <n v="2"/>
    <n v="0.7"/>
    <n v="-12.224"/>
    <x v="1"/>
    <x v="8"/>
    <s v="Surelock Post Binders"/>
    <x v="0"/>
    <s v="Florida"/>
    <s v="Saint Petersburg"/>
    <n v="2014"/>
  </r>
  <r>
    <s v="CA-2014-123400"/>
    <d v="2014-02-02T00:00:00"/>
    <s v="EB-13930"/>
    <s v="TEC-PH-10002890"/>
    <n v="180.96"/>
    <n v="5"/>
    <n v="0.2"/>
    <n v="13.571999999999999"/>
    <x v="2"/>
    <x v="7"/>
    <s v="AT&amp;T 17929 Lendline Telephone"/>
    <x v="0"/>
    <s v="Florida"/>
    <s v="Saint Petersburg"/>
    <n v="2014"/>
  </r>
  <r>
    <s v="CA-2014-106971"/>
    <d v="2014-09-02T00:00:00"/>
    <s v="BM-11785"/>
    <s v="TEC-AC-10000844"/>
    <n v="475.94400000000002"/>
    <n v="7"/>
    <n v="0.2"/>
    <n v="95.188800000000001"/>
    <x v="2"/>
    <x v="11"/>
    <s v="Logitech Gaming G510s - Keyboard"/>
    <x v="2"/>
    <s v="Illinois"/>
    <s v="Buffalo Grove"/>
    <n v="2014"/>
  </r>
  <r>
    <s v="CA-2017-123029"/>
    <d v="2017-09-30T00:00:00"/>
    <s v="BT-11530"/>
    <s v="TEC-AC-10002402"/>
    <n v="159.97999999999999"/>
    <n v="2"/>
    <n v="0"/>
    <n v="47.994"/>
    <x v="2"/>
    <x v="11"/>
    <s v="Razer Kraken PRO Over Ear PC and Music Headset"/>
    <x v="1"/>
    <s v="California"/>
    <s v="Los Angeles"/>
    <n v="2017"/>
  </r>
  <r>
    <s v="CA-2016-139409"/>
    <d v="2016-09-05T00:00:00"/>
    <s v="FW-14395"/>
    <s v="TEC-PH-10003988"/>
    <n v="43.6"/>
    <n v="4"/>
    <n v="0"/>
    <n v="12.208"/>
    <x v="2"/>
    <x v="7"/>
    <s v="LF Elite 3D Dazzle Designer Hard Case Cover, Lf Stylus Pen and Wiper For Apple Iphone 5c Mini Lite"/>
    <x v="3"/>
    <s v="New York"/>
    <s v="New York City"/>
    <n v="2016"/>
  </r>
  <r>
    <s v="US-2017-166688"/>
    <d v="2017-05-20T00:00:00"/>
    <s v="RD-19480"/>
    <s v="OFF-BI-10004040"/>
    <n v="8.2880000000000003"/>
    <n v="2"/>
    <n v="0.2"/>
    <n v="3.0044"/>
    <x v="1"/>
    <x v="8"/>
    <s v="Wilson Jones Impact Binders"/>
    <x v="1"/>
    <s v="Nevada"/>
    <s v="Las Vegas"/>
    <n v="2017"/>
  </r>
  <r>
    <s v="US-2017-166688"/>
    <d v="2017-05-20T00:00:00"/>
    <s v="RD-19480"/>
    <s v="TEC-PH-10004094"/>
    <n v="1123.1279999999999"/>
    <n v="9"/>
    <n v="0.2"/>
    <n v="70.195499999999996"/>
    <x v="2"/>
    <x v="7"/>
    <s v="Motorola L703CM"/>
    <x v="1"/>
    <s v="Nevada"/>
    <s v="Las Vegas"/>
    <n v="2017"/>
  </r>
  <r>
    <s v="US-2017-166688"/>
    <d v="2017-05-20T00:00:00"/>
    <s v="RD-19480"/>
    <s v="OFF-AP-10000358"/>
    <n v="64.900000000000006"/>
    <n v="5"/>
    <n v="0"/>
    <n v="18.821000000000002"/>
    <x v="1"/>
    <x v="9"/>
    <s v="Fellowes Basic Home/Office Series Surge Protectors"/>
    <x v="1"/>
    <s v="Nevada"/>
    <s v="Las Vegas"/>
    <n v="2017"/>
  </r>
  <r>
    <s v="CA-2015-126970"/>
    <d v="2015-09-20T00:00:00"/>
    <s v="TP-21130"/>
    <s v="OFF-BI-10000138"/>
    <n v="2.8079999999999998"/>
    <n v="3"/>
    <n v="0.8"/>
    <n v="-4.4927999999999999"/>
    <x v="1"/>
    <x v="8"/>
    <s v="Acco Translucent Poly Ring Binders"/>
    <x v="2"/>
    <s v="Illinois"/>
    <s v="Naperville"/>
    <n v="2015"/>
  </r>
  <r>
    <s v="US-2016-165505"/>
    <d v="2016-01-23T00:00:00"/>
    <s v="CB-12535"/>
    <s v="TEC-AC-10002926"/>
    <n v="99.98"/>
    <n v="2"/>
    <n v="0"/>
    <n v="42.991399999999999"/>
    <x v="2"/>
    <x v="11"/>
    <s v="Logitech Wireless Marathon Mouse M705"/>
    <x v="3"/>
    <s v="Vermont"/>
    <s v="Burlington"/>
    <n v="2016"/>
  </r>
  <r>
    <s v="US-2016-165505"/>
    <d v="2016-01-23T00:00:00"/>
    <s v="CB-12535"/>
    <s v="OFF-AR-10003477"/>
    <n v="8.0399999999999991"/>
    <n v="6"/>
    <n v="0"/>
    <n v="2.7336"/>
    <x v="1"/>
    <x v="6"/>
    <s v="4009 Highlighters"/>
    <x v="3"/>
    <s v="Vermont"/>
    <s v="Burlington"/>
    <n v="2016"/>
  </r>
  <r>
    <s v="US-2016-165505"/>
    <d v="2016-01-23T00:00:00"/>
    <s v="CB-12535"/>
    <s v="OFF-ST-10001526"/>
    <n v="1564.29"/>
    <n v="13"/>
    <n v="0"/>
    <n v="406.71539999999999"/>
    <x v="1"/>
    <x v="4"/>
    <s v="Iceberg Mobile Mega Data/Printer Cart "/>
    <x v="3"/>
    <s v="Vermont"/>
    <s v="Burlington"/>
    <n v="2016"/>
  </r>
  <r>
    <s v="US-2014-157070"/>
    <d v="2014-06-01T00:00:00"/>
    <s v="QJ-19255"/>
    <s v="OFF-BI-10001765"/>
    <n v="138.56"/>
    <n v="4"/>
    <n v="0"/>
    <n v="66.508799999999994"/>
    <x v="1"/>
    <x v="8"/>
    <s v="Wilson Jones Heavy-Duty Casebound Ring Binders with Metal Hinges"/>
    <x v="2"/>
    <s v="Michigan"/>
    <s v="Detroit"/>
    <n v="2014"/>
  </r>
  <r>
    <s v="US-2014-157070"/>
    <d v="2014-06-01T00:00:00"/>
    <s v="QJ-19255"/>
    <s v="OFF-AP-10004859"/>
    <n v="65.52"/>
    <n v="5"/>
    <n v="0.1"/>
    <n v="12.375999999999999"/>
    <x v="1"/>
    <x v="9"/>
    <s v="Acco 6 Outlet Guardian Premium Surge Suppressor"/>
    <x v="2"/>
    <s v="Michigan"/>
    <s v="Detroit"/>
    <n v="2014"/>
  </r>
  <r>
    <s v="US-2015-106873"/>
    <d v="2015-09-24T00:00:00"/>
    <s v="KM-16720"/>
    <s v="OFF-AR-10003179"/>
    <n v="14.576000000000001"/>
    <n v="2"/>
    <n v="0.2"/>
    <n v="2.3685999999999998"/>
    <x v="1"/>
    <x v="6"/>
    <s v="Dixon Ticonderoga Core-Lock Colored Pencils"/>
    <x v="1"/>
    <s v="Arizona"/>
    <s v="Avondale"/>
    <n v="2015"/>
  </r>
  <r>
    <s v="US-2015-106873"/>
    <d v="2015-09-24T00:00:00"/>
    <s v="KM-16720"/>
    <s v="TEC-AC-10002345"/>
    <n v="23.2"/>
    <n v="2"/>
    <n v="0.2"/>
    <n v="1.45"/>
    <x v="2"/>
    <x v="11"/>
    <s v="HP Standard 104 key PS/2 Keyboard"/>
    <x v="1"/>
    <s v="Arizona"/>
    <s v="Avondale"/>
    <n v="2015"/>
  </r>
  <r>
    <s v="US-2015-106873"/>
    <d v="2015-09-24T00:00:00"/>
    <s v="KM-16720"/>
    <s v="OFF-AR-10001246"/>
    <n v="16.463999999999999"/>
    <n v="7"/>
    <n v="0.2"/>
    <n v="1.8522000000000001"/>
    <x v="1"/>
    <x v="6"/>
    <s v="Newell 317"/>
    <x v="1"/>
    <s v="Arizona"/>
    <s v="Avondale"/>
    <n v="2015"/>
  </r>
  <r>
    <s v="CA-2016-132990"/>
    <d v="2016-08-01T00:00:00"/>
    <s v="KM-16660"/>
    <s v="FUR-FU-10004864"/>
    <n v="19.312000000000001"/>
    <n v="2"/>
    <n v="0.2"/>
    <n v="3.1381999999999999"/>
    <x v="0"/>
    <x v="5"/>
    <s v="Howard Miller 14-1/2&quot; Diameter Chrome Round Wall Clock"/>
    <x v="3"/>
    <s v="Pennsylvania"/>
    <s v="Philadelphia"/>
    <n v="2016"/>
  </r>
  <r>
    <s v="CA-2014-102645"/>
    <d v="2014-01-23T00:00:00"/>
    <s v="IM-15055"/>
    <s v="OFF-PA-10001804"/>
    <n v="40.08"/>
    <n v="6"/>
    <n v="0"/>
    <n v="19.238399999999999"/>
    <x v="1"/>
    <x v="10"/>
    <s v="Xerox 195"/>
    <x v="1"/>
    <s v="Nevada"/>
    <s v="Las Vegas"/>
    <n v="2014"/>
  </r>
  <r>
    <s v="CA-2014-134215"/>
    <d v="2014-08-04T00:00:00"/>
    <s v="ML-17395"/>
    <s v="OFF-AP-10001271"/>
    <n v="101.96"/>
    <n v="2"/>
    <n v="0"/>
    <n v="27.529199999999999"/>
    <x v="1"/>
    <x v="9"/>
    <s v="Eureka The Boss Cordless Rechargeable Stick Vac"/>
    <x v="3"/>
    <s v="Maine"/>
    <s v="Bangor"/>
    <n v="2014"/>
  </r>
  <r>
    <s v="CA-2014-134215"/>
    <d v="2014-08-04T00:00:00"/>
    <s v="ML-17395"/>
    <s v="OFF-PA-10004353"/>
    <n v="259.74"/>
    <n v="13"/>
    <n v="0"/>
    <n v="124.6752"/>
    <x v="1"/>
    <x v="10"/>
    <s v="Southworth 25% Cotton Premium Laser Paper and Envelopes"/>
    <x v="3"/>
    <s v="Maine"/>
    <s v="Bangor"/>
    <n v="2014"/>
  </r>
  <r>
    <s v="CA-2014-134215"/>
    <d v="2014-08-04T00:00:00"/>
    <s v="ML-17395"/>
    <s v="TEC-AC-10002473"/>
    <n v="255.42"/>
    <n v="9"/>
    <n v="0"/>
    <n v="104.7222"/>
    <x v="2"/>
    <x v="11"/>
    <s v="Maxell 4.7GB DVD-R"/>
    <x v="3"/>
    <s v="Maine"/>
    <s v="Bangor"/>
    <n v="2014"/>
  </r>
  <r>
    <s v="CA-2016-118934"/>
    <d v="2016-08-09T00:00:00"/>
    <s v="GH-14410"/>
    <s v="OFF-BI-10003314"/>
    <n v="4.3380000000000001"/>
    <n v="3"/>
    <n v="0.7"/>
    <n v="-3.0366"/>
    <x v="1"/>
    <x v="8"/>
    <s v="Tuff Stuff Recycled Round Ring Binders"/>
    <x v="0"/>
    <s v="Tennessee"/>
    <s v="Hendersonville"/>
    <n v="2016"/>
  </r>
  <r>
    <s v="CA-2016-118934"/>
    <d v="2016-08-09T00:00:00"/>
    <s v="GH-14410"/>
    <s v="OFF-BI-10004465"/>
    <n v="11.88"/>
    <n v="5"/>
    <n v="0.7"/>
    <n v="-7.92"/>
    <x v="1"/>
    <x v="8"/>
    <s v="Avery Durable Slant Ring Binders"/>
    <x v="0"/>
    <s v="Tennessee"/>
    <s v="Hendersonville"/>
    <n v="2016"/>
  </r>
  <r>
    <s v="CA-2016-160108"/>
    <d v="2016-12-08T00:00:00"/>
    <s v="AG-10900"/>
    <s v="FUR-BO-10003450"/>
    <n v="405.86"/>
    <n v="7"/>
    <n v="0"/>
    <n v="32.468800000000002"/>
    <x v="0"/>
    <x v="0"/>
    <s v="Bush Westfield Collection Bookcases, Dark Cherry Finish"/>
    <x v="2"/>
    <s v="Wisconsin"/>
    <s v="Eau Claire"/>
    <n v="2016"/>
  </r>
  <r>
    <s v="CA-2016-160108"/>
    <d v="2016-12-08T00:00:00"/>
    <s v="AG-10900"/>
    <s v="FUR-CH-10002335"/>
    <n v="680.01"/>
    <n v="3"/>
    <n v="0"/>
    <n v="176.80260000000001"/>
    <x v="0"/>
    <x v="1"/>
    <s v="Hon GuestStacker Chair"/>
    <x v="2"/>
    <s v="Wisconsin"/>
    <s v="Eau Claire"/>
    <n v="2016"/>
  </r>
  <r>
    <s v="CA-2015-164007"/>
    <d v="2015-06-08T00:00:00"/>
    <s v="MG-17695"/>
    <s v="TEC-AC-10003433"/>
    <n v="2.3759999999999999"/>
    <n v="3"/>
    <n v="0.2"/>
    <n v="0.74250000000000005"/>
    <x v="2"/>
    <x v="11"/>
    <s v="Maxell 4.7GB DVD+R 5/Pack"/>
    <x v="2"/>
    <s v="Illinois"/>
    <s v="Chicago"/>
    <n v="2015"/>
  </r>
  <r>
    <s v="CA-2015-164007"/>
    <d v="2015-06-08T00:00:00"/>
    <s v="MG-17695"/>
    <s v="OFF-AP-10003849"/>
    <n v="143.12799999999999"/>
    <n v="2"/>
    <n v="0.8"/>
    <n v="-393.60199999999998"/>
    <x v="1"/>
    <x v="9"/>
    <s v="Hoover Shoulder Vac Commercial Portable Vacuum"/>
    <x v="2"/>
    <s v="Illinois"/>
    <s v="Chicago"/>
    <n v="2015"/>
  </r>
  <r>
    <s v="CA-2016-100300"/>
    <d v="2016-06-24T00:00:00"/>
    <s v="MJ-17740"/>
    <s v="TEC-MA-10000984"/>
    <n v="4476.8"/>
    <n v="4"/>
    <n v="0.2"/>
    <n v="503.64"/>
    <x v="2"/>
    <x v="15"/>
    <s v="Okidata MB760 Printer"/>
    <x v="1"/>
    <s v="California"/>
    <s v="San Diego"/>
    <n v="2016"/>
  </r>
  <r>
    <s v="CA-2016-100300"/>
    <d v="2016-06-24T00:00:00"/>
    <s v="MJ-17740"/>
    <s v="OFF-PA-10000418"/>
    <n v="104.85"/>
    <n v="1"/>
    <n v="0"/>
    <n v="50.328000000000003"/>
    <x v="1"/>
    <x v="10"/>
    <s v="Xerox 189"/>
    <x v="1"/>
    <s v="California"/>
    <s v="San Diego"/>
    <n v="2016"/>
  </r>
  <r>
    <s v="CA-2016-100300"/>
    <d v="2016-06-24T00:00:00"/>
    <s v="MJ-17740"/>
    <s v="OFF-AP-10001242"/>
    <n v="241.44"/>
    <n v="3"/>
    <n v="0"/>
    <n v="72.432000000000002"/>
    <x v="1"/>
    <x v="9"/>
    <s v="APC 7 Outlet Network SurgeArrest Surge Protector"/>
    <x v="1"/>
    <s v="California"/>
    <s v="San Diego"/>
    <n v="2016"/>
  </r>
  <r>
    <s v="CA-2016-140571"/>
    <d v="2016-03-15T00:00:00"/>
    <s v="SJ-20125"/>
    <s v="OFF-PA-10001954"/>
    <n v="319.76"/>
    <n v="14"/>
    <n v="0"/>
    <n v="147.08959999999999"/>
    <x v="1"/>
    <x v="10"/>
    <s v="Xerox 1964"/>
    <x v="0"/>
    <s v="Mississippi"/>
    <s v="Jackson"/>
    <n v="2016"/>
  </r>
  <r>
    <s v="CA-2016-140571"/>
    <d v="2016-03-15T00:00:00"/>
    <s v="SJ-20125"/>
    <s v="OFF-PA-10001954"/>
    <n v="45.68"/>
    <n v="2"/>
    <n v="0"/>
    <n v="21.012799999999999"/>
    <x v="1"/>
    <x v="10"/>
    <s v="Xerox 1964"/>
    <x v="0"/>
    <s v="Mississippi"/>
    <s v="Jackson"/>
    <n v="2016"/>
  </r>
  <r>
    <s v="US-2016-155768"/>
    <d v="2016-12-01T00:00:00"/>
    <s v="LB-16795"/>
    <s v="FUR-FU-10000448"/>
    <n v="31.96"/>
    <n v="2"/>
    <n v="0"/>
    <n v="1.5980000000000001"/>
    <x v="0"/>
    <x v="5"/>
    <s v="Tenex Chairmats For Use With Carpeted Floors"/>
    <x v="1"/>
    <s v="California"/>
    <s v="Oxnard"/>
    <n v="2016"/>
  </r>
  <r>
    <s v="US-2016-155768"/>
    <d v="2016-12-01T00:00:00"/>
    <s v="LB-16795"/>
    <s v="OFF-PA-10001357"/>
    <n v="47.9"/>
    <n v="1"/>
    <n v="0"/>
    <n v="22.992000000000001"/>
    <x v="1"/>
    <x v="10"/>
    <s v="Xerox 1886"/>
    <x v="1"/>
    <s v="California"/>
    <s v="Oxnard"/>
    <n v="2016"/>
  </r>
  <r>
    <s v="US-2016-155768"/>
    <d v="2016-12-01T00:00:00"/>
    <s v="LB-16795"/>
    <s v="OFF-ST-10002292"/>
    <n v="1112.94"/>
    <n v="3"/>
    <n v="0"/>
    <n v="222.58799999999999"/>
    <x v="1"/>
    <x v="4"/>
    <s v="Sauder Facets Collection Locker/File Cabinet, Sky Alder Finish"/>
    <x v="1"/>
    <s v="California"/>
    <s v="Oxnard"/>
    <n v="2016"/>
  </r>
  <r>
    <s v="US-2016-155768"/>
    <d v="2016-12-01T00:00:00"/>
    <s v="LB-16795"/>
    <s v="OFF-EN-10001219"/>
    <n v="22.92"/>
    <n v="3"/>
    <n v="0"/>
    <n v="11.2308"/>
    <x v="1"/>
    <x v="12"/>
    <s v="#10- 4 1/8&quot; x 9 1/2&quot; Security-Tint Envelopes"/>
    <x v="1"/>
    <s v="California"/>
    <s v="Oxnard"/>
    <n v="2016"/>
  </r>
  <r>
    <s v="CA-2017-119424"/>
    <d v="2017-06-12T00:00:00"/>
    <s v="SB-20185"/>
    <s v="TEC-PH-10002564"/>
    <n v="71.975999999999999"/>
    <n v="3"/>
    <n v="0.2"/>
    <n v="8.9969999999999999"/>
    <x v="2"/>
    <x v="7"/>
    <s v="OtterBox Defender Series Case - Samsung Galaxy S4"/>
    <x v="1"/>
    <s v="Washington"/>
    <s v="Kent"/>
    <n v="2017"/>
  </r>
  <r>
    <s v="CA-2017-119424"/>
    <d v="2017-06-12T00:00:00"/>
    <s v="SB-20185"/>
    <s v="OFF-PA-10001639"/>
    <n v="19.440000000000001"/>
    <n v="3"/>
    <n v="0"/>
    <n v="9.3312000000000008"/>
    <x v="1"/>
    <x v="10"/>
    <s v="Xerox 203"/>
    <x v="1"/>
    <s v="Washington"/>
    <s v="Kent"/>
    <n v="2017"/>
  </r>
  <r>
    <s v="CA-2016-118178"/>
    <d v="2016-03-19T00:00:00"/>
    <s v="CC-12610"/>
    <s v="OFF-BI-10001153"/>
    <n v="31.085999999999999"/>
    <n v="3"/>
    <n v="0.7"/>
    <n v="-20.724"/>
    <x v="1"/>
    <x v="8"/>
    <s v="Ibico Recycled Grain-Textured Covers"/>
    <x v="0"/>
    <s v="Tennessee"/>
    <s v="Nashville"/>
    <n v="2016"/>
  </r>
  <r>
    <s v="CA-2016-166618"/>
    <d v="2016-11-14T00:00:00"/>
    <s v="DP-13000"/>
    <s v="TEC-PH-10003356"/>
    <n v="13.98"/>
    <n v="2"/>
    <n v="0"/>
    <n v="3.9144000000000001"/>
    <x v="2"/>
    <x v="7"/>
    <s v="SmartStand Mobile Device Holder, Assorted Colors"/>
    <x v="3"/>
    <s v="New York"/>
    <s v="New York City"/>
    <n v="2016"/>
  </r>
  <r>
    <s v="CA-2016-166618"/>
    <d v="2016-11-14T00:00:00"/>
    <s v="DP-13000"/>
    <s v="OFF-AR-10001725"/>
    <n v="23.65"/>
    <n v="1"/>
    <n v="0"/>
    <n v="6.149"/>
    <x v="1"/>
    <x v="6"/>
    <s v="Boston Home &amp; Office Model 2000 Electric Pencil Sharpeners"/>
    <x v="3"/>
    <s v="New York"/>
    <s v="New York City"/>
    <n v="2016"/>
  </r>
  <r>
    <s v="CA-2017-156776"/>
    <d v="2017-08-07T00:00:00"/>
    <s v="JL-15505"/>
    <s v="TEC-PH-10002415"/>
    <n v="707.88"/>
    <n v="3"/>
    <n v="0.2"/>
    <n v="44.2425"/>
    <x v="2"/>
    <x v="7"/>
    <s v="Polycom VoiceStation 500 Conference phone"/>
    <x v="1"/>
    <s v="California"/>
    <s v="Westminster"/>
    <n v="2017"/>
  </r>
  <r>
    <s v="CA-2017-156776"/>
    <d v="2017-08-07T00:00:00"/>
    <s v="JL-15505"/>
    <s v="OFF-BI-10003355"/>
    <n v="11.952"/>
    <n v="3"/>
    <n v="0.2"/>
    <n v="4.1832000000000003"/>
    <x v="1"/>
    <x v="8"/>
    <s v="Cardinal Holdit Business Card Pockets"/>
    <x v="1"/>
    <s v="California"/>
    <s v="Westminster"/>
    <n v="2017"/>
  </r>
  <r>
    <s v="CA-2017-156776"/>
    <d v="2017-08-07T00:00:00"/>
    <s v="JL-15505"/>
    <s v="OFF-BI-10000216"/>
    <n v="31.128"/>
    <n v="3"/>
    <n v="0.2"/>
    <n v="11.673"/>
    <x v="1"/>
    <x v="8"/>
    <s v="Mead 1st Gear 2&quot; Zipper Binder, Asst. Colors"/>
    <x v="1"/>
    <s v="California"/>
    <s v="Westminster"/>
    <n v="2017"/>
  </r>
  <r>
    <s v="CA-2017-156776"/>
    <d v="2017-08-07T00:00:00"/>
    <s v="JL-15505"/>
    <s v="TEC-AC-10004803"/>
    <n v="55.76"/>
    <n v="4"/>
    <n v="0"/>
    <n v="7.8064"/>
    <x v="2"/>
    <x v="11"/>
    <s v="Sony Micro Vault Click 4 GB USB 2.0 Flash Drive"/>
    <x v="1"/>
    <s v="California"/>
    <s v="Westminster"/>
    <n v="2017"/>
  </r>
  <r>
    <s v="CA-2017-156776"/>
    <d v="2017-08-07T00:00:00"/>
    <s v="JL-15505"/>
    <s v="OFF-PA-10001970"/>
    <n v="24.56"/>
    <n v="2"/>
    <n v="0"/>
    <n v="11.543200000000001"/>
    <x v="1"/>
    <x v="10"/>
    <s v="Xerox 1881"/>
    <x v="1"/>
    <s v="California"/>
    <s v="Westminster"/>
    <n v="2017"/>
  </r>
  <r>
    <s v="CA-2017-156776"/>
    <d v="2017-08-07T00:00:00"/>
    <s v="JL-15505"/>
    <s v="FUR-FU-10004848"/>
    <n v="51.75"/>
    <n v="1"/>
    <n v="0"/>
    <n v="15.525"/>
    <x v="0"/>
    <x v="5"/>
    <s v="Howard Miller 13-3/4&quot; Diameter Brushed Chrome Round Wall Clock"/>
    <x v="1"/>
    <s v="California"/>
    <s v="Westminster"/>
    <n v="2017"/>
  </r>
  <r>
    <s v="CA-2017-156776"/>
    <d v="2017-08-07T00:00:00"/>
    <s v="JL-15505"/>
    <s v="FUR-CH-10002317"/>
    <n v="207.184"/>
    <n v="1"/>
    <n v="0.2"/>
    <n v="25.898"/>
    <x v="0"/>
    <x v="1"/>
    <s v="Global Enterprise Series Seating Low-Back Swivel/Tilt Chairs"/>
    <x v="1"/>
    <s v="California"/>
    <s v="Westminster"/>
    <n v="2017"/>
  </r>
  <r>
    <s v="CA-2017-156776"/>
    <d v="2017-08-07T00:00:00"/>
    <s v="JL-15505"/>
    <s v="OFF-AP-10002534"/>
    <n v="1473.1"/>
    <n v="5"/>
    <n v="0"/>
    <n v="412.46800000000002"/>
    <x v="1"/>
    <x v="9"/>
    <s v="3.6 Cubic Foot Counter Height Office Refrigerator"/>
    <x v="1"/>
    <s v="California"/>
    <s v="Westminster"/>
    <n v="2017"/>
  </r>
  <r>
    <s v="US-2015-130512"/>
    <d v="2015-08-21T00:00:00"/>
    <s v="SM-20320"/>
    <s v="OFF-SU-10001935"/>
    <n v="3.488"/>
    <n v="2"/>
    <n v="0.2"/>
    <n v="-0.6976"/>
    <x v="1"/>
    <x v="14"/>
    <s v="Staple remover"/>
    <x v="3"/>
    <s v="Pennsylvania"/>
    <s v="Allentown"/>
    <n v="2015"/>
  </r>
  <r>
    <s v="US-2015-130512"/>
    <d v="2015-08-21T00:00:00"/>
    <s v="SM-20320"/>
    <s v="TEC-AC-10000290"/>
    <n v="21.728000000000002"/>
    <n v="4"/>
    <n v="0.2"/>
    <n v="3.8024"/>
    <x v="2"/>
    <x v="11"/>
    <s v="Sabrent 4-Port USB 2.0 Hub"/>
    <x v="3"/>
    <s v="Pennsylvania"/>
    <s v="Allentown"/>
    <n v="2015"/>
  </r>
  <r>
    <s v="US-2015-130512"/>
    <d v="2015-08-21T00:00:00"/>
    <s v="SM-20320"/>
    <s v="OFF-ST-10002574"/>
    <n v="663.072"/>
    <n v="6"/>
    <n v="0.2"/>
    <n v="-165.768"/>
    <x v="1"/>
    <x v="4"/>
    <s v="SAFCO Commercial Wire Shelving, Black"/>
    <x v="3"/>
    <s v="Pennsylvania"/>
    <s v="Allentown"/>
    <n v="2015"/>
  </r>
  <r>
    <s v="US-2015-130512"/>
    <d v="2015-08-21T00:00:00"/>
    <s v="SM-20320"/>
    <s v="OFF-BI-10004519"/>
    <n v="99.587999999999994"/>
    <n v="2"/>
    <n v="0.7"/>
    <n v="-82.99"/>
    <x v="1"/>
    <x v="8"/>
    <s v="GBC DocuBind P100 Manual Binding Machine"/>
    <x v="3"/>
    <s v="Pennsylvania"/>
    <s v="Allentown"/>
    <n v="2015"/>
  </r>
  <r>
    <s v="US-2015-130512"/>
    <d v="2015-08-21T00:00:00"/>
    <s v="SM-20320"/>
    <s v="OFF-PA-10003625"/>
    <n v="49.567999999999998"/>
    <n v="2"/>
    <n v="0.2"/>
    <n v="15.49"/>
    <x v="1"/>
    <x v="10"/>
    <s v="Xerox 1979"/>
    <x v="3"/>
    <s v="Pennsylvania"/>
    <s v="Allentown"/>
    <n v="2015"/>
  </r>
  <r>
    <s v="CA-2015-141810"/>
    <d v="2015-11-02T00:00:00"/>
    <s v="BB-10990"/>
    <s v="OFF-BI-10001524"/>
    <n v="29.372"/>
    <n v="7"/>
    <n v="0.8"/>
    <n v="-46.995199999999997"/>
    <x v="1"/>
    <x v="8"/>
    <s v="GBC Premium Transparent Covers with Diagonal Lined Pattern"/>
    <x v="2"/>
    <s v="Texas"/>
    <s v="San Antonio"/>
    <n v="2015"/>
  </r>
  <r>
    <s v="CA-2015-141810"/>
    <d v="2015-11-02T00:00:00"/>
    <s v="BB-10990"/>
    <s v="TEC-PH-10002200"/>
    <n v="344.70400000000001"/>
    <n v="2"/>
    <n v="0.2"/>
    <n v="38.779200000000003"/>
    <x v="2"/>
    <x v="7"/>
    <s v="Samsung Galaxy Note 2"/>
    <x v="2"/>
    <s v="Texas"/>
    <s v="San Antonio"/>
    <n v="2015"/>
  </r>
  <r>
    <s v="CA-2014-146843"/>
    <d v="2014-11-30T00:00:00"/>
    <s v="PB-19150"/>
    <s v="OFF-SU-10001664"/>
    <n v="47.991999999999997"/>
    <n v="7"/>
    <n v="0.2"/>
    <n v="3.5994000000000002"/>
    <x v="1"/>
    <x v="14"/>
    <s v="Acme Office Executive Series Stainless Steel Trimmers"/>
    <x v="1"/>
    <s v="Arizona"/>
    <s v="Avondale"/>
    <n v="2014"/>
  </r>
  <r>
    <s v="CA-2014-146843"/>
    <d v="2014-11-30T00:00:00"/>
    <s v="PB-19150"/>
    <s v="TEC-AC-10002550"/>
    <n v="102.24"/>
    <n v="4"/>
    <n v="0.2"/>
    <n v="-16.614000000000001"/>
    <x v="2"/>
    <x v="11"/>
    <s v="Maxell 4.7GB DVD-RW 3/Pack"/>
    <x v="1"/>
    <s v="Arizona"/>
    <s v="Avondale"/>
    <n v="2014"/>
  </r>
  <r>
    <s v="CA-2014-103310"/>
    <d v="2014-05-10T00:00:00"/>
    <s v="GM-14680"/>
    <s v="OFF-PA-10004353"/>
    <n v="39.96"/>
    <n v="2"/>
    <n v="0"/>
    <n v="19.180800000000001"/>
    <x v="1"/>
    <x v="10"/>
    <s v="Southworth 25% Cotton Premium Laser Paper and Envelopes"/>
    <x v="1"/>
    <s v="California"/>
    <s v="San Jose"/>
    <n v="2014"/>
  </r>
  <r>
    <s v="CA-2014-103310"/>
    <d v="2014-05-10T00:00:00"/>
    <s v="GM-14680"/>
    <s v="TEC-PH-10001817"/>
    <n v="1432"/>
    <n v="5"/>
    <n v="0.2"/>
    <n v="125.3"/>
    <x v="2"/>
    <x v="7"/>
    <s v="Wilson Electronics DB Pro Signal Booster"/>
    <x v="1"/>
    <s v="California"/>
    <s v="San Jose"/>
    <n v="2014"/>
  </r>
  <r>
    <s v="CA-2014-103310"/>
    <d v="2014-05-10T00:00:00"/>
    <s v="GM-14680"/>
    <s v="OFF-SU-10004737"/>
    <n v="41.04"/>
    <n v="6"/>
    <n v="0"/>
    <n v="11.0808"/>
    <x v="1"/>
    <x v="14"/>
    <s v="Acme Design Stainless Steel Bent Scissors"/>
    <x v="1"/>
    <s v="California"/>
    <s v="San Jose"/>
    <n v="2014"/>
  </r>
  <r>
    <s v="CA-2014-103310"/>
    <d v="2014-05-10T00:00:00"/>
    <s v="GM-14680"/>
    <s v="FUR-CH-10002320"/>
    <n v="256.78399999999999"/>
    <n v="1"/>
    <n v="0.2"/>
    <n v="32.097999999999999"/>
    <x v="0"/>
    <x v="1"/>
    <s v="Hon Pagoda Stacking Chairs"/>
    <x v="1"/>
    <s v="California"/>
    <s v="San Jose"/>
    <n v="2014"/>
  </r>
  <r>
    <s v="CA-2016-152688"/>
    <d v="2016-10-17T00:00:00"/>
    <s v="NR-18550"/>
    <s v="FUR-BO-10001337"/>
    <n v="120.98"/>
    <n v="1"/>
    <n v="0"/>
    <n v="12.098000000000001"/>
    <x v="0"/>
    <x v="0"/>
    <s v="O'Sullivan Living Dimensions 2-Shelf Bookcases"/>
    <x v="3"/>
    <s v="New Jersey"/>
    <s v="Perth Amboy"/>
    <n v="2016"/>
  </r>
  <r>
    <s v="CA-2016-152688"/>
    <d v="2016-10-17T00:00:00"/>
    <s v="NR-18550"/>
    <s v="OFF-BI-10004584"/>
    <n v="315.98"/>
    <n v="1"/>
    <n v="0"/>
    <n v="148.51060000000001"/>
    <x v="1"/>
    <x v="8"/>
    <s v="GBC ProClick 150 Presentation Binding System"/>
    <x v="3"/>
    <s v="New Jersey"/>
    <s v="Perth Amboy"/>
    <n v="2016"/>
  </r>
  <r>
    <s v="CA-2016-153836"/>
    <d v="2016-10-30T00:00:00"/>
    <s v="EH-13765"/>
    <s v="OFF-BI-10004817"/>
    <n v="28.751999999999999"/>
    <n v="3"/>
    <n v="0.2"/>
    <n v="10.0632"/>
    <x v="1"/>
    <x v="8"/>
    <s v="GBC Personal VeloBind Strips"/>
    <x v="3"/>
    <s v="New York"/>
    <s v="New York City"/>
    <n v="2016"/>
  </r>
  <r>
    <s v="CA-2016-153836"/>
    <d v="2016-10-30T00:00:00"/>
    <s v="EH-13765"/>
    <s v="OFF-AR-10004602"/>
    <n v="114.95"/>
    <n v="5"/>
    <n v="0"/>
    <n v="32.186"/>
    <x v="1"/>
    <x v="6"/>
    <s v="Boston KS Multi-Size Manual Pencil Sharpener"/>
    <x v="3"/>
    <s v="New York"/>
    <s v="New York City"/>
    <n v="2016"/>
  </r>
  <r>
    <s v="CA-2016-104689"/>
    <d v="2016-12-01T00:00:00"/>
    <s v="FH-14365"/>
    <s v="OFF-AR-10001149"/>
    <n v="23.04"/>
    <n v="8"/>
    <n v="0"/>
    <n v="6.9119999999999999"/>
    <x v="1"/>
    <x v="6"/>
    <s v="Sanford Colorific Colored Pencils, 12/Box"/>
    <x v="1"/>
    <s v="California"/>
    <s v="Los Angeles"/>
    <n v="2016"/>
  </r>
  <r>
    <s v="CA-2016-146423"/>
    <d v="2016-04-21T00:00:00"/>
    <s v="BT-11680"/>
    <s v="OFF-AR-10004817"/>
    <n v="15.48"/>
    <n v="3"/>
    <n v="0"/>
    <n v="4.4892000000000003"/>
    <x v="1"/>
    <x v="6"/>
    <s v="Colorific Watercolor Pencils"/>
    <x v="3"/>
    <s v="Connecticut"/>
    <s v="Milford"/>
    <n v="2016"/>
  </r>
  <r>
    <s v="CA-2016-146423"/>
    <d v="2016-04-21T00:00:00"/>
    <s v="BT-11680"/>
    <s v="OFF-PA-10003797"/>
    <n v="51.84"/>
    <n v="8"/>
    <n v="0"/>
    <n v="24.883199999999999"/>
    <x v="1"/>
    <x v="10"/>
    <s v="Xerox 209"/>
    <x v="3"/>
    <s v="Connecticut"/>
    <s v="Milford"/>
    <n v="2016"/>
  </r>
  <r>
    <s v="CA-2017-140781"/>
    <d v="2017-08-03T00:00:00"/>
    <s v="AB-10105"/>
    <s v="TEC-AC-10000682"/>
    <n v="39.816000000000003"/>
    <n v="3"/>
    <n v="0.2"/>
    <n v="7.4654999999999996"/>
    <x v="2"/>
    <x v="11"/>
    <s v="Kensington K72356US Mouse-in-a-Box USB Desktop Mouse"/>
    <x v="2"/>
    <s v="Illinois"/>
    <s v="Bloomington"/>
    <n v="2017"/>
  </r>
  <r>
    <s v="CA-2017-141747"/>
    <d v="2017-08-03T00:00:00"/>
    <s v="SC-20230"/>
    <s v="OFF-ST-10003996"/>
    <n v="16.059999999999999"/>
    <n v="1"/>
    <n v="0"/>
    <n v="4.1756000000000002"/>
    <x v="1"/>
    <x v="4"/>
    <s v="Letter/Legal File Tote with Clear Snap-On Lid, Black Granite"/>
    <x v="1"/>
    <s v="Washington"/>
    <s v="Seattle"/>
    <n v="2017"/>
  </r>
  <r>
    <s v="CA-2017-142776"/>
    <d v="2017-12-11T00:00:00"/>
    <s v="RS-19870"/>
    <s v="OFF-EN-10003160"/>
    <n v="7.28"/>
    <n v="1"/>
    <n v="0"/>
    <n v="3.4944000000000002"/>
    <x v="1"/>
    <x v="12"/>
    <s v="Pastel Pink Envelopes"/>
    <x v="2"/>
    <s v="Iowa"/>
    <s v="Burlington"/>
    <n v="2017"/>
  </r>
  <r>
    <s v="CA-2017-142776"/>
    <d v="2017-12-11T00:00:00"/>
    <s v="RS-19870"/>
    <s v="OFF-BI-10002012"/>
    <n v="5.4"/>
    <n v="3"/>
    <n v="0"/>
    <n v="2.5920000000000001"/>
    <x v="1"/>
    <x v="8"/>
    <s v="Wilson Jones Easy Flow II Sheet Lifters"/>
    <x v="2"/>
    <s v="Iowa"/>
    <s v="Burlington"/>
    <n v="2017"/>
  </r>
  <r>
    <s v="CA-2015-167479"/>
    <d v="2015-03-14T00:00:00"/>
    <s v="AI-10855"/>
    <s v="OFF-PA-10002105"/>
    <n v="19.440000000000001"/>
    <n v="3"/>
    <n v="0"/>
    <n v="9.3312000000000008"/>
    <x v="1"/>
    <x v="10"/>
    <s v="Xerox 223"/>
    <x v="1"/>
    <s v="California"/>
    <s v="Roseville"/>
    <n v="2015"/>
  </r>
  <r>
    <s v="CA-2014-144071"/>
    <d v="2014-12-08T00:00:00"/>
    <s v="DJ-13420"/>
    <s v="FUR-FU-10000397"/>
    <n v="39.880000000000003"/>
    <n v="2"/>
    <n v="0"/>
    <n v="11.166399999999999"/>
    <x v="0"/>
    <x v="5"/>
    <s v="Luxo Economy Swing Arm Lamp"/>
    <x v="1"/>
    <s v="California"/>
    <s v="San Francisco"/>
    <n v="2014"/>
  </r>
  <r>
    <s v="CA-2014-144071"/>
    <d v="2014-12-08T00:00:00"/>
    <s v="DJ-13420"/>
    <s v="FUR-FU-10000758"/>
    <n v="79.44"/>
    <n v="3"/>
    <n v="0"/>
    <n v="28.598400000000002"/>
    <x v="0"/>
    <x v="5"/>
    <s v="DAX Natural Wood-Tone Poster Frame"/>
    <x v="1"/>
    <s v="California"/>
    <s v="San Francisco"/>
    <n v="2014"/>
  </r>
  <r>
    <s v="US-2017-120908"/>
    <d v="2017-09-30T00:00:00"/>
    <s v="BF-10975"/>
    <s v="OFF-LA-10004677"/>
    <n v="20.664000000000001"/>
    <n v="7"/>
    <n v="0.2"/>
    <n v="6.9741"/>
    <x v="1"/>
    <x v="2"/>
    <s v="Self-Adhesive Address Labels for Typewriters with Dispenser Box"/>
    <x v="3"/>
    <s v="Pennsylvania"/>
    <s v="Philadelphia"/>
    <n v="2017"/>
  </r>
  <r>
    <s v="CA-2016-152646"/>
    <d v="2016-11-21T00:00:00"/>
    <s v="TH-21235"/>
    <s v="OFF-PA-10004451"/>
    <n v="32.4"/>
    <n v="5"/>
    <n v="0"/>
    <n v="15.552"/>
    <x v="1"/>
    <x v="10"/>
    <s v="Xerox 222"/>
    <x v="1"/>
    <s v="California"/>
    <s v="Los Angeles"/>
    <n v="2016"/>
  </r>
  <r>
    <s v="CA-2017-103765"/>
    <d v="2017-11-24T00:00:00"/>
    <s v="JG-15310"/>
    <s v="OFF-AP-10002311"/>
    <n v="13.762"/>
    <n v="1"/>
    <n v="0.8"/>
    <n v="-24.771599999999999"/>
    <x v="1"/>
    <x v="9"/>
    <s v="Holmes Replacement Filter for HEPA Air Cleaner, Very Large Room, HEPA Filter"/>
    <x v="2"/>
    <s v="Texas"/>
    <s v="Odessa"/>
    <n v="2017"/>
  </r>
  <r>
    <s v="US-2017-118157"/>
    <d v="2017-11-14T00:00:00"/>
    <s v="AW-10930"/>
    <s v="OFF-EN-10004459"/>
    <n v="15.28"/>
    <n v="2"/>
    <n v="0"/>
    <n v="7.4871999999999996"/>
    <x v="1"/>
    <x v="12"/>
    <s v="Security-Tint Envelopes"/>
    <x v="2"/>
    <s v="Minnesota"/>
    <s v="Minneapolis"/>
    <n v="2017"/>
  </r>
  <r>
    <s v="US-2015-164238"/>
    <d v="2015-08-16T00:00:00"/>
    <s v="JW-15955"/>
    <s v="OFF-ST-10002352"/>
    <n v="44.688000000000002"/>
    <n v="7"/>
    <n v="0.2"/>
    <n v="3.3515999999999999"/>
    <x v="1"/>
    <x v="4"/>
    <s v="Iris Project Case"/>
    <x v="3"/>
    <s v="Pennsylvania"/>
    <s v="Philadelphia"/>
    <n v="2015"/>
  </r>
  <r>
    <s v="US-2015-164238"/>
    <d v="2015-08-16T00:00:00"/>
    <s v="JW-15955"/>
    <s v="FUR-BO-10000780"/>
    <n v="301.47000000000003"/>
    <n v="3"/>
    <n v="0.5"/>
    <n v="-204.99959999999999"/>
    <x v="0"/>
    <x v="0"/>
    <s v="O'Sullivan Plantations 2-Door Library in Landvery Oak"/>
    <x v="3"/>
    <s v="Pennsylvania"/>
    <s v="Philadelphia"/>
    <n v="2015"/>
  </r>
  <r>
    <s v="CA-2017-103212"/>
    <d v="2017-10-13T00:00:00"/>
    <s v="MH-18025"/>
    <s v="OFF-LA-10000248"/>
    <n v="11.07"/>
    <n v="3"/>
    <n v="0"/>
    <n v="5.2028999999999996"/>
    <x v="1"/>
    <x v="2"/>
    <s v="Avery 52"/>
    <x v="0"/>
    <s v="Louisiana"/>
    <s v="Lafayette"/>
    <n v="2017"/>
  </r>
  <r>
    <s v="CA-2017-103212"/>
    <d v="2017-10-13T00:00:00"/>
    <s v="MH-18025"/>
    <s v="FUR-TA-10003473"/>
    <n v="1504.52"/>
    <n v="4"/>
    <n v="0"/>
    <n v="346.03960000000001"/>
    <x v="0"/>
    <x v="3"/>
    <s v="Bretford Rectangular Conference Table Tops"/>
    <x v="0"/>
    <s v="Louisiana"/>
    <s v="Lafayette"/>
    <n v="2017"/>
  </r>
  <r>
    <s v="CA-2017-103212"/>
    <d v="2017-10-13T00:00:00"/>
    <s v="MH-18025"/>
    <s v="OFF-PA-10004355"/>
    <n v="25.92"/>
    <n v="4"/>
    <n v="0"/>
    <n v="12.441599999999999"/>
    <x v="1"/>
    <x v="10"/>
    <s v="Xerox 231"/>
    <x v="0"/>
    <s v="Louisiana"/>
    <s v="Lafayette"/>
    <n v="2017"/>
  </r>
  <r>
    <s v="CA-2017-121160"/>
    <d v="2017-11-04T00:00:00"/>
    <s v="FM-14290"/>
    <s v="OFF-BI-10001308"/>
    <n v="7.5359999999999996"/>
    <n v="6"/>
    <n v="0.8"/>
    <n v="-13.188000000000001"/>
    <x v="1"/>
    <x v="8"/>
    <s v="GBC Standard Plastic Binding Systems' Combs"/>
    <x v="2"/>
    <s v="Texas"/>
    <s v="Bryan"/>
    <n v="2017"/>
  </r>
  <r>
    <s v="CA-2017-121160"/>
    <d v="2017-11-04T00:00:00"/>
    <s v="FM-14290"/>
    <s v="OFF-BI-10003094"/>
    <n v="1.4079999999999999"/>
    <n v="2"/>
    <n v="0.8"/>
    <n v="-2.3231999999999999"/>
    <x v="1"/>
    <x v="8"/>
    <s v="Self-Adhesive Ring Binder Labels"/>
    <x v="2"/>
    <s v="Texas"/>
    <s v="Bryan"/>
    <n v="2017"/>
  </r>
  <r>
    <s v="CA-2017-121160"/>
    <d v="2017-11-04T00:00:00"/>
    <s v="FM-14290"/>
    <s v="OFF-BI-10004040"/>
    <n v="4.1440000000000001"/>
    <n v="4"/>
    <n v="0.8"/>
    <n v="-6.4231999999999996"/>
    <x v="1"/>
    <x v="8"/>
    <s v="Wilson Jones Impact Binders"/>
    <x v="2"/>
    <s v="Texas"/>
    <s v="Bryan"/>
    <n v="2017"/>
  </r>
  <r>
    <s v="CA-2017-121160"/>
    <d v="2017-11-04T00:00:00"/>
    <s v="FM-14290"/>
    <s v="OFF-ST-10002485"/>
    <n v="52.752000000000002"/>
    <n v="3"/>
    <n v="0.2"/>
    <n v="-12.528600000000001"/>
    <x v="1"/>
    <x v="4"/>
    <s v="Rogers Deluxe File Chest"/>
    <x v="2"/>
    <s v="Texas"/>
    <s v="Bryan"/>
    <n v="2017"/>
  </r>
  <r>
    <s v="CA-2017-140515"/>
    <d v="2017-03-19T00:00:00"/>
    <s v="GZ-14545"/>
    <s v="OFF-AP-10001205"/>
    <n v="381.36"/>
    <n v="7"/>
    <n v="0"/>
    <n v="106.7808"/>
    <x v="1"/>
    <x v="9"/>
    <s v="Belkin 5 Outlet SurgeMaster Power Centers"/>
    <x v="1"/>
    <s v="California"/>
    <s v="Los Angeles"/>
    <n v="2017"/>
  </r>
  <r>
    <s v="CA-2014-153619"/>
    <d v="2014-11-03T00:00:00"/>
    <s v="TC-21535"/>
    <s v="OFF-AR-10001868"/>
    <n v="6.72"/>
    <n v="4"/>
    <n v="0"/>
    <n v="3.36"/>
    <x v="1"/>
    <x v="6"/>
    <s v="Prang Dustless Chalk Sticks"/>
    <x v="1"/>
    <s v="California"/>
    <s v="Los Angeles"/>
    <n v="2014"/>
  </r>
  <r>
    <s v="CA-2017-133718"/>
    <d v="2017-07-23T00:00:00"/>
    <s v="TB-21520"/>
    <s v="OFF-BI-10003429"/>
    <n v="15.192"/>
    <n v="3"/>
    <n v="0.2"/>
    <n v="5.5071000000000003"/>
    <x v="1"/>
    <x v="8"/>
    <s v="Cardinal HOLDit! Binder Insert Strips,Extra Strips"/>
    <x v="1"/>
    <s v="California"/>
    <s v="Los Angeles"/>
    <n v="2017"/>
  </r>
  <r>
    <s v="CA-2017-133718"/>
    <d v="2017-07-23T00:00:00"/>
    <s v="TB-21520"/>
    <s v="OFF-PA-10002689"/>
    <n v="58.32"/>
    <n v="9"/>
    <n v="0"/>
    <n v="27.993600000000001"/>
    <x v="1"/>
    <x v="10"/>
    <s v="Weyerhaeuser First Choice Laser/Copy Paper (20Lb. and 88 Bright)"/>
    <x v="1"/>
    <s v="California"/>
    <s v="Los Angeles"/>
    <n v="2017"/>
  </r>
  <r>
    <s v="CA-2014-148383"/>
    <d v="2014-12-27T00:00:00"/>
    <s v="RP-19390"/>
    <s v="OFF-BI-10003650"/>
    <n v="946.76400000000001"/>
    <n v="6"/>
    <n v="0.7"/>
    <n v="-694.29359999999997"/>
    <x v="1"/>
    <x v="8"/>
    <s v="GBC DocuBind 300 Electric Binding Machine"/>
    <x v="1"/>
    <s v="Arizona"/>
    <s v="Phoenix"/>
    <n v="2014"/>
  </r>
  <r>
    <s v="CA-2016-126732"/>
    <d v="2016-09-02T00:00:00"/>
    <s v="LR-16915"/>
    <s v="FUR-FU-10001889"/>
    <n v="94.68"/>
    <n v="9"/>
    <n v="0"/>
    <n v="31.244399999999999"/>
    <x v="0"/>
    <x v="5"/>
    <s v="Ultra Door Pull Handle"/>
    <x v="1"/>
    <s v="California"/>
    <s v="Los Angeles"/>
    <n v="2016"/>
  </r>
  <r>
    <s v="CA-2016-126732"/>
    <d v="2016-09-02T00:00:00"/>
    <s v="LR-16915"/>
    <s v="OFF-ST-10000321"/>
    <n v="23.67"/>
    <n v="3"/>
    <n v="0"/>
    <n v="0.94679999999999997"/>
    <x v="1"/>
    <x v="4"/>
    <s v="Akro Stacking Bins"/>
    <x v="1"/>
    <s v="California"/>
    <s v="Los Angeles"/>
    <n v="2016"/>
  </r>
  <r>
    <s v="CA-2016-126732"/>
    <d v="2016-09-02T00:00:00"/>
    <s v="LR-16915"/>
    <s v="TEC-PH-10001530"/>
    <n v="1091.1679999999999"/>
    <n v="4"/>
    <n v="0.2"/>
    <n v="68.197999999999993"/>
    <x v="2"/>
    <x v="7"/>
    <s v="Cisco Unified IP Phone 7945G VoIP phone"/>
    <x v="1"/>
    <s v="California"/>
    <s v="Los Angeles"/>
    <n v="2016"/>
  </r>
  <r>
    <s v="CA-2016-126732"/>
    <d v="2016-09-02T00:00:00"/>
    <s v="LR-16915"/>
    <s v="OFF-AR-10004752"/>
    <n v="18.690000000000001"/>
    <n v="7"/>
    <n v="0"/>
    <n v="5.2332000000000001"/>
    <x v="1"/>
    <x v="6"/>
    <s v="Blackstonian Pencils"/>
    <x v="1"/>
    <s v="California"/>
    <s v="Los Angeles"/>
    <n v="2016"/>
  </r>
  <r>
    <s v="CA-2016-126732"/>
    <d v="2016-09-02T00:00:00"/>
    <s v="LR-16915"/>
    <s v="FUR-TA-10001539"/>
    <n v="568.72799999999995"/>
    <n v="3"/>
    <n v="0.2"/>
    <n v="28.436399999999999"/>
    <x v="0"/>
    <x v="3"/>
    <s v="Chromcraft Rectangular Conference Tables"/>
    <x v="1"/>
    <s v="California"/>
    <s v="Los Angeles"/>
    <n v="2016"/>
  </r>
  <r>
    <s v="CA-2016-126732"/>
    <d v="2016-09-02T00:00:00"/>
    <s v="LR-16915"/>
    <s v="OFF-BI-10001553"/>
    <n v="7.3120000000000003"/>
    <n v="1"/>
    <n v="0.2"/>
    <n v="2.5592000000000001"/>
    <x v="1"/>
    <x v="8"/>
    <s v="SpineVue Locking Slant-D Ring Binders by Cardinal"/>
    <x v="1"/>
    <s v="California"/>
    <s v="Los Angeles"/>
    <n v="2016"/>
  </r>
  <r>
    <s v="CA-2017-138156"/>
    <d v="2017-02-11T00:00:00"/>
    <s v="MM-17260"/>
    <s v="FUR-FU-10003601"/>
    <n v="147.56800000000001"/>
    <n v="2"/>
    <n v="0.2"/>
    <n v="-3.6892"/>
    <x v="0"/>
    <x v="5"/>
    <s v="Deflect-o RollaMat Studded, Beveled Mat for Medium Pile Carpeting"/>
    <x v="3"/>
    <s v="Ohio"/>
    <s v="Columbus"/>
    <n v="2017"/>
  </r>
  <r>
    <s v="CA-2017-110310"/>
    <d v="2017-10-27T00:00:00"/>
    <s v="NB-18655"/>
    <s v="OFF-PA-10001685"/>
    <n v="56.783999999999999"/>
    <n v="7"/>
    <n v="0.2"/>
    <n v="20.584199999999999"/>
    <x v="1"/>
    <x v="10"/>
    <s v="Easy-staple paper"/>
    <x v="0"/>
    <s v="Florida"/>
    <s v="Tallahassee"/>
    <n v="2017"/>
  </r>
  <r>
    <s v="CA-2017-110310"/>
    <d v="2017-10-27T00:00:00"/>
    <s v="NB-18655"/>
    <s v="OFF-BI-10001097"/>
    <n v="5.6070000000000002"/>
    <n v="3"/>
    <n v="0.7"/>
    <n v="-3.9249000000000001"/>
    <x v="1"/>
    <x v="8"/>
    <s v="Avery Hole Reinforcements"/>
    <x v="0"/>
    <s v="Florida"/>
    <s v="Tallahassee"/>
    <n v="2017"/>
  </r>
  <r>
    <s v="CA-2017-110310"/>
    <d v="2017-10-27T00:00:00"/>
    <s v="NB-18655"/>
    <s v="OFF-AR-10001662"/>
    <n v="6.5759999999999996"/>
    <n v="3"/>
    <n v="0.2"/>
    <n v="0.57540000000000002"/>
    <x v="1"/>
    <x v="6"/>
    <s v="Rogers Handheld Barrel Pencil Sharpener"/>
    <x v="0"/>
    <s v="Florida"/>
    <s v="Tallahassee"/>
    <n v="2017"/>
  </r>
  <r>
    <s v="CA-2014-113271"/>
    <d v="2014-07-09T00:00:00"/>
    <s v="DS-13030"/>
    <s v="OFF-BI-10002609"/>
    <n v="14.304"/>
    <n v="6"/>
    <n v="0.2"/>
    <n v="4.6487999999999996"/>
    <x v="1"/>
    <x v="8"/>
    <s v="Avery Hidden Tab Dividers for Binding Systems"/>
    <x v="1"/>
    <s v="California"/>
    <s v="San Francisco"/>
    <n v="2014"/>
  </r>
  <r>
    <s v="CA-2014-113271"/>
    <d v="2014-07-09T00:00:00"/>
    <s v="DS-13030"/>
    <s v="FUR-BO-10004218"/>
    <n v="119.833"/>
    <n v="1"/>
    <n v="0.15"/>
    <n v="7.0490000000000004"/>
    <x v="0"/>
    <x v="0"/>
    <s v="Bush Heritage Pine Collection 5-Shelf Bookcase, Albany Pine Finish, *Special Order"/>
    <x v="1"/>
    <s v="California"/>
    <s v="San Francisco"/>
    <n v="2014"/>
  </r>
  <r>
    <s v="CA-2014-113271"/>
    <d v="2014-07-09T00:00:00"/>
    <s v="DS-13030"/>
    <s v="OFF-AR-10003251"/>
    <n v="5.56"/>
    <n v="2"/>
    <n v="0"/>
    <n v="2.2240000000000002"/>
    <x v="1"/>
    <x v="6"/>
    <s v="Prang Drawing Pencil Set"/>
    <x v="1"/>
    <s v="California"/>
    <s v="San Francisco"/>
    <n v="2014"/>
  </r>
  <r>
    <s v="CA-2014-113271"/>
    <d v="2014-07-09T00:00:00"/>
    <s v="DS-13030"/>
    <s v="OFF-PA-10002365"/>
    <n v="32.4"/>
    <n v="5"/>
    <n v="0"/>
    <n v="15.552"/>
    <x v="1"/>
    <x v="10"/>
    <s v="Xerox 1967"/>
    <x v="1"/>
    <s v="California"/>
    <s v="San Francisco"/>
    <n v="2014"/>
  </r>
  <r>
    <s v="CA-2017-130106"/>
    <d v="2017-05-22T00:00:00"/>
    <s v="VF-21715"/>
    <s v="OFF-AR-10003651"/>
    <n v="9.84"/>
    <n v="3"/>
    <n v="0"/>
    <n v="2.8536000000000001"/>
    <x v="1"/>
    <x v="6"/>
    <s v="Newell 350"/>
    <x v="1"/>
    <s v="California"/>
    <s v="San Francisco"/>
    <n v="2017"/>
  </r>
  <r>
    <s v="CA-2017-130106"/>
    <d v="2017-05-22T00:00:00"/>
    <s v="VF-21715"/>
    <s v="OFF-AR-10003732"/>
    <n v="2.78"/>
    <n v="1"/>
    <n v="0"/>
    <n v="0.7228"/>
    <x v="1"/>
    <x v="6"/>
    <s v="Newell 333"/>
    <x v="1"/>
    <s v="California"/>
    <s v="San Francisco"/>
    <n v="2017"/>
  </r>
  <r>
    <s v="CA-2016-127761"/>
    <d v="2016-11-10T00:00:00"/>
    <s v="SW-20275"/>
    <s v="OFF-BI-10002557"/>
    <n v="3.64"/>
    <n v="1"/>
    <n v="0.2"/>
    <n v="1.365"/>
    <x v="1"/>
    <x v="8"/>
    <s v="Presstex Flexible Ring Binders"/>
    <x v="3"/>
    <s v="New York"/>
    <s v="New York City"/>
    <n v="2016"/>
  </r>
  <r>
    <s v="CA-2016-127761"/>
    <d v="2016-11-10T00:00:00"/>
    <s v="SW-20275"/>
    <s v="TEC-PH-10003691"/>
    <n v="881.93"/>
    <n v="7"/>
    <n v="0"/>
    <n v="220.48249999999999"/>
    <x v="2"/>
    <x v="7"/>
    <s v="BlackBerry Q10"/>
    <x v="3"/>
    <s v="New York"/>
    <s v="New York City"/>
    <n v="2016"/>
  </r>
  <r>
    <s v="CA-2016-105354"/>
    <d v="2016-12-02T00:00:00"/>
    <s v="PW-19030"/>
    <s v="OFF-BI-10001107"/>
    <n v="115.84"/>
    <n v="8"/>
    <n v="0"/>
    <n v="54.444800000000001"/>
    <x v="1"/>
    <x v="8"/>
    <s v="GBC White Gloss Covers, Plain Front"/>
    <x v="2"/>
    <s v="Iowa"/>
    <s v="Marion"/>
    <n v="2016"/>
  </r>
  <r>
    <s v="CA-2017-155712"/>
    <d v="2017-03-02T00:00:00"/>
    <s v="KD-16615"/>
    <s v="OFF-BI-10004224"/>
    <n v="107.648"/>
    <n v="2"/>
    <n v="0.2"/>
    <n v="33.64"/>
    <x v="1"/>
    <x v="8"/>
    <s v="Catalog Binders with Expanding Posts"/>
    <x v="1"/>
    <s v="California"/>
    <s v="Los Angeles"/>
    <n v="2017"/>
  </r>
  <r>
    <s v="CA-2017-102309"/>
    <d v="2017-09-23T00:00:00"/>
    <s v="DO-13645"/>
    <s v="TEC-AC-10001114"/>
    <n v="199.95"/>
    <n v="5"/>
    <n v="0"/>
    <n v="63.984000000000002"/>
    <x v="2"/>
    <x v="11"/>
    <s v="Microsoft Wireless Mobile Mouse 4000"/>
    <x v="0"/>
    <s v="Arkansas"/>
    <s v="Pine Bluff"/>
    <n v="2017"/>
  </r>
  <r>
    <s v="CA-2017-102309"/>
    <d v="2017-09-23T00:00:00"/>
    <s v="DO-13645"/>
    <s v="OFF-PA-10002005"/>
    <n v="12.96"/>
    <n v="2"/>
    <n v="0"/>
    <n v="6.2207999999999997"/>
    <x v="1"/>
    <x v="10"/>
    <s v="Xerox 225"/>
    <x v="0"/>
    <s v="Arkansas"/>
    <s v="Pine Bluff"/>
    <n v="2017"/>
  </r>
  <r>
    <s v="CA-2014-168368"/>
    <d v="2014-02-11T00:00:00"/>
    <s v="GA-14725"/>
    <s v="FUR-CH-10001146"/>
    <n v="60.89"/>
    <n v="1"/>
    <n v="0"/>
    <n v="15.2225"/>
    <x v="0"/>
    <x v="1"/>
    <s v="Global Value Mid-Back Manager's Chair, Gray"/>
    <x v="2"/>
    <s v="Missouri"/>
    <s v="Columbia"/>
    <n v="2014"/>
  </r>
  <r>
    <s v="CA-2014-168368"/>
    <d v="2014-02-11T00:00:00"/>
    <s v="GA-14725"/>
    <s v="OFF-LA-10004853"/>
    <n v="14.94"/>
    <n v="3"/>
    <n v="0"/>
    <n v="6.8723999999999998"/>
    <x v="1"/>
    <x v="2"/>
    <s v="Avery 483"/>
    <x v="2"/>
    <s v="Missouri"/>
    <s v="Columbia"/>
    <n v="2014"/>
  </r>
  <r>
    <s v="CA-2014-168368"/>
    <d v="2014-02-11T00:00:00"/>
    <s v="GA-14725"/>
    <s v="OFF-BI-10004728"/>
    <n v="9.64"/>
    <n v="2"/>
    <n v="0"/>
    <n v="4.4344000000000001"/>
    <x v="1"/>
    <x v="8"/>
    <s v="Wilson Jones Turn Tabs Binder Tool for Ring Binders"/>
    <x v="2"/>
    <s v="Missouri"/>
    <s v="Columbia"/>
    <n v="2014"/>
  </r>
  <r>
    <s v="CA-2014-168368"/>
    <d v="2014-02-11T00:00:00"/>
    <s v="GA-14725"/>
    <s v="FUR-FU-10002298"/>
    <n v="332.94"/>
    <n v="3"/>
    <n v="0"/>
    <n v="53.270400000000002"/>
    <x v="0"/>
    <x v="5"/>
    <s v="Rubbermaid ClusterMat Chairmats, Mat Size- 66&quot; x 60&quot;, Lip 20&quot; x 11&quot; -90 Degree Angle"/>
    <x v="2"/>
    <s v="Missouri"/>
    <s v="Columbia"/>
    <n v="2014"/>
  </r>
  <r>
    <s v="CA-2014-168368"/>
    <d v="2014-02-11T00:00:00"/>
    <s v="GA-14725"/>
    <s v="OFF-BI-10004654"/>
    <n v="51.9"/>
    <n v="3"/>
    <n v="0"/>
    <n v="24.393000000000001"/>
    <x v="1"/>
    <x v="8"/>
    <s v="Avery Binding System Hidden Tab Executive Style Index Sets"/>
    <x v="2"/>
    <s v="Missouri"/>
    <s v="Columbia"/>
    <n v="2014"/>
  </r>
  <r>
    <s v="CA-2014-168368"/>
    <d v="2014-02-11T00:00:00"/>
    <s v="GA-14725"/>
    <s v="OFF-ST-10002583"/>
    <n v="64.959999999999994"/>
    <n v="2"/>
    <n v="0"/>
    <n v="2.5983999999999998"/>
    <x v="1"/>
    <x v="4"/>
    <s v="Fellowes Neat Ideas Storage Cubes"/>
    <x v="2"/>
    <s v="Missouri"/>
    <s v="Columbia"/>
    <n v="2014"/>
  </r>
  <r>
    <s v="CA-2017-167976"/>
    <d v="2017-11-11T00:00:00"/>
    <s v="JL-15505"/>
    <s v="OFF-SU-10004661"/>
    <n v="25.5"/>
    <n v="3"/>
    <n v="0"/>
    <n v="6.63"/>
    <x v="1"/>
    <x v="14"/>
    <s v="Acme Titanium Bonded Scissors"/>
    <x v="2"/>
    <s v="South Dakota"/>
    <s v="Aberdeen"/>
    <n v="2017"/>
  </r>
  <r>
    <s v="CA-2017-111388"/>
    <d v="2017-09-02T00:00:00"/>
    <s v="SU-20665"/>
    <s v="FUR-CH-10003061"/>
    <n v="215.976"/>
    <n v="3"/>
    <n v="0.2"/>
    <n v="-2.6997"/>
    <x v="0"/>
    <x v="1"/>
    <s v="Global Leather Task Chair, Black"/>
    <x v="1"/>
    <s v="Washington"/>
    <s v="Seattle"/>
    <n v="2017"/>
  </r>
  <r>
    <s v="CA-2015-124499"/>
    <d v="2015-10-09T00:00:00"/>
    <s v="FM-14380"/>
    <s v="FUR-CH-10000513"/>
    <n v="389.97"/>
    <n v="3"/>
    <n v="0"/>
    <n v="35.097299999999997"/>
    <x v="0"/>
    <x v="1"/>
    <s v="High-Back Leather Manager's Chair"/>
    <x v="2"/>
    <s v="Michigan"/>
    <s v="Detroit"/>
    <n v="2015"/>
  </r>
  <r>
    <s v="CA-2015-124499"/>
    <d v="2015-10-09T00:00:00"/>
    <s v="FM-14380"/>
    <s v="OFF-AP-10002191"/>
    <n v="269.91000000000003"/>
    <n v="5"/>
    <n v="0.1"/>
    <n v="53.981999999999999"/>
    <x v="1"/>
    <x v="9"/>
    <s v="Belkin 8 Outlet SurgeMaster II Gold Surge Protector"/>
    <x v="2"/>
    <s v="Michigan"/>
    <s v="Detroit"/>
    <n v="2015"/>
  </r>
  <r>
    <s v="US-2017-128118"/>
    <d v="2017-11-24T00:00:00"/>
    <s v="MY-17380"/>
    <s v="OFF-BI-10000216"/>
    <n v="11.673"/>
    <n v="3"/>
    <n v="0.7"/>
    <n v="-7.782"/>
    <x v="1"/>
    <x v="8"/>
    <s v="Mead 1st Gear 2&quot; Zipper Binder, Asst. Colors"/>
    <x v="0"/>
    <s v="Tennessee"/>
    <s v="Memphis"/>
    <n v="2017"/>
  </r>
  <r>
    <s v="US-2017-128118"/>
    <d v="2017-11-24T00:00:00"/>
    <s v="MY-17380"/>
    <s v="OFF-EN-10003448"/>
    <n v="64.847999999999999"/>
    <n v="7"/>
    <n v="0.2"/>
    <n v="24.318000000000001"/>
    <x v="1"/>
    <x v="12"/>
    <s v="Peel &amp; Seel Recycled Catalog Envelopes, Brown"/>
    <x v="0"/>
    <s v="Tennessee"/>
    <s v="Memphis"/>
    <n v="2017"/>
  </r>
  <r>
    <s v="CA-2014-125759"/>
    <d v="2014-02-08T00:00:00"/>
    <s v="NM-18445"/>
    <s v="FUR-FU-10002111"/>
    <n v="14.56"/>
    <n v="2"/>
    <n v="0"/>
    <n v="5.5327999999999999"/>
    <x v="0"/>
    <x v="5"/>
    <s v="Master Caster Door Stop, Large Brown"/>
    <x v="1"/>
    <s v="Nevada"/>
    <s v="North Las Vegas"/>
    <n v="2014"/>
  </r>
  <r>
    <s v="CA-2015-151869"/>
    <d v="2015-09-25T00:00:00"/>
    <s v="CS-11950"/>
    <s v="FUR-CH-10001545"/>
    <n v="102.58199999999999"/>
    <n v="1"/>
    <n v="0.1"/>
    <n v="6.8388"/>
    <x v="0"/>
    <x v="1"/>
    <s v="Hon Comfortask Task/Swivel Chairs"/>
    <x v="3"/>
    <s v="New York"/>
    <s v="Freeport"/>
    <n v="2015"/>
  </r>
  <r>
    <s v="CA-2015-151869"/>
    <d v="2015-09-25T00:00:00"/>
    <s v="CS-11950"/>
    <s v="OFF-PA-10002947"/>
    <n v="20.04"/>
    <n v="3"/>
    <n v="0"/>
    <n v="9.6191999999999993"/>
    <x v="1"/>
    <x v="10"/>
    <s v="Xerox 1923"/>
    <x v="3"/>
    <s v="New York"/>
    <s v="Freeport"/>
    <n v="2015"/>
  </r>
  <r>
    <s v="US-2017-102183"/>
    <d v="2017-08-21T00:00:00"/>
    <s v="PK-19075"/>
    <s v="OFF-BI-10003476"/>
    <n v="32.088000000000001"/>
    <n v="7"/>
    <n v="0.2"/>
    <n v="11.2308"/>
    <x v="1"/>
    <x v="8"/>
    <s v="Avery Metallic Poly Binders"/>
    <x v="3"/>
    <s v="New York"/>
    <s v="New York City"/>
    <n v="2017"/>
  </r>
  <r>
    <s v="US-2017-102183"/>
    <d v="2017-08-21T00:00:00"/>
    <s v="PK-19075"/>
    <s v="OFF-BI-10001359"/>
    <n v="4305.5519999999997"/>
    <n v="6"/>
    <n v="0.2"/>
    <n v="1453.1238000000001"/>
    <x v="1"/>
    <x v="8"/>
    <s v="GBC DocuBind TL300 Electric Binding System"/>
    <x v="3"/>
    <s v="New York"/>
    <s v="New York City"/>
    <n v="2017"/>
  </r>
  <r>
    <s v="CA-2016-100510"/>
    <d v="2016-05-12T00:00:00"/>
    <s v="HM-14860"/>
    <s v="FUR-FU-10000320"/>
    <n v="10.02"/>
    <n v="3"/>
    <n v="0"/>
    <n v="4.4088000000000003"/>
    <x v="0"/>
    <x v="5"/>
    <s v="OIC Stacking Trays"/>
    <x v="3"/>
    <s v="New York"/>
    <s v="New York City"/>
    <n v="2016"/>
  </r>
  <r>
    <s v="CA-2016-100510"/>
    <d v="2016-05-12T00:00:00"/>
    <s v="HM-14860"/>
    <s v="TEC-PH-10001835"/>
    <n v="631.96"/>
    <n v="4"/>
    <n v="0"/>
    <n v="303.3408"/>
    <x v="2"/>
    <x v="7"/>
    <s v="Jawbone JAMBOX Wireless Bluetooth Speaker"/>
    <x v="3"/>
    <s v="New York"/>
    <s v="New York City"/>
    <n v="2016"/>
  </r>
  <r>
    <s v="CA-2017-146983"/>
    <d v="2017-09-02T00:00:00"/>
    <s v="AH-10210"/>
    <s v="OFF-BI-10003650"/>
    <n v="1577.94"/>
    <n v="3"/>
    <n v="0"/>
    <n v="757.41120000000001"/>
    <x v="1"/>
    <x v="8"/>
    <s v="GBC DocuBind 300 Electric Binding Machine"/>
    <x v="0"/>
    <s v="Kentucky"/>
    <s v="Henderson"/>
    <n v="2017"/>
  </r>
  <r>
    <s v="US-2014-134054"/>
    <d v="2014-10-10T00:00:00"/>
    <s v="FC-14335"/>
    <s v="OFF-AR-10000937"/>
    <n v="255.85"/>
    <n v="7"/>
    <n v="0"/>
    <n v="112.574"/>
    <x v="1"/>
    <x v="6"/>
    <s v="Dixon Ticonderoga Core-Lock Colored Pencils, 48-Color Set"/>
    <x v="1"/>
    <s v="New Mexico"/>
    <s v="Albuquerque"/>
    <n v="2014"/>
  </r>
  <r>
    <s v="CA-2016-113236"/>
    <d v="2016-05-26T00:00:00"/>
    <s v="CP-12085"/>
    <s v="OFF-ST-10000532"/>
    <n v="184.70400000000001"/>
    <n v="6"/>
    <n v="0.2"/>
    <n v="13.8528"/>
    <x v="1"/>
    <x v="4"/>
    <s v="Advantus Rolling Drawer Organizers"/>
    <x v="0"/>
    <s v="Florida"/>
    <s v="Delray Beach"/>
    <n v="2016"/>
  </r>
  <r>
    <s v="CA-2016-113236"/>
    <d v="2016-05-26T00:00:00"/>
    <s v="CP-12085"/>
    <s v="TEC-AC-10001267"/>
    <n v="47.92"/>
    <n v="2"/>
    <n v="0.2"/>
    <n v="11.98"/>
    <x v="2"/>
    <x v="11"/>
    <s v="Imation 32GB Pocket Pro USB 3.0 Flash Drive - 32 GB - Black - 1 P ..."/>
    <x v="0"/>
    <s v="Florida"/>
    <s v="Delray Beach"/>
    <n v="2016"/>
  </r>
  <r>
    <s v="CA-2017-122539"/>
    <d v="2017-12-01T00:00:00"/>
    <s v="SC-20305"/>
    <s v="OFF-LA-10004853"/>
    <n v="15.936"/>
    <n v="4"/>
    <n v="0.2"/>
    <n v="5.1791999999999998"/>
    <x v="1"/>
    <x v="2"/>
    <s v="Avery 483"/>
    <x v="3"/>
    <s v="Pennsylvania"/>
    <s v="Philadelphia"/>
    <n v="2017"/>
  </r>
  <r>
    <s v="CA-2017-122539"/>
    <d v="2017-12-01T00:00:00"/>
    <s v="SC-20305"/>
    <s v="OFF-BI-10001759"/>
    <n v="8.0009999999999994"/>
    <n v="7"/>
    <n v="0.7"/>
    <n v="-5.6006999999999998"/>
    <x v="1"/>
    <x v="8"/>
    <s v="Acco Pressboard Covers with Storage Hooks, 14 7/8&quot; x 11&quot;, Dark Blue"/>
    <x v="3"/>
    <s v="Pennsylvania"/>
    <s v="Philadelphia"/>
    <n v="2017"/>
  </r>
  <r>
    <s v="CA-2017-122539"/>
    <d v="2017-12-01T00:00:00"/>
    <s v="SC-20305"/>
    <s v="FUR-CH-10003379"/>
    <n v="398.97199999999998"/>
    <n v="2"/>
    <n v="0.3"/>
    <n v="-28.498000000000001"/>
    <x v="0"/>
    <x v="1"/>
    <s v="Global Commerce Series High-Back Swivel/Tilt Chairs"/>
    <x v="3"/>
    <s v="Pennsylvania"/>
    <s v="Philadelphia"/>
    <n v="2017"/>
  </r>
  <r>
    <s v="CA-2016-166772"/>
    <d v="2016-09-20T00:00:00"/>
    <s v="HJ-14875"/>
    <s v="FUR-BO-10002853"/>
    <n v="163.88"/>
    <n v="2"/>
    <n v="0"/>
    <n v="40.97"/>
    <x v="0"/>
    <x v="0"/>
    <s v="O'Sullivan 5-Shelf Heavy-Duty Bookcases"/>
    <x v="1"/>
    <s v="Washington"/>
    <s v="Seattle"/>
    <n v="2016"/>
  </r>
  <r>
    <s v="US-2017-152898"/>
    <d v="2017-09-11T00:00:00"/>
    <s v="CB-12025"/>
    <s v="OFF-AP-10000027"/>
    <n v="67.900000000000006"/>
    <n v="5"/>
    <n v="0"/>
    <n v="20.37"/>
    <x v="1"/>
    <x v="9"/>
    <s v="Hoover Commercial SteamVac"/>
    <x v="0"/>
    <s v="Virginia"/>
    <s v="Richmond"/>
    <n v="2017"/>
  </r>
  <r>
    <s v="CA-2016-160486"/>
    <d v="2016-12-30T00:00:00"/>
    <s v="EH-14185"/>
    <s v="OFF-PA-10002421"/>
    <n v="72.224000000000004"/>
    <n v="4"/>
    <n v="0.2"/>
    <n v="25.278400000000001"/>
    <x v="1"/>
    <x v="10"/>
    <s v="Embossed Ink Jet Note Cards"/>
    <x v="0"/>
    <s v="Florida"/>
    <s v="West Palm Beach"/>
    <n v="2016"/>
  </r>
  <r>
    <s v="CA-2017-102218"/>
    <d v="2017-09-02T00:00:00"/>
    <s v="LW-17215"/>
    <s v="OFF-LA-10002475"/>
    <n v="11.696"/>
    <n v="2"/>
    <n v="0.2"/>
    <n v="3.9474"/>
    <x v="1"/>
    <x v="2"/>
    <s v="Avery 519"/>
    <x v="1"/>
    <s v="Colorado"/>
    <s v="Fort Collins"/>
    <n v="2017"/>
  </r>
  <r>
    <s v="CA-2014-161032"/>
    <d v="2014-11-18T00:00:00"/>
    <s v="MK-17905"/>
    <s v="FUR-CH-10001482"/>
    <n v="392.94"/>
    <n v="3"/>
    <n v="0"/>
    <n v="43.223399999999998"/>
    <x v="0"/>
    <x v="1"/>
    <s v="Office Star - Mesh Screen back chair with Vinyl seat"/>
    <x v="2"/>
    <s v="Wisconsin"/>
    <s v="Franklin"/>
    <n v="2014"/>
  </r>
  <r>
    <s v="CA-2015-102778"/>
    <d v="2015-11-21T00:00:00"/>
    <s v="JH-15820"/>
    <s v="FUR-FU-10000087"/>
    <n v="18.175999999999998"/>
    <n v="1"/>
    <n v="0.2"/>
    <n v="4.7712000000000003"/>
    <x v="0"/>
    <x v="5"/>
    <s v="Executive Impressions 14&quot; Two-Color Numerals Wall Clock"/>
    <x v="0"/>
    <s v="North Carolina"/>
    <s v="Monroe"/>
    <n v="2015"/>
  </r>
  <r>
    <s v="CA-2017-154011"/>
    <d v="2017-06-19T00:00:00"/>
    <s v="DB-13270"/>
    <s v="OFF-BI-10003166"/>
    <n v="6.8879999999999999"/>
    <n v="3"/>
    <n v="0.8"/>
    <n v="-11.020799999999999"/>
    <x v="1"/>
    <x v="8"/>
    <s v="GBC Plasticlear Binding Covers"/>
    <x v="2"/>
    <s v="Texas"/>
    <s v="Dallas"/>
    <n v="2017"/>
  </r>
  <r>
    <s v="CA-2017-154011"/>
    <d v="2017-06-19T00:00:00"/>
    <s v="DB-13270"/>
    <s v="FUR-TA-10000688"/>
    <n v="457.48500000000001"/>
    <n v="3"/>
    <n v="0.3"/>
    <n v="-84.961500000000001"/>
    <x v="0"/>
    <x v="3"/>
    <s v="Chromcraft Bull-Nose Wood Round Conference Table Top, Wood Base"/>
    <x v="2"/>
    <s v="Texas"/>
    <s v="Dallas"/>
    <n v="2017"/>
  </r>
  <r>
    <s v="US-2017-165456"/>
    <d v="2017-11-30T00:00:00"/>
    <s v="TB-21625"/>
    <s v="FUR-CH-10003981"/>
    <n v="1079.316"/>
    <n v="6"/>
    <n v="0.3"/>
    <n v="-15.418799999999999"/>
    <x v="0"/>
    <x v="1"/>
    <s v="Global Commerce Series Low-Back Swivel/Tilt Chairs"/>
    <x v="3"/>
    <s v="Pennsylvania"/>
    <s v="Philadelphia"/>
    <n v="2017"/>
  </r>
  <r>
    <s v="CA-2014-111857"/>
    <d v="2014-04-23T00:00:00"/>
    <s v="NM-18445"/>
    <s v="OFF-PA-10001878"/>
    <n v="48.91"/>
    <n v="1"/>
    <n v="0"/>
    <n v="22.9877"/>
    <x v="1"/>
    <x v="10"/>
    <s v="Xerox 1891"/>
    <x v="1"/>
    <s v="California"/>
    <s v="San Francisco"/>
    <n v="2014"/>
  </r>
  <r>
    <s v="CA-2014-163650"/>
    <d v="2014-09-23T00:00:00"/>
    <s v="TT-21220"/>
    <s v="OFF-AR-10002375"/>
    <n v="9.84"/>
    <n v="3"/>
    <n v="0"/>
    <n v="2.8536000000000001"/>
    <x v="1"/>
    <x v="6"/>
    <s v="Newell 351"/>
    <x v="3"/>
    <s v="Delaware"/>
    <s v="Dover"/>
    <n v="2014"/>
  </r>
  <r>
    <s v="CA-2014-163650"/>
    <d v="2014-09-23T00:00:00"/>
    <s v="TT-21220"/>
    <s v="OFF-BI-10004965"/>
    <n v="34.5"/>
    <n v="3"/>
    <n v="0"/>
    <n v="15.525"/>
    <x v="1"/>
    <x v="8"/>
    <s v="Ibico Covers for Plastic or Wire Binding Elements"/>
    <x v="3"/>
    <s v="Delaware"/>
    <s v="Dover"/>
    <n v="2014"/>
  </r>
  <r>
    <s v="CA-2017-124114"/>
    <d v="2017-03-02T00:00:00"/>
    <s v="RS-19765"/>
    <s v="OFF-BI-10004022"/>
    <n v="0.55600000000000005"/>
    <n v="1"/>
    <n v="0.8"/>
    <n v="-0.94520000000000004"/>
    <x v="1"/>
    <x v="8"/>
    <s v="Acco Suede Grain Vinyl Round Ring Binder"/>
    <x v="2"/>
    <s v="Texas"/>
    <s v="Waco"/>
    <n v="2017"/>
  </r>
  <r>
    <s v="US-2017-116505"/>
    <d v="2017-11-17T00:00:00"/>
    <s v="TB-21625"/>
    <s v="OFF-BI-10000050"/>
    <n v="43.8"/>
    <n v="6"/>
    <n v="0"/>
    <n v="20.585999999999999"/>
    <x v="1"/>
    <x v="8"/>
    <s v="Angle-D Binders with Locking Rings, Label Holders"/>
    <x v="3"/>
    <s v="Maryland"/>
    <s v="Hagerstown"/>
    <n v="2017"/>
  </r>
  <r>
    <s v="CA-2017-161340"/>
    <d v="2017-05-28T00:00:00"/>
    <s v="AM-10360"/>
    <s v="OFF-PA-10002464"/>
    <n v="13.872"/>
    <n v="3"/>
    <n v="0.2"/>
    <n v="5.0286"/>
    <x v="1"/>
    <x v="10"/>
    <s v="HP Office Recycled Paper (20Lb. and 87 Bright)"/>
    <x v="3"/>
    <s v="Ohio"/>
    <s v="Cleveland"/>
    <n v="2017"/>
  </r>
  <r>
    <s v="CA-2017-161340"/>
    <d v="2017-05-28T00:00:00"/>
    <s v="AM-10360"/>
    <s v="FUR-BO-10004709"/>
    <n v="115.96"/>
    <n v="4"/>
    <n v="0.5"/>
    <n v="-64.937600000000003"/>
    <x v="0"/>
    <x v="0"/>
    <s v="Bush Westfield Collection Bookcases, Medium Cherry Finish"/>
    <x v="3"/>
    <s v="Ohio"/>
    <s v="Cleveland"/>
    <n v="2017"/>
  </r>
  <r>
    <s v="US-2015-163433"/>
    <d v="2015-04-18T00:00:00"/>
    <s v="MP-17965"/>
    <s v="TEC-AC-10003590"/>
    <n v="41.423999999999999"/>
    <n v="2"/>
    <n v="0.2"/>
    <n v="8.2848000000000006"/>
    <x v="2"/>
    <x v="11"/>
    <s v="TRENDnet 56K USB 2.0 Phone, Internet and Fax Modem"/>
    <x v="2"/>
    <s v="Texas"/>
    <s v="Mcallen"/>
    <n v="2015"/>
  </r>
  <r>
    <s v="US-2015-163433"/>
    <d v="2015-04-18T00:00:00"/>
    <s v="MP-17965"/>
    <s v="TEC-PH-10003357"/>
    <n v="244.768"/>
    <n v="4"/>
    <n v="0.2"/>
    <n v="24.476800000000001"/>
    <x v="2"/>
    <x v="7"/>
    <s v="Grandstream GXP2100 Mainstream Business Phone"/>
    <x v="2"/>
    <s v="Texas"/>
    <s v="Mcallen"/>
    <n v="2015"/>
  </r>
  <r>
    <s v="US-2015-163433"/>
    <d v="2015-04-18T00:00:00"/>
    <s v="MP-17965"/>
    <s v="OFF-AR-10003373"/>
    <n v="74.352000000000004"/>
    <n v="3"/>
    <n v="0.2"/>
    <n v="6.5057999999999998"/>
    <x v="1"/>
    <x v="6"/>
    <s v="Boston School Pro Electric Pencil Sharpener, 1670"/>
    <x v="2"/>
    <s v="Texas"/>
    <s v="Mcallen"/>
    <n v="2015"/>
  </r>
  <r>
    <s v="US-2015-163433"/>
    <d v="2015-04-18T00:00:00"/>
    <s v="MP-17965"/>
    <s v="OFF-BI-10003676"/>
    <n v="4.3120000000000003"/>
    <n v="2"/>
    <n v="0.8"/>
    <n v="-6.8992000000000004"/>
    <x v="1"/>
    <x v="8"/>
    <s v="GBC Standard Recycled Report Covers, Clear Plastic Sheets"/>
    <x v="2"/>
    <s v="Texas"/>
    <s v="Mcallen"/>
    <n v="2015"/>
  </r>
  <r>
    <s v="US-2015-163433"/>
    <d v="2015-04-18T00:00:00"/>
    <s v="MP-17965"/>
    <s v="FUR-CH-10000225"/>
    <n v="56.686"/>
    <n v="1"/>
    <n v="0.3"/>
    <n v="-20.245000000000001"/>
    <x v="0"/>
    <x v="1"/>
    <s v="Global Geo Office Task Chair, Gray"/>
    <x v="2"/>
    <s v="Texas"/>
    <s v="Mcallen"/>
    <n v="2015"/>
  </r>
  <r>
    <s v="US-2015-163433"/>
    <d v="2015-04-18T00:00:00"/>
    <s v="MP-17965"/>
    <s v="TEC-PH-10001870"/>
    <n v="97.968000000000004"/>
    <n v="2"/>
    <n v="0.2"/>
    <n v="6.1230000000000002"/>
    <x v="2"/>
    <x v="7"/>
    <s v="Lunatik TT5L-002 Taktik Strike Impact Protection System for iPhone 5"/>
    <x v="2"/>
    <s v="Texas"/>
    <s v="Mcallen"/>
    <n v="2015"/>
  </r>
  <r>
    <s v="US-2015-163433"/>
    <d v="2015-04-18T00:00:00"/>
    <s v="MP-17965"/>
    <s v="OFF-AR-10003481"/>
    <n v="7.8719999999999999"/>
    <n v="3"/>
    <n v="0.2"/>
    <n v="0.88560000000000005"/>
    <x v="1"/>
    <x v="6"/>
    <s v="Newell 348"/>
    <x v="2"/>
    <s v="Texas"/>
    <s v="Mcallen"/>
    <n v="2015"/>
  </r>
  <r>
    <s v="US-2015-163433"/>
    <d v="2015-04-18T00:00:00"/>
    <s v="MP-17965"/>
    <s v="OFF-PA-10003936"/>
    <n v="15.552"/>
    <n v="3"/>
    <n v="0.2"/>
    <n v="5.4432"/>
    <x v="1"/>
    <x v="10"/>
    <s v="Xerox 1994"/>
    <x v="2"/>
    <s v="Texas"/>
    <s v="Mcallen"/>
    <n v="2015"/>
  </r>
  <r>
    <s v="US-2015-163433"/>
    <d v="2015-04-18T00:00:00"/>
    <s v="MP-17965"/>
    <s v="OFF-BI-10000320"/>
    <n v="1.476"/>
    <n v="1"/>
    <n v="0.8"/>
    <n v="-2.2877999999999998"/>
    <x v="1"/>
    <x v="8"/>
    <s v="GBC Plastic Binding Combs"/>
    <x v="2"/>
    <s v="Texas"/>
    <s v="Mcallen"/>
    <n v="2015"/>
  </r>
  <r>
    <s v="CA-2015-137603"/>
    <d v="2015-09-19T00:00:00"/>
    <s v="MH-17290"/>
    <s v="OFF-AR-10001972"/>
    <n v="8.4"/>
    <n v="5"/>
    <n v="0"/>
    <n v="2.1840000000000002"/>
    <x v="1"/>
    <x v="6"/>
    <s v="Newell 323"/>
    <x v="1"/>
    <s v="New Mexico"/>
    <s v="Santa Fe"/>
    <n v="2015"/>
  </r>
  <r>
    <s v="CA-2014-128237"/>
    <d v="2014-03-25T00:00:00"/>
    <s v="CA-12265"/>
    <s v="OFF-AR-10003829"/>
    <n v="6.56"/>
    <n v="2"/>
    <n v="0"/>
    <n v="1.9024000000000001"/>
    <x v="1"/>
    <x v="6"/>
    <s v="Newell 35"/>
    <x v="1"/>
    <s v="California"/>
    <s v="San Francisco"/>
    <n v="2014"/>
  </r>
  <r>
    <s v="CA-2014-128237"/>
    <d v="2014-03-25T00:00:00"/>
    <s v="CA-12265"/>
    <s v="OFF-AR-10003338"/>
    <n v="14.88"/>
    <n v="2"/>
    <n v="0"/>
    <n v="3.72"/>
    <x v="1"/>
    <x v="6"/>
    <s v="Eberhard Faber 3 1/2&quot; Golf Pencils"/>
    <x v="1"/>
    <s v="California"/>
    <s v="San Francisco"/>
    <n v="2014"/>
  </r>
  <r>
    <s v="CA-2014-128237"/>
    <d v="2014-03-25T00:00:00"/>
    <s v="CA-12265"/>
    <s v="TEC-AC-10002558"/>
    <n v="45.48"/>
    <n v="4"/>
    <n v="0"/>
    <n v="15.917999999999999"/>
    <x v="2"/>
    <x v="11"/>
    <s v="Imation Swivel Flash Drive USB flash drive - 8 GB"/>
    <x v="1"/>
    <s v="California"/>
    <s v="San Francisco"/>
    <n v="2014"/>
  </r>
  <r>
    <s v="CA-2014-128237"/>
    <d v="2014-03-25T00:00:00"/>
    <s v="CA-12265"/>
    <s v="OFF-AR-10000034"/>
    <n v="25.44"/>
    <n v="6"/>
    <n v="0"/>
    <n v="9.9215999999999998"/>
    <x v="1"/>
    <x v="6"/>
    <s v="BIC Brite Liner Grip Highlighters, Assorted, 5/Pack"/>
    <x v="1"/>
    <s v="California"/>
    <s v="San Francisco"/>
    <n v="2014"/>
  </r>
  <r>
    <s v="US-2016-102141"/>
    <d v="2016-08-26T00:00:00"/>
    <s v="KD-16615"/>
    <s v="OFF-BI-10001510"/>
    <n v="146.68799999999999"/>
    <n v="8"/>
    <n v="0.2"/>
    <n v="45.84"/>
    <x v="1"/>
    <x v="8"/>
    <s v="Deluxe Heavy-Duty Vinyl Round Ring Binder"/>
    <x v="3"/>
    <s v="New York"/>
    <s v="New York City"/>
    <n v="2016"/>
  </r>
  <r>
    <s v="CA-2017-148642"/>
    <d v="2017-03-06T00:00:00"/>
    <s v="DW-13540"/>
    <s v="OFF-LA-10000134"/>
    <n v="4.9279999999999999"/>
    <n v="2"/>
    <n v="0.2"/>
    <n v="1.7248000000000001"/>
    <x v="1"/>
    <x v="2"/>
    <s v="Avery 511"/>
    <x v="2"/>
    <s v="Texas"/>
    <s v="Dallas"/>
    <n v="2017"/>
  </r>
  <r>
    <s v="CA-2017-148642"/>
    <d v="2017-03-06T00:00:00"/>
    <s v="DW-13540"/>
    <s v="OFF-AR-10000588"/>
    <n v="63.488"/>
    <n v="4"/>
    <n v="0.2"/>
    <n v="4.7615999999999996"/>
    <x v="1"/>
    <x v="6"/>
    <s v="Newell 345"/>
    <x v="2"/>
    <s v="Texas"/>
    <s v="Dallas"/>
    <n v="2017"/>
  </r>
  <r>
    <s v="CA-2015-111948"/>
    <d v="2015-11-11T00:00:00"/>
    <s v="AG-10495"/>
    <s v="OFF-ST-10003282"/>
    <n v="418.32"/>
    <n v="7"/>
    <n v="0"/>
    <n v="117.1296"/>
    <x v="1"/>
    <x v="4"/>
    <s v="Advantus 10-Drawer Portable Organizer, Chrome Metal Frame, Smoke Drawers"/>
    <x v="2"/>
    <s v="Michigan"/>
    <s v="Detroit"/>
    <n v="2015"/>
  </r>
  <r>
    <s v="CA-2015-111948"/>
    <d v="2015-11-11T00:00:00"/>
    <s v="AG-10495"/>
    <s v="OFF-AP-10002311"/>
    <n v="123.858"/>
    <n v="2"/>
    <n v="0.1"/>
    <n v="46.790799999999997"/>
    <x v="1"/>
    <x v="9"/>
    <s v="Holmes Replacement Filter for HEPA Air Cleaner, Very Large Room, HEPA Filter"/>
    <x v="2"/>
    <s v="Michigan"/>
    <s v="Detroit"/>
    <n v="2015"/>
  </r>
  <r>
    <s v="CA-2016-161907"/>
    <d v="2016-04-05T00:00:00"/>
    <s v="JH-16180"/>
    <s v="TEC-PH-10000141"/>
    <n v="118.782"/>
    <n v="3"/>
    <n v="0.4"/>
    <n v="-27.715800000000002"/>
    <x v="2"/>
    <x v="7"/>
    <s v="Clearsounds A400"/>
    <x v="3"/>
    <s v="Pennsylvania"/>
    <s v="Philadelphia"/>
    <n v="2016"/>
  </r>
  <r>
    <s v="CA-2016-161907"/>
    <d v="2016-04-05T00:00:00"/>
    <s v="JH-16180"/>
    <s v="OFF-SU-10000646"/>
    <n v="769.18399999999997"/>
    <n v="4"/>
    <n v="0.2"/>
    <n v="-163.45160000000001"/>
    <x v="1"/>
    <x v="14"/>
    <s v="Premier Automatic Letter Opener"/>
    <x v="3"/>
    <s v="Pennsylvania"/>
    <s v="Philadelphia"/>
    <n v="2016"/>
  </r>
  <r>
    <s v="CA-2017-124940"/>
    <d v="2017-02-21T00:00:00"/>
    <s v="DK-13090"/>
    <s v="TEC-AC-10002076"/>
    <n v="47.904000000000003"/>
    <n v="1"/>
    <n v="0.2"/>
    <n v="-2.9940000000000002"/>
    <x v="2"/>
    <x v="11"/>
    <s v="Microsoft Natural Keyboard Elite"/>
    <x v="2"/>
    <s v="Texas"/>
    <s v="Carrollton"/>
    <n v="2017"/>
  </r>
  <r>
    <s v="US-2017-108343"/>
    <d v="2017-07-20T00:00:00"/>
    <s v="AR-10825"/>
    <s v="OFF-PA-10000743"/>
    <n v="13.36"/>
    <n v="2"/>
    <n v="0"/>
    <n v="6.4127999999999998"/>
    <x v="1"/>
    <x v="10"/>
    <s v="Xerox 1977"/>
    <x v="3"/>
    <s v="New York"/>
    <s v="New York City"/>
    <n v="2017"/>
  </r>
  <r>
    <s v="US-2017-108343"/>
    <d v="2017-07-20T00:00:00"/>
    <s v="AR-10825"/>
    <s v="FUR-CH-10002780"/>
    <n v="163.76400000000001"/>
    <n v="2"/>
    <n v="0.1"/>
    <n v="25.474399999999999"/>
    <x v="0"/>
    <x v="1"/>
    <s v="Office Star - Task Chair with Contemporary Loop Arms"/>
    <x v="3"/>
    <s v="New York"/>
    <s v="New York City"/>
    <n v="2017"/>
  </r>
  <r>
    <s v="US-2017-108343"/>
    <d v="2017-07-20T00:00:00"/>
    <s v="AR-10825"/>
    <s v="FUR-FU-10000747"/>
    <n v="183.92"/>
    <n v="4"/>
    <n v="0"/>
    <n v="31.266400000000001"/>
    <x v="0"/>
    <x v="5"/>
    <s v="Tenex B1-RE Series Chair Mats for Low Pile Carpets"/>
    <x v="3"/>
    <s v="New York"/>
    <s v="New York City"/>
    <n v="2017"/>
  </r>
  <r>
    <s v="US-2016-111563"/>
    <d v="2016-11-04T00:00:00"/>
    <s v="SM-20005"/>
    <s v="FUR-FU-10002445"/>
    <n v="11.375999999999999"/>
    <n v="3"/>
    <n v="0.6"/>
    <n v="-5.6879999999999997"/>
    <x v="0"/>
    <x v="5"/>
    <s v="DAX Two-Tone Rosewood/Black Document Frame, Desktop, 5 x 7"/>
    <x v="2"/>
    <s v="Texas"/>
    <s v="Houston"/>
    <n v="2016"/>
  </r>
  <r>
    <s v="US-2016-111563"/>
    <d v="2016-11-04T00:00:00"/>
    <s v="SM-20005"/>
    <s v="FUR-FU-10000723"/>
    <n v="66.111999999999995"/>
    <n v="4"/>
    <n v="0.6"/>
    <n v="-84.2928"/>
    <x v="0"/>
    <x v="5"/>
    <s v="Deflect-o EconoMat Studded, No Bevel Mat for Low Pile Carpeting"/>
    <x v="2"/>
    <s v="Texas"/>
    <s v="Houston"/>
    <n v="2016"/>
  </r>
  <r>
    <s v="CA-2017-121853"/>
    <d v="2017-09-23T00:00:00"/>
    <s v="DB-13660"/>
    <s v="OFF-PA-10003641"/>
    <n v="211.04"/>
    <n v="8"/>
    <n v="0"/>
    <n v="97.078400000000002"/>
    <x v="1"/>
    <x v="10"/>
    <s v="Xerox 1909"/>
    <x v="1"/>
    <s v="California"/>
    <s v="Los Angeles"/>
    <n v="2017"/>
  </r>
  <r>
    <s v="CA-2017-121853"/>
    <d v="2017-09-23T00:00:00"/>
    <s v="DB-13660"/>
    <s v="FUR-CH-10003973"/>
    <n v="594.81600000000003"/>
    <n v="2"/>
    <n v="0.2"/>
    <n v="59.4816"/>
    <x v="0"/>
    <x v="1"/>
    <s v="GuestStacker Chair with Chrome Finish Legs"/>
    <x v="1"/>
    <s v="California"/>
    <s v="Los Angeles"/>
    <n v="2017"/>
  </r>
  <r>
    <s v="CA-2017-121853"/>
    <d v="2017-09-23T00:00:00"/>
    <s v="DB-13660"/>
    <s v="OFF-BI-10000977"/>
    <n v="72.959999999999994"/>
    <n v="3"/>
    <n v="0.2"/>
    <n v="23.712"/>
    <x v="1"/>
    <x v="8"/>
    <s v="Ibico Plastic Spiral Binding Combs"/>
    <x v="1"/>
    <s v="California"/>
    <s v="Los Angeles"/>
    <n v="2017"/>
  </r>
  <r>
    <s v="US-2017-130687"/>
    <d v="2017-09-07T00:00:00"/>
    <s v="PF-19225"/>
    <s v="FUR-FU-10004053"/>
    <n v="80.959999999999994"/>
    <n v="4"/>
    <n v="0"/>
    <n v="34.812800000000003"/>
    <x v="0"/>
    <x v="5"/>
    <s v="DAX Two-Tone Silver Metal Document Frame"/>
    <x v="1"/>
    <s v="Washington"/>
    <s v="Edmonds"/>
    <n v="2017"/>
  </r>
  <r>
    <s v="US-2017-130687"/>
    <d v="2017-09-07T00:00:00"/>
    <s v="PF-19225"/>
    <s v="TEC-PH-10002033"/>
    <n v="455.71199999999999"/>
    <n v="2"/>
    <n v="0.2"/>
    <n v="34.178400000000003"/>
    <x v="2"/>
    <x v="7"/>
    <s v="Konftel 250 Conference phone - Charcoal black"/>
    <x v="1"/>
    <s v="Washington"/>
    <s v="Edmonds"/>
    <n v="2017"/>
  </r>
  <r>
    <s v="US-2017-130687"/>
    <d v="2017-09-07T00:00:00"/>
    <s v="PF-19225"/>
    <s v="OFF-AR-10004260"/>
    <n v="25.98"/>
    <n v="1"/>
    <n v="0"/>
    <n v="7.2744"/>
    <x v="1"/>
    <x v="6"/>
    <s v="Boston 1799 Powerhouse Electric Pencil Sharpener"/>
    <x v="1"/>
    <s v="Washington"/>
    <s v="Edmonds"/>
    <n v="2017"/>
  </r>
  <r>
    <s v="CA-2015-164497"/>
    <d v="2015-11-28T00:00:00"/>
    <s v="AJ-10945"/>
    <s v="OFF-AP-10004655"/>
    <n v="45.28"/>
    <n v="4"/>
    <n v="0"/>
    <n v="15.395200000000001"/>
    <x v="1"/>
    <x v="9"/>
    <s v="Holmes Visible Mist Ultrasonic Humidifier with 2.3-Gallon Output per Day, Replacement Filter"/>
    <x v="1"/>
    <s v="California"/>
    <s v="San Francisco"/>
    <n v="2015"/>
  </r>
  <r>
    <s v="US-2015-153283"/>
    <d v="2015-11-12T00:00:00"/>
    <s v="EB-14110"/>
    <s v="OFF-EN-10001539"/>
    <n v="15.56"/>
    <n v="2"/>
    <n v="0"/>
    <n v="7.3132000000000001"/>
    <x v="1"/>
    <x v="12"/>
    <s v="Staple envelope"/>
    <x v="3"/>
    <s v="New York"/>
    <s v="New York City"/>
    <n v="2015"/>
  </r>
  <r>
    <s v="CA-2016-108056"/>
    <d v="2016-09-29T00:00:00"/>
    <s v="ES-14080"/>
    <s v="TEC-PH-10001817"/>
    <n v="859.2"/>
    <n v="3"/>
    <n v="0.2"/>
    <n v="75.180000000000007"/>
    <x v="2"/>
    <x v="7"/>
    <s v="Wilson Electronics DB Pro Signal Booster"/>
    <x v="1"/>
    <s v="Oregon"/>
    <s v="Springfield"/>
    <n v="2016"/>
  </r>
  <r>
    <s v="CA-2017-127726"/>
    <d v="2017-09-11T00:00:00"/>
    <s v="SS-20410"/>
    <s v="OFF-AP-10002578"/>
    <n v="195.68"/>
    <n v="4"/>
    <n v="0"/>
    <n v="50.876800000000003"/>
    <x v="1"/>
    <x v="9"/>
    <s v="Fellowes Premier Superior Surge Suppressor, 10-Outlet, With Phone and Remote"/>
    <x v="0"/>
    <s v="Kentucky"/>
    <s v="Georgetown"/>
    <n v="2017"/>
  </r>
  <r>
    <s v="CA-2017-127726"/>
    <d v="2017-09-11T00:00:00"/>
    <s v="SS-20410"/>
    <s v="OFF-FA-10000992"/>
    <n v="14.2"/>
    <n v="4"/>
    <n v="0"/>
    <n v="6.6740000000000004"/>
    <x v="1"/>
    <x v="13"/>
    <s v="Acco Clips to Go Binder Clips, 24 Clips in Two Sizes"/>
    <x v="0"/>
    <s v="Kentucky"/>
    <s v="Georgetown"/>
    <n v="2017"/>
  </r>
  <r>
    <s v="CA-2017-110198"/>
    <d v="2017-05-01T00:00:00"/>
    <s v="AG-10900"/>
    <s v="FUR-BO-10001798"/>
    <n v="314.35199999999998"/>
    <n v="3"/>
    <n v="0.2"/>
    <n v="-15.717599999999999"/>
    <x v="0"/>
    <x v="0"/>
    <s v="Bush Somerset Collection Bookcase"/>
    <x v="0"/>
    <s v="Florida"/>
    <s v="Coral Springs"/>
    <n v="2017"/>
  </r>
  <r>
    <s v="CA-2017-110198"/>
    <d v="2017-05-01T00:00:00"/>
    <s v="AG-10900"/>
    <s v="OFF-LA-10004409"/>
    <n v="4.6079999999999997"/>
    <n v="2"/>
    <n v="0.2"/>
    <n v="1.4976"/>
    <x v="1"/>
    <x v="2"/>
    <s v="Avery 492"/>
    <x v="0"/>
    <s v="Florida"/>
    <s v="Coral Springs"/>
    <n v="2017"/>
  </r>
  <r>
    <s v="CA-2017-130715"/>
    <d v="2017-09-16T00:00:00"/>
    <s v="CY-12745"/>
    <s v="OFF-FA-10000621"/>
    <n v="17.899999999999999"/>
    <n v="5"/>
    <n v="0"/>
    <n v="8.7710000000000008"/>
    <x v="1"/>
    <x v="13"/>
    <s v="OIC Colored Binder Clips, Assorted Sizes"/>
    <x v="1"/>
    <s v="California"/>
    <s v="San Francisco"/>
    <n v="2017"/>
  </r>
  <r>
    <s v="CA-2014-155264"/>
    <d v="2014-10-19T00:00:00"/>
    <s v="RP-19270"/>
    <s v="OFF-BI-10003196"/>
    <n v="2.992"/>
    <n v="1"/>
    <n v="0.2"/>
    <n v="1.1220000000000001"/>
    <x v="1"/>
    <x v="8"/>
    <s v="Accohide Poly Flexible Ring Binders"/>
    <x v="1"/>
    <s v="California"/>
    <s v="San Francisco"/>
    <n v="2014"/>
  </r>
  <r>
    <s v="CA-2014-155264"/>
    <d v="2014-10-19T00:00:00"/>
    <s v="RP-19270"/>
    <s v="OFF-BI-10003727"/>
    <n v="20.064"/>
    <n v="6"/>
    <n v="0.2"/>
    <n v="7.0224000000000002"/>
    <x v="1"/>
    <x v="8"/>
    <s v="Avery Durable Slant Ring Binders With Label Holder"/>
    <x v="1"/>
    <s v="California"/>
    <s v="San Francisco"/>
    <n v="2014"/>
  </r>
  <r>
    <s v="CA-2014-155264"/>
    <d v="2014-10-19T00:00:00"/>
    <s v="RP-19270"/>
    <s v="OFF-PA-10003228"/>
    <n v="146.72999999999999"/>
    <n v="3"/>
    <n v="0"/>
    <n v="68.963099999999997"/>
    <x v="1"/>
    <x v="10"/>
    <s v="Xerox 1917"/>
    <x v="1"/>
    <s v="California"/>
    <s v="San Francisco"/>
    <n v="2014"/>
  </r>
  <r>
    <s v="CA-2014-155264"/>
    <d v="2014-10-19T00:00:00"/>
    <s v="RP-19270"/>
    <s v="OFF-LA-10002787"/>
    <n v="18.75"/>
    <n v="5"/>
    <n v="0"/>
    <n v="9"/>
    <x v="1"/>
    <x v="2"/>
    <s v="Avery 480"/>
    <x v="1"/>
    <s v="California"/>
    <s v="San Francisco"/>
    <n v="2014"/>
  </r>
  <r>
    <s v="CA-2014-155264"/>
    <d v="2014-10-19T00:00:00"/>
    <s v="RP-19270"/>
    <s v="TEC-PH-10001305"/>
    <n v="117.57599999999999"/>
    <n v="3"/>
    <n v="0.2"/>
    <n v="11.7576"/>
    <x v="2"/>
    <x v="7"/>
    <s v="Panasonic KX TS208W Corded phone"/>
    <x v="1"/>
    <s v="California"/>
    <s v="San Francisco"/>
    <n v="2014"/>
  </r>
  <r>
    <s v="CA-2016-119123"/>
    <d v="2016-03-13T00:00:00"/>
    <s v="DB-13360"/>
    <s v="OFF-BI-10001036"/>
    <n v="51.183999999999997"/>
    <n v="7"/>
    <n v="0.2"/>
    <n v="19.193999999999999"/>
    <x v="1"/>
    <x v="8"/>
    <s v="Cardinal EasyOpen D-Ring Binders"/>
    <x v="1"/>
    <s v="California"/>
    <s v="Riverside"/>
    <n v="2016"/>
  </r>
  <r>
    <s v="CA-2017-109085"/>
    <d v="2017-02-17T00:00:00"/>
    <s v="CK-12325"/>
    <s v="FUR-TA-10001086"/>
    <n v="455.97"/>
    <n v="5"/>
    <n v="0.4"/>
    <n v="-106.393"/>
    <x v="0"/>
    <x v="3"/>
    <s v="SAFCO PlanMaster Boards, 60w x 37-1/2d, White Melamine"/>
    <x v="3"/>
    <s v="Ohio"/>
    <s v="Troy"/>
    <n v="2017"/>
  </r>
  <r>
    <s v="CA-2017-109085"/>
    <d v="2017-02-17T00:00:00"/>
    <s v="CK-12325"/>
    <s v="OFF-BI-10001525"/>
    <n v="5.7149999999999999"/>
    <n v="5"/>
    <n v="0.7"/>
    <n v="-4.7625000000000002"/>
    <x v="1"/>
    <x v="8"/>
    <s v="Acco Pressboard Covers with Storage Hooks, 14 7/8&quot; x 11&quot;, Executive Red"/>
    <x v="3"/>
    <s v="Ohio"/>
    <s v="Troy"/>
    <n v="2017"/>
  </r>
  <r>
    <s v="CA-2017-109085"/>
    <d v="2017-02-17T00:00:00"/>
    <s v="CK-12325"/>
    <s v="TEC-PH-10000526"/>
    <n v="57.594000000000001"/>
    <n v="1"/>
    <n v="0.4"/>
    <n v="-11.518800000000001"/>
    <x v="2"/>
    <x v="7"/>
    <s v="Vtech CS6719"/>
    <x v="3"/>
    <s v="Ohio"/>
    <s v="Troy"/>
    <n v="2017"/>
  </r>
  <r>
    <s v="CA-2017-109085"/>
    <d v="2017-02-17T00:00:00"/>
    <s v="CK-12325"/>
    <s v="FUR-FU-10004973"/>
    <n v="30.143999999999998"/>
    <n v="2"/>
    <n v="0.2"/>
    <n v="8.2896000000000001"/>
    <x v="0"/>
    <x v="5"/>
    <s v="Flat Face Poster Frame"/>
    <x v="3"/>
    <s v="Ohio"/>
    <s v="Troy"/>
    <n v="2017"/>
  </r>
  <r>
    <s v="CA-2017-109085"/>
    <d v="2017-02-17T00:00:00"/>
    <s v="CK-12325"/>
    <s v="FUR-CH-10003981"/>
    <n v="899.43"/>
    <n v="5"/>
    <n v="0.3"/>
    <n v="-12.849"/>
    <x v="0"/>
    <x v="1"/>
    <s v="Global Commerce Series Low-Back Swivel/Tilt Chairs"/>
    <x v="3"/>
    <s v="Ohio"/>
    <s v="Troy"/>
    <n v="2017"/>
  </r>
  <r>
    <s v="CA-2016-114860"/>
    <d v="2016-12-22T00:00:00"/>
    <s v="DN-13690"/>
    <s v="FUR-FU-10000277"/>
    <n v="842.72"/>
    <n v="8"/>
    <n v="0"/>
    <n v="202.25280000000001"/>
    <x v="0"/>
    <x v="5"/>
    <s v="Deflect-o DuraMat Antistatic Studded Beveled Mat for Medium Pile Carpeting"/>
    <x v="1"/>
    <s v="California"/>
    <s v="Moreno Valley"/>
    <n v="2016"/>
  </r>
  <r>
    <s v="CA-2016-114860"/>
    <d v="2016-12-22T00:00:00"/>
    <s v="DN-13690"/>
    <s v="FUR-FU-10001934"/>
    <n v="41.96"/>
    <n v="2"/>
    <n v="0"/>
    <n v="10.909599999999999"/>
    <x v="0"/>
    <x v="5"/>
    <s v="Magnifier Swing Arm Lamp"/>
    <x v="1"/>
    <s v="California"/>
    <s v="Moreno Valley"/>
    <n v="2016"/>
  </r>
  <r>
    <s v="CA-2016-159009"/>
    <d v="2016-09-23T00:00:00"/>
    <s v="DP-13105"/>
    <s v="OFF-BI-10004970"/>
    <n v="13.215999999999999"/>
    <n v="4"/>
    <n v="0.2"/>
    <n v="4.4603999999999999"/>
    <x v="1"/>
    <x v="8"/>
    <s v="ACCOHIDE 3-Ring Binder, Blue, 1&quot;"/>
    <x v="1"/>
    <s v="Washington"/>
    <s v="Seattle"/>
    <n v="2016"/>
  </r>
  <r>
    <s v="CA-2016-159009"/>
    <d v="2016-09-23T00:00:00"/>
    <s v="DP-13105"/>
    <s v="FUR-CH-10003396"/>
    <n v="184.75200000000001"/>
    <n v="3"/>
    <n v="0.2"/>
    <n v="-20.784600000000001"/>
    <x v="0"/>
    <x v="1"/>
    <s v="Global Deluxe Steno Chair"/>
    <x v="1"/>
    <s v="Washington"/>
    <s v="Seattle"/>
    <n v="2016"/>
  </r>
  <r>
    <s v="CA-2017-148411"/>
    <d v="2017-09-24T00:00:00"/>
    <s v="RO-19780"/>
    <s v="FUR-CH-10003973"/>
    <n v="520.46400000000006"/>
    <n v="2"/>
    <n v="0.3"/>
    <n v="-14.8704"/>
    <x v="0"/>
    <x v="1"/>
    <s v="GuestStacker Chair with Chrome Finish Legs"/>
    <x v="2"/>
    <s v="Illinois"/>
    <s v="Chicago"/>
    <n v="2017"/>
  </r>
  <r>
    <s v="CA-2017-148411"/>
    <d v="2017-09-24T00:00:00"/>
    <s v="RO-19780"/>
    <s v="OFF-PA-10002109"/>
    <n v="11.423999999999999"/>
    <n v="3"/>
    <n v="0.2"/>
    <n v="3.7128000000000001"/>
    <x v="1"/>
    <x v="10"/>
    <s v="Wirebound Voice Message Log Book"/>
    <x v="2"/>
    <s v="Illinois"/>
    <s v="Chicago"/>
    <n v="2017"/>
  </r>
  <r>
    <s v="CA-2015-110324"/>
    <d v="2015-12-01T00:00:00"/>
    <s v="MA-17560"/>
    <s v="OFF-PA-10001826"/>
    <n v="19.440000000000001"/>
    <n v="3"/>
    <n v="0"/>
    <n v="9.3312000000000008"/>
    <x v="1"/>
    <x v="10"/>
    <s v="Xerox 207"/>
    <x v="2"/>
    <s v="Michigan"/>
    <s v="Jackson"/>
    <n v="2015"/>
  </r>
  <r>
    <s v="CA-2015-110324"/>
    <d v="2015-12-01T00:00:00"/>
    <s v="MA-17560"/>
    <s v="OFF-AR-10000823"/>
    <n v="3.64"/>
    <n v="2"/>
    <n v="0"/>
    <n v="1.0192000000000001"/>
    <x v="1"/>
    <x v="6"/>
    <s v="Newell 307"/>
    <x v="2"/>
    <s v="Michigan"/>
    <s v="Jackson"/>
    <n v="2015"/>
  </r>
  <r>
    <s v="CA-2015-110324"/>
    <d v="2015-12-01T00:00:00"/>
    <s v="MA-17560"/>
    <s v="OFF-PA-10001776"/>
    <n v="18.54"/>
    <n v="2"/>
    <n v="0"/>
    <n v="8.7138000000000009"/>
    <x v="1"/>
    <x v="10"/>
    <s v="Wirebound Message Books, Four 2 3/4&quot; x 5&quot; Forms per Page, 600 Sets per Book"/>
    <x v="2"/>
    <s v="Michigan"/>
    <s v="Jackson"/>
    <n v="2015"/>
  </r>
  <r>
    <s v="CA-2016-168046"/>
    <d v="2016-01-25T00:00:00"/>
    <s v="JD-15895"/>
    <s v="OFF-BI-10003676"/>
    <n v="43.12"/>
    <n v="5"/>
    <n v="0.2"/>
    <n v="15.092000000000001"/>
    <x v="1"/>
    <x v="8"/>
    <s v="GBC Standard Recycled Report Covers, Clear Plastic Sheets"/>
    <x v="3"/>
    <s v="New York"/>
    <s v="New York City"/>
    <n v="2016"/>
  </r>
  <r>
    <s v="CA-2016-168046"/>
    <d v="2016-01-25T00:00:00"/>
    <s v="JD-15895"/>
    <s v="FUR-TA-10001095"/>
    <n v="313.72199999999998"/>
    <n v="3"/>
    <n v="0.4"/>
    <n v="-99.345299999999995"/>
    <x v="0"/>
    <x v="3"/>
    <s v="Chromcraft Round Conference Tables"/>
    <x v="3"/>
    <s v="New York"/>
    <s v="New York City"/>
    <n v="2016"/>
  </r>
  <r>
    <s v="CA-2016-168046"/>
    <d v="2016-01-25T00:00:00"/>
    <s v="JD-15895"/>
    <s v="FUR-FU-10000747"/>
    <n v="45.98"/>
    <n v="1"/>
    <n v="0"/>
    <n v="7.8166000000000002"/>
    <x v="0"/>
    <x v="5"/>
    <s v="Tenex B1-RE Series Chair Mats for Low Pile Carpets"/>
    <x v="3"/>
    <s v="New York"/>
    <s v="New York City"/>
    <n v="2016"/>
  </r>
  <r>
    <s v="CA-2016-168046"/>
    <d v="2016-01-25T00:00:00"/>
    <s v="JD-15895"/>
    <s v="OFF-ST-10004337"/>
    <n v="428.68"/>
    <n v="7"/>
    <n v="0"/>
    <n v="0"/>
    <x v="1"/>
    <x v="4"/>
    <s v="SAFCO Commercial Wire Shelving, 72h"/>
    <x v="3"/>
    <s v="New York"/>
    <s v="New York City"/>
    <n v="2016"/>
  </r>
  <r>
    <s v="CA-2017-111591"/>
    <d v="2017-03-21T00:00:00"/>
    <s v="PS-18970"/>
    <s v="OFF-BI-10004410"/>
    <n v="30.576000000000001"/>
    <n v="6"/>
    <n v="0.2"/>
    <n v="10.3194"/>
    <x v="1"/>
    <x v="8"/>
    <s v="C-Line Peel &amp; Stick Add-On Filing Pockets, 8-3/4 x 5-1/8, 10/Pack"/>
    <x v="1"/>
    <s v="Washington"/>
    <s v="Seattle"/>
    <n v="2017"/>
  </r>
  <r>
    <s v="CA-2017-111591"/>
    <d v="2017-03-21T00:00:00"/>
    <s v="PS-18970"/>
    <s v="OFF-FA-10004838"/>
    <n v="13.02"/>
    <n v="7"/>
    <n v="0"/>
    <n v="0.3906"/>
    <x v="1"/>
    <x v="13"/>
    <s v="Super Bands, 12/Pack"/>
    <x v="1"/>
    <s v="Washington"/>
    <s v="Seattle"/>
    <n v="2017"/>
  </r>
  <r>
    <s v="CA-2017-111591"/>
    <d v="2017-03-21T00:00:00"/>
    <s v="PS-18970"/>
    <s v="FUR-FU-10002364"/>
    <n v="22.14"/>
    <n v="3"/>
    <n v="0"/>
    <n v="6.4206000000000003"/>
    <x v="0"/>
    <x v="5"/>
    <s v="Eldon Expressions Wood Desk Accessories, Oak"/>
    <x v="1"/>
    <s v="Washington"/>
    <s v="Seattle"/>
    <n v="2017"/>
  </r>
  <r>
    <s v="CA-2017-111591"/>
    <d v="2017-03-21T00:00:00"/>
    <s v="PS-18970"/>
    <s v="OFF-ST-10001809"/>
    <n v="359.32"/>
    <n v="4"/>
    <n v="0"/>
    <n v="7.1863999999999999"/>
    <x v="1"/>
    <x v="4"/>
    <s v="Fellowes Officeware Wire Shelving"/>
    <x v="1"/>
    <s v="Washington"/>
    <s v="Seattle"/>
    <n v="2017"/>
  </r>
  <r>
    <s v="US-2014-166828"/>
    <d v="2014-08-22T00:00:00"/>
    <s v="JF-15415"/>
    <s v="OFF-PA-10001846"/>
    <n v="11.56"/>
    <n v="2"/>
    <n v="0"/>
    <n v="5.6643999999999997"/>
    <x v="1"/>
    <x v="10"/>
    <s v="Xerox 1899"/>
    <x v="2"/>
    <s v="Missouri"/>
    <s v="Saint Charles"/>
    <n v="2014"/>
  </r>
  <r>
    <s v="CA-2014-108147"/>
    <d v="2014-06-08T00:00:00"/>
    <s v="RD-19480"/>
    <s v="OFF-BI-10003876"/>
    <n v="68.48"/>
    <n v="2"/>
    <n v="0.2"/>
    <n v="25.68"/>
    <x v="1"/>
    <x v="8"/>
    <s v="Green Canvas Binder for 8-1/2&quot; x 14&quot; Sheets"/>
    <x v="3"/>
    <s v="New York"/>
    <s v="Long Beach"/>
    <n v="2014"/>
  </r>
  <r>
    <s v="CA-2014-108147"/>
    <d v="2014-06-08T00:00:00"/>
    <s v="RD-19480"/>
    <s v="OFF-ST-10003470"/>
    <n v="1676.88"/>
    <n v="6"/>
    <n v="0"/>
    <n v="83.843999999999994"/>
    <x v="1"/>
    <x v="4"/>
    <s v="Tennsco Snap-Together Open Shelving Units, Starter Sets and Add-On Units"/>
    <x v="3"/>
    <s v="New York"/>
    <s v="Long Beach"/>
    <n v="2014"/>
  </r>
  <r>
    <s v="CA-2016-154998"/>
    <d v="2016-04-07T00:00:00"/>
    <s v="ES-14080"/>
    <s v="OFF-PA-10004243"/>
    <n v="37.94"/>
    <n v="2"/>
    <n v="0"/>
    <n v="18.211200000000002"/>
    <x v="1"/>
    <x v="10"/>
    <s v="Xerox 1939"/>
    <x v="3"/>
    <s v="New Jersey"/>
    <s v="Lakewood"/>
    <n v="2016"/>
  </r>
  <r>
    <s v="CA-2017-113460"/>
    <d v="2017-11-07T00:00:00"/>
    <s v="KN-16390"/>
    <s v="FUR-CH-10000422"/>
    <n v="272.97000000000003"/>
    <n v="3"/>
    <n v="0"/>
    <n v="43.675199999999997"/>
    <x v="0"/>
    <x v="1"/>
    <s v="Global Highback Leather Tilter in Burgundy"/>
    <x v="3"/>
    <s v="Maryland"/>
    <s v="Clinton"/>
    <n v="2017"/>
  </r>
  <r>
    <s v="CA-2015-111339"/>
    <d v="2015-05-29T00:00:00"/>
    <s v="VP-21760"/>
    <s v="FUR-FU-10002506"/>
    <n v="41.567999999999998"/>
    <n v="4"/>
    <n v="0.2"/>
    <n v="-4.1567999999999996"/>
    <x v="0"/>
    <x v="5"/>
    <s v="Tensor &quot;Hersey Kiss&quot; Styled Floor Lamp"/>
    <x v="3"/>
    <s v="Ohio"/>
    <s v="Columbus"/>
    <n v="2015"/>
  </r>
  <r>
    <s v="CA-2015-111339"/>
    <d v="2015-05-29T00:00:00"/>
    <s v="VP-21760"/>
    <s v="FUR-CH-10000863"/>
    <n v="317.05799999999999"/>
    <n v="3"/>
    <n v="0.3"/>
    <n v="-86.058599999999998"/>
    <x v="0"/>
    <x v="1"/>
    <s v="Novimex Swivel Fabric Task Chair"/>
    <x v="3"/>
    <s v="Ohio"/>
    <s v="Columbus"/>
    <n v="2015"/>
  </r>
  <r>
    <s v="CA-2015-111339"/>
    <d v="2015-05-29T00:00:00"/>
    <s v="VP-21760"/>
    <s v="OFF-FA-10002988"/>
    <n v="8.0399999999999991"/>
    <n v="5"/>
    <n v="0.2"/>
    <n v="2.9144999999999999"/>
    <x v="1"/>
    <x v="13"/>
    <s v="Ideal Clamps"/>
    <x v="3"/>
    <s v="Ohio"/>
    <s v="Columbus"/>
    <n v="2015"/>
  </r>
  <r>
    <s v="CA-2017-102820"/>
    <d v="2017-05-07T00:00:00"/>
    <s v="CS-11950"/>
    <s v="TEC-PH-10003437"/>
    <n v="419.94400000000002"/>
    <n v="7"/>
    <n v="0.2"/>
    <n v="52.493000000000002"/>
    <x v="2"/>
    <x v="7"/>
    <s v="Blue Parrot B250XT Professional Grade Wireless Bluetooth Headset with"/>
    <x v="1"/>
    <s v="California"/>
    <s v="Pasadena"/>
    <n v="2017"/>
  </r>
  <r>
    <s v="CA-2016-149671"/>
    <d v="2016-06-05T00:00:00"/>
    <s v="KB-16600"/>
    <s v="OFF-SU-10002537"/>
    <n v="61.38"/>
    <n v="6"/>
    <n v="0"/>
    <n v="15.9588"/>
    <x v="1"/>
    <x v="14"/>
    <s v="Acme Box Cutter Scissors"/>
    <x v="1"/>
    <s v="Washington"/>
    <s v="Seattle"/>
    <n v="2016"/>
  </r>
  <r>
    <s v="CA-2015-126347"/>
    <d v="2015-12-14T00:00:00"/>
    <s v="AJ-10945"/>
    <s v="TEC-AC-10003063"/>
    <n v="50"/>
    <n v="2"/>
    <n v="0"/>
    <n v="10.5"/>
    <x v="2"/>
    <x v="11"/>
    <s v="Micro Innovations USB RF Wireless Keyboard with Mouse"/>
    <x v="1"/>
    <s v="California"/>
    <s v="Los Angeles"/>
    <n v="2015"/>
  </r>
  <r>
    <s v="CA-2017-108756"/>
    <d v="2017-12-25T00:00:00"/>
    <s v="PO-18865"/>
    <s v="TEC-AC-10003237"/>
    <n v="31.8"/>
    <n v="3"/>
    <n v="0"/>
    <n v="13.673999999999999"/>
    <x v="2"/>
    <x v="11"/>
    <s v="Memorex Micro Travel Drive 4 GB"/>
    <x v="3"/>
    <s v="New Jersey"/>
    <s v="East Orange"/>
    <n v="2017"/>
  </r>
  <r>
    <s v="CA-2017-155362"/>
    <d v="2017-12-17T00:00:00"/>
    <s v="DP-13105"/>
    <s v="OFF-ST-10001031"/>
    <n v="32.56"/>
    <n v="2"/>
    <n v="0"/>
    <n v="8.4656000000000002"/>
    <x v="1"/>
    <x v="4"/>
    <s v="Adjustable Personal File Tote"/>
    <x v="2"/>
    <s v="Wisconsin"/>
    <s v="Eau Claire"/>
    <n v="2017"/>
  </r>
  <r>
    <s v="CA-2016-117625"/>
    <d v="2016-05-10T00:00:00"/>
    <s v="GM-14500"/>
    <s v="OFF-EN-10001535"/>
    <n v="7.0720000000000001"/>
    <n v="2"/>
    <n v="0.2"/>
    <n v="2.3868"/>
    <x v="1"/>
    <x v="12"/>
    <s v="Grip Seal Envelopes"/>
    <x v="2"/>
    <s v="Illinois"/>
    <s v="Chicago"/>
    <n v="2016"/>
  </r>
  <r>
    <s v="CA-2014-154158"/>
    <d v="2014-12-23T00:00:00"/>
    <s v="CC-12670"/>
    <s v="OFF-PA-10001295"/>
    <n v="45.527999999999999"/>
    <n v="3"/>
    <n v="0.2"/>
    <n v="15.934799999999999"/>
    <x v="1"/>
    <x v="10"/>
    <s v="Computer Printout Paper with Letter-Trim Perforations"/>
    <x v="0"/>
    <s v="Florida"/>
    <s v="Tampa"/>
    <n v="2014"/>
  </r>
  <r>
    <s v="CA-2014-154158"/>
    <d v="2014-12-23T00:00:00"/>
    <s v="CC-12670"/>
    <s v="FUR-CH-10004698"/>
    <n v="64.784000000000006"/>
    <n v="1"/>
    <n v="0.2"/>
    <n v="6.4783999999999997"/>
    <x v="0"/>
    <x v="1"/>
    <s v="Padded Folding Chairs, Black, 4/Carton"/>
    <x v="0"/>
    <s v="Florida"/>
    <s v="Tampa"/>
    <n v="2014"/>
  </r>
  <r>
    <s v="CA-2014-154158"/>
    <d v="2014-12-23T00:00:00"/>
    <s v="CC-12670"/>
    <s v="OFF-ST-10000078"/>
    <n v="424.27199999999999"/>
    <n v="2"/>
    <n v="0.2"/>
    <n v="-10.6068"/>
    <x v="1"/>
    <x v="4"/>
    <s v="Tennsco 6- and 18-Compartment Lockers"/>
    <x v="0"/>
    <s v="Florida"/>
    <s v="Tampa"/>
    <n v="2014"/>
  </r>
  <r>
    <s v="CA-2014-154158"/>
    <d v="2014-12-23T00:00:00"/>
    <s v="CC-12670"/>
    <s v="OFF-AR-10001868"/>
    <n v="1.3440000000000001"/>
    <n v="1"/>
    <n v="0.2"/>
    <n v="0.504"/>
    <x v="1"/>
    <x v="6"/>
    <s v="Prang Dustless Chalk Sticks"/>
    <x v="0"/>
    <s v="Florida"/>
    <s v="Tampa"/>
    <n v="2014"/>
  </r>
  <r>
    <s v="CA-2014-154158"/>
    <d v="2014-12-23T00:00:00"/>
    <s v="CC-12670"/>
    <s v="OFF-ST-10004950"/>
    <n v="83.92"/>
    <n v="5"/>
    <n v="0.2"/>
    <n v="-1.0489999999999999"/>
    <x v="1"/>
    <x v="4"/>
    <s v="Acco Perma 3000 Stacking Storage Drawers"/>
    <x v="0"/>
    <s v="Florida"/>
    <s v="Tampa"/>
    <n v="2014"/>
  </r>
  <r>
    <s v="CA-2017-100433"/>
    <d v="2017-08-11T00:00:00"/>
    <s v="SJ-20125"/>
    <s v="OFF-PA-10003441"/>
    <n v="25.92"/>
    <n v="4"/>
    <n v="0"/>
    <n v="12.441599999999999"/>
    <x v="1"/>
    <x v="10"/>
    <s v="Xerox 226"/>
    <x v="3"/>
    <s v="New York"/>
    <s v="New York City"/>
    <n v="2017"/>
  </r>
  <r>
    <s v="CA-2017-163097"/>
    <d v="2017-08-27T00:00:00"/>
    <s v="SF-20200"/>
    <s v="FUR-FU-10004973"/>
    <n v="120.57599999999999"/>
    <n v="8"/>
    <n v="0.2"/>
    <n v="33.1584"/>
    <x v="0"/>
    <x v="5"/>
    <s v="Flat Face Poster Frame"/>
    <x v="1"/>
    <s v="Arizona"/>
    <s v="Mesa"/>
    <n v="2017"/>
  </r>
  <r>
    <s v="US-2017-127292"/>
    <d v="2017-01-19T00:00:00"/>
    <s v="RM-19375"/>
    <s v="OFF-PA-10000157"/>
    <n v="79.92"/>
    <n v="4"/>
    <n v="0"/>
    <n v="37.562399999999997"/>
    <x v="1"/>
    <x v="10"/>
    <s v="Xerox 191"/>
    <x v="3"/>
    <s v="Vermont"/>
    <s v="Burlington"/>
    <n v="2017"/>
  </r>
  <r>
    <s v="US-2017-127292"/>
    <d v="2017-01-19T00:00:00"/>
    <s v="RM-19375"/>
    <s v="OFF-PA-10001970"/>
    <n v="12.28"/>
    <n v="1"/>
    <n v="0"/>
    <n v="5.7716000000000003"/>
    <x v="1"/>
    <x v="10"/>
    <s v="Xerox 1881"/>
    <x v="3"/>
    <s v="Vermont"/>
    <s v="Burlington"/>
    <n v="2017"/>
  </r>
  <r>
    <s v="US-2017-127292"/>
    <d v="2017-01-19T00:00:00"/>
    <s v="RM-19375"/>
    <s v="OFF-AP-10000828"/>
    <n v="542.94000000000005"/>
    <n v="3"/>
    <n v="0"/>
    <n v="152.0232"/>
    <x v="1"/>
    <x v="9"/>
    <s v="Avanti 4.4 Cu. Ft. Refrigerator"/>
    <x v="3"/>
    <s v="Vermont"/>
    <s v="Burlington"/>
    <n v="2017"/>
  </r>
  <r>
    <s v="US-2017-127292"/>
    <d v="2017-01-19T00:00:00"/>
    <s v="RM-19375"/>
    <s v="OFF-EN-10001509"/>
    <n v="2.04"/>
    <n v="1"/>
    <n v="0"/>
    <n v="0.95879999999999999"/>
    <x v="1"/>
    <x v="12"/>
    <s v="Poly String Tie Envelopes"/>
    <x v="3"/>
    <s v="Vermont"/>
    <s v="Burlington"/>
    <n v="2017"/>
  </r>
  <r>
    <s v="CA-2015-163734"/>
    <d v="2015-06-19T00:00:00"/>
    <s v="KM-16375"/>
    <s v="OFF-ST-10003692"/>
    <n v="228.92"/>
    <n v="5"/>
    <n v="0.2"/>
    <n v="14.307499999999999"/>
    <x v="1"/>
    <x v="4"/>
    <s v="Recycled Steel Personal File for Hanging File Folders"/>
    <x v="2"/>
    <s v="Texas"/>
    <s v="Houston"/>
    <n v="2015"/>
  </r>
  <r>
    <s v="CA-2017-162474"/>
    <d v="2017-03-13T00:00:00"/>
    <s v="FH-14275"/>
    <s v="TEC-PH-10004700"/>
    <n v="7.992"/>
    <n v="1"/>
    <n v="0.2"/>
    <n v="2.5973999999999999"/>
    <x v="2"/>
    <x v="7"/>
    <s v="PowerGen Dual USB Car Charger"/>
    <x v="2"/>
    <s v="Illinois"/>
    <s v="Aurora"/>
    <n v="2017"/>
  </r>
  <r>
    <s v="CA-2015-130848"/>
    <d v="2015-10-25T00:00:00"/>
    <s v="DG-13300"/>
    <s v="FUR-CH-10000422"/>
    <n v="582.33600000000001"/>
    <n v="8"/>
    <n v="0.2"/>
    <n v="-29.116800000000001"/>
    <x v="0"/>
    <x v="1"/>
    <s v="Global Highback Leather Tilter in Burgundy"/>
    <x v="1"/>
    <s v="Colorado"/>
    <s v="Denver"/>
    <n v="2015"/>
  </r>
  <r>
    <s v="CA-2014-125997"/>
    <d v="2014-09-20T00:00:00"/>
    <s v="MW-18220"/>
    <s v="TEC-PH-10003484"/>
    <n v="629.95000000000005"/>
    <n v="5"/>
    <n v="0"/>
    <n v="157.48750000000001"/>
    <x v="2"/>
    <x v="7"/>
    <s v="Ooma Telo VoIP Home Phone System"/>
    <x v="3"/>
    <s v="New York"/>
    <s v="New York City"/>
    <n v="2014"/>
  </r>
  <r>
    <s v="CA-2014-125997"/>
    <d v="2014-09-20T00:00:00"/>
    <s v="MW-18220"/>
    <s v="FUR-CH-10001394"/>
    <n v="631.78200000000004"/>
    <n v="2"/>
    <n v="0.1"/>
    <n v="140.39599999999999"/>
    <x v="0"/>
    <x v="1"/>
    <s v="Global Leather Executive Chair"/>
    <x v="3"/>
    <s v="New York"/>
    <s v="New York City"/>
    <n v="2014"/>
  </r>
  <r>
    <s v="CA-2014-125997"/>
    <d v="2014-09-20T00:00:00"/>
    <s v="MW-18220"/>
    <s v="FUR-BO-10002213"/>
    <n v="801.56799999999998"/>
    <n v="2"/>
    <n v="0.2"/>
    <n v="-10.019600000000001"/>
    <x v="0"/>
    <x v="0"/>
    <s v="DMI Eclipse Executive Suite Bookcases"/>
    <x v="3"/>
    <s v="New York"/>
    <s v="New York City"/>
    <n v="2014"/>
  </r>
  <r>
    <s v="CA-2014-125997"/>
    <d v="2014-09-20T00:00:00"/>
    <s v="MW-18220"/>
    <s v="OFF-LA-10002762"/>
    <n v="75.180000000000007"/>
    <n v="6"/>
    <n v="0"/>
    <n v="35.334600000000002"/>
    <x v="1"/>
    <x v="2"/>
    <s v="Avery 485"/>
    <x v="3"/>
    <s v="New York"/>
    <s v="New York City"/>
    <n v="2014"/>
  </r>
  <r>
    <s v="CA-2014-125997"/>
    <d v="2014-09-20T00:00:00"/>
    <s v="MW-18220"/>
    <s v="OFF-AP-10003842"/>
    <n v="30.98"/>
    <n v="1"/>
    <n v="0"/>
    <n v="8.0548000000000002"/>
    <x v="1"/>
    <x v="9"/>
    <s v="Euro-Pro Shark Turbo Vacuum"/>
    <x v="3"/>
    <s v="New York"/>
    <s v="New York City"/>
    <n v="2014"/>
  </r>
  <r>
    <s v="CA-2014-125997"/>
    <d v="2014-09-20T00:00:00"/>
    <s v="MW-18220"/>
    <s v="TEC-PH-10003072"/>
    <n v="1349.91"/>
    <n v="9"/>
    <n v="0"/>
    <n v="661.45590000000004"/>
    <x v="2"/>
    <x v="7"/>
    <s v="Panasonic KX-TG9541B DECT 6.0 Digital 2-Line Expandable Cordless Phone With Digital Answering System"/>
    <x v="3"/>
    <s v="New York"/>
    <s v="New York City"/>
    <n v="2014"/>
  </r>
  <r>
    <s v="CA-2016-103128"/>
    <d v="2016-11-11T00:00:00"/>
    <s v="SC-20845"/>
    <s v="OFF-AR-10003394"/>
    <n v="14.112"/>
    <n v="6"/>
    <n v="0.2"/>
    <n v="1.2347999999999999"/>
    <x v="1"/>
    <x v="6"/>
    <s v="Newell 332"/>
    <x v="2"/>
    <s v="Illinois"/>
    <s v="Arlington Heights"/>
    <n v="2016"/>
  </r>
  <r>
    <s v="CA-2015-167696"/>
    <d v="2015-09-16T00:00:00"/>
    <s v="BD-11500"/>
    <s v="OFF-EN-10001539"/>
    <n v="31.12"/>
    <n v="4"/>
    <n v="0"/>
    <n v="14.6264"/>
    <x v="1"/>
    <x v="12"/>
    <s v="Staple envelope"/>
    <x v="0"/>
    <s v="Virginia"/>
    <s v="Newport News"/>
    <n v="2015"/>
  </r>
  <r>
    <s v="CA-2014-159814"/>
    <d v="2014-06-24T00:00:00"/>
    <s v="LP-17080"/>
    <s v="FUR-FU-10001731"/>
    <n v="4.2720000000000002"/>
    <n v="2"/>
    <n v="0.2"/>
    <n v="0.96120000000000005"/>
    <x v="0"/>
    <x v="5"/>
    <s v="Acrylic Self-Standing Desk Frames"/>
    <x v="1"/>
    <s v="Arizona"/>
    <s v="Tucson"/>
    <n v="2014"/>
  </r>
  <r>
    <s v="CA-2016-105459"/>
    <d v="2016-08-12T00:00:00"/>
    <s v="NP-18700"/>
    <s v="FUR-TA-10001095"/>
    <n v="209.148"/>
    <n v="2"/>
    <n v="0.4"/>
    <n v="-66.230199999999996"/>
    <x v="0"/>
    <x v="3"/>
    <s v="Chromcraft Round Conference Tables"/>
    <x v="3"/>
    <s v="New York"/>
    <s v="New York City"/>
    <n v="2016"/>
  </r>
  <r>
    <s v="CA-2016-105459"/>
    <d v="2016-08-12T00:00:00"/>
    <s v="NP-18700"/>
    <s v="OFF-ST-10000078"/>
    <n v="1591.02"/>
    <n v="6"/>
    <n v="0"/>
    <n v="286.3836"/>
    <x v="1"/>
    <x v="4"/>
    <s v="Tennsco 6- and 18-Compartment Lockers"/>
    <x v="3"/>
    <s v="New York"/>
    <s v="New York City"/>
    <n v="2016"/>
  </r>
  <r>
    <s v="CA-2017-141663"/>
    <d v="2017-04-13T00:00:00"/>
    <s v="DP-13105"/>
    <s v="OFF-FA-10004076"/>
    <n v="7.92"/>
    <n v="5"/>
    <n v="0.2"/>
    <n v="1.6830000000000001"/>
    <x v="1"/>
    <x v="13"/>
    <s v="Translucent Push Pins by OIC"/>
    <x v="3"/>
    <s v="Pennsylvania"/>
    <s v="Philadelphia"/>
    <n v="2017"/>
  </r>
  <r>
    <s v="CA-2014-152618"/>
    <d v="2014-03-14T00:00:00"/>
    <s v="RB-19465"/>
    <s v="TEC-MA-10003626"/>
    <n v="574.91"/>
    <n v="2"/>
    <n v="0.3"/>
    <n v="156.047"/>
    <x v="2"/>
    <x v="15"/>
    <s v="Hewlett-Packard Deskjet 6540 Color Inkjet Printer"/>
    <x v="2"/>
    <s v="Illinois"/>
    <s v="Chicago"/>
    <n v="2014"/>
  </r>
  <r>
    <s v="CA-2014-152618"/>
    <d v="2014-03-14T00:00:00"/>
    <s v="RB-19465"/>
    <s v="OFF-PA-10001215"/>
    <n v="8.4480000000000004"/>
    <n v="2"/>
    <n v="0.2"/>
    <n v="2.64"/>
    <x v="1"/>
    <x v="10"/>
    <s v="Xerox 1963"/>
    <x v="2"/>
    <s v="Illinois"/>
    <s v="Chicago"/>
    <n v="2014"/>
  </r>
  <r>
    <s v="CA-2017-162789"/>
    <d v="2017-09-22T00:00:00"/>
    <s v="LC-17140"/>
    <s v="TEC-AC-10002842"/>
    <n v="1071"/>
    <n v="9"/>
    <n v="0"/>
    <n v="171.36"/>
    <x v="2"/>
    <x v="11"/>
    <s v="WD My Passport Ultra 2TB Portable External Hard Drive"/>
    <x v="3"/>
    <s v="New York"/>
    <s v="New York City"/>
    <n v="2017"/>
  </r>
  <r>
    <s v="CA-2017-162789"/>
    <d v="2017-09-22T00:00:00"/>
    <s v="LC-17140"/>
    <s v="FUR-FU-10004864"/>
    <n v="12.07"/>
    <n v="1"/>
    <n v="0"/>
    <n v="3.9830999999999999"/>
    <x v="0"/>
    <x v="5"/>
    <s v="Howard Miller 14-1/2&quot; Diameter Chrome Round Wall Clock"/>
    <x v="3"/>
    <s v="New York"/>
    <s v="New York City"/>
    <n v="2017"/>
  </r>
  <r>
    <s v="US-2017-110149"/>
    <d v="2017-12-10T00:00:00"/>
    <s v="WB-21850"/>
    <s v="OFF-BI-10000014"/>
    <n v="3.2730000000000001"/>
    <n v="1"/>
    <n v="0.7"/>
    <n v="-2.5093000000000001"/>
    <x v="1"/>
    <x v="8"/>
    <s v="Heavy-Duty E-Z-D Binders"/>
    <x v="3"/>
    <s v="Pennsylvania"/>
    <s v="Philadelphia"/>
    <n v="2017"/>
  </r>
  <r>
    <s v="US-2017-110149"/>
    <d v="2017-12-10T00:00:00"/>
    <s v="WB-21850"/>
    <s v="FUR-FU-10001475"/>
    <n v="87.92"/>
    <n v="5"/>
    <n v="0.2"/>
    <n v="15.385999999999999"/>
    <x v="0"/>
    <x v="5"/>
    <s v="Contract Clock, 14&quot;, Brown"/>
    <x v="3"/>
    <s v="Pennsylvania"/>
    <s v="Philadelphia"/>
    <n v="2017"/>
  </r>
  <r>
    <s v="CA-2016-108959"/>
    <d v="2016-03-10T00:00:00"/>
    <s v="MH-17785"/>
    <s v="OFF-ST-10001272"/>
    <n v="104.696"/>
    <n v="1"/>
    <n v="0.2"/>
    <n v="6.5434999999999999"/>
    <x v="1"/>
    <x v="4"/>
    <s v="Mini 13-1/2 Capacity Data Binder Rack, Pearl"/>
    <x v="1"/>
    <s v="Arizona"/>
    <s v="Glendale"/>
    <n v="2016"/>
  </r>
  <r>
    <s v="CA-2015-164777"/>
    <d v="2015-01-27T00:00:00"/>
    <s v="SC-20305"/>
    <s v="FUR-CH-10002024"/>
    <n v="2803.92"/>
    <n v="5"/>
    <n v="0.2"/>
    <n v="0"/>
    <x v="0"/>
    <x v="1"/>
    <s v="HON 5400 Series Task Chairs for Big and Tall"/>
    <x v="1"/>
    <s v="California"/>
    <s v="Los Angeles"/>
    <n v="2015"/>
  </r>
  <r>
    <s v="CA-2016-132017"/>
    <d v="2016-09-26T00:00:00"/>
    <s v="MH-17620"/>
    <s v="OFF-BI-10004001"/>
    <n v="6.8159999999999998"/>
    <n v="2"/>
    <n v="0.8"/>
    <n v="-11.587199999999999"/>
    <x v="1"/>
    <x v="8"/>
    <s v="GBC Recycled VeloBinder Covers"/>
    <x v="2"/>
    <s v="Texas"/>
    <s v="Houston"/>
    <n v="2016"/>
  </r>
  <r>
    <s v="CA-2015-127824"/>
    <d v="2015-10-18T00:00:00"/>
    <s v="JC-15775"/>
    <s v="TEC-PH-10004094"/>
    <n v="249.584"/>
    <n v="2"/>
    <n v="0.2"/>
    <n v="15.599"/>
    <x v="2"/>
    <x v="7"/>
    <s v="Motorola L703CM"/>
    <x v="1"/>
    <s v="Washington"/>
    <s v="Seattle"/>
    <n v="2015"/>
  </r>
  <r>
    <s v="CA-2015-127824"/>
    <d v="2015-10-18T00:00:00"/>
    <s v="JC-15775"/>
    <s v="OFF-PA-10001184"/>
    <n v="17.940000000000001"/>
    <n v="3"/>
    <n v="0"/>
    <n v="8.7905999999999995"/>
    <x v="1"/>
    <x v="10"/>
    <s v="Xerox 1903"/>
    <x v="1"/>
    <s v="Washington"/>
    <s v="Seattle"/>
    <n v="2015"/>
  </r>
  <r>
    <s v="CA-2015-127824"/>
    <d v="2015-10-18T00:00:00"/>
    <s v="JC-15775"/>
    <s v="FUR-FU-10002505"/>
    <n v="10.11"/>
    <n v="3"/>
    <n v="0"/>
    <n v="3.2351999999999999"/>
    <x v="0"/>
    <x v="5"/>
    <s v="Eldon 100 Class Desk Accessories"/>
    <x v="1"/>
    <s v="Washington"/>
    <s v="Seattle"/>
    <n v="2015"/>
  </r>
  <r>
    <s v="CA-2014-148285"/>
    <d v="2014-10-27T00:00:00"/>
    <s v="RD-19810"/>
    <s v="OFF-PA-10001166"/>
    <n v="10.368"/>
    <n v="2"/>
    <n v="0.2"/>
    <n v="3.6288"/>
    <x v="1"/>
    <x v="10"/>
    <s v="Xerox 2"/>
    <x v="0"/>
    <s v="North Carolina"/>
    <s v="Fayetteville"/>
    <n v="2014"/>
  </r>
  <r>
    <s v="CA-2014-148285"/>
    <d v="2014-10-27T00:00:00"/>
    <s v="RD-19810"/>
    <s v="OFF-PA-10000349"/>
    <n v="11.952"/>
    <n v="3"/>
    <n v="0.2"/>
    <n v="4.0338000000000003"/>
    <x v="1"/>
    <x v="10"/>
    <s v="Easy-staple paper"/>
    <x v="0"/>
    <s v="North Carolina"/>
    <s v="Fayetteville"/>
    <n v="2014"/>
  </r>
  <r>
    <s v="CA-2017-152926"/>
    <d v="2017-10-02T00:00:00"/>
    <s v="SC-20695"/>
    <s v="OFF-AP-10004708"/>
    <n v="15.224"/>
    <n v="2"/>
    <n v="0.8"/>
    <n v="-38.821199999999997"/>
    <x v="1"/>
    <x v="9"/>
    <s v="Fellowes Superior 10 Outlet Split Surge Protector"/>
    <x v="2"/>
    <s v="Texas"/>
    <s v="Houston"/>
    <n v="2017"/>
  </r>
  <r>
    <s v="CA-2017-152926"/>
    <d v="2017-10-02T00:00:00"/>
    <s v="SC-20695"/>
    <s v="OFF-AP-10001947"/>
    <n v="21.984000000000002"/>
    <n v="6"/>
    <n v="0.8"/>
    <n v="-56.059199999999997"/>
    <x v="1"/>
    <x v="9"/>
    <s v="Acco 6 Outlet Guardian Premium Plus Surge Suppressor"/>
    <x v="2"/>
    <s v="Texas"/>
    <s v="Houston"/>
    <n v="2017"/>
  </r>
  <r>
    <s v="CA-2014-145254"/>
    <d v="2014-07-23T00:00:00"/>
    <s v="NC-18535"/>
    <s v="TEC-PH-10000441"/>
    <n v="604.75199999999995"/>
    <n v="6"/>
    <n v="0.2"/>
    <n v="60.475200000000001"/>
    <x v="2"/>
    <x v="7"/>
    <s v="VTech DS6151"/>
    <x v="1"/>
    <s v="California"/>
    <s v="San Francisco"/>
    <n v="2014"/>
  </r>
  <r>
    <s v="CA-2014-145254"/>
    <d v="2014-07-23T00:00:00"/>
    <s v="NC-18535"/>
    <s v="OFF-SU-10004664"/>
    <n v="40.700000000000003"/>
    <n v="5"/>
    <n v="0"/>
    <n v="11.803000000000001"/>
    <x v="1"/>
    <x v="14"/>
    <s v="Acme Softgrip Scissors"/>
    <x v="1"/>
    <s v="California"/>
    <s v="San Francisco"/>
    <n v="2014"/>
  </r>
  <r>
    <s v="CA-2014-145254"/>
    <d v="2014-07-23T00:00:00"/>
    <s v="NC-18535"/>
    <s v="TEC-PH-10004531"/>
    <n v="302.37599999999998"/>
    <n v="3"/>
    <n v="0.2"/>
    <n v="37.796999999999997"/>
    <x v="2"/>
    <x v="7"/>
    <s v="OtterBox Commuter Series Case - iPhone 5 &amp; 5s"/>
    <x v="1"/>
    <s v="California"/>
    <s v="San Francisco"/>
    <n v="2014"/>
  </r>
  <r>
    <s v="CA-2014-145254"/>
    <d v="2014-07-23T00:00:00"/>
    <s v="NC-18535"/>
    <s v="TEC-AC-10002167"/>
    <n v="45"/>
    <n v="3"/>
    <n v="0"/>
    <n v="4.95"/>
    <x v="2"/>
    <x v="11"/>
    <s v="Imation 8gb Micro Traveldrive Usb 2.0 Flash Drive"/>
    <x v="1"/>
    <s v="California"/>
    <s v="San Francisco"/>
    <n v="2014"/>
  </r>
  <r>
    <s v="CA-2014-116246"/>
    <d v="2014-09-12T00:00:00"/>
    <s v="LW-17215"/>
    <s v="FUR-CH-10002024"/>
    <n v="3785.2919999999999"/>
    <n v="6"/>
    <n v="0.1"/>
    <n v="420.58800000000002"/>
    <x v="0"/>
    <x v="1"/>
    <s v="HON 5400 Series Task Chairs for Big and Tall"/>
    <x v="3"/>
    <s v="New York"/>
    <s v="New York City"/>
    <n v="2014"/>
  </r>
  <r>
    <s v="CA-2016-160479"/>
    <d v="2016-09-15T00:00:00"/>
    <s v="AH-10585"/>
    <s v="OFF-AR-10002445"/>
    <n v="35.4"/>
    <n v="5"/>
    <n v="0"/>
    <n v="13.452"/>
    <x v="1"/>
    <x v="6"/>
    <s v="SANFORD Major Accent Highlighters"/>
    <x v="1"/>
    <s v="Washington"/>
    <s v="Seattle"/>
    <n v="2016"/>
  </r>
  <r>
    <s v="CA-2014-167486"/>
    <d v="2014-11-27T00:00:00"/>
    <s v="JO-15145"/>
    <s v="FUR-FU-10003268"/>
    <n v="199.9"/>
    <n v="5"/>
    <n v="0"/>
    <n v="39.979999999999997"/>
    <x v="0"/>
    <x v="5"/>
    <s v="Eldon Radial Chair Mat for Low to Medium Pile Carpets"/>
    <x v="3"/>
    <s v="New York"/>
    <s v="Buffalo"/>
    <n v="2014"/>
  </r>
  <r>
    <s v="CA-2014-152100"/>
    <d v="2014-05-11T00:00:00"/>
    <s v="VW-21775"/>
    <s v="FUR-CH-10000015"/>
    <n v="1212.96"/>
    <n v="8"/>
    <n v="0.3"/>
    <n v="-69.311999999999998"/>
    <x v="0"/>
    <x v="1"/>
    <s v="Hon Multipurpose Stacking Arm Chairs"/>
    <x v="2"/>
    <s v="Texas"/>
    <s v="Huntsville"/>
    <n v="2014"/>
  </r>
  <r>
    <s v="CA-2015-166219"/>
    <d v="2015-08-28T00:00:00"/>
    <s v="BP-11185"/>
    <s v="TEC-PH-10004165"/>
    <n v="1099.96"/>
    <n v="5"/>
    <n v="0.2"/>
    <n v="82.497"/>
    <x v="2"/>
    <x v="7"/>
    <s v="Mitel MiVoice 5330e IP Phone"/>
    <x v="2"/>
    <s v="Texas"/>
    <s v="Dallas"/>
    <n v="2015"/>
  </r>
  <r>
    <s v="CA-2015-166219"/>
    <d v="2015-08-28T00:00:00"/>
    <s v="BP-11185"/>
    <s v="FUR-TA-10004607"/>
    <n v="103.48099999999999"/>
    <n v="1"/>
    <n v="0.3"/>
    <n v="-16.261299999999999"/>
    <x v="0"/>
    <x v="3"/>
    <s v="Hon 2111 Invitation Series Straight Table"/>
    <x v="2"/>
    <s v="Texas"/>
    <s v="Dallas"/>
    <n v="2015"/>
  </r>
  <r>
    <s v="CA-2015-111864"/>
    <d v="2015-06-19T00:00:00"/>
    <s v="PP-18955"/>
    <s v="OFF-LA-10004677"/>
    <n v="5.9039999999999999"/>
    <n v="2"/>
    <n v="0.2"/>
    <n v="1.9925999999999999"/>
    <x v="1"/>
    <x v="2"/>
    <s v="Self-Adhesive Address Labels for Typewriters with Dispenser Box"/>
    <x v="3"/>
    <s v="Pennsylvania"/>
    <s v="Philadelphia"/>
    <n v="2015"/>
  </r>
  <r>
    <s v="CA-2015-119627"/>
    <d v="2015-08-17T00:00:00"/>
    <s v="SC-20725"/>
    <s v="TEC-AC-10002217"/>
    <n v="30.08"/>
    <n v="2"/>
    <n v="0.2"/>
    <n v="-5.2640000000000002"/>
    <x v="2"/>
    <x v="11"/>
    <s v="Imation Clip USB flash drive - 8 GB"/>
    <x v="1"/>
    <s v="Arizona"/>
    <s v="Peoria"/>
    <n v="2015"/>
  </r>
  <r>
    <s v="CA-2015-119627"/>
    <d v="2015-08-17T00:00:00"/>
    <s v="SC-20725"/>
    <s v="OFF-PA-10001937"/>
    <n v="36.287999999999997"/>
    <n v="7"/>
    <n v="0.2"/>
    <n v="12.700799999999999"/>
    <x v="1"/>
    <x v="10"/>
    <s v="Xerox 21"/>
    <x v="1"/>
    <s v="Arizona"/>
    <s v="Peoria"/>
    <n v="2015"/>
  </r>
  <r>
    <s v="CA-2015-119627"/>
    <d v="2015-08-17T00:00:00"/>
    <s v="SC-20725"/>
    <s v="OFF-AR-10000203"/>
    <n v="10.272"/>
    <n v="3"/>
    <n v="0.2"/>
    <n v="1.1556"/>
    <x v="1"/>
    <x v="6"/>
    <s v="Newell 336"/>
    <x v="1"/>
    <s v="Arizona"/>
    <s v="Peoria"/>
    <n v="2015"/>
  </r>
  <r>
    <s v="CA-2015-119627"/>
    <d v="2015-08-17T00:00:00"/>
    <s v="SC-20725"/>
    <s v="TEC-AC-10001142"/>
    <n v="252.8"/>
    <n v="4"/>
    <n v="0.2"/>
    <n v="-31.6"/>
    <x v="2"/>
    <x v="11"/>
    <s v="First Data FD10 PIN Pad"/>
    <x v="1"/>
    <s v="Arizona"/>
    <s v="Peoria"/>
    <n v="2015"/>
  </r>
  <r>
    <s v="CA-2015-160787"/>
    <d v="2015-09-25T00:00:00"/>
    <s v="BM-11785"/>
    <s v="OFF-BI-10003712"/>
    <n v="2.9460000000000002"/>
    <n v="2"/>
    <n v="0.7"/>
    <n v="-2.0621999999999998"/>
    <x v="1"/>
    <x v="8"/>
    <s v="Acco Pressboard Covers with Storage Hooks, 14 7/8&quot; x 11&quot;, Light Blue"/>
    <x v="3"/>
    <s v="Pennsylvania"/>
    <s v="Philadelphia"/>
    <n v="2015"/>
  </r>
  <r>
    <s v="CA-2017-107853"/>
    <d v="2017-05-26T00:00:00"/>
    <s v="CD-11920"/>
    <s v="OFF-PA-10000520"/>
    <n v="12.96"/>
    <n v="2"/>
    <n v="0"/>
    <n v="6.2207999999999997"/>
    <x v="1"/>
    <x v="10"/>
    <s v="Xerox 201"/>
    <x v="1"/>
    <s v="California"/>
    <s v="Oceanside"/>
    <n v="2017"/>
  </r>
  <r>
    <s v="CA-2017-126144"/>
    <d v="2017-07-31T00:00:00"/>
    <s v="GM-14680"/>
    <s v="TEC-PH-10001079"/>
    <n v="285.57600000000002"/>
    <n v="4"/>
    <n v="0.4"/>
    <n v="-57.115200000000002"/>
    <x v="2"/>
    <x v="7"/>
    <s v="Polycom SoundPoint Pro SE-225 Corded phone"/>
    <x v="3"/>
    <s v="Pennsylvania"/>
    <s v="Philadelphia"/>
    <n v="2017"/>
  </r>
  <r>
    <s v="US-2014-154655"/>
    <d v="2014-10-12T00:00:00"/>
    <s v="BP-11050"/>
    <s v="OFF-SU-10000898"/>
    <n v="22.24"/>
    <n v="2"/>
    <n v="0.2"/>
    <n v="2.5019999999999998"/>
    <x v="1"/>
    <x v="14"/>
    <s v="Acme Hot Forged Carbon Steel Scissors with Nickel-Plated Handles, 3 7/8&quot; Cut, 8&quot;L"/>
    <x v="2"/>
    <s v="Illinois"/>
    <s v="Chicago"/>
    <n v="2014"/>
  </r>
  <r>
    <s v="CA-2014-100391"/>
    <d v="2014-05-25T00:00:00"/>
    <s v="BW-11065"/>
    <s v="OFF-PA-10001471"/>
    <n v="14.62"/>
    <n v="2"/>
    <n v="0"/>
    <n v="6.7252000000000001"/>
    <x v="1"/>
    <x v="10"/>
    <s v="Strathmore Photo Frame Cards"/>
    <x v="3"/>
    <s v="New York"/>
    <s v="New York City"/>
    <n v="2014"/>
  </r>
  <r>
    <s v="CA-2014-165477"/>
    <d v="2014-12-29T00:00:00"/>
    <s v="RE-19405"/>
    <s v="OFF-AP-10003281"/>
    <n v="48.36"/>
    <n v="5"/>
    <n v="0.2"/>
    <n v="6.0449999999999999"/>
    <x v="1"/>
    <x v="9"/>
    <s v="Acco 6 Outlet Guardian Standard Surge Suppressor"/>
    <x v="3"/>
    <s v="Ohio"/>
    <s v="Kent"/>
    <n v="2014"/>
  </r>
  <r>
    <s v="CA-2017-165904"/>
    <d v="2017-04-07T00:00:00"/>
    <s v="HR-14770"/>
    <s v="OFF-AR-10003156"/>
    <n v="16.256"/>
    <n v="2"/>
    <n v="0.2"/>
    <n v="1.2192000000000001"/>
    <x v="1"/>
    <x v="6"/>
    <s v="50 Colored Long Pencils"/>
    <x v="0"/>
    <s v="Florida"/>
    <s v="Jacksonville"/>
    <n v="2017"/>
  </r>
  <r>
    <s v="CA-2017-165904"/>
    <d v="2017-04-07T00:00:00"/>
    <s v="HR-14770"/>
    <s v="TEC-PH-10000576"/>
    <n v="219.184"/>
    <n v="2"/>
    <n v="0.2"/>
    <n v="19.178599999999999"/>
    <x v="2"/>
    <x v="7"/>
    <s v="AT&amp;T 1080 Corded phone"/>
    <x v="0"/>
    <s v="Florida"/>
    <s v="Jacksonville"/>
    <n v="2017"/>
  </r>
  <r>
    <s v="CA-2015-104052"/>
    <d v="2015-03-01T00:00:00"/>
    <s v="TP-21565"/>
    <s v="TEC-PH-10003215"/>
    <n v="95.84"/>
    <n v="4"/>
    <n v="0.2"/>
    <n v="34.741999999999997"/>
    <x v="2"/>
    <x v="7"/>
    <s v="Jackery Bar Premium Fast-charging Portable Charger"/>
    <x v="2"/>
    <s v="Texas"/>
    <s v="Coppell"/>
    <n v="2015"/>
  </r>
  <r>
    <s v="CA-2015-168277"/>
    <d v="2015-05-29T00:00:00"/>
    <s v="KB-16315"/>
    <s v="OFF-LA-10004484"/>
    <n v="12.39"/>
    <n v="3"/>
    <n v="0"/>
    <n v="5.6993999999999998"/>
    <x v="1"/>
    <x v="2"/>
    <s v="Avery 476"/>
    <x v="2"/>
    <s v="Indiana"/>
    <s v="Indianapolis"/>
    <n v="2015"/>
  </r>
  <r>
    <s v="CA-2016-158617"/>
    <d v="2016-09-22T00:00:00"/>
    <s v="AC-10660"/>
    <s v="OFF-PA-10002245"/>
    <n v="35.880000000000003"/>
    <n v="6"/>
    <n v="0"/>
    <n v="16.146000000000001"/>
    <x v="1"/>
    <x v="10"/>
    <s v="Xerox 1895"/>
    <x v="2"/>
    <s v="Indiana"/>
    <s v="Lawrence"/>
    <n v="2016"/>
  </r>
  <r>
    <s v="CA-2017-136882"/>
    <d v="2017-05-27T00:00:00"/>
    <s v="DN-13690"/>
    <s v="FUR-FU-10003664"/>
    <n v="477.3"/>
    <n v="5"/>
    <n v="0"/>
    <n v="138.417"/>
    <x v="0"/>
    <x v="5"/>
    <s v="Electrix Architect's Clamp-On Swing Arm Lamp, Black"/>
    <x v="2"/>
    <s v="Oklahoma"/>
    <s v="Tulsa"/>
    <n v="2017"/>
  </r>
  <r>
    <s v="US-2016-148957"/>
    <d v="2016-09-17T00:00:00"/>
    <s v="CC-12430"/>
    <s v="OFF-LA-10002195"/>
    <n v="12.32"/>
    <n v="4"/>
    <n v="0"/>
    <n v="5.9135999999999997"/>
    <x v="1"/>
    <x v="2"/>
    <s v="Avery 481"/>
    <x v="1"/>
    <s v="Washington"/>
    <s v="Redmond"/>
    <n v="2016"/>
  </r>
  <r>
    <s v="CA-2014-140032"/>
    <d v="2014-09-08T00:00:00"/>
    <s v="TS-21340"/>
    <s v="OFF-BI-10000822"/>
    <n v="8.6080000000000005"/>
    <n v="2"/>
    <n v="0.2"/>
    <n v="3.0127999999999999"/>
    <x v="1"/>
    <x v="8"/>
    <s v="Acco PRESSTEX Data Binder with Storage Hooks, Light Blue, 9 1/2&quot; X 11&quot;"/>
    <x v="1"/>
    <s v="California"/>
    <s v="San Francisco"/>
    <n v="2014"/>
  </r>
  <r>
    <s v="CA-2017-145506"/>
    <d v="2017-06-03T00:00:00"/>
    <s v="MO-17800"/>
    <s v="OFF-ST-10004963"/>
    <n v="136.26"/>
    <n v="9"/>
    <n v="0"/>
    <n v="5.4504000000000001"/>
    <x v="1"/>
    <x v="4"/>
    <s v="Eldon Gobal File Keepers"/>
    <x v="1"/>
    <s v="Washington"/>
    <s v="Spokane"/>
    <n v="2017"/>
  </r>
  <r>
    <s v="CA-2015-129546"/>
    <d v="2015-09-28T00:00:00"/>
    <s v="RP-19855"/>
    <s v="OFF-AP-10002495"/>
    <n v="186.15"/>
    <n v="3"/>
    <n v="0"/>
    <n v="55.844999999999999"/>
    <x v="1"/>
    <x v="9"/>
    <s v="Acco Smartsocket Table Surge Protector, 6 Color-Coded Adapter Outlets"/>
    <x v="1"/>
    <s v="California"/>
    <s v="Los Angeles"/>
    <n v="2015"/>
  </r>
  <r>
    <s v="CA-2015-129546"/>
    <d v="2015-09-28T00:00:00"/>
    <s v="RP-19855"/>
    <s v="OFF-BI-10004001"/>
    <n v="81.792000000000002"/>
    <n v="6"/>
    <n v="0.2"/>
    <n v="26.5824"/>
    <x v="1"/>
    <x v="8"/>
    <s v="GBC Recycled VeloBinder Covers"/>
    <x v="1"/>
    <s v="California"/>
    <s v="Los Angeles"/>
    <n v="2015"/>
  </r>
  <r>
    <s v="CA-2015-129546"/>
    <d v="2015-09-28T00:00:00"/>
    <s v="RP-19855"/>
    <s v="OFF-SU-10004884"/>
    <n v="47.19"/>
    <n v="3"/>
    <n v="0"/>
    <n v="13.6851"/>
    <x v="1"/>
    <x v="14"/>
    <s v="Acme Galleria Hot Forged Steel Scissors with Colored Handles"/>
    <x v="1"/>
    <s v="California"/>
    <s v="Los Angeles"/>
    <n v="2015"/>
  </r>
  <r>
    <s v="CA-2015-129546"/>
    <d v="2015-09-28T00:00:00"/>
    <s v="RP-19855"/>
    <s v="TEC-PH-10003555"/>
    <n v="36.783999999999999"/>
    <n v="2"/>
    <n v="0.2"/>
    <n v="-8.2764000000000006"/>
    <x v="2"/>
    <x v="7"/>
    <s v="Motorola HK250 Universal Bluetooth Headset"/>
    <x v="1"/>
    <s v="California"/>
    <s v="Los Angeles"/>
    <n v="2015"/>
  </r>
  <r>
    <s v="CA-2016-140977"/>
    <d v="2016-06-16T00:00:00"/>
    <s v="JL-15175"/>
    <s v="TEC-MA-10003493"/>
    <n v="91.474999999999994"/>
    <n v="1"/>
    <n v="0.5"/>
    <n v="-1.8294999999999999"/>
    <x v="2"/>
    <x v="15"/>
    <s v="Penpower WorldCard Pro Card Scanner"/>
    <x v="0"/>
    <s v="Tennessee"/>
    <s v="Chattanooga"/>
    <n v="2016"/>
  </r>
  <r>
    <s v="CA-2017-151855"/>
    <d v="2017-05-27T00:00:00"/>
    <s v="BW-11110"/>
    <s v="TEC-AC-10002380"/>
    <n v="27.192"/>
    <n v="3"/>
    <n v="0.2"/>
    <n v="0.33989999999999998"/>
    <x v="2"/>
    <x v="11"/>
    <s v="Sony 8GB Class 10 Micro SDHC R40 Memory Card"/>
    <x v="0"/>
    <s v="North Carolina"/>
    <s v="Greensboro"/>
    <n v="2017"/>
  </r>
  <r>
    <s v="CA-2017-151855"/>
    <d v="2017-05-27T00:00:00"/>
    <s v="BW-11110"/>
    <s v="OFF-BI-10004209"/>
    <n v="12.06"/>
    <n v="5"/>
    <n v="0.7"/>
    <n v="-10.050000000000001"/>
    <x v="1"/>
    <x v="8"/>
    <s v="Fellowes Twister Kit, Gray/Clear, 3/pkg"/>
    <x v="0"/>
    <s v="North Carolina"/>
    <s v="Greensboro"/>
    <n v="2017"/>
  </r>
  <r>
    <s v="CA-2014-138240"/>
    <d v="2014-10-09T00:00:00"/>
    <s v="SJ-20500"/>
    <s v="OFF-AR-10002135"/>
    <n v="144.6"/>
    <n v="3"/>
    <n v="0"/>
    <n v="41.933999999999997"/>
    <x v="1"/>
    <x v="6"/>
    <s v="Boston Heavy-Duty Trimline Electric Pencil Sharpeners"/>
    <x v="1"/>
    <s v="California"/>
    <s v="San Francisco"/>
    <n v="2014"/>
  </r>
  <r>
    <s v="CA-2014-138240"/>
    <d v="2014-10-09T00:00:00"/>
    <s v="SJ-20500"/>
    <s v="TEC-PH-10002583"/>
    <n v="15.992000000000001"/>
    <n v="1"/>
    <n v="0.2"/>
    <n v="-2.9984999999999999"/>
    <x v="2"/>
    <x v="7"/>
    <s v="iOttie HLCRIO102 Car Mount"/>
    <x v="1"/>
    <s v="California"/>
    <s v="San Francisco"/>
    <n v="2014"/>
  </r>
  <r>
    <s v="CA-2014-101833"/>
    <d v="2014-11-17T00:00:00"/>
    <s v="FG-14260"/>
    <s v="OFF-PA-10003591"/>
    <n v="34.44"/>
    <n v="3"/>
    <n v="0"/>
    <n v="17.22"/>
    <x v="1"/>
    <x v="10"/>
    <s v="Southworth 100% Cotton The Best Paper"/>
    <x v="3"/>
    <s v="New York"/>
    <s v="New York City"/>
    <n v="2014"/>
  </r>
  <r>
    <s v="CA-2014-100867"/>
    <d v="2014-10-19T00:00:00"/>
    <s v="EH-14125"/>
    <s v="TEC-PH-10004922"/>
    <n v="321.55200000000002"/>
    <n v="6"/>
    <n v="0.2"/>
    <n v="20.097000000000001"/>
    <x v="2"/>
    <x v="7"/>
    <s v="RCA Visys Integrated PBX 8-Line Router"/>
    <x v="1"/>
    <s v="California"/>
    <s v="Lakewood"/>
    <n v="2014"/>
  </r>
  <r>
    <s v="US-2017-109610"/>
    <d v="2017-11-25T00:00:00"/>
    <s v="BS-11590"/>
    <s v="FUR-CH-10001854"/>
    <n v="701.96"/>
    <n v="2"/>
    <n v="0"/>
    <n v="168.47040000000001"/>
    <x v="0"/>
    <x v="1"/>
    <s v="Office Star - Professional Matrix Back Chair with 2-to-1 Synchro Tilt and Mesh Fabric Seat"/>
    <x v="0"/>
    <s v="Kentucky"/>
    <s v="Louisville"/>
    <n v="2017"/>
  </r>
  <r>
    <s v="CA-2014-156545"/>
    <d v="2014-02-27T00:00:00"/>
    <s v="JS-16030"/>
    <s v="OFF-AR-10003560"/>
    <n v="19.456"/>
    <n v="4"/>
    <n v="0.2"/>
    <n v="3.4047999999999998"/>
    <x v="1"/>
    <x v="6"/>
    <s v="Zebra Zazzle Fluorescent Highlighters"/>
    <x v="3"/>
    <s v="Ohio"/>
    <s v="Columbus"/>
    <n v="2014"/>
  </r>
  <r>
    <s v="CA-2014-109127"/>
    <d v="2014-12-21T00:00:00"/>
    <s v="JC-15775"/>
    <s v="OFF-LA-10004409"/>
    <n v="17.28"/>
    <n v="6"/>
    <n v="0"/>
    <n v="7.9488000000000003"/>
    <x v="1"/>
    <x v="2"/>
    <s v="Avery 492"/>
    <x v="3"/>
    <s v="Delaware"/>
    <s v="Newark"/>
    <n v="2014"/>
  </r>
  <r>
    <s v="CA-2016-126858"/>
    <d v="2016-11-19T00:00:00"/>
    <s v="JM-15265"/>
    <s v="FUR-FU-10000448"/>
    <n v="31.96"/>
    <n v="2"/>
    <n v="0"/>
    <n v="1.5980000000000001"/>
    <x v="0"/>
    <x v="5"/>
    <s v="Tenex Chairmats For Use With Carpeted Floors"/>
    <x v="1"/>
    <s v="Washington"/>
    <s v="Seattle"/>
    <n v="2016"/>
  </r>
  <r>
    <s v="CA-2017-102925"/>
    <d v="2017-11-05T00:00:00"/>
    <s v="CD-12280"/>
    <s v="OFF-BI-10002735"/>
    <n v="164.68799999999999"/>
    <n v="6"/>
    <n v="0.2"/>
    <n v="55.5822"/>
    <x v="1"/>
    <x v="8"/>
    <s v="GBC Prestige Therm-A-Bind Covers"/>
    <x v="3"/>
    <s v="New York"/>
    <s v="New York City"/>
    <n v="2017"/>
  </r>
  <r>
    <s v="CA-2017-102925"/>
    <d v="2017-11-05T00:00:00"/>
    <s v="CD-12280"/>
    <s v="FUR-TA-10003469"/>
    <n v="166.5"/>
    <n v="2"/>
    <n v="0.4"/>
    <n v="-66.599999999999994"/>
    <x v="0"/>
    <x v="3"/>
    <s v="Balt Split Level Computer Training Table"/>
    <x v="3"/>
    <s v="New York"/>
    <s v="New York City"/>
    <n v="2017"/>
  </r>
  <r>
    <s v="CA-2017-102925"/>
    <d v="2017-11-05T00:00:00"/>
    <s v="CD-12280"/>
    <s v="OFF-PA-10001870"/>
    <n v="12.96"/>
    <n v="2"/>
    <n v="0"/>
    <n v="6.2207999999999997"/>
    <x v="1"/>
    <x v="10"/>
    <s v="Xerox 202"/>
    <x v="3"/>
    <s v="New York"/>
    <s v="New York City"/>
    <n v="2017"/>
  </r>
  <r>
    <s v="CA-2017-102925"/>
    <d v="2017-11-05T00:00:00"/>
    <s v="CD-12280"/>
    <s v="OFF-PA-10004071"/>
    <n v="110.96"/>
    <n v="2"/>
    <n v="0"/>
    <n v="53.260800000000003"/>
    <x v="1"/>
    <x v="10"/>
    <s v="Eaton Premium Continuous-Feed Paper, 25% Cotton, Letter Size, White, 1000 Shts/Box"/>
    <x v="3"/>
    <s v="New York"/>
    <s v="New York City"/>
    <n v="2017"/>
  </r>
  <r>
    <s v="CA-2017-102925"/>
    <d v="2017-11-05T00:00:00"/>
    <s v="CD-12280"/>
    <s v="TEC-PH-10001448"/>
    <n v="99.98"/>
    <n v="2"/>
    <n v="0"/>
    <n v="3.9992000000000001"/>
    <x v="2"/>
    <x v="7"/>
    <s v="Anker Astro 15000mAh USB Portable Charger"/>
    <x v="3"/>
    <s v="New York"/>
    <s v="New York City"/>
    <n v="2017"/>
  </r>
  <r>
    <s v="CA-2017-102925"/>
    <d v="2017-11-05T00:00:00"/>
    <s v="CD-12280"/>
    <s v="OFF-BI-10002706"/>
    <n v="11.423999999999999"/>
    <n v="1"/>
    <n v="0.2"/>
    <n v="3.7128000000000001"/>
    <x v="1"/>
    <x v="8"/>
    <s v="Avery Premier Heavy-Duty Binder with Round Locking Rings"/>
    <x v="3"/>
    <s v="New York"/>
    <s v="New York City"/>
    <n v="2017"/>
  </r>
  <r>
    <s v="CA-2017-102925"/>
    <d v="2017-11-05T00:00:00"/>
    <s v="CD-12280"/>
    <s v="FUR-CH-10004875"/>
    <n v="128.124"/>
    <n v="2"/>
    <n v="0.1"/>
    <n v="24.2012"/>
    <x v="0"/>
    <x v="1"/>
    <s v="Harbour Creations 67200 Series Stacking Chairs"/>
    <x v="3"/>
    <s v="New York"/>
    <s v="New York City"/>
    <n v="2017"/>
  </r>
  <r>
    <s v="CA-2017-102925"/>
    <d v="2017-11-05T00:00:00"/>
    <s v="CD-12280"/>
    <s v="FUR-FU-10004245"/>
    <n v="101.4"/>
    <n v="5"/>
    <n v="0"/>
    <n v="38.531999999999996"/>
    <x v="0"/>
    <x v="5"/>
    <s v="Career Cubicle Clock, 8 1/4&quot;, Black"/>
    <x v="3"/>
    <s v="New York"/>
    <s v="New York City"/>
    <n v="2017"/>
  </r>
  <r>
    <s v="CA-2015-100818"/>
    <d v="2015-05-31T00:00:00"/>
    <s v="JM-15265"/>
    <s v="OFF-LA-10000443"/>
    <n v="5.9039999999999999"/>
    <n v="2"/>
    <n v="0.2"/>
    <n v="1.9925999999999999"/>
    <x v="1"/>
    <x v="2"/>
    <s v="Avery 501"/>
    <x v="2"/>
    <s v="Illinois"/>
    <s v="Chicago"/>
    <n v="2015"/>
  </r>
  <r>
    <s v="CA-2015-100818"/>
    <d v="2015-05-31T00:00:00"/>
    <s v="JM-15265"/>
    <s v="OFF-PA-10001125"/>
    <n v="173.488"/>
    <n v="7"/>
    <n v="0.2"/>
    <n v="54.215000000000003"/>
    <x v="1"/>
    <x v="10"/>
    <s v="Xerox 1988"/>
    <x v="2"/>
    <s v="Illinois"/>
    <s v="Chicago"/>
    <n v="2015"/>
  </r>
  <r>
    <s v="CA-2015-100818"/>
    <d v="2015-05-31T00:00:00"/>
    <s v="JM-15265"/>
    <s v="FUR-FU-10002703"/>
    <n v="51.56"/>
    <n v="2"/>
    <n v="0.6"/>
    <n v="-61.872"/>
    <x v="0"/>
    <x v="5"/>
    <s v="Tenex Traditional Chairmats for Hard Floors, Average Lip, 36&quot; x 48&quot;"/>
    <x v="2"/>
    <s v="Illinois"/>
    <s v="Chicago"/>
    <n v="2015"/>
  </r>
  <r>
    <s v="CA-2015-100818"/>
    <d v="2015-05-31T00:00:00"/>
    <s v="JM-15265"/>
    <s v="OFF-BI-10004364"/>
    <n v="3.5640000000000001"/>
    <n v="3"/>
    <n v="0.8"/>
    <n v="-6.2370000000000001"/>
    <x v="1"/>
    <x v="8"/>
    <s v="Storex Dura Pro Binders"/>
    <x v="2"/>
    <s v="Illinois"/>
    <s v="Chicago"/>
    <n v="2015"/>
  </r>
  <r>
    <s v="CA-2014-126193"/>
    <d v="2014-09-07T00:00:00"/>
    <s v="SS-20410"/>
    <s v="OFF-FA-10000936"/>
    <n v="13.16"/>
    <n v="5"/>
    <n v="0.2"/>
    <n v="4.1124999999999998"/>
    <x v="1"/>
    <x v="13"/>
    <s v="Acco Hot Clips Clips to Go"/>
    <x v="2"/>
    <s v="Illinois"/>
    <s v="Oswego"/>
    <n v="2014"/>
  </r>
  <r>
    <s v="CA-2014-126193"/>
    <d v="2014-09-07T00:00:00"/>
    <s v="SS-20410"/>
    <s v="OFF-BI-10001249"/>
    <n v="3.8279999999999998"/>
    <n v="3"/>
    <n v="0.8"/>
    <n v="-6.5076000000000001"/>
    <x v="1"/>
    <x v="8"/>
    <s v="Avery Heavy-Duty EZD View Binder with Locking Rings"/>
    <x v="2"/>
    <s v="Illinois"/>
    <s v="Oswego"/>
    <n v="2014"/>
  </r>
  <r>
    <s v="CA-2014-126193"/>
    <d v="2014-09-07T00:00:00"/>
    <s v="SS-20410"/>
    <s v="OFF-BI-10004632"/>
    <n v="304.99"/>
    <n v="5"/>
    <n v="0.8"/>
    <n v="-533.73249999999996"/>
    <x v="1"/>
    <x v="8"/>
    <s v="Ibico Hi-Tech Manual Binding System"/>
    <x v="2"/>
    <s v="Illinois"/>
    <s v="Oswego"/>
    <n v="2014"/>
  </r>
  <r>
    <s v="CA-2017-150504"/>
    <d v="2017-11-06T00:00:00"/>
    <s v="HG-14845"/>
    <s v="OFF-ST-10000615"/>
    <n v="18.16"/>
    <n v="2"/>
    <n v="0.2"/>
    <n v="1.8160000000000001"/>
    <x v="1"/>
    <x v="4"/>
    <s v="SimpliFile Personal File, Black Granite, 15w x 6-15/16d x 11-1/4h"/>
    <x v="2"/>
    <s v="Texas"/>
    <s v="Dallas"/>
    <n v="2017"/>
  </r>
  <r>
    <s v="CA-2015-158351"/>
    <d v="2015-06-20T00:00:00"/>
    <s v="BC-11125"/>
    <s v="TEC-AC-10001838"/>
    <n v="319.98399999999998"/>
    <n v="2"/>
    <n v="0.2"/>
    <n v="91.995400000000004"/>
    <x v="2"/>
    <x v="11"/>
    <s v="Razer Tiamat Over Ear 7.1 Surround Sound PC Gaming Headset"/>
    <x v="3"/>
    <s v="Pennsylvania"/>
    <s v="Philadelphia"/>
    <n v="2015"/>
  </r>
  <r>
    <s v="CA-2014-122679"/>
    <d v="2014-07-22T00:00:00"/>
    <s v="AB-10255"/>
    <s v="OFF-AR-10004757"/>
    <n v="19.68"/>
    <n v="6"/>
    <n v="0"/>
    <n v="6.4943999999999997"/>
    <x v="1"/>
    <x v="6"/>
    <s v="Crayola Colored Pencils"/>
    <x v="1"/>
    <s v="California"/>
    <s v="Los Angeles"/>
    <n v="2014"/>
  </r>
  <r>
    <s v="CA-2016-164770"/>
    <d v="2016-12-02T00:00:00"/>
    <s v="MY-18295"/>
    <s v="FUR-BO-10003893"/>
    <n v="781.86400000000003"/>
    <n v="10"/>
    <n v="0.32"/>
    <n v="-137.976"/>
    <x v="0"/>
    <x v="0"/>
    <s v="Sauder Camden County Collection Library"/>
    <x v="2"/>
    <s v="Texas"/>
    <s v="Houston"/>
    <n v="2016"/>
  </r>
  <r>
    <s v="CA-2016-164770"/>
    <d v="2016-12-02T00:00:00"/>
    <s v="MY-18295"/>
    <s v="OFF-PA-10003893"/>
    <n v="30.815999999999999"/>
    <n v="9"/>
    <n v="0.2"/>
    <n v="9.6300000000000008"/>
    <x v="1"/>
    <x v="10"/>
    <s v="Xerox 1962"/>
    <x v="2"/>
    <s v="Texas"/>
    <s v="Houston"/>
    <n v="2016"/>
  </r>
  <r>
    <s v="CA-2017-130505"/>
    <d v="2017-10-12T00:00:00"/>
    <s v="NF-18385"/>
    <s v="FUR-TA-10001932"/>
    <n v="673.34400000000005"/>
    <n v="3"/>
    <n v="0.3"/>
    <n v="-76.953599999999994"/>
    <x v="0"/>
    <x v="3"/>
    <s v="Chromcraft 48&quot; x 96&quot; Racetrack Double Pedestal Table"/>
    <x v="3"/>
    <s v="West Virginia"/>
    <s v="Wheeling"/>
    <n v="2017"/>
  </r>
  <r>
    <s v="US-2017-125213"/>
    <d v="2017-12-11T00:00:00"/>
    <s v="NB-18655"/>
    <s v="OFF-FA-10001561"/>
    <n v="6.54"/>
    <n v="3"/>
    <n v="0"/>
    <n v="2.1581999999999999"/>
    <x v="1"/>
    <x v="13"/>
    <s v="Stockwell Push Pins"/>
    <x v="3"/>
    <s v="New Jersey"/>
    <s v="Paterson"/>
    <n v="2017"/>
  </r>
  <r>
    <s v="CA-2015-156566"/>
    <d v="2015-10-01T00:00:00"/>
    <s v="EM-13960"/>
    <s v="TEC-PH-10001817"/>
    <n v="572.79999999999995"/>
    <n v="2"/>
    <n v="0.2"/>
    <n v="50.12"/>
    <x v="2"/>
    <x v="7"/>
    <s v="Wilson Electronics DB Pro Signal Booster"/>
    <x v="1"/>
    <s v="Oregon"/>
    <s v="Portland"/>
    <n v="2015"/>
  </r>
  <r>
    <s v="US-2016-102232"/>
    <d v="2016-08-05T00:00:00"/>
    <s v="MF-17665"/>
    <s v="OFF-AR-10000538"/>
    <n v="197.05"/>
    <n v="7"/>
    <n v="0"/>
    <n v="59.115000000000002"/>
    <x v="1"/>
    <x v="6"/>
    <s v="Boston Model 1800 Electric Pencil Sharpener, Gray"/>
    <x v="0"/>
    <s v="Alabama"/>
    <s v="Huntsville"/>
    <n v="2016"/>
  </r>
  <r>
    <s v="CA-2017-111738"/>
    <d v="2017-01-03T00:00:00"/>
    <s v="CM-12385"/>
    <s v="OFF-BI-10004584"/>
    <n v="2022.2719999999999"/>
    <n v="8"/>
    <n v="0.2"/>
    <n v="682.51679999999999"/>
    <x v="1"/>
    <x v="8"/>
    <s v="GBC ProClick 150 Presentation Binding System"/>
    <x v="1"/>
    <s v="California"/>
    <s v="San Francisco"/>
    <n v="2017"/>
  </r>
  <r>
    <s v="CA-2017-111738"/>
    <d v="2017-01-03T00:00:00"/>
    <s v="CM-12385"/>
    <s v="OFF-AR-10000817"/>
    <n v="9.1199999999999992"/>
    <n v="3"/>
    <n v="0"/>
    <n v="3.1008"/>
    <x v="1"/>
    <x v="6"/>
    <s v="Manco Dry-Lighter Erasable Highlighter"/>
    <x v="1"/>
    <s v="California"/>
    <s v="San Francisco"/>
    <n v="2017"/>
  </r>
  <r>
    <s v="CA-2017-163188"/>
    <d v="2017-11-07T00:00:00"/>
    <s v="EC-14050"/>
    <s v="OFF-BI-10000756"/>
    <n v="38.159999999999997"/>
    <n v="9"/>
    <n v="0"/>
    <n v="19.079999999999998"/>
    <x v="1"/>
    <x v="8"/>
    <s v="Storex DuraTech Recycled Plastic Frosted Binders"/>
    <x v="2"/>
    <s v="Oklahoma"/>
    <s v="Oklahoma City"/>
    <n v="2017"/>
  </r>
  <r>
    <s v="CA-2016-105207"/>
    <d v="2016-01-03T00:00:00"/>
    <s v="BO-11350"/>
    <s v="FUR-TA-10000617"/>
    <n v="1592.85"/>
    <n v="7"/>
    <n v="0"/>
    <n v="350.42700000000002"/>
    <x v="0"/>
    <x v="3"/>
    <s v="Hon Practical Foundations 30 x 60 Training Table, Light Gray/Charcoal"/>
    <x v="2"/>
    <s v="Oklahoma"/>
    <s v="Broken Arrow"/>
    <n v="2016"/>
  </r>
  <r>
    <s v="CA-2016-105207"/>
    <d v="2016-01-03T00:00:00"/>
    <s v="BO-11350"/>
    <s v="OFF-BI-10004364"/>
    <n v="11.88"/>
    <n v="2"/>
    <n v="0"/>
    <n v="5.3460000000000001"/>
    <x v="1"/>
    <x v="8"/>
    <s v="Storex Dura Pro Binders"/>
    <x v="2"/>
    <s v="Oklahoma"/>
    <s v="Broken Arrow"/>
    <n v="2016"/>
  </r>
  <r>
    <s v="US-2016-123610"/>
    <d v="2016-05-12T00:00:00"/>
    <s v="VM-21835"/>
    <s v="TEC-AC-10004518"/>
    <n v="120"/>
    <n v="6"/>
    <n v="0"/>
    <n v="46.8"/>
    <x v="2"/>
    <x v="11"/>
    <s v="Memorex Mini Travel Drive 32 GB USB 2.0 Flash Drive"/>
    <x v="1"/>
    <s v="California"/>
    <s v="Mission Viejo"/>
    <n v="2016"/>
  </r>
  <r>
    <s v="US-2016-123610"/>
    <d v="2016-05-12T00:00:00"/>
    <s v="VM-21835"/>
    <s v="OFF-AP-10002222"/>
    <n v="8.67"/>
    <n v="1"/>
    <n v="0"/>
    <n v="2.3409"/>
    <x v="1"/>
    <x v="9"/>
    <s v="Staple holder"/>
    <x v="1"/>
    <s v="California"/>
    <s v="Mission Viejo"/>
    <n v="2016"/>
  </r>
  <r>
    <s v="CA-2017-118213"/>
    <d v="2017-11-05T00:00:00"/>
    <s v="AB-10060"/>
    <s v="OFF-PA-10002615"/>
    <n v="4.41"/>
    <n v="1"/>
    <n v="0"/>
    <n v="2.0286"/>
    <x v="1"/>
    <x v="10"/>
    <s v="Ampad Gold Fibre Wirebound Steno Books, 6&quot; x 9&quot;, Gregg Ruled"/>
    <x v="2"/>
    <s v="Indiana"/>
    <s v="Greenwood"/>
    <n v="2017"/>
  </r>
  <r>
    <s v="CA-2017-118213"/>
    <d v="2017-11-05T00:00:00"/>
    <s v="AB-10060"/>
    <s v="OFF-PA-10000565"/>
    <n v="167.94"/>
    <n v="3"/>
    <n v="0"/>
    <n v="82.290599999999998"/>
    <x v="1"/>
    <x v="10"/>
    <s v="Easy-staple paper"/>
    <x v="2"/>
    <s v="Indiana"/>
    <s v="Greenwood"/>
    <n v="2017"/>
  </r>
  <r>
    <s v="CA-2017-118213"/>
    <d v="2017-11-05T00:00:00"/>
    <s v="AB-10060"/>
    <s v="OFF-PA-10003673"/>
    <n v="67.8"/>
    <n v="10"/>
    <n v="0"/>
    <n v="31.187999999999999"/>
    <x v="1"/>
    <x v="10"/>
    <s v="Strathmore Photo Mount Cards"/>
    <x v="2"/>
    <s v="Indiana"/>
    <s v="Greenwood"/>
    <n v="2017"/>
  </r>
  <r>
    <s v="CA-2016-149237"/>
    <d v="2016-05-26T00:00:00"/>
    <s v="CM-12235"/>
    <s v="FUR-FU-10002088"/>
    <n v="26.94"/>
    <n v="3"/>
    <n v="0"/>
    <n v="11.3148"/>
    <x v="0"/>
    <x v="5"/>
    <s v="Nu-Dell Float Frame 11 x 14 1/2"/>
    <x v="2"/>
    <s v="Wisconsin"/>
    <s v="Milwaukee"/>
    <n v="2016"/>
  </r>
  <r>
    <s v="US-2015-158589"/>
    <d v="2015-11-20T00:00:00"/>
    <s v="KW-16570"/>
    <s v="FUR-FU-10001546"/>
    <n v="32.04"/>
    <n v="3"/>
    <n v="0"/>
    <n v="8.01"/>
    <x v="0"/>
    <x v="5"/>
    <s v="Dana Swing-Arm Lamps"/>
    <x v="1"/>
    <s v="California"/>
    <s v="San Francisco"/>
    <n v="2015"/>
  </r>
  <r>
    <s v="CA-2016-101329"/>
    <d v="2016-04-22T00:00:00"/>
    <s v="MM-17920"/>
    <s v="OFF-AR-10000614"/>
    <n v="32.130000000000003"/>
    <n v="9"/>
    <n v="0"/>
    <n v="8.3537999999999997"/>
    <x v="1"/>
    <x v="6"/>
    <s v="Barrel Sharpener"/>
    <x v="3"/>
    <s v="New York"/>
    <s v="Rome"/>
    <n v="2016"/>
  </r>
  <r>
    <s v="CA-2016-101329"/>
    <d v="2016-04-22T00:00:00"/>
    <s v="MM-17920"/>
    <s v="OFF-AR-10003190"/>
    <n v="2.88"/>
    <n v="1"/>
    <n v="0"/>
    <n v="0.80640000000000001"/>
    <x v="1"/>
    <x v="6"/>
    <s v="Newell 32"/>
    <x v="3"/>
    <s v="New York"/>
    <s v="Rome"/>
    <n v="2016"/>
  </r>
  <r>
    <s v="CA-2016-113607"/>
    <d v="2016-10-14T00:00:00"/>
    <s v="PW-19030"/>
    <s v="TEC-PH-10004094"/>
    <n v="1091.93"/>
    <n v="7"/>
    <n v="0"/>
    <n v="272.98250000000002"/>
    <x v="2"/>
    <x v="7"/>
    <s v="Motorola L703CM"/>
    <x v="3"/>
    <s v="New York"/>
    <s v="New York City"/>
    <n v="2016"/>
  </r>
  <r>
    <s v="CA-2016-113607"/>
    <d v="2016-10-14T00:00:00"/>
    <s v="PW-19030"/>
    <s v="OFF-PA-10001970"/>
    <n v="111.96"/>
    <n v="2"/>
    <n v="0"/>
    <n v="54.860399999999998"/>
    <x v="1"/>
    <x v="10"/>
    <s v="Xerox 1881"/>
    <x v="3"/>
    <s v="New York"/>
    <s v="New York City"/>
    <n v="2016"/>
  </r>
  <r>
    <s v="CA-2014-149104"/>
    <d v="2014-04-05T00:00:00"/>
    <s v="RD-19900"/>
    <s v="OFF-AR-10002952"/>
    <n v="26.7"/>
    <n v="2"/>
    <n v="0"/>
    <n v="7.476"/>
    <x v="1"/>
    <x v="6"/>
    <s v="Stanley Contemporary Battery Pencil Sharpeners"/>
    <x v="2"/>
    <s v="Michigan"/>
    <s v="Dearborn Heights"/>
    <n v="2014"/>
  </r>
  <r>
    <s v="CA-2014-149104"/>
    <d v="2014-04-05T00:00:00"/>
    <s v="RD-19900"/>
    <s v="OFF-BI-10004209"/>
    <n v="40.200000000000003"/>
    <n v="5"/>
    <n v="0"/>
    <n v="18.09"/>
    <x v="1"/>
    <x v="8"/>
    <s v="Fellowes Twister Kit, Gray/Clear, 3/pkg"/>
    <x v="2"/>
    <s v="Michigan"/>
    <s v="Dearborn Heights"/>
    <n v="2014"/>
  </r>
  <r>
    <s v="CA-2014-149104"/>
    <d v="2014-04-05T00:00:00"/>
    <s v="RD-19900"/>
    <s v="OFF-AR-10004685"/>
    <n v="13.89"/>
    <n v="3"/>
    <n v="0"/>
    <n v="4.5837000000000003"/>
    <x v="1"/>
    <x v="6"/>
    <s v="Binney &amp; Smith Crayola Metallic Colored Pencils, 8-Color Set"/>
    <x v="2"/>
    <s v="Michigan"/>
    <s v="Dearborn Heights"/>
    <n v="2014"/>
  </r>
  <r>
    <s v="CA-2014-149104"/>
    <d v="2014-04-05T00:00:00"/>
    <s v="RD-19900"/>
    <s v="OFF-ST-10000991"/>
    <n v="689.82"/>
    <n v="6"/>
    <n v="0"/>
    <n v="20.694600000000001"/>
    <x v="1"/>
    <x v="4"/>
    <s v="Space Solutions HD Industrial Steel Shelving."/>
    <x v="2"/>
    <s v="Michigan"/>
    <s v="Dearborn Heights"/>
    <n v="2014"/>
  </r>
  <r>
    <s v="CA-2016-105263"/>
    <d v="2016-08-06T00:00:00"/>
    <s v="LM-17065"/>
    <s v="OFF-AR-10002399"/>
    <n v="38.340000000000003"/>
    <n v="9"/>
    <n v="0"/>
    <n v="15.7194"/>
    <x v="1"/>
    <x v="6"/>
    <s v="Dixon Prang Watercolor Pencils, 10-Color Set with Brush"/>
    <x v="3"/>
    <s v="New York"/>
    <s v="New York City"/>
    <n v="2016"/>
  </r>
  <r>
    <s v="CA-2014-130575"/>
    <d v="2014-12-14T00:00:00"/>
    <s v="CS-11845"/>
    <s v="OFF-BI-10002353"/>
    <n v="9.2639999999999993"/>
    <n v="3"/>
    <n v="0.8"/>
    <n v="-13.896000000000001"/>
    <x v="1"/>
    <x v="8"/>
    <s v="GBC VeloBind Cover Sets"/>
    <x v="2"/>
    <s v="Illinois"/>
    <s v="Chicago"/>
    <n v="2014"/>
  </r>
  <r>
    <s v="CA-2017-142461"/>
    <d v="2017-05-30T00:00:00"/>
    <s v="KT-16480"/>
    <s v="FUR-BO-10001811"/>
    <n v="204.66640000000001"/>
    <n v="1"/>
    <n v="0.32"/>
    <n v="-6.0195999999999996"/>
    <x v="0"/>
    <x v="0"/>
    <s v="Atlantic Metals Mobile 5-Shelf Bookcases, Custom Colors"/>
    <x v="2"/>
    <s v="Texas"/>
    <s v="Dallas"/>
    <n v="2017"/>
  </r>
  <r>
    <s v="CA-2016-125220"/>
    <d v="2016-10-14T00:00:00"/>
    <s v="BE-11410"/>
    <s v="TEC-AC-10003033"/>
    <n v="1649.75"/>
    <n v="5"/>
    <n v="0"/>
    <n v="544.41750000000002"/>
    <x v="2"/>
    <x v="11"/>
    <s v="Plantronics CS510 - Over-the-Head monaural Wireless Headset System"/>
    <x v="2"/>
    <s v="Wisconsin"/>
    <s v="Appleton"/>
    <n v="2016"/>
  </r>
  <r>
    <s v="CA-2014-100293"/>
    <d v="2014-03-14T00:00:00"/>
    <s v="NF-18475"/>
    <s v="OFF-PA-10000176"/>
    <n v="91.055999999999997"/>
    <n v="6"/>
    <n v="0.2"/>
    <n v="31.869599999999998"/>
    <x v="1"/>
    <x v="10"/>
    <s v="Xerox 1887"/>
    <x v="0"/>
    <s v="Florida"/>
    <s v="Jacksonville"/>
    <n v="2014"/>
  </r>
  <r>
    <s v="CA-2014-154165"/>
    <d v="2014-02-17T00:00:00"/>
    <s v="DL-13315"/>
    <s v="OFF-AR-10003631"/>
    <n v="54.207999999999998"/>
    <n v="14"/>
    <n v="0.2"/>
    <n v="8.8087999999999997"/>
    <x v="1"/>
    <x v="6"/>
    <s v="Staples in misc. colors"/>
    <x v="2"/>
    <s v="Illinois"/>
    <s v="Chicago"/>
    <n v="2014"/>
  </r>
  <r>
    <s v="CA-2015-123939"/>
    <d v="2015-08-24T00:00:00"/>
    <s v="MS-17710"/>
    <s v="TEC-PH-10000923"/>
    <n v="26.981999999999999"/>
    <n v="3"/>
    <n v="0.4"/>
    <n v="4.0472999999999999"/>
    <x v="2"/>
    <x v="7"/>
    <s v="Belkin SportFit Armband For iPhone 5s/5c, Fuchsia"/>
    <x v="3"/>
    <s v="Ohio"/>
    <s v="Bowling Green"/>
    <n v="2015"/>
  </r>
  <r>
    <s v="CA-2015-123939"/>
    <d v="2015-08-24T00:00:00"/>
    <s v="MS-17710"/>
    <s v="OFF-LA-10003190"/>
    <n v="6.9119999999999999"/>
    <n v="3"/>
    <n v="0.2"/>
    <n v="2.5055999999999998"/>
    <x v="1"/>
    <x v="2"/>
    <s v="Avery 474"/>
    <x v="3"/>
    <s v="Ohio"/>
    <s v="Bowling Green"/>
    <n v="2015"/>
  </r>
  <r>
    <s v="CA-2015-123939"/>
    <d v="2015-08-24T00:00:00"/>
    <s v="MS-17710"/>
    <s v="OFF-ST-10003208"/>
    <n v="435.50400000000002"/>
    <n v="3"/>
    <n v="0.2"/>
    <n v="48.994199999999999"/>
    <x v="1"/>
    <x v="4"/>
    <s v="Adjustable Depth Letter/Legal Cart"/>
    <x v="3"/>
    <s v="Ohio"/>
    <s v="Bowling Green"/>
    <n v="2015"/>
  </r>
  <r>
    <s v="US-2017-104451"/>
    <d v="2017-05-08T00:00:00"/>
    <s v="MM-18055"/>
    <s v="OFF-AP-10000692"/>
    <n v="81.08"/>
    <n v="4"/>
    <n v="0"/>
    <n v="22.702400000000001"/>
    <x v="1"/>
    <x v="9"/>
    <s v="Fellowes Mighty 8 Compact Surge Protector"/>
    <x v="1"/>
    <s v="California"/>
    <s v="San Francisco"/>
    <n v="2017"/>
  </r>
  <r>
    <s v="CA-2016-101189"/>
    <d v="2016-02-04T00:00:00"/>
    <s v="JB-15400"/>
    <s v="OFF-ST-10004180"/>
    <n v="93.02"/>
    <n v="2"/>
    <n v="0"/>
    <n v="3.7208000000000001"/>
    <x v="1"/>
    <x v="4"/>
    <s v="Safco Commercial Shelving"/>
    <x v="1"/>
    <s v="California"/>
    <s v="Los Angeles"/>
    <n v="2016"/>
  </r>
  <r>
    <s v="CA-2014-169446"/>
    <d v="2014-12-19T00:00:00"/>
    <s v="SG-20605"/>
    <s v="TEC-PH-10002817"/>
    <n v="323.976"/>
    <n v="3"/>
    <n v="0.2"/>
    <n v="36.447299999999998"/>
    <x v="2"/>
    <x v="7"/>
    <s v="RCA ViSYS 25425RE1 Corded phone"/>
    <x v="2"/>
    <s v="Illinois"/>
    <s v="Chicago"/>
    <n v="2014"/>
  </r>
  <r>
    <s v="CA-2014-169446"/>
    <d v="2014-12-19T00:00:00"/>
    <s v="SG-20605"/>
    <s v="OFF-PA-10000295"/>
    <n v="15.552"/>
    <n v="3"/>
    <n v="0.2"/>
    <n v="5.4432"/>
    <x v="1"/>
    <x v="10"/>
    <s v="Xerox 229"/>
    <x v="2"/>
    <s v="Illinois"/>
    <s v="Chicago"/>
    <n v="2014"/>
  </r>
  <r>
    <s v="CA-2014-169446"/>
    <d v="2014-12-19T00:00:00"/>
    <s v="SG-20605"/>
    <s v="OFF-ST-10000419"/>
    <n v="32.591999999999999"/>
    <n v="3"/>
    <n v="0.2"/>
    <n v="-7.7405999999999997"/>
    <x v="1"/>
    <x v="4"/>
    <s v="Rogers Jumbo File, Granite"/>
    <x v="2"/>
    <s v="Illinois"/>
    <s v="Chicago"/>
    <n v="2014"/>
  </r>
  <r>
    <s v="CA-2017-156958"/>
    <d v="2017-12-05T00:00:00"/>
    <s v="PB-18805"/>
    <s v="OFF-BI-10001524"/>
    <n v="83.92"/>
    <n v="5"/>
    <n v="0.2"/>
    <n v="29.372"/>
    <x v="1"/>
    <x v="8"/>
    <s v="GBC Premium Transparent Covers with Diagonal Lined Pattern"/>
    <x v="1"/>
    <s v="Washington"/>
    <s v="Seattle"/>
    <n v="2017"/>
  </r>
  <r>
    <s v="CA-2017-156958"/>
    <d v="2017-12-05T00:00:00"/>
    <s v="PB-18805"/>
    <s v="FUR-FU-10003268"/>
    <n v="199.9"/>
    <n v="5"/>
    <n v="0"/>
    <n v="39.979999999999997"/>
    <x v="0"/>
    <x v="5"/>
    <s v="Eldon Radial Chair Mat for Low to Medium Pile Carpets"/>
    <x v="1"/>
    <s v="Washington"/>
    <s v="Seattle"/>
    <n v="2017"/>
  </r>
  <r>
    <s v="CA-2017-156958"/>
    <d v="2017-12-05T00:00:00"/>
    <s v="PB-18805"/>
    <s v="TEC-PH-10000148"/>
    <n v="31.175999999999998"/>
    <n v="3"/>
    <n v="0.2"/>
    <n v="-7.0145999999999997"/>
    <x v="2"/>
    <x v="7"/>
    <s v="Cyber Acoustics AC-202b Speech Recognition Stereo Headset"/>
    <x v="1"/>
    <s v="Washington"/>
    <s v="Seattle"/>
    <n v="2017"/>
  </r>
  <r>
    <s v="CA-2017-156958"/>
    <d v="2017-12-05T00:00:00"/>
    <s v="PB-18805"/>
    <s v="OFF-BI-10001543"/>
    <n v="172.75200000000001"/>
    <n v="6"/>
    <n v="0.2"/>
    <n v="60.463200000000001"/>
    <x v="1"/>
    <x v="8"/>
    <s v="GBC VeloBinder Manual Binding System"/>
    <x v="1"/>
    <s v="Washington"/>
    <s v="Seattle"/>
    <n v="2017"/>
  </r>
  <r>
    <s v="CA-2017-156958"/>
    <d v="2017-12-05T00:00:00"/>
    <s v="PB-18805"/>
    <s v="OFF-BI-10002071"/>
    <n v="9.2959999999999994"/>
    <n v="2"/>
    <n v="0.2"/>
    <n v="3.0211999999999999"/>
    <x v="1"/>
    <x v="8"/>
    <s v="Fellowes Black Plastic Comb Bindings"/>
    <x v="1"/>
    <s v="Washington"/>
    <s v="Seattle"/>
    <n v="2017"/>
  </r>
  <r>
    <s v="CA-2017-101637"/>
    <d v="2017-03-24T00:00:00"/>
    <s v="AC-10615"/>
    <s v="OFF-ST-10002352"/>
    <n v="12.768000000000001"/>
    <n v="2"/>
    <n v="0.2"/>
    <n v="0.95760000000000001"/>
    <x v="1"/>
    <x v="4"/>
    <s v="Iris Project Case"/>
    <x v="2"/>
    <s v="Texas"/>
    <s v="Beaumont"/>
    <n v="2017"/>
  </r>
  <r>
    <s v="CA-2017-111759"/>
    <d v="2017-07-08T00:00:00"/>
    <s v="MR-17545"/>
    <s v="OFF-PA-10003127"/>
    <n v="52.76"/>
    <n v="2"/>
    <n v="0"/>
    <n v="24.269600000000001"/>
    <x v="1"/>
    <x v="10"/>
    <s v="Easy-staple paper"/>
    <x v="1"/>
    <s v="Washington"/>
    <s v="Seattle"/>
    <n v="2017"/>
  </r>
  <r>
    <s v="CA-2017-102729"/>
    <d v="2017-10-26T00:00:00"/>
    <s v="BF-11215"/>
    <s v="OFF-ST-10000464"/>
    <n v="55.616"/>
    <n v="2"/>
    <n v="0.2"/>
    <n v="5.5616000000000003"/>
    <x v="1"/>
    <x v="4"/>
    <s v="Multi-Use Personal File Cart and Caster Set, Three Stacking Bins"/>
    <x v="2"/>
    <s v="Texas"/>
    <s v="Dallas"/>
    <n v="2017"/>
  </r>
  <r>
    <s v="CA-2016-116596"/>
    <d v="2016-10-27T00:00:00"/>
    <s v="BW-11200"/>
    <s v="FUR-CH-10000553"/>
    <n v="427.64400000000001"/>
    <n v="14"/>
    <n v="0.1"/>
    <n v="80.777199999999993"/>
    <x v="0"/>
    <x v="1"/>
    <s v="Metal Folding Chairs, Beige, 4/Carton"/>
    <x v="3"/>
    <s v="New York"/>
    <s v="New York City"/>
    <n v="2016"/>
  </r>
  <r>
    <s v="CA-2016-116596"/>
    <d v="2016-10-27T00:00:00"/>
    <s v="BW-11200"/>
    <s v="OFF-FA-10000134"/>
    <n v="40.67"/>
    <n v="7"/>
    <n v="0"/>
    <n v="12.607699999999999"/>
    <x v="1"/>
    <x v="13"/>
    <s v="Advantus Push Pins, Aluminum Head"/>
    <x v="3"/>
    <s v="New York"/>
    <s v="New York City"/>
    <n v="2016"/>
  </r>
  <r>
    <s v="CA-2016-116596"/>
    <d v="2016-10-27T00:00:00"/>
    <s v="BW-11200"/>
    <s v="OFF-ST-10000636"/>
    <n v="33.479999999999997"/>
    <n v="2"/>
    <n v="0"/>
    <n v="1.3391999999999999"/>
    <x v="1"/>
    <x v="4"/>
    <s v="Rogers Profile Extra Capacity Storage Tub"/>
    <x v="3"/>
    <s v="New York"/>
    <s v="New York City"/>
    <n v="2016"/>
  </r>
  <r>
    <s v="CA-2016-116596"/>
    <d v="2016-10-27T00:00:00"/>
    <s v="BW-11200"/>
    <s v="OFF-BI-10002949"/>
    <n v="9.7279999999999998"/>
    <n v="2"/>
    <n v="0.2"/>
    <n v="3.2831999999999999"/>
    <x v="1"/>
    <x v="8"/>
    <s v="Prestige Round Ring Binders"/>
    <x v="3"/>
    <s v="New York"/>
    <s v="New York City"/>
    <n v="2016"/>
  </r>
  <r>
    <s v="CA-2017-124191"/>
    <d v="2017-06-12T00:00:00"/>
    <s v="TS-21610"/>
    <s v="FUR-FU-10002364"/>
    <n v="8.8559999999999999"/>
    <n v="3"/>
    <n v="0.6"/>
    <n v="-6.8634000000000004"/>
    <x v="0"/>
    <x v="5"/>
    <s v="Eldon Expressions Wood Desk Accessories, Oak"/>
    <x v="2"/>
    <s v="Illinois"/>
    <s v="Chicago"/>
    <n v="2017"/>
  </r>
  <r>
    <s v="CA-2016-148747"/>
    <d v="2016-09-25T00:00:00"/>
    <s v="AS-10045"/>
    <s v="FUR-BO-10002613"/>
    <n v="477.666"/>
    <n v="2"/>
    <n v="0.15"/>
    <n v="84.293999999999997"/>
    <x v="0"/>
    <x v="0"/>
    <s v="Atlantic Metals Mobile 4-Shelf Bookcases, Custom Colors"/>
    <x v="1"/>
    <s v="California"/>
    <s v="San Francisco"/>
    <n v="2016"/>
  </r>
  <r>
    <s v="US-2017-169488"/>
    <d v="2017-09-07T00:00:00"/>
    <s v="AA-10375"/>
    <s v="OFF-PA-10002659"/>
    <n v="16.899999999999999"/>
    <n v="5"/>
    <n v="0"/>
    <n v="7.774"/>
    <x v="1"/>
    <x v="10"/>
    <s v="Avoid Verbal Orders Carbonless Minifold Book"/>
    <x v="3"/>
    <s v="Rhode Island"/>
    <s v="Providence"/>
    <n v="2017"/>
  </r>
  <r>
    <s v="US-2017-169488"/>
    <d v="2017-09-07T00:00:00"/>
    <s v="AA-10375"/>
    <s v="OFF-PA-10000157"/>
    <n v="39.96"/>
    <n v="2"/>
    <n v="0"/>
    <n v="18.781199999999998"/>
    <x v="1"/>
    <x v="10"/>
    <s v="Xerox 191"/>
    <x v="3"/>
    <s v="Rhode Island"/>
    <s v="Providence"/>
    <n v="2017"/>
  </r>
  <r>
    <s v="CA-2015-135727"/>
    <d v="2015-05-11T00:00:00"/>
    <s v="PS-18970"/>
    <s v="FUR-CH-10004540"/>
    <n v="191.96799999999999"/>
    <n v="7"/>
    <n v="0.2"/>
    <n v="16.7972"/>
    <x v="0"/>
    <x v="1"/>
    <s v="Global Chrome Stack Chair"/>
    <x v="1"/>
    <s v="Arizona"/>
    <s v="Phoenix"/>
    <n v="2015"/>
  </r>
  <r>
    <s v="CA-2015-135251"/>
    <d v="2015-08-06T00:00:00"/>
    <s v="RP-19270"/>
    <s v="OFF-LA-10004544"/>
    <n v="35.520000000000003"/>
    <n v="3"/>
    <n v="0.2"/>
    <n v="13.32"/>
    <x v="1"/>
    <x v="2"/>
    <s v="Avery 505"/>
    <x v="2"/>
    <s v="Texas"/>
    <s v="Houston"/>
    <n v="2015"/>
  </r>
  <r>
    <s v="CA-2015-135251"/>
    <d v="2015-08-06T00:00:00"/>
    <s v="RP-19270"/>
    <s v="OFF-BI-10001097"/>
    <n v="6.23"/>
    <n v="5"/>
    <n v="0.8"/>
    <n v="-9.6564999999999994"/>
    <x v="1"/>
    <x v="8"/>
    <s v="Avery Hole Reinforcements"/>
    <x v="2"/>
    <s v="Texas"/>
    <s v="Houston"/>
    <n v="2015"/>
  </r>
  <r>
    <s v="CA-2015-135251"/>
    <d v="2015-08-06T00:00:00"/>
    <s v="RP-19270"/>
    <s v="OFF-PA-10003302"/>
    <n v="56.704000000000001"/>
    <n v="2"/>
    <n v="0.2"/>
    <n v="19.137599999999999"/>
    <x v="1"/>
    <x v="10"/>
    <s v="Xerox 1906"/>
    <x v="2"/>
    <s v="Texas"/>
    <s v="Houston"/>
    <n v="2015"/>
  </r>
  <r>
    <s v="CA-2015-135251"/>
    <d v="2015-08-06T00:00:00"/>
    <s v="RP-19270"/>
    <s v="FUR-BO-10003965"/>
    <n v="369.19920000000002"/>
    <n v="3"/>
    <n v="0.32"/>
    <n v="-114.01739999999999"/>
    <x v="0"/>
    <x v="0"/>
    <s v="O'Sullivan Manor Hill 2-Door Library in Brianna Oak"/>
    <x v="2"/>
    <s v="Texas"/>
    <s v="Houston"/>
    <n v="2015"/>
  </r>
  <r>
    <s v="CA-2014-166590"/>
    <d v="2014-10-29T00:00:00"/>
    <s v="NC-18625"/>
    <s v="TEC-AC-10003433"/>
    <n v="1.98"/>
    <n v="2"/>
    <n v="0"/>
    <n v="0.89100000000000001"/>
    <x v="2"/>
    <x v="11"/>
    <s v="Maxell 4.7GB DVD+R 5/Pack"/>
    <x v="2"/>
    <s v="Indiana"/>
    <s v="Columbus"/>
    <n v="2014"/>
  </r>
  <r>
    <s v="CA-2014-166590"/>
    <d v="2014-10-29T00:00:00"/>
    <s v="NC-18625"/>
    <s v="OFF-PA-10000482"/>
    <n v="75.88"/>
    <n v="2"/>
    <n v="0"/>
    <n v="35.663600000000002"/>
    <x v="1"/>
    <x v="10"/>
    <s v="Snap-A-Way Black Print Carbonless Ruled Speed Letter, Triplicate"/>
    <x v="2"/>
    <s v="Indiana"/>
    <s v="Columbus"/>
    <n v="2014"/>
  </r>
  <r>
    <s v="CA-2016-131744"/>
    <d v="2016-06-18T00:00:00"/>
    <s v="SC-20770"/>
    <s v="OFF-PA-10004610"/>
    <n v="6.8479999999999999"/>
    <n v="2"/>
    <n v="0.2"/>
    <n v="2.14"/>
    <x v="1"/>
    <x v="10"/>
    <s v="Xerox 1900"/>
    <x v="3"/>
    <s v="Pennsylvania"/>
    <s v="Philadelphia"/>
    <n v="2016"/>
  </r>
  <r>
    <s v="CA-2016-131744"/>
    <d v="2016-06-18T00:00:00"/>
    <s v="SC-20770"/>
    <s v="OFF-BI-10003910"/>
    <n v="4.6260000000000003"/>
    <n v="2"/>
    <n v="0.7"/>
    <n v="-3.855"/>
    <x v="1"/>
    <x v="8"/>
    <s v="DXL Angle-View Binders with Locking Rings by Samsill"/>
    <x v="3"/>
    <s v="Pennsylvania"/>
    <s v="Philadelphia"/>
    <n v="2016"/>
  </r>
  <r>
    <s v="CA-2016-131744"/>
    <d v="2016-06-18T00:00:00"/>
    <s v="SC-20770"/>
    <s v="OFF-AP-10001394"/>
    <n v="453.6"/>
    <n v="3"/>
    <n v="0.2"/>
    <n v="90.72"/>
    <x v="1"/>
    <x v="9"/>
    <s v="Harmony Air Purifier"/>
    <x v="3"/>
    <s v="Pennsylvania"/>
    <s v="Philadelphia"/>
    <n v="2016"/>
  </r>
  <r>
    <s v="CA-2015-160864"/>
    <d v="2015-05-03T00:00:00"/>
    <s v="NF-18595"/>
    <s v="OFF-BI-10004654"/>
    <n v="13.848000000000001"/>
    <n v="3"/>
    <n v="0.2"/>
    <n v="5.1929999999999996"/>
    <x v="1"/>
    <x v="8"/>
    <s v="Avery Binding System Hidden Tab Executive Style Index Sets"/>
    <x v="1"/>
    <s v="California"/>
    <s v="San Jose"/>
    <n v="2015"/>
  </r>
  <r>
    <s v="CA-2015-147690"/>
    <d v="2015-11-10T00:00:00"/>
    <s v="SC-20020"/>
    <s v="OFF-ST-10001526"/>
    <n v="577.58399999999995"/>
    <n v="6"/>
    <n v="0.2"/>
    <n v="43.318800000000003"/>
    <x v="1"/>
    <x v="4"/>
    <s v="Iceberg Mobile Mega Data/Printer Cart "/>
    <x v="3"/>
    <s v="Pennsylvania"/>
    <s v="Philadelphia"/>
    <n v="2015"/>
  </r>
  <r>
    <s v="CA-2015-163923"/>
    <d v="2015-05-30T00:00:00"/>
    <s v="BD-11560"/>
    <s v="TEC-AC-10000358"/>
    <n v="151.96"/>
    <n v="4"/>
    <n v="0"/>
    <n v="36.470399999999998"/>
    <x v="2"/>
    <x v="11"/>
    <s v="Imation Secure Drive + Hardware Encrypted USB flash drive - 16 GB"/>
    <x v="0"/>
    <s v="Virginia"/>
    <s v="Springfield"/>
    <n v="2015"/>
  </r>
  <r>
    <s v="CA-2016-125724"/>
    <d v="2016-09-22T00:00:00"/>
    <s v="SM-20950"/>
    <s v="FUR-FU-10000246"/>
    <n v="68.432000000000002"/>
    <n v="7"/>
    <n v="0.2"/>
    <n v="8.5540000000000003"/>
    <x v="0"/>
    <x v="5"/>
    <s v="Aluminum Document Frame"/>
    <x v="1"/>
    <s v="Colorado"/>
    <s v="Broomfield"/>
    <n v="2016"/>
  </r>
  <r>
    <s v="CA-2015-111612"/>
    <d v="2015-11-28T00:00:00"/>
    <s v="EB-14110"/>
    <s v="FUR-FU-10003799"/>
    <n v="71.12"/>
    <n v="5"/>
    <n v="0.2"/>
    <n v="9.7789999999999999"/>
    <x v="0"/>
    <x v="5"/>
    <s v="Seth Thomas 13 1/2&quot; Wall Clock"/>
    <x v="3"/>
    <s v="Ohio"/>
    <s v="Columbus"/>
    <n v="2015"/>
  </r>
  <r>
    <s v="CA-2015-111612"/>
    <d v="2015-11-28T00:00:00"/>
    <s v="EB-14110"/>
    <s v="OFF-FA-10003021"/>
    <n v="3.008"/>
    <n v="2"/>
    <n v="0.2"/>
    <n v="0.56399999999999995"/>
    <x v="1"/>
    <x v="13"/>
    <s v="Staples"/>
    <x v="3"/>
    <s v="Ohio"/>
    <s v="Columbus"/>
    <n v="2015"/>
  </r>
  <r>
    <s v="CA-2015-156853"/>
    <d v="2015-12-03T00:00:00"/>
    <s v="HP-14815"/>
    <s v="OFF-PA-10003656"/>
    <n v="184.66"/>
    <n v="7"/>
    <n v="0"/>
    <n v="84.943600000000004"/>
    <x v="1"/>
    <x v="10"/>
    <s v="Xerox 1935"/>
    <x v="3"/>
    <s v="New Hampshire"/>
    <s v="Concord"/>
    <n v="2015"/>
  </r>
  <r>
    <s v="CA-2014-103086"/>
    <d v="2014-10-17T00:00:00"/>
    <s v="EB-14170"/>
    <s v="FUR-FU-10004586"/>
    <n v="5.3120000000000003"/>
    <n v="2"/>
    <n v="0.6"/>
    <n v="-1.5935999999999999"/>
    <x v="0"/>
    <x v="5"/>
    <s v="G.E. Longer-Life Indoor Recessed Floodlight Bulbs"/>
    <x v="2"/>
    <s v="Texas"/>
    <s v="Houston"/>
    <n v="2014"/>
  </r>
  <r>
    <s v="CA-2016-129280"/>
    <d v="2016-05-03T00:00:00"/>
    <s v="SM-20905"/>
    <s v="TEC-AC-10003832"/>
    <n v="132.52000000000001"/>
    <n v="5"/>
    <n v="0.2"/>
    <n v="34.786499999999997"/>
    <x v="2"/>
    <x v="11"/>
    <s v="Logitech P710e Mobile Speakerphone"/>
    <x v="3"/>
    <s v="Ohio"/>
    <s v="Newark"/>
    <n v="2016"/>
  </r>
  <r>
    <s v="CA-2016-129280"/>
    <d v="2016-05-03T00:00:00"/>
    <s v="SM-20905"/>
    <s v="OFF-ST-10002554"/>
    <n v="195.64"/>
    <n v="5"/>
    <n v="0.2"/>
    <n v="-44.018999999999998"/>
    <x v="1"/>
    <x v="4"/>
    <s v="Tennsco Industrial Shelving"/>
    <x v="3"/>
    <s v="Ohio"/>
    <s v="Newark"/>
    <n v="2016"/>
  </r>
  <r>
    <s v="CA-2016-129280"/>
    <d v="2016-05-03T00:00:00"/>
    <s v="SM-20905"/>
    <s v="FUR-FU-10001876"/>
    <n v="51.968000000000004"/>
    <n v="2"/>
    <n v="0.2"/>
    <n v="10.393599999999999"/>
    <x v="0"/>
    <x v="5"/>
    <s v="Computer Room Manger, 14&quot;"/>
    <x v="3"/>
    <s v="Ohio"/>
    <s v="Newark"/>
    <n v="2016"/>
  </r>
  <r>
    <s v="CA-2016-129280"/>
    <d v="2016-05-03T00:00:00"/>
    <s v="SM-20905"/>
    <s v="TEC-AC-10002637"/>
    <n v="431.976"/>
    <n v="3"/>
    <n v="0.2"/>
    <n v="-75.595799999999997"/>
    <x v="2"/>
    <x v="11"/>
    <s v="Logitech VX Revolution Cordless Laser Mouse for Notebooks (Black)"/>
    <x v="3"/>
    <s v="Ohio"/>
    <s v="Newark"/>
    <n v="2016"/>
  </r>
  <r>
    <s v="CA-2016-129280"/>
    <d v="2016-05-03T00:00:00"/>
    <s v="SM-20905"/>
    <s v="TEC-MA-10003589"/>
    <n v="224.93700000000001"/>
    <n v="3"/>
    <n v="0.7"/>
    <n v="-164.9538"/>
    <x v="2"/>
    <x v="15"/>
    <s v="Cisco 8961 IP Phone Charcoal"/>
    <x v="3"/>
    <s v="Ohio"/>
    <s v="Newark"/>
    <n v="2016"/>
  </r>
  <r>
    <s v="CA-2016-129280"/>
    <d v="2016-05-03T00:00:00"/>
    <s v="SM-20905"/>
    <s v="OFF-LA-10000081"/>
    <n v="6"/>
    <n v="2"/>
    <n v="0.2"/>
    <n v="2.1"/>
    <x v="1"/>
    <x v="2"/>
    <s v="Avery 496"/>
    <x v="3"/>
    <s v="Ohio"/>
    <s v="Newark"/>
    <n v="2016"/>
  </r>
  <r>
    <s v="CA-2015-161242"/>
    <d v="2015-06-01T00:00:00"/>
    <s v="CG-12040"/>
    <s v="OFF-PA-10001838"/>
    <n v="11.76"/>
    <n v="2"/>
    <n v="0"/>
    <n v="5.7624000000000004"/>
    <x v="1"/>
    <x v="10"/>
    <s v="Adams Telephone Message Book W/Dividers/Space For Phone Numbers, 5 1/4&quot;X8 1/2&quot;, 300/Messages"/>
    <x v="1"/>
    <s v="California"/>
    <s v="Los Angeles"/>
    <n v="2015"/>
  </r>
  <r>
    <s v="CA-2014-130428"/>
    <d v="2014-03-31T00:00:00"/>
    <s v="TG-21640"/>
    <s v="FUR-CH-10002965"/>
    <n v="1125.4880000000001"/>
    <n v="7"/>
    <n v="0.2"/>
    <n v="98.480199999999996"/>
    <x v="0"/>
    <x v="1"/>
    <s v="Global Leather Highback Executive Chair with Pneumatic Height Adjustment, Black"/>
    <x v="0"/>
    <s v="Florida"/>
    <s v="Tampa"/>
    <n v="2014"/>
  </r>
  <r>
    <s v="CA-2014-130428"/>
    <d v="2014-03-31T00:00:00"/>
    <s v="TG-21640"/>
    <s v="OFF-BI-10001636"/>
    <n v="12.645"/>
    <n v="5"/>
    <n v="0.7"/>
    <n v="-10.116"/>
    <x v="1"/>
    <x v="8"/>
    <s v="Ibico Plastic and Wire Spiral Binding Combs"/>
    <x v="0"/>
    <s v="Florida"/>
    <s v="Tampa"/>
    <n v="2014"/>
  </r>
  <r>
    <s v="CA-2014-130428"/>
    <d v="2014-03-31T00:00:00"/>
    <s v="TG-21640"/>
    <s v="OFF-AR-10004027"/>
    <n v="4.032"/>
    <n v="2"/>
    <n v="0.2"/>
    <n v="1.0584"/>
    <x v="1"/>
    <x v="6"/>
    <s v="Binney &amp; Smith inkTank Erasable Desk Highlighter, Chisel Tip, Yellow, 12/Box"/>
    <x v="0"/>
    <s v="Florida"/>
    <s v="Tampa"/>
    <n v="2014"/>
  </r>
  <r>
    <s v="CA-2017-104388"/>
    <d v="2017-07-05T00:00:00"/>
    <s v="DK-12835"/>
    <s v="TEC-PH-10002293"/>
    <n v="79.959999999999994"/>
    <n v="4"/>
    <n v="0"/>
    <n v="22.3888"/>
    <x v="2"/>
    <x v="7"/>
    <s v="Anker 36W 4-Port USB Wall Charger Travel Power Adapter for iPhone 5s 5c 5"/>
    <x v="2"/>
    <s v="Nebraska"/>
    <s v="Fremont"/>
    <n v="2017"/>
  </r>
  <r>
    <s v="CA-2015-113131"/>
    <d v="2015-09-24T00:00:00"/>
    <s v="MB-17305"/>
    <s v="OFF-BI-10003196"/>
    <n v="6.7320000000000002"/>
    <n v="6"/>
    <n v="0.7"/>
    <n v="-4.4880000000000004"/>
    <x v="1"/>
    <x v="8"/>
    <s v="Accohide Poly Flexible Ring Binders"/>
    <x v="3"/>
    <s v="Ohio"/>
    <s v="Columbus"/>
    <n v="2015"/>
  </r>
  <r>
    <s v="CA-2015-113131"/>
    <d v="2015-09-24T00:00:00"/>
    <s v="MB-17305"/>
    <s v="OFF-ST-10001172"/>
    <n v="33.567999999999998"/>
    <n v="2"/>
    <n v="0.2"/>
    <n v="1.6783999999999999"/>
    <x v="1"/>
    <x v="4"/>
    <s v="Tennsco Lockers, Sand"/>
    <x v="3"/>
    <s v="Ohio"/>
    <s v="Columbus"/>
    <n v="2015"/>
  </r>
  <r>
    <s v="CA-2015-113131"/>
    <d v="2015-09-24T00:00:00"/>
    <s v="MB-17305"/>
    <s v="OFF-EN-10003068"/>
    <n v="15.84"/>
    <n v="2"/>
    <n v="0.2"/>
    <n v="5.5439999999999996"/>
    <x v="1"/>
    <x v="12"/>
    <s v="#6 3/4 Gummed Flap White Envelopes"/>
    <x v="3"/>
    <s v="Ohio"/>
    <s v="Columbus"/>
    <n v="2015"/>
  </r>
  <r>
    <s v="CA-2015-113131"/>
    <d v="2015-09-24T00:00:00"/>
    <s v="MB-17305"/>
    <s v="OFF-LA-10003510"/>
    <n v="24.423999999999999"/>
    <n v="1"/>
    <n v="0.2"/>
    <n v="7.9378000000000002"/>
    <x v="1"/>
    <x v="2"/>
    <s v="Avery 4027 File Folder Labels for Dot Matrix Printers, 5000 Labels per Box, White"/>
    <x v="3"/>
    <s v="Ohio"/>
    <s v="Columbus"/>
    <n v="2015"/>
  </r>
  <r>
    <s v="CA-2015-113131"/>
    <d v="2015-09-24T00:00:00"/>
    <s v="MB-17305"/>
    <s v="OFF-AR-10003504"/>
    <n v="17.12"/>
    <n v="5"/>
    <n v="0.2"/>
    <n v="1.9259999999999999"/>
    <x v="1"/>
    <x v="6"/>
    <s v="Newell 347"/>
    <x v="3"/>
    <s v="Ohio"/>
    <s v="Columbus"/>
    <n v="2015"/>
  </r>
  <r>
    <s v="CA-2015-148495"/>
    <d v="2015-08-13T00:00:00"/>
    <s v="SF-20065"/>
    <s v="FUR-FU-10001889"/>
    <n v="31.56"/>
    <n v="3"/>
    <n v="0"/>
    <n v="10.4148"/>
    <x v="0"/>
    <x v="5"/>
    <s v="Ultra Door Pull Handle"/>
    <x v="1"/>
    <s v="California"/>
    <s v="Pomona"/>
    <n v="2015"/>
  </r>
  <r>
    <s v="CA-2015-143147"/>
    <d v="2015-05-26T00:00:00"/>
    <s v="PS-18760"/>
    <s v="FUR-CH-10000863"/>
    <n v="105.68600000000001"/>
    <n v="1"/>
    <n v="0.3"/>
    <n v="-28.686199999999999"/>
    <x v="0"/>
    <x v="1"/>
    <s v="Novimex Swivel Fabric Task Chair"/>
    <x v="2"/>
    <s v="Texas"/>
    <s v="San Antonio"/>
    <n v="2015"/>
  </r>
  <r>
    <s v="CA-2015-143147"/>
    <d v="2015-05-26T00:00:00"/>
    <s v="PS-18760"/>
    <s v="TEC-MA-10004679"/>
    <n v="399.54"/>
    <n v="2"/>
    <n v="0.4"/>
    <n v="-79.908000000000001"/>
    <x v="2"/>
    <x v="15"/>
    <s v="StarTech.com 10/100 VDSL2 Ethernet Extender Kit"/>
    <x v="2"/>
    <s v="Texas"/>
    <s v="San Antonio"/>
    <n v="2015"/>
  </r>
  <r>
    <s v="CA-2015-143147"/>
    <d v="2015-05-26T00:00:00"/>
    <s v="PS-18760"/>
    <s v="FUR-CH-10004754"/>
    <n v="104.93"/>
    <n v="5"/>
    <n v="0.3"/>
    <n v="-4.4969999999999999"/>
    <x v="0"/>
    <x v="1"/>
    <s v="Global Stack Chair with Arms, Black"/>
    <x v="2"/>
    <s v="Texas"/>
    <s v="San Antonio"/>
    <n v="2015"/>
  </r>
  <r>
    <s v="CA-2017-152975"/>
    <d v="2017-09-14T00:00:00"/>
    <s v="RB-19705"/>
    <s v="TEC-PH-10004586"/>
    <n v="1079.8499999999999"/>
    <n v="3"/>
    <n v="0"/>
    <n v="323.95499999999998"/>
    <x v="2"/>
    <x v="7"/>
    <s v="Wilson SignalBoost 841262 DB PRO Amplifier Kit"/>
    <x v="3"/>
    <s v="New York"/>
    <s v="New York City"/>
    <n v="2017"/>
  </r>
  <r>
    <s v="CA-2017-152975"/>
    <d v="2017-09-14T00:00:00"/>
    <s v="RB-19705"/>
    <s v="OFF-ST-10001370"/>
    <n v="70.98"/>
    <n v="1"/>
    <n v="0"/>
    <n v="3.5489999999999999"/>
    <x v="1"/>
    <x v="4"/>
    <s v="Sensible Storage WireTech Storage Systems"/>
    <x v="3"/>
    <s v="New York"/>
    <s v="New York City"/>
    <n v="2017"/>
  </r>
  <r>
    <s v="CA-2017-152975"/>
    <d v="2017-09-14T00:00:00"/>
    <s v="RB-19705"/>
    <s v="OFF-AR-10001988"/>
    <n v="29.95"/>
    <n v="5"/>
    <n v="0"/>
    <n v="8.6854999999999993"/>
    <x v="1"/>
    <x v="6"/>
    <s v="Bulldog Table or Wall-Mount Pencil Sharpener"/>
    <x v="3"/>
    <s v="New York"/>
    <s v="New York City"/>
    <n v="2017"/>
  </r>
  <r>
    <s v="CA-2017-152975"/>
    <d v="2017-09-14T00:00:00"/>
    <s v="RB-19705"/>
    <s v="FUR-CH-10003298"/>
    <n v="589.41"/>
    <n v="5"/>
    <n v="0.1"/>
    <n v="-6.5490000000000004"/>
    <x v="0"/>
    <x v="1"/>
    <s v="Office Star - Contemporary Task Swivel chair with Loop Arms, Charcoal"/>
    <x v="3"/>
    <s v="New York"/>
    <s v="New York City"/>
    <n v="2017"/>
  </r>
  <r>
    <s v="CA-2016-107475"/>
    <d v="2016-06-07T00:00:00"/>
    <s v="RS-19870"/>
    <s v="OFF-FA-10002988"/>
    <n v="9.6479999999999997"/>
    <n v="6"/>
    <n v="0.2"/>
    <n v="3.4973999999999998"/>
    <x v="1"/>
    <x v="13"/>
    <s v="Ideal Clamps"/>
    <x v="3"/>
    <s v="Pennsylvania"/>
    <s v="Philadelphia"/>
    <n v="2016"/>
  </r>
  <r>
    <s v="CA-2017-116127"/>
    <d v="2017-06-25T00:00:00"/>
    <s v="SB-20185"/>
    <s v="FUR-BO-10002213"/>
    <n v="400.78399999999999"/>
    <n v="1"/>
    <n v="0.2"/>
    <n v="-5.0098000000000003"/>
    <x v="0"/>
    <x v="0"/>
    <s v="DMI Eclipse Executive Suite Bookcases"/>
    <x v="3"/>
    <s v="New York"/>
    <s v="New York City"/>
    <n v="2017"/>
  </r>
  <r>
    <s v="CA-2017-132584"/>
    <d v="2017-08-26T00:00:00"/>
    <s v="HJ-14875"/>
    <s v="OFF-ST-10000344"/>
    <n v="53.72"/>
    <n v="4"/>
    <n v="0"/>
    <n v="13.9672"/>
    <x v="1"/>
    <x v="4"/>
    <s v="Neat Ideas Personal Hanging Folder Files, Black"/>
    <x v="2"/>
    <s v="Michigan"/>
    <s v="Detroit"/>
    <n v="2017"/>
  </r>
  <r>
    <s v="CA-2016-160598"/>
    <d v="2016-08-26T00:00:00"/>
    <s v="SV-20815"/>
    <s v="OFF-PA-10002319"/>
    <n v="31.007999999999999"/>
    <n v="1"/>
    <n v="0.2"/>
    <n v="11.240399999999999"/>
    <x v="1"/>
    <x v="10"/>
    <s v="Xerox 1944"/>
    <x v="0"/>
    <s v="Florida"/>
    <s v="Miami"/>
    <n v="2016"/>
  </r>
  <r>
    <s v="CA-2016-108630"/>
    <d v="2016-11-18T00:00:00"/>
    <s v="BE-11410"/>
    <s v="OFF-BI-10002437"/>
    <n v="61.12"/>
    <n v="5"/>
    <n v="0.2"/>
    <n v="22.155999999999999"/>
    <x v="1"/>
    <x v="8"/>
    <s v="Recycled Premium Regency Composition Covers"/>
    <x v="1"/>
    <s v="California"/>
    <s v="Concord"/>
    <n v="2016"/>
  </r>
  <r>
    <s v="US-2017-129203"/>
    <d v="2017-04-17T00:00:00"/>
    <s v="BM-11575"/>
    <s v="OFF-ST-10001418"/>
    <n v="195.136"/>
    <n v="4"/>
    <n v="0.2"/>
    <n v="-43.9056"/>
    <x v="1"/>
    <x v="4"/>
    <s v="Carina Media Storage Towers in Natural &amp; Black"/>
    <x v="2"/>
    <s v="Illinois"/>
    <s v="Chicago"/>
    <n v="2017"/>
  </r>
  <r>
    <s v="CA-2017-110940"/>
    <d v="2017-07-23T00:00:00"/>
    <s v="AZ-10750"/>
    <s v="OFF-AR-10000380"/>
    <n v="121.536"/>
    <n v="4"/>
    <n v="0.2"/>
    <n v="15.192"/>
    <x v="1"/>
    <x v="6"/>
    <s v="Hunt PowerHouse Electric Pencil Sharpener, Blue"/>
    <x v="2"/>
    <s v="Illinois"/>
    <s v="Wheeling"/>
    <n v="2017"/>
  </r>
  <r>
    <s v="CA-2014-119172"/>
    <d v="2014-05-11T00:00:00"/>
    <s v="HD-14785"/>
    <s v="OFF-PA-10003036"/>
    <n v="17.472000000000001"/>
    <n v="3"/>
    <n v="0.2"/>
    <n v="5.6783999999999999"/>
    <x v="1"/>
    <x v="10"/>
    <s v="Black Print Carbonless 8 1/2&quot; x 8 1/4&quot; Rapid Memo Book"/>
    <x v="2"/>
    <s v="Illinois"/>
    <s v="Chicago"/>
    <n v="2014"/>
  </r>
  <r>
    <s v="CA-2014-119172"/>
    <d v="2014-05-11T00:00:00"/>
    <s v="HD-14785"/>
    <s v="OFF-BI-10002026"/>
    <n v="104.58"/>
    <n v="9"/>
    <n v="0.8"/>
    <n v="-172.55699999999999"/>
    <x v="1"/>
    <x v="8"/>
    <s v="Avery Arch Ring Binders"/>
    <x v="2"/>
    <s v="Illinois"/>
    <s v="Chicago"/>
    <n v="2014"/>
  </r>
  <r>
    <s v="US-2016-105452"/>
    <d v="2016-07-28T00:00:00"/>
    <s v="BF-11005"/>
    <s v="FUR-FU-10003691"/>
    <n v="24.7"/>
    <n v="5"/>
    <n v="0.6"/>
    <n v="-9.8800000000000008"/>
    <x v="0"/>
    <x v="5"/>
    <s v="Eldon Image Series Desk Accessories, Ebony"/>
    <x v="2"/>
    <s v="Texas"/>
    <s v="Pasadena"/>
    <n v="2016"/>
  </r>
  <r>
    <s v="US-2016-105452"/>
    <d v="2016-07-28T00:00:00"/>
    <s v="BF-11005"/>
    <s v="FUR-FU-10003806"/>
    <n v="302.72000000000003"/>
    <n v="5"/>
    <n v="0.6"/>
    <n v="-378.4"/>
    <x v="0"/>
    <x v="5"/>
    <s v="Tenex Chairmat w/ Average Lip, 45&quot; x 53&quot;"/>
    <x v="2"/>
    <s v="Texas"/>
    <s v="Pasadena"/>
    <n v="2016"/>
  </r>
  <r>
    <s v="CA-2017-108931"/>
    <d v="2017-09-14T00:00:00"/>
    <s v="HZ-14950"/>
    <s v="OFF-PA-10002741"/>
    <n v="8.56"/>
    <n v="2"/>
    <n v="0"/>
    <n v="3.8519999999999999"/>
    <x v="1"/>
    <x v="10"/>
    <s v="Xerox 1980"/>
    <x v="3"/>
    <s v="New York"/>
    <s v="New York City"/>
    <n v="2017"/>
  </r>
  <r>
    <s v="CA-2017-108931"/>
    <d v="2017-09-14T00:00:00"/>
    <s v="HZ-14950"/>
    <s v="OFF-PA-10003845"/>
    <n v="11.56"/>
    <n v="2"/>
    <n v="0"/>
    <n v="5.6643999999999997"/>
    <x v="1"/>
    <x v="10"/>
    <s v="Xerox 1987"/>
    <x v="3"/>
    <s v="New York"/>
    <s v="New York City"/>
    <n v="2017"/>
  </r>
  <r>
    <s v="CA-2017-104619"/>
    <d v="2017-01-24T00:00:00"/>
    <s v="KD-16495"/>
    <s v="OFF-AP-10001492"/>
    <n v="25.86"/>
    <n v="3"/>
    <n v="0"/>
    <n v="6.7236000000000002"/>
    <x v="1"/>
    <x v="9"/>
    <s v="Acco Six-Outlet Power Strip, 4' Cord Length"/>
    <x v="1"/>
    <s v="California"/>
    <s v="San Jose"/>
    <n v="2017"/>
  </r>
  <r>
    <s v="CA-2017-104619"/>
    <d v="2017-01-24T00:00:00"/>
    <s v="KD-16495"/>
    <s v="OFF-BI-10004318"/>
    <n v="276.78399999999999"/>
    <n v="2"/>
    <n v="0.2"/>
    <n v="89.954800000000006"/>
    <x v="1"/>
    <x v="8"/>
    <s v="Ibico EB-19 Dual Function Manual Binding System"/>
    <x v="1"/>
    <s v="California"/>
    <s v="San Jose"/>
    <n v="2017"/>
  </r>
  <r>
    <s v="CA-2017-104619"/>
    <d v="2017-01-24T00:00:00"/>
    <s v="KD-16495"/>
    <s v="TEC-PH-10000193"/>
    <n v="110.352"/>
    <n v="3"/>
    <n v="0.2"/>
    <n v="8.2764000000000006"/>
    <x v="2"/>
    <x v="7"/>
    <s v="Jensen SMPS-640 - speaker phone"/>
    <x v="1"/>
    <s v="California"/>
    <s v="San Jose"/>
    <n v="2017"/>
  </r>
  <r>
    <s v="CA-2015-149517"/>
    <d v="2015-09-19T00:00:00"/>
    <s v="FC-14245"/>
    <s v="FUR-FU-10003464"/>
    <n v="60.84"/>
    <n v="3"/>
    <n v="0"/>
    <n v="19.468800000000002"/>
    <x v="0"/>
    <x v="5"/>
    <s v="Seth Thomas 8 1/2&quot; Cubicle Clock"/>
    <x v="1"/>
    <s v="California"/>
    <s v="Sacramento"/>
    <n v="2015"/>
  </r>
  <r>
    <s v="CA-2015-116841"/>
    <d v="2015-04-14T00:00:00"/>
    <s v="TP-21130"/>
    <s v="OFF-AP-10002403"/>
    <n v="35.207999999999998"/>
    <n v="1"/>
    <n v="0.2"/>
    <n v="2.6406000000000001"/>
    <x v="1"/>
    <x v="9"/>
    <s v="Acco Smartsocket Color-Coded Six-Outlet AC Adapter Model Surge Protectors"/>
    <x v="1"/>
    <s v="Oregon"/>
    <s v="Springfield"/>
    <n v="2015"/>
  </r>
  <r>
    <s v="CA-2017-107797"/>
    <d v="2017-05-08T00:00:00"/>
    <s v="EB-13705"/>
    <s v="OFF-PA-10003848"/>
    <n v="41.472000000000001"/>
    <n v="8"/>
    <n v="0.2"/>
    <n v="14.5152"/>
    <x v="1"/>
    <x v="10"/>
    <s v="Xerox 1997"/>
    <x v="2"/>
    <s v="Texas"/>
    <s v="Mansfield"/>
    <n v="2017"/>
  </r>
  <r>
    <s v="CA-2016-117604"/>
    <d v="2016-09-04T00:00:00"/>
    <s v="JP-15520"/>
    <s v="OFF-PA-10001357"/>
    <n v="239.5"/>
    <n v="5"/>
    <n v="0"/>
    <n v="114.96"/>
    <x v="1"/>
    <x v="10"/>
    <s v="Xerox 1886"/>
    <x v="0"/>
    <s v="Arkansas"/>
    <s v="Jonesboro"/>
    <n v="2016"/>
  </r>
  <r>
    <s v="CA-2014-130155"/>
    <d v="2014-05-19T00:00:00"/>
    <s v="TD-20995"/>
    <s v="OFF-SU-10004737"/>
    <n v="34.200000000000003"/>
    <n v="5"/>
    <n v="0"/>
    <n v="9.234"/>
    <x v="1"/>
    <x v="14"/>
    <s v="Acme Design Stainless Steel Bent Scissors"/>
    <x v="0"/>
    <s v="Virginia"/>
    <s v="Virginia Beach"/>
    <n v="2014"/>
  </r>
  <r>
    <s v="CA-2016-129861"/>
    <d v="2016-06-17T00:00:00"/>
    <s v="DM-13345"/>
    <s v="FUR-TA-10003715"/>
    <n v="376.86599999999999"/>
    <n v="3"/>
    <n v="0.4"/>
    <n v="-213.5574"/>
    <x v="0"/>
    <x v="3"/>
    <s v="Hon 2111 Invitation Series Corner Table"/>
    <x v="3"/>
    <s v="New York"/>
    <s v="Rochester"/>
    <n v="2016"/>
  </r>
  <r>
    <s v="CA-2015-138625"/>
    <d v="2015-11-02T00:00:00"/>
    <s v="EG-13900"/>
    <s v="OFF-AP-10003099"/>
    <n v="197.72"/>
    <n v="4"/>
    <n v="0"/>
    <n v="55.361600000000003"/>
    <x v="1"/>
    <x v="9"/>
    <s v="Eureka Hand Vacuum, Bagless"/>
    <x v="0"/>
    <s v="Virginia"/>
    <s v="Chesapeake"/>
    <n v="2015"/>
  </r>
  <r>
    <s v="US-2017-122672"/>
    <d v="2017-11-04T00:00:00"/>
    <s v="HG-14965"/>
    <s v="TEC-AC-10002323"/>
    <n v="70.72"/>
    <n v="4"/>
    <n v="0.2"/>
    <n v="-6.1879999999999997"/>
    <x v="2"/>
    <x v="11"/>
    <s v="SanDisk Ultra 32 GB MicroSDHC Class 10 Memory Card"/>
    <x v="3"/>
    <s v="Ohio"/>
    <s v="Lancaster"/>
    <n v="2017"/>
  </r>
  <r>
    <s v="US-2017-122672"/>
    <d v="2017-11-04T00:00:00"/>
    <s v="HG-14965"/>
    <s v="OFF-ST-10002344"/>
    <n v="194.352"/>
    <n v="3"/>
    <n v="0.2"/>
    <n v="-43.729199999999999"/>
    <x v="1"/>
    <x v="4"/>
    <s v="Carina 42&quot;Hx23 3/4&quot;W Media Storage Unit"/>
    <x v="3"/>
    <s v="Ohio"/>
    <s v="Lancaster"/>
    <n v="2017"/>
  </r>
  <r>
    <s v="CA-2017-117128"/>
    <d v="2017-12-05T00:00:00"/>
    <s v="BF-11080"/>
    <s v="OFF-PA-10000007"/>
    <n v="21.6"/>
    <n v="6"/>
    <n v="0"/>
    <n v="9.9359999999999999"/>
    <x v="1"/>
    <x v="10"/>
    <s v="Telephone Message Books with Fax/Mobile Section, 4 1/4&quot; x 6&quot;"/>
    <x v="3"/>
    <s v="New York"/>
    <s v="New York City"/>
    <n v="2017"/>
  </r>
  <r>
    <s v="CA-2017-117128"/>
    <d v="2017-12-05T00:00:00"/>
    <s v="BF-11080"/>
    <s v="OFF-LA-10000248"/>
    <n v="11.07"/>
    <n v="3"/>
    <n v="0"/>
    <n v="5.2028999999999996"/>
    <x v="1"/>
    <x v="2"/>
    <s v="Avery 52"/>
    <x v="3"/>
    <s v="New York"/>
    <s v="New York City"/>
    <n v="2017"/>
  </r>
  <r>
    <s v="CA-2016-130638"/>
    <d v="2016-05-16T00:00:00"/>
    <s v="SC-20095"/>
    <s v="FUR-FU-10002116"/>
    <n v="282.83999999999997"/>
    <n v="4"/>
    <n v="0"/>
    <n v="19.7988"/>
    <x v="0"/>
    <x v="5"/>
    <s v="Tenex Carpeted, Granite-Look or Clear Contemporary Contour Shape Chair Mats"/>
    <x v="1"/>
    <s v="California"/>
    <s v="Los Angeles"/>
    <n v="2016"/>
  </r>
  <r>
    <s v="CA-2016-130638"/>
    <d v="2016-05-16T00:00:00"/>
    <s v="SC-20095"/>
    <s v="OFF-LA-10002195"/>
    <n v="27.72"/>
    <n v="9"/>
    <n v="0"/>
    <n v="13.3056"/>
    <x v="1"/>
    <x v="2"/>
    <s v="Avery 481"/>
    <x v="1"/>
    <s v="California"/>
    <s v="Los Angeles"/>
    <n v="2016"/>
  </r>
  <r>
    <s v="CA-2017-144365"/>
    <d v="2017-10-24T00:00:00"/>
    <s v="CS-11950"/>
    <s v="OFF-FA-10000735"/>
    <n v="11.68"/>
    <n v="4"/>
    <n v="0"/>
    <n v="5.2560000000000002"/>
    <x v="1"/>
    <x v="13"/>
    <s v="Staples"/>
    <x v="0"/>
    <s v="Mississippi"/>
    <s v="Jackson"/>
    <n v="2017"/>
  </r>
  <r>
    <s v="CA-2016-110086"/>
    <d v="2016-09-18T00:00:00"/>
    <s v="BD-11320"/>
    <s v="TEC-PH-10001299"/>
    <n v="239.98400000000001"/>
    <n v="2"/>
    <n v="0.2"/>
    <n v="23.9984"/>
    <x v="2"/>
    <x v="7"/>
    <s v="Polycom CX300 Desktop Phone USB VoIP phone"/>
    <x v="1"/>
    <s v="California"/>
    <s v="Woodland"/>
    <n v="2016"/>
  </r>
  <r>
    <s v="CA-2014-128524"/>
    <d v="2014-11-11T00:00:00"/>
    <s v="MZ-17515"/>
    <s v="OFF-AP-10002892"/>
    <n v="22.98"/>
    <n v="1"/>
    <n v="0"/>
    <n v="6.8940000000000001"/>
    <x v="1"/>
    <x v="9"/>
    <s v="Belkin F5C206VTEL 6 Outlet Surge"/>
    <x v="1"/>
    <s v="Washington"/>
    <s v="Seattle"/>
    <n v="2014"/>
  </r>
  <r>
    <s v="CA-2014-128524"/>
    <d v="2014-11-11T00:00:00"/>
    <s v="MZ-17515"/>
    <s v="TEC-AC-10002718"/>
    <n v="102.13"/>
    <n v="7"/>
    <n v="0"/>
    <n v="15.3195"/>
    <x v="2"/>
    <x v="11"/>
    <s v="Belkin Standard 104 key USB Keyboard"/>
    <x v="1"/>
    <s v="Washington"/>
    <s v="Seattle"/>
    <n v="2014"/>
  </r>
  <r>
    <s v="CA-2014-128524"/>
    <d v="2014-11-11T00:00:00"/>
    <s v="MZ-17515"/>
    <s v="OFF-BI-10003527"/>
    <n v="2033.5840000000001"/>
    <n v="2"/>
    <n v="0.2"/>
    <n v="762.59400000000005"/>
    <x v="1"/>
    <x v="8"/>
    <s v="Fellowes PB500 Electric Punch Plastic Comb Binding Machine with Manual Bind"/>
    <x v="1"/>
    <s v="Washington"/>
    <s v="Seattle"/>
    <n v="2014"/>
  </r>
  <r>
    <s v="CA-2016-140256"/>
    <d v="2016-08-22T00:00:00"/>
    <s v="PW-19030"/>
    <s v="OFF-AR-10002255"/>
    <n v="5.76"/>
    <n v="2"/>
    <n v="0"/>
    <n v="1.6704000000000001"/>
    <x v="1"/>
    <x v="6"/>
    <s v="Newell 346"/>
    <x v="1"/>
    <s v="California"/>
    <s v="Los Angeles"/>
    <n v="2016"/>
  </r>
  <r>
    <s v="CA-2017-160633"/>
    <d v="2017-11-16T00:00:00"/>
    <s v="BS-11380"/>
    <s v="TEC-CO-10002095"/>
    <n v="899.98199999999997"/>
    <n v="3"/>
    <n v="0.4"/>
    <n v="74.998500000000007"/>
    <x v="2"/>
    <x v="16"/>
    <s v="Hewlett Packard 610 Color Digital Copier / Printer"/>
    <x v="3"/>
    <s v="Ohio"/>
    <s v="Bowling Green"/>
    <n v="2017"/>
  </r>
  <r>
    <s v="CA-2017-160633"/>
    <d v="2017-11-16T00:00:00"/>
    <s v="BS-11380"/>
    <s v="OFF-AR-10004022"/>
    <n v="86.352000000000004"/>
    <n v="3"/>
    <n v="0.2"/>
    <n v="5.3970000000000002"/>
    <x v="1"/>
    <x v="6"/>
    <s v="Panasonic KP-380BK Classic Electric Pencil Sharpener"/>
    <x v="3"/>
    <s v="Ohio"/>
    <s v="Bowling Green"/>
    <n v="2017"/>
  </r>
  <r>
    <s v="CA-2017-160633"/>
    <d v="2017-11-16T00:00:00"/>
    <s v="BS-11380"/>
    <s v="TEC-AC-10002335"/>
    <n v="139.96"/>
    <n v="5"/>
    <n v="0.2"/>
    <n v="-1.7495000000000001"/>
    <x v="2"/>
    <x v="11"/>
    <s v="Logitech Media Keyboard K200"/>
    <x v="3"/>
    <s v="Ohio"/>
    <s v="Bowling Green"/>
    <n v="2017"/>
  </r>
  <r>
    <s v="CA-2014-115133"/>
    <d v="2014-09-26T00:00:00"/>
    <s v="DA-13450"/>
    <s v="OFF-AP-10001634"/>
    <n v="16.704000000000001"/>
    <n v="6"/>
    <n v="0.2"/>
    <n v="1.2527999999999999"/>
    <x v="1"/>
    <x v="9"/>
    <s v="Hoover Commercial Lightweight Upright Vacuum"/>
    <x v="3"/>
    <s v="Ohio"/>
    <s v="Lancaster"/>
    <n v="2014"/>
  </r>
  <r>
    <s v="CA-2014-115133"/>
    <d v="2014-09-26T00:00:00"/>
    <s v="DA-13450"/>
    <s v="TEC-AC-10002370"/>
    <n v="3.1520000000000001"/>
    <n v="2"/>
    <n v="0.2"/>
    <n v="0.4728"/>
    <x v="2"/>
    <x v="11"/>
    <s v="Maxell CD-R Discs"/>
    <x v="3"/>
    <s v="Ohio"/>
    <s v="Lancaster"/>
    <n v="2014"/>
  </r>
  <r>
    <s v="CA-2014-115133"/>
    <d v="2014-09-26T00:00:00"/>
    <s v="DA-13450"/>
    <s v="OFF-PA-10000174"/>
    <n v="32.896000000000001"/>
    <n v="4"/>
    <n v="0.2"/>
    <n v="11.102399999999999"/>
    <x v="1"/>
    <x v="10"/>
    <s v="Message Book, Wirebound, Four 5 1/2&quot; X 4&quot; Forms/Pg., 200 Dupl. Sets/Book"/>
    <x v="3"/>
    <s v="Ohio"/>
    <s v="Lancaster"/>
    <n v="2014"/>
  </r>
  <r>
    <s v="CA-2017-137449"/>
    <d v="2017-06-29T00:00:00"/>
    <s v="ME-17725"/>
    <s v="OFF-AP-10000240"/>
    <n v="21.391999999999999"/>
    <n v="2"/>
    <n v="0.8"/>
    <n v="-54.549599999999998"/>
    <x v="1"/>
    <x v="9"/>
    <s v="Belkin F9G930V10-GRY 9 Outlet Surge"/>
    <x v="2"/>
    <s v="Texas"/>
    <s v="Dallas"/>
    <n v="2017"/>
  </r>
  <r>
    <s v="CA-2017-137449"/>
    <d v="2017-06-29T00:00:00"/>
    <s v="ME-17725"/>
    <s v="FUR-TA-10002855"/>
    <n v="307.31400000000002"/>
    <n v="3"/>
    <n v="0.3"/>
    <n v="-39.511800000000001"/>
    <x v="0"/>
    <x v="3"/>
    <s v="Bevis Round Conference Table Top &amp; Single Column Base"/>
    <x v="2"/>
    <s v="Texas"/>
    <s v="Dallas"/>
    <n v="2017"/>
  </r>
  <r>
    <s v="CA-2017-137449"/>
    <d v="2017-06-29T00:00:00"/>
    <s v="ME-17725"/>
    <s v="FUR-BO-10000780"/>
    <n v="409.99919999999997"/>
    <n v="3"/>
    <n v="0.32"/>
    <n v="-96.470399999999998"/>
    <x v="0"/>
    <x v="0"/>
    <s v="O'Sullivan Plantations 2-Door Library in Landvery Oak"/>
    <x v="2"/>
    <s v="Texas"/>
    <s v="Dallas"/>
    <n v="2017"/>
  </r>
  <r>
    <s v="CA-2017-103520"/>
    <d v="2017-09-23T00:00:00"/>
    <s v="MH-17785"/>
    <s v="OFF-PA-10001846"/>
    <n v="9.2479999999999993"/>
    <n v="2"/>
    <n v="0.2"/>
    <n v="3.3523999999999998"/>
    <x v="1"/>
    <x v="10"/>
    <s v="Xerox 1899"/>
    <x v="2"/>
    <s v="Texas"/>
    <s v="Lubbock"/>
    <n v="2017"/>
  </r>
  <r>
    <s v="CA-2014-139283"/>
    <d v="2014-11-23T00:00:00"/>
    <s v="BT-11440"/>
    <s v="OFF-BI-10002049"/>
    <n v="14.67"/>
    <n v="3"/>
    <n v="0"/>
    <n v="6.7481999999999998"/>
    <x v="1"/>
    <x v="8"/>
    <s v="UniKeep View Case Binders"/>
    <x v="2"/>
    <s v="Michigan"/>
    <s v="Detroit"/>
    <n v="2014"/>
  </r>
  <r>
    <s v="CA-2014-118192"/>
    <d v="2014-01-13T00:00:00"/>
    <s v="MM-17920"/>
    <s v="OFF-PA-10002947"/>
    <n v="37.408000000000001"/>
    <n v="7"/>
    <n v="0.2"/>
    <n v="13.0928"/>
    <x v="1"/>
    <x v="10"/>
    <s v="Xerox 1923"/>
    <x v="3"/>
    <s v="Ohio"/>
    <s v="Newark"/>
    <n v="2014"/>
  </r>
  <r>
    <s v="CA-2014-118192"/>
    <d v="2014-01-13T00:00:00"/>
    <s v="MM-17920"/>
    <s v="OFF-BI-10003476"/>
    <n v="3.4380000000000002"/>
    <n v="2"/>
    <n v="0.7"/>
    <n v="-2.5211999999999999"/>
    <x v="1"/>
    <x v="8"/>
    <s v="Avery Metallic Poly Binders"/>
    <x v="3"/>
    <s v="Ohio"/>
    <s v="Newark"/>
    <n v="2014"/>
  </r>
  <r>
    <s v="CA-2016-168844"/>
    <d v="2016-05-31T00:00:00"/>
    <s v="NM-18520"/>
    <s v="OFF-BI-10002609"/>
    <n v="7.1520000000000001"/>
    <n v="3"/>
    <n v="0.2"/>
    <n v="2.3243999999999998"/>
    <x v="1"/>
    <x v="8"/>
    <s v="Avery Hidden Tab Dividers for Binding Systems"/>
    <x v="3"/>
    <s v="New York"/>
    <s v="New York City"/>
    <n v="2016"/>
  </r>
  <r>
    <s v="CA-2016-168844"/>
    <d v="2016-05-31T00:00:00"/>
    <s v="NM-18520"/>
    <s v="TEC-PH-10003215"/>
    <n v="179.7"/>
    <n v="6"/>
    <n v="0"/>
    <n v="88.052999999999997"/>
    <x v="2"/>
    <x v="7"/>
    <s v="Jackery Bar Premium Fast-charging Portable Charger"/>
    <x v="3"/>
    <s v="New York"/>
    <s v="New York City"/>
    <n v="2016"/>
  </r>
  <r>
    <s v="CA-2017-154809"/>
    <d v="2017-02-13T00:00:00"/>
    <s v="MH-17455"/>
    <s v="OFF-AP-10004785"/>
    <n v="90.64"/>
    <n v="8"/>
    <n v="0"/>
    <n v="38.975200000000001"/>
    <x v="1"/>
    <x v="9"/>
    <s v="Holmes Replacement Filter for HEPA Air Cleaner, Medium Room"/>
    <x v="2"/>
    <s v="Minnesota"/>
    <s v="Minneapolis"/>
    <n v="2017"/>
  </r>
  <r>
    <s v="CA-2014-151330"/>
    <d v="2014-10-14T00:00:00"/>
    <s v="TC-21295"/>
    <s v="TEC-AC-10000865"/>
    <n v="177"/>
    <n v="3"/>
    <n v="0"/>
    <n v="30.09"/>
    <x v="2"/>
    <x v="11"/>
    <s v="WD My Passport Ultra 500GB Portable External Hard Drive"/>
    <x v="3"/>
    <s v="Massachusetts"/>
    <s v="Everett"/>
    <n v="2014"/>
  </r>
  <r>
    <s v="CA-2014-151330"/>
    <d v="2014-10-14T00:00:00"/>
    <s v="TC-21295"/>
    <s v="OFF-ST-10000615"/>
    <n v="79.45"/>
    <n v="7"/>
    <n v="0"/>
    <n v="22.245999999999999"/>
    <x v="1"/>
    <x v="4"/>
    <s v="SimpliFile Personal File, Black Granite, 15w x 6-15/16d x 11-1/4h"/>
    <x v="3"/>
    <s v="Massachusetts"/>
    <s v="Everett"/>
    <n v="2014"/>
  </r>
  <r>
    <s v="CA-2014-151330"/>
    <d v="2014-10-14T00:00:00"/>
    <s v="TC-21295"/>
    <s v="FUR-CH-10000749"/>
    <n v="1628.82"/>
    <n v="9"/>
    <n v="0"/>
    <n v="260.6112"/>
    <x v="0"/>
    <x v="1"/>
    <s v="Office Star - Ergonomic Mid Back Chair with 2-Way Adjustable Arms"/>
    <x v="3"/>
    <s v="Massachusetts"/>
    <s v="Everett"/>
    <n v="2014"/>
  </r>
  <r>
    <s v="CA-2014-124702"/>
    <d v="2014-11-18T00:00:00"/>
    <s v="MH-17785"/>
    <s v="FUR-FU-10003553"/>
    <n v="137.54"/>
    <n v="2"/>
    <n v="0"/>
    <n v="55.015999999999998"/>
    <x v="0"/>
    <x v="5"/>
    <s v="Howard Miller 13-1/2&quot; Diameter Rosebrook Wall Clock"/>
    <x v="1"/>
    <s v="Washington"/>
    <s v="Seattle"/>
    <n v="2014"/>
  </r>
  <r>
    <s v="CA-2014-124702"/>
    <d v="2014-11-18T00:00:00"/>
    <s v="MH-17785"/>
    <s v="FUR-TA-10003008"/>
    <n v="730.2"/>
    <n v="4"/>
    <n v="0"/>
    <n v="94.926000000000002"/>
    <x v="0"/>
    <x v="3"/>
    <s v="Lesro Round Back Collection Coffee Table, End Table"/>
    <x v="1"/>
    <s v="Washington"/>
    <s v="Seattle"/>
    <n v="2014"/>
  </r>
  <r>
    <s v="US-2017-125808"/>
    <d v="2017-11-12T00:00:00"/>
    <s v="EP-13915"/>
    <s v="OFF-PA-10001846"/>
    <n v="11.56"/>
    <n v="2"/>
    <n v="0"/>
    <n v="5.6643999999999997"/>
    <x v="1"/>
    <x v="10"/>
    <s v="Xerox 1899"/>
    <x v="1"/>
    <s v="California"/>
    <s v="Los Angeles"/>
    <n v="2017"/>
  </r>
  <r>
    <s v="CA-2015-116638"/>
    <d v="2015-01-28T00:00:00"/>
    <s v="JH-15985"/>
    <s v="FUR-TA-10000198"/>
    <n v="4297.6440000000002"/>
    <n v="13"/>
    <n v="0.4"/>
    <n v="-1862.3124"/>
    <x v="0"/>
    <x v="3"/>
    <s v="Chromcraft Bull-Nose Wood Oval Conference Tables &amp; Bases"/>
    <x v="0"/>
    <s v="North Carolina"/>
    <s v="Concord"/>
    <n v="2015"/>
  </r>
  <r>
    <s v="CA-2014-104563"/>
    <d v="2014-03-07T00:00:00"/>
    <s v="CM-12715"/>
    <s v="OFF-AR-10000390"/>
    <n v="20.65"/>
    <n v="5"/>
    <n v="0"/>
    <n v="9.4990000000000006"/>
    <x v="1"/>
    <x v="6"/>
    <s v="Newell Chalk Holder"/>
    <x v="1"/>
    <s v="Washington"/>
    <s v="Seattle"/>
    <n v="2014"/>
  </r>
  <r>
    <s v="CA-2014-104563"/>
    <d v="2014-03-07T00:00:00"/>
    <s v="CM-12715"/>
    <s v="OFF-ST-10000934"/>
    <n v="204.9"/>
    <n v="5"/>
    <n v="0"/>
    <n v="0"/>
    <x v="1"/>
    <x v="4"/>
    <s v="Contico 72&quot;H Heavy-Duty Storage System"/>
    <x v="1"/>
    <s v="Washington"/>
    <s v="Seattle"/>
    <n v="2014"/>
  </r>
  <r>
    <s v="CA-2014-104563"/>
    <d v="2014-03-07T00:00:00"/>
    <s v="CM-12715"/>
    <s v="FUR-CH-10002780"/>
    <n v="436.70400000000001"/>
    <n v="6"/>
    <n v="0.2"/>
    <n v="21.8352"/>
    <x v="0"/>
    <x v="1"/>
    <s v="Office Star - Task Chair with Contemporary Loop Arms"/>
    <x v="1"/>
    <s v="Washington"/>
    <s v="Seattle"/>
    <n v="2014"/>
  </r>
  <r>
    <s v="CA-2014-104563"/>
    <d v="2014-03-07T00:00:00"/>
    <s v="CM-12715"/>
    <s v="FUR-CH-10004495"/>
    <n v="481.56799999999998"/>
    <n v="2"/>
    <n v="0.2"/>
    <n v="54.176400000000001"/>
    <x v="0"/>
    <x v="1"/>
    <s v="Global Leather and Oak Executive Chair, Black"/>
    <x v="1"/>
    <s v="Washington"/>
    <s v="Seattle"/>
    <n v="2014"/>
  </r>
  <r>
    <s v="US-2017-107979"/>
    <d v="2017-06-08T00:00:00"/>
    <s v="FO-14305"/>
    <s v="TEC-AC-10002006"/>
    <n v="89.543999999999997"/>
    <n v="7"/>
    <n v="0.2"/>
    <n v="12.3123"/>
    <x v="2"/>
    <x v="11"/>
    <s v="Memorex Micro Travel Drive 16 GB"/>
    <x v="1"/>
    <s v="Arizona"/>
    <s v="Glendale"/>
    <n v="2017"/>
  </r>
  <r>
    <s v="US-2017-107979"/>
    <d v="2017-06-08T00:00:00"/>
    <s v="FO-14305"/>
    <s v="OFF-ST-10002485"/>
    <n v="35.167999999999999"/>
    <n v="2"/>
    <n v="0.2"/>
    <n v="-8.3523999999999994"/>
    <x v="1"/>
    <x v="4"/>
    <s v="Rogers Deluxe File Chest"/>
    <x v="1"/>
    <s v="Arizona"/>
    <s v="Glendale"/>
    <n v="2017"/>
  </r>
  <r>
    <s v="US-2017-107979"/>
    <d v="2017-06-08T00:00:00"/>
    <s v="FO-14305"/>
    <s v="OFF-BI-10000778"/>
    <n v="72.587999999999994"/>
    <n v="2"/>
    <n v="0.7"/>
    <n v="-48.392000000000003"/>
    <x v="1"/>
    <x v="8"/>
    <s v="GBC VeloBinder Electric Binding Machine"/>
    <x v="1"/>
    <s v="Arizona"/>
    <s v="Glendale"/>
    <n v="2017"/>
  </r>
  <r>
    <s v="CA-2014-150518"/>
    <d v="2014-11-19T00:00:00"/>
    <s v="MW-18220"/>
    <s v="OFF-ST-10000877"/>
    <n v="221.16"/>
    <n v="4"/>
    <n v="0"/>
    <n v="57.501600000000003"/>
    <x v="1"/>
    <x v="4"/>
    <s v="Recycled Steel Personal File for Standard File Folders"/>
    <x v="2"/>
    <s v="Minnesota"/>
    <s v="Coon Rapids"/>
    <n v="2014"/>
  </r>
  <r>
    <s v="CA-2014-150518"/>
    <d v="2014-11-19T00:00:00"/>
    <s v="MW-18220"/>
    <s v="TEC-PH-10002103"/>
    <n v="281.97000000000003"/>
    <n v="3"/>
    <n v="0"/>
    <n v="78.951599999999999"/>
    <x v="2"/>
    <x v="7"/>
    <s v="Jabra SPEAK 410"/>
    <x v="2"/>
    <s v="Minnesota"/>
    <s v="Coon Rapids"/>
    <n v="2014"/>
  </r>
  <r>
    <s v="CA-2016-107104"/>
    <d v="2016-11-26T00:00:00"/>
    <s v="MS-17365"/>
    <s v="FUR-BO-10002213"/>
    <n v="3406.6640000000002"/>
    <n v="8"/>
    <n v="0.15"/>
    <n v="160.31360000000001"/>
    <x v="0"/>
    <x v="0"/>
    <s v="DMI Eclipse Executive Suite Bookcases"/>
    <x v="1"/>
    <s v="California"/>
    <s v="Los Angeles"/>
    <n v="2016"/>
  </r>
  <r>
    <s v="CA-2016-107104"/>
    <d v="2016-11-26T00:00:00"/>
    <s v="MS-17365"/>
    <s v="OFF-AR-10004269"/>
    <n v="37.17"/>
    <n v="9"/>
    <n v="0"/>
    <n v="10.4076"/>
    <x v="1"/>
    <x v="6"/>
    <s v="Newell 31"/>
    <x v="1"/>
    <s v="California"/>
    <s v="Los Angeles"/>
    <n v="2016"/>
  </r>
  <r>
    <s v="CA-2016-107104"/>
    <d v="2016-11-26T00:00:00"/>
    <s v="MS-17365"/>
    <s v="OFF-AP-10000055"/>
    <n v="64.959999999999994"/>
    <n v="2"/>
    <n v="0"/>
    <n v="19.488"/>
    <x v="1"/>
    <x v="9"/>
    <s v="Belkin F9S820V06 8 Outlet Surge"/>
    <x v="1"/>
    <s v="California"/>
    <s v="Los Angeles"/>
    <n v="2016"/>
  </r>
  <r>
    <s v="CA-2016-107104"/>
    <d v="2016-11-26T00:00:00"/>
    <s v="MS-17365"/>
    <s v="FUR-FU-10002937"/>
    <n v="595.38"/>
    <n v="6"/>
    <n v="0"/>
    <n v="297.69"/>
    <x v="0"/>
    <x v="5"/>
    <s v="GE 48&quot; Fluorescent Tube, Cool White Energy Saver, 34 Watts, 30/Box"/>
    <x v="1"/>
    <s v="California"/>
    <s v="Los Angeles"/>
    <n v="2016"/>
  </r>
  <r>
    <s v="CA-2017-161893"/>
    <d v="2017-01-23T00:00:00"/>
    <s v="HP-14815"/>
    <s v="TEC-AC-10001874"/>
    <n v="95.983999999999995"/>
    <n v="2"/>
    <n v="0.2"/>
    <n v="11.997999999999999"/>
    <x v="2"/>
    <x v="11"/>
    <s v="Logitech Wireless Anywhere Mouse MX for PC and Mac"/>
    <x v="1"/>
    <s v="Arizona"/>
    <s v="Tucson"/>
    <n v="2017"/>
  </r>
  <r>
    <s v="CA-2017-161893"/>
    <d v="2017-01-23T00:00:00"/>
    <s v="HP-14815"/>
    <s v="OFF-BI-10004506"/>
    <n v="4.9379999999999997"/>
    <n v="2"/>
    <n v="0.7"/>
    <n v="-3.6212"/>
    <x v="1"/>
    <x v="8"/>
    <s v="Wilson Jones data.warehouse D-Ring Binders with DublLock"/>
    <x v="1"/>
    <s v="Arizona"/>
    <s v="Tucson"/>
    <n v="2017"/>
  </r>
  <r>
    <s v="CA-2014-156160"/>
    <d v="2014-09-22T00:00:00"/>
    <s v="AS-10090"/>
    <s v="FUR-FU-10001876"/>
    <n v="97.44"/>
    <n v="3"/>
    <n v="0"/>
    <n v="35.078400000000002"/>
    <x v="0"/>
    <x v="5"/>
    <s v="Computer Room Manger, 14&quot;"/>
    <x v="3"/>
    <s v="New York"/>
    <s v="New York City"/>
    <n v="2014"/>
  </r>
  <r>
    <s v="CA-2014-156160"/>
    <d v="2014-09-22T00:00:00"/>
    <s v="AS-10090"/>
    <s v="OFF-BI-10003355"/>
    <n v="3.984"/>
    <n v="1"/>
    <n v="0.2"/>
    <n v="1.3944000000000001"/>
    <x v="1"/>
    <x v="8"/>
    <s v="Cardinal Holdit Business Card Pockets"/>
    <x v="3"/>
    <s v="New York"/>
    <s v="New York City"/>
    <n v="2014"/>
  </r>
  <r>
    <s v="CA-2014-156160"/>
    <d v="2014-09-22T00:00:00"/>
    <s v="AS-10090"/>
    <s v="OFF-AR-10003876"/>
    <n v="13.04"/>
    <n v="4"/>
    <n v="0"/>
    <n v="5.7375999999999996"/>
    <x v="1"/>
    <x v="6"/>
    <s v="Avery Hi-Liter GlideStik Fluorescent Highlighter, Yellow Ink"/>
    <x v="3"/>
    <s v="New York"/>
    <s v="New York City"/>
    <n v="2014"/>
  </r>
  <r>
    <s v="CA-2014-156160"/>
    <d v="2014-09-22T00:00:00"/>
    <s v="AS-10090"/>
    <s v="FUR-CH-10004983"/>
    <n v="579.52800000000002"/>
    <n v="4"/>
    <n v="0.1"/>
    <n v="83.709599999999995"/>
    <x v="0"/>
    <x v="1"/>
    <s v="Office Star - Mid Back Dual function Ergonomic High Back Chair with 2-Way Adjustable Arms"/>
    <x v="3"/>
    <s v="New York"/>
    <s v="New York City"/>
    <n v="2014"/>
  </r>
  <r>
    <s v="CA-2014-100860"/>
    <d v="2014-03-26T00:00:00"/>
    <s v="CS-12505"/>
    <s v="OFF-LA-10001982"/>
    <n v="18.75"/>
    <n v="5"/>
    <n v="0"/>
    <n v="9"/>
    <x v="1"/>
    <x v="2"/>
    <s v="Smead Alpha-Z Color-Coded Name Labels First Letter Starter Set"/>
    <x v="1"/>
    <s v="California"/>
    <s v="Pomona"/>
    <n v="2014"/>
  </r>
  <r>
    <s v="CA-2016-160717"/>
    <d v="2016-06-06T00:00:00"/>
    <s v="ME-17320"/>
    <s v="TEC-PH-10001459"/>
    <n v="3023.9279999999999"/>
    <n v="9"/>
    <n v="0.2"/>
    <n v="226.7946"/>
    <x v="2"/>
    <x v="7"/>
    <s v="Samsung Galaxy Mega 6.3"/>
    <x v="1"/>
    <s v="California"/>
    <s v="Santa Barbara"/>
    <n v="2016"/>
  </r>
  <r>
    <s v="CA-2016-160717"/>
    <d v="2016-06-06T00:00:00"/>
    <s v="ME-17320"/>
    <s v="TEC-AC-10002134"/>
    <n v="26.96"/>
    <n v="2"/>
    <n v="0"/>
    <n v="3.7744"/>
    <x v="2"/>
    <x v="11"/>
    <s v="Rosewill 107 Normal Keys USB Wired Standard Keyboard"/>
    <x v="1"/>
    <s v="California"/>
    <s v="Santa Barbara"/>
    <n v="2016"/>
  </r>
  <r>
    <s v="CA-2016-160717"/>
    <d v="2016-06-06T00:00:00"/>
    <s v="ME-17320"/>
    <s v="TEC-PH-10001760"/>
    <n v="477.6"/>
    <n v="3"/>
    <n v="0.2"/>
    <n v="161.19"/>
    <x v="2"/>
    <x v="7"/>
    <s v="Bose SoundLink Bluetooth Speaker"/>
    <x v="1"/>
    <s v="California"/>
    <s v="Santa Barbara"/>
    <n v="2016"/>
  </r>
  <r>
    <s v="CA-2017-132619"/>
    <d v="2017-08-31T00:00:00"/>
    <s v="MS-17770"/>
    <s v="OFF-ST-10001511"/>
    <n v="193.95"/>
    <n v="3"/>
    <n v="0"/>
    <n v="9.6974999999999998"/>
    <x v="1"/>
    <x v="4"/>
    <s v="Space Solutions Commercial Steel Shelving"/>
    <x v="1"/>
    <s v="California"/>
    <s v="San Francisco"/>
    <n v="2017"/>
  </r>
  <r>
    <s v="US-2015-120957"/>
    <d v="2015-12-07T00:00:00"/>
    <s v="KH-16690"/>
    <s v="OFF-PA-10003953"/>
    <n v="12.96"/>
    <n v="2"/>
    <n v="0"/>
    <n v="6.2207999999999997"/>
    <x v="1"/>
    <x v="10"/>
    <s v="Xerox 218"/>
    <x v="1"/>
    <s v="California"/>
    <s v="Riverside"/>
    <n v="2015"/>
  </r>
  <r>
    <s v="CA-2017-157448"/>
    <d v="2017-11-16T00:00:00"/>
    <s v="LC-16885"/>
    <s v="FUR-FU-10003268"/>
    <n v="119.94"/>
    <n v="3"/>
    <n v="0"/>
    <n v="23.988"/>
    <x v="0"/>
    <x v="5"/>
    <s v="Eldon Radial Chair Mat for Low to Medium Pile Carpets"/>
    <x v="1"/>
    <s v="California"/>
    <s v="Los Angeles"/>
    <n v="2017"/>
  </r>
  <r>
    <s v="CA-2017-157448"/>
    <d v="2017-11-16T00:00:00"/>
    <s v="LC-16885"/>
    <s v="FUR-FU-10001847"/>
    <n v="12.42"/>
    <n v="3"/>
    <n v="0"/>
    <n v="4.4711999999999996"/>
    <x v="0"/>
    <x v="5"/>
    <s v="Eldon Image Series Black Desk Accessories"/>
    <x v="1"/>
    <s v="California"/>
    <s v="Los Angeles"/>
    <n v="2017"/>
  </r>
  <r>
    <s v="CA-2016-126270"/>
    <d v="2016-04-23T00:00:00"/>
    <s v="AF-10870"/>
    <s v="OFF-BI-10002764"/>
    <n v="18.088000000000001"/>
    <n v="7"/>
    <n v="0.2"/>
    <n v="6.5568999999999997"/>
    <x v="1"/>
    <x v="8"/>
    <s v="Recycled Pressboard Report Cover with Reinforced Top Hinge"/>
    <x v="1"/>
    <s v="California"/>
    <s v="San Clemente"/>
    <n v="2016"/>
  </r>
  <r>
    <s v="CA-2016-126270"/>
    <d v="2016-04-23T00:00:00"/>
    <s v="AF-10870"/>
    <s v="OFF-EN-10004386"/>
    <n v="71.97"/>
    <n v="3"/>
    <n v="0"/>
    <n v="35.984999999999999"/>
    <x v="1"/>
    <x v="12"/>
    <s v="Recycled Interoffice Envelopes with String and Button Closure, 10 x 13"/>
    <x v="1"/>
    <s v="California"/>
    <s v="San Clemente"/>
    <n v="2016"/>
  </r>
  <r>
    <s v="CA-2017-145275"/>
    <d v="2017-04-02T00:00:00"/>
    <s v="AH-10465"/>
    <s v="OFF-LA-10001569"/>
    <n v="14.94"/>
    <n v="3"/>
    <n v="0"/>
    <n v="6.8723999999999998"/>
    <x v="1"/>
    <x v="2"/>
    <s v="Avery 499"/>
    <x v="0"/>
    <s v="Alabama"/>
    <s v="Decatur"/>
    <n v="2017"/>
  </r>
  <r>
    <s v="CA-2015-133396"/>
    <d v="2015-08-13T00:00:00"/>
    <s v="GK-14620"/>
    <s v="OFF-AR-10001446"/>
    <n v="64.680000000000007"/>
    <n v="7"/>
    <n v="0.2"/>
    <n v="8.0850000000000009"/>
    <x v="1"/>
    <x v="6"/>
    <s v="Newell 309"/>
    <x v="0"/>
    <s v="North Carolina"/>
    <s v="Greensboro"/>
    <n v="2015"/>
  </r>
  <r>
    <s v="US-2017-140312"/>
    <d v="2017-11-13T00:00:00"/>
    <s v="KL-16645"/>
    <s v="TEC-PH-10003442"/>
    <n v="22"/>
    <n v="5"/>
    <n v="0.2"/>
    <n v="1.375"/>
    <x v="2"/>
    <x v="7"/>
    <s v="Samsung Replacement EH64AVFWE Premium Headset"/>
    <x v="1"/>
    <s v="California"/>
    <s v="Dublin"/>
    <n v="2017"/>
  </r>
  <r>
    <s v="CA-2016-114867"/>
    <d v="2016-12-23T00:00:00"/>
    <s v="FM-14290"/>
    <s v="OFF-PA-10000477"/>
    <n v="7.968"/>
    <n v="2"/>
    <n v="0.2"/>
    <n v="2.6892"/>
    <x v="1"/>
    <x v="10"/>
    <s v="Xerox 1952"/>
    <x v="3"/>
    <s v="Pennsylvania"/>
    <s v="Philadelphia"/>
    <n v="2016"/>
  </r>
  <r>
    <s v="CA-2016-114867"/>
    <d v="2016-12-23T00:00:00"/>
    <s v="FM-14290"/>
    <s v="TEC-PH-10002645"/>
    <n v="1499.97"/>
    <n v="5"/>
    <n v="0.4"/>
    <n v="-374.99250000000001"/>
    <x v="2"/>
    <x v="7"/>
    <s v="LG G2"/>
    <x v="3"/>
    <s v="Pennsylvania"/>
    <s v="Philadelphia"/>
    <n v="2016"/>
  </r>
  <r>
    <s v="US-2014-164644"/>
    <d v="2014-07-22T00:00:00"/>
    <s v="JL-15850"/>
    <s v="OFF-ST-10003123"/>
    <n v="26.632000000000001"/>
    <n v="1"/>
    <n v="0.2"/>
    <n v="1.3315999999999999"/>
    <x v="1"/>
    <x v="4"/>
    <s v="Fellowes Bases and Tops For Staxonsteel/High-Stak Systems"/>
    <x v="2"/>
    <s v="Texas"/>
    <s v="Houston"/>
    <n v="2014"/>
  </r>
  <r>
    <s v="CA-2016-137393"/>
    <d v="2016-05-06T00:00:00"/>
    <s v="GM-14500"/>
    <s v="FUR-FU-10001617"/>
    <n v="41.6"/>
    <n v="4"/>
    <n v="0"/>
    <n v="14.144"/>
    <x v="0"/>
    <x v="5"/>
    <s v="Executive Impressions 8-1/2&quot; Career Panel/Partition Cubicle Clock"/>
    <x v="1"/>
    <s v="California"/>
    <s v="Bakersfield"/>
    <n v="2016"/>
  </r>
  <r>
    <s v="US-2014-120175"/>
    <d v="2014-11-28T00:00:00"/>
    <s v="MC-17635"/>
    <s v="OFF-EN-10003862"/>
    <n v="64.02"/>
    <n v="6"/>
    <n v="0"/>
    <n v="29.449200000000001"/>
    <x v="1"/>
    <x v="12"/>
    <s v="Laser &amp; Ink Jet Business Envelopes"/>
    <x v="2"/>
    <s v="Indiana"/>
    <s v="Richmond"/>
    <n v="2014"/>
  </r>
  <r>
    <s v="CA-2016-144785"/>
    <d v="2016-04-18T00:00:00"/>
    <s v="CS-12490"/>
    <s v="OFF-AR-10001573"/>
    <n v="6.99"/>
    <n v="3"/>
    <n v="0"/>
    <n v="2.0270999999999999"/>
    <x v="1"/>
    <x v="6"/>
    <s v="American Pencil"/>
    <x v="3"/>
    <s v="New York"/>
    <s v="New York City"/>
    <n v="2016"/>
  </r>
  <r>
    <s v="CA-2016-144785"/>
    <d v="2016-04-18T00:00:00"/>
    <s v="CS-12490"/>
    <s v="OFF-SU-10004290"/>
    <n v="6.84"/>
    <n v="1"/>
    <n v="0"/>
    <n v="1.8468"/>
    <x v="1"/>
    <x v="14"/>
    <s v="Acme Design Line 8&quot; Stainless Steel Bent Scissors w/Champagne Handles, 3-1/8&quot; Cut"/>
    <x v="3"/>
    <s v="New York"/>
    <s v="New York City"/>
    <n v="2016"/>
  </r>
  <r>
    <s v="CA-2015-130113"/>
    <d v="2015-12-27T00:00:00"/>
    <s v="AH-10030"/>
    <s v="OFF-ST-10000046"/>
    <n v="323.10000000000002"/>
    <n v="2"/>
    <n v="0"/>
    <n v="61.389000000000003"/>
    <x v="1"/>
    <x v="4"/>
    <s v="Fellowes Super Stor/Drawer Files"/>
    <x v="1"/>
    <s v="California"/>
    <s v="San Francisco"/>
    <n v="2015"/>
  </r>
  <r>
    <s v="CA-2015-130113"/>
    <d v="2015-12-27T00:00:00"/>
    <s v="AH-10030"/>
    <s v="TEC-PH-10003505"/>
    <n v="668.16"/>
    <n v="9"/>
    <n v="0.2"/>
    <n v="75.168000000000006"/>
    <x v="2"/>
    <x v="7"/>
    <s v="Geemarc AmpliPOWER60"/>
    <x v="1"/>
    <s v="California"/>
    <s v="San Francisco"/>
    <n v="2015"/>
  </r>
  <r>
    <s v="CA-2017-122770"/>
    <d v="2017-12-13T00:00:00"/>
    <s v="EP-13915"/>
    <s v="OFF-LA-10004559"/>
    <n v="8.64"/>
    <n v="3"/>
    <n v="0"/>
    <n v="4.2336"/>
    <x v="1"/>
    <x v="2"/>
    <s v="Avery 49"/>
    <x v="1"/>
    <s v="California"/>
    <s v="San Francisco"/>
    <n v="2017"/>
  </r>
  <r>
    <s v="CA-2017-122770"/>
    <d v="2017-12-13T00:00:00"/>
    <s v="EP-13915"/>
    <s v="OFF-PA-10003172"/>
    <n v="38.880000000000003"/>
    <n v="6"/>
    <n v="0"/>
    <n v="18.662400000000002"/>
    <x v="1"/>
    <x v="10"/>
    <s v="Xerox 1996"/>
    <x v="1"/>
    <s v="California"/>
    <s v="San Francisco"/>
    <n v="2017"/>
  </r>
  <r>
    <s v="CA-2017-122770"/>
    <d v="2017-12-13T00:00:00"/>
    <s v="EP-13915"/>
    <s v="FUR-FU-10001473"/>
    <n v="201.04"/>
    <n v="8"/>
    <n v="0"/>
    <n v="54.280799999999999"/>
    <x v="0"/>
    <x v="5"/>
    <s v="DAX Wood Document Frame"/>
    <x v="1"/>
    <s v="California"/>
    <s v="San Francisco"/>
    <n v="2017"/>
  </r>
  <r>
    <s v="CA-2017-122770"/>
    <d v="2017-12-13T00:00:00"/>
    <s v="EP-13915"/>
    <s v="OFF-PA-10000232"/>
    <n v="12.96"/>
    <n v="2"/>
    <n v="0"/>
    <n v="6.3503999999999996"/>
    <x v="1"/>
    <x v="10"/>
    <s v="Xerox 1975"/>
    <x v="1"/>
    <s v="California"/>
    <s v="San Francisco"/>
    <n v="2017"/>
  </r>
  <r>
    <s v="CA-2017-118668"/>
    <d v="2017-01-02T00:00:00"/>
    <s v="FW-14395"/>
    <s v="TEC-AC-10000682"/>
    <n v="16.59"/>
    <n v="1"/>
    <n v="0"/>
    <n v="5.8064999999999998"/>
    <x v="2"/>
    <x v="11"/>
    <s v="Kensington K72356US Mouse-in-a-Box USB Desktop Mouse"/>
    <x v="1"/>
    <s v="California"/>
    <s v="Los Angeles"/>
    <n v="2017"/>
  </r>
  <r>
    <s v="CA-2017-116498"/>
    <d v="2017-05-30T00:00:00"/>
    <s v="KA-16525"/>
    <s v="OFF-AR-10003405"/>
    <n v="35.1"/>
    <n v="6"/>
    <n v="0"/>
    <n v="10.179"/>
    <x v="1"/>
    <x v="6"/>
    <s v="Dixon My First Ticonderoga Pencil, #2"/>
    <x v="1"/>
    <s v="California"/>
    <s v="San Diego"/>
    <n v="2017"/>
  </r>
  <r>
    <s v="US-2017-130603"/>
    <d v="2017-09-30T00:00:00"/>
    <s v="SC-20050"/>
    <s v="OFF-BI-10000301"/>
    <n v="11.646000000000001"/>
    <n v="9"/>
    <n v="0.8"/>
    <n v="-17.469000000000001"/>
    <x v="1"/>
    <x v="8"/>
    <s v="GBC Instant Report Kit"/>
    <x v="2"/>
    <s v="Texas"/>
    <s v="Arlington"/>
    <n v="2017"/>
  </r>
  <r>
    <s v="US-2017-135986"/>
    <d v="2017-06-20T00:00:00"/>
    <s v="PG-18895"/>
    <s v="OFF-PA-10001534"/>
    <n v="32.4"/>
    <n v="5"/>
    <n v="0"/>
    <n v="15.552"/>
    <x v="1"/>
    <x v="10"/>
    <s v="Xerox 230"/>
    <x v="0"/>
    <s v="Virginia"/>
    <s v="Richmond"/>
    <n v="2017"/>
  </r>
  <r>
    <s v="US-2017-135986"/>
    <d v="2017-06-20T00:00:00"/>
    <s v="PG-18895"/>
    <s v="TEC-PH-10003691"/>
    <n v="503.96"/>
    <n v="4"/>
    <n v="0"/>
    <n v="125.99"/>
    <x v="2"/>
    <x v="7"/>
    <s v="BlackBerry Q10"/>
    <x v="0"/>
    <s v="Virginia"/>
    <s v="Richmond"/>
    <n v="2017"/>
  </r>
  <r>
    <s v="CA-2017-140536"/>
    <d v="2017-04-04T00:00:00"/>
    <s v="TA-21385"/>
    <s v="OFF-AR-10001545"/>
    <n v="7.04"/>
    <n v="4"/>
    <n v="0"/>
    <n v="2.0415999999999999"/>
    <x v="1"/>
    <x v="6"/>
    <s v="Newell 326"/>
    <x v="3"/>
    <s v="New York"/>
    <s v="New York City"/>
    <n v="2017"/>
  </r>
  <r>
    <s v="CA-2015-130183"/>
    <d v="2015-11-13T00:00:00"/>
    <s v="PO-18850"/>
    <s v="FUR-BO-10001811"/>
    <n v="613.99919999999997"/>
    <n v="3"/>
    <n v="0.32"/>
    <n v="-18.058800000000002"/>
    <x v="0"/>
    <x v="0"/>
    <s v="Atlantic Metals Mobile 5-Shelf Bookcases, Custom Colors"/>
    <x v="2"/>
    <s v="Texas"/>
    <s v="Houston"/>
    <n v="2015"/>
  </r>
  <r>
    <s v="CA-2015-107902"/>
    <d v="2015-08-28T00:00:00"/>
    <s v="SM-20950"/>
    <s v="OFF-ST-10001837"/>
    <n v="470.36"/>
    <n v="11"/>
    <n v="0"/>
    <n v="122.2936"/>
    <x v="1"/>
    <x v="4"/>
    <s v="SAFCO Mobile Desk Side File, Wire Frame"/>
    <x v="3"/>
    <s v="Connecticut"/>
    <s v="Fairfield"/>
    <n v="2015"/>
  </r>
  <r>
    <s v="CA-2017-130148"/>
    <d v="2017-09-24T00:00:00"/>
    <s v="NK-18490"/>
    <s v="OFF-PA-10000551"/>
    <n v="31.08"/>
    <n v="6"/>
    <n v="0"/>
    <n v="15.229200000000001"/>
    <x v="1"/>
    <x v="10"/>
    <s v="Array Memo Cubes"/>
    <x v="1"/>
    <s v="California"/>
    <s v="San Francisco"/>
    <n v="2017"/>
  </r>
  <r>
    <s v="CA-2017-130148"/>
    <d v="2017-09-24T00:00:00"/>
    <s v="NK-18490"/>
    <s v="OFF-SU-10001574"/>
    <n v="7.3"/>
    <n v="2"/>
    <n v="0"/>
    <n v="2.19"/>
    <x v="1"/>
    <x v="14"/>
    <s v="Acme Value Line Scissors"/>
    <x v="1"/>
    <s v="California"/>
    <s v="San Francisco"/>
    <n v="2017"/>
  </r>
  <r>
    <s v="US-2016-151260"/>
    <d v="2016-12-11T00:00:00"/>
    <s v="SC-20695"/>
    <s v="OFF-AP-10002892"/>
    <n v="73.536000000000001"/>
    <n v="4"/>
    <n v="0.2"/>
    <n v="9.1920000000000002"/>
    <x v="1"/>
    <x v="9"/>
    <s v="Belkin F5C206VTEL 6 Outlet Surge"/>
    <x v="3"/>
    <s v="Ohio"/>
    <s v="Springfield"/>
    <n v="2016"/>
  </r>
  <r>
    <s v="CA-2014-144281"/>
    <d v="2014-06-10T00:00:00"/>
    <s v="HK-14890"/>
    <s v="OFF-LA-10003930"/>
    <n v="491.55"/>
    <n v="5"/>
    <n v="0"/>
    <n v="240.8595"/>
    <x v="1"/>
    <x v="2"/>
    <s v="Dot Matrix Printer Tape Reel Labels, White, 5000/Box"/>
    <x v="2"/>
    <s v="Michigan"/>
    <s v="Detroit"/>
    <n v="2014"/>
  </r>
  <r>
    <s v="CA-2016-122511"/>
    <d v="2016-03-11T00:00:00"/>
    <s v="BT-11485"/>
    <s v="FUR-FU-10001037"/>
    <n v="30.335999999999999"/>
    <n v="4"/>
    <n v="0.2"/>
    <n v="9.48"/>
    <x v="0"/>
    <x v="5"/>
    <s v="DAX Charcoal/Nickel-Tone Document Frame, 5 x 7"/>
    <x v="3"/>
    <s v="Pennsylvania"/>
    <s v="Philadelphia"/>
    <n v="2016"/>
  </r>
  <r>
    <s v="CA-2017-154116"/>
    <d v="2017-12-15T00:00:00"/>
    <s v="KM-16660"/>
    <s v="OFF-PA-10004569"/>
    <n v="22.83"/>
    <n v="3"/>
    <n v="0"/>
    <n v="10.7301"/>
    <x v="1"/>
    <x v="10"/>
    <s v="Wirebound Message Books, Two 4 1/4&quot; x 5&quot; Forms per Page"/>
    <x v="1"/>
    <s v="California"/>
    <s v="Inglewood"/>
    <n v="2017"/>
  </r>
  <r>
    <s v="CA-2017-154116"/>
    <d v="2017-12-15T00:00:00"/>
    <s v="KM-16660"/>
    <s v="OFF-AP-10000027"/>
    <n v="54.32"/>
    <n v="4"/>
    <n v="0"/>
    <n v="16.295999999999999"/>
    <x v="1"/>
    <x v="9"/>
    <s v="Hoover Commercial SteamVac"/>
    <x v="1"/>
    <s v="California"/>
    <s v="Inglewood"/>
    <n v="2017"/>
  </r>
  <r>
    <s v="CA-2017-154116"/>
    <d v="2017-12-15T00:00:00"/>
    <s v="KM-16660"/>
    <s v="TEC-PH-10000675"/>
    <n v="196.77600000000001"/>
    <n v="3"/>
    <n v="0.2"/>
    <n v="14.7582"/>
    <x v="2"/>
    <x v="7"/>
    <s v="Panasonic KX TS3282B Corded phone"/>
    <x v="1"/>
    <s v="California"/>
    <s v="Inglewood"/>
    <n v="2017"/>
  </r>
  <r>
    <s v="CA-2016-105291"/>
    <d v="2016-10-30T00:00:00"/>
    <s v="SP-20920"/>
    <s v="OFF-FA-10003059"/>
    <n v="3.62"/>
    <n v="2"/>
    <n v="0"/>
    <n v="1.1946000000000001"/>
    <x v="1"/>
    <x v="13"/>
    <s v="Assorted Color Push Pins"/>
    <x v="1"/>
    <s v="California"/>
    <s v="San Luis Obispo"/>
    <n v="2016"/>
  </r>
  <r>
    <s v="CA-2017-147032"/>
    <d v="2017-07-31T00:00:00"/>
    <s v="LB-16795"/>
    <s v="OFF-PA-10003256"/>
    <n v="11.54"/>
    <n v="1"/>
    <n v="0"/>
    <n v="5.5392000000000001"/>
    <x v="1"/>
    <x v="10"/>
    <s v="Avery Personal Creations Heavyweight Cards"/>
    <x v="3"/>
    <s v="Delaware"/>
    <s v="Wilmington"/>
    <n v="2017"/>
  </r>
  <r>
    <s v="CA-2017-147032"/>
    <d v="2017-07-31T00:00:00"/>
    <s v="LB-16795"/>
    <s v="OFF-BI-10003656"/>
    <n v="849.95"/>
    <n v="5"/>
    <n v="0"/>
    <n v="390.97699999999998"/>
    <x v="1"/>
    <x v="8"/>
    <s v="Fellowes PB200 Plastic Comb Binding Machine"/>
    <x v="3"/>
    <s v="Delaware"/>
    <s v="Wilmington"/>
    <n v="2017"/>
  </r>
  <r>
    <s v="CA-2017-147032"/>
    <d v="2017-07-31T00:00:00"/>
    <s v="LB-16795"/>
    <s v="OFF-BI-10002897"/>
    <n v="11.01"/>
    <n v="3"/>
    <n v="0"/>
    <n v="5.3948999999999998"/>
    <x v="1"/>
    <x v="8"/>
    <s v="Black Avery Memo-Size 3-Ring Binder, 5 1/2&quot; x 8 1/2&quot;"/>
    <x v="3"/>
    <s v="Delaware"/>
    <s v="Wilmington"/>
    <n v="2017"/>
  </r>
  <r>
    <s v="CA-2017-125990"/>
    <d v="2017-10-19T00:00:00"/>
    <s v="JS-16030"/>
    <s v="OFF-BI-10004826"/>
    <n v="39.624000000000002"/>
    <n v="3"/>
    <n v="0.2"/>
    <n v="13.868399999999999"/>
    <x v="1"/>
    <x v="8"/>
    <s v="JM Magazine Binder"/>
    <x v="1"/>
    <s v="California"/>
    <s v="San Francisco"/>
    <n v="2017"/>
  </r>
  <r>
    <s v="CA-2016-161746"/>
    <d v="2016-10-21T00:00:00"/>
    <s v="CS-11950"/>
    <s v="FUR-CH-10004626"/>
    <n v="242.136"/>
    <n v="3"/>
    <n v="0.2"/>
    <n v="12.1068"/>
    <x v="0"/>
    <x v="1"/>
    <s v="Office Star Flex Back Scooter Chair with Aluminum Finish Frame"/>
    <x v="1"/>
    <s v="California"/>
    <s v="Los Angeles"/>
    <n v="2016"/>
  </r>
  <r>
    <s v="CA-2016-161746"/>
    <d v="2016-10-21T00:00:00"/>
    <s v="CS-11950"/>
    <s v="OFF-AR-10000390"/>
    <n v="12.39"/>
    <n v="3"/>
    <n v="0"/>
    <n v="5.6993999999999998"/>
    <x v="1"/>
    <x v="6"/>
    <s v="Newell Chalk Holder"/>
    <x v="1"/>
    <s v="California"/>
    <s v="Los Angeles"/>
    <n v="2016"/>
  </r>
  <r>
    <s v="CA-2016-161746"/>
    <d v="2016-10-21T00:00:00"/>
    <s v="CS-11950"/>
    <s v="FUR-FU-10003731"/>
    <n v="19.96"/>
    <n v="2"/>
    <n v="0"/>
    <n v="5.5888"/>
    <x v="0"/>
    <x v="5"/>
    <s v="Eldon Expressions Wood and Plastic Desk Accessories, Oak"/>
    <x v="1"/>
    <s v="California"/>
    <s v="Los Angeles"/>
    <n v="2016"/>
  </r>
  <r>
    <s v="CA-2016-161746"/>
    <d v="2016-10-21T00:00:00"/>
    <s v="CS-11950"/>
    <s v="OFF-ST-10002743"/>
    <n v="340.92"/>
    <n v="3"/>
    <n v="0"/>
    <n v="3.4091999999999998"/>
    <x v="1"/>
    <x v="4"/>
    <s v="SAFCO Boltless Steel Shelving"/>
    <x v="1"/>
    <s v="California"/>
    <s v="Los Angeles"/>
    <n v="2016"/>
  </r>
  <r>
    <s v="CA-2014-114251"/>
    <d v="2014-11-05T00:00:00"/>
    <s v="MD-17350"/>
    <s v="FUR-FU-10001468"/>
    <n v="273.56799999999998"/>
    <n v="2"/>
    <n v="0.2"/>
    <n v="-34.195999999999998"/>
    <x v="0"/>
    <x v="5"/>
    <s v="Tenex Antistatic Computer Chair Mats"/>
    <x v="3"/>
    <s v="Pennsylvania"/>
    <s v="Philadelphia"/>
    <n v="2014"/>
  </r>
  <r>
    <s v="CA-2014-114251"/>
    <d v="2014-11-05T00:00:00"/>
    <s v="MD-17350"/>
    <s v="OFF-BI-10003684"/>
    <n v="13.194000000000001"/>
    <n v="2"/>
    <n v="0.7"/>
    <n v="-8.7959999999999994"/>
    <x v="1"/>
    <x v="8"/>
    <s v="Wilson Jones Legal Size Ring Binders"/>
    <x v="3"/>
    <s v="Pennsylvania"/>
    <s v="Philadelphia"/>
    <n v="2014"/>
  </r>
  <r>
    <s v="CA-2014-114251"/>
    <d v="2014-11-05T00:00:00"/>
    <s v="MD-17350"/>
    <s v="OFF-ST-10003716"/>
    <n v="1080.096"/>
    <n v="6"/>
    <n v="0.2"/>
    <n v="-94.508399999999995"/>
    <x v="1"/>
    <x v="4"/>
    <s v="Tennsco Double-Tier Lockers"/>
    <x v="3"/>
    <s v="Pennsylvania"/>
    <s v="Philadelphia"/>
    <n v="2014"/>
  </r>
  <r>
    <s v="CA-2014-114251"/>
    <d v="2014-11-05T00:00:00"/>
    <s v="MD-17350"/>
    <s v="TEC-AC-10001101"/>
    <n v="51.56"/>
    <n v="5"/>
    <n v="0.2"/>
    <n v="-6.4450000000000003"/>
    <x v="2"/>
    <x v="11"/>
    <s v="Sony 16GB Class 10 Micro SDHC R40 Memory Card"/>
    <x v="3"/>
    <s v="Pennsylvania"/>
    <s v="Philadelphia"/>
    <n v="2014"/>
  </r>
  <r>
    <s v="CA-2014-114251"/>
    <d v="2014-11-05T00:00:00"/>
    <s v="MD-17350"/>
    <s v="TEC-AC-10004864"/>
    <n v="58.415999999999997"/>
    <n v="2"/>
    <n v="0.2"/>
    <n v="16.794599999999999"/>
    <x v="2"/>
    <x v="11"/>
    <s v="Memorex Micro Travel Drive 32 GB"/>
    <x v="3"/>
    <s v="Pennsylvania"/>
    <s v="Philadelphia"/>
    <n v="2014"/>
  </r>
  <r>
    <s v="CA-2016-116379"/>
    <d v="2016-11-07T00:00:00"/>
    <s v="LD-17005"/>
    <s v="OFF-BI-10001543"/>
    <n v="57.584000000000003"/>
    <n v="2"/>
    <n v="0.2"/>
    <n v="20.154399999999999"/>
    <x v="1"/>
    <x v="8"/>
    <s v="GBC VeloBinder Manual Binding System"/>
    <x v="1"/>
    <s v="California"/>
    <s v="San Francisco"/>
    <n v="2016"/>
  </r>
  <r>
    <s v="US-2016-144477"/>
    <d v="2016-08-12T00:00:00"/>
    <s v="DB-13270"/>
    <s v="OFF-AR-10000914"/>
    <n v="37.311999999999998"/>
    <n v="4"/>
    <n v="0.2"/>
    <n v="2.7984"/>
    <x v="1"/>
    <x v="6"/>
    <s v="Boston 16765 Mini Stand Up Battery Pencil Sharpener"/>
    <x v="3"/>
    <s v="Pennsylvania"/>
    <s v="Philadelphia"/>
    <n v="2016"/>
  </r>
  <r>
    <s v="CA-2016-108210"/>
    <d v="2016-05-30T00:00:00"/>
    <s v="AT-10735"/>
    <s v="TEC-PH-10002293"/>
    <n v="79.959999999999994"/>
    <n v="5"/>
    <n v="0.2"/>
    <n v="7.9960000000000004"/>
    <x v="2"/>
    <x v="7"/>
    <s v="Anker 36W 4-Port USB Wall Charger Travel Power Adapter for iPhone 5s 5c 5"/>
    <x v="2"/>
    <s v="Texas"/>
    <s v="Houston"/>
    <n v="2016"/>
  </r>
  <r>
    <s v="CA-2016-108210"/>
    <d v="2016-05-30T00:00:00"/>
    <s v="AT-10735"/>
    <s v="TEC-AC-10000109"/>
    <n v="223.96"/>
    <n v="5"/>
    <n v="0.2"/>
    <n v="11.198"/>
    <x v="2"/>
    <x v="11"/>
    <s v="Sony Micro Vault Click 16 GB USB 2.0 Flash Drive"/>
    <x v="2"/>
    <s v="Texas"/>
    <s v="Houston"/>
    <n v="2016"/>
  </r>
  <r>
    <s v="CA-2017-166835"/>
    <d v="2017-11-12T00:00:00"/>
    <s v="DK-13375"/>
    <s v="OFF-ST-10002574"/>
    <n v="221.024"/>
    <n v="2"/>
    <n v="0.2"/>
    <n v="-55.256"/>
    <x v="1"/>
    <x v="4"/>
    <s v="SAFCO Commercial Wire Shelving, Black"/>
    <x v="3"/>
    <s v="Pennsylvania"/>
    <s v="Lancaster"/>
    <n v="2017"/>
  </r>
  <r>
    <s v="CA-2016-119641"/>
    <d v="2016-09-22T00:00:00"/>
    <s v="CS-12250"/>
    <s v="FUR-FU-10002445"/>
    <n v="18.96"/>
    <n v="2"/>
    <n v="0"/>
    <n v="7.5839999999999996"/>
    <x v="0"/>
    <x v="5"/>
    <s v="DAX Two-Tone Rosewood/Black Document Frame, Desktop, 5 x 7"/>
    <x v="2"/>
    <s v="Wisconsin"/>
    <s v="Green Bay"/>
    <n v="2016"/>
  </r>
  <r>
    <s v="CA-2016-105781"/>
    <d v="2016-02-16T00:00:00"/>
    <s v="JF-15565"/>
    <s v="FUR-CH-10001802"/>
    <n v="326.64600000000002"/>
    <n v="3"/>
    <n v="0.1"/>
    <n v="39.923400000000001"/>
    <x v="0"/>
    <x v="1"/>
    <s v="Hon Every-Day Chair Series Swivel Task Chairs"/>
    <x v="3"/>
    <s v="New York"/>
    <s v="New York City"/>
    <n v="2016"/>
  </r>
  <r>
    <s v="CA-2016-105781"/>
    <d v="2016-02-16T00:00:00"/>
    <s v="JF-15565"/>
    <s v="TEC-AC-10003628"/>
    <n v="89.97"/>
    <n v="3"/>
    <n v="0"/>
    <n v="39.586799999999997"/>
    <x v="2"/>
    <x v="11"/>
    <s v="Logitech 910-002974 M325 Wireless Mouse for Web Scrolling"/>
    <x v="3"/>
    <s v="New York"/>
    <s v="New York City"/>
    <n v="2016"/>
  </r>
  <r>
    <s v="CA-2014-101364"/>
    <d v="2014-12-22T00:00:00"/>
    <s v="TW-21025"/>
    <s v="OFF-BI-10003984"/>
    <n v="296.71199999999999"/>
    <n v="13"/>
    <n v="0.2"/>
    <n v="100.1403"/>
    <x v="1"/>
    <x v="8"/>
    <s v="Lock-Up Easel 'Spel-Binder'"/>
    <x v="3"/>
    <s v="New York"/>
    <s v="New York City"/>
    <n v="2014"/>
  </r>
  <r>
    <s v="CA-2015-117898"/>
    <d v="2015-12-05T00:00:00"/>
    <s v="TB-21250"/>
    <s v="OFF-EN-10004459"/>
    <n v="12.224"/>
    <n v="2"/>
    <n v="0.2"/>
    <n v="4.4311999999999996"/>
    <x v="1"/>
    <x v="12"/>
    <s v="Security-Tint Envelopes"/>
    <x v="2"/>
    <s v="Illinois"/>
    <s v="Bloomington"/>
    <n v="2015"/>
  </r>
  <r>
    <s v="CA-2017-142293"/>
    <d v="2017-09-17T00:00:00"/>
    <s v="SC-20380"/>
    <s v="TEC-AC-10001109"/>
    <n v="89.97"/>
    <n v="3"/>
    <n v="0"/>
    <n v="37.787399999999998"/>
    <x v="2"/>
    <x v="11"/>
    <s v="Logitech Trackman Marble Mouse"/>
    <x v="1"/>
    <s v="Idaho"/>
    <s v="Boise"/>
    <n v="2017"/>
  </r>
  <r>
    <s v="CA-2017-167395"/>
    <d v="2017-12-02T00:00:00"/>
    <s v="KM-16720"/>
    <s v="OFF-AP-10001293"/>
    <n v="286.86"/>
    <n v="7"/>
    <n v="0"/>
    <n v="80.320800000000006"/>
    <x v="1"/>
    <x v="9"/>
    <s v="Belkin 8 Outlet Surge Protector"/>
    <x v="3"/>
    <s v="Massachusetts"/>
    <s v="Lowell"/>
    <n v="2017"/>
  </r>
  <r>
    <s v="CA-2017-167395"/>
    <d v="2017-12-02T00:00:00"/>
    <s v="KM-16720"/>
    <s v="TEC-PH-10004977"/>
    <n v="979.95"/>
    <n v="5"/>
    <n v="0"/>
    <n v="284.18549999999999"/>
    <x v="2"/>
    <x v="7"/>
    <s v="GE 30524EE4"/>
    <x v="3"/>
    <s v="Massachusetts"/>
    <s v="Lowell"/>
    <n v="2017"/>
  </r>
  <r>
    <s v="CA-2017-167395"/>
    <d v="2017-12-02T00:00:00"/>
    <s v="KM-16720"/>
    <s v="OFF-SU-10001935"/>
    <n v="4.3600000000000003"/>
    <n v="2"/>
    <n v="0"/>
    <n v="0.1744"/>
    <x v="1"/>
    <x v="14"/>
    <s v="Staple remover"/>
    <x v="3"/>
    <s v="Massachusetts"/>
    <s v="Lowell"/>
    <n v="2017"/>
  </r>
  <r>
    <s v="CA-2014-111962"/>
    <d v="2014-09-29T00:00:00"/>
    <s v="EB-14170"/>
    <s v="OFF-BI-10001308"/>
    <n v="10.048"/>
    <n v="2"/>
    <n v="0.2"/>
    <n v="3.14"/>
    <x v="1"/>
    <x v="8"/>
    <s v="GBC Standard Plastic Binding Systems' Combs"/>
    <x v="1"/>
    <s v="Washington"/>
    <s v="Seattle"/>
    <n v="2014"/>
  </r>
  <r>
    <s v="CA-2014-111962"/>
    <d v="2014-09-29T00:00:00"/>
    <s v="EB-14170"/>
    <s v="OFF-ST-10000046"/>
    <n v="807.75"/>
    <n v="5"/>
    <n v="0"/>
    <n v="153.4725"/>
    <x v="1"/>
    <x v="4"/>
    <s v="Fellowes Super Stor/Drawer Files"/>
    <x v="1"/>
    <s v="Washington"/>
    <s v="Seattle"/>
    <n v="2014"/>
  </r>
  <r>
    <s v="CA-2017-124261"/>
    <d v="2017-11-14T00:00:00"/>
    <s v="JE-15715"/>
    <s v="OFF-AR-10003504"/>
    <n v="34.24"/>
    <n v="8"/>
    <n v="0"/>
    <n v="9.9296000000000006"/>
    <x v="1"/>
    <x v="6"/>
    <s v="Newell 347"/>
    <x v="1"/>
    <s v="California"/>
    <s v="Los Angeles"/>
    <n v="2017"/>
  </r>
  <r>
    <s v="CA-2014-114321"/>
    <d v="2014-08-20T00:00:00"/>
    <s v="NC-18535"/>
    <s v="FUR-CH-10001797"/>
    <n v="500.24"/>
    <n v="13"/>
    <n v="0"/>
    <n v="145.06960000000001"/>
    <x v="0"/>
    <x v="1"/>
    <s v="Safco Chair Connectors, 6/Carton"/>
    <x v="0"/>
    <s v="Virginia"/>
    <s v="Hampton"/>
    <n v="2014"/>
  </r>
  <r>
    <s v="CA-2014-114321"/>
    <d v="2014-08-20T00:00:00"/>
    <s v="NC-18535"/>
    <s v="OFF-PA-10000246"/>
    <n v="20.12"/>
    <n v="2"/>
    <n v="0"/>
    <n v="9.2552000000000003"/>
    <x v="1"/>
    <x v="10"/>
    <s v="Riverleaf Stik-Withit Designer Note Cubes"/>
    <x v="0"/>
    <s v="Virginia"/>
    <s v="Hampton"/>
    <n v="2014"/>
  </r>
  <r>
    <s v="CA-2014-114321"/>
    <d v="2014-08-20T00:00:00"/>
    <s v="NC-18535"/>
    <s v="OFF-BI-10001359"/>
    <n v="896.99"/>
    <n v="1"/>
    <n v="0"/>
    <n v="421.58530000000002"/>
    <x v="1"/>
    <x v="8"/>
    <s v="GBC DocuBind TL300 Electric Binding System"/>
    <x v="0"/>
    <s v="Virginia"/>
    <s v="Hampton"/>
    <n v="2014"/>
  </r>
  <r>
    <s v="CA-2014-128062"/>
    <d v="2014-11-19T00:00:00"/>
    <s v="AD-10180"/>
    <s v="OFF-PA-10001583"/>
    <n v="5.88"/>
    <n v="1"/>
    <n v="0.2"/>
    <n v="1.9844999999999999"/>
    <x v="1"/>
    <x v="10"/>
    <s v="1/4 Fold Party Design Invitations &amp; White Envelopes, 24 8-1/2&quot; X 11&quot; Cards, 25 Env./Pack"/>
    <x v="3"/>
    <s v="Pennsylvania"/>
    <s v="Philadelphia"/>
    <n v="2014"/>
  </r>
  <r>
    <s v="US-2015-100069"/>
    <d v="2015-06-29T00:00:00"/>
    <s v="NF-18475"/>
    <s v="TEC-PH-10004667"/>
    <n v="269.98"/>
    <n v="2"/>
    <n v="0"/>
    <n v="72.894599999999997"/>
    <x v="2"/>
    <x v="7"/>
    <s v="Cisco 8x8 Inc. 6753i IP Business Phone System"/>
    <x v="2"/>
    <s v="Nebraska"/>
    <s v="Omaha"/>
    <n v="2015"/>
  </r>
  <r>
    <s v="CA-2017-129294"/>
    <d v="2017-03-16T00:00:00"/>
    <s v="KD-16615"/>
    <s v="OFF-ST-10002615"/>
    <n v="310.12"/>
    <n v="2"/>
    <n v="0"/>
    <n v="80.631200000000007"/>
    <x v="1"/>
    <x v="4"/>
    <s v="Dual Level, Single-Width Filing Carts"/>
    <x v="1"/>
    <s v="California"/>
    <s v="Los Angeles"/>
    <n v="2017"/>
  </r>
  <r>
    <s v="CA-2017-129294"/>
    <d v="2017-03-16T00:00:00"/>
    <s v="KD-16615"/>
    <s v="OFF-BI-10004236"/>
    <n v="70.463999999999999"/>
    <n v="6"/>
    <n v="0.2"/>
    <n v="22.9008"/>
    <x v="1"/>
    <x v="8"/>
    <s v="XtraLife ClearVue Slant-D Ring Binder, White, 3&quot;"/>
    <x v="1"/>
    <s v="California"/>
    <s v="Los Angeles"/>
    <n v="2017"/>
  </r>
  <r>
    <s v="CA-2017-129294"/>
    <d v="2017-03-16T00:00:00"/>
    <s v="KD-16615"/>
    <s v="OFF-BI-10001757"/>
    <n v="19.68"/>
    <n v="5"/>
    <n v="0.2"/>
    <n v="6.8879999999999999"/>
    <x v="1"/>
    <x v="8"/>
    <s v="Pressboard Hanging Data Binders for Unburst Sheets"/>
    <x v="1"/>
    <s v="California"/>
    <s v="Los Angeles"/>
    <n v="2017"/>
  </r>
  <r>
    <s v="CA-2017-129294"/>
    <d v="2017-03-16T00:00:00"/>
    <s v="KD-16615"/>
    <s v="OFF-AP-10001154"/>
    <n v="140.66999999999999"/>
    <n v="3"/>
    <n v="0"/>
    <n v="54.8613"/>
    <x v="1"/>
    <x v="9"/>
    <s v="Bionaire Personal Warm Mist Humidifier/Vaporizer"/>
    <x v="1"/>
    <s v="California"/>
    <s v="Los Angeles"/>
    <n v="2017"/>
  </r>
  <r>
    <s v="CA-2015-117086"/>
    <d v="2015-11-08T00:00:00"/>
    <s v="QJ-19255"/>
    <s v="FUR-BO-10004834"/>
    <n v="4404.8999999999996"/>
    <n v="5"/>
    <n v="0"/>
    <n v="1013.127"/>
    <x v="0"/>
    <x v="0"/>
    <s v="Riverside Palais Royal Lawyers Bookcase, Royale Cherry Finish"/>
    <x v="3"/>
    <s v="Vermont"/>
    <s v="Burlington"/>
    <n v="2015"/>
  </r>
  <r>
    <s v="CA-2017-131303"/>
    <d v="2017-11-28T00:00:00"/>
    <s v="EP-13915"/>
    <s v="OFF-LA-10001074"/>
    <n v="62.65"/>
    <n v="5"/>
    <n v="0"/>
    <n v="29.445499999999999"/>
    <x v="1"/>
    <x v="2"/>
    <s v="Round Specialty Laser Printer Labels"/>
    <x v="1"/>
    <s v="California"/>
    <s v="San Diego"/>
    <n v="2017"/>
  </r>
  <r>
    <s v="CA-2016-137127"/>
    <d v="2016-06-16T00:00:00"/>
    <s v="JJ-15445"/>
    <s v="OFF-LA-10001641"/>
    <n v="9.4499999999999993"/>
    <n v="3"/>
    <n v="0"/>
    <n v="4.5359999999999996"/>
    <x v="1"/>
    <x v="2"/>
    <s v="Avery 518"/>
    <x v="3"/>
    <s v="Delaware"/>
    <s v="Newark"/>
    <n v="2016"/>
  </r>
  <r>
    <s v="CA-2017-141782"/>
    <d v="2017-01-21T00:00:00"/>
    <s v="BE-11410"/>
    <s v="OFF-EN-10002230"/>
    <n v="268.57600000000002"/>
    <n v="4"/>
    <n v="0.2"/>
    <n v="90.644400000000005"/>
    <x v="1"/>
    <x v="12"/>
    <s v="Airmail Envelopes"/>
    <x v="2"/>
    <s v="Illinois"/>
    <s v="Aurora"/>
    <n v="2017"/>
  </r>
  <r>
    <s v="CA-2017-137505"/>
    <d v="2017-11-24T00:00:00"/>
    <s v="BP-11290"/>
    <s v="FUR-TA-10000617"/>
    <n v="364.08"/>
    <n v="2"/>
    <n v="0.2"/>
    <n v="9.1020000000000003"/>
    <x v="0"/>
    <x v="3"/>
    <s v="Hon Practical Foundations 30 x 60 Training Table, Light Gray/Charcoal"/>
    <x v="1"/>
    <s v="California"/>
    <s v="Los Angeles"/>
    <n v="2017"/>
  </r>
  <r>
    <s v="CA-2017-137505"/>
    <d v="2017-11-24T00:00:00"/>
    <s v="BP-11290"/>
    <s v="FUR-TA-10001676"/>
    <n v="71.087999999999994"/>
    <n v="2"/>
    <n v="0.2"/>
    <n v="-1.7771999999999999"/>
    <x v="0"/>
    <x v="3"/>
    <s v="Hon 61000 Series Interactive Training Tables"/>
    <x v="1"/>
    <s v="California"/>
    <s v="Los Angeles"/>
    <n v="2017"/>
  </r>
  <r>
    <s v="US-2014-140914"/>
    <d v="2014-11-11T00:00:00"/>
    <s v="BH-11710"/>
    <s v="FUR-FU-10000175"/>
    <n v="10.984"/>
    <n v="2"/>
    <n v="0.6"/>
    <n v="-7.9634"/>
    <x v="0"/>
    <x v="5"/>
    <s v="DAX Wood Document Frame."/>
    <x v="2"/>
    <s v="Illinois"/>
    <s v="Chicago"/>
    <n v="2014"/>
  </r>
  <r>
    <s v="US-2014-140914"/>
    <d v="2014-11-11T00:00:00"/>
    <s v="BH-11710"/>
    <s v="FUR-CH-10003379"/>
    <n v="797.94399999999996"/>
    <n v="4"/>
    <n v="0.3"/>
    <n v="-56.996000000000002"/>
    <x v="0"/>
    <x v="1"/>
    <s v="Global Commerce Series High-Back Swivel/Tilt Chairs"/>
    <x v="2"/>
    <s v="Illinois"/>
    <s v="Chicago"/>
    <n v="2014"/>
  </r>
  <r>
    <s v="CA-2016-158358"/>
    <d v="2016-03-04T00:00:00"/>
    <s v="EM-13810"/>
    <s v="TEC-AC-10002567"/>
    <n v="159.97999999999999"/>
    <n v="2"/>
    <n v="0"/>
    <n v="57.592799999999997"/>
    <x v="2"/>
    <x v="11"/>
    <s v="Logitech G602 Wireless Gaming Mouse"/>
    <x v="3"/>
    <s v="New Hampshire"/>
    <s v="Dover"/>
    <n v="2016"/>
  </r>
  <r>
    <s v="CA-2016-113390"/>
    <d v="2016-10-11T00:00:00"/>
    <s v="EP-13915"/>
    <s v="OFF-AR-10003183"/>
    <n v="5.3440000000000003"/>
    <n v="2"/>
    <n v="0.2"/>
    <n v="0.66800000000000004"/>
    <x v="1"/>
    <x v="6"/>
    <s v="Avery Fluorescent Highlighter Four-Color Set"/>
    <x v="2"/>
    <s v="Illinois"/>
    <s v="Chicago"/>
    <n v="2016"/>
  </r>
  <r>
    <s v="CA-2016-113390"/>
    <d v="2016-10-11T00:00:00"/>
    <s v="EP-13915"/>
    <s v="OFF-AR-10001446"/>
    <n v="27.72"/>
    <n v="3"/>
    <n v="0.2"/>
    <n v="3.4649999999999999"/>
    <x v="1"/>
    <x v="6"/>
    <s v="Newell 309"/>
    <x v="2"/>
    <s v="Illinois"/>
    <s v="Chicago"/>
    <n v="2016"/>
  </r>
  <r>
    <s v="US-2016-158680"/>
    <d v="2016-07-01T00:00:00"/>
    <s v="NZ-18565"/>
    <s v="OFF-BI-10000145"/>
    <n v="2.496"/>
    <n v="1"/>
    <n v="0.2"/>
    <n v="0.90480000000000005"/>
    <x v="1"/>
    <x v="8"/>
    <s v="Zipper Ring Binder Pockets"/>
    <x v="1"/>
    <s v="Washington"/>
    <s v="Seattle"/>
    <n v="2016"/>
  </r>
  <r>
    <s v="CA-2017-113705"/>
    <d v="2017-03-27T00:00:00"/>
    <s v="LC-16870"/>
    <s v="OFF-LA-10000476"/>
    <n v="8.26"/>
    <n v="2"/>
    <n v="0"/>
    <n v="3.7995999999999999"/>
    <x v="1"/>
    <x v="2"/>
    <s v="Avery 05222 Permanent Self-Adhesive File Folder Labels for Typewriters, on Rolls, White, 250/Roll"/>
    <x v="0"/>
    <s v="Virginia"/>
    <s v="Richmond"/>
    <n v="2017"/>
  </r>
  <r>
    <s v="CA-2017-113705"/>
    <d v="2017-03-27T00:00:00"/>
    <s v="LC-16870"/>
    <s v="OFF-BI-10001679"/>
    <n v="17.760000000000002"/>
    <n v="2"/>
    <n v="0"/>
    <n v="8.8800000000000008"/>
    <x v="1"/>
    <x v="8"/>
    <s v="GBC Instant Index System for Binding Systems"/>
    <x v="0"/>
    <s v="Virginia"/>
    <s v="Richmond"/>
    <n v="2017"/>
  </r>
  <r>
    <s v="CA-2017-113705"/>
    <d v="2017-03-27T00:00:00"/>
    <s v="LC-16870"/>
    <s v="OFF-ST-10001128"/>
    <n v="332.94"/>
    <n v="3"/>
    <n v="0"/>
    <n v="9.9882000000000009"/>
    <x v="1"/>
    <x v="4"/>
    <s v="Carina Mini System Audio Rack, Model AR050B"/>
    <x v="0"/>
    <s v="Virginia"/>
    <s v="Richmond"/>
    <n v="2017"/>
  </r>
  <r>
    <s v="CA-2017-113705"/>
    <d v="2017-03-27T00:00:00"/>
    <s v="LC-16870"/>
    <s v="FUR-TA-10002533"/>
    <n v="292.10000000000002"/>
    <n v="2"/>
    <n v="0"/>
    <n v="58.42"/>
    <x v="0"/>
    <x v="3"/>
    <s v="BPI Conference Tables"/>
    <x v="0"/>
    <s v="Virginia"/>
    <s v="Richmond"/>
    <n v="2017"/>
  </r>
  <r>
    <s v="CA-2017-113705"/>
    <d v="2017-03-27T00:00:00"/>
    <s v="LC-16870"/>
    <s v="TEC-PH-10004006"/>
    <n v="206.1"/>
    <n v="5"/>
    <n v="0"/>
    <n v="55.646999999999998"/>
    <x v="2"/>
    <x v="7"/>
    <s v="Panasonic KX - TS880B Telephone"/>
    <x v="0"/>
    <s v="Virginia"/>
    <s v="Richmond"/>
    <n v="2017"/>
  </r>
  <r>
    <s v="CA-2017-113705"/>
    <d v="2017-03-27T00:00:00"/>
    <s v="LC-16870"/>
    <s v="OFF-PA-10002615"/>
    <n v="17.64"/>
    <n v="4"/>
    <n v="0"/>
    <n v="8.1143999999999998"/>
    <x v="1"/>
    <x v="10"/>
    <s v="Ampad Gold Fibre Wirebound Steno Books, 6&quot; x 9&quot;, Gregg Ruled"/>
    <x v="0"/>
    <s v="Virginia"/>
    <s v="Richmond"/>
    <n v="2017"/>
  </r>
  <r>
    <s v="CA-2016-146913"/>
    <d v="2016-10-31T00:00:00"/>
    <s v="SF-20965"/>
    <s v="FUR-CH-10001854"/>
    <n v="1403.92"/>
    <n v="5"/>
    <n v="0.2"/>
    <n v="70.195999999999998"/>
    <x v="0"/>
    <x v="1"/>
    <s v="Office Star - Professional Matrix Back Chair with 2-to-1 Synchro Tilt and Mesh Fabric Seat"/>
    <x v="1"/>
    <s v="California"/>
    <s v="San Francisco"/>
    <n v="2016"/>
  </r>
  <r>
    <s v="CA-2017-159135"/>
    <d v="2017-11-04T00:00:00"/>
    <s v="KM-16375"/>
    <s v="OFF-AR-10000657"/>
    <n v="4.3"/>
    <n v="2"/>
    <n v="0"/>
    <n v="1.419"/>
    <x v="1"/>
    <x v="6"/>
    <s v="Binney &amp; Smith inkTank Desk Highlighter, Chisel Tip, Yellow, 12/Box"/>
    <x v="0"/>
    <s v="Arkansas"/>
    <s v="Springdale"/>
    <n v="2017"/>
  </r>
  <r>
    <s v="CA-2014-121762"/>
    <d v="2014-02-14T00:00:00"/>
    <s v="ML-17395"/>
    <s v="TEC-AC-10000736"/>
    <n v="239.97"/>
    <n v="3"/>
    <n v="0"/>
    <n v="86.389200000000002"/>
    <x v="2"/>
    <x v="11"/>
    <s v="Logitech G600 MMO Gaming Mouse"/>
    <x v="1"/>
    <s v="Washington"/>
    <s v="Seattle"/>
    <n v="2014"/>
  </r>
  <r>
    <s v="CA-2014-121762"/>
    <d v="2014-02-14T00:00:00"/>
    <s v="ML-17395"/>
    <s v="OFF-AP-10001293"/>
    <n v="81.96"/>
    <n v="2"/>
    <n v="0"/>
    <n v="22.948799999999999"/>
    <x v="1"/>
    <x v="9"/>
    <s v="Belkin 8 Outlet Surge Protector"/>
    <x v="1"/>
    <s v="Washington"/>
    <s v="Seattle"/>
    <n v="2014"/>
  </r>
  <r>
    <s v="CA-2014-121762"/>
    <d v="2014-02-14T00:00:00"/>
    <s v="ML-17395"/>
    <s v="OFF-SU-10000157"/>
    <n v="238.62"/>
    <n v="2"/>
    <n v="0"/>
    <n v="4.7724000000000002"/>
    <x v="1"/>
    <x v="14"/>
    <s v="Compact Automatic Electric Letter Opener"/>
    <x v="1"/>
    <s v="Washington"/>
    <s v="Seattle"/>
    <n v="2014"/>
  </r>
  <r>
    <s v="CA-2014-123855"/>
    <d v="2014-06-18T00:00:00"/>
    <s v="MC-18100"/>
    <s v="TEC-PH-10000215"/>
    <n v="139.80000000000001"/>
    <n v="5"/>
    <n v="0.2"/>
    <n v="12.2325"/>
    <x v="2"/>
    <x v="7"/>
    <s v="Plantronics Cordless Phone Headset with In-line Volume - M214C"/>
    <x v="1"/>
    <s v="California"/>
    <s v="Los Angeles"/>
    <n v="2014"/>
  </r>
  <r>
    <s v="CA-2017-101959"/>
    <d v="2017-02-28T00:00:00"/>
    <s v="DB-13660"/>
    <s v="OFF-BI-10001757"/>
    <n v="9.84"/>
    <n v="2"/>
    <n v="0"/>
    <n v="4.7232000000000003"/>
    <x v="1"/>
    <x v="8"/>
    <s v="Pressboard Hanging Data Binders for Unburst Sheets"/>
    <x v="3"/>
    <s v="Connecticut"/>
    <s v="Middletown"/>
    <n v="2017"/>
  </r>
  <r>
    <s v="CA-2017-101959"/>
    <d v="2017-02-28T00:00:00"/>
    <s v="DB-13660"/>
    <s v="OFF-PA-10002137"/>
    <n v="7.78"/>
    <n v="1"/>
    <n v="0"/>
    <n v="3.5009999999999999"/>
    <x v="1"/>
    <x v="10"/>
    <s v="Southworth 100% Résumé Paper, 24lb."/>
    <x v="3"/>
    <s v="Connecticut"/>
    <s v="Middletown"/>
    <n v="2017"/>
  </r>
  <r>
    <s v="CA-2017-102659"/>
    <d v="2017-12-09T00:00:00"/>
    <s v="LW-17215"/>
    <s v="OFF-BI-10000088"/>
    <n v="54.9"/>
    <n v="5"/>
    <n v="0"/>
    <n v="26.901"/>
    <x v="1"/>
    <x v="8"/>
    <s v="GBC Imprintable Covers"/>
    <x v="2"/>
    <s v="Michigan"/>
    <s v="Grand Rapids"/>
    <n v="2017"/>
  </r>
  <r>
    <s v="CA-2017-142328"/>
    <d v="2017-12-07T00:00:00"/>
    <s v="TC-21535"/>
    <s v="OFF-PA-10000380"/>
    <n v="50.04"/>
    <n v="6"/>
    <n v="0"/>
    <n v="25.02"/>
    <x v="1"/>
    <x v="10"/>
    <s v="REDIFORM Incoming/Outgoing Call Register, 11&quot; X 8 1/2&quot;, 100 Messages"/>
    <x v="1"/>
    <s v="California"/>
    <s v="San Francisco"/>
    <n v="2017"/>
  </r>
  <r>
    <s v="CA-2016-123533"/>
    <d v="2016-11-24T00:00:00"/>
    <s v="SC-20050"/>
    <s v="FUR-BO-10001619"/>
    <n v="339.92"/>
    <n v="5"/>
    <n v="0.2"/>
    <n v="8.4979999999999993"/>
    <x v="0"/>
    <x v="0"/>
    <s v="O'Sullivan Cherrywood Estates Traditional Bookcase"/>
    <x v="0"/>
    <s v="Florida"/>
    <s v="Hialeah"/>
    <n v="2016"/>
  </r>
  <r>
    <s v="CA-2016-123533"/>
    <d v="2016-11-24T00:00:00"/>
    <s v="SC-20050"/>
    <s v="OFF-PA-10001609"/>
    <n v="10.528"/>
    <n v="4"/>
    <n v="0.2"/>
    <n v="3.4216000000000002"/>
    <x v="1"/>
    <x v="10"/>
    <s v="Tops Wirebound Message Log Books"/>
    <x v="0"/>
    <s v="Florida"/>
    <s v="Hialeah"/>
    <n v="2016"/>
  </r>
  <r>
    <s v="CA-2016-123533"/>
    <d v="2016-11-24T00:00:00"/>
    <s v="SC-20050"/>
    <s v="OFF-AP-10002765"/>
    <n v="42.384"/>
    <n v="2"/>
    <n v="0.2"/>
    <n v="4.2384000000000004"/>
    <x v="1"/>
    <x v="9"/>
    <s v="Fellowes Advanced Computer Series Surge Protectors"/>
    <x v="0"/>
    <s v="Florida"/>
    <s v="Hialeah"/>
    <n v="2016"/>
  </r>
  <r>
    <s v="CA-2016-104983"/>
    <d v="2016-07-03T00:00:00"/>
    <s v="FM-14215"/>
    <s v="OFF-PA-10000167"/>
    <n v="123.92"/>
    <n v="5"/>
    <n v="0.2"/>
    <n v="38.725000000000001"/>
    <x v="1"/>
    <x v="10"/>
    <s v="Xerox 1925"/>
    <x v="3"/>
    <s v="Pennsylvania"/>
    <s v="Philadelphia"/>
    <n v="2016"/>
  </r>
  <r>
    <s v="CA-2016-160234"/>
    <d v="2016-06-26T00:00:00"/>
    <s v="PF-19225"/>
    <s v="TEC-PH-10004434"/>
    <n v="135.94999999999999"/>
    <n v="1"/>
    <n v="0"/>
    <n v="39.4255"/>
    <x v="2"/>
    <x v="7"/>
    <s v="Cisco IP Phone 7961G VoIP phone - Dark gray"/>
    <x v="0"/>
    <s v="Georgia"/>
    <s v="Atlanta"/>
    <n v="2016"/>
  </r>
  <r>
    <s v="CA-2014-169019"/>
    <d v="2014-07-26T00:00:00"/>
    <s v="LF-17185"/>
    <s v="OFF-BI-10004995"/>
    <n v="2177.5839999999998"/>
    <n v="8"/>
    <n v="0.8"/>
    <n v="-3701.8928000000001"/>
    <x v="1"/>
    <x v="8"/>
    <s v="GBC DocuBind P400 Electric Binding System"/>
    <x v="2"/>
    <s v="Texas"/>
    <s v="San Antonio"/>
    <n v="2014"/>
  </r>
  <r>
    <s v="CA-2014-169019"/>
    <d v="2014-07-26T00:00:00"/>
    <s v="LF-17185"/>
    <s v="FUR-FU-10004666"/>
    <n v="17.495999999999999"/>
    <n v="3"/>
    <n v="0.6"/>
    <n v="-10.0602"/>
    <x v="0"/>
    <x v="5"/>
    <s v="DAX Clear Channel Poster Frame"/>
    <x v="2"/>
    <s v="Texas"/>
    <s v="San Antonio"/>
    <n v="2014"/>
  </r>
  <r>
    <s v="CA-2014-169019"/>
    <d v="2014-07-26T00:00:00"/>
    <s v="LF-17185"/>
    <s v="OFF-BI-10001524"/>
    <n v="16.783999999999999"/>
    <n v="4"/>
    <n v="0.8"/>
    <n v="-26.854399999999998"/>
    <x v="1"/>
    <x v="8"/>
    <s v="GBC Premium Transparent Covers with Diagonal Lined Pattern"/>
    <x v="2"/>
    <s v="Texas"/>
    <s v="San Antonio"/>
    <n v="2014"/>
  </r>
  <r>
    <s v="CA-2014-169019"/>
    <d v="2014-07-26T00:00:00"/>
    <s v="LF-17185"/>
    <s v="TEC-AC-10002076"/>
    <n v="431.13600000000002"/>
    <n v="9"/>
    <n v="0.2"/>
    <n v="-26.946000000000002"/>
    <x v="2"/>
    <x v="11"/>
    <s v="Microsoft Natural Keyboard Elite"/>
    <x v="2"/>
    <s v="Texas"/>
    <s v="San Antonio"/>
    <n v="2014"/>
  </r>
  <r>
    <s v="CA-2014-169019"/>
    <d v="2014-07-26T00:00:00"/>
    <s v="LF-17185"/>
    <s v="OFF-BI-10001679"/>
    <n v="8.8800000000000008"/>
    <n v="5"/>
    <n v="0.8"/>
    <n v="-13.32"/>
    <x v="1"/>
    <x v="8"/>
    <s v="GBC Instant Index System for Binding Systems"/>
    <x v="2"/>
    <s v="Texas"/>
    <s v="San Antonio"/>
    <n v="2014"/>
  </r>
  <r>
    <s v="CA-2014-169019"/>
    <d v="2014-07-26T00:00:00"/>
    <s v="LF-17185"/>
    <s v="OFF-AP-10003281"/>
    <n v="4.8360000000000003"/>
    <n v="2"/>
    <n v="0.8"/>
    <n v="-12.09"/>
    <x v="1"/>
    <x v="9"/>
    <s v="Acco 6 Outlet Guardian Standard Surge Suppressor"/>
    <x v="2"/>
    <s v="Texas"/>
    <s v="San Antonio"/>
    <n v="2014"/>
  </r>
  <r>
    <s v="CA-2016-153178"/>
    <d v="2016-09-14T00:00:00"/>
    <s v="CL-12565"/>
    <s v="TEC-PH-10001944"/>
    <n v="437.85"/>
    <n v="3"/>
    <n v="0"/>
    <n v="131.35499999999999"/>
    <x v="2"/>
    <x v="7"/>
    <s v="Wi-Ex zBoost YX540 Cellular Phone Signal Booster"/>
    <x v="3"/>
    <s v="New York"/>
    <s v="Long Beach"/>
    <n v="2016"/>
  </r>
  <r>
    <s v="CA-2016-153178"/>
    <d v="2016-09-14T00:00:00"/>
    <s v="CL-12565"/>
    <s v="OFF-BI-10004390"/>
    <n v="673.56799999999998"/>
    <n v="2"/>
    <n v="0.2"/>
    <n v="252.58799999999999"/>
    <x v="1"/>
    <x v="8"/>
    <s v="GBC DocuBind 200 Manual Binding Machine"/>
    <x v="3"/>
    <s v="New York"/>
    <s v="Long Beach"/>
    <n v="2016"/>
  </r>
  <r>
    <s v="CA-2015-149748"/>
    <d v="2015-05-31T00:00:00"/>
    <s v="EM-13825"/>
    <s v="OFF-PA-10002120"/>
    <n v="274.8"/>
    <n v="5"/>
    <n v="0"/>
    <n v="134.65199999999999"/>
    <x v="1"/>
    <x v="10"/>
    <s v="Xerox 1889"/>
    <x v="3"/>
    <s v="New Jersey"/>
    <s v="Paterson"/>
    <n v="2015"/>
  </r>
  <r>
    <s v="CA-2015-149748"/>
    <d v="2015-05-31T00:00:00"/>
    <s v="EM-13825"/>
    <s v="OFF-ST-10004340"/>
    <n v="62.18"/>
    <n v="1"/>
    <n v="0"/>
    <n v="16.788599999999999"/>
    <x v="1"/>
    <x v="4"/>
    <s v="Fellowes Mobile File Cart, Black"/>
    <x v="3"/>
    <s v="New Jersey"/>
    <s v="Paterson"/>
    <n v="2015"/>
  </r>
  <r>
    <s v="CA-2015-149748"/>
    <d v="2015-05-31T00:00:00"/>
    <s v="EM-13825"/>
    <s v="FUR-FU-10001847"/>
    <n v="8.2799999999999994"/>
    <n v="2"/>
    <n v="0"/>
    <n v="2.9807999999999999"/>
    <x v="0"/>
    <x v="5"/>
    <s v="Eldon Image Series Black Desk Accessories"/>
    <x v="3"/>
    <s v="New Jersey"/>
    <s v="Paterson"/>
    <n v="2015"/>
  </r>
  <r>
    <s v="CA-2015-155635"/>
    <d v="2015-05-09T00:00:00"/>
    <s v="ME-17725"/>
    <s v="OFF-BI-10000962"/>
    <n v="48.81"/>
    <n v="3"/>
    <n v="0"/>
    <n v="23.916899999999998"/>
    <x v="1"/>
    <x v="8"/>
    <s v="Acco Flexible ACCOHIDE Square Ring Data Binder, Dark Blue, 11 1/2&quot; X 14&quot; 7/8&quot;"/>
    <x v="0"/>
    <s v="Kentucky"/>
    <s v="Louisville"/>
    <n v="2015"/>
  </r>
  <r>
    <s v="US-2014-114377"/>
    <d v="2014-11-05T00:00:00"/>
    <s v="BG-11035"/>
    <s v="FUR-CH-10004754"/>
    <n v="149.9"/>
    <n v="5"/>
    <n v="0"/>
    <n v="40.472999999999999"/>
    <x v="0"/>
    <x v="1"/>
    <s v="Global Stack Chair with Arms, Black"/>
    <x v="0"/>
    <s v="Virginia"/>
    <s v="Hampton"/>
    <n v="2014"/>
  </r>
  <r>
    <s v="CA-2017-144491"/>
    <d v="2017-03-27T00:00:00"/>
    <s v="CJ-12010"/>
    <s v="FUR-BO-10001811"/>
    <n v="1023.332"/>
    <n v="5"/>
    <n v="0.32"/>
    <n v="-30.097999999999999"/>
    <x v="0"/>
    <x v="0"/>
    <s v="Atlantic Metals Mobile 5-Shelf Bookcases, Custom Colors"/>
    <x v="2"/>
    <s v="Texas"/>
    <s v="Houston"/>
    <n v="2017"/>
  </r>
  <r>
    <s v="CA-2017-144491"/>
    <d v="2017-03-27T00:00:00"/>
    <s v="CJ-12010"/>
    <s v="FUR-CH-10004063"/>
    <n v="600.55799999999999"/>
    <n v="3"/>
    <n v="0.3"/>
    <n v="-8.5793999999999997"/>
    <x v="0"/>
    <x v="1"/>
    <s v="Global Deluxe High-Back Manager's Chair"/>
    <x v="2"/>
    <s v="Texas"/>
    <s v="Houston"/>
    <n v="2017"/>
  </r>
  <r>
    <s v="CA-2017-144491"/>
    <d v="2017-03-27T00:00:00"/>
    <s v="CJ-12010"/>
    <s v="TEC-AC-10004901"/>
    <n v="39.991999999999997"/>
    <n v="1"/>
    <n v="0.2"/>
    <n v="6.9985999999999997"/>
    <x v="2"/>
    <x v="11"/>
    <s v="Kensington SlimBlade Notebook Wireless Mouse with Nano Receiver "/>
    <x v="2"/>
    <s v="Texas"/>
    <s v="Houston"/>
    <n v="2017"/>
  </r>
  <r>
    <s v="CA-2017-144491"/>
    <d v="2017-03-27T00:00:00"/>
    <s v="CJ-12010"/>
    <s v="FUR-CH-10001714"/>
    <n v="211.24600000000001"/>
    <n v="2"/>
    <n v="0.3"/>
    <n v="-66.391599999999997"/>
    <x v="0"/>
    <x v="1"/>
    <s v="Global Leather &amp; Oak Executive Chair, Burgundy"/>
    <x v="2"/>
    <s v="Texas"/>
    <s v="Houston"/>
    <n v="2017"/>
  </r>
  <r>
    <s v="CA-2014-127166"/>
    <d v="2014-05-21T00:00:00"/>
    <s v="KH-16360"/>
    <s v="OFF-EN-10003134"/>
    <n v="56.064"/>
    <n v="6"/>
    <n v="0.2"/>
    <n v="21.024000000000001"/>
    <x v="1"/>
    <x v="12"/>
    <s v="Staple envelope"/>
    <x v="2"/>
    <s v="Texas"/>
    <s v="Houston"/>
    <n v="2014"/>
  </r>
  <r>
    <s v="CA-2014-127166"/>
    <d v="2014-05-21T00:00:00"/>
    <s v="KH-16360"/>
    <s v="FUR-CH-10003396"/>
    <n v="107.77200000000001"/>
    <n v="2"/>
    <n v="0.3"/>
    <n v="-29.252400000000002"/>
    <x v="0"/>
    <x v="1"/>
    <s v="Global Deluxe Steno Chair"/>
    <x v="2"/>
    <s v="Texas"/>
    <s v="Houston"/>
    <n v="2014"/>
  </r>
  <r>
    <s v="CA-2014-127166"/>
    <d v="2014-05-21T00:00:00"/>
    <s v="KH-16360"/>
    <s v="OFF-PA-10001560"/>
    <n v="4.8319999999999999"/>
    <n v="1"/>
    <n v="0.2"/>
    <n v="1.6308"/>
    <x v="1"/>
    <x v="10"/>
    <s v="Adams Telephone Message Books, 5 1/4 x 11"/>
    <x v="2"/>
    <s v="Texas"/>
    <s v="Houston"/>
    <n v="2014"/>
  </r>
  <r>
    <s v="CA-2014-127166"/>
    <d v="2014-05-21T00:00:00"/>
    <s v="KH-16360"/>
    <s v="OFF-BI-10000977"/>
    <n v="18.239999999999998"/>
    <n v="3"/>
    <n v="0.8"/>
    <n v="-31.007999999999999"/>
    <x v="1"/>
    <x v="8"/>
    <s v="Ibico Plastic Spiral Binding Combs"/>
    <x v="2"/>
    <s v="Texas"/>
    <s v="Houston"/>
    <n v="2014"/>
  </r>
  <r>
    <s v="CA-2016-125920"/>
    <d v="2016-05-21T00:00:00"/>
    <s v="SH-19975"/>
    <s v="OFF-BI-10003429"/>
    <n v="3.798"/>
    <n v="3"/>
    <n v="0.8"/>
    <n v="-5.8868999999999998"/>
    <x v="1"/>
    <x v="8"/>
    <s v="Cardinal HOLDit! Binder Insert Strips,Extra Strips"/>
    <x v="2"/>
    <s v="Illinois"/>
    <s v="Chicago"/>
    <n v="2016"/>
  </r>
  <r>
    <s v="CA-2015-128608"/>
    <d v="2015-01-12T00:00:00"/>
    <s v="CS-12490"/>
    <s v="OFF-AR-10001374"/>
    <n v="10.368"/>
    <n v="2"/>
    <n v="0.2"/>
    <n v="1.5551999999999999"/>
    <x v="1"/>
    <x v="6"/>
    <s v="BIC Brite Liner Highlighters, Chisel Tip"/>
    <x v="3"/>
    <s v="Ohio"/>
    <s v="Toledo"/>
    <n v="2015"/>
  </r>
  <r>
    <s v="CA-2015-128608"/>
    <d v="2015-01-12T00:00:00"/>
    <s v="CS-12490"/>
    <s v="TEC-PH-10004977"/>
    <n v="235.18799999999999"/>
    <n v="2"/>
    <n v="0.4"/>
    <n v="-43.117800000000003"/>
    <x v="2"/>
    <x v="7"/>
    <s v="GE 30524EE4"/>
    <x v="3"/>
    <s v="Ohio"/>
    <s v="Toledo"/>
    <n v="2015"/>
  </r>
  <r>
    <s v="CA-2015-128608"/>
    <d v="2015-01-12T00:00:00"/>
    <s v="CS-12490"/>
    <s v="TEC-PH-10000912"/>
    <n v="26.376000000000001"/>
    <n v="4"/>
    <n v="0.4"/>
    <n v="2.6375999999999999"/>
    <x v="2"/>
    <x v="7"/>
    <s v="Anker 24W Portable Micro USB Car Charger"/>
    <x v="3"/>
    <s v="Ohio"/>
    <s v="Toledo"/>
    <n v="2015"/>
  </r>
  <r>
    <s v="CA-2015-128608"/>
    <d v="2015-01-12T00:00:00"/>
    <s v="CS-12490"/>
    <s v="TEC-AC-10000487"/>
    <n v="10.384"/>
    <n v="2"/>
    <n v="0.2"/>
    <n v="2.2065999999999999"/>
    <x v="2"/>
    <x v="11"/>
    <s v="SanDisk Cruzer 4 GB USB Flash Drive"/>
    <x v="3"/>
    <s v="Ohio"/>
    <s v="Toledo"/>
    <n v="2015"/>
  </r>
  <r>
    <s v="CA-2015-128608"/>
    <d v="2015-01-12T00:00:00"/>
    <s v="CS-12490"/>
    <s v="TEC-PH-10002262"/>
    <n v="107.11799999999999"/>
    <n v="3"/>
    <n v="0.4"/>
    <n v="-21.4236"/>
    <x v="2"/>
    <x v="7"/>
    <s v="LG Electronics Tone+ HBS-730 Bluetooth Headset"/>
    <x v="3"/>
    <s v="Ohio"/>
    <s v="Toledo"/>
    <n v="2015"/>
  </r>
  <r>
    <s v="CA-2017-137918"/>
    <d v="2017-09-29T00:00:00"/>
    <s v="JK-15730"/>
    <s v="OFF-SU-10000898"/>
    <n v="97.3"/>
    <n v="7"/>
    <n v="0"/>
    <n v="28.216999999999999"/>
    <x v="1"/>
    <x v="14"/>
    <s v="Acme Hot Forged Carbon Steel Scissors with Nickel-Plated Handles, 3 7/8&quot; Cut, 8&quot;L"/>
    <x v="1"/>
    <s v="California"/>
    <s v="Lodi"/>
    <n v="2017"/>
  </r>
  <r>
    <s v="CA-2015-122973"/>
    <d v="2015-07-18T00:00:00"/>
    <s v="PJ-19015"/>
    <s v="OFF-BI-10004182"/>
    <n v="3.3279999999999998"/>
    <n v="2"/>
    <n v="0.2"/>
    <n v="1.2063999999999999"/>
    <x v="1"/>
    <x v="8"/>
    <s v="Economy Binders"/>
    <x v="3"/>
    <s v="New York"/>
    <s v="New York City"/>
    <n v="2015"/>
  </r>
  <r>
    <s v="CA-2015-122973"/>
    <d v="2015-07-18T00:00:00"/>
    <s v="PJ-19015"/>
    <s v="TEC-PH-10002468"/>
    <n v="135.99"/>
    <n v="1"/>
    <n v="0"/>
    <n v="36.717300000000002"/>
    <x v="2"/>
    <x v="7"/>
    <s v="Plantronics CS 50-USB - headset - Convertible, Monaural"/>
    <x v="3"/>
    <s v="New York"/>
    <s v="New York City"/>
    <n v="2015"/>
  </r>
  <r>
    <s v="CA-2015-122973"/>
    <d v="2015-07-18T00:00:00"/>
    <s v="PJ-19015"/>
    <s v="FUR-FU-10002364"/>
    <n v="7.38"/>
    <n v="1"/>
    <n v="0"/>
    <n v="2.1402000000000001"/>
    <x v="0"/>
    <x v="5"/>
    <s v="Eldon Expressions Wood Desk Accessories, Oak"/>
    <x v="3"/>
    <s v="New York"/>
    <s v="New York City"/>
    <n v="2015"/>
  </r>
  <r>
    <s v="CA-2016-136322"/>
    <d v="2016-10-21T00:00:00"/>
    <s v="AP-10720"/>
    <s v="FUR-FU-10002878"/>
    <n v="45.567999999999998"/>
    <n v="2"/>
    <n v="0.2"/>
    <n v="9.6831999999999994"/>
    <x v="0"/>
    <x v="5"/>
    <s v="Seth Thomas 14&quot; Day/Date Wall Clock"/>
    <x v="0"/>
    <s v="Florida"/>
    <s v="Fort Lauderdale"/>
    <n v="2016"/>
  </r>
  <r>
    <s v="CA-2016-136322"/>
    <d v="2016-10-21T00:00:00"/>
    <s v="AP-10720"/>
    <s v="OFF-BI-10004817"/>
    <n v="28.751999999999999"/>
    <n v="8"/>
    <n v="0.7"/>
    <n v="-21.084800000000001"/>
    <x v="1"/>
    <x v="8"/>
    <s v="GBC Personal VeloBind Strips"/>
    <x v="0"/>
    <s v="Florida"/>
    <s v="Fort Lauderdale"/>
    <n v="2016"/>
  </r>
  <r>
    <s v="CA-2017-107209"/>
    <d v="2017-07-27T00:00:00"/>
    <s v="JW-15955"/>
    <s v="FUR-CH-10001146"/>
    <n v="194.84800000000001"/>
    <n v="4"/>
    <n v="0.2"/>
    <n v="12.178000000000001"/>
    <x v="0"/>
    <x v="1"/>
    <s v="Global Value Mid-Back Manager's Chair, Gray"/>
    <x v="0"/>
    <s v="North Carolina"/>
    <s v="Raleigh"/>
    <n v="2017"/>
  </r>
  <r>
    <s v="CA-2017-145093"/>
    <d v="2017-07-21T00:00:00"/>
    <s v="PT-19090"/>
    <s v="OFF-BI-10001116"/>
    <n v="2.1120000000000001"/>
    <n v="2"/>
    <n v="0.8"/>
    <n v="-3.3792"/>
    <x v="1"/>
    <x v="8"/>
    <s v="Wilson Jones 1&quot; Hanging DublLock Ring Binders"/>
    <x v="2"/>
    <s v="Illinois"/>
    <s v="Chicago"/>
    <n v="2017"/>
  </r>
  <r>
    <s v="US-2014-139640"/>
    <d v="2014-11-07T00:00:00"/>
    <s v="TB-21595"/>
    <s v="OFF-PA-10000304"/>
    <n v="25.92"/>
    <n v="5"/>
    <n v="0.2"/>
    <n v="9.0719999999999992"/>
    <x v="1"/>
    <x v="10"/>
    <s v="Xerox 1995"/>
    <x v="1"/>
    <s v="Oregon"/>
    <s v="Portland"/>
    <n v="2014"/>
  </r>
  <r>
    <s v="US-2014-139640"/>
    <d v="2014-11-07T00:00:00"/>
    <s v="TB-21595"/>
    <s v="OFF-AR-10002240"/>
    <n v="120.768"/>
    <n v="4"/>
    <n v="0.2"/>
    <n v="9.0576000000000008"/>
    <x v="1"/>
    <x v="6"/>
    <s v="Panasonic KP-150 Electric Pencil Sharpener"/>
    <x v="1"/>
    <s v="Oregon"/>
    <s v="Portland"/>
    <n v="2014"/>
  </r>
  <r>
    <s v="CA-2016-117583"/>
    <d v="2016-11-27T00:00:00"/>
    <s v="CB-12025"/>
    <s v="OFF-PA-10001246"/>
    <n v="25.92"/>
    <n v="4"/>
    <n v="0"/>
    <n v="12.441599999999999"/>
    <x v="1"/>
    <x v="10"/>
    <s v="Xerox 215"/>
    <x v="3"/>
    <s v="New Jersey"/>
    <s v="East Orange"/>
    <n v="2016"/>
  </r>
  <r>
    <s v="CA-2016-117583"/>
    <d v="2016-11-27T00:00:00"/>
    <s v="CB-12025"/>
    <s v="OFF-AR-10000658"/>
    <n v="34.65"/>
    <n v="3"/>
    <n v="0"/>
    <n v="9.702"/>
    <x v="1"/>
    <x v="6"/>
    <s v="Newell 324"/>
    <x v="3"/>
    <s v="New Jersey"/>
    <s v="East Orange"/>
    <n v="2016"/>
  </r>
  <r>
    <s v="CA-2016-117583"/>
    <d v="2016-11-27T00:00:00"/>
    <s v="CB-12025"/>
    <s v="OFF-PA-10000100"/>
    <n v="204.95"/>
    <n v="5"/>
    <n v="0"/>
    <n v="100.4255"/>
    <x v="1"/>
    <x v="10"/>
    <s v="Xerox 1945"/>
    <x v="3"/>
    <s v="New Jersey"/>
    <s v="East Orange"/>
    <n v="2016"/>
  </r>
  <r>
    <s v="CA-2016-117583"/>
    <d v="2016-11-27T00:00:00"/>
    <s v="CB-12025"/>
    <s v="OFF-BI-10004233"/>
    <n v="79.95"/>
    <n v="5"/>
    <n v="0"/>
    <n v="38.375999999999998"/>
    <x v="1"/>
    <x v="8"/>
    <s v="GBC Pre-Punched Binding Paper, Plastic, White, 8-1/2&quot; x 11&quot;"/>
    <x v="3"/>
    <s v="New Jersey"/>
    <s v="East Orange"/>
    <n v="2016"/>
  </r>
  <r>
    <s v="CA-2015-162201"/>
    <d v="2015-06-08T00:00:00"/>
    <s v="AG-10495"/>
    <s v="OFF-PA-10002581"/>
    <n v="173.488"/>
    <n v="7"/>
    <n v="0.2"/>
    <n v="54.215000000000003"/>
    <x v="1"/>
    <x v="10"/>
    <s v="Xerox 1951"/>
    <x v="0"/>
    <s v="Florida"/>
    <s v="Saint Petersburg"/>
    <n v="2015"/>
  </r>
  <r>
    <s v="CA-2015-162201"/>
    <d v="2015-06-08T00:00:00"/>
    <s v="AG-10495"/>
    <s v="OFF-ST-10000046"/>
    <n v="516.96"/>
    <n v="4"/>
    <n v="0.2"/>
    <n v="-6.4619999999999997"/>
    <x v="1"/>
    <x v="4"/>
    <s v="Fellowes Super Stor/Drawer Files"/>
    <x v="0"/>
    <s v="Florida"/>
    <s v="Saint Petersburg"/>
    <n v="2015"/>
  </r>
  <r>
    <s v="CA-2015-162201"/>
    <d v="2015-06-08T00:00:00"/>
    <s v="AG-10495"/>
    <s v="FUR-FU-10001185"/>
    <n v="173.208"/>
    <n v="7"/>
    <n v="0.2"/>
    <n v="45.467100000000002"/>
    <x v="0"/>
    <x v="5"/>
    <s v="Advantus Employee of the Month Certificate Frame, 11 x 13-1/2"/>
    <x v="0"/>
    <s v="Florida"/>
    <s v="Saint Petersburg"/>
    <n v="2015"/>
  </r>
  <r>
    <s v="CA-2015-162201"/>
    <d v="2015-06-08T00:00:00"/>
    <s v="AG-10495"/>
    <s v="OFF-AR-10003856"/>
    <n v="4.4480000000000004"/>
    <n v="2"/>
    <n v="0.2"/>
    <n v="0.33360000000000001"/>
    <x v="1"/>
    <x v="6"/>
    <s v="Newell 344"/>
    <x v="0"/>
    <s v="Florida"/>
    <s v="Saint Petersburg"/>
    <n v="2015"/>
  </r>
  <r>
    <s v="CA-2015-162201"/>
    <d v="2015-06-08T00:00:00"/>
    <s v="AG-10495"/>
    <s v="OFF-LA-10001982"/>
    <n v="9"/>
    <n v="3"/>
    <n v="0.2"/>
    <n v="3.15"/>
    <x v="1"/>
    <x v="2"/>
    <s v="Smead Alpha-Z Color-Coded Name Labels First Letter Starter Set"/>
    <x v="0"/>
    <s v="Florida"/>
    <s v="Saint Petersburg"/>
    <n v="2015"/>
  </r>
  <r>
    <s v="CA-2015-162201"/>
    <d v="2015-06-08T00:00:00"/>
    <s v="AG-10495"/>
    <s v="OFF-PA-10001215"/>
    <n v="42.24"/>
    <n v="10"/>
    <n v="0.2"/>
    <n v="13.2"/>
    <x v="1"/>
    <x v="10"/>
    <s v="Xerox 1963"/>
    <x v="0"/>
    <s v="Florida"/>
    <s v="Saint Petersburg"/>
    <n v="2015"/>
  </r>
  <r>
    <s v="CA-2015-162201"/>
    <d v="2015-06-08T00:00:00"/>
    <s v="AG-10495"/>
    <s v="OFF-BI-10002429"/>
    <n v="18.263999999999999"/>
    <n v="2"/>
    <n v="0.7"/>
    <n v="-13.393599999999999"/>
    <x v="1"/>
    <x v="8"/>
    <s v="Premier Elliptical Ring Binder, Black"/>
    <x v="0"/>
    <s v="Florida"/>
    <s v="Saint Petersburg"/>
    <n v="2015"/>
  </r>
  <r>
    <s v="US-2014-164406"/>
    <d v="2014-08-15T00:00:00"/>
    <s v="BD-11605"/>
    <s v="OFF-AP-10003287"/>
    <n v="152.91"/>
    <n v="3"/>
    <n v="0"/>
    <n v="42.814799999999998"/>
    <x v="1"/>
    <x v="9"/>
    <s v="Tripp Lite TLP810NET Broadband Surge for Modem/Fax"/>
    <x v="1"/>
    <s v="California"/>
    <s v="San Francisco"/>
    <n v="2014"/>
  </r>
  <r>
    <s v="US-2014-164406"/>
    <d v="2014-08-15T00:00:00"/>
    <s v="BD-11605"/>
    <s v="OFF-PA-10000167"/>
    <n v="92.94"/>
    <n v="3"/>
    <n v="0"/>
    <n v="41.823"/>
    <x v="1"/>
    <x v="10"/>
    <s v="Xerox 1925"/>
    <x v="1"/>
    <s v="California"/>
    <s v="San Francisco"/>
    <n v="2014"/>
  </r>
  <r>
    <s v="US-2014-164406"/>
    <d v="2014-08-15T00:00:00"/>
    <s v="BD-11605"/>
    <s v="OFF-BI-10002309"/>
    <n v="17.856000000000002"/>
    <n v="4"/>
    <n v="0.2"/>
    <n v="6.2496"/>
    <x v="1"/>
    <x v="8"/>
    <s v="Avery Heavy-Duty EZD  Binder With Locking Rings"/>
    <x v="1"/>
    <s v="California"/>
    <s v="San Francisco"/>
    <n v="2014"/>
  </r>
  <r>
    <s v="US-2014-164406"/>
    <d v="2014-08-15T00:00:00"/>
    <s v="BD-11605"/>
    <s v="OFF-BI-10003638"/>
    <n v="46.44"/>
    <n v="3"/>
    <n v="0.2"/>
    <n v="15.093"/>
    <x v="1"/>
    <x v="8"/>
    <s v="GBC Durable Plastic Covers"/>
    <x v="1"/>
    <s v="California"/>
    <s v="San Francisco"/>
    <n v="2014"/>
  </r>
  <r>
    <s v="US-2014-164406"/>
    <d v="2014-08-15T00:00:00"/>
    <s v="BD-11605"/>
    <s v="FUR-CH-10003833"/>
    <n v="195.136"/>
    <n v="4"/>
    <n v="0.2"/>
    <n v="-12.196"/>
    <x v="0"/>
    <x v="1"/>
    <s v="Novimex Fabric Task Chair"/>
    <x v="1"/>
    <s v="California"/>
    <s v="San Francisco"/>
    <n v="2014"/>
  </r>
  <r>
    <s v="CA-2017-169999"/>
    <d v="2017-06-19T00:00:00"/>
    <s v="JS-15685"/>
    <s v="OFF-ST-10001511"/>
    <n v="129.30000000000001"/>
    <n v="2"/>
    <n v="0"/>
    <n v="6.4649999999999999"/>
    <x v="1"/>
    <x v="4"/>
    <s v="Space Solutions Commercial Steel Shelving"/>
    <x v="3"/>
    <s v="New York"/>
    <s v="New York City"/>
    <n v="2017"/>
  </r>
  <r>
    <s v="CA-2017-169999"/>
    <d v="2017-06-19T00:00:00"/>
    <s v="JS-15685"/>
    <s v="OFF-BI-10004728"/>
    <n v="11.568"/>
    <n v="3"/>
    <n v="0.2"/>
    <n v="3.7595999999999998"/>
    <x v="1"/>
    <x v="8"/>
    <s v="Wilson Jones Turn Tabs Binder Tool for Ring Binders"/>
    <x v="3"/>
    <s v="New York"/>
    <s v="New York City"/>
    <n v="2017"/>
  </r>
  <r>
    <s v="US-2017-152842"/>
    <d v="2017-07-16T00:00:00"/>
    <s v="NF-18385"/>
    <s v="FUR-CH-10004218"/>
    <n v="242.352"/>
    <n v="3"/>
    <n v="0.2"/>
    <n v="15.147"/>
    <x v="0"/>
    <x v="1"/>
    <s v="Global Fabric Manager's Chair, Dark Gray"/>
    <x v="0"/>
    <s v="North Carolina"/>
    <s v="Charlotte"/>
    <n v="2017"/>
  </r>
  <r>
    <s v="CA-2014-113257"/>
    <d v="2014-12-16T00:00:00"/>
    <s v="SC-20305"/>
    <s v="TEC-AC-10004171"/>
    <n v="319.96800000000002"/>
    <n v="4"/>
    <n v="0.2"/>
    <n v="95.990399999999994"/>
    <x v="2"/>
    <x v="11"/>
    <s v="Razer Kraken 7.1 Surround Sound Over Ear USB Gaming Headset"/>
    <x v="2"/>
    <s v="Texas"/>
    <s v="Beaumont"/>
    <n v="2014"/>
  </r>
  <r>
    <s v="CA-2014-113257"/>
    <d v="2014-12-16T00:00:00"/>
    <s v="SC-20305"/>
    <s v="FUR-FU-10001706"/>
    <n v="8.6240000000000006"/>
    <n v="7"/>
    <n v="0.6"/>
    <n v="-2.5872000000000002"/>
    <x v="0"/>
    <x v="5"/>
    <s v="Longer-Life Soft White Bulbs"/>
    <x v="2"/>
    <s v="Texas"/>
    <s v="Beaumont"/>
    <n v="2014"/>
  </r>
  <r>
    <s v="CA-2014-133963"/>
    <d v="2014-05-18T00:00:00"/>
    <s v="GA-14515"/>
    <s v="OFF-PA-10001526"/>
    <n v="3.984"/>
    <n v="1"/>
    <n v="0.2"/>
    <n v="1.4441999999999999"/>
    <x v="1"/>
    <x v="10"/>
    <s v="Xerox 1949"/>
    <x v="2"/>
    <s v="Texas"/>
    <s v="Dallas"/>
    <n v="2014"/>
  </r>
  <r>
    <s v="CA-2017-130302"/>
    <d v="2017-09-14T00:00:00"/>
    <s v="CY-12745"/>
    <s v="TEC-AC-10002001"/>
    <n v="895.94399999999996"/>
    <n v="7"/>
    <n v="0.2"/>
    <n v="190.38810000000001"/>
    <x v="2"/>
    <x v="11"/>
    <s v="Logitech Wireless Gaming Headset G930"/>
    <x v="3"/>
    <s v="Ohio"/>
    <s v="Springfield"/>
    <n v="2017"/>
  </r>
  <r>
    <s v="CA-2016-126627"/>
    <d v="2016-10-10T00:00:00"/>
    <s v="WB-21850"/>
    <s v="FUR-FU-10004963"/>
    <n v="14"/>
    <n v="4"/>
    <n v="0.6"/>
    <n v="-6.3"/>
    <x v="0"/>
    <x v="5"/>
    <s v="Eldon 400 Class Desk Accessories, Black Carbon"/>
    <x v="2"/>
    <s v="Texas"/>
    <s v="La Porte"/>
    <n v="2016"/>
  </r>
  <r>
    <s v="CA-2016-126627"/>
    <d v="2016-10-10T00:00:00"/>
    <s v="WB-21850"/>
    <s v="OFF-BI-10001597"/>
    <n v="16.391999999999999"/>
    <n v="2"/>
    <n v="0.8"/>
    <n v="-26.2272"/>
    <x v="1"/>
    <x v="8"/>
    <s v="Wilson Jones Ledger-Size, Piano-Hinge Binder, 2&quot;, Blue"/>
    <x v="2"/>
    <s v="Texas"/>
    <s v="La Porte"/>
    <n v="2016"/>
  </r>
  <r>
    <s v="US-2016-125402"/>
    <d v="2016-09-25T00:00:00"/>
    <s v="DL-12865"/>
    <s v="OFF-PA-10000141"/>
    <n v="10.9"/>
    <n v="5"/>
    <n v="0"/>
    <n v="5.1230000000000002"/>
    <x v="1"/>
    <x v="10"/>
    <s v="Ampad Evidence Wirebond Steno Books, 6&quot; x 9&quot;"/>
    <x v="1"/>
    <s v="California"/>
    <s v="Long Beach"/>
    <n v="2016"/>
  </r>
  <r>
    <s v="US-2016-125402"/>
    <d v="2016-09-25T00:00:00"/>
    <s v="DL-12865"/>
    <s v="OFF-LA-10003923"/>
    <n v="29.6"/>
    <n v="2"/>
    <n v="0"/>
    <n v="14.8"/>
    <x v="1"/>
    <x v="2"/>
    <s v="Alphabetical Labels for Top Tab Filing"/>
    <x v="1"/>
    <s v="California"/>
    <s v="Long Beach"/>
    <n v="2016"/>
  </r>
  <r>
    <s v="US-2016-125402"/>
    <d v="2016-09-25T00:00:00"/>
    <s v="DL-12865"/>
    <s v="OFF-LA-10001771"/>
    <n v="4.9800000000000004"/>
    <n v="1"/>
    <n v="0"/>
    <n v="2.2907999999999999"/>
    <x v="1"/>
    <x v="2"/>
    <s v="Avery 513"/>
    <x v="1"/>
    <s v="California"/>
    <s v="Long Beach"/>
    <n v="2016"/>
  </r>
  <r>
    <s v="US-2016-125402"/>
    <d v="2016-09-25T00:00:00"/>
    <s v="DL-12865"/>
    <s v="TEC-CO-10001943"/>
    <n v="479.976"/>
    <n v="3"/>
    <n v="0.2"/>
    <n v="161.99189999999999"/>
    <x v="2"/>
    <x v="16"/>
    <s v="Canon PC-428 Personal Copier"/>
    <x v="1"/>
    <s v="California"/>
    <s v="Long Beach"/>
    <n v="2016"/>
  </r>
  <r>
    <s v="US-2016-125402"/>
    <d v="2016-09-25T00:00:00"/>
    <s v="DL-12865"/>
    <s v="TEC-PH-10003356"/>
    <n v="44.735999999999997"/>
    <n v="8"/>
    <n v="0.2"/>
    <n v="4.4736000000000002"/>
    <x v="2"/>
    <x v="7"/>
    <s v="SmartStand Mobile Device Holder, Assorted Colors"/>
    <x v="1"/>
    <s v="California"/>
    <s v="Long Beach"/>
    <n v="2016"/>
  </r>
  <r>
    <s v="US-2016-125402"/>
    <d v="2016-09-25T00:00:00"/>
    <s v="DL-12865"/>
    <s v="OFF-AR-10002255"/>
    <n v="5.76"/>
    <n v="2"/>
    <n v="0"/>
    <n v="1.6704000000000001"/>
    <x v="1"/>
    <x v="6"/>
    <s v="Newell 346"/>
    <x v="1"/>
    <s v="California"/>
    <s v="Long Beach"/>
    <n v="2016"/>
  </r>
  <r>
    <s v="US-2016-125402"/>
    <d v="2016-09-25T00:00:00"/>
    <s v="DL-12865"/>
    <s v="FUR-CH-10000665"/>
    <n v="483.13600000000002"/>
    <n v="4"/>
    <n v="0.2"/>
    <n v="60.392000000000003"/>
    <x v="0"/>
    <x v="1"/>
    <s v="Global Airflow Leather Mesh Back Chair, Black"/>
    <x v="1"/>
    <s v="California"/>
    <s v="Long Beach"/>
    <n v="2016"/>
  </r>
  <r>
    <s v="CA-2014-163867"/>
    <d v="2014-06-03T00:00:00"/>
    <s v="RE-19450"/>
    <s v="OFF-LA-10001771"/>
    <n v="15.936"/>
    <n v="4"/>
    <n v="0.2"/>
    <n v="5.1791999999999998"/>
    <x v="1"/>
    <x v="2"/>
    <s v="Avery 513"/>
    <x v="2"/>
    <s v="Illinois"/>
    <s v="Decatur"/>
    <n v="2014"/>
  </r>
  <r>
    <s v="CA-2014-163867"/>
    <d v="2014-06-03T00:00:00"/>
    <s v="RE-19450"/>
    <s v="FUR-FU-10001475"/>
    <n v="61.543999999999997"/>
    <n v="7"/>
    <n v="0.6"/>
    <n v="-40.003599999999999"/>
    <x v="0"/>
    <x v="5"/>
    <s v="Contract Clock, 14&quot;, Brown"/>
    <x v="2"/>
    <s v="Illinois"/>
    <s v="Decatur"/>
    <n v="2014"/>
  </r>
  <r>
    <s v="CA-2014-163867"/>
    <d v="2014-06-03T00:00:00"/>
    <s v="RE-19450"/>
    <s v="OFF-ST-10000877"/>
    <n v="132.696"/>
    <n v="3"/>
    <n v="0.2"/>
    <n v="9.9521999999999995"/>
    <x v="1"/>
    <x v="4"/>
    <s v="Recycled Steel Personal File for Standard File Folders"/>
    <x v="2"/>
    <s v="Illinois"/>
    <s v="Decatur"/>
    <n v="2014"/>
  </r>
  <r>
    <s v="CA-2017-169327"/>
    <d v="2017-09-02T00:00:00"/>
    <s v="MH-17290"/>
    <s v="OFF-AP-10001492"/>
    <n v="43.1"/>
    <n v="5"/>
    <n v="0"/>
    <n v="11.206"/>
    <x v="1"/>
    <x v="9"/>
    <s v="Acco Six-Outlet Power Strip, 4' Cord Length"/>
    <x v="1"/>
    <s v="California"/>
    <s v="Los Angeles"/>
    <n v="2017"/>
  </r>
  <r>
    <s v="CA-2017-169327"/>
    <d v="2017-09-02T00:00:00"/>
    <s v="MH-17290"/>
    <s v="FUR-FU-10004188"/>
    <n v="511.5"/>
    <n v="5"/>
    <n v="0"/>
    <n v="132.99"/>
    <x v="0"/>
    <x v="5"/>
    <s v="Luxo Professional Combination Clamp-On Lamps"/>
    <x v="1"/>
    <s v="California"/>
    <s v="Los Angeles"/>
    <n v="2017"/>
  </r>
  <r>
    <s v="CA-2017-169327"/>
    <d v="2017-09-02T00:00:00"/>
    <s v="MH-17290"/>
    <s v="OFF-BI-10004330"/>
    <n v="147.91999999999999"/>
    <n v="5"/>
    <n v="0.2"/>
    <n v="46.225000000000001"/>
    <x v="1"/>
    <x v="8"/>
    <s v="GBC Velobind Prepunched Cover Sets, Regency Series"/>
    <x v="1"/>
    <s v="California"/>
    <s v="Los Angeles"/>
    <n v="2017"/>
  </r>
  <r>
    <s v="CA-2014-142979"/>
    <d v="2014-04-12T00:00:00"/>
    <s v="EH-13765"/>
    <s v="OFF-AR-10002987"/>
    <n v="39.68"/>
    <n v="2"/>
    <n v="0"/>
    <n v="16.268799999999999"/>
    <x v="1"/>
    <x v="6"/>
    <s v="Prismacolor Color Pencil Set"/>
    <x v="1"/>
    <s v="California"/>
    <s v="Lodi"/>
    <n v="2014"/>
  </r>
  <r>
    <s v="CA-2016-158155"/>
    <d v="2016-05-02T00:00:00"/>
    <s v="EH-13765"/>
    <s v="FUR-FU-10000732"/>
    <n v="12.56"/>
    <n v="2"/>
    <n v="0"/>
    <n v="4.0191999999999997"/>
    <x v="0"/>
    <x v="5"/>
    <s v="Eldon 200 Class Desk Accessories"/>
    <x v="3"/>
    <s v="New York"/>
    <s v="New York City"/>
    <n v="2016"/>
  </r>
  <r>
    <s v="CA-2016-158155"/>
    <d v="2016-05-02T00:00:00"/>
    <s v="EH-13765"/>
    <s v="OFF-BI-10001670"/>
    <n v="90.48"/>
    <n v="3"/>
    <n v="0.2"/>
    <n v="33.93"/>
    <x v="1"/>
    <x v="8"/>
    <s v="Vinyl Sectional Post Binders"/>
    <x v="3"/>
    <s v="New York"/>
    <s v="New York City"/>
    <n v="2016"/>
  </r>
  <r>
    <s v="CA-2016-158155"/>
    <d v="2016-05-02T00:00:00"/>
    <s v="EH-13765"/>
    <s v="OFF-PA-10000533"/>
    <n v="13.08"/>
    <n v="2"/>
    <n v="0"/>
    <n v="6.0167999999999999"/>
    <x v="1"/>
    <x v="10"/>
    <s v="Southworth Parchment Paper &amp; Envelopes"/>
    <x v="3"/>
    <s v="New York"/>
    <s v="New York City"/>
    <n v="2016"/>
  </r>
  <r>
    <s v="CA-2016-158155"/>
    <d v="2016-05-02T00:00:00"/>
    <s v="EH-13765"/>
    <s v="FUR-FU-10002253"/>
    <n v="214.7"/>
    <n v="5"/>
    <n v="0"/>
    <n v="83.733000000000004"/>
    <x v="0"/>
    <x v="5"/>
    <s v="Howard Miller 13&quot; Diameter Pewter Finish Round Wall Clock"/>
    <x v="3"/>
    <s v="New York"/>
    <s v="New York City"/>
    <n v="2016"/>
  </r>
  <r>
    <s v="CA-2017-138870"/>
    <d v="2017-06-19T00:00:00"/>
    <s v="GA-14515"/>
    <s v="FUR-FU-10002396"/>
    <n v="50.32"/>
    <n v="4"/>
    <n v="0"/>
    <n v="21.134399999999999"/>
    <x v="0"/>
    <x v="5"/>
    <s v="DAX Copper Panel Document Frame, 5 x 7 Size"/>
    <x v="1"/>
    <s v="California"/>
    <s v="San Francisco"/>
    <n v="2017"/>
  </r>
  <r>
    <s v="CA-2017-138870"/>
    <d v="2017-06-19T00:00:00"/>
    <s v="GA-14515"/>
    <s v="OFF-PA-10004438"/>
    <n v="24.56"/>
    <n v="2"/>
    <n v="0"/>
    <n v="11.543200000000001"/>
    <x v="1"/>
    <x v="10"/>
    <s v="Xerox 1907"/>
    <x v="1"/>
    <s v="California"/>
    <s v="San Francisco"/>
    <n v="2017"/>
  </r>
  <r>
    <s v="CA-2014-120950"/>
    <d v="2014-11-06T00:00:00"/>
    <s v="GA-14515"/>
    <s v="OFF-PA-10000587"/>
    <n v="43.68"/>
    <n v="6"/>
    <n v="0"/>
    <n v="20.9664"/>
    <x v="1"/>
    <x v="10"/>
    <s v="Array Parchment Paper, Assorted Colors"/>
    <x v="0"/>
    <s v="Georgia"/>
    <s v="Columbus"/>
    <n v="2014"/>
  </r>
  <r>
    <s v="CA-2015-164301"/>
    <d v="2015-03-26T00:00:00"/>
    <s v="EB-13840"/>
    <s v="FUR-TA-10001889"/>
    <n v="3393.68"/>
    <n v="8"/>
    <n v="0"/>
    <n v="610.86239999999998"/>
    <x v="0"/>
    <x v="3"/>
    <s v="Bush Advantage Collection Racetrack Conference Table"/>
    <x v="1"/>
    <s v="Washington"/>
    <s v="Seattle"/>
    <n v="2015"/>
  </r>
  <r>
    <s v="CA-2017-113278"/>
    <d v="2017-01-14T00:00:00"/>
    <s v="HR-14770"/>
    <s v="OFF-ST-10001590"/>
    <n v="67.400000000000006"/>
    <n v="5"/>
    <n v="0"/>
    <n v="17.524000000000001"/>
    <x v="1"/>
    <x v="4"/>
    <s v="Tenex Personal Project File with Scoop Front Design, Black"/>
    <x v="2"/>
    <s v="Indiana"/>
    <s v="Richmond"/>
    <n v="2017"/>
  </r>
  <r>
    <s v="CA-2017-113278"/>
    <d v="2017-01-14T00:00:00"/>
    <s v="HR-14770"/>
    <s v="OFF-FA-10003472"/>
    <n v="2.52"/>
    <n v="2"/>
    <n v="0"/>
    <n v="0.1008"/>
    <x v="1"/>
    <x v="13"/>
    <s v="Bagged Rubber Bands"/>
    <x v="2"/>
    <s v="Indiana"/>
    <s v="Richmond"/>
    <n v="2017"/>
  </r>
  <r>
    <s v="CA-2017-113278"/>
    <d v="2017-01-14T00:00:00"/>
    <s v="HR-14770"/>
    <s v="TEC-PH-10000169"/>
    <n v="67.8"/>
    <n v="4"/>
    <n v="0"/>
    <n v="1.3560000000000001"/>
    <x v="2"/>
    <x v="7"/>
    <s v="ARKON Windshield Dashboard Air Vent Car Mount Holder"/>
    <x v="2"/>
    <s v="Indiana"/>
    <s v="Richmond"/>
    <n v="2017"/>
  </r>
  <r>
    <s v="CA-2017-113278"/>
    <d v="2017-01-14T00:00:00"/>
    <s v="HR-14770"/>
    <s v="OFF-ST-10002562"/>
    <n v="18.760000000000002"/>
    <n v="2"/>
    <n v="0"/>
    <n v="5.2527999999999997"/>
    <x v="1"/>
    <x v="4"/>
    <s v="Staple magnet"/>
    <x v="2"/>
    <s v="Indiana"/>
    <s v="Richmond"/>
    <n v="2017"/>
  </r>
  <r>
    <s v="CA-2017-113278"/>
    <d v="2017-01-14T00:00:00"/>
    <s v="HR-14770"/>
    <s v="TEC-AC-10001445"/>
    <n v="12.12"/>
    <n v="4"/>
    <n v="0"/>
    <n v="2.5451999999999999"/>
    <x v="2"/>
    <x v="11"/>
    <s v="Imation USB 2.0 Swivel Flash Drive USB flash drive - 4 GB - Pink"/>
    <x v="2"/>
    <s v="Indiana"/>
    <s v="Richmond"/>
    <n v="2017"/>
  </r>
  <r>
    <s v="CA-2017-113278"/>
    <d v="2017-01-14T00:00:00"/>
    <s v="HR-14770"/>
    <s v="OFF-PA-10004156"/>
    <n v="11.34"/>
    <n v="1"/>
    <n v="0"/>
    <n v="5.5566000000000004"/>
    <x v="1"/>
    <x v="10"/>
    <s v="Xerox 188"/>
    <x v="2"/>
    <s v="Indiana"/>
    <s v="Richmond"/>
    <n v="2017"/>
  </r>
  <r>
    <s v="CA-2017-113278"/>
    <d v="2017-01-14T00:00:00"/>
    <s v="HR-14770"/>
    <s v="TEC-AC-10004469"/>
    <n v="159.80000000000001"/>
    <n v="4"/>
    <n v="0"/>
    <n v="70.311999999999998"/>
    <x v="2"/>
    <x v="11"/>
    <s v="Microsoft Sculpt Comfort Mouse"/>
    <x v="2"/>
    <s v="Indiana"/>
    <s v="Richmond"/>
    <n v="2017"/>
  </r>
  <r>
    <s v="CA-2017-113278"/>
    <d v="2017-01-14T00:00:00"/>
    <s v="HR-14770"/>
    <s v="FUR-FU-10001037"/>
    <n v="18.96"/>
    <n v="2"/>
    <n v="0"/>
    <n v="8.532"/>
    <x v="0"/>
    <x v="5"/>
    <s v="DAX Charcoal/Nickel-Tone Document Frame, 5 x 7"/>
    <x v="2"/>
    <s v="Indiana"/>
    <s v="Richmond"/>
    <n v="2017"/>
  </r>
  <r>
    <s v="US-2015-116981"/>
    <d v="2015-03-26T00:00:00"/>
    <s v="SM-20950"/>
    <s v="OFF-ST-10002615"/>
    <n v="1085.42"/>
    <n v="7"/>
    <n v="0"/>
    <n v="282.20920000000001"/>
    <x v="1"/>
    <x v="4"/>
    <s v="Dual Level, Single-Width Filing Carts"/>
    <x v="3"/>
    <s v="New York"/>
    <s v="New York City"/>
    <n v="2015"/>
  </r>
  <r>
    <s v="US-2015-116981"/>
    <d v="2015-03-26T00:00:00"/>
    <s v="SM-20950"/>
    <s v="OFF-AP-10000595"/>
    <n v="13.11"/>
    <n v="3"/>
    <n v="0"/>
    <n v="3.4085999999999999"/>
    <x v="1"/>
    <x v="9"/>
    <s v="Disposable Triple-Filter Dust Bags"/>
    <x v="3"/>
    <s v="New York"/>
    <s v="New York City"/>
    <n v="2015"/>
  </r>
  <r>
    <s v="CA-2014-114195"/>
    <d v="2014-11-01T00:00:00"/>
    <s v="EA-14035"/>
    <s v="FUR-FU-10002253"/>
    <n v="68.703999999999994"/>
    <n v="2"/>
    <n v="0.2"/>
    <n v="16.3172"/>
    <x v="0"/>
    <x v="5"/>
    <s v="Howard Miller 13&quot; Diameter Pewter Finish Round Wall Clock"/>
    <x v="3"/>
    <s v="Ohio"/>
    <s v="Mason"/>
    <n v="2014"/>
  </r>
  <r>
    <s v="CA-2014-114195"/>
    <d v="2014-11-01T00:00:00"/>
    <s v="EA-14035"/>
    <s v="OFF-BI-10000494"/>
    <n v="3.1320000000000001"/>
    <n v="2"/>
    <n v="0.7"/>
    <n v="-2.61"/>
    <x v="1"/>
    <x v="8"/>
    <s v="Acco Economy Flexible Poly Round Ring Binder"/>
    <x v="3"/>
    <s v="Ohio"/>
    <s v="Mason"/>
    <n v="2014"/>
  </r>
  <r>
    <s v="CA-2014-114195"/>
    <d v="2014-11-01T00:00:00"/>
    <s v="EA-14035"/>
    <s v="OFF-BI-10001658"/>
    <n v="22.428000000000001"/>
    <n v="3"/>
    <n v="0.7"/>
    <n v="-17.942399999999999"/>
    <x v="1"/>
    <x v="8"/>
    <s v="GBC Standard Therm-A-Bind Covers"/>
    <x v="3"/>
    <s v="Ohio"/>
    <s v="Mason"/>
    <n v="2014"/>
  </r>
  <r>
    <s v="CA-2017-146269"/>
    <d v="2017-10-06T00:00:00"/>
    <s v="MH-17455"/>
    <s v="OFF-ST-10003208"/>
    <n v="290.33600000000001"/>
    <n v="2"/>
    <n v="0.2"/>
    <n v="32.662799999999997"/>
    <x v="1"/>
    <x v="4"/>
    <s v="Adjustable Depth Letter/Legal Cart"/>
    <x v="2"/>
    <s v="Illinois"/>
    <s v="Chicago"/>
    <n v="2017"/>
  </r>
  <r>
    <s v="CA-2017-146269"/>
    <d v="2017-10-06T00:00:00"/>
    <s v="MH-17455"/>
    <s v="OFF-AR-10004790"/>
    <n v="19.152000000000001"/>
    <n v="2"/>
    <n v="0.2"/>
    <n v="1.1970000000000001"/>
    <x v="1"/>
    <x v="6"/>
    <s v="Staples in misc. colors"/>
    <x v="2"/>
    <s v="Illinois"/>
    <s v="Chicago"/>
    <n v="2017"/>
  </r>
  <r>
    <s v="CA-2016-100587"/>
    <d v="2016-12-10T00:00:00"/>
    <s v="SL-20155"/>
    <s v="OFF-PA-10004609"/>
    <n v="6.48"/>
    <n v="1"/>
    <n v="0"/>
    <n v="3.1103999999999998"/>
    <x v="1"/>
    <x v="10"/>
    <s v="Xerox 221"/>
    <x v="3"/>
    <s v="New York"/>
    <s v="New York City"/>
    <n v="2016"/>
  </r>
  <r>
    <s v="CA-2016-166653"/>
    <d v="2016-09-22T00:00:00"/>
    <s v="NP-18685"/>
    <s v="OFF-EN-10003055"/>
    <n v="63.968000000000004"/>
    <n v="2"/>
    <n v="0.2"/>
    <n v="19.989999999999998"/>
    <x v="1"/>
    <x v="12"/>
    <s v="Blue String-Tie &amp; Button Interoffice Envelopes, 10 x 13"/>
    <x v="3"/>
    <s v="Ohio"/>
    <s v="Parma"/>
    <n v="2016"/>
  </r>
  <r>
    <s v="CA-2015-130855"/>
    <d v="2015-12-29T00:00:00"/>
    <s v="RF-19840"/>
    <s v="OFF-SU-10003936"/>
    <n v="6.36"/>
    <n v="2"/>
    <n v="0"/>
    <n v="6.3600000000000004E-2"/>
    <x v="1"/>
    <x v="14"/>
    <s v="Acme Serrated Blade Letter Opener"/>
    <x v="3"/>
    <s v="New York"/>
    <s v="New York City"/>
    <n v="2015"/>
  </r>
  <r>
    <s v="US-2017-166324"/>
    <d v="2017-04-20T00:00:00"/>
    <s v="BE-11455"/>
    <s v="OFF-ST-10000078"/>
    <n v="848.54399999999998"/>
    <n v="4"/>
    <n v="0.2"/>
    <n v="-21.2136"/>
    <x v="1"/>
    <x v="4"/>
    <s v="Tennsco 6- and 18-Compartment Lockers"/>
    <x v="3"/>
    <s v="Ohio"/>
    <s v="Cleveland"/>
    <n v="2017"/>
  </r>
  <r>
    <s v="US-2017-166324"/>
    <d v="2017-04-20T00:00:00"/>
    <s v="BE-11455"/>
    <s v="OFF-BI-10000174"/>
    <n v="8.6999999999999993"/>
    <n v="5"/>
    <n v="0.7"/>
    <n v="-6.38"/>
    <x v="1"/>
    <x v="8"/>
    <s v="Wilson Jones Clip &amp; Carry Folder Binder Tool for Ring Binders, Clear"/>
    <x v="3"/>
    <s v="Ohio"/>
    <s v="Cleveland"/>
    <n v="2017"/>
  </r>
  <r>
    <s v="US-2017-166324"/>
    <d v="2017-04-20T00:00:00"/>
    <s v="BE-11455"/>
    <s v="TEC-PH-10004080"/>
    <n v="122.38200000000001"/>
    <n v="3"/>
    <n v="0.4"/>
    <n v="-24.476400000000002"/>
    <x v="2"/>
    <x v="7"/>
    <s v="Avaya 5410 Digital phone"/>
    <x v="3"/>
    <s v="Ohio"/>
    <s v="Cleveland"/>
    <n v="2017"/>
  </r>
  <r>
    <s v="CA-2016-122581"/>
    <d v="2016-08-21T00:00:00"/>
    <s v="JK-15370"/>
    <s v="FUR-CH-10002961"/>
    <n v="573.17399999999998"/>
    <n v="7"/>
    <n v="0.1"/>
    <n v="63.686"/>
    <x v="0"/>
    <x v="1"/>
    <s v="Leather Task Chair, Black"/>
    <x v="3"/>
    <s v="New York"/>
    <s v="New York City"/>
    <n v="2016"/>
  </r>
  <r>
    <s v="CA-2015-104297"/>
    <d v="2015-05-29T00:00:00"/>
    <s v="CC-12100"/>
    <s v="OFF-PA-10000474"/>
    <n v="85.055999999999997"/>
    <n v="3"/>
    <n v="0.2"/>
    <n v="28.706399999999999"/>
    <x v="1"/>
    <x v="10"/>
    <s v="Easy-staple paper"/>
    <x v="3"/>
    <s v="Ohio"/>
    <s v="Cleveland"/>
    <n v="2015"/>
  </r>
  <r>
    <s v="CA-2014-153927"/>
    <d v="2014-08-12T00:00:00"/>
    <s v="LL-16840"/>
    <s v="OFF-BI-10000138"/>
    <n v="14.04"/>
    <n v="3"/>
    <n v="0"/>
    <n v="6.7392000000000003"/>
    <x v="1"/>
    <x v="8"/>
    <s v="Acco Translucent Poly Ring Binders"/>
    <x v="0"/>
    <s v="Georgia"/>
    <s v="Woodstock"/>
    <n v="2014"/>
  </r>
  <r>
    <s v="CA-2014-153927"/>
    <d v="2014-08-12T00:00:00"/>
    <s v="LL-16840"/>
    <s v="TEC-AC-10000023"/>
    <n v="272.61"/>
    <n v="13"/>
    <n v="0"/>
    <n v="98.139600000000002"/>
    <x v="2"/>
    <x v="11"/>
    <s v="Maxell 74 Minute CD-R Spindle, 50/Pack"/>
    <x v="0"/>
    <s v="Georgia"/>
    <s v="Woodstock"/>
    <n v="2014"/>
  </r>
  <r>
    <s v="CA-2014-112291"/>
    <d v="2014-04-03T00:00:00"/>
    <s v="KE-16420"/>
    <s v="OFF-EN-10001415"/>
    <n v="11.16"/>
    <n v="2"/>
    <n v="0"/>
    <n v="5.58"/>
    <x v="1"/>
    <x v="12"/>
    <s v="Staple envelope"/>
    <x v="1"/>
    <s v="California"/>
    <s v="Los Angeles"/>
    <n v="2014"/>
  </r>
  <r>
    <s v="CA-2014-112291"/>
    <d v="2014-04-03T00:00:00"/>
    <s v="KE-16420"/>
    <s v="TEC-AC-10001284"/>
    <n v="62.31"/>
    <n v="3"/>
    <n v="0"/>
    <n v="22.4316"/>
    <x v="2"/>
    <x v="11"/>
    <s v="Enermax Briskie RF Wireless Keyboard and Mouse Combo"/>
    <x v="1"/>
    <s v="California"/>
    <s v="Los Angeles"/>
    <n v="2014"/>
  </r>
  <r>
    <s v="CA-2014-112291"/>
    <d v="2014-04-03T00:00:00"/>
    <s v="KE-16420"/>
    <s v="TEC-AC-10000736"/>
    <n v="159.97999999999999"/>
    <n v="2"/>
    <n v="0"/>
    <n v="57.592799999999997"/>
    <x v="2"/>
    <x v="11"/>
    <s v="Logitech G600 MMO Gaming Mouse"/>
    <x v="1"/>
    <s v="California"/>
    <s v="Los Angeles"/>
    <n v="2014"/>
  </r>
  <r>
    <s v="CA-2014-146997"/>
    <d v="2014-01-23T00:00:00"/>
    <s v="SG-20605"/>
    <s v="OFF-FA-10003467"/>
    <n v="5.94"/>
    <n v="3"/>
    <n v="0"/>
    <n v="0"/>
    <x v="1"/>
    <x v="13"/>
    <s v="Alliance Big Bands Rubber Bands, 12/Pack"/>
    <x v="2"/>
    <s v="Indiana"/>
    <s v="Lafayette"/>
    <n v="2014"/>
  </r>
  <r>
    <s v="CA-2017-169607"/>
    <d v="2017-10-12T00:00:00"/>
    <s v="CA-12265"/>
    <s v="OFF-PA-10000477"/>
    <n v="9.9600000000000009"/>
    <n v="2"/>
    <n v="0"/>
    <n v="4.6811999999999996"/>
    <x v="1"/>
    <x v="10"/>
    <s v="Xerox 1952"/>
    <x v="3"/>
    <s v="New York"/>
    <s v="New York City"/>
    <n v="2017"/>
  </r>
  <r>
    <s v="CA-2015-127544"/>
    <d v="2015-08-08T00:00:00"/>
    <s v="RD-19585"/>
    <s v="TEC-AC-10000736"/>
    <n v="79.989999999999995"/>
    <n v="1"/>
    <n v="0"/>
    <n v="28.796399999999998"/>
    <x v="2"/>
    <x v="11"/>
    <s v="Logitech G600 MMO Gaming Mouse"/>
    <x v="3"/>
    <s v="New York"/>
    <s v="Utica"/>
    <n v="2015"/>
  </r>
  <r>
    <s v="CA-2017-166499"/>
    <d v="2017-03-19T00:00:00"/>
    <s v="VG-21805"/>
    <s v="OFF-AR-10002467"/>
    <n v="8.94"/>
    <n v="3"/>
    <n v="0"/>
    <n v="2.4138000000000002"/>
    <x v="1"/>
    <x v="6"/>
    <s v="Dixon Ticonderoga Pencils"/>
    <x v="3"/>
    <s v="New Jersey"/>
    <s v="Lakewood"/>
    <n v="2017"/>
  </r>
  <r>
    <s v="US-2016-115441"/>
    <d v="2016-07-25T00:00:00"/>
    <s v="SH-19975"/>
    <s v="OFF-PA-10004996"/>
    <n v="20.62"/>
    <n v="2"/>
    <n v="0"/>
    <n v="9.6913999999999998"/>
    <x v="1"/>
    <x v="10"/>
    <s v="Speediset Carbonless Redi-Letter 7&quot; x 8 1/2&quot;"/>
    <x v="2"/>
    <s v="Wisconsin"/>
    <s v="Milwaukee"/>
    <n v="2016"/>
  </r>
  <r>
    <s v="US-2016-115441"/>
    <d v="2016-07-25T00:00:00"/>
    <s v="SH-19975"/>
    <s v="TEC-AC-10003116"/>
    <n v="124.25"/>
    <n v="7"/>
    <n v="0"/>
    <n v="48.457500000000003"/>
    <x v="2"/>
    <x v="11"/>
    <s v="Memorex Froggy Flash Drive 8 GB"/>
    <x v="2"/>
    <s v="Wisconsin"/>
    <s v="Milwaukee"/>
    <n v="2016"/>
  </r>
  <r>
    <s v="US-2016-115441"/>
    <d v="2016-07-25T00:00:00"/>
    <s v="SH-19975"/>
    <s v="TEC-PH-10002262"/>
    <n v="297.55"/>
    <n v="5"/>
    <n v="0"/>
    <n v="83.313999999999993"/>
    <x v="2"/>
    <x v="7"/>
    <s v="LG Electronics Tone+ HBS-730 Bluetooth Headset"/>
    <x v="2"/>
    <s v="Wisconsin"/>
    <s v="Milwaukee"/>
    <n v="2016"/>
  </r>
  <r>
    <s v="US-2016-115441"/>
    <d v="2016-07-25T00:00:00"/>
    <s v="SH-19975"/>
    <s v="FUR-CH-10004626"/>
    <n v="403.56"/>
    <n v="4"/>
    <n v="0"/>
    <n v="96.854399999999998"/>
    <x v="0"/>
    <x v="1"/>
    <s v="Office Star Flex Back Scooter Chair with Aluminum Finish Frame"/>
    <x v="2"/>
    <s v="Wisconsin"/>
    <s v="Milwaukee"/>
    <n v="2016"/>
  </r>
  <r>
    <s v="US-2016-115441"/>
    <d v="2016-07-25T00:00:00"/>
    <s v="SH-19975"/>
    <s v="FUR-FU-10001756"/>
    <n v="95.2"/>
    <n v="5"/>
    <n v="0"/>
    <n v="27.608000000000001"/>
    <x v="0"/>
    <x v="5"/>
    <s v="Eldon Expressions Desk Accessory, Wood Photo Frame, Mahogany"/>
    <x v="2"/>
    <s v="Wisconsin"/>
    <s v="Milwaukee"/>
    <n v="2016"/>
  </r>
  <r>
    <s v="CA-2014-115049"/>
    <d v="2014-09-26T00:00:00"/>
    <s v="MM-17920"/>
    <s v="TEC-AC-10004859"/>
    <n v="153.82400000000001"/>
    <n v="11"/>
    <n v="0.2"/>
    <n v="38.456000000000003"/>
    <x v="2"/>
    <x v="11"/>
    <s v="Maxell Pro 80 Minute CD-R, 10/Pack"/>
    <x v="2"/>
    <s v="Illinois"/>
    <s v="Chicago"/>
    <n v="2014"/>
  </r>
  <r>
    <s v="CA-2014-156342"/>
    <d v="2014-06-17T00:00:00"/>
    <s v="JF-15415"/>
    <s v="OFF-PA-10001725"/>
    <n v="62.015999999999998"/>
    <n v="2"/>
    <n v="0.2"/>
    <n v="22.480799999999999"/>
    <x v="1"/>
    <x v="10"/>
    <s v="Xerox 1892"/>
    <x v="2"/>
    <s v="Illinois"/>
    <s v="Chicago"/>
    <n v="2014"/>
  </r>
  <r>
    <s v="CA-2016-112830"/>
    <d v="2016-06-06T00:00:00"/>
    <s v="LP-17095"/>
    <s v="FUR-FU-10004306"/>
    <n v="466.32"/>
    <n v="3"/>
    <n v="0.2"/>
    <n v="34.973999999999997"/>
    <x v="0"/>
    <x v="5"/>
    <s v="Electrix Halogen Magnifier Lamp"/>
    <x v="3"/>
    <s v="Ohio"/>
    <s v="Fairfield"/>
    <n v="2016"/>
  </r>
  <r>
    <s v="CA-2016-112830"/>
    <d v="2016-06-06T00:00:00"/>
    <s v="LP-17095"/>
    <s v="FUR-FU-10004845"/>
    <n v="82.64"/>
    <n v="2"/>
    <n v="0.2"/>
    <n v="0"/>
    <x v="0"/>
    <x v="5"/>
    <s v="Deflect-o EconoMat Nonstudded, No Bevel Mat"/>
    <x v="3"/>
    <s v="Ohio"/>
    <s v="Fairfield"/>
    <n v="2016"/>
  </r>
  <r>
    <s v="US-2014-117380"/>
    <d v="2014-03-28T00:00:00"/>
    <s v="MP-18175"/>
    <s v="FUR-TA-10000198"/>
    <n v="330.58800000000002"/>
    <n v="1"/>
    <n v="0.4"/>
    <n v="-143.25479999999999"/>
    <x v="0"/>
    <x v="3"/>
    <s v="Chromcraft Bull-Nose Wood Oval Conference Tables &amp; Bases"/>
    <x v="3"/>
    <s v="Ohio"/>
    <s v="Springfield"/>
    <n v="2014"/>
  </r>
  <r>
    <s v="CA-2017-117646"/>
    <d v="2017-08-21T00:00:00"/>
    <s v="SC-20845"/>
    <s v="OFF-ST-10000036"/>
    <n v="237.096"/>
    <n v="3"/>
    <n v="0.2"/>
    <n v="20.745899999999999"/>
    <x v="1"/>
    <x v="4"/>
    <s v="Recycled Data-Pak for Archival Bound Computer Printouts, 12-1/2 x 12-1/2 x 16"/>
    <x v="1"/>
    <s v="Colorado"/>
    <s v="Louisville"/>
    <n v="2017"/>
  </r>
  <r>
    <s v="CA-2017-117646"/>
    <d v="2017-08-21T00:00:00"/>
    <s v="SC-20845"/>
    <s v="FUR-FU-10001037"/>
    <n v="22.751999999999999"/>
    <n v="3"/>
    <n v="0.2"/>
    <n v="7.11"/>
    <x v="0"/>
    <x v="5"/>
    <s v="DAX Charcoal/Nickel-Tone Document Frame, 5 x 7"/>
    <x v="1"/>
    <s v="Colorado"/>
    <s v="Louisville"/>
    <n v="2017"/>
  </r>
  <r>
    <s v="CA-2017-117646"/>
    <d v="2017-08-21T00:00:00"/>
    <s v="SC-20845"/>
    <s v="OFF-PA-10001950"/>
    <n v="6.6719999999999997"/>
    <n v="1"/>
    <n v="0.2"/>
    <n v="2.085"/>
    <x v="1"/>
    <x v="10"/>
    <s v="Southworth 25% Cotton Antique Laid Paper &amp; Envelopes"/>
    <x v="1"/>
    <s v="Colorado"/>
    <s v="Louisville"/>
    <n v="2017"/>
  </r>
  <r>
    <s v="CA-2014-122609"/>
    <d v="2014-11-12T00:00:00"/>
    <s v="DP-13000"/>
    <s v="FUR-FU-10004587"/>
    <n v="25.128"/>
    <n v="3"/>
    <n v="0.6"/>
    <n v="-6.9101999999999997"/>
    <x v="0"/>
    <x v="5"/>
    <s v="GE General Use Halogen Bulbs, 100 Watts, 1 Bulb per Pack"/>
    <x v="2"/>
    <s v="Texas"/>
    <s v="Carrollton"/>
    <n v="2014"/>
  </r>
  <r>
    <s v="CA-2014-122609"/>
    <d v="2014-11-12T00:00:00"/>
    <s v="DP-13000"/>
    <s v="TEC-AC-10002567"/>
    <n v="127.98399999999999"/>
    <n v="2"/>
    <n v="0.2"/>
    <n v="25.596800000000002"/>
    <x v="2"/>
    <x v="11"/>
    <s v="Logitech G602 Wireless Gaming Mouse"/>
    <x v="2"/>
    <s v="Texas"/>
    <s v="Carrollton"/>
    <n v="2014"/>
  </r>
  <r>
    <s v="US-2015-129007"/>
    <d v="2015-09-13T00:00:00"/>
    <s v="KD-16615"/>
    <s v="FUR-FU-10004973"/>
    <n v="131.88"/>
    <n v="7"/>
    <n v="0"/>
    <n v="55.389600000000002"/>
    <x v="0"/>
    <x v="5"/>
    <s v="Flat Face Poster Frame"/>
    <x v="1"/>
    <s v="California"/>
    <s v="Anaheim"/>
    <n v="2015"/>
  </r>
  <r>
    <s v="US-2015-129007"/>
    <d v="2015-09-13T00:00:00"/>
    <s v="KD-16615"/>
    <s v="OFF-BI-10001628"/>
    <n v="25.032"/>
    <n v="3"/>
    <n v="0.2"/>
    <n v="7.8224999999999998"/>
    <x v="1"/>
    <x v="8"/>
    <s v="Acco Data Flex Cable Posts For Top &amp; Bottom Load Binders, 6&quot; Capacity"/>
    <x v="1"/>
    <s v="California"/>
    <s v="Anaheim"/>
    <n v="2015"/>
  </r>
  <r>
    <s v="US-2015-129007"/>
    <d v="2015-09-13T00:00:00"/>
    <s v="KD-16615"/>
    <s v="FUR-CH-10000155"/>
    <n v="717.72"/>
    <n v="3"/>
    <n v="0.2"/>
    <n v="71.772000000000006"/>
    <x v="0"/>
    <x v="1"/>
    <s v="Global Comet Stacking Armless Chair"/>
    <x v="1"/>
    <s v="California"/>
    <s v="Anaheim"/>
    <n v="2015"/>
  </r>
  <r>
    <s v="US-2015-129007"/>
    <d v="2015-09-13T00:00:00"/>
    <s v="KD-16615"/>
    <s v="FUR-FU-10002379"/>
    <n v="207.35"/>
    <n v="5"/>
    <n v="0"/>
    <n v="24.882000000000001"/>
    <x v="0"/>
    <x v="5"/>
    <s v="Eldon Econocleat Chair Mats for Low Pile Carpets"/>
    <x v="1"/>
    <s v="California"/>
    <s v="Anaheim"/>
    <n v="2015"/>
  </r>
  <r>
    <s v="US-2015-129007"/>
    <d v="2015-09-13T00:00:00"/>
    <s v="KD-16615"/>
    <s v="FUR-FU-10004018"/>
    <n v="44.67"/>
    <n v="3"/>
    <n v="0"/>
    <n v="12.0609"/>
    <x v="0"/>
    <x v="5"/>
    <s v="Tensor Computer Mounted Lamp"/>
    <x v="1"/>
    <s v="California"/>
    <s v="Anaheim"/>
    <n v="2015"/>
  </r>
  <r>
    <s v="US-2015-129007"/>
    <d v="2015-09-13T00:00:00"/>
    <s v="KD-16615"/>
    <s v="OFF-PA-10000994"/>
    <n v="209.7"/>
    <n v="2"/>
    <n v="0"/>
    <n v="100.65600000000001"/>
    <x v="1"/>
    <x v="10"/>
    <s v="Xerox 1915"/>
    <x v="1"/>
    <s v="California"/>
    <s v="Anaheim"/>
    <n v="2015"/>
  </r>
  <r>
    <s v="US-2014-157231"/>
    <d v="2014-04-05T00:00:00"/>
    <s v="RP-19855"/>
    <s v="OFF-BI-10002852"/>
    <n v="115.36"/>
    <n v="7"/>
    <n v="0"/>
    <n v="56.526400000000002"/>
    <x v="1"/>
    <x v="8"/>
    <s v="Ibico Standard Transparent Covers"/>
    <x v="0"/>
    <s v="Kentucky"/>
    <s v="Richmond"/>
    <n v="2014"/>
  </r>
  <r>
    <s v="CA-2015-132388"/>
    <d v="2015-10-10T00:00:00"/>
    <s v="KN-16390"/>
    <s v="FUR-CH-10001714"/>
    <n v="362.13600000000002"/>
    <n v="3"/>
    <n v="0.2"/>
    <n v="-54.320399999999999"/>
    <x v="0"/>
    <x v="1"/>
    <s v="Global Leather &amp; Oak Executive Chair, Burgundy"/>
    <x v="1"/>
    <s v="California"/>
    <s v="Santa Barbara"/>
    <n v="2015"/>
  </r>
  <r>
    <s v="CA-2015-132388"/>
    <d v="2015-10-10T00:00:00"/>
    <s v="KN-16390"/>
    <s v="OFF-LA-10000414"/>
    <n v="31.05"/>
    <n v="3"/>
    <n v="0"/>
    <n v="14.904"/>
    <x v="1"/>
    <x v="2"/>
    <s v="Avery 503"/>
    <x v="1"/>
    <s v="California"/>
    <s v="Santa Barbara"/>
    <n v="2015"/>
  </r>
  <r>
    <s v="CA-2017-160927"/>
    <d v="2017-01-29T00:00:00"/>
    <s v="TM-21010"/>
    <s v="OFF-PA-10003848"/>
    <n v="12.96"/>
    <n v="2"/>
    <n v="0"/>
    <n v="6.2207999999999997"/>
    <x v="1"/>
    <x v="10"/>
    <s v="Xerox 1997"/>
    <x v="2"/>
    <s v="Iowa"/>
    <s v="Marion"/>
    <n v="2017"/>
  </r>
  <r>
    <s v="CA-2017-160927"/>
    <d v="2017-01-29T00:00:00"/>
    <s v="TM-21010"/>
    <s v="OFF-PA-10000176"/>
    <n v="94.85"/>
    <n v="5"/>
    <n v="0"/>
    <n v="45.527999999999999"/>
    <x v="1"/>
    <x v="10"/>
    <s v="Xerox 1887"/>
    <x v="2"/>
    <s v="Iowa"/>
    <s v="Marion"/>
    <n v="2017"/>
  </r>
  <r>
    <s v="CA-2017-160927"/>
    <d v="2017-01-29T00:00:00"/>
    <s v="TM-21010"/>
    <s v="OFF-ST-10001590"/>
    <n v="13.48"/>
    <n v="1"/>
    <n v="0"/>
    <n v="3.5047999999999999"/>
    <x v="1"/>
    <x v="4"/>
    <s v="Tenex Personal Project File with Scoop Front Design, Black"/>
    <x v="2"/>
    <s v="Iowa"/>
    <s v="Marion"/>
    <n v="2017"/>
  </r>
  <r>
    <s v="CA-2017-160927"/>
    <d v="2017-01-29T00:00:00"/>
    <s v="TM-21010"/>
    <s v="FUR-FU-10000010"/>
    <n v="14.91"/>
    <n v="3"/>
    <n v="0"/>
    <n v="4.6220999999999997"/>
    <x v="0"/>
    <x v="5"/>
    <s v="DAX Value U-Channel Document Frames, Easel Back"/>
    <x v="2"/>
    <s v="Iowa"/>
    <s v="Marion"/>
    <n v="2017"/>
  </r>
  <r>
    <s v="CA-2015-105508"/>
    <d v="2015-09-24T00:00:00"/>
    <s v="JF-15190"/>
    <s v="OFF-EN-10003055"/>
    <n v="39.979999999999997"/>
    <n v="1"/>
    <n v="0"/>
    <n v="17.991"/>
    <x v="1"/>
    <x v="12"/>
    <s v="Blue String-Tie &amp; Button Interoffice Envelopes, 10 x 13"/>
    <x v="3"/>
    <s v="New York"/>
    <s v="New York City"/>
    <n v="2015"/>
  </r>
  <r>
    <s v="CA-2016-149272"/>
    <d v="2016-03-15T00:00:00"/>
    <s v="MY-18295"/>
    <s v="FUR-CH-10000863"/>
    <n v="528.42999999999995"/>
    <n v="5"/>
    <n v="0.3"/>
    <n v="-143.43100000000001"/>
    <x v="0"/>
    <x v="1"/>
    <s v="Novimex Swivel Fabric Task Chair"/>
    <x v="2"/>
    <s v="Texas"/>
    <s v="Bryan"/>
    <n v="2016"/>
  </r>
  <r>
    <s v="CA-2016-149272"/>
    <d v="2016-03-15T00:00:00"/>
    <s v="MY-18295"/>
    <s v="OFF-BI-10004233"/>
    <n v="22.385999999999999"/>
    <n v="7"/>
    <n v="0.8"/>
    <n v="-35.817599999999999"/>
    <x v="1"/>
    <x v="8"/>
    <s v="GBC Pre-Punched Binding Paper, Plastic, White, 8-1/2&quot; x 11&quot;"/>
    <x v="2"/>
    <s v="Texas"/>
    <s v="Bryan"/>
    <n v="2016"/>
  </r>
  <r>
    <s v="CA-2014-111360"/>
    <d v="2014-11-24T00:00:00"/>
    <s v="AT-10435"/>
    <s v="OFF-BI-10003350"/>
    <n v="5.742"/>
    <n v="3"/>
    <n v="0.7"/>
    <n v="-4.5936000000000003"/>
    <x v="1"/>
    <x v="8"/>
    <s v="Acco Expandable Hanging Binders"/>
    <x v="3"/>
    <s v="Ohio"/>
    <s v="Akron"/>
    <n v="2014"/>
  </r>
  <r>
    <s v="US-2017-162124"/>
    <d v="2017-05-06T00:00:00"/>
    <s v="JF-15490"/>
    <s v="TEC-AC-10001990"/>
    <n v="191.96799999999999"/>
    <n v="4"/>
    <n v="0.2"/>
    <n v="28.795200000000001"/>
    <x v="2"/>
    <x v="11"/>
    <s v="Kensington Orbit Wireless Mobile Trackball for PC and Mac"/>
    <x v="2"/>
    <s v="Illinois"/>
    <s v="Chicago"/>
    <n v="2017"/>
  </r>
  <r>
    <s v="CA-2015-159534"/>
    <d v="2015-03-20T00:00:00"/>
    <s v="DH-13075"/>
    <s v="OFF-BI-10003982"/>
    <n v="49.847999999999999"/>
    <n v="3"/>
    <n v="0.2"/>
    <n v="16.823699999999999"/>
    <x v="1"/>
    <x v="8"/>
    <s v="Wilson Jones Century Plastic Molded Ring Binders"/>
    <x v="3"/>
    <s v="New York"/>
    <s v="New York City"/>
    <n v="2015"/>
  </r>
  <r>
    <s v="CA-2015-159534"/>
    <d v="2015-03-20T00:00:00"/>
    <s v="DH-13075"/>
    <s v="OFF-EN-10004386"/>
    <n v="23.99"/>
    <n v="1"/>
    <n v="0"/>
    <n v="11.994999999999999"/>
    <x v="1"/>
    <x v="12"/>
    <s v="Recycled Interoffice Envelopes with String and Button Closure, 10 x 13"/>
    <x v="3"/>
    <s v="New York"/>
    <s v="New York City"/>
    <n v="2015"/>
  </r>
  <r>
    <s v="CA-2015-159534"/>
    <d v="2015-03-20T00:00:00"/>
    <s v="DH-13075"/>
    <s v="OFF-BI-10003656"/>
    <n v="1087.9359999999999"/>
    <n v="8"/>
    <n v="0.2"/>
    <n v="353.57920000000001"/>
    <x v="1"/>
    <x v="8"/>
    <s v="Fellowes PB200 Plastic Comb Binding Machine"/>
    <x v="3"/>
    <s v="New York"/>
    <s v="New York City"/>
    <n v="2015"/>
  </r>
  <r>
    <s v="CA-2015-159534"/>
    <d v="2015-03-20T00:00:00"/>
    <s v="DH-13075"/>
    <s v="TEC-PH-10002310"/>
    <n v="199.98"/>
    <n v="2"/>
    <n v="0"/>
    <n v="53.994599999999998"/>
    <x v="2"/>
    <x v="7"/>
    <s v="Panasonic KX T7731-B Digital phone"/>
    <x v="3"/>
    <s v="New York"/>
    <s v="New York City"/>
    <n v="2015"/>
  </r>
  <r>
    <s v="CA-2015-159534"/>
    <d v="2015-03-20T00:00:00"/>
    <s v="DH-13075"/>
    <s v="OFF-ST-10001172"/>
    <n v="83.92"/>
    <n v="4"/>
    <n v="0"/>
    <n v="20.140799999999999"/>
    <x v="1"/>
    <x v="4"/>
    <s v="Tennsco Lockers, Sand"/>
    <x v="3"/>
    <s v="New York"/>
    <s v="New York City"/>
    <n v="2015"/>
  </r>
  <r>
    <s v="CA-2016-129630"/>
    <d v="2016-09-04T00:00:00"/>
    <s v="IM-15055"/>
    <s v="FUR-FU-10000260"/>
    <n v="24.27"/>
    <n v="3"/>
    <n v="0"/>
    <n v="8.7371999999999996"/>
    <x v="0"/>
    <x v="5"/>
    <s v="6&quot; Cubicle Wall Clock, Black"/>
    <x v="1"/>
    <s v="California"/>
    <s v="San Francisco"/>
    <n v="2016"/>
  </r>
  <r>
    <s v="CA-2016-129630"/>
    <d v="2016-09-04T00:00:00"/>
    <s v="IM-15055"/>
    <s v="TEC-CO-10003763"/>
    <n v="2799.96"/>
    <n v="5"/>
    <n v="0.2"/>
    <n v="944.98649999999998"/>
    <x v="2"/>
    <x v="16"/>
    <s v="Canon PC1060 Personal Laser Copier"/>
    <x v="1"/>
    <s v="California"/>
    <s v="San Francisco"/>
    <n v="2016"/>
  </r>
  <r>
    <s v="CA-2015-104948"/>
    <d v="2015-11-13T00:00:00"/>
    <s v="KH-16510"/>
    <s v="OFF-BI-10001267"/>
    <n v="9.8719999999999999"/>
    <n v="2"/>
    <n v="0.2"/>
    <n v="3.4552"/>
    <x v="1"/>
    <x v="8"/>
    <s v="Universal Recycled Hanging Pressboard Report Binders, Letter Size"/>
    <x v="1"/>
    <s v="California"/>
    <s v="San Bernardino"/>
    <n v="2015"/>
  </r>
  <r>
    <s v="CA-2015-104948"/>
    <d v="2015-11-13T00:00:00"/>
    <s v="KH-16510"/>
    <s v="FUR-BO-10004357"/>
    <n v="683.33199999999999"/>
    <n v="4"/>
    <n v="0.15"/>
    <n v="-40.195999999999998"/>
    <x v="0"/>
    <x v="0"/>
    <s v="O'Sullivan Living Dimensions 3-Shelf Bookcases"/>
    <x v="1"/>
    <s v="California"/>
    <s v="San Bernardino"/>
    <n v="2015"/>
  </r>
  <r>
    <s v="CA-2015-104948"/>
    <d v="2015-11-13T00:00:00"/>
    <s v="KH-16510"/>
    <s v="OFF-PA-10004610"/>
    <n v="29.96"/>
    <n v="7"/>
    <n v="0"/>
    <n v="13.481999999999999"/>
    <x v="1"/>
    <x v="10"/>
    <s v="Xerox 1900"/>
    <x v="1"/>
    <s v="California"/>
    <s v="San Bernardino"/>
    <n v="2015"/>
  </r>
  <r>
    <s v="CA-2014-166555"/>
    <d v="2014-07-11T00:00:00"/>
    <s v="JK-15205"/>
    <s v="TEC-PH-10004912"/>
    <n v="164.85"/>
    <n v="3"/>
    <n v="0"/>
    <n v="47.8065"/>
    <x v="2"/>
    <x v="7"/>
    <s v="Cisco SPA112 2 Port Phone Adapter"/>
    <x v="3"/>
    <s v="New York"/>
    <s v="Niagara Falls"/>
    <n v="2014"/>
  </r>
  <r>
    <s v="CA-2016-114405"/>
    <d v="2016-04-07T00:00:00"/>
    <s v="AS-10240"/>
    <s v="OFF-AP-10003278"/>
    <n v="33.527999999999999"/>
    <n v="3"/>
    <n v="0.2"/>
    <n v="2.5146000000000002"/>
    <x v="1"/>
    <x v="9"/>
    <s v="Belkin 7-Outlet SurgeMaster Home Series"/>
    <x v="3"/>
    <s v="Pennsylvania"/>
    <s v="Philadelphia"/>
    <n v="2016"/>
  </r>
  <r>
    <s v="CA-2016-114405"/>
    <d v="2016-04-07T00:00:00"/>
    <s v="AS-10240"/>
    <s v="OFF-ST-10001627"/>
    <n v="36.744"/>
    <n v="3"/>
    <n v="0.2"/>
    <n v="3.6743999999999999"/>
    <x v="1"/>
    <x v="4"/>
    <s v="Eldon Jumbo ProFile Portable File Boxes Graphite/Black"/>
    <x v="3"/>
    <s v="Pennsylvania"/>
    <s v="Philadelphia"/>
    <n v="2016"/>
  </r>
  <r>
    <s v="CA-2017-132955"/>
    <d v="2017-06-24T00:00:00"/>
    <s v="SC-20575"/>
    <s v="OFF-BI-10002735"/>
    <n v="102.93"/>
    <n v="3"/>
    <n v="0"/>
    <n v="48.377099999999999"/>
    <x v="1"/>
    <x v="8"/>
    <s v="GBC Prestige Therm-A-Bind Covers"/>
    <x v="3"/>
    <s v="Rhode Island"/>
    <s v="Cranston"/>
    <n v="2017"/>
  </r>
  <r>
    <s v="CA-2016-164889"/>
    <d v="2016-06-03T00:00:00"/>
    <s v="CP-12340"/>
    <s v="FUR-TA-10001676"/>
    <n v="71.087999999999994"/>
    <n v="2"/>
    <n v="0.2"/>
    <n v="-1.7771999999999999"/>
    <x v="0"/>
    <x v="3"/>
    <s v="Hon 61000 Series Interactive Training Tables"/>
    <x v="1"/>
    <s v="California"/>
    <s v="Los Angeles"/>
    <n v="2016"/>
  </r>
  <r>
    <s v="CA-2016-169824"/>
    <d v="2016-12-12T00:00:00"/>
    <s v="NS-18640"/>
    <s v="FUR-FU-10004864"/>
    <n v="60.35"/>
    <n v="5"/>
    <n v="0"/>
    <n v="19.915500000000002"/>
    <x v="0"/>
    <x v="5"/>
    <s v="Howard Miller 14-1/2&quot; Diameter Chrome Round Wall Clock"/>
    <x v="3"/>
    <s v="New York"/>
    <s v="New York City"/>
    <n v="2016"/>
  </r>
  <r>
    <s v="CA-2016-169824"/>
    <d v="2016-12-12T00:00:00"/>
    <s v="NS-18640"/>
    <s v="OFF-SU-10000952"/>
    <n v="35.520000000000003"/>
    <n v="4"/>
    <n v="0"/>
    <n v="9.9456000000000007"/>
    <x v="1"/>
    <x v="14"/>
    <s v="Fiskars Home &amp; Office Scissors"/>
    <x v="3"/>
    <s v="New York"/>
    <s v="New York City"/>
    <n v="2016"/>
  </r>
  <r>
    <s v="CA-2016-169824"/>
    <d v="2016-12-12T00:00:00"/>
    <s v="NS-18640"/>
    <s v="OFF-AR-10000462"/>
    <n v="11.2"/>
    <n v="7"/>
    <n v="0"/>
    <n v="4.8159999999999998"/>
    <x v="1"/>
    <x v="6"/>
    <s v="Sanford Pocket Accent Highlighters"/>
    <x v="3"/>
    <s v="New York"/>
    <s v="New York City"/>
    <n v="2016"/>
  </r>
  <r>
    <s v="CA-2017-164028"/>
    <d v="2017-11-24T00:00:00"/>
    <s v="JL-15835"/>
    <s v="TEC-AC-10001772"/>
    <n v="223.58"/>
    <n v="14"/>
    <n v="0"/>
    <n v="87.196200000000005"/>
    <x v="2"/>
    <x v="11"/>
    <s v="Memorex Mini Travel Drive 16 GB USB 2.0 Flash Drive"/>
    <x v="1"/>
    <s v="California"/>
    <s v="San Francisco"/>
    <n v="2017"/>
  </r>
  <r>
    <s v="CA-2014-143371"/>
    <d v="2014-12-28T00:00:00"/>
    <s v="MD-17350"/>
    <s v="OFF-ST-10001128"/>
    <n v="998.82"/>
    <n v="9"/>
    <n v="0"/>
    <n v="29.964600000000001"/>
    <x v="1"/>
    <x v="4"/>
    <s v="Carina Mini System Audio Rack, Model AR050B"/>
    <x v="1"/>
    <s v="California"/>
    <s v="Anaheim"/>
    <n v="2014"/>
  </r>
  <r>
    <s v="CA-2014-143371"/>
    <d v="2014-12-28T00:00:00"/>
    <s v="MD-17350"/>
    <s v="OFF-SU-10002537"/>
    <n v="51.15"/>
    <n v="5"/>
    <n v="0"/>
    <n v="13.298999999999999"/>
    <x v="1"/>
    <x v="14"/>
    <s v="Acme Box Cutter Scissors"/>
    <x v="1"/>
    <s v="California"/>
    <s v="Anaheim"/>
    <n v="2014"/>
  </r>
  <r>
    <s v="CA-2015-145415"/>
    <d v="2015-04-12T00:00:00"/>
    <s v="RD-19660"/>
    <s v="OFF-ST-10000419"/>
    <n v="40.74"/>
    <n v="3"/>
    <n v="0"/>
    <n v="0.40739999999999998"/>
    <x v="1"/>
    <x v="4"/>
    <s v="Rogers Jumbo File, Granite"/>
    <x v="1"/>
    <s v="Washington"/>
    <s v="Seattle"/>
    <n v="2015"/>
  </r>
  <r>
    <s v="CA-2014-111157"/>
    <d v="2014-03-02T00:00:00"/>
    <s v="NH-18610"/>
    <s v="OFF-PA-10000327"/>
    <n v="3.4239999999999999"/>
    <n v="1"/>
    <n v="0.2"/>
    <n v="1.07"/>
    <x v="1"/>
    <x v="10"/>
    <s v="Xerox 1971"/>
    <x v="3"/>
    <s v="Pennsylvania"/>
    <s v="Philadelphia"/>
    <n v="2014"/>
  </r>
  <r>
    <s v="CA-2014-111157"/>
    <d v="2014-03-02T00:00:00"/>
    <s v="NH-18610"/>
    <s v="TEC-AC-10004353"/>
    <n v="151.19999999999999"/>
    <n v="3"/>
    <n v="0.2"/>
    <n v="32.130000000000003"/>
    <x v="2"/>
    <x v="11"/>
    <s v="Hypercom P1300 Pinpad"/>
    <x v="3"/>
    <s v="Pennsylvania"/>
    <s v="Philadelphia"/>
    <n v="2014"/>
  </r>
  <r>
    <s v="CA-2017-121559"/>
    <d v="2017-06-01T00:00:00"/>
    <s v="HW-14935"/>
    <s v="FUR-CH-10003746"/>
    <n v="1925.88"/>
    <n v="6"/>
    <n v="0"/>
    <n v="539.24639999999999"/>
    <x v="0"/>
    <x v="1"/>
    <s v="Hon 4070 Series Pagoda Round Back Stacking Chairs"/>
    <x v="2"/>
    <s v="Indiana"/>
    <s v="Indianapolis"/>
    <n v="2017"/>
  </r>
  <r>
    <s v="CA-2017-121559"/>
    <d v="2017-06-01T00:00:00"/>
    <s v="HW-14935"/>
    <s v="OFF-AP-10002945"/>
    <n v="2405.1999999999998"/>
    <n v="8"/>
    <n v="0"/>
    <n v="793.71600000000001"/>
    <x v="1"/>
    <x v="9"/>
    <s v="Honeywell Enviracaire Portable HEPA Air Cleaner for 17' x 22' Room"/>
    <x v="2"/>
    <s v="Indiana"/>
    <s v="Indianapolis"/>
    <n v="2017"/>
  </r>
  <r>
    <s v="CA-2017-121559"/>
    <d v="2017-06-01T00:00:00"/>
    <s v="HW-14935"/>
    <s v="TEC-AC-10004568"/>
    <n v="83.97"/>
    <n v="3"/>
    <n v="0"/>
    <n v="15.9543"/>
    <x v="2"/>
    <x v="11"/>
    <s v="Maxell LTO Ultrium - 800 GB"/>
    <x v="2"/>
    <s v="Indiana"/>
    <s v="Indianapolis"/>
    <n v="2017"/>
  </r>
  <r>
    <s v="CA-2017-121559"/>
    <d v="2017-06-01T00:00:00"/>
    <s v="HW-14935"/>
    <s v="TEC-AC-10001714"/>
    <n v="39.89"/>
    <n v="1"/>
    <n v="0"/>
    <n v="14.7593"/>
    <x v="2"/>
    <x v="11"/>
    <s v="Logitech MX Performance Wireless Mouse"/>
    <x v="2"/>
    <s v="Indiana"/>
    <s v="Indianapolis"/>
    <n v="2017"/>
  </r>
  <r>
    <s v="CA-2017-121559"/>
    <d v="2017-06-01T00:00:00"/>
    <s v="HW-14935"/>
    <s v="OFF-BI-10002072"/>
    <n v="17.38"/>
    <n v="2"/>
    <n v="0"/>
    <n v="8.69"/>
    <x v="1"/>
    <x v="8"/>
    <s v="Cardinal Slant-D Ring Binders"/>
    <x v="2"/>
    <s v="Indiana"/>
    <s v="Indianapolis"/>
    <n v="2017"/>
  </r>
  <r>
    <s v="CA-2015-141593"/>
    <d v="2015-12-14T00:00:00"/>
    <s v="DB-12970"/>
    <s v="OFF-BI-10001153"/>
    <n v="55.264000000000003"/>
    <n v="2"/>
    <n v="0.2"/>
    <n v="20.724"/>
    <x v="1"/>
    <x v="8"/>
    <s v="Ibico Recycled Grain-Textured Covers"/>
    <x v="1"/>
    <s v="California"/>
    <s v="Los Angeles"/>
    <n v="2015"/>
  </r>
  <r>
    <s v="CA-2015-141593"/>
    <d v="2015-12-14T00:00:00"/>
    <s v="DB-12970"/>
    <s v="OFF-PA-10004983"/>
    <n v="6.48"/>
    <n v="1"/>
    <n v="0"/>
    <n v="3.1103999999999998"/>
    <x v="1"/>
    <x v="10"/>
    <s v="Xerox 23"/>
    <x v="1"/>
    <s v="California"/>
    <s v="Los Angeles"/>
    <n v="2015"/>
  </r>
  <r>
    <s v="CA-2015-141593"/>
    <d v="2015-12-14T00:00:00"/>
    <s v="DB-12970"/>
    <s v="OFF-BI-10000948"/>
    <n v="34.247999999999998"/>
    <n v="3"/>
    <n v="0.2"/>
    <n v="11.5587"/>
    <x v="1"/>
    <x v="8"/>
    <s v="GBC Laser Imprintable Binding System Covers, Desert Sand"/>
    <x v="1"/>
    <s v="California"/>
    <s v="Los Angeles"/>
    <n v="2015"/>
  </r>
  <r>
    <s v="CA-2015-141593"/>
    <d v="2015-12-14T00:00:00"/>
    <s v="DB-12970"/>
    <s v="FUR-TA-10002622"/>
    <n v="273.56799999999998"/>
    <n v="2"/>
    <n v="0.2"/>
    <n v="10.258800000000001"/>
    <x v="0"/>
    <x v="3"/>
    <s v="Bush Andora Conference Table, Maple/Graphite Gray Finish"/>
    <x v="1"/>
    <s v="California"/>
    <s v="Los Angeles"/>
    <n v="2015"/>
  </r>
  <r>
    <s v="US-2014-143287"/>
    <d v="2014-11-11T00:00:00"/>
    <s v="KN-16705"/>
    <s v="OFF-PA-10001776"/>
    <n v="46.35"/>
    <n v="5"/>
    <n v="0"/>
    <n v="21.784500000000001"/>
    <x v="1"/>
    <x v="10"/>
    <s v="Wirebound Message Books, Four 2 3/4&quot; x 5&quot; Forms per Page, 600 Sets per Book"/>
    <x v="3"/>
    <s v="New York"/>
    <s v="New Rochelle"/>
    <n v="2014"/>
  </r>
  <r>
    <s v="US-2014-143287"/>
    <d v="2014-11-11T00:00:00"/>
    <s v="KN-16705"/>
    <s v="OFF-PA-10004039"/>
    <n v="223.92"/>
    <n v="4"/>
    <n v="0"/>
    <n v="109.7208"/>
    <x v="1"/>
    <x v="10"/>
    <s v="Xerox 1882"/>
    <x v="3"/>
    <s v="New York"/>
    <s v="New Rochelle"/>
    <n v="2014"/>
  </r>
  <r>
    <s v="US-2014-143287"/>
    <d v="2014-11-11T00:00:00"/>
    <s v="KN-16705"/>
    <s v="OFF-SU-10001574"/>
    <n v="7.3"/>
    <n v="2"/>
    <n v="0"/>
    <n v="2.19"/>
    <x v="1"/>
    <x v="14"/>
    <s v="Acme Value Line Scissors"/>
    <x v="3"/>
    <s v="New York"/>
    <s v="New Rochelle"/>
    <n v="2014"/>
  </r>
  <r>
    <s v="CA-2017-137421"/>
    <d v="2017-10-06T00:00:00"/>
    <s v="AJ-10945"/>
    <s v="OFF-AR-10001761"/>
    <n v="9.3439999999999994"/>
    <n v="2"/>
    <n v="0.2"/>
    <n v="1.8688"/>
    <x v="1"/>
    <x v="6"/>
    <s v="Avery Hi-Liter Smear-Safe Highlighters"/>
    <x v="1"/>
    <s v="Arizona"/>
    <s v="Chandler"/>
    <n v="2017"/>
  </r>
  <r>
    <s v="CA-2017-141446"/>
    <d v="2017-09-16T00:00:00"/>
    <s v="CL-12700"/>
    <s v="TEC-AC-10002305"/>
    <n v="18"/>
    <n v="1"/>
    <n v="0"/>
    <n v="3.24"/>
    <x v="2"/>
    <x v="11"/>
    <s v="KeyTronic E03601U1 - Keyboard - Beige"/>
    <x v="0"/>
    <s v="Kentucky"/>
    <s v="Florence"/>
    <n v="2017"/>
  </r>
  <r>
    <s v="CA-2015-168088"/>
    <d v="2015-03-19T00:00:00"/>
    <s v="CM-12655"/>
    <s v="OFF-PA-10000675"/>
    <n v="65.584000000000003"/>
    <n v="2"/>
    <n v="0.2"/>
    <n v="23.7742"/>
    <x v="1"/>
    <x v="10"/>
    <s v="Xerox 1919"/>
    <x v="2"/>
    <s v="Texas"/>
    <s v="Houston"/>
    <n v="2015"/>
  </r>
  <r>
    <s v="CA-2015-168088"/>
    <d v="2015-03-19T00:00:00"/>
    <s v="CM-12655"/>
    <s v="FUR-BO-10004218"/>
    <n v="383.46559999999999"/>
    <n v="4"/>
    <n v="0.32"/>
    <n v="-67.670400000000001"/>
    <x v="0"/>
    <x v="0"/>
    <s v="Bush Heritage Pine Collection 5-Shelf Bookcase, Albany Pine Finish, *Special Order"/>
    <x v="2"/>
    <s v="Texas"/>
    <s v="Houston"/>
    <n v="2015"/>
  </r>
  <r>
    <s v="CA-2015-143700"/>
    <d v="2015-07-26T00:00:00"/>
    <s v="AS-10240"/>
    <s v="OFF-PA-10003072"/>
    <n v="10.368"/>
    <n v="2"/>
    <n v="0.2"/>
    <n v="3.6288"/>
    <x v="1"/>
    <x v="10"/>
    <s v="Eureka Recycled Copy Paper 8 1/2&quot; x 11&quot;, Ream"/>
    <x v="3"/>
    <s v="Pennsylvania"/>
    <s v="Philadelphia"/>
    <n v="2015"/>
  </r>
  <r>
    <s v="CA-2016-146374"/>
    <d v="2016-12-05T00:00:00"/>
    <s v="HE-14800"/>
    <s v="FUR-FU-10002671"/>
    <n v="13.4"/>
    <n v="1"/>
    <n v="0"/>
    <n v="6.4320000000000004"/>
    <x v="0"/>
    <x v="5"/>
    <s v="Electrix 20W Halogen Replacement Bulb for Zoom-In Desk Lamp"/>
    <x v="3"/>
    <s v="Delaware"/>
    <s v="Newark"/>
    <n v="2016"/>
  </r>
  <r>
    <s v="CA-2016-146374"/>
    <d v="2016-12-05T00:00:00"/>
    <s v="HE-14800"/>
    <s v="OFF-PA-10000349"/>
    <n v="4.9800000000000004"/>
    <n v="1"/>
    <n v="0"/>
    <n v="2.3405999999999998"/>
    <x v="1"/>
    <x v="10"/>
    <s v="Easy-staple paper"/>
    <x v="3"/>
    <s v="Delaware"/>
    <s v="Newark"/>
    <n v="2016"/>
  </r>
  <r>
    <s v="CA-2016-146374"/>
    <d v="2016-12-05T00:00:00"/>
    <s v="HE-14800"/>
    <s v="OFF-EN-10004483"/>
    <n v="109.69"/>
    <n v="7"/>
    <n v="0"/>
    <n v="51.554299999999998"/>
    <x v="1"/>
    <x v="12"/>
    <s v="#10 White Business Envelopes,4 1/8 x 9 1/2"/>
    <x v="3"/>
    <s v="Delaware"/>
    <s v="Newark"/>
    <n v="2016"/>
  </r>
  <r>
    <s v="CA-2017-153871"/>
    <d v="2017-12-11T00:00:00"/>
    <s v="RB-19435"/>
    <s v="OFF-BI-10004209"/>
    <n v="40.200000000000003"/>
    <n v="5"/>
    <n v="0"/>
    <n v="18.09"/>
    <x v="1"/>
    <x v="8"/>
    <s v="Fellowes Twister Kit, Gray/Clear, 3/pkg"/>
    <x v="3"/>
    <s v="New Jersey"/>
    <s v="Plainfield"/>
    <n v="2017"/>
  </r>
  <r>
    <s v="CA-2017-153871"/>
    <d v="2017-12-11T00:00:00"/>
    <s v="RB-19435"/>
    <s v="OFF-BI-10004600"/>
    <n v="735.98"/>
    <n v="2"/>
    <n v="0"/>
    <n v="331.19099999999997"/>
    <x v="1"/>
    <x v="8"/>
    <s v="Ibico Ibimaster 300 Manual Binding System"/>
    <x v="3"/>
    <s v="New Jersey"/>
    <s v="Plainfield"/>
    <n v="2017"/>
  </r>
  <r>
    <s v="CA-2017-153871"/>
    <d v="2017-12-11T00:00:00"/>
    <s v="RB-19435"/>
    <s v="OFF-AP-10003622"/>
    <n v="22.75"/>
    <n v="7"/>
    <n v="0"/>
    <n v="6.5975000000000001"/>
    <x v="1"/>
    <x v="9"/>
    <s v="Bravo II Megaboss 12-Amp Hard Body Upright, Replacement Belts, 2 Belts per Pack"/>
    <x v="3"/>
    <s v="New Jersey"/>
    <s v="Plainfield"/>
    <n v="2017"/>
  </r>
  <r>
    <s v="CA-2015-103772"/>
    <d v="2015-06-28T00:00:00"/>
    <s v="MP-17470"/>
    <s v="OFF-BI-10002867"/>
    <n v="119.56"/>
    <n v="2"/>
    <n v="0"/>
    <n v="54.997599999999998"/>
    <x v="1"/>
    <x v="8"/>
    <s v="GBC Recycled Regency Composition Covers"/>
    <x v="0"/>
    <s v="Georgia"/>
    <s v="Smyrna"/>
    <n v="2015"/>
  </r>
  <r>
    <s v="CA-2015-103772"/>
    <d v="2015-06-28T00:00:00"/>
    <s v="MP-17470"/>
    <s v="OFF-AR-10000538"/>
    <n v="140.75"/>
    <n v="5"/>
    <n v="0"/>
    <n v="42.225000000000001"/>
    <x v="1"/>
    <x v="6"/>
    <s v="Boston Model 1800 Electric Pencil Sharpener, Gray"/>
    <x v="0"/>
    <s v="Georgia"/>
    <s v="Smyrna"/>
    <n v="2015"/>
  </r>
  <r>
    <s v="CA-2016-130225"/>
    <d v="2016-09-11T00:00:00"/>
    <s v="RC-19960"/>
    <s v="OFF-EN-10000056"/>
    <n v="99.567999999999998"/>
    <n v="2"/>
    <n v="0.2"/>
    <n v="33.604199999999999"/>
    <x v="1"/>
    <x v="12"/>
    <s v="Cameo Buff Policy Envelopes"/>
    <x v="2"/>
    <s v="Texas"/>
    <s v="Houston"/>
    <n v="2016"/>
  </r>
  <r>
    <s v="US-2016-103674"/>
    <d v="2016-12-06T00:00:00"/>
    <s v="AP-10720"/>
    <s v="TEC-PH-10004080"/>
    <n v="271.95999999999998"/>
    <n v="5"/>
    <n v="0.2"/>
    <n v="27.196000000000002"/>
    <x v="2"/>
    <x v="7"/>
    <s v="Avaya 5410 Digital phone"/>
    <x v="1"/>
    <s v="California"/>
    <s v="Los Angeles"/>
    <n v="2016"/>
  </r>
  <r>
    <s v="US-2016-103674"/>
    <d v="2016-12-06T00:00:00"/>
    <s v="AP-10720"/>
    <s v="OFF-AR-10004752"/>
    <n v="18.690000000000001"/>
    <n v="7"/>
    <n v="0"/>
    <n v="5.2332000000000001"/>
    <x v="1"/>
    <x v="6"/>
    <s v="Blackstonian Pencils"/>
    <x v="1"/>
    <s v="California"/>
    <s v="Los Angeles"/>
    <n v="2016"/>
  </r>
  <r>
    <s v="US-2016-103674"/>
    <d v="2016-12-06T00:00:00"/>
    <s v="AP-10720"/>
    <s v="OFF-PA-10000743"/>
    <n v="13.36"/>
    <n v="2"/>
    <n v="0"/>
    <n v="6.4127999999999998"/>
    <x v="1"/>
    <x v="10"/>
    <s v="Xerox 1977"/>
    <x v="1"/>
    <s v="California"/>
    <s v="Los Angeles"/>
    <n v="2016"/>
  </r>
  <r>
    <s v="US-2016-103674"/>
    <d v="2016-12-06T00:00:00"/>
    <s v="AP-10720"/>
    <s v="TEC-PH-10002496"/>
    <n v="249.584"/>
    <n v="2"/>
    <n v="0.2"/>
    <n v="31.198"/>
    <x v="2"/>
    <x v="7"/>
    <s v="Cisco SPA301"/>
    <x v="1"/>
    <s v="California"/>
    <s v="Los Angeles"/>
    <n v="2016"/>
  </r>
  <r>
    <s v="US-2016-103674"/>
    <d v="2016-12-06T00:00:00"/>
    <s v="AP-10720"/>
    <s v="OFF-FA-10003467"/>
    <n v="13.86"/>
    <n v="7"/>
    <n v="0"/>
    <n v="0"/>
    <x v="1"/>
    <x v="13"/>
    <s v="Alliance Big Bands Rubber Bands, 12/Pack"/>
    <x v="1"/>
    <s v="California"/>
    <s v="Los Angeles"/>
    <n v="2016"/>
  </r>
  <r>
    <s v="US-2016-103674"/>
    <d v="2016-12-06T00:00:00"/>
    <s v="AP-10720"/>
    <s v="OFF-BI-10003727"/>
    <n v="13.375999999999999"/>
    <n v="4"/>
    <n v="0.2"/>
    <n v="4.6816000000000004"/>
    <x v="1"/>
    <x v="8"/>
    <s v="Avery Durable Slant Ring Binders With Label Holder"/>
    <x v="1"/>
    <s v="California"/>
    <s v="Los Angeles"/>
    <n v="2016"/>
  </r>
  <r>
    <s v="US-2016-103674"/>
    <d v="2016-12-06T00:00:00"/>
    <s v="AP-10720"/>
    <s v="OFF-BI-10002026"/>
    <n v="437.47199999999998"/>
    <n v="14"/>
    <n v="0.2"/>
    <n v="153.11519999999999"/>
    <x v="1"/>
    <x v="8"/>
    <s v="Avery Arch Ring Binders"/>
    <x v="1"/>
    <s v="California"/>
    <s v="Los Angeles"/>
    <n v="2016"/>
  </r>
  <r>
    <s v="US-2015-151435"/>
    <d v="2015-09-06T00:00:00"/>
    <s v="SW-20455"/>
    <s v="FUR-TA-10001039"/>
    <n v="85.98"/>
    <n v="1"/>
    <n v="0"/>
    <n v="22.354800000000001"/>
    <x v="0"/>
    <x v="3"/>
    <s v="KI Adjustable-Height Table"/>
    <x v="0"/>
    <s v="Louisiana"/>
    <s v="Lafayette"/>
    <n v="2015"/>
  </r>
  <r>
    <s v="CA-2017-163566"/>
    <d v="2017-08-03T00:00:00"/>
    <s v="TB-21055"/>
    <s v="OFF-LA-10004484"/>
    <n v="16.52"/>
    <n v="5"/>
    <n v="0.2"/>
    <n v="5.3689999999999998"/>
    <x v="1"/>
    <x v="2"/>
    <s v="Avery 476"/>
    <x v="3"/>
    <s v="Ohio"/>
    <s v="Fairfield"/>
    <n v="2017"/>
  </r>
  <r>
    <s v="US-2016-157728"/>
    <d v="2016-09-22T00:00:00"/>
    <s v="RC-19960"/>
    <s v="OFF-PA-10002195"/>
    <n v="35.56"/>
    <n v="7"/>
    <n v="0"/>
    <n v="16.713200000000001"/>
    <x v="1"/>
    <x v="10"/>
    <s v="RSVP Cards &amp; Envelopes, Blank White, 8-1/2&quot; X 11&quot;, 24 Cards/25 Envelopes/Set"/>
    <x v="2"/>
    <s v="Michigan"/>
    <s v="Grand Rapids"/>
    <n v="2016"/>
  </r>
  <r>
    <s v="US-2016-157728"/>
    <d v="2016-09-22T00:00:00"/>
    <s v="RC-19960"/>
    <s v="TEC-PH-10001305"/>
    <n v="97.98"/>
    <n v="2"/>
    <n v="0"/>
    <n v="27.4344"/>
    <x v="2"/>
    <x v="7"/>
    <s v="Panasonic KX TS208W Corded phone"/>
    <x v="2"/>
    <s v="Michigan"/>
    <s v="Grand Rapids"/>
    <n v="2016"/>
  </r>
  <r>
    <s v="CA-2015-100251"/>
    <d v="2015-05-17T00:00:00"/>
    <s v="DV-13465"/>
    <s v="OFF-LA-10003766"/>
    <n v="31.5"/>
    <n v="10"/>
    <n v="0"/>
    <n v="15.12"/>
    <x v="1"/>
    <x v="2"/>
    <s v="Self-Adhesive Removable Labels"/>
    <x v="3"/>
    <s v="New York"/>
    <s v="Long Beach"/>
    <n v="2015"/>
  </r>
  <r>
    <s v="CA-2015-100251"/>
    <d v="2015-05-17T00:00:00"/>
    <s v="DV-13465"/>
    <s v="OFF-SU-10000898"/>
    <n v="55.6"/>
    <n v="4"/>
    <n v="0"/>
    <n v="16.123999999999999"/>
    <x v="1"/>
    <x v="14"/>
    <s v="Acme Hot Forged Carbon Steel Scissors with Nickel-Plated Handles, 3 7/8&quot; Cut, 8&quot;L"/>
    <x v="3"/>
    <s v="New York"/>
    <s v="Long Beach"/>
    <n v="2015"/>
  </r>
  <r>
    <s v="CA-2016-125794"/>
    <d v="2016-09-29T00:00:00"/>
    <s v="ML-17410"/>
    <s v="TEC-AC-10003399"/>
    <n v="36.24"/>
    <n v="1"/>
    <n v="0"/>
    <n v="15.220800000000001"/>
    <x v="2"/>
    <x v="11"/>
    <s v="Memorex Mini Travel Drive 64 GB USB 2.0 Flash Drive"/>
    <x v="1"/>
    <s v="California"/>
    <s v="Los Angeles"/>
    <n v="2016"/>
  </r>
  <r>
    <s v="CA-2017-163629"/>
    <d v="2017-11-17T00:00:00"/>
    <s v="RA-19885"/>
    <s v="TEC-AC-10001539"/>
    <n v="79.989999999999995"/>
    <n v="1"/>
    <n v="0"/>
    <n v="28.796399999999998"/>
    <x v="2"/>
    <x v="11"/>
    <s v="Logitech G430 Surround Sound Gaming Headset with Dolby 7.1 Technology"/>
    <x v="0"/>
    <s v="Georgia"/>
    <s v="Athens"/>
    <n v="2017"/>
  </r>
  <r>
    <s v="CA-2017-163629"/>
    <d v="2017-11-17T00:00:00"/>
    <s v="RA-19885"/>
    <s v="TEC-PH-10004006"/>
    <n v="206.1"/>
    <n v="5"/>
    <n v="0"/>
    <n v="55.646999999999998"/>
    <x v="2"/>
    <x v="7"/>
    <s v="Panasonic KX - TS880B Telephone"/>
    <x v="0"/>
    <s v="Georgia"/>
    <s v="Athens"/>
    <n v="2017"/>
  </r>
  <r>
    <s v="CA-2014-110422"/>
    <d v="2014-01-21T00:00:00"/>
    <s v="TB-21400"/>
    <s v="FUR-FU-10001889"/>
    <n v="25.248000000000001"/>
    <n v="3"/>
    <n v="0.2"/>
    <n v="4.1028000000000002"/>
    <x v="0"/>
    <x v="5"/>
    <s v="Ultra Door Pull Handle"/>
    <x v="0"/>
    <s v="Florida"/>
    <s v="Miami"/>
    <n v="2014"/>
  </r>
  <r>
    <s v="CA-2017-121258"/>
    <d v="2017-02-26T00:00:00"/>
    <s v="DB-13060"/>
    <s v="FUR-FU-10000747"/>
    <n v="91.96"/>
    <n v="2"/>
    <n v="0"/>
    <n v="15.6332"/>
    <x v="0"/>
    <x v="5"/>
    <s v="Tenex B1-RE Series Chair Mats for Low Pile Carpets"/>
    <x v="1"/>
    <s v="California"/>
    <s v="Costa Mesa"/>
    <n v="2017"/>
  </r>
  <r>
    <s v="CA-2017-121258"/>
    <d v="2017-02-26T00:00:00"/>
    <s v="DB-13060"/>
    <s v="TEC-PH-10003645"/>
    <n v="258.57600000000002"/>
    <n v="2"/>
    <n v="0.2"/>
    <n v="19.3932"/>
    <x v="2"/>
    <x v="7"/>
    <s v="Aastra 57i VoIP phone"/>
    <x v="1"/>
    <s v="California"/>
    <s v="Costa Mesa"/>
    <n v="2017"/>
  </r>
  <r>
    <s v="CA-2017-121258"/>
    <d v="2017-02-26T00:00:00"/>
    <s v="DB-13060"/>
    <s v="OFF-PA-10004041"/>
    <n v="29.6"/>
    <n v="4"/>
    <n v="0"/>
    <n v="13.32"/>
    <x v="1"/>
    <x v="10"/>
    <s v="It's Hot Message Books with Stickers, 2 3/4&quot; x 5&quot;"/>
    <x v="1"/>
    <s v="California"/>
    <s v="Costa Mesa"/>
    <n v="2017"/>
  </r>
  <r>
    <s v="CA-2017-119914"/>
    <d v="2017-05-04T00:00:00"/>
    <s v="CC-12220"/>
    <s v="OFF-AP-10002684"/>
    <n v="243.16"/>
    <n v="2"/>
    <n v="0"/>
    <n v="72.947999999999993"/>
    <x v="1"/>
    <x v="9"/>
    <s v="Acco 7-Outlet Masterpiece Power Center, Wihtout Fax/Phone Line Protection"/>
    <x v="1"/>
    <s v="California"/>
    <s v="Westminster"/>
    <n v="20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72616-9484-4E41-B7D3-CD847917F32A}" name="PT_Vendas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5" firstHeaderRow="1" firstDataRow="2" firstDataCol="1"/>
  <pivotFields count="15"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2">
    <field x="8"/>
    <field x="9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oma de Vendas" fld="4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9D01-3610-4251-AD71-132FBBC79B49}">
  <dimension ref="A1:F25"/>
  <sheetViews>
    <sheetView tabSelected="1" workbookViewId="0"/>
  </sheetViews>
  <sheetFormatPr defaultRowHeight="14.4" x14ac:dyDescent="0.3"/>
  <cols>
    <col min="1" max="2" width="15.5546875" bestFit="1" customWidth="1"/>
    <col min="3" max="5" width="10.5546875" bestFit="1" customWidth="1"/>
    <col min="6" max="6" width="11.5546875" bestFit="1" customWidth="1"/>
  </cols>
  <sheetData>
    <row r="1" spans="1:6" x14ac:dyDescent="0.3">
      <c r="A1" s="15" t="s">
        <v>10139</v>
      </c>
    </row>
    <row r="3" spans="1:6" x14ac:dyDescent="0.3">
      <c r="A3" s="11" t="s">
        <v>10138</v>
      </c>
      <c r="B3" s="11" t="s">
        <v>10137</v>
      </c>
    </row>
    <row r="4" spans="1:6" x14ac:dyDescent="0.3">
      <c r="A4" s="11" t="s">
        <v>10135</v>
      </c>
      <c r="B4" t="s">
        <v>99</v>
      </c>
      <c r="C4" t="s">
        <v>137</v>
      </c>
      <c r="D4" t="s">
        <v>35</v>
      </c>
      <c r="E4" t="s">
        <v>47</v>
      </c>
      <c r="F4" t="s">
        <v>10136</v>
      </c>
    </row>
    <row r="5" spans="1:6" x14ac:dyDescent="0.3">
      <c r="A5" s="12" t="s">
        <v>32</v>
      </c>
      <c r="B5" s="14">
        <v>163797.16379999992</v>
      </c>
      <c r="C5" s="14">
        <v>208291.20399999994</v>
      </c>
      <c r="D5" s="14">
        <v>117298.68399999996</v>
      </c>
      <c r="E5" s="14">
        <v>252612.74349999987</v>
      </c>
      <c r="F5" s="14">
        <v>741999.79529999977</v>
      </c>
    </row>
    <row r="6" spans="1:6" x14ac:dyDescent="0.3">
      <c r="A6" s="13" t="s">
        <v>33</v>
      </c>
      <c r="B6" s="14">
        <v>24157.176799999994</v>
      </c>
      <c r="C6" s="14">
        <v>43819.333999999995</v>
      </c>
      <c r="D6" s="14">
        <v>10899.361999999999</v>
      </c>
      <c r="E6" s="14">
        <v>36004.123500000016</v>
      </c>
      <c r="F6" s="14">
        <v>114879.9963</v>
      </c>
    </row>
    <row r="7" spans="1:6" x14ac:dyDescent="0.3">
      <c r="A7" s="13" t="s">
        <v>39</v>
      </c>
      <c r="B7" s="14">
        <v>85230.64599999995</v>
      </c>
      <c r="C7" s="14">
        <v>96260.682999999946</v>
      </c>
      <c r="D7" s="14">
        <v>45176.445999999974</v>
      </c>
      <c r="E7" s="14">
        <v>101781.32799999989</v>
      </c>
      <c r="F7" s="14">
        <v>328449.10299999977</v>
      </c>
    </row>
    <row r="8" spans="1:6" x14ac:dyDescent="0.3">
      <c r="A8" s="13" t="s">
        <v>63</v>
      </c>
      <c r="B8" s="14">
        <v>15254.369999999986</v>
      </c>
      <c r="C8" s="14">
        <v>29071.38</v>
      </c>
      <c r="D8" s="14">
        <v>17306.683999999997</v>
      </c>
      <c r="E8" s="14">
        <v>30072.729999999978</v>
      </c>
      <c r="F8" s="14">
        <v>91705.163999999961</v>
      </c>
    </row>
    <row r="9" spans="1:6" x14ac:dyDescent="0.3">
      <c r="A9" s="13" t="s">
        <v>53</v>
      </c>
      <c r="B9" s="14">
        <v>39154.970999999998</v>
      </c>
      <c r="C9" s="14">
        <v>39139.807000000008</v>
      </c>
      <c r="D9" s="14">
        <v>43916.191999999995</v>
      </c>
      <c r="E9" s="14">
        <v>84754.561999999976</v>
      </c>
      <c r="F9" s="14">
        <v>206965.53199999998</v>
      </c>
    </row>
    <row r="10" spans="1:6" x14ac:dyDescent="0.3">
      <c r="A10" s="12" t="s">
        <v>44</v>
      </c>
      <c r="B10" s="14">
        <v>167026.41500000007</v>
      </c>
      <c r="C10" s="14">
        <v>205516.05499999993</v>
      </c>
      <c r="D10" s="14">
        <v>125651.31299999997</v>
      </c>
      <c r="E10" s="14">
        <v>220853.24899999998</v>
      </c>
      <c r="F10" s="14">
        <v>719047.03199999989</v>
      </c>
    </row>
    <row r="11" spans="1:6" x14ac:dyDescent="0.3">
      <c r="A11" s="13" t="s">
        <v>76</v>
      </c>
      <c r="B11" s="14">
        <v>23582.032999999989</v>
      </c>
      <c r="C11" s="14">
        <v>34188.465999999993</v>
      </c>
      <c r="D11" s="14">
        <v>19525.326000000005</v>
      </c>
      <c r="E11" s="14">
        <v>30236.335999999988</v>
      </c>
      <c r="F11" s="14">
        <v>107532.16099999996</v>
      </c>
    </row>
    <row r="12" spans="1:6" x14ac:dyDescent="0.3">
      <c r="A12" s="13" t="s">
        <v>66</v>
      </c>
      <c r="B12" s="14">
        <v>5765.340000000002</v>
      </c>
      <c r="C12" s="14">
        <v>7485.7640000000001</v>
      </c>
      <c r="D12" s="14">
        <v>4655.6220000000021</v>
      </c>
      <c r="E12" s="14">
        <v>9212.0660000000025</v>
      </c>
      <c r="F12" s="14">
        <v>27118.792000000009</v>
      </c>
    </row>
    <row r="13" spans="1:6" x14ac:dyDescent="0.3">
      <c r="A13" s="13" t="s">
        <v>73</v>
      </c>
      <c r="B13" s="14">
        <v>56923.282000000028</v>
      </c>
      <c r="C13" s="14">
        <v>53497.996999999952</v>
      </c>
      <c r="D13" s="14">
        <v>37030.341</v>
      </c>
      <c r="E13" s="14">
        <v>55961.113000000012</v>
      </c>
      <c r="F13" s="14">
        <v>203412.73300000001</v>
      </c>
    </row>
    <row r="14" spans="1:6" x14ac:dyDescent="0.3">
      <c r="A14" s="13" t="s">
        <v>159</v>
      </c>
      <c r="B14" s="14">
        <v>4636.8720000000012</v>
      </c>
      <c r="C14" s="14">
        <v>4375.8739999999998</v>
      </c>
      <c r="D14" s="14">
        <v>3345.556</v>
      </c>
      <c r="E14" s="14">
        <v>4118.1000000000013</v>
      </c>
      <c r="F14" s="14">
        <v>16476.402000000002</v>
      </c>
    </row>
    <row r="15" spans="1:6" x14ac:dyDescent="0.3">
      <c r="A15" s="13" t="s">
        <v>241</v>
      </c>
      <c r="B15" s="14">
        <v>778.03000000000031</v>
      </c>
      <c r="C15" s="14">
        <v>819.71799999999973</v>
      </c>
      <c r="D15" s="14">
        <v>503.31600000000003</v>
      </c>
      <c r="E15" s="14">
        <v>923.21600000000012</v>
      </c>
      <c r="F15" s="14">
        <v>3024.2800000000007</v>
      </c>
    </row>
    <row r="16" spans="1:6" x14ac:dyDescent="0.3">
      <c r="A16" s="13" t="s">
        <v>45</v>
      </c>
      <c r="B16" s="14">
        <v>2451.4720000000002</v>
      </c>
      <c r="C16" s="14">
        <v>2602.9340000000002</v>
      </c>
      <c r="D16" s="14">
        <v>2353.1800000000003</v>
      </c>
      <c r="E16" s="14">
        <v>5078.7260000000006</v>
      </c>
      <c r="F16" s="14">
        <v>12486.312000000002</v>
      </c>
    </row>
    <row r="17" spans="1:6" x14ac:dyDescent="0.3">
      <c r="A17" s="13" t="s">
        <v>85</v>
      </c>
      <c r="B17" s="14">
        <v>17491.902000000002</v>
      </c>
      <c r="C17" s="14">
        <v>20172.601999999973</v>
      </c>
      <c r="D17" s="14">
        <v>14150.984</v>
      </c>
      <c r="E17" s="14">
        <v>26663.717999999983</v>
      </c>
      <c r="F17" s="14">
        <v>78479.205999999947</v>
      </c>
    </row>
    <row r="18" spans="1:6" x14ac:dyDescent="0.3">
      <c r="A18" s="13" t="s">
        <v>58</v>
      </c>
      <c r="B18" s="14">
        <v>45930.112000000037</v>
      </c>
      <c r="C18" s="14">
        <v>71612.584000000017</v>
      </c>
      <c r="D18" s="14">
        <v>35768.059999999969</v>
      </c>
      <c r="E18" s="14">
        <v>70532.851999999984</v>
      </c>
      <c r="F18" s="14">
        <v>223843.60800000001</v>
      </c>
    </row>
    <row r="19" spans="1:6" x14ac:dyDescent="0.3">
      <c r="A19" s="13" t="s">
        <v>515</v>
      </c>
      <c r="B19" s="14">
        <v>9467.3720000000012</v>
      </c>
      <c r="C19" s="14">
        <v>10760.116000000005</v>
      </c>
      <c r="D19" s="14">
        <v>8318.9280000000017</v>
      </c>
      <c r="E19" s="14">
        <v>18127.121999999992</v>
      </c>
      <c r="F19" s="14">
        <v>46673.538</v>
      </c>
    </row>
    <row r="20" spans="1:6" x14ac:dyDescent="0.3">
      <c r="A20" s="12" t="s">
        <v>69</v>
      </c>
      <c r="B20" s="14">
        <v>170416.31199999998</v>
      </c>
      <c r="C20" s="14">
        <v>264973.98100000009</v>
      </c>
      <c r="D20" s="14">
        <v>148771.908</v>
      </c>
      <c r="E20" s="14">
        <v>251991.83200000005</v>
      </c>
      <c r="F20" s="14">
        <v>836154.03300000005</v>
      </c>
    </row>
    <row r="21" spans="1:6" x14ac:dyDescent="0.3">
      <c r="A21" s="13" t="s">
        <v>148</v>
      </c>
      <c r="B21" s="14">
        <v>33956.076000000008</v>
      </c>
      <c r="C21" s="14">
        <v>45033.37200000001</v>
      </c>
      <c r="D21" s="14">
        <v>27276.753999999997</v>
      </c>
      <c r="E21" s="14">
        <v>61114.116000000024</v>
      </c>
      <c r="F21" s="14">
        <v>167380.31800000003</v>
      </c>
    </row>
    <row r="22" spans="1:6" x14ac:dyDescent="0.3">
      <c r="A22" s="13" t="s">
        <v>1077</v>
      </c>
      <c r="B22" s="14">
        <v>37259.57</v>
      </c>
      <c r="C22" s="14">
        <v>53219.462000000014</v>
      </c>
      <c r="D22" s="14">
        <v>9299.7560000000012</v>
      </c>
      <c r="E22" s="14">
        <v>49749.241999999998</v>
      </c>
      <c r="F22" s="14">
        <v>149528.03</v>
      </c>
    </row>
    <row r="23" spans="1:6" x14ac:dyDescent="0.3">
      <c r="A23" s="13" t="s">
        <v>604</v>
      </c>
      <c r="B23" s="14">
        <v>26797.384000000005</v>
      </c>
      <c r="C23" s="14">
        <v>66106.165000000008</v>
      </c>
      <c r="D23" s="14">
        <v>53890.96</v>
      </c>
      <c r="E23" s="14">
        <v>42444.122000000003</v>
      </c>
      <c r="F23" s="14">
        <v>189238.63100000002</v>
      </c>
    </row>
    <row r="24" spans="1:6" x14ac:dyDescent="0.3">
      <c r="A24" s="13" t="s">
        <v>70</v>
      </c>
      <c r="B24" s="14">
        <v>72403.281999999977</v>
      </c>
      <c r="C24" s="14">
        <v>100614.98200000003</v>
      </c>
      <c r="D24" s="14">
        <v>58304.437999999995</v>
      </c>
      <c r="E24" s="14">
        <v>98684.352000000014</v>
      </c>
      <c r="F24" s="14">
        <v>330007.054</v>
      </c>
    </row>
    <row r="25" spans="1:6" x14ac:dyDescent="0.3">
      <c r="A25" s="12" t="s">
        <v>10136</v>
      </c>
      <c r="B25" s="14">
        <v>501239.89079999994</v>
      </c>
      <c r="C25" s="14">
        <v>678781.24</v>
      </c>
      <c r="D25" s="14">
        <v>391721.90500000003</v>
      </c>
      <c r="E25" s="14">
        <v>725457.82449999987</v>
      </c>
      <c r="F25" s="14">
        <v>2297200.8602999998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4.4" x14ac:dyDescent="0.3"/>
  <cols>
    <col min="1" max="1" width="48" customWidth="1"/>
    <col min="2" max="2" width="16" customWidth="1"/>
  </cols>
  <sheetData>
    <row r="1" spans="1:2" ht="18" x14ac:dyDescent="0.35">
      <c r="A1" s="1" t="s">
        <v>0</v>
      </c>
    </row>
    <row r="3" spans="1:2" x14ac:dyDescent="0.3">
      <c r="A3" t="s">
        <v>1</v>
      </c>
      <c r="B3" s="2">
        <f>SUM(dados!$E$2:$E$9995)</f>
        <v>2297200.8602999551</v>
      </c>
    </row>
    <row r="4" spans="1:2" x14ac:dyDescent="0.3">
      <c r="A4" t="s">
        <v>2</v>
      </c>
      <c r="B4" s="2">
        <f>SUM(dados!$H$2:$H$9995)</f>
        <v>286397.02170000132</v>
      </c>
    </row>
    <row r="5" spans="1:2" x14ac:dyDescent="0.3">
      <c r="A5" t="s">
        <v>3</v>
      </c>
      <c r="B5" s="3">
        <f>B4/B3</f>
        <v>0.12467217240315906</v>
      </c>
    </row>
    <row r="6" spans="1:2" x14ac:dyDescent="0.3">
      <c r="A6" t="s">
        <v>4</v>
      </c>
      <c r="B6" s="4">
        <f>COUNTA(Produtos!A2:A1863)</f>
        <v>1862</v>
      </c>
    </row>
    <row r="7" spans="1:2" x14ac:dyDescent="0.3">
      <c r="A7" t="s">
        <v>5</v>
      </c>
      <c r="B7" s="4">
        <f>SUMPRODUCT(--(Produtos!G2:G1863&lt;=0.8))+1</f>
        <v>414</v>
      </c>
    </row>
    <row r="8" spans="1:2" x14ac:dyDescent="0.3">
      <c r="A8" t="s">
        <v>6</v>
      </c>
      <c r="B8" s="3">
        <f>B7/B6</f>
        <v>0.22234156820622986</v>
      </c>
    </row>
    <row r="9" spans="1:2" x14ac:dyDescent="0.3">
      <c r="A9" t="s">
        <v>7</v>
      </c>
      <c r="B9" s="4">
        <f>COUNTIF(Produtos!D2:D1863,"&lt;0")</f>
        <v>301</v>
      </c>
    </row>
    <row r="12" spans="1:2" x14ac:dyDescent="0.3">
      <c r="A12" s="5" t="s">
        <v>8</v>
      </c>
    </row>
    <row r="13" spans="1:2" x14ac:dyDescent="0.3">
      <c r="A13" t="s">
        <v>9</v>
      </c>
    </row>
    <row r="14" spans="1:2" x14ac:dyDescent="0.3">
      <c r="A14" t="s">
        <v>10</v>
      </c>
    </row>
    <row r="15" spans="1:2" x14ac:dyDescent="0.3">
      <c r="A15" t="s">
        <v>11</v>
      </c>
    </row>
    <row r="16" spans="1:2" x14ac:dyDescent="0.3">
      <c r="A16" t="s">
        <v>12</v>
      </c>
    </row>
    <row r="17" spans="1:1" x14ac:dyDescent="0.3">
      <c r="A17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99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12" customWidth="1"/>
    <col min="4" max="4" width="17" customWidth="1"/>
    <col min="5" max="5" width="10" customWidth="1"/>
    <col min="6" max="7" width="9" customWidth="1"/>
    <col min="8" max="8" width="10" customWidth="1"/>
    <col min="9" max="9" width="16" customWidth="1"/>
    <col min="10" max="10" width="14" customWidth="1"/>
    <col min="11" max="11" width="40" customWidth="1"/>
    <col min="12" max="12" width="10" customWidth="1"/>
    <col min="13" max="13" width="16" customWidth="1"/>
    <col min="14" max="14" width="18" customWidth="1"/>
    <col min="15" max="15" width="7" customWidth="1"/>
  </cols>
  <sheetData>
    <row r="1" spans="1:15" x14ac:dyDescent="0.3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</row>
    <row r="2" spans="1:15" x14ac:dyDescent="0.3">
      <c r="A2" t="s">
        <v>29</v>
      </c>
      <c r="B2" s="7">
        <v>42682</v>
      </c>
      <c r="C2" t="s">
        <v>30</v>
      </c>
      <c r="D2" t="s">
        <v>31</v>
      </c>
      <c r="E2">
        <v>261.95999999999998</v>
      </c>
      <c r="F2">
        <v>2</v>
      </c>
      <c r="G2">
        <v>0</v>
      </c>
      <c r="H2">
        <v>41.913600000000002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>
        <f t="shared" ref="O2:O65" si="0">YEAR(B2)</f>
        <v>2016</v>
      </c>
    </row>
    <row r="3" spans="1:15" x14ac:dyDescent="0.3">
      <c r="A3" t="s">
        <v>29</v>
      </c>
      <c r="B3" s="7">
        <v>42682</v>
      </c>
      <c r="C3" t="s">
        <v>30</v>
      </c>
      <c r="D3" t="s">
        <v>38</v>
      </c>
      <c r="E3">
        <v>731.94</v>
      </c>
      <c r="F3">
        <v>3</v>
      </c>
      <c r="G3">
        <v>0</v>
      </c>
      <c r="H3">
        <v>219.58199999999999</v>
      </c>
      <c r="I3" t="s">
        <v>32</v>
      </c>
      <c r="J3" t="s">
        <v>39</v>
      </c>
      <c r="K3" t="s">
        <v>40</v>
      </c>
      <c r="L3" t="s">
        <v>35</v>
      </c>
      <c r="M3" t="s">
        <v>36</v>
      </c>
      <c r="N3" t="s">
        <v>37</v>
      </c>
      <c r="O3">
        <f t="shared" si="0"/>
        <v>2016</v>
      </c>
    </row>
    <row r="4" spans="1:15" x14ac:dyDescent="0.3">
      <c r="A4" t="s">
        <v>41</v>
      </c>
      <c r="B4" s="7">
        <v>42533</v>
      </c>
      <c r="C4" t="s">
        <v>42</v>
      </c>
      <c r="D4" t="s">
        <v>43</v>
      </c>
      <c r="E4">
        <v>14.62</v>
      </c>
      <c r="F4">
        <v>2</v>
      </c>
      <c r="G4">
        <v>0</v>
      </c>
      <c r="H4">
        <v>6.8714000000000004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>
        <f t="shared" si="0"/>
        <v>2016</v>
      </c>
    </row>
    <row r="5" spans="1:15" x14ac:dyDescent="0.3">
      <c r="A5" t="s">
        <v>50</v>
      </c>
      <c r="B5" s="7">
        <v>42288</v>
      </c>
      <c r="C5" t="s">
        <v>51</v>
      </c>
      <c r="D5" t="s">
        <v>52</v>
      </c>
      <c r="E5">
        <v>957.57749999999999</v>
      </c>
      <c r="F5">
        <v>5</v>
      </c>
      <c r="G5">
        <v>0.45</v>
      </c>
      <c r="H5">
        <v>-383.03100000000001</v>
      </c>
      <c r="I5" t="s">
        <v>32</v>
      </c>
      <c r="J5" t="s">
        <v>53</v>
      </c>
      <c r="K5" t="s">
        <v>54</v>
      </c>
      <c r="L5" t="s">
        <v>35</v>
      </c>
      <c r="M5" t="s">
        <v>55</v>
      </c>
      <c r="N5" t="s">
        <v>56</v>
      </c>
      <c r="O5">
        <f t="shared" si="0"/>
        <v>2015</v>
      </c>
    </row>
    <row r="6" spans="1:15" x14ac:dyDescent="0.3">
      <c r="A6" t="s">
        <v>50</v>
      </c>
      <c r="B6" s="7">
        <v>42288</v>
      </c>
      <c r="C6" t="s">
        <v>51</v>
      </c>
      <c r="D6" t="s">
        <v>57</v>
      </c>
      <c r="E6">
        <v>22.367999999999999</v>
      </c>
      <c r="F6">
        <v>2</v>
      </c>
      <c r="G6">
        <v>0.2</v>
      </c>
      <c r="H6">
        <v>2.5164</v>
      </c>
      <c r="I6" t="s">
        <v>44</v>
      </c>
      <c r="J6" t="s">
        <v>58</v>
      </c>
      <c r="K6" t="s">
        <v>59</v>
      </c>
      <c r="L6" t="s">
        <v>35</v>
      </c>
      <c r="M6" t="s">
        <v>55</v>
      </c>
      <c r="N6" t="s">
        <v>56</v>
      </c>
      <c r="O6">
        <f t="shared" si="0"/>
        <v>2015</v>
      </c>
    </row>
    <row r="7" spans="1:15" x14ac:dyDescent="0.3">
      <c r="A7" t="s">
        <v>60</v>
      </c>
      <c r="B7" s="7">
        <v>41799</v>
      </c>
      <c r="C7" t="s">
        <v>61</v>
      </c>
      <c r="D7" t="s">
        <v>62</v>
      </c>
      <c r="E7">
        <v>48.86</v>
      </c>
      <c r="F7">
        <v>7</v>
      </c>
      <c r="G7">
        <v>0</v>
      </c>
      <c r="H7">
        <v>14.1694</v>
      </c>
      <c r="I7" t="s">
        <v>32</v>
      </c>
      <c r="J7" t="s">
        <v>63</v>
      </c>
      <c r="K7" t="s">
        <v>64</v>
      </c>
      <c r="L7" t="s">
        <v>47</v>
      </c>
      <c r="M7" t="s">
        <v>48</v>
      </c>
      <c r="N7" t="s">
        <v>49</v>
      </c>
      <c r="O7">
        <f t="shared" si="0"/>
        <v>2014</v>
      </c>
    </row>
    <row r="8" spans="1:15" x14ac:dyDescent="0.3">
      <c r="A8" t="s">
        <v>60</v>
      </c>
      <c r="B8" s="7">
        <v>41799</v>
      </c>
      <c r="C8" t="s">
        <v>61</v>
      </c>
      <c r="D8" t="s">
        <v>65</v>
      </c>
      <c r="E8">
        <v>7.28</v>
      </c>
      <c r="F8">
        <v>4</v>
      </c>
      <c r="G8">
        <v>0</v>
      </c>
      <c r="H8">
        <v>1.9656</v>
      </c>
      <c r="I8" t="s">
        <v>44</v>
      </c>
      <c r="J8" t="s">
        <v>66</v>
      </c>
      <c r="K8" t="s">
        <v>67</v>
      </c>
      <c r="L8" t="s">
        <v>47</v>
      </c>
      <c r="M8" t="s">
        <v>48</v>
      </c>
      <c r="N8" t="s">
        <v>49</v>
      </c>
      <c r="O8">
        <f t="shared" si="0"/>
        <v>2014</v>
      </c>
    </row>
    <row r="9" spans="1:15" x14ac:dyDescent="0.3">
      <c r="A9" t="s">
        <v>60</v>
      </c>
      <c r="B9" s="7">
        <v>41799</v>
      </c>
      <c r="C9" t="s">
        <v>61</v>
      </c>
      <c r="D9" t="s">
        <v>68</v>
      </c>
      <c r="E9">
        <v>907.15200000000004</v>
      </c>
      <c r="F9">
        <v>6</v>
      </c>
      <c r="G9">
        <v>0.2</v>
      </c>
      <c r="H9">
        <v>90.715199999999996</v>
      </c>
      <c r="I9" t="s">
        <v>69</v>
      </c>
      <c r="J9" t="s">
        <v>70</v>
      </c>
      <c r="K9" t="s">
        <v>71</v>
      </c>
      <c r="L9" t="s">
        <v>47</v>
      </c>
      <c r="M9" t="s">
        <v>48</v>
      </c>
      <c r="N9" t="s">
        <v>49</v>
      </c>
      <c r="O9">
        <f t="shared" si="0"/>
        <v>2014</v>
      </c>
    </row>
    <row r="10" spans="1:15" x14ac:dyDescent="0.3">
      <c r="A10" t="s">
        <v>60</v>
      </c>
      <c r="B10" s="7">
        <v>41799</v>
      </c>
      <c r="C10" t="s">
        <v>61</v>
      </c>
      <c r="D10" t="s">
        <v>72</v>
      </c>
      <c r="E10">
        <v>18.504000000000001</v>
      </c>
      <c r="F10">
        <v>3</v>
      </c>
      <c r="G10">
        <v>0.2</v>
      </c>
      <c r="H10">
        <v>5.7824999999999998</v>
      </c>
      <c r="I10" t="s">
        <v>44</v>
      </c>
      <c r="J10" t="s">
        <v>73</v>
      </c>
      <c r="K10" t="s">
        <v>74</v>
      </c>
      <c r="L10" t="s">
        <v>47</v>
      </c>
      <c r="M10" t="s">
        <v>48</v>
      </c>
      <c r="N10" t="s">
        <v>49</v>
      </c>
      <c r="O10">
        <f t="shared" si="0"/>
        <v>2014</v>
      </c>
    </row>
    <row r="11" spans="1:15" x14ac:dyDescent="0.3">
      <c r="A11" t="s">
        <v>60</v>
      </c>
      <c r="B11" s="7">
        <v>41799</v>
      </c>
      <c r="C11" t="s">
        <v>61</v>
      </c>
      <c r="D11" t="s">
        <v>75</v>
      </c>
      <c r="E11">
        <v>114.9</v>
      </c>
      <c r="F11">
        <v>5</v>
      </c>
      <c r="G11">
        <v>0</v>
      </c>
      <c r="H11">
        <v>34.47</v>
      </c>
      <c r="I11" t="s">
        <v>44</v>
      </c>
      <c r="J11" t="s">
        <v>76</v>
      </c>
      <c r="K11" t="s">
        <v>77</v>
      </c>
      <c r="L11" t="s">
        <v>47</v>
      </c>
      <c r="M11" t="s">
        <v>48</v>
      </c>
      <c r="N11" t="s">
        <v>49</v>
      </c>
      <c r="O11">
        <f t="shared" si="0"/>
        <v>2014</v>
      </c>
    </row>
    <row r="12" spans="1:15" x14ac:dyDescent="0.3">
      <c r="A12" t="s">
        <v>60</v>
      </c>
      <c r="B12" s="7">
        <v>41799</v>
      </c>
      <c r="C12" t="s">
        <v>61</v>
      </c>
      <c r="D12" t="s">
        <v>78</v>
      </c>
      <c r="E12">
        <v>1706.184</v>
      </c>
      <c r="F12">
        <v>9</v>
      </c>
      <c r="G12">
        <v>0.2</v>
      </c>
      <c r="H12">
        <v>85.309200000000004</v>
      </c>
      <c r="I12" t="s">
        <v>32</v>
      </c>
      <c r="J12" t="s">
        <v>53</v>
      </c>
      <c r="K12" t="s">
        <v>79</v>
      </c>
      <c r="L12" t="s">
        <v>47</v>
      </c>
      <c r="M12" t="s">
        <v>48</v>
      </c>
      <c r="N12" t="s">
        <v>49</v>
      </c>
      <c r="O12">
        <f t="shared" si="0"/>
        <v>2014</v>
      </c>
    </row>
    <row r="13" spans="1:15" x14ac:dyDescent="0.3">
      <c r="A13" t="s">
        <v>60</v>
      </c>
      <c r="B13" s="7">
        <v>41799</v>
      </c>
      <c r="C13" t="s">
        <v>61</v>
      </c>
      <c r="D13" t="s">
        <v>80</v>
      </c>
      <c r="E13">
        <v>911.42399999999998</v>
      </c>
      <c r="F13">
        <v>4</v>
      </c>
      <c r="G13">
        <v>0.2</v>
      </c>
      <c r="H13">
        <v>68.356800000000007</v>
      </c>
      <c r="I13" t="s">
        <v>69</v>
      </c>
      <c r="J13" t="s">
        <v>70</v>
      </c>
      <c r="K13" t="s">
        <v>81</v>
      </c>
      <c r="L13" t="s">
        <v>47</v>
      </c>
      <c r="M13" t="s">
        <v>48</v>
      </c>
      <c r="N13" t="s">
        <v>49</v>
      </c>
      <c r="O13">
        <f t="shared" si="0"/>
        <v>2014</v>
      </c>
    </row>
    <row r="14" spans="1:15" x14ac:dyDescent="0.3">
      <c r="A14" t="s">
        <v>82</v>
      </c>
      <c r="B14" s="7">
        <v>42840</v>
      </c>
      <c r="C14" t="s">
        <v>83</v>
      </c>
      <c r="D14" t="s">
        <v>84</v>
      </c>
      <c r="E14">
        <v>15.552</v>
      </c>
      <c r="F14">
        <v>3</v>
      </c>
      <c r="G14">
        <v>0.2</v>
      </c>
      <c r="H14">
        <v>5.4432</v>
      </c>
      <c r="I14" t="s">
        <v>44</v>
      </c>
      <c r="J14" t="s">
        <v>85</v>
      </c>
      <c r="K14" t="s">
        <v>86</v>
      </c>
      <c r="L14" t="s">
        <v>35</v>
      </c>
      <c r="M14" t="s">
        <v>87</v>
      </c>
      <c r="N14" t="s">
        <v>88</v>
      </c>
      <c r="O14">
        <f t="shared" si="0"/>
        <v>2017</v>
      </c>
    </row>
    <row r="15" spans="1:15" x14ac:dyDescent="0.3">
      <c r="A15" t="s">
        <v>89</v>
      </c>
      <c r="B15" s="7">
        <v>42709</v>
      </c>
      <c r="C15" t="s">
        <v>90</v>
      </c>
      <c r="D15" t="s">
        <v>91</v>
      </c>
      <c r="E15">
        <v>407.976</v>
      </c>
      <c r="F15">
        <v>3</v>
      </c>
      <c r="G15">
        <v>0.2</v>
      </c>
      <c r="H15">
        <v>132.59219999999999</v>
      </c>
      <c r="I15" t="s">
        <v>44</v>
      </c>
      <c r="J15" t="s">
        <v>73</v>
      </c>
      <c r="K15" t="s">
        <v>92</v>
      </c>
      <c r="L15" t="s">
        <v>47</v>
      </c>
      <c r="M15" t="s">
        <v>93</v>
      </c>
      <c r="N15" t="s">
        <v>94</v>
      </c>
      <c r="O15">
        <f t="shared" si="0"/>
        <v>2016</v>
      </c>
    </row>
    <row r="16" spans="1:15" x14ac:dyDescent="0.3">
      <c r="A16" t="s">
        <v>95</v>
      </c>
      <c r="B16" s="7">
        <v>42330</v>
      </c>
      <c r="C16" t="s">
        <v>96</v>
      </c>
      <c r="D16" t="s">
        <v>97</v>
      </c>
      <c r="E16">
        <v>68.81</v>
      </c>
      <c r="F16">
        <v>5</v>
      </c>
      <c r="G16">
        <v>0.8</v>
      </c>
      <c r="H16">
        <v>-123.858</v>
      </c>
      <c r="I16" t="s">
        <v>44</v>
      </c>
      <c r="J16" t="s">
        <v>76</v>
      </c>
      <c r="K16" t="s">
        <v>98</v>
      </c>
      <c r="L16" t="s">
        <v>99</v>
      </c>
      <c r="M16" t="s">
        <v>100</v>
      </c>
      <c r="N16" t="s">
        <v>101</v>
      </c>
      <c r="O16">
        <f t="shared" si="0"/>
        <v>2015</v>
      </c>
    </row>
    <row r="17" spans="1:15" x14ac:dyDescent="0.3">
      <c r="A17" t="s">
        <v>95</v>
      </c>
      <c r="B17" s="7">
        <v>42330</v>
      </c>
      <c r="C17" t="s">
        <v>96</v>
      </c>
      <c r="D17" t="s">
        <v>102</v>
      </c>
      <c r="E17">
        <v>2.544</v>
      </c>
      <c r="F17">
        <v>3</v>
      </c>
      <c r="G17">
        <v>0.8</v>
      </c>
      <c r="H17">
        <v>-3.8159999999999998</v>
      </c>
      <c r="I17" t="s">
        <v>44</v>
      </c>
      <c r="J17" t="s">
        <v>73</v>
      </c>
      <c r="K17" t="s">
        <v>103</v>
      </c>
      <c r="L17" t="s">
        <v>99</v>
      </c>
      <c r="M17" t="s">
        <v>100</v>
      </c>
      <c r="N17" t="s">
        <v>101</v>
      </c>
      <c r="O17">
        <f t="shared" si="0"/>
        <v>2015</v>
      </c>
    </row>
    <row r="18" spans="1:15" x14ac:dyDescent="0.3">
      <c r="A18" t="s">
        <v>104</v>
      </c>
      <c r="B18" s="7">
        <v>41954</v>
      </c>
      <c r="C18" t="s">
        <v>105</v>
      </c>
      <c r="D18" t="s">
        <v>106</v>
      </c>
      <c r="E18">
        <v>665.88</v>
      </c>
      <c r="F18">
        <v>6</v>
      </c>
      <c r="G18">
        <v>0</v>
      </c>
      <c r="H18">
        <v>13.317600000000001</v>
      </c>
      <c r="I18" t="s">
        <v>44</v>
      </c>
      <c r="J18" t="s">
        <v>58</v>
      </c>
      <c r="K18" t="s">
        <v>107</v>
      </c>
      <c r="L18" t="s">
        <v>99</v>
      </c>
      <c r="M18" t="s">
        <v>108</v>
      </c>
      <c r="N18" t="s">
        <v>109</v>
      </c>
      <c r="O18">
        <f t="shared" si="0"/>
        <v>2014</v>
      </c>
    </row>
    <row r="19" spans="1:15" x14ac:dyDescent="0.3">
      <c r="A19" t="s">
        <v>110</v>
      </c>
      <c r="B19" s="7">
        <v>41772</v>
      </c>
      <c r="C19" t="s">
        <v>111</v>
      </c>
      <c r="D19" t="s">
        <v>112</v>
      </c>
      <c r="E19">
        <v>55.5</v>
      </c>
      <c r="F19">
        <v>2</v>
      </c>
      <c r="G19">
        <v>0</v>
      </c>
      <c r="H19">
        <v>9.99</v>
      </c>
      <c r="I19" t="s">
        <v>44</v>
      </c>
      <c r="J19" t="s">
        <v>58</v>
      </c>
      <c r="K19" t="s">
        <v>113</v>
      </c>
      <c r="L19" t="s">
        <v>47</v>
      </c>
      <c r="M19" t="s">
        <v>114</v>
      </c>
      <c r="N19" t="s">
        <v>115</v>
      </c>
      <c r="O19">
        <f t="shared" si="0"/>
        <v>2014</v>
      </c>
    </row>
    <row r="20" spans="1:15" x14ac:dyDescent="0.3">
      <c r="A20" t="s">
        <v>116</v>
      </c>
      <c r="B20" s="7">
        <v>41878</v>
      </c>
      <c r="C20" t="s">
        <v>117</v>
      </c>
      <c r="D20" t="s">
        <v>118</v>
      </c>
      <c r="E20">
        <v>8.56</v>
      </c>
      <c r="F20">
        <v>2</v>
      </c>
      <c r="G20">
        <v>0</v>
      </c>
      <c r="H20">
        <v>2.4824000000000002</v>
      </c>
      <c r="I20" t="s">
        <v>44</v>
      </c>
      <c r="J20" t="s">
        <v>66</v>
      </c>
      <c r="K20" t="s">
        <v>119</v>
      </c>
      <c r="L20" t="s">
        <v>47</v>
      </c>
      <c r="M20" t="s">
        <v>48</v>
      </c>
      <c r="N20" t="s">
        <v>120</v>
      </c>
      <c r="O20">
        <f t="shared" si="0"/>
        <v>2014</v>
      </c>
    </row>
    <row r="21" spans="1:15" x14ac:dyDescent="0.3">
      <c r="A21" t="s">
        <v>116</v>
      </c>
      <c r="B21" s="7">
        <v>41878</v>
      </c>
      <c r="C21" t="s">
        <v>117</v>
      </c>
      <c r="D21" t="s">
        <v>121</v>
      </c>
      <c r="E21">
        <v>213.48</v>
      </c>
      <c r="F21">
        <v>3</v>
      </c>
      <c r="G21">
        <v>0.2</v>
      </c>
      <c r="H21">
        <v>16.010999999999999</v>
      </c>
      <c r="I21" t="s">
        <v>69</v>
      </c>
      <c r="J21" t="s">
        <v>70</v>
      </c>
      <c r="K21" t="s">
        <v>122</v>
      </c>
      <c r="L21" t="s">
        <v>47</v>
      </c>
      <c r="M21" t="s">
        <v>48</v>
      </c>
      <c r="N21" t="s">
        <v>120</v>
      </c>
      <c r="O21">
        <f t="shared" si="0"/>
        <v>2014</v>
      </c>
    </row>
    <row r="22" spans="1:15" x14ac:dyDescent="0.3">
      <c r="A22" t="s">
        <v>116</v>
      </c>
      <c r="B22" s="7">
        <v>41878</v>
      </c>
      <c r="C22" t="s">
        <v>117</v>
      </c>
      <c r="D22" t="s">
        <v>123</v>
      </c>
      <c r="E22">
        <v>22.72</v>
      </c>
      <c r="F22">
        <v>4</v>
      </c>
      <c r="G22">
        <v>0.2</v>
      </c>
      <c r="H22">
        <v>7.3840000000000003</v>
      </c>
      <c r="I22" t="s">
        <v>44</v>
      </c>
      <c r="J22" t="s">
        <v>73</v>
      </c>
      <c r="K22" t="s">
        <v>124</v>
      </c>
      <c r="L22" t="s">
        <v>47</v>
      </c>
      <c r="M22" t="s">
        <v>48</v>
      </c>
      <c r="N22" t="s">
        <v>120</v>
      </c>
      <c r="O22">
        <f t="shared" si="0"/>
        <v>2014</v>
      </c>
    </row>
    <row r="23" spans="1:15" x14ac:dyDescent="0.3">
      <c r="A23" t="s">
        <v>125</v>
      </c>
      <c r="B23" s="7">
        <v>42713</v>
      </c>
      <c r="C23" t="s">
        <v>126</v>
      </c>
      <c r="D23" t="s">
        <v>127</v>
      </c>
      <c r="E23">
        <v>19.46</v>
      </c>
      <c r="F23">
        <v>7</v>
      </c>
      <c r="G23">
        <v>0</v>
      </c>
      <c r="H23">
        <v>5.0595999999999997</v>
      </c>
      <c r="I23" t="s">
        <v>44</v>
      </c>
      <c r="J23" t="s">
        <v>66</v>
      </c>
      <c r="K23" t="s">
        <v>128</v>
      </c>
      <c r="L23" t="s">
        <v>99</v>
      </c>
      <c r="M23" t="s">
        <v>129</v>
      </c>
      <c r="N23" t="s">
        <v>130</v>
      </c>
      <c r="O23">
        <f t="shared" si="0"/>
        <v>2016</v>
      </c>
    </row>
    <row r="24" spans="1:15" x14ac:dyDescent="0.3">
      <c r="A24" t="s">
        <v>125</v>
      </c>
      <c r="B24" s="7">
        <v>42713</v>
      </c>
      <c r="C24" t="s">
        <v>126</v>
      </c>
      <c r="D24" t="s">
        <v>131</v>
      </c>
      <c r="E24">
        <v>60.34</v>
      </c>
      <c r="F24">
        <v>7</v>
      </c>
      <c r="G24">
        <v>0</v>
      </c>
      <c r="H24">
        <v>15.6884</v>
      </c>
      <c r="I24" t="s">
        <v>44</v>
      </c>
      <c r="J24" t="s">
        <v>76</v>
      </c>
      <c r="K24" t="s">
        <v>132</v>
      </c>
      <c r="L24" t="s">
        <v>99</v>
      </c>
      <c r="M24" t="s">
        <v>129</v>
      </c>
      <c r="N24" t="s">
        <v>130</v>
      </c>
      <c r="O24">
        <f t="shared" si="0"/>
        <v>2016</v>
      </c>
    </row>
    <row r="25" spans="1:15" x14ac:dyDescent="0.3">
      <c r="A25" t="s">
        <v>133</v>
      </c>
      <c r="B25" s="7">
        <v>42932</v>
      </c>
      <c r="C25" t="s">
        <v>134</v>
      </c>
      <c r="D25" t="s">
        <v>135</v>
      </c>
      <c r="E25">
        <v>71.372</v>
      </c>
      <c r="F25">
        <v>2</v>
      </c>
      <c r="G25">
        <v>0.3</v>
      </c>
      <c r="H25">
        <v>-1.0196000000000001</v>
      </c>
      <c r="I25" t="s">
        <v>32</v>
      </c>
      <c r="J25" t="s">
        <v>39</v>
      </c>
      <c r="K25" t="s">
        <v>136</v>
      </c>
      <c r="L25" t="s">
        <v>137</v>
      </c>
      <c r="M25" t="s">
        <v>138</v>
      </c>
      <c r="N25" t="s">
        <v>139</v>
      </c>
      <c r="O25">
        <f t="shared" si="0"/>
        <v>2017</v>
      </c>
    </row>
    <row r="26" spans="1:15" x14ac:dyDescent="0.3">
      <c r="A26" t="s">
        <v>140</v>
      </c>
      <c r="B26" s="7">
        <v>42272</v>
      </c>
      <c r="C26" t="s">
        <v>141</v>
      </c>
      <c r="D26" t="s">
        <v>52</v>
      </c>
      <c r="E26">
        <v>1044.6300000000001</v>
      </c>
      <c r="F26">
        <v>3</v>
      </c>
      <c r="G26">
        <v>0</v>
      </c>
      <c r="H26">
        <v>240.26490000000001</v>
      </c>
      <c r="I26" t="s">
        <v>32</v>
      </c>
      <c r="J26" t="s">
        <v>53</v>
      </c>
      <c r="K26" t="s">
        <v>54</v>
      </c>
      <c r="L26" t="s">
        <v>47</v>
      </c>
      <c r="M26" t="s">
        <v>114</v>
      </c>
      <c r="N26" t="s">
        <v>142</v>
      </c>
      <c r="O26">
        <f t="shared" si="0"/>
        <v>2015</v>
      </c>
    </row>
    <row r="27" spans="1:15" x14ac:dyDescent="0.3">
      <c r="A27" t="s">
        <v>143</v>
      </c>
      <c r="B27" s="7">
        <v>42385</v>
      </c>
      <c r="C27" t="s">
        <v>144</v>
      </c>
      <c r="D27" t="s">
        <v>145</v>
      </c>
      <c r="E27">
        <v>11.648</v>
      </c>
      <c r="F27">
        <v>2</v>
      </c>
      <c r="G27">
        <v>0.2</v>
      </c>
      <c r="H27">
        <v>4.2224000000000004</v>
      </c>
      <c r="I27" t="s">
        <v>44</v>
      </c>
      <c r="J27" t="s">
        <v>73</v>
      </c>
      <c r="K27" t="s">
        <v>146</v>
      </c>
      <c r="L27" t="s">
        <v>47</v>
      </c>
      <c r="M27" t="s">
        <v>48</v>
      </c>
      <c r="N27" t="s">
        <v>49</v>
      </c>
      <c r="O27">
        <f t="shared" si="0"/>
        <v>2016</v>
      </c>
    </row>
    <row r="28" spans="1:15" x14ac:dyDescent="0.3">
      <c r="A28" t="s">
        <v>143</v>
      </c>
      <c r="B28" s="7">
        <v>42385</v>
      </c>
      <c r="C28" t="s">
        <v>144</v>
      </c>
      <c r="D28" t="s">
        <v>147</v>
      </c>
      <c r="E28">
        <v>90.57</v>
      </c>
      <c r="F28">
        <v>3</v>
      </c>
      <c r="G28">
        <v>0</v>
      </c>
      <c r="H28">
        <v>11.774100000000001</v>
      </c>
      <c r="I28" t="s">
        <v>69</v>
      </c>
      <c r="J28" t="s">
        <v>148</v>
      </c>
      <c r="K28" t="s">
        <v>149</v>
      </c>
      <c r="L28" t="s">
        <v>47</v>
      </c>
      <c r="M28" t="s">
        <v>48</v>
      </c>
      <c r="N28" t="s">
        <v>49</v>
      </c>
      <c r="O28">
        <f t="shared" si="0"/>
        <v>2016</v>
      </c>
    </row>
    <row r="29" spans="1:15" x14ac:dyDescent="0.3">
      <c r="A29" t="s">
        <v>150</v>
      </c>
      <c r="B29" s="7">
        <v>42264</v>
      </c>
      <c r="C29" t="s">
        <v>151</v>
      </c>
      <c r="D29" t="s">
        <v>152</v>
      </c>
      <c r="E29">
        <v>3083.43</v>
      </c>
      <c r="F29">
        <v>7</v>
      </c>
      <c r="G29">
        <v>0.5</v>
      </c>
      <c r="H29">
        <v>-1665.0522000000001</v>
      </c>
      <c r="I29" t="s">
        <v>32</v>
      </c>
      <c r="J29" t="s">
        <v>33</v>
      </c>
      <c r="K29" t="s">
        <v>153</v>
      </c>
      <c r="L29" t="s">
        <v>137</v>
      </c>
      <c r="M29" t="s">
        <v>138</v>
      </c>
      <c r="N29" t="s">
        <v>139</v>
      </c>
      <c r="O29">
        <f t="shared" si="0"/>
        <v>2015</v>
      </c>
    </row>
    <row r="30" spans="1:15" x14ac:dyDescent="0.3">
      <c r="A30" t="s">
        <v>150</v>
      </c>
      <c r="B30" s="7">
        <v>42264</v>
      </c>
      <c r="C30" t="s">
        <v>151</v>
      </c>
      <c r="D30" t="s">
        <v>154</v>
      </c>
      <c r="E30">
        <v>9.6180000000000003</v>
      </c>
      <c r="F30">
        <v>2</v>
      </c>
      <c r="G30">
        <v>0.7</v>
      </c>
      <c r="H30">
        <v>-7.0532000000000004</v>
      </c>
      <c r="I30" t="s">
        <v>44</v>
      </c>
      <c r="J30" t="s">
        <v>73</v>
      </c>
      <c r="K30" t="s">
        <v>155</v>
      </c>
      <c r="L30" t="s">
        <v>137</v>
      </c>
      <c r="M30" t="s">
        <v>138</v>
      </c>
      <c r="N30" t="s">
        <v>139</v>
      </c>
      <c r="O30">
        <f t="shared" si="0"/>
        <v>2015</v>
      </c>
    </row>
    <row r="31" spans="1:15" x14ac:dyDescent="0.3">
      <c r="A31" t="s">
        <v>150</v>
      </c>
      <c r="B31" s="7">
        <v>42264</v>
      </c>
      <c r="C31" t="s">
        <v>151</v>
      </c>
      <c r="D31" t="s">
        <v>156</v>
      </c>
      <c r="E31">
        <v>124.2</v>
      </c>
      <c r="F31">
        <v>3</v>
      </c>
      <c r="G31">
        <v>0.2</v>
      </c>
      <c r="H31">
        <v>15.525</v>
      </c>
      <c r="I31" t="s">
        <v>32</v>
      </c>
      <c r="J31" t="s">
        <v>63</v>
      </c>
      <c r="K31" t="s">
        <v>157</v>
      </c>
      <c r="L31" t="s">
        <v>137</v>
      </c>
      <c r="M31" t="s">
        <v>138</v>
      </c>
      <c r="N31" t="s">
        <v>139</v>
      </c>
      <c r="O31">
        <f t="shared" si="0"/>
        <v>2015</v>
      </c>
    </row>
    <row r="32" spans="1:15" x14ac:dyDescent="0.3">
      <c r="A32" t="s">
        <v>150</v>
      </c>
      <c r="B32" s="7">
        <v>42264</v>
      </c>
      <c r="C32" t="s">
        <v>151</v>
      </c>
      <c r="D32" t="s">
        <v>158</v>
      </c>
      <c r="E32">
        <v>3.2639999999999998</v>
      </c>
      <c r="F32">
        <v>2</v>
      </c>
      <c r="G32">
        <v>0.2</v>
      </c>
      <c r="H32">
        <v>1.1015999999999999</v>
      </c>
      <c r="I32" t="s">
        <v>44</v>
      </c>
      <c r="J32" t="s">
        <v>159</v>
      </c>
      <c r="K32" t="s">
        <v>160</v>
      </c>
      <c r="L32" t="s">
        <v>137</v>
      </c>
      <c r="M32" t="s">
        <v>138</v>
      </c>
      <c r="N32" t="s">
        <v>139</v>
      </c>
      <c r="O32">
        <f t="shared" si="0"/>
        <v>2015</v>
      </c>
    </row>
    <row r="33" spans="1:15" x14ac:dyDescent="0.3">
      <c r="A33" t="s">
        <v>150</v>
      </c>
      <c r="B33" s="7">
        <v>42264</v>
      </c>
      <c r="C33" t="s">
        <v>151</v>
      </c>
      <c r="D33" t="s">
        <v>161</v>
      </c>
      <c r="E33">
        <v>86.304000000000002</v>
      </c>
      <c r="F33">
        <v>6</v>
      </c>
      <c r="G33">
        <v>0.2</v>
      </c>
      <c r="H33">
        <v>9.7091999999999992</v>
      </c>
      <c r="I33" t="s">
        <v>44</v>
      </c>
      <c r="J33" t="s">
        <v>66</v>
      </c>
      <c r="K33" t="s">
        <v>162</v>
      </c>
      <c r="L33" t="s">
        <v>137</v>
      </c>
      <c r="M33" t="s">
        <v>138</v>
      </c>
      <c r="N33" t="s">
        <v>139</v>
      </c>
      <c r="O33">
        <f t="shared" si="0"/>
        <v>2015</v>
      </c>
    </row>
    <row r="34" spans="1:15" x14ac:dyDescent="0.3">
      <c r="A34" t="s">
        <v>150</v>
      </c>
      <c r="B34" s="7">
        <v>42264</v>
      </c>
      <c r="C34" t="s">
        <v>151</v>
      </c>
      <c r="D34" t="s">
        <v>163</v>
      </c>
      <c r="E34">
        <v>6.8579999999999997</v>
      </c>
      <c r="F34">
        <v>6</v>
      </c>
      <c r="G34">
        <v>0.7</v>
      </c>
      <c r="H34">
        <v>-5.7149999999999999</v>
      </c>
      <c r="I34" t="s">
        <v>44</v>
      </c>
      <c r="J34" t="s">
        <v>73</v>
      </c>
      <c r="K34" t="s">
        <v>164</v>
      </c>
      <c r="L34" t="s">
        <v>137</v>
      </c>
      <c r="M34" t="s">
        <v>138</v>
      </c>
      <c r="N34" t="s">
        <v>139</v>
      </c>
      <c r="O34">
        <f t="shared" si="0"/>
        <v>2015</v>
      </c>
    </row>
    <row r="35" spans="1:15" x14ac:dyDescent="0.3">
      <c r="A35" t="s">
        <v>150</v>
      </c>
      <c r="B35" s="7">
        <v>42264</v>
      </c>
      <c r="C35" t="s">
        <v>151</v>
      </c>
      <c r="D35" t="s">
        <v>165</v>
      </c>
      <c r="E35">
        <v>15.76</v>
      </c>
      <c r="F35">
        <v>2</v>
      </c>
      <c r="G35">
        <v>0.2</v>
      </c>
      <c r="H35">
        <v>3.5459999999999998</v>
      </c>
      <c r="I35" t="s">
        <v>44</v>
      </c>
      <c r="J35" t="s">
        <v>66</v>
      </c>
      <c r="K35" t="s">
        <v>166</v>
      </c>
      <c r="L35" t="s">
        <v>137</v>
      </c>
      <c r="M35" t="s">
        <v>138</v>
      </c>
      <c r="N35" t="s">
        <v>139</v>
      </c>
      <c r="O35">
        <f t="shared" si="0"/>
        <v>2015</v>
      </c>
    </row>
    <row r="36" spans="1:15" x14ac:dyDescent="0.3">
      <c r="A36" t="s">
        <v>167</v>
      </c>
      <c r="B36" s="7">
        <v>43027</v>
      </c>
      <c r="C36" t="s">
        <v>168</v>
      </c>
      <c r="D36" t="s">
        <v>169</v>
      </c>
      <c r="E36">
        <v>29.472000000000001</v>
      </c>
      <c r="F36">
        <v>3</v>
      </c>
      <c r="G36">
        <v>0.2</v>
      </c>
      <c r="H36">
        <v>9.9467999999999996</v>
      </c>
      <c r="I36" t="s">
        <v>44</v>
      </c>
      <c r="J36" t="s">
        <v>85</v>
      </c>
      <c r="K36" t="s">
        <v>170</v>
      </c>
      <c r="L36" t="s">
        <v>99</v>
      </c>
      <c r="M36" t="s">
        <v>100</v>
      </c>
      <c r="N36" t="s">
        <v>171</v>
      </c>
      <c r="O36">
        <f t="shared" si="0"/>
        <v>2017</v>
      </c>
    </row>
    <row r="37" spans="1:15" x14ac:dyDescent="0.3">
      <c r="A37" t="s">
        <v>172</v>
      </c>
      <c r="B37" s="7">
        <v>42712</v>
      </c>
      <c r="C37" t="s">
        <v>173</v>
      </c>
      <c r="D37" t="s">
        <v>174</v>
      </c>
      <c r="E37">
        <v>1097.5440000000001</v>
      </c>
      <c r="F37">
        <v>7</v>
      </c>
      <c r="G37">
        <v>0.2</v>
      </c>
      <c r="H37">
        <v>123.47369999999999</v>
      </c>
      <c r="I37" t="s">
        <v>69</v>
      </c>
      <c r="J37" t="s">
        <v>70</v>
      </c>
      <c r="K37" t="s">
        <v>175</v>
      </c>
      <c r="L37" t="s">
        <v>99</v>
      </c>
      <c r="M37" t="s">
        <v>100</v>
      </c>
      <c r="N37" t="s">
        <v>176</v>
      </c>
      <c r="O37">
        <f t="shared" si="0"/>
        <v>2016</v>
      </c>
    </row>
    <row r="38" spans="1:15" x14ac:dyDescent="0.3">
      <c r="A38" t="s">
        <v>172</v>
      </c>
      <c r="B38" s="7">
        <v>42712</v>
      </c>
      <c r="C38" t="s">
        <v>173</v>
      </c>
      <c r="D38" t="s">
        <v>177</v>
      </c>
      <c r="E38">
        <v>190.92</v>
      </c>
      <c r="F38">
        <v>5</v>
      </c>
      <c r="G38">
        <v>0.6</v>
      </c>
      <c r="H38">
        <v>-147.96299999999999</v>
      </c>
      <c r="I38" t="s">
        <v>32</v>
      </c>
      <c r="J38" t="s">
        <v>63</v>
      </c>
      <c r="K38" t="s">
        <v>178</v>
      </c>
      <c r="L38" t="s">
        <v>99</v>
      </c>
      <c r="M38" t="s">
        <v>100</v>
      </c>
      <c r="N38" t="s">
        <v>176</v>
      </c>
      <c r="O38">
        <f t="shared" si="0"/>
        <v>2016</v>
      </c>
    </row>
    <row r="39" spans="1:15" x14ac:dyDescent="0.3">
      <c r="A39" t="s">
        <v>179</v>
      </c>
      <c r="B39" s="7">
        <v>42365</v>
      </c>
      <c r="C39" t="s">
        <v>180</v>
      </c>
      <c r="D39" t="s">
        <v>181</v>
      </c>
      <c r="E39">
        <v>113.328</v>
      </c>
      <c r="F39">
        <v>9</v>
      </c>
      <c r="G39">
        <v>0.2</v>
      </c>
      <c r="H39">
        <v>35.414999999999999</v>
      </c>
      <c r="I39" t="s">
        <v>44</v>
      </c>
      <c r="J39" t="s">
        <v>159</v>
      </c>
      <c r="K39" t="s">
        <v>182</v>
      </c>
      <c r="L39" t="s">
        <v>99</v>
      </c>
      <c r="M39" t="s">
        <v>100</v>
      </c>
      <c r="N39" t="s">
        <v>171</v>
      </c>
      <c r="O39">
        <f t="shared" si="0"/>
        <v>2015</v>
      </c>
    </row>
    <row r="40" spans="1:15" x14ac:dyDescent="0.3">
      <c r="A40" t="s">
        <v>179</v>
      </c>
      <c r="B40" s="7">
        <v>42365</v>
      </c>
      <c r="C40" t="s">
        <v>180</v>
      </c>
      <c r="D40" t="s">
        <v>183</v>
      </c>
      <c r="E40">
        <v>532.39919999999995</v>
      </c>
      <c r="F40">
        <v>3</v>
      </c>
      <c r="G40">
        <v>0.32</v>
      </c>
      <c r="H40">
        <v>-46.976399999999998</v>
      </c>
      <c r="I40" t="s">
        <v>32</v>
      </c>
      <c r="J40" t="s">
        <v>33</v>
      </c>
      <c r="K40" t="s">
        <v>184</v>
      </c>
      <c r="L40" t="s">
        <v>99</v>
      </c>
      <c r="M40" t="s">
        <v>100</v>
      </c>
      <c r="N40" t="s">
        <v>171</v>
      </c>
      <c r="O40">
        <f t="shared" si="0"/>
        <v>2015</v>
      </c>
    </row>
    <row r="41" spans="1:15" x14ac:dyDescent="0.3">
      <c r="A41" t="s">
        <v>179</v>
      </c>
      <c r="B41" s="7">
        <v>42365</v>
      </c>
      <c r="C41" t="s">
        <v>180</v>
      </c>
      <c r="D41" t="s">
        <v>185</v>
      </c>
      <c r="E41">
        <v>212.05799999999999</v>
      </c>
      <c r="F41">
        <v>3</v>
      </c>
      <c r="G41">
        <v>0.3</v>
      </c>
      <c r="H41">
        <v>-15.147</v>
      </c>
      <c r="I41" t="s">
        <v>32</v>
      </c>
      <c r="J41" t="s">
        <v>39</v>
      </c>
      <c r="K41" t="s">
        <v>186</v>
      </c>
      <c r="L41" t="s">
        <v>99</v>
      </c>
      <c r="M41" t="s">
        <v>100</v>
      </c>
      <c r="N41" t="s">
        <v>171</v>
      </c>
      <c r="O41">
        <f t="shared" si="0"/>
        <v>2015</v>
      </c>
    </row>
    <row r="42" spans="1:15" x14ac:dyDescent="0.3">
      <c r="A42" t="s">
        <v>179</v>
      </c>
      <c r="B42" s="7">
        <v>42365</v>
      </c>
      <c r="C42" t="s">
        <v>180</v>
      </c>
      <c r="D42" t="s">
        <v>187</v>
      </c>
      <c r="E42">
        <v>371.16800000000001</v>
      </c>
      <c r="F42">
        <v>4</v>
      </c>
      <c r="G42">
        <v>0.2</v>
      </c>
      <c r="H42">
        <v>41.756399999999999</v>
      </c>
      <c r="I42" t="s">
        <v>69</v>
      </c>
      <c r="J42" t="s">
        <v>70</v>
      </c>
      <c r="K42" t="s">
        <v>188</v>
      </c>
      <c r="L42" t="s">
        <v>99</v>
      </c>
      <c r="M42" t="s">
        <v>100</v>
      </c>
      <c r="N42" t="s">
        <v>171</v>
      </c>
      <c r="O42">
        <f t="shared" si="0"/>
        <v>2015</v>
      </c>
    </row>
    <row r="43" spans="1:15" x14ac:dyDescent="0.3">
      <c r="A43" t="s">
        <v>189</v>
      </c>
      <c r="B43" s="7">
        <v>42988</v>
      </c>
      <c r="C43" t="s">
        <v>190</v>
      </c>
      <c r="D43" t="s">
        <v>191</v>
      </c>
      <c r="E43">
        <v>147.16800000000001</v>
      </c>
      <c r="F43">
        <v>4</v>
      </c>
      <c r="G43">
        <v>0.2</v>
      </c>
      <c r="H43">
        <v>16.5564</v>
      </c>
      <c r="I43" t="s">
        <v>69</v>
      </c>
      <c r="J43" t="s">
        <v>70</v>
      </c>
      <c r="K43" t="s">
        <v>192</v>
      </c>
      <c r="L43" t="s">
        <v>99</v>
      </c>
      <c r="M43" t="s">
        <v>193</v>
      </c>
      <c r="N43" t="s">
        <v>194</v>
      </c>
      <c r="O43">
        <f t="shared" si="0"/>
        <v>2017</v>
      </c>
    </row>
    <row r="44" spans="1:15" x14ac:dyDescent="0.3">
      <c r="A44" t="s">
        <v>195</v>
      </c>
      <c r="B44" s="7">
        <v>42568</v>
      </c>
      <c r="C44" t="s">
        <v>196</v>
      </c>
      <c r="D44" t="s">
        <v>197</v>
      </c>
      <c r="E44">
        <v>77.88</v>
      </c>
      <c r="F44">
        <v>2</v>
      </c>
      <c r="G44">
        <v>0</v>
      </c>
      <c r="H44">
        <v>3.8940000000000001</v>
      </c>
      <c r="I44" t="s">
        <v>44</v>
      </c>
      <c r="J44" t="s">
        <v>58</v>
      </c>
      <c r="K44" t="s">
        <v>198</v>
      </c>
      <c r="L44" t="s">
        <v>47</v>
      </c>
      <c r="M44" t="s">
        <v>48</v>
      </c>
      <c r="N44" t="s">
        <v>49</v>
      </c>
      <c r="O44">
        <f t="shared" si="0"/>
        <v>2016</v>
      </c>
    </row>
    <row r="45" spans="1:15" x14ac:dyDescent="0.3">
      <c r="A45" t="s">
        <v>199</v>
      </c>
      <c r="B45" s="7">
        <v>42997</v>
      </c>
      <c r="C45" t="s">
        <v>200</v>
      </c>
      <c r="D45" t="s">
        <v>201</v>
      </c>
      <c r="E45">
        <v>95.616</v>
      </c>
      <c r="F45">
        <v>2</v>
      </c>
      <c r="G45">
        <v>0.2</v>
      </c>
      <c r="H45">
        <v>9.5616000000000003</v>
      </c>
      <c r="I45" t="s">
        <v>44</v>
      </c>
      <c r="J45" t="s">
        <v>58</v>
      </c>
      <c r="K45" t="s">
        <v>202</v>
      </c>
      <c r="L45" t="s">
        <v>35</v>
      </c>
      <c r="M45" t="s">
        <v>55</v>
      </c>
      <c r="N45" t="s">
        <v>203</v>
      </c>
      <c r="O45">
        <f t="shared" si="0"/>
        <v>2017</v>
      </c>
    </row>
    <row r="46" spans="1:15" x14ac:dyDescent="0.3">
      <c r="A46" t="s">
        <v>204</v>
      </c>
      <c r="B46" s="7">
        <v>42440</v>
      </c>
      <c r="C46" t="s">
        <v>205</v>
      </c>
      <c r="D46" t="s">
        <v>206</v>
      </c>
      <c r="E46">
        <v>45.98</v>
      </c>
      <c r="F46">
        <v>2</v>
      </c>
      <c r="G46">
        <v>0</v>
      </c>
      <c r="H46">
        <v>19.7714</v>
      </c>
      <c r="I46" t="s">
        <v>69</v>
      </c>
      <c r="J46" t="s">
        <v>148</v>
      </c>
      <c r="K46" t="s">
        <v>207</v>
      </c>
      <c r="L46" t="s">
        <v>99</v>
      </c>
      <c r="M46" t="s">
        <v>208</v>
      </c>
      <c r="N46" t="s">
        <v>209</v>
      </c>
      <c r="O46">
        <f t="shared" si="0"/>
        <v>2016</v>
      </c>
    </row>
    <row r="47" spans="1:15" x14ac:dyDescent="0.3">
      <c r="A47" t="s">
        <v>204</v>
      </c>
      <c r="B47" s="7">
        <v>42440</v>
      </c>
      <c r="C47" t="s">
        <v>205</v>
      </c>
      <c r="D47" t="s">
        <v>210</v>
      </c>
      <c r="E47">
        <v>17.46</v>
      </c>
      <c r="F47">
        <v>2</v>
      </c>
      <c r="G47">
        <v>0</v>
      </c>
      <c r="H47">
        <v>8.2062000000000008</v>
      </c>
      <c r="I47" t="s">
        <v>44</v>
      </c>
      <c r="J47" t="s">
        <v>73</v>
      </c>
      <c r="K47" t="s">
        <v>211</v>
      </c>
      <c r="L47" t="s">
        <v>99</v>
      </c>
      <c r="M47" t="s">
        <v>208</v>
      </c>
      <c r="N47" t="s">
        <v>209</v>
      </c>
      <c r="O47">
        <f t="shared" si="0"/>
        <v>2016</v>
      </c>
    </row>
    <row r="48" spans="1:15" x14ac:dyDescent="0.3">
      <c r="A48" t="s">
        <v>212</v>
      </c>
      <c r="B48" s="7">
        <v>41932</v>
      </c>
      <c r="C48" t="s">
        <v>213</v>
      </c>
      <c r="D48" t="s">
        <v>214</v>
      </c>
      <c r="E48">
        <v>211.96</v>
      </c>
      <c r="F48">
        <v>4</v>
      </c>
      <c r="G48">
        <v>0</v>
      </c>
      <c r="H48">
        <v>8.4784000000000006</v>
      </c>
      <c r="I48" t="s">
        <v>44</v>
      </c>
      <c r="J48" t="s">
        <v>58</v>
      </c>
      <c r="K48" t="s">
        <v>215</v>
      </c>
      <c r="L48" t="s">
        <v>99</v>
      </c>
      <c r="M48" t="s">
        <v>216</v>
      </c>
      <c r="N48" t="s">
        <v>217</v>
      </c>
      <c r="O48">
        <f t="shared" si="0"/>
        <v>2014</v>
      </c>
    </row>
    <row r="49" spans="1:15" x14ac:dyDescent="0.3">
      <c r="A49" t="s">
        <v>218</v>
      </c>
      <c r="B49" s="7">
        <v>42541</v>
      </c>
      <c r="C49" t="s">
        <v>219</v>
      </c>
      <c r="D49" t="s">
        <v>220</v>
      </c>
      <c r="E49">
        <v>45</v>
      </c>
      <c r="F49">
        <v>3</v>
      </c>
      <c r="G49">
        <v>0</v>
      </c>
      <c r="H49">
        <v>4.95</v>
      </c>
      <c r="I49" t="s">
        <v>69</v>
      </c>
      <c r="J49" t="s">
        <v>148</v>
      </c>
      <c r="K49" t="s">
        <v>221</v>
      </c>
      <c r="L49" t="s">
        <v>137</v>
      </c>
      <c r="M49" t="s">
        <v>222</v>
      </c>
      <c r="N49" t="s">
        <v>223</v>
      </c>
      <c r="O49">
        <f t="shared" si="0"/>
        <v>2016</v>
      </c>
    </row>
    <row r="50" spans="1:15" x14ac:dyDescent="0.3">
      <c r="A50" t="s">
        <v>218</v>
      </c>
      <c r="B50" s="7">
        <v>42541</v>
      </c>
      <c r="C50" t="s">
        <v>219</v>
      </c>
      <c r="D50" t="s">
        <v>224</v>
      </c>
      <c r="E50">
        <v>21.8</v>
      </c>
      <c r="F50">
        <v>2</v>
      </c>
      <c r="G50">
        <v>0</v>
      </c>
      <c r="H50">
        <v>6.1040000000000001</v>
      </c>
      <c r="I50" t="s">
        <v>69</v>
      </c>
      <c r="J50" t="s">
        <v>70</v>
      </c>
      <c r="K50" t="s">
        <v>225</v>
      </c>
      <c r="L50" t="s">
        <v>137</v>
      </c>
      <c r="M50" t="s">
        <v>222</v>
      </c>
      <c r="N50" t="s">
        <v>223</v>
      </c>
      <c r="O50">
        <f t="shared" si="0"/>
        <v>2016</v>
      </c>
    </row>
    <row r="51" spans="1:15" x14ac:dyDescent="0.3">
      <c r="A51" t="s">
        <v>226</v>
      </c>
      <c r="B51" s="7">
        <v>42112</v>
      </c>
      <c r="C51" t="s">
        <v>227</v>
      </c>
      <c r="D51" t="s">
        <v>228</v>
      </c>
      <c r="E51">
        <v>38.22</v>
      </c>
      <c r="F51">
        <v>6</v>
      </c>
      <c r="G51">
        <v>0</v>
      </c>
      <c r="H51">
        <v>17.9634</v>
      </c>
      <c r="I51" t="s">
        <v>44</v>
      </c>
      <c r="J51" t="s">
        <v>73</v>
      </c>
      <c r="K51" t="s">
        <v>229</v>
      </c>
      <c r="L51" t="s">
        <v>99</v>
      </c>
      <c r="M51" t="s">
        <v>230</v>
      </c>
      <c r="N51" t="s">
        <v>231</v>
      </c>
      <c r="O51">
        <f t="shared" si="0"/>
        <v>2015</v>
      </c>
    </row>
    <row r="52" spans="1:15" x14ac:dyDescent="0.3">
      <c r="A52" t="s">
        <v>226</v>
      </c>
      <c r="B52" s="7">
        <v>42112</v>
      </c>
      <c r="C52" t="s">
        <v>227</v>
      </c>
      <c r="D52" t="s">
        <v>232</v>
      </c>
      <c r="E52">
        <v>75.180000000000007</v>
      </c>
      <c r="F52">
        <v>6</v>
      </c>
      <c r="G52">
        <v>0</v>
      </c>
      <c r="H52">
        <v>35.334600000000002</v>
      </c>
      <c r="I52" t="s">
        <v>44</v>
      </c>
      <c r="J52" t="s">
        <v>45</v>
      </c>
      <c r="K52" t="s">
        <v>233</v>
      </c>
      <c r="L52" t="s">
        <v>99</v>
      </c>
      <c r="M52" t="s">
        <v>230</v>
      </c>
      <c r="N52" t="s">
        <v>231</v>
      </c>
      <c r="O52">
        <f t="shared" si="0"/>
        <v>2015</v>
      </c>
    </row>
    <row r="53" spans="1:15" x14ac:dyDescent="0.3">
      <c r="A53" t="s">
        <v>226</v>
      </c>
      <c r="B53" s="7">
        <v>42112</v>
      </c>
      <c r="C53" t="s">
        <v>227</v>
      </c>
      <c r="D53" t="s">
        <v>234</v>
      </c>
      <c r="E53">
        <v>6.16</v>
      </c>
      <c r="F53">
        <v>2</v>
      </c>
      <c r="G53">
        <v>0</v>
      </c>
      <c r="H53">
        <v>2.9567999999999999</v>
      </c>
      <c r="I53" t="s">
        <v>32</v>
      </c>
      <c r="J53" t="s">
        <v>63</v>
      </c>
      <c r="K53" t="s">
        <v>235</v>
      </c>
      <c r="L53" t="s">
        <v>99</v>
      </c>
      <c r="M53" t="s">
        <v>230</v>
      </c>
      <c r="N53" t="s">
        <v>231</v>
      </c>
      <c r="O53">
        <f t="shared" si="0"/>
        <v>2015</v>
      </c>
    </row>
    <row r="54" spans="1:15" x14ac:dyDescent="0.3">
      <c r="A54" t="s">
        <v>226</v>
      </c>
      <c r="B54" s="7">
        <v>42112</v>
      </c>
      <c r="C54" t="s">
        <v>227</v>
      </c>
      <c r="D54" t="s">
        <v>236</v>
      </c>
      <c r="E54">
        <v>89.99</v>
      </c>
      <c r="F54">
        <v>1</v>
      </c>
      <c r="G54">
        <v>0</v>
      </c>
      <c r="H54">
        <v>17.098099999999999</v>
      </c>
      <c r="I54" t="s">
        <v>32</v>
      </c>
      <c r="J54" t="s">
        <v>39</v>
      </c>
      <c r="K54" t="s">
        <v>237</v>
      </c>
      <c r="L54" t="s">
        <v>99</v>
      </c>
      <c r="M54" t="s">
        <v>230</v>
      </c>
      <c r="N54" t="s">
        <v>231</v>
      </c>
      <c r="O54">
        <f t="shared" si="0"/>
        <v>2015</v>
      </c>
    </row>
    <row r="55" spans="1:15" x14ac:dyDescent="0.3">
      <c r="A55" t="s">
        <v>238</v>
      </c>
      <c r="B55" s="7">
        <v>42715</v>
      </c>
      <c r="C55" t="s">
        <v>239</v>
      </c>
      <c r="D55" t="s">
        <v>240</v>
      </c>
      <c r="E55">
        <v>15.26</v>
      </c>
      <c r="F55">
        <v>7</v>
      </c>
      <c r="G55">
        <v>0</v>
      </c>
      <c r="H55">
        <v>6.2565999999999997</v>
      </c>
      <c r="I55" t="s">
        <v>44</v>
      </c>
      <c r="J55" t="s">
        <v>241</v>
      </c>
      <c r="K55" t="s">
        <v>242</v>
      </c>
      <c r="L55" t="s">
        <v>137</v>
      </c>
      <c r="M55" t="s">
        <v>243</v>
      </c>
      <c r="N55" t="s">
        <v>244</v>
      </c>
      <c r="O55">
        <f t="shared" si="0"/>
        <v>2016</v>
      </c>
    </row>
    <row r="56" spans="1:15" x14ac:dyDescent="0.3">
      <c r="A56" t="s">
        <v>238</v>
      </c>
      <c r="B56" s="7">
        <v>42715</v>
      </c>
      <c r="C56" t="s">
        <v>239</v>
      </c>
      <c r="D56" t="s">
        <v>245</v>
      </c>
      <c r="E56">
        <v>1029.95</v>
      </c>
      <c r="F56">
        <v>5</v>
      </c>
      <c r="G56">
        <v>0</v>
      </c>
      <c r="H56">
        <v>298.68549999999999</v>
      </c>
      <c r="I56" t="s">
        <v>69</v>
      </c>
      <c r="J56" t="s">
        <v>70</v>
      </c>
      <c r="K56" t="s">
        <v>246</v>
      </c>
      <c r="L56" t="s">
        <v>137</v>
      </c>
      <c r="M56" t="s">
        <v>243</v>
      </c>
      <c r="N56" t="s">
        <v>244</v>
      </c>
      <c r="O56">
        <f t="shared" si="0"/>
        <v>2016</v>
      </c>
    </row>
    <row r="57" spans="1:15" x14ac:dyDescent="0.3">
      <c r="A57" t="s">
        <v>247</v>
      </c>
      <c r="B57" s="7">
        <v>42538</v>
      </c>
      <c r="C57" t="s">
        <v>248</v>
      </c>
      <c r="D57" t="s">
        <v>249</v>
      </c>
      <c r="E57">
        <v>208.56</v>
      </c>
      <c r="F57">
        <v>6</v>
      </c>
      <c r="G57">
        <v>0</v>
      </c>
      <c r="H57">
        <v>52.14</v>
      </c>
      <c r="I57" t="s">
        <v>44</v>
      </c>
      <c r="J57" t="s">
        <v>58</v>
      </c>
      <c r="K57" t="s">
        <v>250</v>
      </c>
      <c r="L57" t="s">
        <v>137</v>
      </c>
      <c r="M57" t="s">
        <v>243</v>
      </c>
      <c r="N57" t="s">
        <v>251</v>
      </c>
      <c r="O57">
        <f t="shared" si="0"/>
        <v>2016</v>
      </c>
    </row>
    <row r="58" spans="1:15" x14ac:dyDescent="0.3">
      <c r="A58" t="s">
        <v>247</v>
      </c>
      <c r="B58" s="7">
        <v>42538</v>
      </c>
      <c r="C58" t="s">
        <v>248</v>
      </c>
      <c r="D58" t="s">
        <v>252</v>
      </c>
      <c r="E58">
        <v>32.4</v>
      </c>
      <c r="F58">
        <v>5</v>
      </c>
      <c r="G58">
        <v>0</v>
      </c>
      <c r="H58">
        <v>15.552</v>
      </c>
      <c r="I58" t="s">
        <v>44</v>
      </c>
      <c r="J58" t="s">
        <v>85</v>
      </c>
      <c r="K58" t="s">
        <v>253</v>
      </c>
      <c r="L58" t="s">
        <v>137</v>
      </c>
      <c r="M58" t="s">
        <v>243</v>
      </c>
      <c r="N58" t="s">
        <v>251</v>
      </c>
      <c r="O58">
        <f t="shared" si="0"/>
        <v>2016</v>
      </c>
    </row>
    <row r="59" spans="1:15" x14ac:dyDescent="0.3">
      <c r="A59" t="s">
        <v>247</v>
      </c>
      <c r="B59" s="7">
        <v>42538</v>
      </c>
      <c r="C59" t="s">
        <v>248</v>
      </c>
      <c r="D59" t="s">
        <v>254</v>
      </c>
      <c r="E59">
        <v>319.41000000000003</v>
      </c>
      <c r="F59">
        <v>5</v>
      </c>
      <c r="G59">
        <v>0.1</v>
      </c>
      <c r="H59">
        <v>7.0979999999999999</v>
      </c>
      <c r="I59" t="s">
        <v>32</v>
      </c>
      <c r="J59" t="s">
        <v>39</v>
      </c>
      <c r="K59" t="s">
        <v>255</v>
      </c>
      <c r="L59" t="s">
        <v>137</v>
      </c>
      <c r="M59" t="s">
        <v>243</v>
      </c>
      <c r="N59" t="s">
        <v>251</v>
      </c>
      <c r="O59">
        <f t="shared" si="0"/>
        <v>2016</v>
      </c>
    </row>
    <row r="60" spans="1:15" x14ac:dyDescent="0.3">
      <c r="A60" t="s">
        <v>247</v>
      </c>
      <c r="B60" s="7">
        <v>42538</v>
      </c>
      <c r="C60" t="s">
        <v>248</v>
      </c>
      <c r="D60" t="s">
        <v>256</v>
      </c>
      <c r="E60">
        <v>14.56</v>
      </c>
      <c r="F60">
        <v>2</v>
      </c>
      <c r="G60">
        <v>0</v>
      </c>
      <c r="H60">
        <v>6.9888000000000003</v>
      </c>
      <c r="I60" t="s">
        <v>44</v>
      </c>
      <c r="J60" t="s">
        <v>85</v>
      </c>
      <c r="K60" t="s">
        <v>257</v>
      </c>
      <c r="L60" t="s">
        <v>137</v>
      </c>
      <c r="M60" t="s">
        <v>243</v>
      </c>
      <c r="N60" t="s">
        <v>251</v>
      </c>
      <c r="O60">
        <f t="shared" si="0"/>
        <v>2016</v>
      </c>
    </row>
    <row r="61" spans="1:15" x14ac:dyDescent="0.3">
      <c r="A61" t="s">
        <v>247</v>
      </c>
      <c r="B61" s="7">
        <v>42538</v>
      </c>
      <c r="C61" t="s">
        <v>248</v>
      </c>
      <c r="D61" t="s">
        <v>220</v>
      </c>
      <c r="E61">
        <v>30</v>
      </c>
      <c r="F61">
        <v>2</v>
      </c>
      <c r="G61">
        <v>0</v>
      </c>
      <c r="H61">
        <v>3.3</v>
      </c>
      <c r="I61" t="s">
        <v>69</v>
      </c>
      <c r="J61" t="s">
        <v>148</v>
      </c>
      <c r="K61" t="s">
        <v>221</v>
      </c>
      <c r="L61" t="s">
        <v>137</v>
      </c>
      <c r="M61" t="s">
        <v>243</v>
      </c>
      <c r="N61" t="s">
        <v>251</v>
      </c>
      <c r="O61">
        <f t="shared" si="0"/>
        <v>2016</v>
      </c>
    </row>
    <row r="62" spans="1:15" x14ac:dyDescent="0.3">
      <c r="A62" t="s">
        <v>247</v>
      </c>
      <c r="B62" s="7">
        <v>42538</v>
      </c>
      <c r="C62" t="s">
        <v>248</v>
      </c>
      <c r="D62" t="s">
        <v>258</v>
      </c>
      <c r="E62">
        <v>48.48</v>
      </c>
      <c r="F62">
        <v>4</v>
      </c>
      <c r="G62">
        <v>0.2</v>
      </c>
      <c r="H62">
        <v>16.361999999999998</v>
      </c>
      <c r="I62" t="s">
        <v>44</v>
      </c>
      <c r="J62" t="s">
        <v>73</v>
      </c>
      <c r="K62" t="s">
        <v>259</v>
      </c>
      <c r="L62" t="s">
        <v>137</v>
      </c>
      <c r="M62" t="s">
        <v>243</v>
      </c>
      <c r="N62" t="s">
        <v>251</v>
      </c>
      <c r="O62">
        <f t="shared" si="0"/>
        <v>2016</v>
      </c>
    </row>
    <row r="63" spans="1:15" x14ac:dyDescent="0.3">
      <c r="A63" t="s">
        <v>247</v>
      </c>
      <c r="B63" s="7">
        <v>42538</v>
      </c>
      <c r="C63" t="s">
        <v>248</v>
      </c>
      <c r="D63" t="s">
        <v>260</v>
      </c>
      <c r="E63">
        <v>1.68</v>
      </c>
      <c r="F63">
        <v>1</v>
      </c>
      <c r="G63">
        <v>0</v>
      </c>
      <c r="H63">
        <v>0.84</v>
      </c>
      <c r="I63" t="s">
        <v>44</v>
      </c>
      <c r="J63" t="s">
        <v>66</v>
      </c>
      <c r="K63" t="s">
        <v>261</v>
      </c>
      <c r="L63" t="s">
        <v>137</v>
      </c>
      <c r="M63" t="s">
        <v>243</v>
      </c>
      <c r="N63" t="s">
        <v>251</v>
      </c>
      <c r="O63">
        <f t="shared" si="0"/>
        <v>2016</v>
      </c>
    </row>
    <row r="64" spans="1:15" x14ac:dyDescent="0.3">
      <c r="A64" t="s">
        <v>262</v>
      </c>
      <c r="B64" s="7">
        <v>42332</v>
      </c>
      <c r="C64" t="s">
        <v>263</v>
      </c>
      <c r="D64" t="s">
        <v>264</v>
      </c>
      <c r="E64">
        <v>13.98</v>
      </c>
      <c r="F64">
        <v>2</v>
      </c>
      <c r="G64">
        <v>0</v>
      </c>
      <c r="H64">
        <v>6.1512000000000002</v>
      </c>
      <c r="I64" t="s">
        <v>69</v>
      </c>
      <c r="J64" t="s">
        <v>148</v>
      </c>
      <c r="K64" t="s">
        <v>265</v>
      </c>
      <c r="L64" t="s">
        <v>47</v>
      </c>
      <c r="M64" t="s">
        <v>48</v>
      </c>
      <c r="N64" t="s">
        <v>49</v>
      </c>
      <c r="O64">
        <f t="shared" si="0"/>
        <v>2015</v>
      </c>
    </row>
    <row r="65" spans="1:15" x14ac:dyDescent="0.3">
      <c r="A65" t="s">
        <v>262</v>
      </c>
      <c r="B65" s="7">
        <v>42332</v>
      </c>
      <c r="C65" t="s">
        <v>263</v>
      </c>
      <c r="D65" t="s">
        <v>266</v>
      </c>
      <c r="E65">
        <v>25.824000000000002</v>
      </c>
      <c r="F65">
        <v>6</v>
      </c>
      <c r="G65">
        <v>0.2</v>
      </c>
      <c r="H65">
        <v>9.3612000000000002</v>
      </c>
      <c r="I65" t="s">
        <v>44</v>
      </c>
      <c r="J65" t="s">
        <v>73</v>
      </c>
      <c r="K65" t="s">
        <v>267</v>
      </c>
      <c r="L65" t="s">
        <v>47</v>
      </c>
      <c r="M65" t="s">
        <v>48</v>
      </c>
      <c r="N65" t="s">
        <v>49</v>
      </c>
      <c r="O65">
        <f t="shared" si="0"/>
        <v>2015</v>
      </c>
    </row>
    <row r="66" spans="1:15" x14ac:dyDescent="0.3">
      <c r="A66" t="s">
        <v>262</v>
      </c>
      <c r="B66" s="7">
        <v>42332</v>
      </c>
      <c r="C66" t="s">
        <v>263</v>
      </c>
      <c r="D66" t="s">
        <v>268</v>
      </c>
      <c r="E66">
        <v>146.72999999999999</v>
      </c>
      <c r="F66">
        <v>3</v>
      </c>
      <c r="G66">
        <v>0</v>
      </c>
      <c r="H66">
        <v>68.963099999999997</v>
      </c>
      <c r="I66" t="s">
        <v>44</v>
      </c>
      <c r="J66" t="s">
        <v>85</v>
      </c>
      <c r="K66" t="s">
        <v>269</v>
      </c>
      <c r="L66" t="s">
        <v>47</v>
      </c>
      <c r="M66" t="s">
        <v>48</v>
      </c>
      <c r="N66" t="s">
        <v>49</v>
      </c>
      <c r="O66">
        <f t="shared" ref="O66:O129" si="1">YEAR(B66)</f>
        <v>2015</v>
      </c>
    </row>
    <row r="67" spans="1:15" x14ac:dyDescent="0.3">
      <c r="A67" t="s">
        <v>262</v>
      </c>
      <c r="B67" s="7">
        <v>42332</v>
      </c>
      <c r="C67" t="s">
        <v>263</v>
      </c>
      <c r="D67" t="s">
        <v>270</v>
      </c>
      <c r="E67">
        <v>79.760000000000005</v>
      </c>
      <c r="F67">
        <v>4</v>
      </c>
      <c r="G67">
        <v>0</v>
      </c>
      <c r="H67">
        <v>22.332799999999999</v>
      </c>
      <c r="I67" t="s">
        <v>32</v>
      </c>
      <c r="J67" t="s">
        <v>63</v>
      </c>
      <c r="K67" t="s">
        <v>271</v>
      </c>
      <c r="L67" t="s">
        <v>47</v>
      </c>
      <c r="M67" t="s">
        <v>48</v>
      </c>
      <c r="N67" t="s">
        <v>49</v>
      </c>
      <c r="O67">
        <f t="shared" si="1"/>
        <v>2015</v>
      </c>
    </row>
    <row r="68" spans="1:15" x14ac:dyDescent="0.3">
      <c r="A68" t="s">
        <v>272</v>
      </c>
      <c r="B68" s="7">
        <v>42124</v>
      </c>
      <c r="C68" t="s">
        <v>273</v>
      </c>
      <c r="D68" t="s">
        <v>274</v>
      </c>
      <c r="E68">
        <v>213.11500000000001</v>
      </c>
      <c r="F68">
        <v>5</v>
      </c>
      <c r="G68">
        <v>0.3</v>
      </c>
      <c r="H68">
        <v>-15.2225</v>
      </c>
      <c r="I68" t="s">
        <v>32</v>
      </c>
      <c r="J68" t="s">
        <v>39</v>
      </c>
      <c r="K68" t="s">
        <v>275</v>
      </c>
      <c r="L68" t="s">
        <v>99</v>
      </c>
      <c r="M68" t="s">
        <v>193</v>
      </c>
      <c r="N68" t="s">
        <v>276</v>
      </c>
      <c r="O68">
        <f t="shared" si="1"/>
        <v>2015</v>
      </c>
    </row>
    <row r="69" spans="1:15" x14ac:dyDescent="0.3">
      <c r="A69" t="s">
        <v>277</v>
      </c>
      <c r="B69" s="7">
        <v>41978</v>
      </c>
      <c r="C69" t="s">
        <v>278</v>
      </c>
      <c r="D69" t="s">
        <v>279</v>
      </c>
      <c r="E69">
        <v>1113.0239999999999</v>
      </c>
      <c r="F69">
        <v>8</v>
      </c>
      <c r="G69">
        <v>0.2</v>
      </c>
      <c r="H69">
        <v>111.30240000000001</v>
      </c>
      <c r="I69" t="s">
        <v>44</v>
      </c>
      <c r="J69" t="s">
        <v>66</v>
      </c>
      <c r="K69" t="s">
        <v>280</v>
      </c>
      <c r="L69" t="s">
        <v>47</v>
      </c>
      <c r="M69" t="s">
        <v>281</v>
      </c>
      <c r="N69" t="s">
        <v>282</v>
      </c>
      <c r="O69">
        <f t="shared" si="1"/>
        <v>2014</v>
      </c>
    </row>
    <row r="70" spans="1:15" x14ac:dyDescent="0.3">
      <c r="A70" t="s">
        <v>277</v>
      </c>
      <c r="B70" s="7">
        <v>41978</v>
      </c>
      <c r="C70" t="s">
        <v>278</v>
      </c>
      <c r="D70" t="s">
        <v>283</v>
      </c>
      <c r="E70">
        <v>167.96799999999999</v>
      </c>
      <c r="F70">
        <v>4</v>
      </c>
      <c r="G70">
        <v>0.2</v>
      </c>
      <c r="H70">
        <v>62.988</v>
      </c>
      <c r="I70" t="s">
        <v>69</v>
      </c>
      <c r="J70" t="s">
        <v>70</v>
      </c>
      <c r="K70" t="s">
        <v>284</v>
      </c>
      <c r="L70" t="s">
        <v>47</v>
      </c>
      <c r="M70" t="s">
        <v>281</v>
      </c>
      <c r="N70" t="s">
        <v>282</v>
      </c>
      <c r="O70">
        <f t="shared" si="1"/>
        <v>2014</v>
      </c>
    </row>
    <row r="71" spans="1:15" x14ac:dyDescent="0.3">
      <c r="A71" t="s">
        <v>285</v>
      </c>
      <c r="B71" s="7">
        <v>42525</v>
      </c>
      <c r="C71" t="s">
        <v>286</v>
      </c>
      <c r="D71" t="s">
        <v>287</v>
      </c>
      <c r="E71">
        <v>75.88</v>
      </c>
      <c r="F71">
        <v>2</v>
      </c>
      <c r="G71">
        <v>0</v>
      </c>
      <c r="H71">
        <v>35.663600000000002</v>
      </c>
      <c r="I71" t="s">
        <v>44</v>
      </c>
      <c r="J71" t="s">
        <v>85</v>
      </c>
      <c r="K71" t="s">
        <v>288</v>
      </c>
      <c r="L71" t="s">
        <v>35</v>
      </c>
      <c r="M71" t="s">
        <v>289</v>
      </c>
      <c r="N71" t="s">
        <v>290</v>
      </c>
      <c r="O71">
        <f t="shared" si="1"/>
        <v>2016</v>
      </c>
    </row>
    <row r="72" spans="1:15" x14ac:dyDescent="0.3">
      <c r="A72" t="s">
        <v>291</v>
      </c>
      <c r="B72" s="7">
        <v>42631</v>
      </c>
      <c r="C72" t="s">
        <v>292</v>
      </c>
      <c r="D72" t="s">
        <v>293</v>
      </c>
      <c r="E72">
        <v>4.6159999999999997</v>
      </c>
      <c r="F72">
        <v>1</v>
      </c>
      <c r="G72">
        <v>0.2</v>
      </c>
      <c r="H72">
        <v>1.7310000000000001</v>
      </c>
      <c r="I72" t="s">
        <v>44</v>
      </c>
      <c r="J72" t="s">
        <v>73</v>
      </c>
      <c r="K72" t="s">
        <v>294</v>
      </c>
      <c r="L72" t="s">
        <v>137</v>
      </c>
      <c r="M72" t="s">
        <v>243</v>
      </c>
      <c r="N72" t="s">
        <v>244</v>
      </c>
      <c r="O72">
        <f t="shared" si="1"/>
        <v>2016</v>
      </c>
    </row>
    <row r="73" spans="1:15" x14ac:dyDescent="0.3">
      <c r="A73" t="s">
        <v>295</v>
      </c>
      <c r="B73" s="7">
        <v>42992</v>
      </c>
      <c r="C73" t="s">
        <v>151</v>
      </c>
      <c r="D73" t="s">
        <v>296</v>
      </c>
      <c r="E73">
        <v>19.05</v>
      </c>
      <c r="F73">
        <v>3</v>
      </c>
      <c r="G73">
        <v>0</v>
      </c>
      <c r="H73">
        <v>8.7629999999999999</v>
      </c>
      <c r="I73" t="s">
        <v>44</v>
      </c>
      <c r="J73" t="s">
        <v>85</v>
      </c>
      <c r="K73" t="s">
        <v>297</v>
      </c>
      <c r="L73" t="s">
        <v>99</v>
      </c>
      <c r="M73" t="s">
        <v>216</v>
      </c>
      <c r="N73" t="s">
        <v>298</v>
      </c>
      <c r="O73">
        <f t="shared" si="1"/>
        <v>2017</v>
      </c>
    </row>
    <row r="74" spans="1:15" x14ac:dyDescent="0.3">
      <c r="A74" t="s">
        <v>299</v>
      </c>
      <c r="B74" s="7">
        <v>42120</v>
      </c>
      <c r="C74" t="s">
        <v>300</v>
      </c>
      <c r="D74" t="s">
        <v>301</v>
      </c>
      <c r="E74">
        <v>831.93600000000004</v>
      </c>
      <c r="F74">
        <v>8</v>
      </c>
      <c r="G74">
        <v>0.2</v>
      </c>
      <c r="H74">
        <v>-114.3912</v>
      </c>
      <c r="I74" t="s">
        <v>32</v>
      </c>
      <c r="J74" t="s">
        <v>39</v>
      </c>
      <c r="K74" t="s">
        <v>302</v>
      </c>
      <c r="L74" t="s">
        <v>35</v>
      </c>
      <c r="M74" t="s">
        <v>303</v>
      </c>
      <c r="N74" t="s">
        <v>304</v>
      </c>
      <c r="O74">
        <f t="shared" si="1"/>
        <v>2015</v>
      </c>
    </row>
    <row r="75" spans="1:15" x14ac:dyDescent="0.3">
      <c r="A75" t="s">
        <v>299</v>
      </c>
      <c r="B75" s="7">
        <v>42120</v>
      </c>
      <c r="C75" t="s">
        <v>300</v>
      </c>
      <c r="D75" t="s">
        <v>305</v>
      </c>
      <c r="E75">
        <v>97.04</v>
      </c>
      <c r="F75">
        <v>2</v>
      </c>
      <c r="G75">
        <v>0.2</v>
      </c>
      <c r="H75">
        <v>1.2130000000000001</v>
      </c>
      <c r="I75" t="s">
        <v>32</v>
      </c>
      <c r="J75" t="s">
        <v>63</v>
      </c>
      <c r="K75" t="s">
        <v>306</v>
      </c>
      <c r="L75" t="s">
        <v>35</v>
      </c>
      <c r="M75" t="s">
        <v>303</v>
      </c>
      <c r="N75" t="s">
        <v>304</v>
      </c>
      <c r="O75">
        <f t="shared" si="1"/>
        <v>2015</v>
      </c>
    </row>
    <row r="76" spans="1:15" x14ac:dyDescent="0.3">
      <c r="A76" t="s">
        <v>299</v>
      </c>
      <c r="B76" s="7">
        <v>42120</v>
      </c>
      <c r="C76" t="s">
        <v>300</v>
      </c>
      <c r="D76" t="s">
        <v>307</v>
      </c>
      <c r="E76">
        <v>72.784000000000006</v>
      </c>
      <c r="F76">
        <v>1</v>
      </c>
      <c r="G76">
        <v>0.2</v>
      </c>
      <c r="H76">
        <v>-18.196000000000002</v>
      </c>
      <c r="I76" t="s">
        <v>44</v>
      </c>
      <c r="J76" t="s">
        <v>58</v>
      </c>
      <c r="K76" t="s">
        <v>308</v>
      </c>
      <c r="L76" t="s">
        <v>35</v>
      </c>
      <c r="M76" t="s">
        <v>303</v>
      </c>
      <c r="N76" t="s">
        <v>304</v>
      </c>
      <c r="O76">
        <f t="shared" si="1"/>
        <v>2015</v>
      </c>
    </row>
    <row r="77" spans="1:15" x14ac:dyDescent="0.3">
      <c r="A77" t="s">
        <v>309</v>
      </c>
      <c r="B77" s="7">
        <v>43078</v>
      </c>
      <c r="C77" t="s">
        <v>310</v>
      </c>
      <c r="D77" t="s">
        <v>311</v>
      </c>
      <c r="E77">
        <v>1.248</v>
      </c>
      <c r="F77">
        <v>3</v>
      </c>
      <c r="G77">
        <v>0.8</v>
      </c>
      <c r="H77">
        <v>-1.9343999999999999</v>
      </c>
      <c r="I77" t="s">
        <v>44</v>
      </c>
      <c r="J77" t="s">
        <v>73</v>
      </c>
      <c r="K77" t="s">
        <v>312</v>
      </c>
      <c r="L77" t="s">
        <v>99</v>
      </c>
      <c r="M77" t="s">
        <v>100</v>
      </c>
      <c r="N77" t="s">
        <v>171</v>
      </c>
      <c r="O77">
        <f t="shared" si="1"/>
        <v>2017</v>
      </c>
    </row>
    <row r="78" spans="1:15" x14ac:dyDescent="0.3">
      <c r="A78" t="s">
        <v>309</v>
      </c>
      <c r="B78" s="7">
        <v>43078</v>
      </c>
      <c r="C78" t="s">
        <v>310</v>
      </c>
      <c r="D78" t="s">
        <v>313</v>
      </c>
      <c r="E78">
        <v>9.7080000000000002</v>
      </c>
      <c r="F78">
        <v>3</v>
      </c>
      <c r="G78">
        <v>0.6</v>
      </c>
      <c r="H78">
        <v>-5.8247999999999998</v>
      </c>
      <c r="I78" t="s">
        <v>32</v>
      </c>
      <c r="J78" t="s">
        <v>63</v>
      </c>
      <c r="K78" t="s">
        <v>314</v>
      </c>
      <c r="L78" t="s">
        <v>99</v>
      </c>
      <c r="M78" t="s">
        <v>100</v>
      </c>
      <c r="N78" t="s">
        <v>171</v>
      </c>
      <c r="O78">
        <f t="shared" si="1"/>
        <v>2017</v>
      </c>
    </row>
    <row r="79" spans="1:15" x14ac:dyDescent="0.3">
      <c r="A79" t="s">
        <v>309</v>
      </c>
      <c r="B79" s="7">
        <v>43078</v>
      </c>
      <c r="C79" t="s">
        <v>310</v>
      </c>
      <c r="D79" t="s">
        <v>315</v>
      </c>
      <c r="E79">
        <v>27.24</v>
      </c>
      <c r="F79">
        <v>3</v>
      </c>
      <c r="G79">
        <v>0.2</v>
      </c>
      <c r="H79">
        <v>2.7240000000000002</v>
      </c>
      <c r="I79" t="s">
        <v>44</v>
      </c>
      <c r="J79" t="s">
        <v>58</v>
      </c>
      <c r="K79" t="s">
        <v>316</v>
      </c>
      <c r="L79" t="s">
        <v>99</v>
      </c>
      <c r="M79" t="s">
        <v>100</v>
      </c>
      <c r="N79" t="s">
        <v>171</v>
      </c>
      <c r="O79">
        <f t="shared" si="1"/>
        <v>2017</v>
      </c>
    </row>
    <row r="80" spans="1:15" x14ac:dyDescent="0.3">
      <c r="A80" t="s">
        <v>317</v>
      </c>
      <c r="B80" s="7">
        <v>41969</v>
      </c>
      <c r="C80" t="s">
        <v>300</v>
      </c>
      <c r="D80" t="s">
        <v>318</v>
      </c>
      <c r="E80">
        <v>19.3</v>
      </c>
      <c r="F80">
        <v>5</v>
      </c>
      <c r="G80">
        <v>0.6</v>
      </c>
      <c r="H80">
        <v>-14.475</v>
      </c>
      <c r="I80" t="s">
        <v>32</v>
      </c>
      <c r="J80" t="s">
        <v>63</v>
      </c>
      <c r="K80" t="s">
        <v>319</v>
      </c>
      <c r="L80" t="s">
        <v>99</v>
      </c>
      <c r="M80" t="s">
        <v>100</v>
      </c>
      <c r="N80" t="s">
        <v>171</v>
      </c>
      <c r="O80">
        <f t="shared" si="1"/>
        <v>2014</v>
      </c>
    </row>
    <row r="81" spans="1:15" x14ac:dyDescent="0.3">
      <c r="A81" t="s">
        <v>320</v>
      </c>
      <c r="B81" s="7">
        <v>42533</v>
      </c>
      <c r="C81" t="s">
        <v>321</v>
      </c>
      <c r="D81" t="s">
        <v>322</v>
      </c>
      <c r="E81">
        <v>208.16</v>
      </c>
      <c r="F81">
        <v>1</v>
      </c>
      <c r="G81">
        <v>0</v>
      </c>
      <c r="H81">
        <v>56.203200000000002</v>
      </c>
      <c r="I81" t="s">
        <v>44</v>
      </c>
      <c r="J81" t="s">
        <v>76</v>
      </c>
      <c r="K81" t="s">
        <v>323</v>
      </c>
      <c r="L81" t="s">
        <v>35</v>
      </c>
      <c r="M81" t="s">
        <v>324</v>
      </c>
      <c r="N81" t="s">
        <v>325</v>
      </c>
      <c r="O81">
        <f t="shared" si="1"/>
        <v>2016</v>
      </c>
    </row>
    <row r="82" spans="1:15" x14ac:dyDescent="0.3">
      <c r="A82" t="s">
        <v>320</v>
      </c>
      <c r="B82" s="7">
        <v>42533</v>
      </c>
      <c r="C82" t="s">
        <v>321</v>
      </c>
      <c r="D82" t="s">
        <v>326</v>
      </c>
      <c r="E82">
        <v>16.739999999999998</v>
      </c>
      <c r="F82">
        <v>3</v>
      </c>
      <c r="G82">
        <v>0</v>
      </c>
      <c r="H82">
        <v>8.0351999999999997</v>
      </c>
      <c r="I82" t="s">
        <v>44</v>
      </c>
      <c r="J82" t="s">
        <v>73</v>
      </c>
      <c r="K82" t="s">
        <v>327</v>
      </c>
      <c r="L82" t="s">
        <v>35</v>
      </c>
      <c r="M82" t="s">
        <v>324</v>
      </c>
      <c r="N82" t="s">
        <v>325</v>
      </c>
      <c r="O82">
        <f t="shared" si="1"/>
        <v>2016</v>
      </c>
    </row>
    <row r="83" spans="1:15" x14ac:dyDescent="0.3">
      <c r="A83" t="s">
        <v>328</v>
      </c>
      <c r="B83" s="7">
        <v>41924</v>
      </c>
      <c r="C83" t="s">
        <v>329</v>
      </c>
      <c r="D83" t="s">
        <v>330</v>
      </c>
      <c r="E83">
        <v>14.9</v>
      </c>
      <c r="F83">
        <v>5</v>
      </c>
      <c r="G83">
        <v>0</v>
      </c>
      <c r="H83">
        <v>4.1719999999999997</v>
      </c>
      <c r="I83" t="s">
        <v>44</v>
      </c>
      <c r="J83" t="s">
        <v>66</v>
      </c>
      <c r="K83" t="s">
        <v>331</v>
      </c>
      <c r="L83" t="s">
        <v>47</v>
      </c>
      <c r="M83" t="s">
        <v>48</v>
      </c>
      <c r="N83" t="s">
        <v>120</v>
      </c>
      <c r="O83">
        <f t="shared" si="1"/>
        <v>2014</v>
      </c>
    </row>
    <row r="84" spans="1:15" x14ac:dyDescent="0.3">
      <c r="A84" t="s">
        <v>328</v>
      </c>
      <c r="B84" s="7">
        <v>41924</v>
      </c>
      <c r="C84" t="s">
        <v>329</v>
      </c>
      <c r="D84" t="s">
        <v>332</v>
      </c>
      <c r="E84">
        <v>21.39</v>
      </c>
      <c r="F84">
        <v>1</v>
      </c>
      <c r="G84">
        <v>0</v>
      </c>
      <c r="H84">
        <v>6.2031000000000001</v>
      </c>
      <c r="I84" t="s">
        <v>44</v>
      </c>
      <c r="J84" t="s">
        <v>58</v>
      </c>
      <c r="K84" t="s">
        <v>333</v>
      </c>
      <c r="L84" t="s">
        <v>47</v>
      </c>
      <c r="M84" t="s">
        <v>48</v>
      </c>
      <c r="N84" t="s">
        <v>120</v>
      </c>
      <c r="O84">
        <f t="shared" si="1"/>
        <v>2014</v>
      </c>
    </row>
    <row r="85" spans="1:15" x14ac:dyDescent="0.3">
      <c r="A85" t="s">
        <v>334</v>
      </c>
      <c r="B85" s="7">
        <v>42250</v>
      </c>
      <c r="C85" t="s">
        <v>335</v>
      </c>
      <c r="D85" t="s">
        <v>336</v>
      </c>
      <c r="E85">
        <v>200.98400000000001</v>
      </c>
      <c r="F85">
        <v>7</v>
      </c>
      <c r="G85">
        <v>0.2</v>
      </c>
      <c r="H85">
        <v>62.807499999999997</v>
      </c>
      <c r="I85" t="s">
        <v>44</v>
      </c>
      <c r="J85" t="s">
        <v>159</v>
      </c>
      <c r="K85" t="s">
        <v>337</v>
      </c>
      <c r="L85" t="s">
        <v>35</v>
      </c>
      <c r="M85" t="s">
        <v>87</v>
      </c>
      <c r="N85" t="s">
        <v>338</v>
      </c>
      <c r="O85">
        <f t="shared" si="1"/>
        <v>2015</v>
      </c>
    </row>
    <row r="86" spans="1:15" x14ac:dyDescent="0.3">
      <c r="A86" t="s">
        <v>339</v>
      </c>
      <c r="B86" s="7">
        <v>43052</v>
      </c>
      <c r="C86" t="s">
        <v>340</v>
      </c>
      <c r="D86" t="s">
        <v>341</v>
      </c>
      <c r="E86">
        <v>230.376</v>
      </c>
      <c r="F86">
        <v>3</v>
      </c>
      <c r="G86">
        <v>0.2</v>
      </c>
      <c r="H86">
        <v>-48.954900000000002</v>
      </c>
      <c r="I86" t="s">
        <v>44</v>
      </c>
      <c r="J86" t="s">
        <v>58</v>
      </c>
      <c r="K86" t="s">
        <v>342</v>
      </c>
      <c r="L86" t="s">
        <v>99</v>
      </c>
      <c r="M86" t="s">
        <v>193</v>
      </c>
      <c r="N86" t="s">
        <v>276</v>
      </c>
      <c r="O86">
        <f t="shared" si="1"/>
        <v>2017</v>
      </c>
    </row>
    <row r="87" spans="1:15" x14ac:dyDescent="0.3">
      <c r="A87" t="s">
        <v>343</v>
      </c>
      <c r="B87" s="7">
        <v>42883</v>
      </c>
      <c r="C87" t="s">
        <v>213</v>
      </c>
      <c r="D87" t="s">
        <v>344</v>
      </c>
      <c r="E87">
        <v>301.95999999999998</v>
      </c>
      <c r="F87">
        <v>2</v>
      </c>
      <c r="G87">
        <v>0</v>
      </c>
      <c r="H87">
        <v>33.215600000000002</v>
      </c>
      <c r="I87" t="s">
        <v>32</v>
      </c>
      <c r="J87" t="s">
        <v>39</v>
      </c>
      <c r="K87" t="s">
        <v>345</v>
      </c>
      <c r="L87" t="s">
        <v>35</v>
      </c>
      <c r="M87" t="s">
        <v>346</v>
      </c>
      <c r="N87" t="s">
        <v>347</v>
      </c>
      <c r="O87">
        <f t="shared" si="1"/>
        <v>2017</v>
      </c>
    </row>
    <row r="88" spans="1:15" x14ac:dyDescent="0.3">
      <c r="A88" t="s">
        <v>348</v>
      </c>
      <c r="B88" s="7">
        <v>43034</v>
      </c>
      <c r="C88" t="s">
        <v>349</v>
      </c>
      <c r="D88" t="s">
        <v>350</v>
      </c>
      <c r="E88">
        <v>19.989999999999998</v>
      </c>
      <c r="F88">
        <v>1</v>
      </c>
      <c r="G88">
        <v>0</v>
      </c>
      <c r="H88">
        <v>6.7965999999999998</v>
      </c>
      <c r="I88" t="s">
        <v>69</v>
      </c>
      <c r="J88" t="s">
        <v>148</v>
      </c>
      <c r="K88" t="s">
        <v>351</v>
      </c>
      <c r="L88" t="s">
        <v>99</v>
      </c>
      <c r="M88" t="s">
        <v>208</v>
      </c>
      <c r="N88" t="s">
        <v>352</v>
      </c>
      <c r="O88">
        <f t="shared" si="1"/>
        <v>2017</v>
      </c>
    </row>
    <row r="89" spans="1:15" x14ac:dyDescent="0.3">
      <c r="A89" t="s">
        <v>348</v>
      </c>
      <c r="B89" s="7">
        <v>43034</v>
      </c>
      <c r="C89" t="s">
        <v>349</v>
      </c>
      <c r="D89" t="s">
        <v>353</v>
      </c>
      <c r="E89">
        <v>6.16</v>
      </c>
      <c r="F89">
        <v>2</v>
      </c>
      <c r="G89">
        <v>0</v>
      </c>
      <c r="H89">
        <v>2.9567999999999999</v>
      </c>
      <c r="I89" t="s">
        <v>44</v>
      </c>
      <c r="J89" t="s">
        <v>45</v>
      </c>
      <c r="K89" t="s">
        <v>354</v>
      </c>
      <c r="L89" t="s">
        <v>99</v>
      </c>
      <c r="M89" t="s">
        <v>208</v>
      </c>
      <c r="N89" t="s">
        <v>352</v>
      </c>
      <c r="O89">
        <f t="shared" si="1"/>
        <v>2017</v>
      </c>
    </row>
    <row r="90" spans="1:15" x14ac:dyDescent="0.3">
      <c r="A90" t="s">
        <v>355</v>
      </c>
      <c r="B90" s="7">
        <v>42465</v>
      </c>
      <c r="C90" t="s">
        <v>356</v>
      </c>
      <c r="D90" t="s">
        <v>357</v>
      </c>
      <c r="E90">
        <v>158.36799999999999</v>
      </c>
      <c r="F90">
        <v>7</v>
      </c>
      <c r="G90">
        <v>0.2</v>
      </c>
      <c r="H90">
        <v>13.857200000000001</v>
      </c>
      <c r="I90" t="s">
        <v>44</v>
      </c>
      <c r="J90" t="s">
        <v>58</v>
      </c>
      <c r="K90" t="s">
        <v>358</v>
      </c>
      <c r="L90" t="s">
        <v>99</v>
      </c>
      <c r="M90" t="s">
        <v>100</v>
      </c>
      <c r="N90" t="s">
        <v>171</v>
      </c>
      <c r="O90">
        <f t="shared" si="1"/>
        <v>2016</v>
      </c>
    </row>
    <row r="91" spans="1:15" x14ac:dyDescent="0.3">
      <c r="A91" t="s">
        <v>359</v>
      </c>
      <c r="B91" s="7">
        <v>42630</v>
      </c>
      <c r="C91" t="s">
        <v>360</v>
      </c>
      <c r="D91" t="s">
        <v>361</v>
      </c>
      <c r="E91">
        <v>20.100000000000001</v>
      </c>
      <c r="F91">
        <v>3</v>
      </c>
      <c r="G91">
        <v>0</v>
      </c>
      <c r="H91">
        <v>6.633</v>
      </c>
      <c r="I91" t="s">
        <v>44</v>
      </c>
      <c r="J91" t="s">
        <v>66</v>
      </c>
      <c r="K91" t="s">
        <v>362</v>
      </c>
      <c r="L91" t="s">
        <v>47</v>
      </c>
      <c r="M91" t="s">
        <v>48</v>
      </c>
      <c r="N91" t="s">
        <v>49</v>
      </c>
      <c r="O91">
        <f t="shared" si="1"/>
        <v>2016</v>
      </c>
    </row>
    <row r="92" spans="1:15" x14ac:dyDescent="0.3">
      <c r="A92" t="s">
        <v>359</v>
      </c>
      <c r="B92" s="7">
        <v>42630</v>
      </c>
      <c r="C92" t="s">
        <v>360</v>
      </c>
      <c r="D92" t="s">
        <v>191</v>
      </c>
      <c r="E92">
        <v>73.584000000000003</v>
      </c>
      <c r="F92">
        <v>2</v>
      </c>
      <c r="G92">
        <v>0.2</v>
      </c>
      <c r="H92">
        <v>8.2782</v>
      </c>
      <c r="I92" t="s">
        <v>69</v>
      </c>
      <c r="J92" t="s">
        <v>70</v>
      </c>
      <c r="K92" t="s">
        <v>192</v>
      </c>
      <c r="L92" t="s">
        <v>47</v>
      </c>
      <c r="M92" t="s">
        <v>48</v>
      </c>
      <c r="N92" t="s">
        <v>49</v>
      </c>
      <c r="O92">
        <f t="shared" si="1"/>
        <v>2016</v>
      </c>
    </row>
    <row r="93" spans="1:15" x14ac:dyDescent="0.3">
      <c r="A93" t="s">
        <v>359</v>
      </c>
      <c r="B93" s="7">
        <v>42630</v>
      </c>
      <c r="C93" t="s">
        <v>360</v>
      </c>
      <c r="D93" t="s">
        <v>363</v>
      </c>
      <c r="E93">
        <v>6.48</v>
      </c>
      <c r="F93">
        <v>1</v>
      </c>
      <c r="G93">
        <v>0</v>
      </c>
      <c r="H93">
        <v>3.1103999999999998</v>
      </c>
      <c r="I93" t="s">
        <v>44</v>
      </c>
      <c r="J93" t="s">
        <v>85</v>
      </c>
      <c r="K93" t="s">
        <v>364</v>
      </c>
      <c r="L93" t="s">
        <v>47</v>
      </c>
      <c r="M93" t="s">
        <v>48</v>
      </c>
      <c r="N93" t="s">
        <v>49</v>
      </c>
      <c r="O93">
        <f t="shared" si="1"/>
        <v>2016</v>
      </c>
    </row>
    <row r="94" spans="1:15" x14ac:dyDescent="0.3">
      <c r="A94" t="s">
        <v>365</v>
      </c>
      <c r="B94" s="7">
        <v>42035</v>
      </c>
      <c r="C94" t="s">
        <v>366</v>
      </c>
      <c r="D94" t="s">
        <v>367</v>
      </c>
      <c r="E94">
        <v>12.96</v>
      </c>
      <c r="F94">
        <v>2</v>
      </c>
      <c r="G94">
        <v>0</v>
      </c>
      <c r="H94">
        <v>6.2207999999999997</v>
      </c>
      <c r="I94" t="s">
        <v>44</v>
      </c>
      <c r="J94" t="s">
        <v>85</v>
      </c>
      <c r="K94" t="s">
        <v>368</v>
      </c>
      <c r="L94" t="s">
        <v>99</v>
      </c>
      <c r="M94" t="s">
        <v>208</v>
      </c>
      <c r="N94" t="s">
        <v>369</v>
      </c>
      <c r="O94">
        <f t="shared" si="1"/>
        <v>2015</v>
      </c>
    </row>
    <row r="95" spans="1:15" x14ac:dyDescent="0.3">
      <c r="A95" t="s">
        <v>365</v>
      </c>
      <c r="B95" s="7">
        <v>42035</v>
      </c>
      <c r="C95" t="s">
        <v>366</v>
      </c>
      <c r="D95" t="s">
        <v>370</v>
      </c>
      <c r="E95">
        <v>53.34</v>
      </c>
      <c r="F95">
        <v>3</v>
      </c>
      <c r="G95">
        <v>0</v>
      </c>
      <c r="H95">
        <v>16.535399999999999</v>
      </c>
      <c r="I95" t="s">
        <v>32</v>
      </c>
      <c r="J95" t="s">
        <v>63</v>
      </c>
      <c r="K95" t="s">
        <v>371</v>
      </c>
      <c r="L95" t="s">
        <v>99</v>
      </c>
      <c r="M95" t="s">
        <v>208</v>
      </c>
      <c r="N95" t="s">
        <v>369</v>
      </c>
      <c r="O95">
        <f t="shared" si="1"/>
        <v>2015</v>
      </c>
    </row>
    <row r="96" spans="1:15" x14ac:dyDescent="0.3">
      <c r="A96" t="s">
        <v>365</v>
      </c>
      <c r="B96" s="7">
        <v>42035</v>
      </c>
      <c r="C96" t="s">
        <v>366</v>
      </c>
      <c r="D96" t="s">
        <v>372</v>
      </c>
      <c r="E96">
        <v>32.96</v>
      </c>
      <c r="F96">
        <v>2</v>
      </c>
      <c r="G96">
        <v>0</v>
      </c>
      <c r="H96">
        <v>16.150400000000001</v>
      </c>
      <c r="I96" t="s">
        <v>44</v>
      </c>
      <c r="J96" t="s">
        <v>73</v>
      </c>
      <c r="K96" t="s">
        <v>373</v>
      </c>
      <c r="L96" t="s">
        <v>99</v>
      </c>
      <c r="M96" t="s">
        <v>208</v>
      </c>
      <c r="N96" t="s">
        <v>369</v>
      </c>
      <c r="O96">
        <f t="shared" si="1"/>
        <v>2015</v>
      </c>
    </row>
    <row r="97" spans="1:15" x14ac:dyDescent="0.3">
      <c r="A97" t="s">
        <v>374</v>
      </c>
      <c r="B97" s="7">
        <v>43045</v>
      </c>
      <c r="C97" t="s">
        <v>375</v>
      </c>
      <c r="D97" t="s">
        <v>376</v>
      </c>
      <c r="E97">
        <v>5.6820000000000004</v>
      </c>
      <c r="F97">
        <v>1</v>
      </c>
      <c r="G97">
        <v>0.7</v>
      </c>
      <c r="H97">
        <v>-3.7879999999999998</v>
      </c>
      <c r="I97" t="s">
        <v>44</v>
      </c>
      <c r="J97" t="s">
        <v>73</v>
      </c>
      <c r="K97" t="s">
        <v>377</v>
      </c>
      <c r="L97" t="s">
        <v>47</v>
      </c>
      <c r="M97" t="s">
        <v>378</v>
      </c>
      <c r="N97" t="s">
        <v>379</v>
      </c>
      <c r="O97">
        <f t="shared" si="1"/>
        <v>2017</v>
      </c>
    </row>
    <row r="98" spans="1:15" x14ac:dyDescent="0.3">
      <c r="A98" t="s">
        <v>380</v>
      </c>
      <c r="B98" s="7">
        <v>43048</v>
      </c>
      <c r="C98" t="s">
        <v>381</v>
      </c>
      <c r="D98" t="s">
        <v>382</v>
      </c>
      <c r="E98">
        <v>96.53</v>
      </c>
      <c r="F98">
        <v>7</v>
      </c>
      <c r="G98">
        <v>0</v>
      </c>
      <c r="H98">
        <v>40.5426</v>
      </c>
      <c r="I98" t="s">
        <v>32</v>
      </c>
      <c r="J98" t="s">
        <v>63</v>
      </c>
      <c r="K98" t="s">
        <v>383</v>
      </c>
      <c r="L98" t="s">
        <v>137</v>
      </c>
      <c r="M98" t="s">
        <v>243</v>
      </c>
      <c r="N98" t="s">
        <v>244</v>
      </c>
      <c r="O98">
        <f t="shared" si="1"/>
        <v>2017</v>
      </c>
    </row>
    <row r="99" spans="1:15" x14ac:dyDescent="0.3">
      <c r="A99" t="s">
        <v>384</v>
      </c>
      <c r="B99" s="7">
        <v>42903</v>
      </c>
      <c r="C99" t="s">
        <v>385</v>
      </c>
      <c r="D99" t="s">
        <v>386</v>
      </c>
      <c r="E99">
        <v>51.311999999999998</v>
      </c>
      <c r="F99">
        <v>3</v>
      </c>
      <c r="G99">
        <v>0.2</v>
      </c>
      <c r="H99">
        <v>17.959199999999999</v>
      </c>
      <c r="I99" t="s">
        <v>44</v>
      </c>
      <c r="J99" t="s">
        <v>73</v>
      </c>
      <c r="K99" t="s">
        <v>387</v>
      </c>
      <c r="L99" t="s">
        <v>47</v>
      </c>
      <c r="M99" t="s">
        <v>48</v>
      </c>
      <c r="N99" t="s">
        <v>120</v>
      </c>
      <c r="O99">
        <f t="shared" si="1"/>
        <v>2017</v>
      </c>
    </row>
    <row r="100" spans="1:15" x14ac:dyDescent="0.3">
      <c r="A100" t="s">
        <v>388</v>
      </c>
      <c r="B100" s="7">
        <v>42619</v>
      </c>
      <c r="C100" t="s">
        <v>389</v>
      </c>
      <c r="D100" t="s">
        <v>390</v>
      </c>
      <c r="E100">
        <v>77.88</v>
      </c>
      <c r="F100">
        <v>6</v>
      </c>
      <c r="G100">
        <v>0</v>
      </c>
      <c r="H100">
        <v>22.5852</v>
      </c>
      <c r="I100" t="s">
        <v>44</v>
      </c>
      <c r="J100" t="s">
        <v>76</v>
      </c>
      <c r="K100" t="s">
        <v>391</v>
      </c>
      <c r="L100" t="s">
        <v>99</v>
      </c>
      <c r="M100" t="s">
        <v>208</v>
      </c>
      <c r="N100" t="s">
        <v>392</v>
      </c>
      <c r="O100">
        <f t="shared" si="1"/>
        <v>2016</v>
      </c>
    </row>
    <row r="101" spans="1:15" x14ac:dyDescent="0.3">
      <c r="A101" t="s">
        <v>393</v>
      </c>
      <c r="B101" s="7">
        <v>42611</v>
      </c>
      <c r="C101" t="s">
        <v>394</v>
      </c>
      <c r="D101" t="s">
        <v>395</v>
      </c>
      <c r="E101">
        <v>64.623999999999995</v>
      </c>
      <c r="F101">
        <v>7</v>
      </c>
      <c r="G101">
        <v>0.2</v>
      </c>
      <c r="H101">
        <v>22.618400000000001</v>
      </c>
      <c r="I101" t="s">
        <v>44</v>
      </c>
      <c r="J101" t="s">
        <v>85</v>
      </c>
      <c r="K101" t="s">
        <v>396</v>
      </c>
      <c r="L101" t="s">
        <v>99</v>
      </c>
      <c r="M101" t="s">
        <v>193</v>
      </c>
      <c r="N101" t="s">
        <v>276</v>
      </c>
      <c r="O101">
        <f t="shared" si="1"/>
        <v>2016</v>
      </c>
    </row>
    <row r="102" spans="1:15" x14ac:dyDescent="0.3">
      <c r="A102" t="s">
        <v>393</v>
      </c>
      <c r="B102" s="7">
        <v>42611</v>
      </c>
      <c r="C102" t="s">
        <v>394</v>
      </c>
      <c r="D102" t="s">
        <v>397</v>
      </c>
      <c r="E102">
        <v>95.975999999999999</v>
      </c>
      <c r="F102">
        <v>3</v>
      </c>
      <c r="G102">
        <v>0.2</v>
      </c>
      <c r="H102">
        <v>-10.7973</v>
      </c>
      <c r="I102" t="s">
        <v>69</v>
      </c>
      <c r="J102" t="s">
        <v>148</v>
      </c>
      <c r="K102" t="s">
        <v>398</v>
      </c>
      <c r="L102" t="s">
        <v>99</v>
      </c>
      <c r="M102" t="s">
        <v>193</v>
      </c>
      <c r="N102" t="s">
        <v>276</v>
      </c>
      <c r="O102">
        <f t="shared" si="1"/>
        <v>2016</v>
      </c>
    </row>
    <row r="103" spans="1:15" x14ac:dyDescent="0.3">
      <c r="A103" t="s">
        <v>393</v>
      </c>
      <c r="B103" s="7">
        <v>42611</v>
      </c>
      <c r="C103" t="s">
        <v>394</v>
      </c>
      <c r="D103" t="s">
        <v>399</v>
      </c>
      <c r="E103">
        <v>1.788</v>
      </c>
      <c r="F103">
        <v>3</v>
      </c>
      <c r="G103">
        <v>0.8</v>
      </c>
      <c r="H103">
        <v>-3.0396000000000001</v>
      </c>
      <c r="I103" t="s">
        <v>44</v>
      </c>
      <c r="J103" t="s">
        <v>73</v>
      </c>
      <c r="K103" t="s">
        <v>400</v>
      </c>
      <c r="L103" t="s">
        <v>99</v>
      </c>
      <c r="M103" t="s">
        <v>193</v>
      </c>
      <c r="N103" t="s">
        <v>276</v>
      </c>
      <c r="O103">
        <f t="shared" si="1"/>
        <v>2016</v>
      </c>
    </row>
    <row r="104" spans="1:15" x14ac:dyDescent="0.3">
      <c r="A104" t="s">
        <v>401</v>
      </c>
      <c r="B104" s="7">
        <v>42705</v>
      </c>
      <c r="C104" t="s">
        <v>402</v>
      </c>
      <c r="D104" t="s">
        <v>403</v>
      </c>
      <c r="E104">
        <v>23.92</v>
      </c>
      <c r="F104">
        <v>4</v>
      </c>
      <c r="G104">
        <v>0</v>
      </c>
      <c r="H104">
        <v>11.720800000000001</v>
      </c>
      <c r="I104" t="s">
        <v>44</v>
      </c>
      <c r="J104" t="s">
        <v>85</v>
      </c>
      <c r="K104" t="s">
        <v>404</v>
      </c>
      <c r="L104" t="s">
        <v>99</v>
      </c>
      <c r="M104" t="s">
        <v>208</v>
      </c>
      <c r="N104" t="s">
        <v>352</v>
      </c>
      <c r="O104">
        <f t="shared" si="1"/>
        <v>2016</v>
      </c>
    </row>
    <row r="105" spans="1:15" x14ac:dyDescent="0.3">
      <c r="A105" t="s">
        <v>405</v>
      </c>
      <c r="B105" s="7">
        <v>42321</v>
      </c>
      <c r="C105" t="s">
        <v>406</v>
      </c>
      <c r="D105" t="s">
        <v>407</v>
      </c>
      <c r="E105">
        <v>238.89599999999999</v>
      </c>
      <c r="F105">
        <v>6</v>
      </c>
      <c r="G105">
        <v>0.2</v>
      </c>
      <c r="H105">
        <v>-26.875800000000002</v>
      </c>
      <c r="I105" t="s">
        <v>69</v>
      </c>
      <c r="J105" t="s">
        <v>148</v>
      </c>
      <c r="K105" t="s">
        <v>408</v>
      </c>
      <c r="L105" t="s">
        <v>47</v>
      </c>
      <c r="M105" t="s">
        <v>409</v>
      </c>
      <c r="N105" t="s">
        <v>410</v>
      </c>
      <c r="O105">
        <f t="shared" si="1"/>
        <v>2015</v>
      </c>
    </row>
    <row r="106" spans="1:15" x14ac:dyDescent="0.3">
      <c r="A106" t="s">
        <v>405</v>
      </c>
      <c r="B106" s="7">
        <v>42321</v>
      </c>
      <c r="C106" t="s">
        <v>406</v>
      </c>
      <c r="D106" t="s">
        <v>411</v>
      </c>
      <c r="E106">
        <v>102.36</v>
      </c>
      <c r="F106">
        <v>3</v>
      </c>
      <c r="G106">
        <v>0.2</v>
      </c>
      <c r="H106">
        <v>-3.8384999999999998</v>
      </c>
      <c r="I106" t="s">
        <v>32</v>
      </c>
      <c r="J106" t="s">
        <v>63</v>
      </c>
      <c r="K106" t="s">
        <v>412</v>
      </c>
      <c r="L106" t="s">
        <v>47</v>
      </c>
      <c r="M106" t="s">
        <v>409</v>
      </c>
      <c r="N106" t="s">
        <v>410</v>
      </c>
      <c r="O106">
        <f t="shared" si="1"/>
        <v>2015</v>
      </c>
    </row>
    <row r="107" spans="1:15" x14ac:dyDescent="0.3">
      <c r="A107" t="s">
        <v>405</v>
      </c>
      <c r="B107" s="7">
        <v>42321</v>
      </c>
      <c r="C107" t="s">
        <v>406</v>
      </c>
      <c r="D107" t="s">
        <v>413</v>
      </c>
      <c r="E107">
        <v>36.881999999999998</v>
      </c>
      <c r="F107">
        <v>3</v>
      </c>
      <c r="G107">
        <v>0.7</v>
      </c>
      <c r="H107">
        <v>-25.817399999999999</v>
      </c>
      <c r="I107" t="s">
        <v>44</v>
      </c>
      <c r="J107" t="s">
        <v>73</v>
      </c>
      <c r="K107" t="s">
        <v>414</v>
      </c>
      <c r="L107" t="s">
        <v>47</v>
      </c>
      <c r="M107" t="s">
        <v>409</v>
      </c>
      <c r="N107" t="s">
        <v>410</v>
      </c>
      <c r="O107">
        <f t="shared" si="1"/>
        <v>2015</v>
      </c>
    </row>
    <row r="108" spans="1:15" x14ac:dyDescent="0.3">
      <c r="A108" t="s">
        <v>415</v>
      </c>
      <c r="B108" s="7">
        <v>43062</v>
      </c>
      <c r="C108" t="s">
        <v>416</v>
      </c>
      <c r="D108" t="s">
        <v>417</v>
      </c>
      <c r="E108">
        <v>74.111999999999995</v>
      </c>
      <c r="F108">
        <v>8</v>
      </c>
      <c r="G108">
        <v>0.2</v>
      </c>
      <c r="H108">
        <v>17.601600000000001</v>
      </c>
      <c r="I108" t="s">
        <v>69</v>
      </c>
      <c r="J108" t="s">
        <v>148</v>
      </c>
      <c r="K108" t="s">
        <v>418</v>
      </c>
      <c r="L108" t="s">
        <v>35</v>
      </c>
      <c r="M108" t="s">
        <v>87</v>
      </c>
      <c r="N108" t="s">
        <v>419</v>
      </c>
      <c r="O108">
        <f t="shared" si="1"/>
        <v>2017</v>
      </c>
    </row>
    <row r="109" spans="1:15" x14ac:dyDescent="0.3">
      <c r="A109" t="s">
        <v>415</v>
      </c>
      <c r="B109" s="7">
        <v>43062</v>
      </c>
      <c r="C109" t="s">
        <v>416</v>
      </c>
      <c r="D109" t="s">
        <v>420</v>
      </c>
      <c r="E109">
        <v>27.992000000000001</v>
      </c>
      <c r="F109">
        <v>1</v>
      </c>
      <c r="G109">
        <v>0.2</v>
      </c>
      <c r="H109">
        <v>2.0994000000000002</v>
      </c>
      <c r="I109" t="s">
        <v>69</v>
      </c>
      <c r="J109" t="s">
        <v>70</v>
      </c>
      <c r="K109" t="s">
        <v>421</v>
      </c>
      <c r="L109" t="s">
        <v>35</v>
      </c>
      <c r="M109" t="s">
        <v>87</v>
      </c>
      <c r="N109" t="s">
        <v>419</v>
      </c>
      <c r="O109">
        <f t="shared" si="1"/>
        <v>2017</v>
      </c>
    </row>
    <row r="110" spans="1:15" x14ac:dyDescent="0.3">
      <c r="A110" t="s">
        <v>415</v>
      </c>
      <c r="B110" s="7">
        <v>43062</v>
      </c>
      <c r="C110" t="s">
        <v>416</v>
      </c>
      <c r="D110" t="s">
        <v>422</v>
      </c>
      <c r="E110">
        <v>3.3039999999999998</v>
      </c>
      <c r="F110">
        <v>1</v>
      </c>
      <c r="G110">
        <v>0.2</v>
      </c>
      <c r="H110">
        <v>1.0738000000000001</v>
      </c>
      <c r="I110" t="s">
        <v>44</v>
      </c>
      <c r="J110" t="s">
        <v>66</v>
      </c>
      <c r="K110" t="s">
        <v>423</v>
      </c>
      <c r="L110" t="s">
        <v>35</v>
      </c>
      <c r="M110" t="s">
        <v>87</v>
      </c>
      <c r="N110" t="s">
        <v>419</v>
      </c>
      <c r="O110">
        <f t="shared" si="1"/>
        <v>2017</v>
      </c>
    </row>
    <row r="111" spans="1:15" x14ac:dyDescent="0.3">
      <c r="A111" t="s">
        <v>424</v>
      </c>
      <c r="B111" s="7">
        <v>42292</v>
      </c>
      <c r="C111" t="s">
        <v>425</v>
      </c>
      <c r="D111" t="s">
        <v>426</v>
      </c>
      <c r="E111">
        <v>339.96</v>
      </c>
      <c r="F111">
        <v>5</v>
      </c>
      <c r="G111">
        <v>0.2</v>
      </c>
      <c r="H111">
        <v>67.992000000000004</v>
      </c>
      <c r="I111" t="s">
        <v>69</v>
      </c>
      <c r="J111" t="s">
        <v>148</v>
      </c>
      <c r="K111" t="s">
        <v>427</v>
      </c>
      <c r="L111" t="s">
        <v>99</v>
      </c>
      <c r="M111" t="s">
        <v>193</v>
      </c>
      <c r="N111" t="s">
        <v>428</v>
      </c>
      <c r="O111">
        <f t="shared" si="1"/>
        <v>2015</v>
      </c>
    </row>
    <row r="112" spans="1:15" x14ac:dyDescent="0.3">
      <c r="A112" t="s">
        <v>429</v>
      </c>
      <c r="B112" s="7">
        <v>43094</v>
      </c>
      <c r="C112" t="s">
        <v>430</v>
      </c>
      <c r="D112" t="s">
        <v>431</v>
      </c>
      <c r="E112">
        <v>41.96</v>
      </c>
      <c r="F112">
        <v>2</v>
      </c>
      <c r="G112">
        <v>0</v>
      </c>
      <c r="H112">
        <v>10.909599999999999</v>
      </c>
      <c r="I112" t="s">
        <v>32</v>
      </c>
      <c r="J112" t="s">
        <v>63</v>
      </c>
      <c r="K112" t="s">
        <v>432</v>
      </c>
      <c r="L112" t="s">
        <v>137</v>
      </c>
      <c r="M112" t="s">
        <v>243</v>
      </c>
      <c r="N112" t="s">
        <v>244</v>
      </c>
      <c r="O112">
        <f t="shared" si="1"/>
        <v>2017</v>
      </c>
    </row>
    <row r="113" spans="1:15" x14ac:dyDescent="0.3">
      <c r="A113" t="s">
        <v>433</v>
      </c>
      <c r="B113" s="7">
        <v>42677</v>
      </c>
      <c r="C113" t="s">
        <v>434</v>
      </c>
      <c r="D113" t="s">
        <v>435</v>
      </c>
      <c r="E113">
        <v>75.959999999999994</v>
      </c>
      <c r="F113">
        <v>2</v>
      </c>
      <c r="G113">
        <v>0</v>
      </c>
      <c r="H113">
        <v>22.788</v>
      </c>
      <c r="I113" t="s">
        <v>44</v>
      </c>
      <c r="J113" t="s">
        <v>66</v>
      </c>
      <c r="K113" t="s">
        <v>436</v>
      </c>
      <c r="L113" t="s">
        <v>99</v>
      </c>
      <c r="M113" t="s">
        <v>437</v>
      </c>
      <c r="N113" t="s">
        <v>438</v>
      </c>
      <c r="O113">
        <f t="shared" si="1"/>
        <v>2016</v>
      </c>
    </row>
    <row r="114" spans="1:15" x14ac:dyDescent="0.3">
      <c r="A114" t="s">
        <v>433</v>
      </c>
      <c r="B114" s="7">
        <v>42677</v>
      </c>
      <c r="C114" t="s">
        <v>434</v>
      </c>
      <c r="D114" t="s">
        <v>439</v>
      </c>
      <c r="E114">
        <v>27.24</v>
      </c>
      <c r="F114">
        <v>6</v>
      </c>
      <c r="G114">
        <v>0</v>
      </c>
      <c r="H114">
        <v>13.3476</v>
      </c>
      <c r="I114" t="s">
        <v>44</v>
      </c>
      <c r="J114" t="s">
        <v>73</v>
      </c>
      <c r="K114" t="s">
        <v>440</v>
      </c>
      <c r="L114" t="s">
        <v>99</v>
      </c>
      <c r="M114" t="s">
        <v>437</v>
      </c>
      <c r="N114" t="s">
        <v>438</v>
      </c>
      <c r="O114">
        <f t="shared" si="1"/>
        <v>2016</v>
      </c>
    </row>
    <row r="115" spans="1:15" x14ac:dyDescent="0.3">
      <c r="A115" t="s">
        <v>441</v>
      </c>
      <c r="B115" s="7">
        <v>41876</v>
      </c>
      <c r="C115" t="s">
        <v>442</v>
      </c>
      <c r="D115" t="s">
        <v>443</v>
      </c>
      <c r="E115">
        <v>40.095999999999997</v>
      </c>
      <c r="F115">
        <v>14</v>
      </c>
      <c r="G115">
        <v>0.2</v>
      </c>
      <c r="H115">
        <v>14.534800000000001</v>
      </c>
      <c r="I115" t="s">
        <v>44</v>
      </c>
      <c r="J115" t="s">
        <v>241</v>
      </c>
      <c r="K115" t="s">
        <v>444</v>
      </c>
      <c r="L115" t="s">
        <v>137</v>
      </c>
      <c r="M115" t="s">
        <v>445</v>
      </c>
      <c r="N115" t="s">
        <v>446</v>
      </c>
      <c r="O115">
        <f t="shared" si="1"/>
        <v>2014</v>
      </c>
    </row>
    <row r="116" spans="1:15" x14ac:dyDescent="0.3">
      <c r="A116" t="s">
        <v>441</v>
      </c>
      <c r="B116" s="7">
        <v>41876</v>
      </c>
      <c r="C116" t="s">
        <v>442</v>
      </c>
      <c r="D116" t="s">
        <v>447</v>
      </c>
      <c r="E116">
        <v>4.72</v>
      </c>
      <c r="F116">
        <v>2</v>
      </c>
      <c r="G116">
        <v>0.2</v>
      </c>
      <c r="H116">
        <v>1.6519999999999999</v>
      </c>
      <c r="I116" t="s">
        <v>44</v>
      </c>
      <c r="J116" t="s">
        <v>159</v>
      </c>
      <c r="K116" t="s">
        <v>448</v>
      </c>
      <c r="L116" t="s">
        <v>137</v>
      </c>
      <c r="M116" t="s">
        <v>445</v>
      </c>
      <c r="N116" t="s">
        <v>446</v>
      </c>
      <c r="O116">
        <f t="shared" si="1"/>
        <v>2014</v>
      </c>
    </row>
    <row r="117" spans="1:15" x14ac:dyDescent="0.3">
      <c r="A117" t="s">
        <v>441</v>
      </c>
      <c r="B117" s="7">
        <v>41876</v>
      </c>
      <c r="C117" t="s">
        <v>442</v>
      </c>
      <c r="D117" t="s">
        <v>449</v>
      </c>
      <c r="E117">
        <v>23.975999999999999</v>
      </c>
      <c r="F117">
        <v>3</v>
      </c>
      <c r="G117">
        <v>0.2</v>
      </c>
      <c r="H117">
        <v>7.4924999999999997</v>
      </c>
      <c r="I117" t="s">
        <v>44</v>
      </c>
      <c r="J117" t="s">
        <v>85</v>
      </c>
      <c r="K117" t="s">
        <v>450</v>
      </c>
      <c r="L117" t="s">
        <v>137</v>
      </c>
      <c r="M117" t="s">
        <v>445</v>
      </c>
      <c r="N117" t="s">
        <v>446</v>
      </c>
      <c r="O117">
        <f t="shared" si="1"/>
        <v>2014</v>
      </c>
    </row>
    <row r="118" spans="1:15" x14ac:dyDescent="0.3">
      <c r="A118" t="s">
        <v>441</v>
      </c>
      <c r="B118" s="7">
        <v>41876</v>
      </c>
      <c r="C118" t="s">
        <v>442</v>
      </c>
      <c r="D118" t="s">
        <v>451</v>
      </c>
      <c r="E118">
        <v>130.464</v>
      </c>
      <c r="F118">
        <v>6</v>
      </c>
      <c r="G118">
        <v>0.2</v>
      </c>
      <c r="H118">
        <v>44.031599999999997</v>
      </c>
      <c r="I118" t="s">
        <v>44</v>
      </c>
      <c r="J118" t="s">
        <v>159</v>
      </c>
      <c r="K118" t="s">
        <v>452</v>
      </c>
      <c r="L118" t="s">
        <v>137</v>
      </c>
      <c r="M118" t="s">
        <v>445</v>
      </c>
      <c r="N118" t="s">
        <v>446</v>
      </c>
      <c r="O118">
        <f t="shared" si="1"/>
        <v>2014</v>
      </c>
    </row>
    <row r="119" spans="1:15" x14ac:dyDescent="0.3">
      <c r="A119" t="s">
        <v>453</v>
      </c>
      <c r="B119" s="7">
        <v>42065</v>
      </c>
      <c r="C119" t="s">
        <v>454</v>
      </c>
      <c r="D119" t="s">
        <v>455</v>
      </c>
      <c r="E119">
        <v>787.53</v>
      </c>
      <c r="F119">
        <v>3</v>
      </c>
      <c r="G119">
        <v>0</v>
      </c>
      <c r="H119">
        <v>165.38130000000001</v>
      </c>
      <c r="I119" t="s">
        <v>32</v>
      </c>
      <c r="J119" t="s">
        <v>53</v>
      </c>
      <c r="K119" t="s">
        <v>456</v>
      </c>
      <c r="L119" t="s">
        <v>47</v>
      </c>
      <c r="M119" t="s">
        <v>93</v>
      </c>
      <c r="N119" t="s">
        <v>94</v>
      </c>
      <c r="O119">
        <f t="shared" si="1"/>
        <v>2015</v>
      </c>
    </row>
    <row r="120" spans="1:15" x14ac:dyDescent="0.3">
      <c r="A120" t="s">
        <v>457</v>
      </c>
      <c r="B120" s="7">
        <v>42099</v>
      </c>
      <c r="C120" t="s">
        <v>458</v>
      </c>
      <c r="D120" t="s">
        <v>459</v>
      </c>
      <c r="E120">
        <v>157.79400000000001</v>
      </c>
      <c r="F120">
        <v>1</v>
      </c>
      <c r="G120">
        <v>0.7</v>
      </c>
      <c r="H120">
        <v>-115.71559999999999</v>
      </c>
      <c r="I120" t="s">
        <v>44</v>
      </c>
      <c r="J120" t="s">
        <v>73</v>
      </c>
      <c r="K120" t="s">
        <v>460</v>
      </c>
      <c r="L120" t="s">
        <v>35</v>
      </c>
      <c r="M120" t="s">
        <v>303</v>
      </c>
      <c r="N120" t="s">
        <v>461</v>
      </c>
      <c r="O120">
        <f t="shared" si="1"/>
        <v>2015</v>
      </c>
    </row>
    <row r="121" spans="1:15" x14ac:dyDescent="0.3">
      <c r="A121" t="s">
        <v>462</v>
      </c>
      <c r="B121" s="7">
        <v>42533</v>
      </c>
      <c r="C121" t="s">
        <v>463</v>
      </c>
      <c r="D121" t="s">
        <v>464</v>
      </c>
      <c r="E121">
        <v>47.04</v>
      </c>
      <c r="F121">
        <v>3</v>
      </c>
      <c r="G121">
        <v>0</v>
      </c>
      <c r="H121">
        <v>18.345600000000001</v>
      </c>
      <c r="I121" t="s">
        <v>32</v>
      </c>
      <c r="J121" t="s">
        <v>63</v>
      </c>
      <c r="K121" t="s">
        <v>465</v>
      </c>
      <c r="L121" t="s">
        <v>137</v>
      </c>
      <c r="M121" t="s">
        <v>222</v>
      </c>
      <c r="N121" t="s">
        <v>466</v>
      </c>
      <c r="O121">
        <f t="shared" si="1"/>
        <v>2016</v>
      </c>
    </row>
    <row r="122" spans="1:15" x14ac:dyDescent="0.3">
      <c r="A122" t="s">
        <v>462</v>
      </c>
      <c r="B122" s="7">
        <v>42533</v>
      </c>
      <c r="C122" t="s">
        <v>463</v>
      </c>
      <c r="D122" t="s">
        <v>72</v>
      </c>
      <c r="E122">
        <v>30.84</v>
      </c>
      <c r="F122">
        <v>4</v>
      </c>
      <c r="G122">
        <v>0</v>
      </c>
      <c r="H122">
        <v>13.878</v>
      </c>
      <c r="I122" t="s">
        <v>44</v>
      </c>
      <c r="J122" t="s">
        <v>73</v>
      </c>
      <c r="K122" t="s">
        <v>74</v>
      </c>
      <c r="L122" t="s">
        <v>137</v>
      </c>
      <c r="M122" t="s">
        <v>222</v>
      </c>
      <c r="N122" t="s">
        <v>466</v>
      </c>
      <c r="O122">
        <f t="shared" si="1"/>
        <v>2016</v>
      </c>
    </row>
    <row r="123" spans="1:15" x14ac:dyDescent="0.3">
      <c r="A123" t="s">
        <v>462</v>
      </c>
      <c r="B123" s="7">
        <v>42533</v>
      </c>
      <c r="C123" t="s">
        <v>463</v>
      </c>
      <c r="D123" t="s">
        <v>467</v>
      </c>
      <c r="E123">
        <v>226.56</v>
      </c>
      <c r="F123">
        <v>6</v>
      </c>
      <c r="G123">
        <v>0</v>
      </c>
      <c r="H123">
        <v>63.436799999999998</v>
      </c>
      <c r="I123" t="s">
        <v>44</v>
      </c>
      <c r="J123" t="s">
        <v>58</v>
      </c>
      <c r="K123" t="s">
        <v>468</v>
      </c>
      <c r="L123" t="s">
        <v>137</v>
      </c>
      <c r="M123" t="s">
        <v>222</v>
      </c>
      <c r="N123" t="s">
        <v>466</v>
      </c>
      <c r="O123">
        <f t="shared" si="1"/>
        <v>2016</v>
      </c>
    </row>
    <row r="124" spans="1:15" x14ac:dyDescent="0.3">
      <c r="A124" t="s">
        <v>462</v>
      </c>
      <c r="B124" s="7">
        <v>42533</v>
      </c>
      <c r="C124" t="s">
        <v>463</v>
      </c>
      <c r="D124" t="s">
        <v>469</v>
      </c>
      <c r="E124">
        <v>115.02</v>
      </c>
      <c r="F124">
        <v>9</v>
      </c>
      <c r="G124">
        <v>0</v>
      </c>
      <c r="H124">
        <v>51.759</v>
      </c>
      <c r="I124" t="s">
        <v>44</v>
      </c>
      <c r="J124" t="s">
        <v>159</v>
      </c>
      <c r="K124" t="s">
        <v>470</v>
      </c>
      <c r="L124" t="s">
        <v>137</v>
      </c>
      <c r="M124" t="s">
        <v>222</v>
      </c>
      <c r="N124" t="s">
        <v>466</v>
      </c>
      <c r="O124">
        <f t="shared" si="1"/>
        <v>2016</v>
      </c>
    </row>
    <row r="125" spans="1:15" x14ac:dyDescent="0.3">
      <c r="A125" t="s">
        <v>462</v>
      </c>
      <c r="B125" s="7">
        <v>42533</v>
      </c>
      <c r="C125" t="s">
        <v>463</v>
      </c>
      <c r="D125" t="s">
        <v>471</v>
      </c>
      <c r="E125">
        <v>68.040000000000006</v>
      </c>
      <c r="F125">
        <v>7</v>
      </c>
      <c r="G125">
        <v>0</v>
      </c>
      <c r="H125">
        <v>19.7316</v>
      </c>
      <c r="I125" t="s">
        <v>69</v>
      </c>
      <c r="J125" t="s">
        <v>70</v>
      </c>
      <c r="K125" t="s">
        <v>472</v>
      </c>
      <c r="L125" t="s">
        <v>137</v>
      </c>
      <c r="M125" t="s">
        <v>222</v>
      </c>
      <c r="N125" t="s">
        <v>466</v>
      </c>
      <c r="O125">
        <f t="shared" si="1"/>
        <v>2016</v>
      </c>
    </row>
    <row r="126" spans="1:15" x14ac:dyDescent="0.3">
      <c r="A126" t="s">
        <v>473</v>
      </c>
      <c r="B126" s="7">
        <v>41999</v>
      </c>
      <c r="C126" t="s">
        <v>474</v>
      </c>
      <c r="D126" t="s">
        <v>475</v>
      </c>
      <c r="E126">
        <v>600.55799999999999</v>
      </c>
      <c r="F126">
        <v>3</v>
      </c>
      <c r="G126">
        <v>0.3</v>
      </c>
      <c r="H126">
        <v>-8.5793999999999997</v>
      </c>
      <c r="I126" t="s">
        <v>32</v>
      </c>
      <c r="J126" t="s">
        <v>39</v>
      </c>
      <c r="K126" t="s">
        <v>476</v>
      </c>
      <c r="L126" t="s">
        <v>99</v>
      </c>
      <c r="M126" t="s">
        <v>100</v>
      </c>
      <c r="N126" t="s">
        <v>171</v>
      </c>
      <c r="O126">
        <f t="shared" si="1"/>
        <v>2014</v>
      </c>
    </row>
    <row r="127" spans="1:15" x14ac:dyDescent="0.3">
      <c r="A127" t="s">
        <v>477</v>
      </c>
      <c r="B127" s="7">
        <v>41902</v>
      </c>
      <c r="C127" t="s">
        <v>478</v>
      </c>
      <c r="D127" t="s">
        <v>479</v>
      </c>
      <c r="E127">
        <v>617.70000000000005</v>
      </c>
      <c r="F127">
        <v>6</v>
      </c>
      <c r="G127">
        <v>0.5</v>
      </c>
      <c r="H127">
        <v>-407.68200000000002</v>
      </c>
      <c r="I127" t="s">
        <v>32</v>
      </c>
      <c r="J127" t="s">
        <v>53</v>
      </c>
      <c r="K127" t="s">
        <v>480</v>
      </c>
      <c r="L127" t="s">
        <v>99</v>
      </c>
      <c r="M127" t="s">
        <v>193</v>
      </c>
      <c r="N127" t="s">
        <v>481</v>
      </c>
      <c r="O127">
        <f t="shared" si="1"/>
        <v>2014</v>
      </c>
    </row>
    <row r="128" spans="1:15" x14ac:dyDescent="0.3">
      <c r="A128" t="s">
        <v>482</v>
      </c>
      <c r="B128" s="7">
        <v>43044</v>
      </c>
      <c r="C128" t="s">
        <v>483</v>
      </c>
      <c r="D128" t="s">
        <v>484</v>
      </c>
      <c r="E128">
        <v>2.3879999999999999</v>
      </c>
      <c r="F128">
        <v>2</v>
      </c>
      <c r="G128">
        <v>0.7</v>
      </c>
      <c r="H128">
        <v>-1.8308</v>
      </c>
      <c r="I128" t="s">
        <v>44</v>
      </c>
      <c r="J128" t="s">
        <v>73</v>
      </c>
      <c r="K128" t="s">
        <v>485</v>
      </c>
      <c r="L128" t="s">
        <v>47</v>
      </c>
      <c r="M128" t="s">
        <v>281</v>
      </c>
      <c r="N128" t="s">
        <v>486</v>
      </c>
      <c r="O128">
        <f t="shared" si="1"/>
        <v>2017</v>
      </c>
    </row>
    <row r="129" spans="1:15" x14ac:dyDescent="0.3">
      <c r="A129" t="s">
        <v>482</v>
      </c>
      <c r="B129" s="7">
        <v>43044</v>
      </c>
      <c r="C129" t="s">
        <v>483</v>
      </c>
      <c r="D129" t="s">
        <v>487</v>
      </c>
      <c r="E129">
        <v>243.99199999999999</v>
      </c>
      <c r="F129">
        <v>7</v>
      </c>
      <c r="G129">
        <v>0.2</v>
      </c>
      <c r="H129">
        <v>30.498999999999999</v>
      </c>
      <c r="I129" t="s">
        <v>44</v>
      </c>
      <c r="J129" t="s">
        <v>58</v>
      </c>
      <c r="K129" t="s">
        <v>488</v>
      </c>
      <c r="L129" t="s">
        <v>47</v>
      </c>
      <c r="M129" t="s">
        <v>281</v>
      </c>
      <c r="N129" t="s">
        <v>486</v>
      </c>
      <c r="O129">
        <f t="shared" si="1"/>
        <v>2017</v>
      </c>
    </row>
    <row r="130" spans="1:15" x14ac:dyDescent="0.3">
      <c r="A130" t="s">
        <v>489</v>
      </c>
      <c r="B130" s="7">
        <v>42680</v>
      </c>
      <c r="C130" t="s">
        <v>490</v>
      </c>
      <c r="D130" t="s">
        <v>274</v>
      </c>
      <c r="E130">
        <v>81.424000000000007</v>
      </c>
      <c r="F130">
        <v>2</v>
      </c>
      <c r="G130">
        <v>0.2</v>
      </c>
      <c r="H130">
        <v>-9.1601999999999997</v>
      </c>
      <c r="I130" t="s">
        <v>32</v>
      </c>
      <c r="J130" t="s">
        <v>39</v>
      </c>
      <c r="K130" t="s">
        <v>275</v>
      </c>
      <c r="L130" t="s">
        <v>47</v>
      </c>
      <c r="M130" t="s">
        <v>48</v>
      </c>
      <c r="N130" t="s">
        <v>49</v>
      </c>
      <c r="O130">
        <f t="shared" ref="O130:O193" si="2">YEAR(B130)</f>
        <v>2016</v>
      </c>
    </row>
    <row r="131" spans="1:15" x14ac:dyDescent="0.3">
      <c r="A131" t="s">
        <v>489</v>
      </c>
      <c r="B131" s="7">
        <v>42680</v>
      </c>
      <c r="C131" t="s">
        <v>490</v>
      </c>
      <c r="D131" t="s">
        <v>491</v>
      </c>
      <c r="E131">
        <v>238.56</v>
      </c>
      <c r="F131">
        <v>3</v>
      </c>
      <c r="G131">
        <v>0</v>
      </c>
      <c r="H131">
        <v>26.241599999999998</v>
      </c>
      <c r="I131" t="s">
        <v>32</v>
      </c>
      <c r="J131" t="s">
        <v>63</v>
      </c>
      <c r="K131" t="s">
        <v>492</v>
      </c>
      <c r="L131" t="s">
        <v>47</v>
      </c>
      <c r="M131" t="s">
        <v>48</v>
      </c>
      <c r="N131" t="s">
        <v>49</v>
      </c>
      <c r="O131">
        <f t="shared" si="2"/>
        <v>2016</v>
      </c>
    </row>
    <row r="132" spans="1:15" x14ac:dyDescent="0.3">
      <c r="A132" t="s">
        <v>493</v>
      </c>
      <c r="B132" s="7">
        <v>42768</v>
      </c>
      <c r="C132" t="s">
        <v>494</v>
      </c>
      <c r="D132" t="s">
        <v>495</v>
      </c>
      <c r="E132">
        <v>59.97</v>
      </c>
      <c r="F132">
        <v>5</v>
      </c>
      <c r="G132">
        <v>0.4</v>
      </c>
      <c r="H132">
        <v>-11.994</v>
      </c>
      <c r="I132" t="s">
        <v>69</v>
      </c>
      <c r="J132" t="s">
        <v>70</v>
      </c>
      <c r="K132" t="s">
        <v>496</v>
      </c>
      <c r="L132" t="s">
        <v>137</v>
      </c>
      <c r="M132" t="s">
        <v>445</v>
      </c>
      <c r="N132" t="s">
        <v>446</v>
      </c>
      <c r="O132">
        <f t="shared" si="2"/>
        <v>2017</v>
      </c>
    </row>
    <row r="133" spans="1:15" x14ac:dyDescent="0.3">
      <c r="A133" t="s">
        <v>493</v>
      </c>
      <c r="B133" s="7">
        <v>42768</v>
      </c>
      <c r="C133" t="s">
        <v>494</v>
      </c>
      <c r="D133" t="s">
        <v>497</v>
      </c>
      <c r="E133">
        <v>78.304000000000002</v>
      </c>
      <c r="F133">
        <v>2</v>
      </c>
      <c r="G133">
        <v>0.2</v>
      </c>
      <c r="H133">
        <v>29.364000000000001</v>
      </c>
      <c r="I133" t="s">
        <v>44</v>
      </c>
      <c r="J133" t="s">
        <v>85</v>
      </c>
      <c r="K133" t="s">
        <v>498</v>
      </c>
      <c r="L133" t="s">
        <v>137</v>
      </c>
      <c r="M133" t="s">
        <v>445</v>
      </c>
      <c r="N133" t="s">
        <v>446</v>
      </c>
      <c r="O133">
        <f t="shared" si="2"/>
        <v>2017</v>
      </c>
    </row>
    <row r="134" spans="1:15" x14ac:dyDescent="0.3">
      <c r="A134" t="s">
        <v>493</v>
      </c>
      <c r="B134" s="7">
        <v>42768</v>
      </c>
      <c r="C134" t="s">
        <v>494</v>
      </c>
      <c r="D134" t="s">
        <v>499</v>
      </c>
      <c r="E134">
        <v>21.456</v>
      </c>
      <c r="F134">
        <v>9</v>
      </c>
      <c r="G134">
        <v>0.2</v>
      </c>
      <c r="H134">
        <v>6.9732000000000003</v>
      </c>
      <c r="I134" t="s">
        <v>44</v>
      </c>
      <c r="J134" t="s">
        <v>241</v>
      </c>
      <c r="K134" t="s">
        <v>500</v>
      </c>
      <c r="L134" t="s">
        <v>137</v>
      </c>
      <c r="M134" t="s">
        <v>445</v>
      </c>
      <c r="N134" t="s">
        <v>446</v>
      </c>
      <c r="O134">
        <f t="shared" si="2"/>
        <v>2017</v>
      </c>
    </row>
    <row r="135" spans="1:15" x14ac:dyDescent="0.3">
      <c r="A135" t="s">
        <v>501</v>
      </c>
      <c r="B135" s="7">
        <v>42656</v>
      </c>
      <c r="C135" t="s">
        <v>502</v>
      </c>
      <c r="D135" t="s">
        <v>503</v>
      </c>
      <c r="E135">
        <v>20.04</v>
      </c>
      <c r="F135">
        <v>3</v>
      </c>
      <c r="G135">
        <v>0</v>
      </c>
      <c r="H135">
        <v>9.6191999999999993</v>
      </c>
      <c r="I135" t="s">
        <v>44</v>
      </c>
      <c r="J135" t="s">
        <v>85</v>
      </c>
      <c r="K135" t="s">
        <v>504</v>
      </c>
      <c r="L135" t="s">
        <v>47</v>
      </c>
      <c r="M135" t="s">
        <v>48</v>
      </c>
      <c r="N135" t="s">
        <v>505</v>
      </c>
      <c r="O135">
        <f t="shared" si="2"/>
        <v>2016</v>
      </c>
    </row>
    <row r="136" spans="1:15" x14ac:dyDescent="0.3">
      <c r="A136" t="s">
        <v>501</v>
      </c>
      <c r="B136" s="7">
        <v>42656</v>
      </c>
      <c r="C136" t="s">
        <v>502</v>
      </c>
      <c r="D136" t="s">
        <v>506</v>
      </c>
      <c r="E136">
        <v>35.44</v>
      </c>
      <c r="F136">
        <v>1</v>
      </c>
      <c r="G136">
        <v>0</v>
      </c>
      <c r="H136">
        <v>16.6568</v>
      </c>
      <c r="I136" t="s">
        <v>44</v>
      </c>
      <c r="J136" t="s">
        <v>85</v>
      </c>
      <c r="K136" t="s">
        <v>507</v>
      </c>
      <c r="L136" t="s">
        <v>47</v>
      </c>
      <c r="M136" t="s">
        <v>48</v>
      </c>
      <c r="N136" t="s">
        <v>505</v>
      </c>
      <c r="O136">
        <f t="shared" si="2"/>
        <v>2016</v>
      </c>
    </row>
    <row r="137" spans="1:15" x14ac:dyDescent="0.3">
      <c r="A137" t="s">
        <v>501</v>
      </c>
      <c r="B137" s="7">
        <v>42656</v>
      </c>
      <c r="C137" t="s">
        <v>502</v>
      </c>
      <c r="D137" t="s">
        <v>508</v>
      </c>
      <c r="E137">
        <v>11.52</v>
      </c>
      <c r="F137">
        <v>4</v>
      </c>
      <c r="G137">
        <v>0</v>
      </c>
      <c r="H137">
        <v>3.456</v>
      </c>
      <c r="I137" t="s">
        <v>44</v>
      </c>
      <c r="J137" t="s">
        <v>66</v>
      </c>
      <c r="K137" t="s">
        <v>509</v>
      </c>
      <c r="L137" t="s">
        <v>47</v>
      </c>
      <c r="M137" t="s">
        <v>48</v>
      </c>
      <c r="N137" t="s">
        <v>505</v>
      </c>
      <c r="O137">
        <f t="shared" si="2"/>
        <v>2016</v>
      </c>
    </row>
    <row r="138" spans="1:15" x14ac:dyDescent="0.3">
      <c r="A138" t="s">
        <v>501</v>
      </c>
      <c r="B138" s="7">
        <v>42656</v>
      </c>
      <c r="C138" t="s">
        <v>502</v>
      </c>
      <c r="D138" t="s">
        <v>510</v>
      </c>
      <c r="E138">
        <v>4.0199999999999996</v>
      </c>
      <c r="F138">
        <v>2</v>
      </c>
      <c r="G138">
        <v>0</v>
      </c>
      <c r="H138">
        <v>1.9698</v>
      </c>
      <c r="I138" t="s">
        <v>44</v>
      </c>
      <c r="J138" t="s">
        <v>241</v>
      </c>
      <c r="K138" t="s">
        <v>511</v>
      </c>
      <c r="L138" t="s">
        <v>47</v>
      </c>
      <c r="M138" t="s">
        <v>48</v>
      </c>
      <c r="N138" t="s">
        <v>505</v>
      </c>
      <c r="O138">
        <f t="shared" si="2"/>
        <v>2016</v>
      </c>
    </row>
    <row r="139" spans="1:15" x14ac:dyDescent="0.3">
      <c r="A139" t="s">
        <v>501</v>
      </c>
      <c r="B139" s="7">
        <v>42656</v>
      </c>
      <c r="C139" t="s">
        <v>502</v>
      </c>
      <c r="D139" t="s">
        <v>512</v>
      </c>
      <c r="E139">
        <v>76.176000000000002</v>
      </c>
      <c r="F139">
        <v>3</v>
      </c>
      <c r="G139">
        <v>0.2</v>
      </c>
      <c r="H139">
        <v>26.6616</v>
      </c>
      <c r="I139" t="s">
        <v>44</v>
      </c>
      <c r="J139" t="s">
        <v>73</v>
      </c>
      <c r="K139" t="s">
        <v>513</v>
      </c>
      <c r="L139" t="s">
        <v>47</v>
      </c>
      <c r="M139" t="s">
        <v>48</v>
      </c>
      <c r="N139" t="s">
        <v>505</v>
      </c>
      <c r="O139">
        <f t="shared" si="2"/>
        <v>2016</v>
      </c>
    </row>
    <row r="140" spans="1:15" x14ac:dyDescent="0.3">
      <c r="A140" t="s">
        <v>501</v>
      </c>
      <c r="B140" s="7">
        <v>42656</v>
      </c>
      <c r="C140" t="s">
        <v>502</v>
      </c>
      <c r="D140" t="s">
        <v>514</v>
      </c>
      <c r="E140">
        <v>65.88</v>
      </c>
      <c r="F140">
        <v>6</v>
      </c>
      <c r="G140">
        <v>0</v>
      </c>
      <c r="H140">
        <v>18.446400000000001</v>
      </c>
      <c r="I140" t="s">
        <v>44</v>
      </c>
      <c r="J140" t="s">
        <v>515</v>
      </c>
      <c r="K140" t="s">
        <v>516</v>
      </c>
      <c r="L140" t="s">
        <v>47</v>
      </c>
      <c r="M140" t="s">
        <v>48</v>
      </c>
      <c r="N140" t="s">
        <v>505</v>
      </c>
      <c r="O140">
        <f t="shared" si="2"/>
        <v>2016</v>
      </c>
    </row>
    <row r="141" spans="1:15" x14ac:dyDescent="0.3">
      <c r="A141" t="s">
        <v>501</v>
      </c>
      <c r="B141" s="7">
        <v>42656</v>
      </c>
      <c r="C141" t="s">
        <v>502</v>
      </c>
      <c r="D141" t="s">
        <v>234</v>
      </c>
      <c r="E141">
        <v>43.12</v>
      </c>
      <c r="F141">
        <v>14</v>
      </c>
      <c r="G141">
        <v>0</v>
      </c>
      <c r="H141">
        <v>20.697600000000001</v>
      </c>
      <c r="I141" t="s">
        <v>32</v>
      </c>
      <c r="J141" t="s">
        <v>63</v>
      </c>
      <c r="K141" t="s">
        <v>235</v>
      </c>
      <c r="L141" t="s">
        <v>47</v>
      </c>
      <c r="M141" t="s">
        <v>48</v>
      </c>
      <c r="N141" t="s">
        <v>505</v>
      </c>
      <c r="O141">
        <f t="shared" si="2"/>
        <v>2016</v>
      </c>
    </row>
    <row r="142" spans="1:15" x14ac:dyDescent="0.3">
      <c r="A142" t="s">
        <v>517</v>
      </c>
      <c r="B142" s="7">
        <v>42618</v>
      </c>
      <c r="C142" t="s">
        <v>518</v>
      </c>
      <c r="D142" t="s">
        <v>156</v>
      </c>
      <c r="E142">
        <v>82.8</v>
      </c>
      <c r="F142">
        <v>2</v>
      </c>
      <c r="G142">
        <v>0.2</v>
      </c>
      <c r="H142">
        <v>10.35</v>
      </c>
      <c r="I142" t="s">
        <v>32</v>
      </c>
      <c r="J142" t="s">
        <v>63</v>
      </c>
      <c r="K142" t="s">
        <v>157</v>
      </c>
      <c r="L142" t="s">
        <v>137</v>
      </c>
      <c r="M142" t="s">
        <v>138</v>
      </c>
      <c r="N142" t="s">
        <v>139</v>
      </c>
      <c r="O142">
        <f t="shared" si="2"/>
        <v>2016</v>
      </c>
    </row>
    <row r="143" spans="1:15" x14ac:dyDescent="0.3">
      <c r="A143" t="s">
        <v>519</v>
      </c>
      <c r="B143" s="7">
        <v>42996</v>
      </c>
      <c r="C143" t="s">
        <v>520</v>
      </c>
      <c r="D143" t="s">
        <v>521</v>
      </c>
      <c r="E143">
        <v>8.82</v>
      </c>
      <c r="F143">
        <v>3</v>
      </c>
      <c r="G143">
        <v>0</v>
      </c>
      <c r="H143">
        <v>2.3814000000000002</v>
      </c>
      <c r="I143" t="s">
        <v>44</v>
      </c>
      <c r="J143" t="s">
        <v>66</v>
      </c>
      <c r="K143" t="s">
        <v>522</v>
      </c>
      <c r="L143" t="s">
        <v>47</v>
      </c>
      <c r="M143" t="s">
        <v>48</v>
      </c>
      <c r="N143" t="s">
        <v>120</v>
      </c>
      <c r="O143">
        <f t="shared" si="2"/>
        <v>2017</v>
      </c>
    </row>
    <row r="144" spans="1:15" x14ac:dyDescent="0.3">
      <c r="A144" t="s">
        <v>519</v>
      </c>
      <c r="B144" s="7">
        <v>42996</v>
      </c>
      <c r="C144" t="s">
        <v>520</v>
      </c>
      <c r="D144" t="s">
        <v>523</v>
      </c>
      <c r="E144">
        <v>10.86</v>
      </c>
      <c r="F144">
        <v>3</v>
      </c>
      <c r="G144">
        <v>0</v>
      </c>
      <c r="H144">
        <v>5.1041999999999996</v>
      </c>
      <c r="I144" t="s">
        <v>44</v>
      </c>
      <c r="J144" t="s">
        <v>159</v>
      </c>
      <c r="K144" t="s">
        <v>524</v>
      </c>
      <c r="L144" t="s">
        <v>47</v>
      </c>
      <c r="M144" t="s">
        <v>48</v>
      </c>
      <c r="N144" t="s">
        <v>120</v>
      </c>
      <c r="O144">
        <f t="shared" si="2"/>
        <v>2017</v>
      </c>
    </row>
    <row r="145" spans="1:15" x14ac:dyDescent="0.3">
      <c r="A145" t="s">
        <v>519</v>
      </c>
      <c r="B145" s="7">
        <v>42996</v>
      </c>
      <c r="C145" t="s">
        <v>520</v>
      </c>
      <c r="D145" t="s">
        <v>525</v>
      </c>
      <c r="E145">
        <v>143.69999999999999</v>
      </c>
      <c r="F145">
        <v>3</v>
      </c>
      <c r="G145">
        <v>0</v>
      </c>
      <c r="H145">
        <v>68.975999999999999</v>
      </c>
      <c r="I145" t="s">
        <v>44</v>
      </c>
      <c r="J145" t="s">
        <v>85</v>
      </c>
      <c r="K145" t="s">
        <v>526</v>
      </c>
      <c r="L145" t="s">
        <v>47</v>
      </c>
      <c r="M145" t="s">
        <v>48</v>
      </c>
      <c r="N145" t="s">
        <v>120</v>
      </c>
      <c r="O145">
        <f t="shared" si="2"/>
        <v>2017</v>
      </c>
    </row>
    <row r="146" spans="1:15" x14ac:dyDescent="0.3">
      <c r="A146" t="s">
        <v>527</v>
      </c>
      <c r="B146" s="7">
        <v>43091</v>
      </c>
      <c r="C146" t="s">
        <v>528</v>
      </c>
      <c r="D146" t="s">
        <v>529</v>
      </c>
      <c r="E146">
        <v>839.43</v>
      </c>
      <c r="F146">
        <v>3</v>
      </c>
      <c r="G146">
        <v>0</v>
      </c>
      <c r="H146">
        <v>218.2518</v>
      </c>
      <c r="I146" t="s">
        <v>44</v>
      </c>
      <c r="J146" t="s">
        <v>76</v>
      </c>
      <c r="K146" t="s">
        <v>530</v>
      </c>
      <c r="L146" t="s">
        <v>99</v>
      </c>
      <c r="M146" t="s">
        <v>531</v>
      </c>
      <c r="N146" t="s">
        <v>532</v>
      </c>
      <c r="O146">
        <f t="shared" si="2"/>
        <v>2017</v>
      </c>
    </row>
    <row r="147" spans="1:15" x14ac:dyDescent="0.3">
      <c r="A147" t="s">
        <v>533</v>
      </c>
      <c r="B147" s="7">
        <v>42254</v>
      </c>
      <c r="C147" t="s">
        <v>534</v>
      </c>
      <c r="D147" t="s">
        <v>341</v>
      </c>
      <c r="E147">
        <v>671.93</v>
      </c>
      <c r="F147">
        <v>7</v>
      </c>
      <c r="G147">
        <v>0</v>
      </c>
      <c r="H147">
        <v>20.157900000000001</v>
      </c>
      <c r="I147" t="s">
        <v>44</v>
      </c>
      <c r="J147" t="s">
        <v>58</v>
      </c>
      <c r="K147" t="s">
        <v>342</v>
      </c>
      <c r="L147" t="s">
        <v>47</v>
      </c>
      <c r="M147" t="s">
        <v>48</v>
      </c>
      <c r="N147" t="s">
        <v>535</v>
      </c>
      <c r="O147">
        <f t="shared" si="2"/>
        <v>2015</v>
      </c>
    </row>
    <row r="148" spans="1:15" x14ac:dyDescent="0.3">
      <c r="A148" t="s">
        <v>536</v>
      </c>
      <c r="B148" s="7">
        <v>41934</v>
      </c>
      <c r="C148" t="s">
        <v>537</v>
      </c>
      <c r="D148" t="s">
        <v>538</v>
      </c>
      <c r="E148">
        <v>93.888000000000005</v>
      </c>
      <c r="F148">
        <v>4</v>
      </c>
      <c r="G148">
        <v>0.2</v>
      </c>
      <c r="H148">
        <v>12.909599999999999</v>
      </c>
      <c r="I148" t="s">
        <v>32</v>
      </c>
      <c r="J148" t="s">
        <v>63</v>
      </c>
      <c r="K148" t="s">
        <v>539</v>
      </c>
      <c r="L148" t="s">
        <v>137</v>
      </c>
      <c r="M148" t="s">
        <v>445</v>
      </c>
      <c r="N148" t="s">
        <v>540</v>
      </c>
      <c r="O148">
        <f t="shared" si="2"/>
        <v>2014</v>
      </c>
    </row>
    <row r="149" spans="1:15" x14ac:dyDescent="0.3">
      <c r="A149" t="s">
        <v>541</v>
      </c>
      <c r="B149" s="7">
        <v>42709</v>
      </c>
      <c r="C149" t="s">
        <v>542</v>
      </c>
      <c r="D149" t="s">
        <v>543</v>
      </c>
      <c r="E149">
        <v>384.45</v>
      </c>
      <c r="F149">
        <v>11</v>
      </c>
      <c r="G149">
        <v>0</v>
      </c>
      <c r="H149">
        <v>103.8015</v>
      </c>
      <c r="I149" t="s">
        <v>69</v>
      </c>
      <c r="J149" t="s">
        <v>70</v>
      </c>
      <c r="K149" t="s">
        <v>544</v>
      </c>
      <c r="L149" t="s">
        <v>99</v>
      </c>
      <c r="M149" t="s">
        <v>108</v>
      </c>
      <c r="N149" t="s">
        <v>545</v>
      </c>
      <c r="O149">
        <f t="shared" si="2"/>
        <v>2016</v>
      </c>
    </row>
    <row r="150" spans="1:15" x14ac:dyDescent="0.3">
      <c r="A150" t="s">
        <v>541</v>
      </c>
      <c r="B150" s="7">
        <v>42709</v>
      </c>
      <c r="C150" t="s">
        <v>542</v>
      </c>
      <c r="D150" t="s">
        <v>546</v>
      </c>
      <c r="E150">
        <v>149.97</v>
      </c>
      <c r="F150">
        <v>3</v>
      </c>
      <c r="G150">
        <v>0</v>
      </c>
      <c r="H150">
        <v>5.9988000000000001</v>
      </c>
      <c r="I150" t="s">
        <v>69</v>
      </c>
      <c r="J150" t="s">
        <v>70</v>
      </c>
      <c r="K150" t="s">
        <v>547</v>
      </c>
      <c r="L150" t="s">
        <v>99</v>
      </c>
      <c r="M150" t="s">
        <v>108</v>
      </c>
      <c r="N150" t="s">
        <v>545</v>
      </c>
      <c r="O150">
        <f t="shared" si="2"/>
        <v>2016</v>
      </c>
    </row>
    <row r="151" spans="1:15" x14ac:dyDescent="0.3">
      <c r="A151" t="s">
        <v>541</v>
      </c>
      <c r="B151" s="7">
        <v>42709</v>
      </c>
      <c r="C151" t="s">
        <v>542</v>
      </c>
      <c r="D151" t="s">
        <v>38</v>
      </c>
      <c r="E151">
        <v>1951.84</v>
      </c>
      <c r="F151">
        <v>8</v>
      </c>
      <c r="G151">
        <v>0</v>
      </c>
      <c r="H151">
        <v>585.55200000000002</v>
      </c>
      <c r="I151" t="s">
        <v>32</v>
      </c>
      <c r="J151" t="s">
        <v>39</v>
      </c>
      <c r="K151" t="s">
        <v>40</v>
      </c>
      <c r="L151" t="s">
        <v>99</v>
      </c>
      <c r="M151" t="s">
        <v>108</v>
      </c>
      <c r="N151" t="s">
        <v>545</v>
      </c>
      <c r="O151">
        <f t="shared" si="2"/>
        <v>2016</v>
      </c>
    </row>
    <row r="152" spans="1:15" x14ac:dyDescent="0.3">
      <c r="A152" t="s">
        <v>541</v>
      </c>
      <c r="B152" s="7">
        <v>42709</v>
      </c>
      <c r="C152" t="s">
        <v>542</v>
      </c>
      <c r="D152" t="s">
        <v>548</v>
      </c>
      <c r="E152">
        <v>171.55</v>
      </c>
      <c r="F152">
        <v>5</v>
      </c>
      <c r="G152">
        <v>0</v>
      </c>
      <c r="H152">
        <v>80.628500000000003</v>
      </c>
      <c r="I152" t="s">
        <v>44</v>
      </c>
      <c r="J152" t="s">
        <v>73</v>
      </c>
      <c r="K152" t="s">
        <v>549</v>
      </c>
      <c r="L152" t="s">
        <v>99</v>
      </c>
      <c r="M152" t="s">
        <v>108</v>
      </c>
      <c r="N152" t="s">
        <v>545</v>
      </c>
      <c r="O152">
        <f t="shared" si="2"/>
        <v>2016</v>
      </c>
    </row>
    <row r="153" spans="1:15" x14ac:dyDescent="0.3">
      <c r="A153" t="s">
        <v>550</v>
      </c>
      <c r="B153" s="7">
        <v>42442</v>
      </c>
      <c r="C153" t="s">
        <v>551</v>
      </c>
      <c r="D153" t="s">
        <v>552</v>
      </c>
      <c r="E153">
        <v>157.91999999999999</v>
      </c>
      <c r="F153">
        <v>5</v>
      </c>
      <c r="G153">
        <v>0.2</v>
      </c>
      <c r="H153">
        <v>17.765999999999998</v>
      </c>
      <c r="I153" t="s">
        <v>44</v>
      </c>
      <c r="J153" t="s">
        <v>76</v>
      </c>
      <c r="K153" t="s">
        <v>553</v>
      </c>
      <c r="L153" t="s">
        <v>47</v>
      </c>
      <c r="M153" t="s">
        <v>281</v>
      </c>
      <c r="N153" t="s">
        <v>554</v>
      </c>
      <c r="O153">
        <f t="shared" si="2"/>
        <v>2016</v>
      </c>
    </row>
    <row r="154" spans="1:15" x14ac:dyDescent="0.3">
      <c r="A154" t="s">
        <v>550</v>
      </c>
      <c r="B154" s="7">
        <v>42442</v>
      </c>
      <c r="C154" t="s">
        <v>551</v>
      </c>
      <c r="D154" t="s">
        <v>555</v>
      </c>
      <c r="E154">
        <v>203.184</v>
      </c>
      <c r="F154">
        <v>2</v>
      </c>
      <c r="G154">
        <v>0.2</v>
      </c>
      <c r="H154">
        <v>15.238799999999999</v>
      </c>
      <c r="I154" t="s">
        <v>69</v>
      </c>
      <c r="J154" t="s">
        <v>70</v>
      </c>
      <c r="K154" t="s">
        <v>556</v>
      </c>
      <c r="L154" t="s">
        <v>47</v>
      </c>
      <c r="M154" t="s">
        <v>281</v>
      </c>
      <c r="N154" t="s">
        <v>554</v>
      </c>
      <c r="O154">
        <f t="shared" si="2"/>
        <v>2016</v>
      </c>
    </row>
    <row r="155" spans="1:15" x14ac:dyDescent="0.3">
      <c r="A155" t="s">
        <v>557</v>
      </c>
      <c r="B155" s="7">
        <v>42155</v>
      </c>
      <c r="C155" t="s">
        <v>558</v>
      </c>
      <c r="D155" t="s">
        <v>559</v>
      </c>
      <c r="E155">
        <v>58.38</v>
      </c>
      <c r="F155">
        <v>7</v>
      </c>
      <c r="G155">
        <v>0</v>
      </c>
      <c r="H155">
        <v>26.271000000000001</v>
      </c>
      <c r="I155" t="s">
        <v>44</v>
      </c>
      <c r="J155" t="s">
        <v>85</v>
      </c>
      <c r="K155" t="s">
        <v>560</v>
      </c>
      <c r="L155" t="s">
        <v>47</v>
      </c>
      <c r="M155" t="s">
        <v>48</v>
      </c>
      <c r="N155" t="s">
        <v>561</v>
      </c>
      <c r="O155">
        <f t="shared" si="2"/>
        <v>2015</v>
      </c>
    </row>
    <row r="156" spans="1:15" x14ac:dyDescent="0.3">
      <c r="A156" t="s">
        <v>557</v>
      </c>
      <c r="B156" s="7">
        <v>42155</v>
      </c>
      <c r="C156" t="s">
        <v>558</v>
      </c>
      <c r="D156" t="s">
        <v>562</v>
      </c>
      <c r="E156">
        <v>105.52</v>
      </c>
      <c r="F156">
        <v>4</v>
      </c>
      <c r="G156">
        <v>0</v>
      </c>
      <c r="H156">
        <v>48.539200000000001</v>
      </c>
      <c r="I156" t="s">
        <v>44</v>
      </c>
      <c r="J156" t="s">
        <v>85</v>
      </c>
      <c r="K156" t="s">
        <v>563</v>
      </c>
      <c r="L156" t="s">
        <v>47</v>
      </c>
      <c r="M156" t="s">
        <v>48</v>
      </c>
      <c r="N156" t="s">
        <v>561</v>
      </c>
      <c r="O156">
        <f t="shared" si="2"/>
        <v>2015</v>
      </c>
    </row>
    <row r="157" spans="1:15" x14ac:dyDescent="0.3">
      <c r="A157" t="s">
        <v>557</v>
      </c>
      <c r="B157" s="7">
        <v>42155</v>
      </c>
      <c r="C157" t="s">
        <v>558</v>
      </c>
      <c r="D157" t="s">
        <v>564</v>
      </c>
      <c r="E157">
        <v>80.88</v>
      </c>
      <c r="F157">
        <v>6</v>
      </c>
      <c r="G157">
        <v>0</v>
      </c>
      <c r="H157">
        <v>21.0288</v>
      </c>
      <c r="I157" t="s">
        <v>44</v>
      </c>
      <c r="J157" t="s">
        <v>58</v>
      </c>
      <c r="K157" t="s">
        <v>565</v>
      </c>
      <c r="L157" t="s">
        <v>47</v>
      </c>
      <c r="M157" t="s">
        <v>48</v>
      </c>
      <c r="N157" t="s">
        <v>561</v>
      </c>
      <c r="O157">
        <f t="shared" si="2"/>
        <v>2015</v>
      </c>
    </row>
    <row r="158" spans="1:15" x14ac:dyDescent="0.3">
      <c r="A158" t="s">
        <v>566</v>
      </c>
      <c r="B158" s="7">
        <v>42152</v>
      </c>
      <c r="C158" t="s">
        <v>567</v>
      </c>
      <c r="D158" t="s">
        <v>568</v>
      </c>
      <c r="E158">
        <v>6.63</v>
      </c>
      <c r="F158">
        <v>3</v>
      </c>
      <c r="G158">
        <v>0</v>
      </c>
      <c r="H158">
        <v>1.7901</v>
      </c>
      <c r="I158" t="s">
        <v>44</v>
      </c>
      <c r="J158" t="s">
        <v>66</v>
      </c>
      <c r="K158" t="s">
        <v>569</v>
      </c>
      <c r="L158" t="s">
        <v>47</v>
      </c>
      <c r="M158" t="s">
        <v>93</v>
      </c>
      <c r="N158" t="s">
        <v>94</v>
      </c>
      <c r="O158">
        <f t="shared" si="2"/>
        <v>2015</v>
      </c>
    </row>
    <row r="159" spans="1:15" x14ac:dyDescent="0.3">
      <c r="A159" t="s">
        <v>570</v>
      </c>
      <c r="B159" s="7">
        <v>41699</v>
      </c>
      <c r="C159" t="s">
        <v>571</v>
      </c>
      <c r="D159" t="s">
        <v>475</v>
      </c>
      <c r="E159">
        <v>457.56799999999998</v>
      </c>
      <c r="F159">
        <v>2</v>
      </c>
      <c r="G159">
        <v>0.2</v>
      </c>
      <c r="H159">
        <v>51.476399999999998</v>
      </c>
      <c r="I159" t="s">
        <v>32</v>
      </c>
      <c r="J159" t="s">
        <v>39</v>
      </c>
      <c r="K159" t="s">
        <v>476</v>
      </c>
      <c r="L159" t="s">
        <v>47</v>
      </c>
      <c r="M159" t="s">
        <v>93</v>
      </c>
      <c r="N159" t="s">
        <v>94</v>
      </c>
      <c r="O159">
        <f t="shared" si="2"/>
        <v>2014</v>
      </c>
    </row>
    <row r="160" spans="1:15" x14ac:dyDescent="0.3">
      <c r="A160" t="s">
        <v>572</v>
      </c>
      <c r="B160" s="7">
        <v>42694</v>
      </c>
      <c r="C160" t="s">
        <v>573</v>
      </c>
      <c r="D160" t="s">
        <v>574</v>
      </c>
      <c r="E160">
        <v>14.62</v>
      </c>
      <c r="F160">
        <v>2</v>
      </c>
      <c r="G160">
        <v>0</v>
      </c>
      <c r="H160">
        <v>6.8714000000000004</v>
      </c>
      <c r="I160" t="s">
        <v>44</v>
      </c>
      <c r="J160" t="s">
        <v>45</v>
      </c>
      <c r="K160" t="s">
        <v>575</v>
      </c>
      <c r="L160" t="s">
        <v>99</v>
      </c>
      <c r="M160" t="s">
        <v>576</v>
      </c>
      <c r="N160" t="s">
        <v>577</v>
      </c>
      <c r="O160">
        <f t="shared" si="2"/>
        <v>2016</v>
      </c>
    </row>
    <row r="161" spans="1:15" x14ac:dyDescent="0.3">
      <c r="A161" t="s">
        <v>572</v>
      </c>
      <c r="B161" s="7">
        <v>42694</v>
      </c>
      <c r="C161" t="s">
        <v>573</v>
      </c>
      <c r="D161" t="s">
        <v>578</v>
      </c>
      <c r="E161">
        <v>944.93</v>
      </c>
      <c r="F161">
        <v>7</v>
      </c>
      <c r="G161">
        <v>0</v>
      </c>
      <c r="H161">
        <v>236.23249999999999</v>
      </c>
      <c r="I161" t="s">
        <v>69</v>
      </c>
      <c r="J161" t="s">
        <v>70</v>
      </c>
      <c r="K161" t="s">
        <v>579</v>
      </c>
      <c r="L161" t="s">
        <v>99</v>
      </c>
      <c r="M161" t="s">
        <v>576</v>
      </c>
      <c r="N161" t="s">
        <v>577</v>
      </c>
      <c r="O161">
        <f t="shared" si="2"/>
        <v>2016</v>
      </c>
    </row>
    <row r="162" spans="1:15" x14ac:dyDescent="0.3">
      <c r="A162" t="s">
        <v>580</v>
      </c>
      <c r="B162" s="7">
        <v>42501</v>
      </c>
      <c r="C162" t="s">
        <v>581</v>
      </c>
      <c r="D162" t="s">
        <v>582</v>
      </c>
      <c r="E162">
        <v>5.98</v>
      </c>
      <c r="F162">
        <v>1</v>
      </c>
      <c r="G162">
        <v>0</v>
      </c>
      <c r="H162">
        <v>2.6909999999999998</v>
      </c>
      <c r="I162" t="s">
        <v>44</v>
      </c>
      <c r="J162" t="s">
        <v>85</v>
      </c>
      <c r="K162" t="s">
        <v>583</v>
      </c>
      <c r="L162" t="s">
        <v>47</v>
      </c>
      <c r="M162" t="s">
        <v>48</v>
      </c>
      <c r="N162" t="s">
        <v>49</v>
      </c>
      <c r="O162">
        <f t="shared" si="2"/>
        <v>2016</v>
      </c>
    </row>
    <row r="163" spans="1:15" x14ac:dyDescent="0.3">
      <c r="A163" t="s">
        <v>584</v>
      </c>
      <c r="B163" s="7">
        <v>42366</v>
      </c>
      <c r="C163" t="s">
        <v>585</v>
      </c>
      <c r="D163" t="s">
        <v>586</v>
      </c>
      <c r="E163">
        <v>54.384</v>
      </c>
      <c r="F163">
        <v>2</v>
      </c>
      <c r="G163">
        <v>0.2</v>
      </c>
      <c r="H163">
        <v>1.3595999999999999</v>
      </c>
      <c r="I163" t="s">
        <v>69</v>
      </c>
      <c r="J163" t="s">
        <v>148</v>
      </c>
      <c r="K163" t="s">
        <v>587</v>
      </c>
      <c r="L163" t="s">
        <v>137</v>
      </c>
      <c r="M163" t="s">
        <v>138</v>
      </c>
      <c r="N163" t="s">
        <v>139</v>
      </c>
      <c r="O163">
        <f t="shared" si="2"/>
        <v>2015</v>
      </c>
    </row>
    <row r="164" spans="1:15" x14ac:dyDescent="0.3">
      <c r="A164" t="s">
        <v>588</v>
      </c>
      <c r="B164" s="7">
        <v>42690</v>
      </c>
      <c r="C164" t="s">
        <v>589</v>
      </c>
      <c r="D164" t="s">
        <v>590</v>
      </c>
      <c r="E164">
        <v>28.4</v>
      </c>
      <c r="F164">
        <v>5</v>
      </c>
      <c r="G164">
        <v>0</v>
      </c>
      <c r="H164">
        <v>13.348000000000001</v>
      </c>
      <c r="I164" t="s">
        <v>44</v>
      </c>
      <c r="J164" t="s">
        <v>159</v>
      </c>
      <c r="K164" t="s">
        <v>591</v>
      </c>
      <c r="L164" t="s">
        <v>47</v>
      </c>
      <c r="M164" t="s">
        <v>592</v>
      </c>
      <c r="N164" t="s">
        <v>593</v>
      </c>
      <c r="O164">
        <f t="shared" si="2"/>
        <v>2016</v>
      </c>
    </row>
    <row r="165" spans="1:15" x14ac:dyDescent="0.3">
      <c r="A165" t="s">
        <v>594</v>
      </c>
      <c r="B165" s="7">
        <v>42681</v>
      </c>
      <c r="C165" t="s">
        <v>595</v>
      </c>
      <c r="D165" t="s">
        <v>596</v>
      </c>
      <c r="E165">
        <v>27.68</v>
      </c>
      <c r="F165">
        <v>2</v>
      </c>
      <c r="G165">
        <v>0.2</v>
      </c>
      <c r="H165">
        <v>9.6880000000000006</v>
      </c>
      <c r="I165" t="s">
        <v>44</v>
      </c>
      <c r="J165" t="s">
        <v>73</v>
      </c>
      <c r="K165" t="s">
        <v>597</v>
      </c>
      <c r="L165" t="s">
        <v>47</v>
      </c>
      <c r="M165" t="s">
        <v>93</v>
      </c>
      <c r="N165" t="s">
        <v>94</v>
      </c>
      <c r="O165">
        <f t="shared" si="2"/>
        <v>2016</v>
      </c>
    </row>
    <row r="166" spans="1:15" x14ac:dyDescent="0.3">
      <c r="A166" t="s">
        <v>598</v>
      </c>
      <c r="B166" s="7">
        <v>41890</v>
      </c>
      <c r="C166" t="s">
        <v>599</v>
      </c>
      <c r="D166" t="s">
        <v>600</v>
      </c>
      <c r="E166">
        <v>9.9359999999999999</v>
      </c>
      <c r="F166">
        <v>3</v>
      </c>
      <c r="G166">
        <v>0.2</v>
      </c>
      <c r="H166">
        <v>2.7324000000000002</v>
      </c>
      <c r="I166" t="s">
        <v>44</v>
      </c>
      <c r="J166" t="s">
        <v>66</v>
      </c>
      <c r="K166" t="s">
        <v>601</v>
      </c>
      <c r="L166" t="s">
        <v>99</v>
      </c>
      <c r="M166" t="s">
        <v>100</v>
      </c>
      <c r="N166" t="s">
        <v>602</v>
      </c>
      <c r="O166">
        <f t="shared" si="2"/>
        <v>2014</v>
      </c>
    </row>
    <row r="167" spans="1:15" x14ac:dyDescent="0.3">
      <c r="A167" t="s">
        <v>598</v>
      </c>
      <c r="B167" s="7">
        <v>41890</v>
      </c>
      <c r="C167" t="s">
        <v>599</v>
      </c>
      <c r="D167" t="s">
        <v>603</v>
      </c>
      <c r="E167">
        <v>8159.9520000000002</v>
      </c>
      <c r="F167">
        <v>8</v>
      </c>
      <c r="G167">
        <v>0.4</v>
      </c>
      <c r="H167">
        <v>-1359.992</v>
      </c>
      <c r="I167" t="s">
        <v>69</v>
      </c>
      <c r="J167" t="s">
        <v>604</v>
      </c>
      <c r="K167" t="s">
        <v>605</v>
      </c>
      <c r="L167" t="s">
        <v>99</v>
      </c>
      <c r="M167" t="s">
        <v>100</v>
      </c>
      <c r="N167" t="s">
        <v>602</v>
      </c>
      <c r="O167">
        <f t="shared" si="2"/>
        <v>2014</v>
      </c>
    </row>
    <row r="168" spans="1:15" x14ac:dyDescent="0.3">
      <c r="A168" t="s">
        <v>598</v>
      </c>
      <c r="B168" s="7">
        <v>41890</v>
      </c>
      <c r="C168" t="s">
        <v>599</v>
      </c>
      <c r="D168" t="s">
        <v>606</v>
      </c>
      <c r="E168">
        <v>275.928</v>
      </c>
      <c r="F168">
        <v>3</v>
      </c>
      <c r="G168">
        <v>0.2</v>
      </c>
      <c r="H168">
        <v>-58.634700000000002</v>
      </c>
      <c r="I168" t="s">
        <v>44</v>
      </c>
      <c r="J168" t="s">
        <v>58</v>
      </c>
      <c r="K168" t="s">
        <v>607</v>
      </c>
      <c r="L168" t="s">
        <v>99</v>
      </c>
      <c r="M168" t="s">
        <v>100</v>
      </c>
      <c r="N168" t="s">
        <v>602</v>
      </c>
      <c r="O168">
        <f t="shared" si="2"/>
        <v>2014</v>
      </c>
    </row>
    <row r="169" spans="1:15" x14ac:dyDescent="0.3">
      <c r="A169" t="s">
        <v>598</v>
      </c>
      <c r="B169" s="7">
        <v>41890</v>
      </c>
      <c r="C169" t="s">
        <v>599</v>
      </c>
      <c r="D169" t="s">
        <v>608</v>
      </c>
      <c r="E169">
        <v>1740.06</v>
      </c>
      <c r="F169">
        <v>9</v>
      </c>
      <c r="G169">
        <v>0.3</v>
      </c>
      <c r="H169">
        <v>-24.858000000000001</v>
      </c>
      <c r="I169" t="s">
        <v>32</v>
      </c>
      <c r="J169" t="s">
        <v>39</v>
      </c>
      <c r="K169" t="s">
        <v>609</v>
      </c>
      <c r="L169" t="s">
        <v>99</v>
      </c>
      <c r="M169" t="s">
        <v>100</v>
      </c>
      <c r="N169" t="s">
        <v>602</v>
      </c>
      <c r="O169">
        <f t="shared" si="2"/>
        <v>2014</v>
      </c>
    </row>
    <row r="170" spans="1:15" x14ac:dyDescent="0.3">
      <c r="A170" t="s">
        <v>598</v>
      </c>
      <c r="B170" s="7">
        <v>41890</v>
      </c>
      <c r="C170" t="s">
        <v>599</v>
      </c>
      <c r="D170" t="s">
        <v>610</v>
      </c>
      <c r="E170">
        <v>32.064</v>
      </c>
      <c r="F170">
        <v>6</v>
      </c>
      <c r="G170">
        <v>0.2</v>
      </c>
      <c r="H170">
        <v>6.8136000000000001</v>
      </c>
      <c r="I170" t="s">
        <v>44</v>
      </c>
      <c r="J170" t="s">
        <v>66</v>
      </c>
      <c r="K170" t="s">
        <v>611</v>
      </c>
      <c r="L170" t="s">
        <v>99</v>
      </c>
      <c r="M170" t="s">
        <v>100</v>
      </c>
      <c r="N170" t="s">
        <v>602</v>
      </c>
      <c r="O170">
        <f t="shared" si="2"/>
        <v>2014</v>
      </c>
    </row>
    <row r="171" spans="1:15" x14ac:dyDescent="0.3">
      <c r="A171" t="s">
        <v>598</v>
      </c>
      <c r="B171" s="7">
        <v>41890</v>
      </c>
      <c r="C171" t="s">
        <v>599</v>
      </c>
      <c r="D171" t="s">
        <v>612</v>
      </c>
      <c r="E171">
        <v>177.98</v>
      </c>
      <c r="F171">
        <v>5</v>
      </c>
      <c r="G171">
        <v>0.8</v>
      </c>
      <c r="H171">
        <v>-453.84899999999999</v>
      </c>
      <c r="I171" t="s">
        <v>44</v>
      </c>
      <c r="J171" t="s">
        <v>76</v>
      </c>
      <c r="K171" t="s">
        <v>613</v>
      </c>
      <c r="L171" t="s">
        <v>99</v>
      </c>
      <c r="M171" t="s">
        <v>100</v>
      </c>
      <c r="N171" t="s">
        <v>602</v>
      </c>
      <c r="O171">
        <f t="shared" si="2"/>
        <v>2014</v>
      </c>
    </row>
    <row r="172" spans="1:15" x14ac:dyDescent="0.3">
      <c r="A172" t="s">
        <v>598</v>
      </c>
      <c r="B172" s="7">
        <v>41890</v>
      </c>
      <c r="C172" t="s">
        <v>599</v>
      </c>
      <c r="D172" t="s">
        <v>614</v>
      </c>
      <c r="E172">
        <v>143.976</v>
      </c>
      <c r="F172">
        <v>3</v>
      </c>
      <c r="G172">
        <v>0.2</v>
      </c>
      <c r="H172">
        <v>8.9984999999999999</v>
      </c>
      <c r="I172" t="s">
        <v>69</v>
      </c>
      <c r="J172" t="s">
        <v>70</v>
      </c>
      <c r="K172" t="s">
        <v>615</v>
      </c>
      <c r="L172" t="s">
        <v>99</v>
      </c>
      <c r="M172" t="s">
        <v>100</v>
      </c>
      <c r="N172" t="s">
        <v>602</v>
      </c>
      <c r="O172">
        <f t="shared" si="2"/>
        <v>2014</v>
      </c>
    </row>
    <row r="173" spans="1:15" x14ac:dyDescent="0.3">
      <c r="A173" t="s">
        <v>616</v>
      </c>
      <c r="B173" s="7">
        <v>41856</v>
      </c>
      <c r="C173" t="s">
        <v>617</v>
      </c>
      <c r="D173" t="s">
        <v>618</v>
      </c>
      <c r="E173">
        <v>20.94</v>
      </c>
      <c r="F173">
        <v>3</v>
      </c>
      <c r="G173">
        <v>0</v>
      </c>
      <c r="H173">
        <v>9.8417999999999992</v>
      </c>
      <c r="I173" t="s">
        <v>44</v>
      </c>
      <c r="J173" t="s">
        <v>85</v>
      </c>
      <c r="K173" t="s">
        <v>619</v>
      </c>
      <c r="L173" t="s">
        <v>47</v>
      </c>
      <c r="M173" t="s">
        <v>48</v>
      </c>
      <c r="N173" t="s">
        <v>49</v>
      </c>
      <c r="O173">
        <f t="shared" si="2"/>
        <v>2014</v>
      </c>
    </row>
    <row r="174" spans="1:15" x14ac:dyDescent="0.3">
      <c r="A174" t="s">
        <v>616</v>
      </c>
      <c r="B174" s="7">
        <v>41856</v>
      </c>
      <c r="C174" t="s">
        <v>617</v>
      </c>
      <c r="D174" t="s">
        <v>620</v>
      </c>
      <c r="E174">
        <v>110.96</v>
      </c>
      <c r="F174">
        <v>2</v>
      </c>
      <c r="G174">
        <v>0</v>
      </c>
      <c r="H174">
        <v>53.260800000000003</v>
      </c>
      <c r="I174" t="s">
        <v>44</v>
      </c>
      <c r="J174" t="s">
        <v>85</v>
      </c>
      <c r="K174" t="s">
        <v>621</v>
      </c>
      <c r="L174" t="s">
        <v>47</v>
      </c>
      <c r="M174" t="s">
        <v>48</v>
      </c>
      <c r="N174" t="s">
        <v>49</v>
      </c>
      <c r="O174">
        <f t="shared" si="2"/>
        <v>2014</v>
      </c>
    </row>
    <row r="175" spans="1:15" x14ac:dyDescent="0.3">
      <c r="A175" t="s">
        <v>616</v>
      </c>
      <c r="B175" s="7">
        <v>41856</v>
      </c>
      <c r="C175" t="s">
        <v>617</v>
      </c>
      <c r="D175" t="s">
        <v>622</v>
      </c>
      <c r="E175">
        <v>340.14400000000001</v>
      </c>
      <c r="F175">
        <v>7</v>
      </c>
      <c r="G175">
        <v>0.2</v>
      </c>
      <c r="H175">
        <v>21.259</v>
      </c>
      <c r="I175" t="s">
        <v>32</v>
      </c>
      <c r="J175" t="s">
        <v>39</v>
      </c>
      <c r="K175" t="s">
        <v>623</v>
      </c>
      <c r="L175" t="s">
        <v>47</v>
      </c>
      <c r="M175" t="s">
        <v>48</v>
      </c>
      <c r="N175" t="s">
        <v>49</v>
      </c>
      <c r="O175">
        <f t="shared" si="2"/>
        <v>2014</v>
      </c>
    </row>
    <row r="176" spans="1:15" x14ac:dyDescent="0.3">
      <c r="A176" t="s">
        <v>624</v>
      </c>
      <c r="B176" s="7">
        <v>41896</v>
      </c>
      <c r="C176" t="s">
        <v>625</v>
      </c>
      <c r="D176" t="s">
        <v>626</v>
      </c>
      <c r="E176">
        <v>52.448</v>
      </c>
      <c r="F176">
        <v>2</v>
      </c>
      <c r="G176">
        <v>0.8</v>
      </c>
      <c r="H176">
        <v>-131.12</v>
      </c>
      <c r="I176" t="s">
        <v>44</v>
      </c>
      <c r="J176" t="s">
        <v>76</v>
      </c>
      <c r="K176" t="s">
        <v>627</v>
      </c>
      <c r="L176" t="s">
        <v>99</v>
      </c>
      <c r="M176" t="s">
        <v>193</v>
      </c>
      <c r="N176" t="s">
        <v>276</v>
      </c>
      <c r="O176">
        <f t="shared" si="2"/>
        <v>2014</v>
      </c>
    </row>
    <row r="177" spans="1:15" x14ac:dyDescent="0.3">
      <c r="A177" t="s">
        <v>624</v>
      </c>
      <c r="B177" s="7">
        <v>41896</v>
      </c>
      <c r="C177" t="s">
        <v>625</v>
      </c>
      <c r="D177" t="s">
        <v>628</v>
      </c>
      <c r="E177">
        <v>20.16</v>
      </c>
      <c r="F177">
        <v>4</v>
      </c>
      <c r="G177">
        <v>0.2</v>
      </c>
      <c r="H177">
        <v>6.5519999999999996</v>
      </c>
      <c r="I177" t="s">
        <v>44</v>
      </c>
      <c r="J177" t="s">
        <v>45</v>
      </c>
      <c r="K177" t="s">
        <v>629</v>
      </c>
      <c r="L177" t="s">
        <v>99</v>
      </c>
      <c r="M177" t="s">
        <v>193</v>
      </c>
      <c r="N177" t="s">
        <v>276</v>
      </c>
      <c r="O177">
        <f t="shared" si="2"/>
        <v>2014</v>
      </c>
    </row>
    <row r="178" spans="1:15" x14ac:dyDescent="0.3">
      <c r="A178" t="s">
        <v>630</v>
      </c>
      <c r="B178" s="7">
        <v>42846</v>
      </c>
      <c r="C178" t="s">
        <v>631</v>
      </c>
      <c r="D178" t="s">
        <v>632</v>
      </c>
      <c r="E178">
        <v>97.263999999999996</v>
      </c>
      <c r="F178">
        <v>4</v>
      </c>
      <c r="G178">
        <v>0.8</v>
      </c>
      <c r="H178">
        <v>-243.16</v>
      </c>
      <c r="I178" t="s">
        <v>44</v>
      </c>
      <c r="J178" t="s">
        <v>76</v>
      </c>
      <c r="K178" t="s">
        <v>633</v>
      </c>
      <c r="L178" t="s">
        <v>99</v>
      </c>
      <c r="M178" t="s">
        <v>100</v>
      </c>
      <c r="N178" t="s">
        <v>171</v>
      </c>
      <c r="O178">
        <f t="shared" si="2"/>
        <v>2017</v>
      </c>
    </row>
    <row r="179" spans="1:15" x14ac:dyDescent="0.3">
      <c r="A179" t="s">
        <v>634</v>
      </c>
      <c r="B179" s="7">
        <v>42329</v>
      </c>
      <c r="C179" t="s">
        <v>300</v>
      </c>
      <c r="D179" t="s">
        <v>635</v>
      </c>
      <c r="E179">
        <v>396.80200000000002</v>
      </c>
      <c r="F179">
        <v>7</v>
      </c>
      <c r="G179">
        <v>0.3</v>
      </c>
      <c r="H179">
        <v>-11.337199999999999</v>
      </c>
      <c r="I179" t="s">
        <v>32</v>
      </c>
      <c r="J179" t="s">
        <v>39</v>
      </c>
      <c r="K179" t="s">
        <v>636</v>
      </c>
      <c r="L179" t="s">
        <v>137</v>
      </c>
      <c r="M179" t="s">
        <v>445</v>
      </c>
      <c r="N179" t="s">
        <v>540</v>
      </c>
      <c r="O179">
        <f t="shared" si="2"/>
        <v>2015</v>
      </c>
    </row>
    <row r="180" spans="1:15" x14ac:dyDescent="0.3">
      <c r="A180" t="s">
        <v>634</v>
      </c>
      <c r="B180" s="7">
        <v>42329</v>
      </c>
      <c r="C180" t="s">
        <v>300</v>
      </c>
      <c r="D180" t="s">
        <v>637</v>
      </c>
      <c r="E180">
        <v>15.88</v>
      </c>
      <c r="F180">
        <v>5</v>
      </c>
      <c r="G180">
        <v>0.2</v>
      </c>
      <c r="H180">
        <v>-3.7715000000000001</v>
      </c>
      <c r="I180" t="s">
        <v>44</v>
      </c>
      <c r="J180" t="s">
        <v>515</v>
      </c>
      <c r="K180" t="s">
        <v>638</v>
      </c>
      <c r="L180" t="s">
        <v>137</v>
      </c>
      <c r="M180" t="s">
        <v>445</v>
      </c>
      <c r="N180" t="s">
        <v>540</v>
      </c>
      <c r="O180">
        <f t="shared" si="2"/>
        <v>2015</v>
      </c>
    </row>
    <row r="181" spans="1:15" x14ac:dyDescent="0.3">
      <c r="A181" t="s">
        <v>639</v>
      </c>
      <c r="B181" s="7">
        <v>42353</v>
      </c>
      <c r="C181" t="s">
        <v>640</v>
      </c>
      <c r="D181" t="s">
        <v>641</v>
      </c>
      <c r="E181">
        <v>3.28</v>
      </c>
      <c r="F181">
        <v>1</v>
      </c>
      <c r="G181">
        <v>0</v>
      </c>
      <c r="H181">
        <v>1.4104000000000001</v>
      </c>
      <c r="I181" t="s">
        <v>44</v>
      </c>
      <c r="J181" t="s">
        <v>66</v>
      </c>
      <c r="K181" t="s">
        <v>642</v>
      </c>
      <c r="L181" t="s">
        <v>137</v>
      </c>
      <c r="M181" t="s">
        <v>243</v>
      </c>
      <c r="N181" t="s">
        <v>244</v>
      </c>
      <c r="O181">
        <f t="shared" si="2"/>
        <v>2015</v>
      </c>
    </row>
    <row r="182" spans="1:15" x14ac:dyDescent="0.3">
      <c r="A182" t="s">
        <v>643</v>
      </c>
      <c r="B182" s="7">
        <v>41978</v>
      </c>
      <c r="C182" t="s">
        <v>644</v>
      </c>
      <c r="D182" t="s">
        <v>645</v>
      </c>
      <c r="E182">
        <v>24.815999999999999</v>
      </c>
      <c r="F182">
        <v>2</v>
      </c>
      <c r="G182">
        <v>0.2</v>
      </c>
      <c r="H182">
        <v>1.8612</v>
      </c>
      <c r="I182" t="s">
        <v>44</v>
      </c>
      <c r="J182" t="s">
        <v>58</v>
      </c>
      <c r="K182" t="s">
        <v>646</v>
      </c>
      <c r="L182" t="s">
        <v>99</v>
      </c>
      <c r="M182" t="s">
        <v>193</v>
      </c>
      <c r="N182" t="s">
        <v>325</v>
      </c>
      <c r="O182">
        <f t="shared" si="2"/>
        <v>2014</v>
      </c>
    </row>
    <row r="183" spans="1:15" x14ac:dyDescent="0.3">
      <c r="A183" t="s">
        <v>643</v>
      </c>
      <c r="B183" s="7">
        <v>41978</v>
      </c>
      <c r="C183" t="s">
        <v>644</v>
      </c>
      <c r="D183" t="s">
        <v>647</v>
      </c>
      <c r="E183">
        <v>408.74400000000003</v>
      </c>
      <c r="F183">
        <v>7</v>
      </c>
      <c r="G183">
        <v>0.2</v>
      </c>
      <c r="H183">
        <v>76.639499999999998</v>
      </c>
      <c r="I183" t="s">
        <v>69</v>
      </c>
      <c r="J183" t="s">
        <v>148</v>
      </c>
      <c r="K183" t="s">
        <v>648</v>
      </c>
      <c r="L183" t="s">
        <v>99</v>
      </c>
      <c r="M183" t="s">
        <v>193</v>
      </c>
      <c r="N183" t="s">
        <v>325</v>
      </c>
      <c r="O183">
        <f t="shared" si="2"/>
        <v>2014</v>
      </c>
    </row>
    <row r="184" spans="1:15" x14ac:dyDescent="0.3">
      <c r="A184" t="s">
        <v>649</v>
      </c>
      <c r="B184" s="7">
        <v>41962</v>
      </c>
      <c r="C184" t="s">
        <v>650</v>
      </c>
      <c r="D184" t="s">
        <v>651</v>
      </c>
      <c r="E184">
        <v>503.96</v>
      </c>
      <c r="F184">
        <v>4</v>
      </c>
      <c r="G184">
        <v>0</v>
      </c>
      <c r="H184">
        <v>131.02959999999999</v>
      </c>
      <c r="I184" t="s">
        <v>69</v>
      </c>
      <c r="J184" t="s">
        <v>70</v>
      </c>
      <c r="K184" t="s">
        <v>652</v>
      </c>
      <c r="L184" t="s">
        <v>35</v>
      </c>
      <c r="M184" t="s">
        <v>653</v>
      </c>
      <c r="N184" t="s">
        <v>654</v>
      </c>
      <c r="O184">
        <f t="shared" si="2"/>
        <v>2014</v>
      </c>
    </row>
    <row r="185" spans="1:15" x14ac:dyDescent="0.3">
      <c r="A185" t="s">
        <v>649</v>
      </c>
      <c r="B185" s="7">
        <v>41962</v>
      </c>
      <c r="C185" t="s">
        <v>650</v>
      </c>
      <c r="D185" t="s">
        <v>655</v>
      </c>
      <c r="E185">
        <v>149.94999999999999</v>
      </c>
      <c r="F185">
        <v>5</v>
      </c>
      <c r="G185">
        <v>0</v>
      </c>
      <c r="H185">
        <v>41.985999999999997</v>
      </c>
      <c r="I185" t="s">
        <v>69</v>
      </c>
      <c r="J185" t="s">
        <v>70</v>
      </c>
      <c r="K185" t="s">
        <v>656</v>
      </c>
      <c r="L185" t="s">
        <v>35</v>
      </c>
      <c r="M185" t="s">
        <v>653</v>
      </c>
      <c r="N185" t="s">
        <v>654</v>
      </c>
      <c r="O185">
        <f t="shared" si="2"/>
        <v>2014</v>
      </c>
    </row>
    <row r="186" spans="1:15" x14ac:dyDescent="0.3">
      <c r="A186" t="s">
        <v>649</v>
      </c>
      <c r="B186" s="7">
        <v>41962</v>
      </c>
      <c r="C186" t="s">
        <v>650</v>
      </c>
      <c r="D186" t="s">
        <v>657</v>
      </c>
      <c r="E186">
        <v>29</v>
      </c>
      <c r="F186">
        <v>2</v>
      </c>
      <c r="G186">
        <v>0</v>
      </c>
      <c r="H186">
        <v>7.25</v>
      </c>
      <c r="I186" t="s">
        <v>69</v>
      </c>
      <c r="J186" t="s">
        <v>148</v>
      </c>
      <c r="K186" t="s">
        <v>658</v>
      </c>
      <c r="L186" t="s">
        <v>35</v>
      </c>
      <c r="M186" t="s">
        <v>653</v>
      </c>
      <c r="N186" t="s">
        <v>654</v>
      </c>
      <c r="O186">
        <f t="shared" si="2"/>
        <v>2014</v>
      </c>
    </row>
    <row r="187" spans="1:15" x14ac:dyDescent="0.3">
      <c r="A187" t="s">
        <v>659</v>
      </c>
      <c r="B187" s="7">
        <v>42702</v>
      </c>
      <c r="C187" t="s">
        <v>660</v>
      </c>
      <c r="D187" t="s">
        <v>661</v>
      </c>
      <c r="E187">
        <v>7.16</v>
      </c>
      <c r="F187">
        <v>2</v>
      </c>
      <c r="G187">
        <v>0</v>
      </c>
      <c r="H187">
        <v>3.4367999999999999</v>
      </c>
      <c r="I187" t="s">
        <v>44</v>
      </c>
      <c r="J187" t="s">
        <v>73</v>
      </c>
      <c r="K187" t="s">
        <v>662</v>
      </c>
      <c r="L187" t="s">
        <v>137</v>
      </c>
      <c r="M187" t="s">
        <v>663</v>
      </c>
      <c r="N187" t="s">
        <v>664</v>
      </c>
      <c r="O187">
        <f t="shared" si="2"/>
        <v>2016</v>
      </c>
    </row>
    <row r="188" spans="1:15" x14ac:dyDescent="0.3">
      <c r="A188" t="s">
        <v>665</v>
      </c>
      <c r="B188" s="7">
        <v>41877</v>
      </c>
      <c r="C188" t="s">
        <v>666</v>
      </c>
      <c r="D188" t="s">
        <v>667</v>
      </c>
      <c r="E188">
        <v>176.8</v>
      </c>
      <c r="F188">
        <v>8</v>
      </c>
      <c r="G188">
        <v>0</v>
      </c>
      <c r="H188">
        <v>22.984000000000002</v>
      </c>
      <c r="I188" t="s">
        <v>69</v>
      </c>
      <c r="J188" t="s">
        <v>148</v>
      </c>
      <c r="K188" t="s">
        <v>668</v>
      </c>
      <c r="L188" t="s">
        <v>47</v>
      </c>
      <c r="M188" t="s">
        <v>48</v>
      </c>
      <c r="N188" t="s">
        <v>49</v>
      </c>
      <c r="O188">
        <f t="shared" si="2"/>
        <v>2014</v>
      </c>
    </row>
    <row r="189" spans="1:15" x14ac:dyDescent="0.3">
      <c r="A189" t="s">
        <v>669</v>
      </c>
      <c r="B189" s="7">
        <v>42567</v>
      </c>
      <c r="C189" t="s">
        <v>670</v>
      </c>
      <c r="D189" t="s">
        <v>671</v>
      </c>
      <c r="E189">
        <v>37.223999999999997</v>
      </c>
      <c r="F189">
        <v>3</v>
      </c>
      <c r="G189">
        <v>0.2</v>
      </c>
      <c r="H189">
        <v>3.7223999999999999</v>
      </c>
      <c r="I189" t="s">
        <v>44</v>
      </c>
      <c r="J189" t="s">
        <v>58</v>
      </c>
      <c r="K189" t="s">
        <v>672</v>
      </c>
      <c r="L189" t="s">
        <v>99</v>
      </c>
      <c r="M189" t="s">
        <v>100</v>
      </c>
      <c r="N189" t="s">
        <v>673</v>
      </c>
      <c r="O189">
        <f t="shared" si="2"/>
        <v>2016</v>
      </c>
    </row>
    <row r="190" spans="1:15" x14ac:dyDescent="0.3">
      <c r="A190" t="s">
        <v>669</v>
      </c>
      <c r="B190" s="7">
        <v>42567</v>
      </c>
      <c r="C190" t="s">
        <v>670</v>
      </c>
      <c r="D190" t="s">
        <v>559</v>
      </c>
      <c r="E190">
        <v>20.015999999999998</v>
      </c>
      <c r="F190">
        <v>3</v>
      </c>
      <c r="G190">
        <v>0.2</v>
      </c>
      <c r="H190">
        <v>6.2549999999999999</v>
      </c>
      <c r="I190" t="s">
        <v>44</v>
      </c>
      <c r="J190" t="s">
        <v>85</v>
      </c>
      <c r="K190" t="s">
        <v>560</v>
      </c>
      <c r="L190" t="s">
        <v>99</v>
      </c>
      <c r="M190" t="s">
        <v>100</v>
      </c>
      <c r="N190" t="s">
        <v>673</v>
      </c>
      <c r="O190">
        <f t="shared" si="2"/>
        <v>2016</v>
      </c>
    </row>
    <row r="191" spans="1:15" x14ac:dyDescent="0.3">
      <c r="A191" t="s">
        <v>674</v>
      </c>
      <c r="B191" s="7">
        <v>42289</v>
      </c>
      <c r="C191" t="s">
        <v>675</v>
      </c>
      <c r="D191" t="s">
        <v>676</v>
      </c>
      <c r="E191">
        <v>899.13599999999997</v>
      </c>
      <c r="F191">
        <v>4</v>
      </c>
      <c r="G191">
        <v>0.2</v>
      </c>
      <c r="H191">
        <v>112.392</v>
      </c>
      <c r="I191" t="s">
        <v>32</v>
      </c>
      <c r="J191" t="s">
        <v>33</v>
      </c>
      <c r="K191" t="s">
        <v>677</v>
      </c>
      <c r="L191" t="s">
        <v>137</v>
      </c>
      <c r="M191" t="s">
        <v>243</v>
      </c>
      <c r="N191" t="s">
        <v>244</v>
      </c>
      <c r="O191">
        <f t="shared" si="2"/>
        <v>2015</v>
      </c>
    </row>
    <row r="192" spans="1:15" x14ac:dyDescent="0.3">
      <c r="A192" t="s">
        <v>674</v>
      </c>
      <c r="B192" s="7">
        <v>42289</v>
      </c>
      <c r="C192" t="s">
        <v>675</v>
      </c>
      <c r="D192" t="s">
        <v>678</v>
      </c>
      <c r="E192">
        <v>71.760000000000005</v>
      </c>
      <c r="F192">
        <v>6</v>
      </c>
      <c r="G192">
        <v>0</v>
      </c>
      <c r="H192">
        <v>20.0928</v>
      </c>
      <c r="I192" t="s">
        <v>69</v>
      </c>
      <c r="J192" t="s">
        <v>70</v>
      </c>
      <c r="K192" t="s">
        <v>679</v>
      </c>
      <c r="L192" t="s">
        <v>137</v>
      </c>
      <c r="M192" t="s">
        <v>243</v>
      </c>
      <c r="N192" t="s">
        <v>244</v>
      </c>
      <c r="O192">
        <f t="shared" si="2"/>
        <v>2015</v>
      </c>
    </row>
    <row r="193" spans="1:15" x14ac:dyDescent="0.3">
      <c r="A193" t="s">
        <v>674</v>
      </c>
      <c r="B193" s="7">
        <v>42289</v>
      </c>
      <c r="C193" t="s">
        <v>675</v>
      </c>
      <c r="D193" t="s">
        <v>680</v>
      </c>
      <c r="E193">
        <v>51.84</v>
      </c>
      <c r="F193">
        <v>8</v>
      </c>
      <c r="G193">
        <v>0</v>
      </c>
      <c r="H193">
        <v>24.883199999999999</v>
      </c>
      <c r="I193" t="s">
        <v>44</v>
      </c>
      <c r="J193" t="s">
        <v>85</v>
      </c>
      <c r="K193" t="s">
        <v>681</v>
      </c>
      <c r="L193" t="s">
        <v>137</v>
      </c>
      <c r="M193" t="s">
        <v>243</v>
      </c>
      <c r="N193" t="s">
        <v>244</v>
      </c>
      <c r="O193">
        <f t="shared" si="2"/>
        <v>2015</v>
      </c>
    </row>
    <row r="194" spans="1:15" x14ac:dyDescent="0.3">
      <c r="A194" t="s">
        <v>674</v>
      </c>
      <c r="B194" s="7">
        <v>42289</v>
      </c>
      <c r="C194" t="s">
        <v>675</v>
      </c>
      <c r="D194" t="s">
        <v>183</v>
      </c>
      <c r="E194">
        <v>626.35199999999998</v>
      </c>
      <c r="F194">
        <v>3</v>
      </c>
      <c r="G194">
        <v>0.2</v>
      </c>
      <c r="H194">
        <v>46.976399999999998</v>
      </c>
      <c r="I194" t="s">
        <v>32</v>
      </c>
      <c r="J194" t="s">
        <v>33</v>
      </c>
      <c r="K194" t="s">
        <v>184</v>
      </c>
      <c r="L194" t="s">
        <v>137</v>
      </c>
      <c r="M194" t="s">
        <v>243</v>
      </c>
      <c r="N194" t="s">
        <v>244</v>
      </c>
      <c r="O194">
        <f t="shared" ref="O194:O257" si="3">YEAR(B194)</f>
        <v>2015</v>
      </c>
    </row>
    <row r="195" spans="1:15" x14ac:dyDescent="0.3">
      <c r="A195" t="s">
        <v>674</v>
      </c>
      <c r="B195" s="7">
        <v>42289</v>
      </c>
      <c r="C195" t="s">
        <v>675</v>
      </c>
      <c r="D195" t="s">
        <v>682</v>
      </c>
      <c r="E195">
        <v>19.899999999999999</v>
      </c>
      <c r="F195">
        <v>5</v>
      </c>
      <c r="G195">
        <v>0</v>
      </c>
      <c r="H195">
        <v>6.5670000000000002</v>
      </c>
      <c r="I195" t="s">
        <v>44</v>
      </c>
      <c r="J195" t="s">
        <v>66</v>
      </c>
      <c r="K195" t="s">
        <v>683</v>
      </c>
      <c r="L195" t="s">
        <v>137</v>
      </c>
      <c r="M195" t="s">
        <v>243</v>
      </c>
      <c r="N195" t="s">
        <v>244</v>
      </c>
      <c r="O195">
        <f t="shared" si="3"/>
        <v>2015</v>
      </c>
    </row>
    <row r="196" spans="1:15" x14ac:dyDescent="0.3">
      <c r="A196" t="s">
        <v>684</v>
      </c>
      <c r="B196" s="7">
        <v>42308</v>
      </c>
      <c r="C196" t="s">
        <v>685</v>
      </c>
      <c r="D196" t="s">
        <v>158</v>
      </c>
      <c r="E196">
        <v>14.28</v>
      </c>
      <c r="F196">
        <v>7</v>
      </c>
      <c r="G196">
        <v>0</v>
      </c>
      <c r="H196">
        <v>6.7115999999999998</v>
      </c>
      <c r="I196" t="s">
        <v>44</v>
      </c>
      <c r="J196" t="s">
        <v>159</v>
      </c>
      <c r="K196" t="s">
        <v>160</v>
      </c>
      <c r="L196" t="s">
        <v>47</v>
      </c>
      <c r="M196" t="s">
        <v>48</v>
      </c>
      <c r="N196" t="s">
        <v>686</v>
      </c>
      <c r="O196">
        <f t="shared" si="3"/>
        <v>2015</v>
      </c>
    </row>
    <row r="197" spans="1:15" x14ac:dyDescent="0.3">
      <c r="A197" t="s">
        <v>687</v>
      </c>
      <c r="B197" s="7">
        <v>41719</v>
      </c>
      <c r="C197" t="s">
        <v>688</v>
      </c>
      <c r="D197" t="s">
        <v>689</v>
      </c>
      <c r="E197">
        <v>7.4080000000000004</v>
      </c>
      <c r="F197">
        <v>2</v>
      </c>
      <c r="G197">
        <v>0.2</v>
      </c>
      <c r="H197">
        <v>1.2038</v>
      </c>
      <c r="I197" t="s">
        <v>44</v>
      </c>
      <c r="J197" t="s">
        <v>66</v>
      </c>
      <c r="K197" t="s">
        <v>690</v>
      </c>
      <c r="L197" t="s">
        <v>137</v>
      </c>
      <c r="M197" t="s">
        <v>445</v>
      </c>
      <c r="N197" t="s">
        <v>691</v>
      </c>
      <c r="O197">
        <f t="shared" si="3"/>
        <v>2014</v>
      </c>
    </row>
    <row r="198" spans="1:15" x14ac:dyDescent="0.3">
      <c r="A198" t="s">
        <v>687</v>
      </c>
      <c r="B198" s="7">
        <v>41719</v>
      </c>
      <c r="C198" t="s">
        <v>688</v>
      </c>
      <c r="D198" t="s">
        <v>692</v>
      </c>
      <c r="E198">
        <v>6.048</v>
      </c>
      <c r="F198">
        <v>3</v>
      </c>
      <c r="G198">
        <v>0.2</v>
      </c>
      <c r="H198">
        <v>1.5875999999999999</v>
      </c>
      <c r="I198" t="s">
        <v>44</v>
      </c>
      <c r="J198" t="s">
        <v>66</v>
      </c>
      <c r="K198" t="s">
        <v>693</v>
      </c>
      <c r="L198" t="s">
        <v>137</v>
      </c>
      <c r="M198" t="s">
        <v>445</v>
      </c>
      <c r="N198" t="s">
        <v>691</v>
      </c>
      <c r="O198">
        <f t="shared" si="3"/>
        <v>2014</v>
      </c>
    </row>
    <row r="199" spans="1:15" x14ac:dyDescent="0.3">
      <c r="A199" t="s">
        <v>694</v>
      </c>
      <c r="B199" s="7">
        <v>43045</v>
      </c>
      <c r="C199" t="s">
        <v>695</v>
      </c>
      <c r="D199" t="s">
        <v>696</v>
      </c>
      <c r="E199">
        <v>46.26</v>
      </c>
      <c r="F199">
        <v>3</v>
      </c>
      <c r="G199">
        <v>0</v>
      </c>
      <c r="H199">
        <v>12.0276</v>
      </c>
      <c r="I199" t="s">
        <v>44</v>
      </c>
      <c r="J199" t="s">
        <v>58</v>
      </c>
      <c r="K199" t="s">
        <v>697</v>
      </c>
      <c r="L199" t="s">
        <v>137</v>
      </c>
      <c r="M199" t="s">
        <v>698</v>
      </c>
      <c r="N199" t="s">
        <v>699</v>
      </c>
      <c r="O199">
        <f t="shared" si="3"/>
        <v>2017</v>
      </c>
    </row>
    <row r="200" spans="1:15" x14ac:dyDescent="0.3">
      <c r="A200" t="s">
        <v>700</v>
      </c>
      <c r="B200" s="7">
        <v>42922</v>
      </c>
      <c r="C200" t="s">
        <v>701</v>
      </c>
      <c r="D200" t="s">
        <v>702</v>
      </c>
      <c r="E200">
        <v>2.9460000000000002</v>
      </c>
      <c r="F200">
        <v>2</v>
      </c>
      <c r="G200">
        <v>0.7</v>
      </c>
      <c r="H200">
        <v>-2.2585999999999999</v>
      </c>
      <c r="I200" t="s">
        <v>44</v>
      </c>
      <c r="J200" t="s">
        <v>73</v>
      </c>
      <c r="K200" t="s">
        <v>703</v>
      </c>
      <c r="L200" t="s">
        <v>137</v>
      </c>
      <c r="M200" t="s">
        <v>138</v>
      </c>
      <c r="N200" t="s">
        <v>139</v>
      </c>
      <c r="O200">
        <f t="shared" si="3"/>
        <v>2017</v>
      </c>
    </row>
    <row r="201" spans="1:15" x14ac:dyDescent="0.3">
      <c r="A201" t="s">
        <v>700</v>
      </c>
      <c r="B201" s="7">
        <v>42922</v>
      </c>
      <c r="C201" t="s">
        <v>701</v>
      </c>
      <c r="D201" t="s">
        <v>704</v>
      </c>
      <c r="E201">
        <v>16.056000000000001</v>
      </c>
      <c r="F201">
        <v>3</v>
      </c>
      <c r="G201">
        <v>0.2</v>
      </c>
      <c r="H201">
        <v>5.8202999999999996</v>
      </c>
      <c r="I201" t="s">
        <v>44</v>
      </c>
      <c r="J201" t="s">
        <v>85</v>
      </c>
      <c r="K201" t="s">
        <v>705</v>
      </c>
      <c r="L201" t="s">
        <v>137</v>
      </c>
      <c r="M201" t="s">
        <v>138</v>
      </c>
      <c r="N201" t="s">
        <v>139</v>
      </c>
      <c r="O201">
        <f t="shared" si="3"/>
        <v>2017</v>
      </c>
    </row>
    <row r="202" spans="1:15" x14ac:dyDescent="0.3">
      <c r="A202" t="s">
        <v>706</v>
      </c>
      <c r="B202" s="7">
        <v>42910</v>
      </c>
      <c r="C202" t="s">
        <v>707</v>
      </c>
      <c r="D202" t="s">
        <v>708</v>
      </c>
      <c r="E202">
        <v>21.744</v>
      </c>
      <c r="F202">
        <v>3</v>
      </c>
      <c r="G202">
        <v>0.2</v>
      </c>
      <c r="H202">
        <v>6.7949999999999999</v>
      </c>
      <c r="I202" t="s">
        <v>44</v>
      </c>
      <c r="J202" t="s">
        <v>85</v>
      </c>
      <c r="K202" t="s">
        <v>709</v>
      </c>
      <c r="L202" t="s">
        <v>137</v>
      </c>
      <c r="M202" t="s">
        <v>445</v>
      </c>
      <c r="N202" t="s">
        <v>710</v>
      </c>
      <c r="O202">
        <f t="shared" si="3"/>
        <v>2017</v>
      </c>
    </row>
    <row r="203" spans="1:15" x14ac:dyDescent="0.3">
      <c r="A203" t="s">
        <v>711</v>
      </c>
      <c r="B203" s="7">
        <v>41854</v>
      </c>
      <c r="C203" t="s">
        <v>712</v>
      </c>
      <c r="D203" t="s">
        <v>713</v>
      </c>
      <c r="E203">
        <v>218.75</v>
      </c>
      <c r="F203">
        <v>2</v>
      </c>
      <c r="G203">
        <v>0.5</v>
      </c>
      <c r="H203">
        <v>-161.875</v>
      </c>
      <c r="I203" t="s">
        <v>32</v>
      </c>
      <c r="J203" t="s">
        <v>53</v>
      </c>
      <c r="K203" t="s">
        <v>714</v>
      </c>
      <c r="L203" t="s">
        <v>47</v>
      </c>
      <c r="M203" t="s">
        <v>409</v>
      </c>
      <c r="N203" t="s">
        <v>715</v>
      </c>
      <c r="O203">
        <f t="shared" si="3"/>
        <v>2014</v>
      </c>
    </row>
    <row r="204" spans="1:15" x14ac:dyDescent="0.3">
      <c r="A204" t="s">
        <v>711</v>
      </c>
      <c r="B204" s="7">
        <v>41854</v>
      </c>
      <c r="C204" t="s">
        <v>712</v>
      </c>
      <c r="D204" t="s">
        <v>716</v>
      </c>
      <c r="E204">
        <v>2.6</v>
      </c>
      <c r="F204">
        <v>1</v>
      </c>
      <c r="G204">
        <v>0.2</v>
      </c>
      <c r="H204">
        <v>0.29249999999999998</v>
      </c>
      <c r="I204" t="s">
        <v>44</v>
      </c>
      <c r="J204" t="s">
        <v>76</v>
      </c>
      <c r="K204" t="s">
        <v>717</v>
      </c>
      <c r="L204" t="s">
        <v>47</v>
      </c>
      <c r="M204" t="s">
        <v>409</v>
      </c>
      <c r="N204" t="s">
        <v>715</v>
      </c>
      <c r="O204">
        <f t="shared" si="3"/>
        <v>2014</v>
      </c>
    </row>
    <row r="205" spans="1:15" x14ac:dyDescent="0.3">
      <c r="A205" t="s">
        <v>718</v>
      </c>
      <c r="B205" s="7">
        <v>43086</v>
      </c>
      <c r="C205" t="s">
        <v>719</v>
      </c>
      <c r="D205" t="s">
        <v>720</v>
      </c>
      <c r="E205">
        <v>66.284000000000006</v>
      </c>
      <c r="F205">
        <v>2</v>
      </c>
      <c r="G205">
        <v>0.8</v>
      </c>
      <c r="H205">
        <v>-178.96680000000001</v>
      </c>
      <c r="I205" t="s">
        <v>44</v>
      </c>
      <c r="J205" t="s">
        <v>76</v>
      </c>
      <c r="K205" t="s">
        <v>721</v>
      </c>
      <c r="L205" t="s">
        <v>99</v>
      </c>
      <c r="M205" t="s">
        <v>100</v>
      </c>
      <c r="N205" t="s">
        <v>722</v>
      </c>
      <c r="O205">
        <f t="shared" si="3"/>
        <v>2017</v>
      </c>
    </row>
    <row r="206" spans="1:15" x14ac:dyDescent="0.3">
      <c r="A206" t="s">
        <v>723</v>
      </c>
      <c r="B206" s="7">
        <v>42889</v>
      </c>
      <c r="C206" t="s">
        <v>724</v>
      </c>
      <c r="D206" t="s">
        <v>725</v>
      </c>
      <c r="E206">
        <v>35.167999999999999</v>
      </c>
      <c r="F206">
        <v>7</v>
      </c>
      <c r="G206">
        <v>0.2</v>
      </c>
      <c r="H206">
        <v>9.6712000000000007</v>
      </c>
      <c r="I206" t="s">
        <v>32</v>
      </c>
      <c r="J206" t="s">
        <v>63</v>
      </c>
      <c r="K206" t="s">
        <v>726</v>
      </c>
      <c r="L206" t="s">
        <v>35</v>
      </c>
      <c r="M206" t="s">
        <v>303</v>
      </c>
      <c r="N206" t="s">
        <v>545</v>
      </c>
      <c r="O206">
        <f t="shared" si="3"/>
        <v>2017</v>
      </c>
    </row>
    <row r="207" spans="1:15" x14ac:dyDescent="0.3">
      <c r="A207" t="s">
        <v>727</v>
      </c>
      <c r="B207" s="7">
        <v>43078</v>
      </c>
      <c r="C207" t="s">
        <v>728</v>
      </c>
      <c r="D207" t="s">
        <v>729</v>
      </c>
      <c r="E207">
        <v>444.76799999999997</v>
      </c>
      <c r="F207">
        <v>4</v>
      </c>
      <c r="G207">
        <v>0.2</v>
      </c>
      <c r="H207">
        <v>44.476799999999997</v>
      </c>
      <c r="I207" t="s">
        <v>69</v>
      </c>
      <c r="J207" t="s">
        <v>70</v>
      </c>
      <c r="K207" t="s">
        <v>730</v>
      </c>
      <c r="L207" t="s">
        <v>47</v>
      </c>
      <c r="M207" t="s">
        <v>48</v>
      </c>
      <c r="N207" t="s">
        <v>731</v>
      </c>
      <c r="O207">
        <f t="shared" si="3"/>
        <v>2017</v>
      </c>
    </row>
    <row r="208" spans="1:15" x14ac:dyDescent="0.3">
      <c r="A208" t="s">
        <v>732</v>
      </c>
      <c r="B208" s="7">
        <v>43070</v>
      </c>
      <c r="C208" t="s">
        <v>733</v>
      </c>
      <c r="D208" t="s">
        <v>734</v>
      </c>
      <c r="E208">
        <v>83.92</v>
      </c>
      <c r="F208">
        <v>4</v>
      </c>
      <c r="G208">
        <v>0</v>
      </c>
      <c r="H208">
        <v>5.8743999999999996</v>
      </c>
      <c r="I208" t="s">
        <v>44</v>
      </c>
      <c r="J208" t="s">
        <v>58</v>
      </c>
      <c r="K208" t="s">
        <v>735</v>
      </c>
      <c r="L208" t="s">
        <v>99</v>
      </c>
      <c r="M208" t="s">
        <v>216</v>
      </c>
      <c r="N208" t="s">
        <v>736</v>
      </c>
      <c r="O208">
        <f t="shared" si="3"/>
        <v>2017</v>
      </c>
    </row>
    <row r="209" spans="1:15" x14ac:dyDescent="0.3">
      <c r="A209" t="s">
        <v>732</v>
      </c>
      <c r="B209" s="7">
        <v>43070</v>
      </c>
      <c r="C209" t="s">
        <v>733</v>
      </c>
      <c r="D209" t="s">
        <v>737</v>
      </c>
      <c r="E209">
        <v>131.97999999999999</v>
      </c>
      <c r="F209">
        <v>2</v>
      </c>
      <c r="G209">
        <v>0</v>
      </c>
      <c r="H209">
        <v>35.634599999999999</v>
      </c>
      <c r="I209" t="s">
        <v>69</v>
      </c>
      <c r="J209" t="s">
        <v>70</v>
      </c>
      <c r="K209" t="s">
        <v>738</v>
      </c>
      <c r="L209" t="s">
        <v>99</v>
      </c>
      <c r="M209" t="s">
        <v>216</v>
      </c>
      <c r="N209" t="s">
        <v>736</v>
      </c>
      <c r="O209">
        <f t="shared" si="3"/>
        <v>2017</v>
      </c>
    </row>
    <row r="210" spans="1:15" x14ac:dyDescent="0.3">
      <c r="A210" t="s">
        <v>732</v>
      </c>
      <c r="B210" s="7">
        <v>43070</v>
      </c>
      <c r="C210" t="s">
        <v>733</v>
      </c>
      <c r="D210" t="s">
        <v>484</v>
      </c>
      <c r="E210">
        <v>15.92</v>
      </c>
      <c r="F210">
        <v>4</v>
      </c>
      <c r="G210">
        <v>0</v>
      </c>
      <c r="H210">
        <v>7.4824000000000002</v>
      </c>
      <c r="I210" t="s">
        <v>44</v>
      </c>
      <c r="J210" t="s">
        <v>73</v>
      </c>
      <c r="K210" t="s">
        <v>485</v>
      </c>
      <c r="L210" t="s">
        <v>99</v>
      </c>
      <c r="M210" t="s">
        <v>216</v>
      </c>
      <c r="N210" t="s">
        <v>736</v>
      </c>
      <c r="O210">
        <f t="shared" si="3"/>
        <v>2017</v>
      </c>
    </row>
    <row r="211" spans="1:15" x14ac:dyDescent="0.3">
      <c r="A211" t="s">
        <v>732</v>
      </c>
      <c r="B211" s="7">
        <v>43070</v>
      </c>
      <c r="C211" t="s">
        <v>733</v>
      </c>
      <c r="D211" t="s">
        <v>739</v>
      </c>
      <c r="E211">
        <v>52.29</v>
      </c>
      <c r="F211">
        <v>9</v>
      </c>
      <c r="G211">
        <v>0</v>
      </c>
      <c r="H211">
        <v>16.209900000000001</v>
      </c>
      <c r="I211" t="s">
        <v>44</v>
      </c>
      <c r="J211" t="s">
        <v>241</v>
      </c>
      <c r="K211" t="s">
        <v>740</v>
      </c>
      <c r="L211" t="s">
        <v>99</v>
      </c>
      <c r="M211" t="s">
        <v>216</v>
      </c>
      <c r="N211" t="s">
        <v>736</v>
      </c>
      <c r="O211">
        <f t="shared" si="3"/>
        <v>2017</v>
      </c>
    </row>
    <row r="212" spans="1:15" x14ac:dyDescent="0.3">
      <c r="A212" t="s">
        <v>732</v>
      </c>
      <c r="B212" s="7">
        <v>43070</v>
      </c>
      <c r="C212" t="s">
        <v>733</v>
      </c>
      <c r="D212" t="s">
        <v>741</v>
      </c>
      <c r="E212">
        <v>91.99</v>
      </c>
      <c r="F212">
        <v>1</v>
      </c>
      <c r="G212">
        <v>0</v>
      </c>
      <c r="H212">
        <v>3.6796000000000002</v>
      </c>
      <c r="I212" t="s">
        <v>44</v>
      </c>
      <c r="J212" t="s">
        <v>58</v>
      </c>
      <c r="K212" t="s">
        <v>742</v>
      </c>
      <c r="L212" t="s">
        <v>99</v>
      </c>
      <c r="M212" t="s">
        <v>216</v>
      </c>
      <c r="N212" t="s">
        <v>736</v>
      </c>
      <c r="O212">
        <f t="shared" si="3"/>
        <v>2017</v>
      </c>
    </row>
    <row r="213" spans="1:15" x14ac:dyDescent="0.3">
      <c r="A213" t="s">
        <v>743</v>
      </c>
      <c r="B213" s="7">
        <v>42044</v>
      </c>
      <c r="C213" t="s">
        <v>744</v>
      </c>
      <c r="D213" t="s">
        <v>745</v>
      </c>
      <c r="E213">
        <v>20.8</v>
      </c>
      <c r="F213">
        <v>2</v>
      </c>
      <c r="G213">
        <v>0.2</v>
      </c>
      <c r="H213">
        <v>6.5</v>
      </c>
      <c r="I213" t="s">
        <v>69</v>
      </c>
      <c r="J213" t="s">
        <v>148</v>
      </c>
      <c r="K213" t="s">
        <v>746</v>
      </c>
      <c r="L213" t="s">
        <v>99</v>
      </c>
      <c r="M213" t="s">
        <v>100</v>
      </c>
      <c r="N213" t="s">
        <v>722</v>
      </c>
      <c r="O213">
        <f t="shared" si="3"/>
        <v>2015</v>
      </c>
    </row>
    <row r="214" spans="1:15" x14ac:dyDescent="0.3">
      <c r="A214" t="s">
        <v>747</v>
      </c>
      <c r="B214" s="7">
        <v>42006</v>
      </c>
      <c r="C214" t="s">
        <v>748</v>
      </c>
      <c r="D214" t="s">
        <v>749</v>
      </c>
      <c r="E214">
        <v>23.68</v>
      </c>
      <c r="F214">
        <v>2</v>
      </c>
      <c r="G214">
        <v>0.2</v>
      </c>
      <c r="H214">
        <v>8.8800000000000008</v>
      </c>
      <c r="I214" t="s">
        <v>44</v>
      </c>
      <c r="J214" t="s">
        <v>45</v>
      </c>
      <c r="K214" t="s">
        <v>750</v>
      </c>
      <c r="L214" t="s">
        <v>137</v>
      </c>
      <c r="M214" t="s">
        <v>445</v>
      </c>
      <c r="N214" t="s">
        <v>751</v>
      </c>
      <c r="O214">
        <f t="shared" si="3"/>
        <v>2015</v>
      </c>
    </row>
    <row r="215" spans="1:15" x14ac:dyDescent="0.3">
      <c r="A215" t="s">
        <v>747</v>
      </c>
      <c r="B215" s="7">
        <v>42006</v>
      </c>
      <c r="C215" t="s">
        <v>748</v>
      </c>
      <c r="D215" t="s">
        <v>752</v>
      </c>
      <c r="E215">
        <v>452.45</v>
      </c>
      <c r="F215">
        <v>5</v>
      </c>
      <c r="G215">
        <v>0.5</v>
      </c>
      <c r="H215">
        <v>-244.32300000000001</v>
      </c>
      <c r="I215" t="s">
        <v>32</v>
      </c>
      <c r="J215" t="s">
        <v>33</v>
      </c>
      <c r="K215" t="s">
        <v>753</v>
      </c>
      <c r="L215" t="s">
        <v>137</v>
      </c>
      <c r="M215" t="s">
        <v>445</v>
      </c>
      <c r="N215" t="s">
        <v>751</v>
      </c>
      <c r="O215">
        <f t="shared" si="3"/>
        <v>2015</v>
      </c>
    </row>
    <row r="216" spans="1:15" x14ac:dyDescent="0.3">
      <c r="A216" t="s">
        <v>747</v>
      </c>
      <c r="B216" s="7">
        <v>42006</v>
      </c>
      <c r="C216" t="s">
        <v>748</v>
      </c>
      <c r="D216" t="s">
        <v>420</v>
      </c>
      <c r="E216">
        <v>62.981999999999999</v>
      </c>
      <c r="F216">
        <v>3</v>
      </c>
      <c r="G216">
        <v>0.4</v>
      </c>
      <c r="H216">
        <v>-14.6958</v>
      </c>
      <c r="I216" t="s">
        <v>69</v>
      </c>
      <c r="J216" t="s">
        <v>70</v>
      </c>
      <c r="K216" t="s">
        <v>421</v>
      </c>
      <c r="L216" t="s">
        <v>137</v>
      </c>
      <c r="M216" t="s">
        <v>445</v>
      </c>
      <c r="N216" t="s">
        <v>751</v>
      </c>
      <c r="O216">
        <f t="shared" si="3"/>
        <v>2015</v>
      </c>
    </row>
    <row r="217" spans="1:15" x14ac:dyDescent="0.3">
      <c r="A217" t="s">
        <v>747</v>
      </c>
      <c r="B217" s="7">
        <v>42006</v>
      </c>
      <c r="C217" t="s">
        <v>748</v>
      </c>
      <c r="D217" t="s">
        <v>754</v>
      </c>
      <c r="E217">
        <v>1188</v>
      </c>
      <c r="F217">
        <v>9</v>
      </c>
      <c r="G217">
        <v>0.7</v>
      </c>
      <c r="H217">
        <v>-950.4</v>
      </c>
      <c r="I217" t="s">
        <v>69</v>
      </c>
      <c r="J217" t="s">
        <v>604</v>
      </c>
      <c r="K217" t="s">
        <v>755</v>
      </c>
      <c r="L217" t="s">
        <v>137</v>
      </c>
      <c r="M217" t="s">
        <v>445</v>
      </c>
      <c r="N217" t="s">
        <v>751</v>
      </c>
      <c r="O217">
        <f t="shared" si="3"/>
        <v>2015</v>
      </c>
    </row>
    <row r="218" spans="1:15" x14ac:dyDescent="0.3">
      <c r="A218" t="s">
        <v>747</v>
      </c>
      <c r="B218" s="7">
        <v>42006</v>
      </c>
      <c r="C218" t="s">
        <v>748</v>
      </c>
      <c r="D218" t="s">
        <v>756</v>
      </c>
      <c r="E218">
        <v>89.584000000000003</v>
      </c>
      <c r="F218">
        <v>2</v>
      </c>
      <c r="G218">
        <v>0.2</v>
      </c>
      <c r="H218">
        <v>4.4791999999999996</v>
      </c>
      <c r="I218" t="s">
        <v>69</v>
      </c>
      <c r="J218" t="s">
        <v>148</v>
      </c>
      <c r="K218" t="s">
        <v>757</v>
      </c>
      <c r="L218" t="s">
        <v>137</v>
      </c>
      <c r="M218" t="s">
        <v>445</v>
      </c>
      <c r="N218" t="s">
        <v>751</v>
      </c>
      <c r="O218">
        <f t="shared" si="3"/>
        <v>2015</v>
      </c>
    </row>
    <row r="219" spans="1:15" x14ac:dyDescent="0.3">
      <c r="A219" t="s">
        <v>758</v>
      </c>
      <c r="B219" s="7">
        <v>42671</v>
      </c>
      <c r="C219" t="s">
        <v>759</v>
      </c>
      <c r="D219" t="s">
        <v>671</v>
      </c>
      <c r="E219">
        <v>93.06</v>
      </c>
      <c r="F219">
        <v>6</v>
      </c>
      <c r="G219">
        <v>0</v>
      </c>
      <c r="H219">
        <v>26.056799999999999</v>
      </c>
      <c r="I219" t="s">
        <v>44</v>
      </c>
      <c r="J219" t="s">
        <v>58</v>
      </c>
      <c r="K219" t="s">
        <v>672</v>
      </c>
      <c r="L219" t="s">
        <v>47</v>
      </c>
      <c r="M219" t="s">
        <v>48</v>
      </c>
      <c r="N219" t="s">
        <v>49</v>
      </c>
      <c r="O219">
        <f t="shared" si="3"/>
        <v>2016</v>
      </c>
    </row>
    <row r="220" spans="1:15" x14ac:dyDescent="0.3">
      <c r="A220" t="s">
        <v>758</v>
      </c>
      <c r="B220" s="7">
        <v>42671</v>
      </c>
      <c r="C220" t="s">
        <v>759</v>
      </c>
      <c r="D220" t="s">
        <v>760</v>
      </c>
      <c r="E220">
        <v>302.37599999999998</v>
      </c>
      <c r="F220">
        <v>3</v>
      </c>
      <c r="G220">
        <v>0.2</v>
      </c>
      <c r="H220">
        <v>22.6782</v>
      </c>
      <c r="I220" t="s">
        <v>69</v>
      </c>
      <c r="J220" t="s">
        <v>70</v>
      </c>
      <c r="K220" t="s">
        <v>761</v>
      </c>
      <c r="L220" t="s">
        <v>47</v>
      </c>
      <c r="M220" t="s">
        <v>48</v>
      </c>
      <c r="N220" t="s">
        <v>49</v>
      </c>
      <c r="O220">
        <f t="shared" si="3"/>
        <v>2016</v>
      </c>
    </row>
    <row r="221" spans="1:15" x14ac:dyDescent="0.3">
      <c r="A221" t="s">
        <v>762</v>
      </c>
      <c r="B221" s="7">
        <v>42362</v>
      </c>
      <c r="C221" t="s">
        <v>763</v>
      </c>
      <c r="D221" t="s">
        <v>764</v>
      </c>
      <c r="E221">
        <v>5.5839999999999996</v>
      </c>
      <c r="F221">
        <v>2</v>
      </c>
      <c r="G221">
        <v>0.2</v>
      </c>
      <c r="H221">
        <v>1.8148</v>
      </c>
      <c r="I221" t="s">
        <v>44</v>
      </c>
      <c r="J221" t="s">
        <v>241</v>
      </c>
      <c r="K221" t="s">
        <v>765</v>
      </c>
      <c r="L221" t="s">
        <v>137</v>
      </c>
      <c r="M221" t="s">
        <v>445</v>
      </c>
      <c r="N221" t="s">
        <v>766</v>
      </c>
      <c r="O221">
        <f t="shared" si="3"/>
        <v>2015</v>
      </c>
    </row>
    <row r="222" spans="1:15" x14ac:dyDescent="0.3">
      <c r="A222" t="s">
        <v>762</v>
      </c>
      <c r="B222" s="7">
        <v>42362</v>
      </c>
      <c r="C222" t="s">
        <v>763</v>
      </c>
      <c r="D222" t="s">
        <v>767</v>
      </c>
      <c r="E222">
        <v>22.704000000000001</v>
      </c>
      <c r="F222">
        <v>6</v>
      </c>
      <c r="G222">
        <v>0.2</v>
      </c>
      <c r="H222">
        <v>8.2302</v>
      </c>
      <c r="I222" t="s">
        <v>44</v>
      </c>
      <c r="J222" t="s">
        <v>85</v>
      </c>
      <c r="K222" t="s">
        <v>768</v>
      </c>
      <c r="L222" t="s">
        <v>137</v>
      </c>
      <c r="M222" t="s">
        <v>445</v>
      </c>
      <c r="N222" t="s">
        <v>766</v>
      </c>
      <c r="O222">
        <f t="shared" si="3"/>
        <v>2015</v>
      </c>
    </row>
    <row r="223" spans="1:15" x14ac:dyDescent="0.3">
      <c r="A223" t="s">
        <v>762</v>
      </c>
      <c r="B223" s="7">
        <v>42362</v>
      </c>
      <c r="C223" t="s">
        <v>763</v>
      </c>
      <c r="D223" t="s">
        <v>372</v>
      </c>
      <c r="E223">
        <v>19.776</v>
      </c>
      <c r="F223">
        <v>4</v>
      </c>
      <c r="G223">
        <v>0.7</v>
      </c>
      <c r="H223">
        <v>-13.8432</v>
      </c>
      <c r="I223" t="s">
        <v>44</v>
      </c>
      <c r="J223" t="s">
        <v>73</v>
      </c>
      <c r="K223" t="s">
        <v>373</v>
      </c>
      <c r="L223" t="s">
        <v>137</v>
      </c>
      <c r="M223" t="s">
        <v>445</v>
      </c>
      <c r="N223" t="s">
        <v>766</v>
      </c>
      <c r="O223">
        <f t="shared" si="3"/>
        <v>2015</v>
      </c>
    </row>
    <row r="224" spans="1:15" x14ac:dyDescent="0.3">
      <c r="A224" t="s">
        <v>762</v>
      </c>
      <c r="B224" s="7">
        <v>42362</v>
      </c>
      <c r="C224" t="s">
        <v>763</v>
      </c>
      <c r="D224" t="s">
        <v>769</v>
      </c>
      <c r="E224">
        <v>72.703999999999994</v>
      </c>
      <c r="F224">
        <v>4</v>
      </c>
      <c r="G224">
        <v>0.2</v>
      </c>
      <c r="H224">
        <v>19.084800000000001</v>
      </c>
      <c r="I224" t="s">
        <v>32</v>
      </c>
      <c r="J224" t="s">
        <v>63</v>
      </c>
      <c r="K224" t="s">
        <v>770</v>
      </c>
      <c r="L224" t="s">
        <v>137</v>
      </c>
      <c r="M224" t="s">
        <v>445</v>
      </c>
      <c r="N224" t="s">
        <v>766</v>
      </c>
      <c r="O224">
        <f t="shared" si="3"/>
        <v>2015</v>
      </c>
    </row>
    <row r="225" spans="1:15" x14ac:dyDescent="0.3">
      <c r="A225" t="s">
        <v>762</v>
      </c>
      <c r="B225" s="7">
        <v>42362</v>
      </c>
      <c r="C225" t="s">
        <v>763</v>
      </c>
      <c r="D225" t="s">
        <v>771</v>
      </c>
      <c r="E225">
        <v>479.988</v>
      </c>
      <c r="F225">
        <v>4</v>
      </c>
      <c r="G225">
        <v>0.7</v>
      </c>
      <c r="H225">
        <v>-383.99040000000002</v>
      </c>
      <c r="I225" t="s">
        <v>69</v>
      </c>
      <c r="J225" t="s">
        <v>604</v>
      </c>
      <c r="K225" t="s">
        <v>772</v>
      </c>
      <c r="L225" t="s">
        <v>137</v>
      </c>
      <c r="M225" t="s">
        <v>445</v>
      </c>
      <c r="N225" t="s">
        <v>766</v>
      </c>
      <c r="O225">
        <f t="shared" si="3"/>
        <v>2015</v>
      </c>
    </row>
    <row r="226" spans="1:15" x14ac:dyDescent="0.3">
      <c r="A226" t="s">
        <v>762</v>
      </c>
      <c r="B226" s="7">
        <v>42362</v>
      </c>
      <c r="C226" t="s">
        <v>763</v>
      </c>
      <c r="D226" t="s">
        <v>773</v>
      </c>
      <c r="E226">
        <v>27.167999999999999</v>
      </c>
      <c r="F226">
        <v>2</v>
      </c>
      <c r="G226">
        <v>0.2</v>
      </c>
      <c r="H226">
        <v>2.7168000000000001</v>
      </c>
      <c r="I226" t="s">
        <v>44</v>
      </c>
      <c r="J226" t="s">
        <v>66</v>
      </c>
      <c r="K226" t="s">
        <v>774</v>
      </c>
      <c r="L226" t="s">
        <v>137</v>
      </c>
      <c r="M226" t="s">
        <v>445</v>
      </c>
      <c r="N226" t="s">
        <v>766</v>
      </c>
      <c r="O226">
        <f t="shared" si="3"/>
        <v>2015</v>
      </c>
    </row>
    <row r="227" spans="1:15" x14ac:dyDescent="0.3">
      <c r="A227" t="s">
        <v>775</v>
      </c>
      <c r="B227" s="7">
        <v>42225</v>
      </c>
      <c r="C227" t="s">
        <v>776</v>
      </c>
      <c r="D227" t="s">
        <v>777</v>
      </c>
      <c r="E227">
        <v>2.2000000000000002</v>
      </c>
      <c r="F227">
        <v>1</v>
      </c>
      <c r="G227">
        <v>0</v>
      </c>
      <c r="H227">
        <v>0.96799999999999997</v>
      </c>
      <c r="I227" t="s">
        <v>44</v>
      </c>
      <c r="J227" t="s">
        <v>66</v>
      </c>
      <c r="K227" t="s">
        <v>778</v>
      </c>
      <c r="L227" t="s">
        <v>99</v>
      </c>
      <c r="M227" t="s">
        <v>216</v>
      </c>
      <c r="N227" t="s">
        <v>779</v>
      </c>
      <c r="O227">
        <f t="shared" si="3"/>
        <v>2015</v>
      </c>
    </row>
    <row r="228" spans="1:15" x14ac:dyDescent="0.3">
      <c r="A228" t="s">
        <v>775</v>
      </c>
      <c r="B228" s="7">
        <v>42225</v>
      </c>
      <c r="C228" t="s">
        <v>776</v>
      </c>
      <c r="D228" t="s">
        <v>780</v>
      </c>
      <c r="E228">
        <v>622.45000000000005</v>
      </c>
      <c r="F228">
        <v>5</v>
      </c>
      <c r="G228">
        <v>0</v>
      </c>
      <c r="H228">
        <v>136.93899999999999</v>
      </c>
      <c r="I228" t="s">
        <v>32</v>
      </c>
      <c r="J228" t="s">
        <v>53</v>
      </c>
      <c r="K228" t="s">
        <v>781</v>
      </c>
      <c r="L228" t="s">
        <v>99</v>
      </c>
      <c r="M228" t="s">
        <v>216</v>
      </c>
      <c r="N228" t="s">
        <v>779</v>
      </c>
      <c r="O228">
        <f t="shared" si="3"/>
        <v>2015</v>
      </c>
    </row>
    <row r="229" spans="1:15" x14ac:dyDescent="0.3">
      <c r="A229" t="s">
        <v>775</v>
      </c>
      <c r="B229" s="7">
        <v>42225</v>
      </c>
      <c r="C229" t="s">
        <v>776</v>
      </c>
      <c r="D229" t="s">
        <v>782</v>
      </c>
      <c r="E229">
        <v>21.98</v>
      </c>
      <c r="F229">
        <v>1</v>
      </c>
      <c r="G229">
        <v>0</v>
      </c>
      <c r="H229">
        <v>0.2198</v>
      </c>
      <c r="I229" t="s">
        <v>44</v>
      </c>
      <c r="J229" t="s">
        <v>58</v>
      </c>
      <c r="K229" t="s">
        <v>783</v>
      </c>
      <c r="L229" t="s">
        <v>99</v>
      </c>
      <c r="M229" t="s">
        <v>216</v>
      </c>
      <c r="N229" t="s">
        <v>779</v>
      </c>
      <c r="O229">
        <f t="shared" si="3"/>
        <v>2015</v>
      </c>
    </row>
    <row r="230" spans="1:15" x14ac:dyDescent="0.3">
      <c r="A230" t="s">
        <v>784</v>
      </c>
      <c r="B230" s="7">
        <v>42063</v>
      </c>
      <c r="C230" t="s">
        <v>785</v>
      </c>
      <c r="D230" t="s">
        <v>786</v>
      </c>
      <c r="E230">
        <v>161.56800000000001</v>
      </c>
      <c r="F230">
        <v>2</v>
      </c>
      <c r="G230">
        <v>0.2</v>
      </c>
      <c r="H230">
        <v>-28.2744</v>
      </c>
      <c r="I230" t="s">
        <v>32</v>
      </c>
      <c r="J230" t="s">
        <v>39</v>
      </c>
      <c r="K230" t="s">
        <v>787</v>
      </c>
      <c r="L230" t="s">
        <v>35</v>
      </c>
      <c r="M230" t="s">
        <v>303</v>
      </c>
      <c r="N230" t="s">
        <v>347</v>
      </c>
      <c r="O230">
        <f t="shared" si="3"/>
        <v>2015</v>
      </c>
    </row>
    <row r="231" spans="1:15" x14ac:dyDescent="0.3">
      <c r="A231" t="s">
        <v>784</v>
      </c>
      <c r="B231" s="7">
        <v>42063</v>
      </c>
      <c r="C231" t="s">
        <v>785</v>
      </c>
      <c r="D231" t="s">
        <v>788</v>
      </c>
      <c r="E231">
        <v>389.69600000000003</v>
      </c>
      <c r="F231">
        <v>8</v>
      </c>
      <c r="G231">
        <v>0.2</v>
      </c>
      <c r="H231">
        <v>43.840800000000002</v>
      </c>
      <c r="I231" t="s">
        <v>32</v>
      </c>
      <c r="J231" t="s">
        <v>39</v>
      </c>
      <c r="K231" t="s">
        <v>789</v>
      </c>
      <c r="L231" t="s">
        <v>35</v>
      </c>
      <c r="M231" t="s">
        <v>303</v>
      </c>
      <c r="N231" t="s">
        <v>347</v>
      </c>
      <c r="O231">
        <f t="shared" si="3"/>
        <v>2015</v>
      </c>
    </row>
    <row r="232" spans="1:15" x14ac:dyDescent="0.3">
      <c r="A232" t="s">
        <v>790</v>
      </c>
      <c r="B232" s="7">
        <v>41895</v>
      </c>
      <c r="C232" t="s">
        <v>791</v>
      </c>
      <c r="D232" t="s">
        <v>792</v>
      </c>
      <c r="E232">
        <v>18.648</v>
      </c>
      <c r="F232">
        <v>7</v>
      </c>
      <c r="G232">
        <v>0.7</v>
      </c>
      <c r="H232">
        <v>-12.432</v>
      </c>
      <c r="I232" t="s">
        <v>44</v>
      </c>
      <c r="J232" t="s">
        <v>73</v>
      </c>
      <c r="K232" t="s">
        <v>793</v>
      </c>
      <c r="L232" t="s">
        <v>35</v>
      </c>
      <c r="M232" t="s">
        <v>87</v>
      </c>
      <c r="N232" t="s">
        <v>419</v>
      </c>
      <c r="O232">
        <f t="shared" si="3"/>
        <v>2014</v>
      </c>
    </row>
    <row r="233" spans="1:15" x14ac:dyDescent="0.3">
      <c r="A233" t="s">
        <v>794</v>
      </c>
      <c r="B233" s="7">
        <v>42832</v>
      </c>
      <c r="C233" t="s">
        <v>340</v>
      </c>
      <c r="D233" t="s">
        <v>795</v>
      </c>
      <c r="E233">
        <v>233.86</v>
      </c>
      <c r="F233">
        <v>2</v>
      </c>
      <c r="G233">
        <v>0.45</v>
      </c>
      <c r="H233">
        <v>-102.048</v>
      </c>
      <c r="I233" t="s">
        <v>32</v>
      </c>
      <c r="J233" t="s">
        <v>53</v>
      </c>
      <c r="K233" t="s">
        <v>796</v>
      </c>
      <c r="L233" t="s">
        <v>35</v>
      </c>
      <c r="M233" t="s">
        <v>55</v>
      </c>
      <c r="N233" t="s">
        <v>797</v>
      </c>
      <c r="O233">
        <f t="shared" si="3"/>
        <v>2017</v>
      </c>
    </row>
    <row r="234" spans="1:15" x14ac:dyDescent="0.3">
      <c r="A234" t="s">
        <v>794</v>
      </c>
      <c r="B234" s="7">
        <v>42832</v>
      </c>
      <c r="C234" t="s">
        <v>340</v>
      </c>
      <c r="D234" t="s">
        <v>798</v>
      </c>
      <c r="E234">
        <v>620.61450000000002</v>
      </c>
      <c r="F234">
        <v>3</v>
      </c>
      <c r="G234">
        <v>0.45</v>
      </c>
      <c r="H234">
        <v>-248.2458</v>
      </c>
      <c r="I234" t="s">
        <v>32</v>
      </c>
      <c r="J234" t="s">
        <v>53</v>
      </c>
      <c r="K234" t="s">
        <v>799</v>
      </c>
      <c r="L234" t="s">
        <v>35</v>
      </c>
      <c r="M234" t="s">
        <v>55</v>
      </c>
      <c r="N234" t="s">
        <v>797</v>
      </c>
      <c r="O234">
        <f t="shared" si="3"/>
        <v>2017</v>
      </c>
    </row>
    <row r="235" spans="1:15" x14ac:dyDescent="0.3">
      <c r="A235" t="s">
        <v>794</v>
      </c>
      <c r="B235" s="7">
        <v>42832</v>
      </c>
      <c r="C235" t="s">
        <v>340</v>
      </c>
      <c r="D235" t="s">
        <v>792</v>
      </c>
      <c r="E235">
        <v>5.3280000000000003</v>
      </c>
      <c r="F235">
        <v>2</v>
      </c>
      <c r="G235">
        <v>0.7</v>
      </c>
      <c r="H235">
        <v>-3.552</v>
      </c>
      <c r="I235" t="s">
        <v>44</v>
      </c>
      <c r="J235" t="s">
        <v>73</v>
      </c>
      <c r="K235" t="s">
        <v>793</v>
      </c>
      <c r="L235" t="s">
        <v>35</v>
      </c>
      <c r="M235" t="s">
        <v>55</v>
      </c>
      <c r="N235" t="s">
        <v>797</v>
      </c>
      <c r="O235">
        <f t="shared" si="3"/>
        <v>2017</v>
      </c>
    </row>
    <row r="236" spans="1:15" x14ac:dyDescent="0.3">
      <c r="A236" t="s">
        <v>794</v>
      </c>
      <c r="B236" s="7">
        <v>42832</v>
      </c>
      <c r="C236" t="s">
        <v>340</v>
      </c>
      <c r="D236" t="s">
        <v>800</v>
      </c>
      <c r="E236">
        <v>258.072</v>
      </c>
      <c r="F236">
        <v>3</v>
      </c>
      <c r="G236">
        <v>0.2</v>
      </c>
      <c r="H236">
        <v>0</v>
      </c>
      <c r="I236" t="s">
        <v>32</v>
      </c>
      <c r="J236" t="s">
        <v>63</v>
      </c>
      <c r="K236" t="s">
        <v>801</v>
      </c>
      <c r="L236" t="s">
        <v>35</v>
      </c>
      <c r="M236" t="s">
        <v>55</v>
      </c>
      <c r="N236" t="s">
        <v>797</v>
      </c>
      <c r="O236">
        <f t="shared" si="3"/>
        <v>2017</v>
      </c>
    </row>
    <row r="237" spans="1:15" x14ac:dyDescent="0.3">
      <c r="A237" t="s">
        <v>794</v>
      </c>
      <c r="B237" s="7">
        <v>42832</v>
      </c>
      <c r="C237" t="s">
        <v>340</v>
      </c>
      <c r="D237" t="s">
        <v>802</v>
      </c>
      <c r="E237">
        <v>617.976</v>
      </c>
      <c r="F237">
        <v>3</v>
      </c>
      <c r="G237">
        <v>0.2</v>
      </c>
      <c r="H237">
        <v>-7.7247000000000003</v>
      </c>
      <c r="I237" t="s">
        <v>69</v>
      </c>
      <c r="J237" t="s">
        <v>148</v>
      </c>
      <c r="K237" t="s">
        <v>803</v>
      </c>
      <c r="L237" t="s">
        <v>35</v>
      </c>
      <c r="M237" t="s">
        <v>55</v>
      </c>
      <c r="N237" t="s">
        <v>797</v>
      </c>
      <c r="O237">
        <f t="shared" si="3"/>
        <v>2017</v>
      </c>
    </row>
    <row r="238" spans="1:15" x14ac:dyDescent="0.3">
      <c r="A238" t="s">
        <v>804</v>
      </c>
      <c r="B238" s="7">
        <v>43051</v>
      </c>
      <c r="C238" t="s">
        <v>805</v>
      </c>
      <c r="D238" t="s">
        <v>806</v>
      </c>
      <c r="E238">
        <v>10.56</v>
      </c>
      <c r="F238">
        <v>2</v>
      </c>
      <c r="G238">
        <v>0</v>
      </c>
      <c r="H238">
        <v>4.7519999999999998</v>
      </c>
      <c r="I238" t="s">
        <v>44</v>
      </c>
      <c r="J238" t="s">
        <v>85</v>
      </c>
      <c r="K238" t="s">
        <v>807</v>
      </c>
      <c r="L238" t="s">
        <v>47</v>
      </c>
      <c r="M238" t="s">
        <v>48</v>
      </c>
      <c r="N238" t="s">
        <v>808</v>
      </c>
      <c r="O238">
        <f t="shared" si="3"/>
        <v>2017</v>
      </c>
    </row>
    <row r="239" spans="1:15" x14ac:dyDescent="0.3">
      <c r="A239" t="s">
        <v>809</v>
      </c>
      <c r="B239" s="7">
        <v>42525</v>
      </c>
      <c r="C239" t="s">
        <v>810</v>
      </c>
      <c r="D239" t="s">
        <v>811</v>
      </c>
      <c r="E239">
        <v>25.92</v>
      </c>
      <c r="F239">
        <v>5</v>
      </c>
      <c r="G239">
        <v>0.2</v>
      </c>
      <c r="H239">
        <v>9.3960000000000008</v>
      </c>
      <c r="I239" t="s">
        <v>44</v>
      </c>
      <c r="J239" t="s">
        <v>85</v>
      </c>
      <c r="K239" t="s">
        <v>812</v>
      </c>
      <c r="L239" t="s">
        <v>99</v>
      </c>
      <c r="M239" t="s">
        <v>193</v>
      </c>
      <c r="N239" t="s">
        <v>276</v>
      </c>
      <c r="O239">
        <f t="shared" si="3"/>
        <v>2016</v>
      </c>
    </row>
    <row r="240" spans="1:15" x14ac:dyDescent="0.3">
      <c r="A240" t="s">
        <v>809</v>
      </c>
      <c r="B240" s="7">
        <v>42525</v>
      </c>
      <c r="C240" t="s">
        <v>810</v>
      </c>
      <c r="D240" t="s">
        <v>813</v>
      </c>
      <c r="E240">
        <v>419.68</v>
      </c>
      <c r="F240">
        <v>5</v>
      </c>
      <c r="G240">
        <v>0.6</v>
      </c>
      <c r="H240">
        <v>-356.72800000000001</v>
      </c>
      <c r="I240" t="s">
        <v>32</v>
      </c>
      <c r="J240" t="s">
        <v>63</v>
      </c>
      <c r="K240" t="s">
        <v>814</v>
      </c>
      <c r="L240" t="s">
        <v>99</v>
      </c>
      <c r="M240" t="s">
        <v>193</v>
      </c>
      <c r="N240" t="s">
        <v>276</v>
      </c>
      <c r="O240">
        <f t="shared" si="3"/>
        <v>2016</v>
      </c>
    </row>
    <row r="241" spans="1:15" x14ac:dyDescent="0.3">
      <c r="A241" t="s">
        <v>809</v>
      </c>
      <c r="B241" s="7">
        <v>42525</v>
      </c>
      <c r="C241" t="s">
        <v>810</v>
      </c>
      <c r="D241" t="s">
        <v>815</v>
      </c>
      <c r="E241">
        <v>11.688000000000001</v>
      </c>
      <c r="F241">
        <v>3</v>
      </c>
      <c r="G241">
        <v>0.6</v>
      </c>
      <c r="H241">
        <v>-4.6752000000000002</v>
      </c>
      <c r="I241" t="s">
        <v>32</v>
      </c>
      <c r="J241" t="s">
        <v>63</v>
      </c>
      <c r="K241" t="s">
        <v>816</v>
      </c>
      <c r="L241" t="s">
        <v>99</v>
      </c>
      <c r="M241" t="s">
        <v>193</v>
      </c>
      <c r="N241" t="s">
        <v>276</v>
      </c>
      <c r="O241">
        <f t="shared" si="3"/>
        <v>2016</v>
      </c>
    </row>
    <row r="242" spans="1:15" x14ac:dyDescent="0.3">
      <c r="A242" t="s">
        <v>809</v>
      </c>
      <c r="B242" s="7">
        <v>42525</v>
      </c>
      <c r="C242" t="s">
        <v>810</v>
      </c>
      <c r="D242" t="s">
        <v>817</v>
      </c>
      <c r="E242">
        <v>31.984000000000002</v>
      </c>
      <c r="F242">
        <v>2</v>
      </c>
      <c r="G242">
        <v>0.2</v>
      </c>
      <c r="H242">
        <v>11.1944</v>
      </c>
      <c r="I242" t="s">
        <v>69</v>
      </c>
      <c r="J242" t="s">
        <v>70</v>
      </c>
      <c r="K242" t="s">
        <v>818</v>
      </c>
      <c r="L242" t="s">
        <v>99</v>
      </c>
      <c r="M242" t="s">
        <v>193</v>
      </c>
      <c r="N242" t="s">
        <v>276</v>
      </c>
      <c r="O242">
        <f t="shared" si="3"/>
        <v>2016</v>
      </c>
    </row>
    <row r="243" spans="1:15" x14ac:dyDescent="0.3">
      <c r="A243" t="s">
        <v>809</v>
      </c>
      <c r="B243" s="7">
        <v>42525</v>
      </c>
      <c r="C243" t="s">
        <v>810</v>
      </c>
      <c r="D243" t="s">
        <v>819</v>
      </c>
      <c r="E243">
        <v>177.22499999999999</v>
      </c>
      <c r="F243">
        <v>5</v>
      </c>
      <c r="G243">
        <v>0.5</v>
      </c>
      <c r="H243">
        <v>-120.51300000000001</v>
      </c>
      <c r="I243" t="s">
        <v>32</v>
      </c>
      <c r="J243" t="s">
        <v>53</v>
      </c>
      <c r="K243" t="s">
        <v>820</v>
      </c>
      <c r="L243" t="s">
        <v>99</v>
      </c>
      <c r="M243" t="s">
        <v>193</v>
      </c>
      <c r="N243" t="s">
        <v>276</v>
      </c>
      <c r="O243">
        <f t="shared" si="3"/>
        <v>2016</v>
      </c>
    </row>
    <row r="244" spans="1:15" x14ac:dyDescent="0.3">
      <c r="A244" t="s">
        <v>809</v>
      </c>
      <c r="B244" s="7">
        <v>42525</v>
      </c>
      <c r="C244" t="s">
        <v>810</v>
      </c>
      <c r="D244" t="s">
        <v>821</v>
      </c>
      <c r="E244">
        <v>4.0439999999999996</v>
      </c>
      <c r="F244">
        <v>3</v>
      </c>
      <c r="G244">
        <v>0.6</v>
      </c>
      <c r="H244">
        <v>-2.8308</v>
      </c>
      <c r="I244" t="s">
        <v>32</v>
      </c>
      <c r="J244" t="s">
        <v>63</v>
      </c>
      <c r="K244" t="s">
        <v>822</v>
      </c>
      <c r="L244" t="s">
        <v>99</v>
      </c>
      <c r="M244" t="s">
        <v>193</v>
      </c>
      <c r="N244" t="s">
        <v>276</v>
      </c>
      <c r="O244">
        <f t="shared" si="3"/>
        <v>2016</v>
      </c>
    </row>
    <row r="245" spans="1:15" x14ac:dyDescent="0.3">
      <c r="A245" t="s">
        <v>809</v>
      </c>
      <c r="B245" s="7">
        <v>42525</v>
      </c>
      <c r="C245" t="s">
        <v>810</v>
      </c>
      <c r="D245" t="s">
        <v>689</v>
      </c>
      <c r="E245">
        <v>7.4080000000000004</v>
      </c>
      <c r="F245">
        <v>2</v>
      </c>
      <c r="G245">
        <v>0.2</v>
      </c>
      <c r="H245">
        <v>1.2038</v>
      </c>
      <c r="I245" t="s">
        <v>44</v>
      </c>
      <c r="J245" t="s">
        <v>66</v>
      </c>
      <c r="K245" t="s">
        <v>690</v>
      </c>
      <c r="L245" t="s">
        <v>99</v>
      </c>
      <c r="M245" t="s">
        <v>193</v>
      </c>
      <c r="N245" t="s">
        <v>276</v>
      </c>
      <c r="O245">
        <f t="shared" si="3"/>
        <v>2016</v>
      </c>
    </row>
    <row r="246" spans="1:15" x14ac:dyDescent="0.3">
      <c r="A246" t="s">
        <v>823</v>
      </c>
      <c r="B246" s="7">
        <v>41791</v>
      </c>
      <c r="C246" t="s">
        <v>824</v>
      </c>
      <c r="D246" t="s">
        <v>475</v>
      </c>
      <c r="E246">
        <v>2001.86</v>
      </c>
      <c r="F246">
        <v>7</v>
      </c>
      <c r="G246">
        <v>0</v>
      </c>
      <c r="H246">
        <v>580.5394</v>
      </c>
      <c r="I246" t="s">
        <v>32</v>
      </c>
      <c r="J246" t="s">
        <v>39</v>
      </c>
      <c r="K246" t="s">
        <v>476</v>
      </c>
      <c r="L246" t="s">
        <v>99</v>
      </c>
      <c r="M246" t="s">
        <v>208</v>
      </c>
      <c r="N246" t="s">
        <v>825</v>
      </c>
      <c r="O246">
        <f t="shared" si="3"/>
        <v>2014</v>
      </c>
    </row>
    <row r="247" spans="1:15" x14ac:dyDescent="0.3">
      <c r="A247" t="s">
        <v>823</v>
      </c>
      <c r="B247" s="7">
        <v>41791</v>
      </c>
      <c r="C247" t="s">
        <v>824</v>
      </c>
      <c r="D247" t="s">
        <v>826</v>
      </c>
      <c r="E247">
        <v>166.72</v>
      </c>
      <c r="F247">
        <v>2</v>
      </c>
      <c r="G247">
        <v>0</v>
      </c>
      <c r="H247">
        <v>41.68</v>
      </c>
      <c r="I247" t="s">
        <v>44</v>
      </c>
      <c r="J247" t="s">
        <v>58</v>
      </c>
      <c r="K247" t="s">
        <v>827</v>
      </c>
      <c r="L247" t="s">
        <v>99</v>
      </c>
      <c r="M247" t="s">
        <v>208</v>
      </c>
      <c r="N247" t="s">
        <v>825</v>
      </c>
      <c r="O247">
        <f t="shared" si="3"/>
        <v>2014</v>
      </c>
    </row>
    <row r="248" spans="1:15" x14ac:dyDescent="0.3">
      <c r="A248" t="s">
        <v>823</v>
      </c>
      <c r="B248" s="7">
        <v>41791</v>
      </c>
      <c r="C248" t="s">
        <v>824</v>
      </c>
      <c r="D248" t="s">
        <v>828</v>
      </c>
      <c r="E248">
        <v>47.88</v>
      </c>
      <c r="F248">
        <v>6</v>
      </c>
      <c r="G248">
        <v>0</v>
      </c>
      <c r="H248">
        <v>23.94</v>
      </c>
      <c r="I248" t="s">
        <v>44</v>
      </c>
      <c r="J248" t="s">
        <v>85</v>
      </c>
      <c r="K248" t="s">
        <v>829</v>
      </c>
      <c r="L248" t="s">
        <v>99</v>
      </c>
      <c r="M248" t="s">
        <v>208</v>
      </c>
      <c r="N248" t="s">
        <v>825</v>
      </c>
      <c r="O248">
        <f t="shared" si="3"/>
        <v>2014</v>
      </c>
    </row>
    <row r="249" spans="1:15" x14ac:dyDescent="0.3">
      <c r="A249" t="s">
        <v>823</v>
      </c>
      <c r="B249" s="7">
        <v>41791</v>
      </c>
      <c r="C249" t="s">
        <v>824</v>
      </c>
      <c r="D249" t="s">
        <v>830</v>
      </c>
      <c r="E249">
        <v>1503.25</v>
      </c>
      <c r="F249">
        <v>5</v>
      </c>
      <c r="G249">
        <v>0</v>
      </c>
      <c r="H249">
        <v>496.07249999999999</v>
      </c>
      <c r="I249" t="s">
        <v>44</v>
      </c>
      <c r="J249" t="s">
        <v>76</v>
      </c>
      <c r="K249" t="s">
        <v>831</v>
      </c>
      <c r="L249" t="s">
        <v>99</v>
      </c>
      <c r="M249" t="s">
        <v>208</v>
      </c>
      <c r="N249" t="s">
        <v>825</v>
      </c>
      <c r="O249">
        <f t="shared" si="3"/>
        <v>2014</v>
      </c>
    </row>
    <row r="250" spans="1:15" x14ac:dyDescent="0.3">
      <c r="A250" t="s">
        <v>823</v>
      </c>
      <c r="B250" s="7">
        <v>41791</v>
      </c>
      <c r="C250" t="s">
        <v>824</v>
      </c>
      <c r="D250" t="s">
        <v>680</v>
      </c>
      <c r="E250">
        <v>25.92</v>
      </c>
      <c r="F250">
        <v>4</v>
      </c>
      <c r="G250">
        <v>0</v>
      </c>
      <c r="H250">
        <v>12.441599999999999</v>
      </c>
      <c r="I250" t="s">
        <v>44</v>
      </c>
      <c r="J250" t="s">
        <v>85</v>
      </c>
      <c r="K250" t="s">
        <v>681</v>
      </c>
      <c r="L250" t="s">
        <v>99</v>
      </c>
      <c r="M250" t="s">
        <v>208</v>
      </c>
      <c r="N250" t="s">
        <v>825</v>
      </c>
      <c r="O250">
        <f t="shared" si="3"/>
        <v>2014</v>
      </c>
    </row>
    <row r="251" spans="1:15" x14ac:dyDescent="0.3">
      <c r="A251" t="s">
        <v>832</v>
      </c>
      <c r="B251" s="7">
        <v>42714</v>
      </c>
      <c r="C251" t="s">
        <v>833</v>
      </c>
      <c r="D251" t="s">
        <v>834</v>
      </c>
      <c r="E251">
        <v>321.56799999999998</v>
      </c>
      <c r="F251">
        <v>2</v>
      </c>
      <c r="G251">
        <v>0.2</v>
      </c>
      <c r="H251">
        <v>28.1372</v>
      </c>
      <c r="I251" t="s">
        <v>32</v>
      </c>
      <c r="J251" t="s">
        <v>39</v>
      </c>
      <c r="K251" t="s">
        <v>835</v>
      </c>
      <c r="L251" t="s">
        <v>47</v>
      </c>
      <c r="M251" t="s">
        <v>48</v>
      </c>
      <c r="N251" t="s">
        <v>120</v>
      </c>
      <c r="O251">
        <f t="shared" si="3"/>
        <v>2016</v>
      </c>
    </row>
    <row r="252" spans="1:15" x14ac:dyDescent="0.3">
      <c r="A252" t="s">
        <v>836</v>
      </c>
      <c r="B252" s="7">
        <v>42624</v>
      </c>
      <c r="C252" t="s">
        <v>837</v>
      </c>
      <c r="D252" t="s">
        <v>838</v>
      </c>
      <c r="E252">
        <v>7.61</v>
      </c>
      <c r="F252">
        <v>1</v>
      </c>
      <c r="G252">
        <v>0</v>
      </c>
      <c r="H252">
        <v>3.5767000000000002</v>
      </c>
      <c r="I252" t="s">
        <v>44</v>
      </c>
      <c r="J252" t="s">
        <v>85</v>
      </c>
      <c r="K252" t="s">
        <v>839</v>
      </c>
      <c r="L252" t="s">
        <v>47</v>
      </c>
      <c r="M252" t="s">
        <v>48</v>
      </c>
      <c r="N252" t="s">
        <v>840</v>
      </c>
      <c r="O252">
        <f t="shared" si="3"/>
        <v>2016</v>
      </c>
    </row>
    <row r="253" spans="1:15" x14ac:dyDescent="0.3">
      <c r="A253" t="s">
        <v>836</v>
      </c>
      <c r="B253" s="7">
        <v>42624</v>
      </c>
      <c r="C253" t="s">
        <v>837</v>
      </c>
      <c r="D253" t="s">
        <v>802</v>
      </c>
      <c r="E253">
        <v>3347.37</v>
      </c>
      <c r="F253">
        <v>13</v>
      </c>
      <c r="G253">
        <v>0</v>
      </c>
      <c r="H253">
        <v>636.00030000000004</v>
      </c>
      <c r="I253" t="s">
        <v>69</v>
      </c>
      <c r="J253" t="s">
        <v>148</v>
      </c>
      <c r="K253" t="s">
        <v>803</v>
      </c>
      <c r="L253" t="s">
        <v>47</v>
      </c>
      <c r="M253" t="s">
        <v>48</v>
      </c>
      <c r="N253" t="s">
        <v>840</v>
      </c>
      <c r="O253">
        <f t="shared" si="3"/>
        <v>2016</v>
      </c>
    </row>
    <row r="254" spans="1:15" x14ac:dyDescent="0.3">
      <c r="A254" t="s">
        <v>841</v>
      </c>
      <c r="B254" s="7">
        <v>42714</v>
      </c>
      <c r="C254" t="s">
        <v>842</v>
      </c>
      <c r="D254" t="s">
        <v>843</v>
      </c>
      <c r="E254">
        <v>80.58</v>
      </c>
      <c r="F254">
        <v>6</v>
      </c>
      <c r="G254">
        <v>0</v>
      </c>
      <c r="H254">
        <v>22.5624</v>
      </c>
      <c r="I254" t="s">
        <v>44</v>
      </c>
      <c r="J254" t="s">
        <v>58</v>
      </c>
      <c r="K254" t="s">
        <v>844</v>
      </c>
      <c r="L254" t="s">
        <v>137</v>
      </c>
      <c r="M254" t="s">
        <v>243</v>
      </c>
      <c r="N254" t="s">
        <v>244</v>
      </c>
      <c r="O254">
        <f t="shared" si="3"/>
        <v>2016</v>
      </c>
    </row>
    <row r="255" spans="1:15" x14ac:dyDescent="0.3">
      <c r="A255" t="s">
        <v>841</v>
      </c>
      <c r="B255" s="7">
        <v>42714</v>
      </c>
      <c r="C255" t="s">
        <v>842</v>
      </c>
      <c r="D255" t="s">
        <v>845</v>
      </c>
      <c r="E255">
        <v>361.92</v>
      </c>
      <c r="F255">
        <v>4</v>
      </c>
      <c r="G255">
        <v>0</v>
      </c>
      <c r="H255">
        <v>162.864</v>
      </c>
      <c r="I255" t="s">
        <v>44</v>
      </c>
      <c r="J255" t="s">
        <v>159</v>
      </c>
      <c r="K255" t="s">
        <v>846</v>
      </c>
      <c r="L255" t="s">
        <v>137</v>
      </c>
      <c r="M255" t="s">
        <v>243</v>
      </c>
      <c r="N255" t="s">
        <v>244</v>
      </c>
      <c r="O255">
        <f t="shared" si="3"/>
        <v>2016</v>
      </c>
    </row>
    <row r="256" spans="1:15" x14ac:dyDescent="0.3">
      <c r="A256" t="s">
        <v>847</v>
      </c>
      <c r="B256" s="7">
        <v>42336</v>
      </c>
      <c r="C256" t="s">
        <v>848</v>
      </c>
      <c r="D256" t="s">
        <v>821</v>
      </c>
      <c r="E256">
        <v>12.132</v>
      </c>
      <c r="F256">
        <v>9</v>
      </c>
      <c r="G256">
        <v>0.6</v>
      </c>
      <c r="H256">
        <v>-8.4923999999999999</v>
      </c>
      <c r="I256" t="s">
        <v>32</v>
      </c>
      <c r="J256" t="s">
        <v>63</v>
      </c>
      <c r="K256" t="s">
        <v>822</v>
      </c>
      <c r="L256" t="s">
        <v>99</v>
      </c>
      <c r="M256" t="s">
        <v>193</v>
      </c>
      <c r="N256" t="s">
        <v>276</v>
      </c>
      <c r="O256">
        <f t="shared" si="3"/>
        <v>2015</v>
      </c>
    </row>
    <row r="257" spans="1:15" x14ac:dyDescent="0.3">
      <c r="A257" t="s">
        <v>847</v>
      </c>
      <c r="B257" s="7">
        <v>42336</v>
      </c>
      <c r="C257" t="s">
        <v>848</v>
      </c>
      <c r="D257" t="s">
        <v>849</v>
      </c>
      <c r="E257">
        <v>82.367999999999995</v>
      </c>
      <c r="F257">
        <v>2</v>
      </c>
      <c r="G257">
        <v>0.2</v>
      </c>
      <c r="H257">
        <v>-19.5624</v>
      </c>
      <c r="I257" t="s">
        <v>44</v>
      </c>
      <c r="J257" t="s">
        <v>58</v>
      </c>
      <c r="K257" t="s">
        <v>850</v>
      </c>
      <c r="L257" t="s">
        <v>99</v>
      </c>
      <c r="M257" t="s">
        <v>193</v>
      </c>
      <c r="N257" t="s">
        <v>276</v>
      </c>
      <c r="O257">
        <f t="shared" si="3"/>
        <v>2015</v>
      </c>
    </row>
    <row r="258" spans="1:15" x14ac:dyDescent="0.3">
      <c r="A258" t="s">
        <v>847</v>
      </c>
      <c r="B258" s="7">
        <v>42336</v>
      </c>
      <c r="C258" t="s">
        <v>848</v>
      </c>
      <c r="D258" t="s">
        <v>564</v>
      </c>
      <c r="E258">
        <v>53.92</v>
      </c>
      <c r="F258">
        <v>5</v>
      </c>
      <c r="G258">
        <v>0.2</v>
      </c>
      <c r="H258">
        <v>4.0439999999999996</v>
      </c>
      <c r="I258" t="s">
        <v>44</v>
      </c>
      <c r="J258" t="s">
        <v>58</v>
      </c>
      <c r="K258" t="s">
        <v>565</v>
      </c>
      <c r="L258" t="s">
        <v>99</v>
      </c>
      <c r="M258" t="s">
        <v>193</v>
      </c>
      <c r="N258" t="s">
        <v>276</v>
      </c>
      <c r="O258">
        <f t="shared" ref="O258:O321" si="4">YEAR(B258)</f>
        <v>2015</v>
      </c>
    </row>
    <row r="259" spans="1:15" x14ac:dyDescent="0.3">
      <c r="A259" t="s">
        <v>847</v>
      </c>
      <c r="B259" s="7">
        <v>42336</v>
      </c>
      <c r="C259" t="s">
        <v>848</v>
      </c>
      <c r="D259" t="s">
        <v>851</v>
      </c>
      <c r="E259">
        <v>647.904</v>
      </c>
      <c r="F259">
        <v>6</v>
      </c>
      <c r="G259">
        <v>0.2</v>
      </c>
      <c r="H259">
        <v>56.691600000000001</v>
      </c>
      <c r="I259" t="s">
        <v>69</v>
      </c>
      <c r="J259" t="s">
        <v>70</v>
      </c>
      <c r="K259" t="s">
        <v>852</v>
      </c>
      <c r="L259" t="s">
        <v>99</v>
      </c>
      <c r="M259" t="s">
        <v>193</v>
      </c>
      <c r="N259" t="s">
        <v>276</v>
      </c>
      <c r="O259">
        <f t="shared" si="4"/>
        <v>2015</v>
      </c>
    </row>
    <row r="260" spans="1:15" x14ac:dyDescent="0.3">
      <c r="A260" t="s">
        <v>853</v>
      </c>
      <c r="B260" s="7">
        <v>43070</v>
      </c>
      <c r="C260" t="s">
        <v>854</v>
      </c>
      <c r="D260" t="s">
        <v>855</v>
      </c>
      <c r="E260">
        <v>20.37</v>
      </c>
      <c r="F260">
        <v>3</v>
      </c>
      <c r="G260">
        <v>0</v>
      </c>
      <c r="H260">
        <v>6.9257999999999997</v>
      </c>
      <c r="I260" t="s">
        <v>69</v>
      </c>
      <c r="J260" t="s">
        <v>148</v>
      </c>
      <c r="K260" t="s">
        <v>856</v>
      </c>
      <c r="L260" t="s">
        <v>137</v>
      </c>
      <c r="M260" t="s">
        <v>243</v>
      </c>
      <c r="N260" t="s">
        <v>244</v>
      </c>
      <c r="O260">
        <f t="shared" si="4"/>
        <v>2017</v>
      </c>
    </row>
    <row r="261" spans="1:15" x14ac:dyDescent="0.3">
      <c r="A261" t="s">
        <v>853</v>
      </c>
      <c r="B261" s="7">
        <v>43070</v>
      </c>
      <c r="C261" t="s">
        <v>854</v>
      </c>
      <c r="D261" t="s">
        <v>857</v>
      </c>
      <c r="E261">
        <v>221.55</v>
      </c>
      <c r="F261">
        <v>3</v>
      </c>
      <c r="G261">
        <v>0</v>
      </c>
      <c r="H261">
        <v>6.6464999999999996</v>
      </c>
      <c r="I261" t="s">
        <v>44</v>
      </c>
      <c r="J261" t="s">
        <v>58</v>
      </c>
      <c r="K261" t="s">
        <v>858</v>
      </c>
      <c r="L261" t="s">
        <v>137</v>
      </c>
      <c r="M261" t="s">
        <v>243</v>
      </c>
      <c r="N261" t="s">
        <v>244</v>
      </c>
      <c r="O261">
        <f t="shared" si="4"/>
        <v>2017</v>
      </c>
    </row>
    <row r="262" spans="1:15" x14ac:dyDescent="0.3">
      <c r="A262" t="s">
        <v>853</v>
      </c>
      <c r="B262" s="7">
        <v>43070</v>
      </c>
      <c r="C262" t="s">
        <v>854</v>
      </c>
      <c r="D262" t="s">
        <v>859</v>
      </c>
      <c r="E262">
        <v>17.52</v>
      </c>
      <c r="F262">
        <v>5</v>
      </c>
      <c r="G262">
        <v>0.2</v>
      </c>
      <c r="H262">
        <v>6.1319999999999997</v>
      </c>
      <c r="I262" t="s">
        <v>44</v>
      </c>
      <c r="J262" t="s">
        <v>73</v>
      </c>
      <c r="K262" t="s">
        <v>860</v>
      </c>
      <c r="L262" t="s">
        <v>137</v>
      </c>
      <c r="M262" t="s">
        <v>243</v>
      </c>
      <c r="N262" t="s">
        <v>244</v>
      </c>
      <c r="O262">
        <f t="shared" si="4"/>
        <v>2017</v>
      </c>
    </row>
    <row r="263" spans="1:15" x14ac:dyDescent="0.3">
      <c r="A263" t="s">
        <v>861</v>
      </c>
      <c r="B263" s="7">
        <v>42894</v>
      </c>
      <c r="C263" t="s">
        <v>862</v>
      </c>
      <c r="D263" t="s">
        <v>863</v>
      </c>
      <c r="E263">
        <v>1.6240000000000001</v>
      </c>
      <c r="F263">
        <v>2</v>
      </c>
      <c r="G263">
        <v>0.8</v>
      </c>
      <c r="H263">
        <v>-4.4660000000000002</v>
      </c>
      <c r="I263" t="s">
        <v>44</v>
      </c>
      <c r="J263" t="s">
        <v>76</v>
      </c>
      <c r="K263" t="s">
        <v>864</v>
      </c>
      <c r="L263" t="s">
        <v>99</v>
      </c>
      <c r="M263" t="s">
        <v>100</v>
      </c>
      <c r="N263" t="s">
        <v>535</v>
      </c>
      <c r="O263">
        <f t="shared" si="4"/>
        <v>2017</v>
      </c>
    </row>
    <row r="264" spans="1:15" x14ac:dyDescent="0.3">
      <c r="A264" t="s">
        <v>865</v>
      </c>
      <c r="B264" s="7">
        <v>41901</v>
      </c>
      <c r="C264" t="s">
        <v>866</v>
      </c>
      <c r="D264" t="s">
        <v>603</v>
      </c>
      <c r="E264">
        <v>3059.982</v>
      </c>
      <c r="F264">
        <v>3</v>
      </c>
      <c r="G264">
        <v>0.4</v>
      </c>
      <c r="H264">
        <v>-509.99700000000001</v>
      </c>
      <c r="I264" t="s">
        <v>69</v>
      </c>
      <c r="J264" t="s">
        <v>604</v>
      </c>
      <c r="K264" t="s">
        <v>605</v>
      </c>
      <c r="L264" t="s">
        <v>99</v>
      </c>
      <c r="M264" t="s">
        <v>100</v>
      </c>
      <c r="N264" t="s">
        <v>171</v>
      </c>
      <c r="O264">
        <f t="shared" si="4"/>
        <v>2014</v>
      </c>
    </row>
    <row r="265" spans="1:15" x14ac:dyDescent="0.3">
      <c r="A265" t="s">
        <v>865</v>
      </c>
      <c r="B265" s="7">
        <v>41901</v>
      </c>
      <c r="C265" t="s">
        <v>866</v>
      </c>
      <c r="D265" t="s">
        <v>867</v>
      </c>
      <c r="E265">
        <v>2519.9580000000001</v>
      </c>
      <c r="F265">
        <v>7</v>
      </c>
      <c r="G265">
        <v>0.4</v>
      </c>
      <c r="H265">
        <v>-251.9958</v>
      </c>
      <c r="I265" t="s">
        <v>69</v>
      </c>
      <c r="J265" t="s">
        <v>604</v>
      </c>
      <c r="K265" t="s">
        <v>868</v>
      </c>
      <c r="L265" t="s">
        <v>99</v>
      </c>
      <c r="M265" t="s">
        <v>100</v>
      </c>
      <c r="N265" t="s">
        <v>171</v>
      </c>
      <c r="O265">
        <f t="shared" si="4"/>
        <v>2014</v>
      </c>
    </row>
    <row r="266" spans="1:15" x14ac:dyDescent="0.3">
      <c r="A266" t="s">
        <v>869</v>
      </c>
      <c r="B266" s="7">
        <v>42527</v>
      </c>
      <c r="C266" t="s">
        <v>870</v>
      </c>
      <c r="D266" t="s">
        <v>871</v>
      </c>
      <c r="E266">
        <v>328.22399999999999</v>
      </c>
      <c r="F266">
        <v>4</v>
      </c>
      <c r="G266">
        <v>0.2</v>
      </c>
      <c r="H266">
        <v>28.7196</v>
      </c>
      <c r="I266" t="s">
        <v>69</v>
      </c>
      <c r="J266" t="s">
        <v>70</v>
      </c>
      <c r="K266" t="s">
        <v>872</v>
      </c>
      <c r="L266" t="s">
        <v>99</v>
      </c>
      <c r="M266" t="s">
        <v>193</v>
      </c>
      <c r="N266" t="s">
        <v>276</v>
      </c>
      <c r="O266">
        <f t="shared" si="4"/>
        <v>2016</v>
      </c>
    </row>
    <row r="267" spans="1:15" x14ac:dyDescent="0.3">
      <c r="A267" t="s">
        <v>873</v>
      </c>
      <c r="B267" s="7">
        <v>42318</v>
      </c>
      <c r="C267" t="s">
        <v>874</v>
      </c>
      <c r="D267" t="s">
        <v>875</v>
      </c>
      <c r="E267">
        <v>79.900000000000006</v>
      </c>
      <c r="F267">
        <v>2</v>
      </c>
      <c r="G267">
        <v>0</v>
      </c>
      <c r="H267">
        <v>35.155999999999999</v>
      </c>
      <c r="I267" t="s">
        <v>69</v>
      </c>
      <c r="J267" t="s">
        <v>148</v>
      </c>
      <c r="K267" t="s">
        <v>876</v>
      </c>
      <c r="L267" t="s">
        <v>47</v>
      </c>
      <c r="M267" t="s">
        <v>48</v>
      </c>
      <c r="N267" t="s">
        <v>877</v>
      </c>
      <c r="O267">
        <f t="shared" si="4"/>
        <v>2015</v>
      </c>
    </row>
    <row r="268" spans="1:15" x14ac:dyDescent="0.3">
      <c r="A268" t="s">
        <v>878</v>
      </c>
      <c r="B268" s="7">
        <v>42902</v>
      </c>
      <c r="C268" t="s">
        <v>879</v>
      </c>
      <c r="D268" t="s">
        <v>880</v>
      </c>
      <c r="E268">
        <v>14.016</v>
      </c>
      <c r="F268">
        <v>3</v>
      </c>
      <c r="G268">
        <v>0.2</v>
      </c>
      <c r="H268">
        <v>4.7304000000000004</v>
      </c>
      <c r="I268" t="s">
        <v>44</v>
      </c>
      <c r="J268" t="s">
        <v>66</v>
      </c>
      <c r="K268" t="s">
        <v>881</v>
      </c>
      <c r="L268" t="s">
        <v>35</v>
      </c>
      <c r="M268" t="s">
        <v>87</v>
      </c>
      <c r="N268" t="s">
        <v>882</v>
      </c>
      <c r="O268">
        <f t="shared" si="4"/>
        <v>2017</v>
      </c>
    </row>
    <row r="269" spans="1:15" x14ac:dyDescent="0.3">
      <c r="A269" t="s">
        <v>883</v>
      </c>
      <c r="B269" s="7">
        <v>42391</v>
      </c>
      <c r="C269" t="s">
        <v>349</v>
      </c>
      <c r="D269" t="s">
        <v>884</v>
      </c>
      <c r="E269">
        <v>7.56</v>
      </c>
      <c r="F269">
        <v>6</v>
      </c>
      <c r="G269">
        <v>0</v>
      </c>
      <c r="H269">
        <v>0.3024</v>
      </c>
      <c r="I269" t="s">
        <v>44</v>
      </c>
      <c r="J269" t="s">
        <v>241</v>
      </c>
      <c r="K269" t="s">
        <v>885</v>
      </c>
      <c r="L269" t="s">
        <v>137</v>
      </c>
      <c r="M269" t="s">
        <v>698</v>
      </c>
      <c r="N269" t="s">
        <v>886</v>
      </c>
      <c r="O269">
        <f t="shared" si="4"/>
        <v>2016</v>
      </c>
    </row>
    <row r="270" spans="1:15" x14ac:dyDescent="0.3">
      <c r="A270" t="s">
        <v>887</v>
      </c>
      <c r="B270" s="7">
        <v>43078</v>
      </c>
      <c r="C270" t="s">
        <v>888</v>
      </c>
      <c r="D270" t="s">
        <v>889</v>
      </c>
      <c r="E270">
        <v>37.207999999999998</v>
      </c>
      <c r="F270">
        <v>1</v>
      </c>
      <c r="G270">
        <v>0.2</v>
      </c>
      <c r="H270">
        <v>-7.4416000000000002</v>
      </c>
      <c r="I270" t="s">
        <v>44</v>
      </c>
      <c r="J270" t="s">
        <v>58</v>
      </c>
      <c r="K270" t="s">
        <v>890</v>
      </c>
      <c r="L270" t="s">
        <v>137</v>
      </c>
      <c r="M270" t="s">
        <v>445</v>
      </c>
      <c r="N270" t="s">
        <v>891</v>
      </c>
      <c r="O270">
        <f t="shared" si="4"/>
        <v>2017</v>
      </c>
    </row>
    <row r="271" spans="1:15" x14ac:dyDescent="0.3">
      <c r="A271" t="s">
        <v>887</v>
      </c>
      <c r="B271" s="7">
        <v>43078</v>
      </c>
      <c r="C271" t="s">
        <v>888</v>
      </c>
      <c r="D271" t="s">
        <v>892</v>
      </c>
      <c r="E271">
        <v>57.576000000000001</v>
      </c>
      <c r="F271">
        <v>3</v>
      </c>
      <c r="G271">
        <v>0.2</v>
      </c>
      <c r="H271">
        <v>21.591000000000001</v>
      </c>
      <c r="I271" t="s">
        <v>44</v>
      </c>
      <c r="J271" t="s">
        <v>159</v>
      </c>
      <c r="K271" t="s">
        <v>893</v>
      </c>
      <c r="L271" t="s">
        <v>137</v>
      </c>
      <c r="M271" t="s">
        <v>445</v>
      </c>
      <c r="N271" t="s">
        <v>891</v>
      </c>
      <c r="O271">
        <f t="shared" si="4"/>
        <v>2017</v>
      </c>
    </row>
    <row r="272" spans="1:15" x14ac:dyDescent="0.3">
      <c r="A272" t="s">
        <v>894</v>
      </c>
      <c r="B272" s="7">
        <v>43097</v>
      </c>
      <c r="C272" t="s">
        <v>895</v>
      </c>
      <c r="D272" t="s">
        <v>896</v>
      </c>
      <c r="E272">
        <v>725.84</v>
      </c>
      <c r="F272">
        <v>4</v>
      </c>
      <c r="G272">
        <v>0</v>
      </c>
      <c r="H272">
        <v>210.49359999999999</v>
      </c>
      <c r="I272" t="s">
        <v>44</v>
      </c>
      <c r="J272" t="s">
        <v>58</v>
      </c>
      <c r="K272" t="s">
        <v>897</v>
      </c>
      <c r="L272" t="s">
        <v>47</v>
      </c>
      <c r="M272" t="s">
        <v>48</v>
      </c>
      <c r="N272" t="s">
        <v>120</v>
      </c>
      <c r="O272">
        <f t="shared" si="4"/>
        <v>2017</v>
      </c>
    </row>
    <row r="273" spans="1:15" x14ac:dyDescent="0.3">
      <c r="A273" t="s">
        <v>898</v>
      </c>
      <c r="B273" s="7">
        <v>42215</v>
      </c>
      <c r="C273" t="s">
        <v>534</v>
      </c>
      <c r="D273" t="s">
        <v>899</v>
      </c>
      <c r="E273">
        <v>209.93</v>
      </c>
      <c r="F273">
        <v>7</v>
      </c>
      <c r="G273">
        <v>0</v>
      </c>
      <c r="H273">
        <v>92.369200000000006</v>
      </c>
      <c r="I273" t="s">
        <v>69</v>
      </c>
      <c r="J273" t="s">
        <v>148</v>
      </c>
      <c r="K273" t="s">
        <v>900</v>
      </c>
      <c r="L273" t="s">
        <v>47</v>
      </c>
      <c r="M273" t="s">
        <v>48</v>
      </c>
      <c r="N273" t="s">
        <v>120</v>
      </c>
      <c r="O273">
        <f t="shared" si="4"/>
        <v>2015</v>
      </c>
    </row>
    <row r="274" spans="1:15" x14ac:dyDescent="0.3">
      <c r="A274" t="s">
        <v>898</v>
      </c>
      <c r="B274" s="7">
        <v>42215</v>
      </c>
      <c r="C274" t="s">
        <v>534</v>
      </c>
      <c r="D274" t="s">
        <v>901</v>
      </c>
      <c r="E274">
        <v>5.28</v>
      </c>
      <c r="F274">
        <v>3</v>
      </c>
      <c r="G274">
        <v>0</v>
      </c>
      <c r="H274">
        <v>2.3231999999999999</v>
      </c>
      <c r="I274" t="s">
        <v>32</v>
      </c>
      <c r="J274" t="s">
        <v>63</v>
      </c>
      <c r="K274" t="s">
        <v>902</v>
      </c>
      <c r="L274" t="s">
        <v>47</v>
      </c>
      <c r="M274" t="s">
        <v>48</v>
      </c>
      <c r="N274" t="s">
        <v>120</v>
      </c>
      <c r="O274">
        <f t="shared" si="4"/>
        <v>2015</v>
      </c>
    </row>
    <row r="275" spans="1:15" x14ac:dyDescent="0.3">
      <c r="A275" t="s">
        <v>898</v>
      </c>
      <c r="B275" s="7">
        <v>42215</v>
      </c>
      <c r="C275" t="s">
        <v>534</v>
      </c>
      <c r="D275" t="s">
        <v>903</v>
      </c>
      <c r="E275">
        <v>10.92</v>
      </c>
      <c r="F275">
        <v>3</v>
      </c>
      <c r="G275">
        <v>0.2</v>
      </c>
      <c r="H275">
        <v>4.0949999999999998</v>
      </c>
      <c r="I275" t="s">
        <v>44</v>
      </c>
      <c r="J275" t="s">
        <v>73</v>
      </c>
      <c r="K275" t="s">
        <v>904</v>
      </c>
      <c r="L275" t="s">
        <v>47</v>
      </c>
      <c r="M275" t="s">
        <v>48</v>
      </c>
      <c r="N275" t="s">
        <v>120</v>
      </c>
      <c r="O275">
        <f t="shared" si="4"/>
        <v>2015</v>
      </c>
    </row>
    <row r="276" spans="1:15" x14ac:dyDescent="0.3">
      <c r="A276" t="s">
        <v>905</v>
      </c>
      <c r="B276" s="7">
        <v>42994</v>
      </c>
      <c r="C276" t="s">
        <v>906</v>
      </c>
      <c r="D276" t="s">
        <v>907</v>
      </c>
      <c r="E276">
        <v>8.82</v>
      </c>
      <c r="F276">
        <v>2</v>
      </c>
      <c r="G276">
        <v>0</v>
      </c>
      <c r="H276">
        <v>4.0571999999999999</v>
      </c>
      <c r="I276" t="s">
        <v>44</v>
      </c>
      <c r="J276" t="s">
        <v>85</v>
      </c>
      <c r="K276" t="s">
        <v>908</v>
      </c>
      <c r="L276" t="s">
        <v>47</v>
      </c>
      <c r="M276" t="s">
        <v>48</v>
      </c>
      <c r="N276" t="s">
        <v>909</v>
      </c>
      <c r="O276">
        <f t="shared" si="4"/>
        <v>2017</v>
      </c>
    </row>
    <row r="277" spans="1:15" x14ac:dyDescent="0.3">
      <c r="A277" t="s">
        <v>905</v>
      </c>
      <c r="B277" s="7">
        <v>42994</v>
      </c>
      <c r="C277" t="s">
        <v>906</v>
      </c>
      <c r="D277" t="s">
        <v>910</v>
      </c>
      <c r="E277">
        <v>5.98</v>
      </c>
      <c r="F277">
        <v>1</v>
      </c>
      <c r="G277">
        <v>0</v>
      </c>
      <c r="H277">
        <v>1.5548</v>
      </c>
      <c r="I277" t="s">
        <v>44</v>
      </c>
      <c r="J277" t="s">
        <v>66</v>
      </c>
      <c r="K277" t="s">
        <v>911</v>
      </c>
      <c r="L277" t="s">
        <v>47</v>
      </c>
      <c r="M277" t="s">
        <v>48</v>
      </c>
      <c r="N277" t="s">
        <v>909</v>
      </c>
      <c r="O277">
        <f t="shared" si="4"/>
        <v>2017</v>
      </c>
    </row>
    <row r="278" spans="1:15" x14ac:dyDescent="0.3">
      <c r="A278" t="s">
        <v>912</v>
      </c>
      <c r="B278" s="7">
        <v>43021</v>
      </c>
      <c r="C278" t="s">
        <v>913</v>
      </c>
      <c r="D278" t="s">
        <v>914</v>
      </c>
      <c r="E278">
        <v>11.648</v>
      </c>
      <c r="F278">
        <v>2</v>
      </c>
      <c r="G278">
        <v>0.2</v>
      </c>
      <c r="H278">
        <v>4.0768000000000004</v>
      </c>
      <c r="I278" t="s">
        <v>44</v>
      </c>
      <c r="J278" t="s">
        <v>85</v>
      </c>
      <c r="K278" t="s">
        <v>915</v>
      </c>
      <c r="L278" t="s">
        <v>137</v>
      </c>
      <c r="M278" t="s">
        <v>138</v>
      </c>
      <c r="N278" t="s">
        <v>139</v>
      </c>
      <c r="O278">
        <f t="shared" si="4"/>
        <v>2017</v>
      </c>
    </row>
    <row r="279" spans="1:15" x14ac:dyDescent="0.3">
      <c r="A279" t="s">
        <v>912</v>
      </c>
      <c r="B279" s="7">
        <v>43021</v>
      </c>
      <c r="C279" t="s">
        <v>913</v>
      </c>
      <c r="D279" t="s">
        <v>916</v>
      </c>
      <c r="E279">
        <v>18.175999999999998</v>
      </c>
      <c r="F279">
        <v>4</v>
      </c>
      <c r="G279">
        <v>0.2</v>
      </c>
      <c r="H279">
        <v>5.9071999999999996</v>
      </c>
      <c r="I279" t="s">
        <v>44</v>
      </c>
      <c r="J279" t="s">
        <v>85</v>
      </c>
      <c r="K279" t="s">
        <v>917</v>
      </c>
      <c r="L279" t="s">
        <v>137</v>
      </c>
      <c r="M279" t="s">
        <v>138</v>
      </c>
      <c r="N279" t="s">
        <v>139</v>
      </c>
      <c r="O279">
        <f t="shared" si="4"/>
        <v>2017</v>
      </c>
    </row>
    <row r="280" spans="1:15" x14ac:dyDescent="0.3">
      <c r="A280" t="s">
        <v>912</v>
      </c>
      <c r="B280" s="7">
        <v>43021</v>
      </c>
      <c r="C280" t="s">
        <v>913</v>
      </c>
      <c r="D280" t="s">
        <v>918</v>
      </c>
      <c r="E280">
        <v>59.712000000000003</v>
      </c>
      <c r="F280">
        <v>6</v>
      </c>
      <c r="G280">
        <v>0.2</v>
      </c>
      <c r="H280">
        <v>5.9711999999999996</v>
      </c>
      <c r="I280" t="s">
        <v>44</v>
      </c>
      <c r="J280" t="s">
        <v>58</v>
      </c>
      <c r="K280" t="s">
        <v>919</v>
      </c>
      <c r="L280" t="s">
        <v>137</v>
      </c>
      <c r="M280" t="s">
        <v>138</v>
      </c>
      <c r="N280" t="s">
        <v>139</v>
      </c>
      <c r="O280">
        <f t="shared" si="4"/>
        <v>2017</v>
      </c>
    </row>
    <row r="281" spans="1:15" x14ac:dyDescent="0.3">
      <c r="A281" t="s">
        <v>912</v>
      </c>
      <c r="B281" s="7">
        <v>43021</v>
      </c>
      <c r="C281" t="s">
        <v>913</v>
      </c>
      <c r="D281" t="s">
        <v>920</v>
      </c>
      <c r="E281">
        <v>24.84</v>
      </c>
      <c r="F281">
        <v>3</v>
      </c>
      <c r="G281">
        <v>0.2</v>
      </c>
      <c r="H281">
        <v>8.6940000000000008</v>
      </c>
      <c r="I281" t="s">
        <v>44</v>
      </c>
      <c r="J281" t="s">
        <v>45</v>
      </c>
      <c r="K281" t="s">
        <v>921</v>
      </c>
      <c r="L281" t="s">
        <v>137</v>
      </c>
      <c r="M281" t="s">
        <v>138</v>
      </c>
      <c r="N281" t="s">
        <v>139</v>
      </c>
      <c r="O281">
        <f t="shared" si="4"/>
        <v>2017</v>
      </c>
    </row>
    <row r="282" spans="1:15" x14ac:dyDescent="0.3">
      <c r="A282" t="s">
        <v>922</v>
      </c>
      <c r="B282" s="7">
        <v>42273</v>
      </c>
      <c r="C282" t="s">
        <v>463</v>
      </c>
      <c r="D282" t="s">
        <v>923</v>
      </c>
      <c r="E282">
        <v>2.08</v>
      </c>
      <c r="F282">
        <v>5</v>
      </c>
      <c r="G282">
        <v>0.8</v>
      </c>
      <c r="H282">
        <v>-3.4319999999999999</v>
      </c>
      <c r="I282" t="s">
        <v>44</v>
      </c>
      <c r="J282" t="s">
        <v>73</v>
      </c>
      <c r="K282" t="s">
        <v>924</v>
      </c>
      <c r="L282" t="s">
        <v>99</v>
      </c>
      <c r="M282" t="s">
        <v>100</v>
      </c>
      <c r="N282" t="s">
        <v>171</v>
      </c>
      <c r="O282">
        <f t="shared" si="4"/>
        <v>2015</v>
      </c>
    </row>
    <row r="283" spans="1:15" x14ac:dyDescent="0.3">
      <c r="A283" t="s">
        <v>922</v>
      </c>
      <c r="B283" s="7">
        <v>42273</v>
      </c>
      <c r="C283" t="s">
        <v>463</v>
      </c>
      <c r="D283" t="s">
        <v>925</v>
      </c>
      <c r="E283">
        <v>1114.4000000000001</v>
      </c>
      <c r="F283">
        <v>7</v>
      </c>
      <c r="G283">
        <v>0.2</v>
      </c>
      <c r="H283">
        <v>376.11</v>
      </c>
      <c r="I283" t="s">
        <v>69</v>
      </c>
      <c r="J283" t="s">
        <v>70</v>
      </c>
      <c r="K283" t="s">
        <v>926</v>
      </c>
      <c r="L283" t="s">
        <v>99</v>
      </c>
      <c r="M283" t="s">
        <v>100</v>
      </c>
      <c r="N283" t="s">
        <v>171</v>
      </c>
      <c r="O283">
        <f t="shared" si="4"/>
        <v>2015</v>
      </c>
    </row>
    <row r="284" spans="1:15" x14ac:dyDescent="0.3">
      <c r="A284" t="s">
        <v>927</v>
      </c>
      <c r="B284" s="7">
        <v>42310</v>
      </c>
      <c r="C284" t="s">
        <v>928</v>
      </c>
      <c r="D284" t="s">
        <v>929</v>
      </c>
      <c r="E284">
        <v>1038.8399999999999</v>
      </c>
      <c r="F284">
        <v>5</v>
      </c>
      <c r="G284">
        <v>0.2</v>
      </c>
      <c r="H284">
        <v>51.942</v>
      </c>
      <c r="I284" t="s">
        <v>32</v>
      </c>
      <c r="J284" t="s">
        <v>53</v>
      </c>
      <c r="K284" t="s">
        <v>930</v>
      </c>
      <c r="L284" t="s">
        <v>47</v>
      </c>
      <c r="M284" t="s">
        <v>48</v>
      </c>
      <c r="N284" t="s">
        <v>49</v>
      </c>
      <c r="O284">
        <f t="shared" si="4"/>
        <v>2015</v>
      </c>
    </row>
    <row r="285" spans="1:15" x14ac:dyDescent="0.3">
      <c r="A285" t="s">
        <v>931</v>
      </c>
      <c r="B285" s="7">
        <v>42273</v>
      </c>
      <c r="C285" t="s">
        <v>151</v>
      </c>
      <c r="D285" t="s">
        <v>932</v>
      </c>
      <c r="E285">
        <v>141.76</v>
      </c>
      <c r="F285">
        <v>5</v>
      </c>
      <c r="G285">
        <v>0.2</v>
      </c>
      <c r="H285">
        <v>47.844000000000001</v>
      </c>
      <c r="I285" t="s">
        <v>44</v>
      </c>
      <c r="J285" t="s">
        <v>85</v>
      </c>
      <c r="K285" t="s">
        <v>170</v>
      </c>
      <c r="L285" t="s">
        <v>47</v>
      </c>
      <c r="M285" t="s">
        <v>378</v>
      </c>
      <c r="N285" t="s">
        <v>379</v>
      </c>
      <c r="O285">
        <f t="shared" si="4"/>
        <v>2015</v>
      </c>
    </row>
    <row r="286" spans="1:15" x14ac:dyDescent="0.3">
      <c r="A286" t="s">
        <v>931</v>
      </c>
      <c r="B286" s="7">
        <v>42273</v>
      </c>
      <c r="C286" t="s">
        <v>151</v>
      </c>
      <c r="D286" t="s">
        <v>933</v>
      </c>
      <c r="E286">
        <v>239.8</v>
      </c>
      <c r="F286">
        <v>5</v>
      </c>
      <c r="G286">
        <v>0.2</v>
      </c>
      <c r="H286">
        <v>47.96</v>
      </c>
      <c r="I286" t="s">
        <v>69</v>
      </c>
      <c r="J286" t="s">
        <v>148</v>
      </c>
      <c r="K286" t="s">
        <v>934</v>
      </c>
      <c r="L286" t="s">
        <v>47</v>
      </c>
      <c r="M286" t="s">
        <v>378</v>
      </c>
      <c r="N286" t="s">
        <v>379</v>
      </c>
      <c r="O286">
        <f t="shared" si="4"/>
        <v>2015</v>
      </c>
    </row>
    <row r="287" spans="1:15" x14ac:dyDescent="0.3">
      <c r="A287" t="s">
        <v>931</v>
      </c>
      <c r="B287" s="7">
        <v>42273</v>
      </c>
      <c r="C287" t="s">
        <v>151</v>
      </c>
      <c r="D287" t="s">
        <v>935</v>
      </c>
      <c r="E287">
        <v>31.103999999999999</v>
      </c>
      <c r="F287">
        <v>6</v>
      </c>
      <c r="G287">
        <v>0.2</v>
      </c>
      <c r="H287">
        <v>10.8864</v>
      </c>
      <c r="I287" t="s">
        <v>44</v>
      </c>
      <c r="J287" t="s">
        <v>85</v>
      </c>
      <c r="K287" t="s">
        <v>936</v>
      </c>
      <c r="L287" t="s">
        <v>47</v>
      </c>
      <c r="M287" t="s">
        <v>378</v>
      </c>
      <c r="N287" t="s">
        <v>379</v>
      </c>
      <c r="O287">
        <f t="shared" si="4"/>
        <v>2015</v>
      </c>
    </row>
    <row r="288" spans="1:15" x14ac:dyDescent="0.3">
      <c r="A288" t="s">
        <v>937</v>
      </c>
      <c r="B288" s="7">
        <v>42722</v>
      </c>
      <c r="C288" t="s">
        <v>938</v>
      </c>
      <c r="D288" t="s">
        <v>939</v>
      </c>
      <c r="E288">
        <v>254.05799999999999</v>
      </c>
      <c r="F288">
        <v>7</v>
      </c>
      <c r="G288">
        <v>0.7</v>
      </c>
      <c r="H288">
        <v>-169.37200000000001</v>
      </c>
      <c r="I288" t="s">
        <v>44</v>
      </c>
      <c r="J288" t="s">
        <v>73</v>
      </c>
      <c r="K288" t="s">
        <v>940</v>
      </c>
      <c r="L288" t="s">
        <v>35</v>
      </c>
      <c r="M288" t="s">
        <v>55</v>
      </c>
      <c r="N288" t="s">
        <v>941</v>
      </c>
      <c r="O288">
        <f t="shared" si="4"/>
        <v>2016</v>
      </c>
    </row>
    <row r="289" spans="1:15" x14ac:dyDescent="0.3">
      <c r="A289" t="s">
        <v>937</v>
      </c>
      <c r="B289" s="7">
        <v>42722</v>
      </c>
      <c r="C289" t="s">
        <v>938</v>
      </c>
      <c r="D289" t="s">
        <v>632</v>
      </c>
      <c r="E289">
        <v>194.52799999999999</v>
      </c>
      <c r="F289">
        <v>2</v>
      </c>
      <c r="G289">
        <v>0.2</v>
      </c>
      <c r="H289">
        <v>24.315999999999999</v>
      </c>
      <c r="I289" t="s">
        <v>44</v>
      </c>
      <c r="J289" t="s">
        <v>76</v>
      </c>
      <c r="K289" t="s">
        <v>633</v>
      </c>
      <c r="L289" t="s">
        <v>35</v>
      </c>
      <c r="M289" t="s">
        <v>55</v>
      </c>
      <c r="N289" t="s">
        <v>941</v>
      </c>
      <c r="O289">
        <f t="shared" si="4"/>
        <v>2016</v>
      </c>
    </row>
    <row r="290" spans="1:15" x14ac:dyDescent="0.3">
      <c r="A290" t="s">
        <v>937</v>
      </c>
      <c r="B290" s="7">
        <v>42722</v>
      </c>
      <c r="C290" t="s">
        <v>938</v>
      </c>
      <c r="D290" t="s">
        <v>942</v>
      </c>
      <c r="E290">
        <v>961.48</v>
      </c>
      <c r="F290">
        <v>5</v>
      </c>
      <c r="G290">
        <v>0.2</v>
      </c>
      <c r="H290">
        <v>-204.31450000000001</v>
      </c>
      <c r="I290" t="s">
        <v>44</v>
      </c>
      <c r="J290" t="s">
        <v>515</v>
      </c>
      <c r="K290" t="s">
        <v>943</v>
      </c>
      <c r="L290" t="s">
        <v>35</v>
      </c>
      <c r="M290" t="s">
        <v>55</v>
      </c>
      <c r="N290" t="s">
        <v>941</v>
      </c>
      <c r="O290">
        <f t="shared" si="4"/>
        <v>2016</v>
      </c>
    </row>
    <row r="291" spans="1:15" x14ac:dyDescent="0.3">
      <c r="A291" t="s">
        <v>944</v>
      </c>
      <c r="B291" s="7">
        <v>42694</v>
      </c>
      <c r="C291" t="s">
        <v>945</v>
      </c>
      <c r="D291" t="s">
        <v>946</v>
      </c>
      <c r="E291">
        <v>19.096</v>
      </c>
      <c r="F291">
        <v>7</v>
      </c>
      <c r="G291">
        <v>0.2</v>
      </c>
      <c r="H291">
        <v>6.6836000000000002</v>
      </c>
      <c r="I291" t="s">
        <v>44</v>
      </c>
      <c r="J291" t="s">
        <v>241</v>
      </c>
      <c r="K291" t="s">
        <v>947</v>
      </c>
      <c r="L291" t="s">
        <v>137</v>
      </c>
      <c r="M291" t="s">
        <v>445</v>
      </c>
      <c r="N291" t="s">
        <v>446</v>
      </c>
      <c r="O291">
        <f t="shared" si="4"/>
        <v>2016</v>
      </c>
    </row>
    <row r="292" spans="1:15" x14ac:dyDescent="0.3">
      <c r="A292" t="s">
        <v>944</v>
      </c>
      <c r="B292" s="7">
        <v>42694</v>
      </c>
      <c r="C292" t="s">
        <v>945</v>
      </c>
      <c r="D292" t="s">
        <v>948</v>
      </c>
      <c r="E292">
        <v>18.495999999999999</v>
      </c>
      <c r="F292">
        <v>8</v>
      </c>
      <c r="G292">
        <v>0.2</v>
      </c>
      <c r="H292">
        <v>6.2423999999999999</v>
      </c>
      <c r="I292" t="s">
        <v>44</v>
      </c>
      <c r="J292" t="s">
        <v>45</v>
      </c>
      <c r="K292" t="s">
        <v>949</v>
      </c>
      <c r="L292" t="s">
        <v>137</v>
      </c>
      <c r="M292" t="s">
        <v>445</v>
      </c>
      <c r="N292" t="s">
        <v>446</v>
      </c>
      <c r="O292">
        <f t="shared" si="4"/>
        <v>2016</v>
      </c>
    </row>
    <row r="293" spans="1:15" x14ac:dyDescent="0.3">
      <c r="A293" t="s">
        <v>944</v>
      </c>
      <c r="B293" s="7">
        <v>42694</v>
      </c>
      <c r="C293" t="s">
        <v>945</v>
      </c>
      <c r="D293" t="s">
        <v>950</v>
      </c>
      <c r="E293">
        <v>255.98400000000001</v>
      </c>
      <c r="F293">
        <v>2</v>
      </c>
      <c r="G293">
        <v>0.2</v>
      </c>
      <c r="H293">
        <v>54.396599999999999</v>
      </c>
      <c r="I293" t="s">
        <v>69</v>
      </c>
      <c r="J293" t="s">
        <v>148</v>
      </c>
      <c r="K293" t="s">
        <v>951</v>
      </c>
      <c r="L293" t="s">
        <v>137</v>
      </c>
      <c r="M293" t="s">
        <v>445</v>
      </c>
      <c r="N293" t="s">
        <v>446</v>
      </c>
      <c r="O293">
        <f t="shared" si="4"/>
        <v>2016</v>
      </c>
    </row>
    <row r="294" spans="1:15" x14ac:dyDescent="0.3">
      <c r="A294" t="s">
        <v>944</v>
      </c>
      <c r="B294" s="7">
        <v>42694</v>
      </c>
      <c r="C294" t="s">
        <v>945</v>
      </c>
      <c r="D294" t="s">
        <v>952</v>
      </c>
      <c r="E294">
        <v>86.97</v>
      </c>
      <c r="F294">
        <v>3</v>
      </c>
      <c r="G294">
        <v>0.5</v>
      </c>
      <c r="H294">
        <v>-48.703200000000002</v>
      </c>
      <c r="I294" t="s">
        <v>32</v>
      </c>
      <c r="J294" t="s">
        <v>33</v>
      </c>
      <c r="K294" t="s">
        <v>953</v>
      </c>
      <c r="L294" t="s">
        <v>137</v>
      </c>
      <c r="M294" t="s">
        <v>445</v>
      </c>
      <c r="N294" t="s">
        <v>446</v>
      </c>
      <c r="O294">
        <f t="shared" si="4"/>
        <v>2016</v>
      </c>
    </row>
    <row r="295" spans="1:15" x14ac:dyDescent="0.3">
      <c r="A295" t="s">
        <v>954</v>
      </c>
      <c r="B295" s="7">
        <v>41999</v>
      </c>
      <c r="C295" t="s">
        <v>955</v>
      </c>
      <c r="D295" t="s">
        <v>956</v>
      </c>
      <c r="E295">
        <v>300.416</v>
      </c>
      <c r="F295">
        <v>8</v>
      </c>
      <c r="G295">
        <v>0.2</v>
      </c>
      <c r="H295">
        <v>78.859200000000001</v>
      </c>
      <c r="I295" t="s">
        <v>32</v>
      </c>
      <c r="J295" t="s">
        <v>63</v>
      </c>
      <c r="K295" t="s">
        <v>957</v>
      </c>
      <c r="L295" t="s">
        <v>47</v>
      </c>
      <c r="M295" t="s">
        <v>409</v>
      </c>
      <c r="N295" t="s">
        <v>958</v>
      </c>
      <c r="O295">
        <f t="shared" si="4"/>
        <v>2014</v>
      </c>
    </row>
    <row r="296" spans="1:15" x14ac:dyDescent="0.3">
      <c r="A296" t="s">
        <v>954</v>
      </c>
      <c r="B296" s="7">
        <v>41999</v>
      </c>
      <c r="C296" t="s">
        <v>955</v>
      </c>
      <c r="D296" t="s">
        <v>959</v>
      </c>
      <c r="E296">
        <v>230.352</v>
      </c>
      <c r="F296">
        <v>3</v>
      </c>
      <c r="G296">
        <v>0.2</v>
      </c>
      <c r="H296">
        <v>20.155799999999999</v>
      </c>
      <c r="I296" t="s">
        <v>32</v>
      </c>
      <c r="J296" t="s">
        <v>39</v>
      </c>
      <c r="K296" t="s">
        <v>960</v>
      </c>
      <c r="L296" t="s">
        <v>47</v>
      </c>
      <c r="M296" t="s">
        <v>409</v>
      </c>
      <c r="N296" t="s">
        <v>958</v>
      </c>
      <c r="O296">
        <f t="shared" si="4"/>
        <v>2014</v>
      </c>
    </row>
    <row r="297" spans="1:15" x14ac:dyDescent="0.3">
      <c r="A297" t="s">
        <v>954</v>
      </c>
      <c r="B297" s="7">
        <v>41999</v>
      </c>
      <c r="C297" t="s">
        <v>955</v>
      </c>
      <c r="D297" t="s">
        <v>961</v>
      </c>
      <c r="E297">
        <v>218.352</v>
      </c>
      <c r="F297">
        <v>3</v>
      </c>
      <c r="G297">
        <v>0.2</v>
      </c>
      <c r="H297">
        <v>-24.564599999999999</v>
      </c>
      <c r="I297" t="s">
        <v>32</v>
      </c>
      <c r="J297" t="s">
        <v>63</v>
      </c>
      <c r="K297" t="s">
        <v>962</v>
      </c>
      <c r="L297" t="s">
        <v>47</v>
      </c>
      <c r="M297" t="s">
        <v>409</v>
      </c>
      <c r="N297" t="s">
        <v>958</v>
      </c>
      <c r="O297">
        <f t="shared" si="4"/>
        <v>2014</v>
      </c>
    </row>
    <row r="298" spans="1:15" x14ac:dyDescent="0.3">
      <c r="A298" t="s">
        <v>954</v>
      </c>
      <c r="B298" s="7">
        <v>41999</v>
      </c>
      <c r="C298" t="s">
        <v>955</v>
      </c>
      <c r="D298" t="s">
        <v>963</v>
      </c>
      <c r="E298">
        <v>78.599999999999994</v>
      </c>
      <c r="F298">
        <v>5</v>
      </c>
      <c r="G298">
        <v>0.7</v>
      </c>
      <c r="H298">
        <v>-62.88</v>
      </c>
      <c r="I298" t="s">
        <v>44</v>
      </c>
      <c r="J298" t="s">
        <v>73</v>
      </c>
      <c r="K298" t="s">
        <v>964</v>
      </c>
      <c r="L298" t="s">
        <v>47</v>
      </c>
      <c r="M298" t="s">
        <v>409</v>
      </c>
      <c r="N298" t="s">
        <v>958</v>
      </c>
      <c r="O298">
        <f t="shared" si="4"/>
        <v>2014</v>
      </c>
    </row>
    <row r="299" spans="1:15" x14ac:dyDescent="0.3">
      <c r="A299" t="s">
        <v>954</v>
      </c>
      <c r="B299" s="7">
        <v>41999</v>
      </c>
      <c r="C299" t="s">
        <v>955</v>
      </c>
      <c r="D299" t="s">
        <v>965</v>
      </c>
      <c r="E299">
        <v>27.552</v>
      </c>
      <c r="F299">
        <v>3</v>
      </c>
      <c r="G299">
        <v>0.2</v>
      </c>
      <c r="H299">
        <v>9.2988</v>
      </c>
      <c r="I299" t="s">
        <v>44</v>
      </c>
      <c r="J299" t="s">
        <v>241</v>
      </c>
      <c r="K299" t="s">
        <v>966</v>
      </c>
      <c r="L299" t="s">
        <v>47</v>
      </c>
      <c r="M299" t="s">
        <v>409</v>
      </c>
      <c r="N299" t="s">
        <v>958</v>
      </c>
      <c r="O299">
        <f t="shared" si="4"/>
        <v>2014</v>
      </c>
    </row>
    <row r="300" spans="1:15" x14ac:dyDescent="0.3">
      <c r="A300" t="s">
        <v>967</v>
      </c>
      <c r="B300" s="7">
        <v>42671</v>
      </c>
      <c r="C300" t="s">
        <v>518</v>
      </c>
      <c r="D300" t="s">
        <v>968</v>
      </c>
      <c r="E300">
        <v>32.4</v>
      </c>
      <c r="F300">
        <v>5</v>
      </c>
      <c r="G300">
        <v>0</v>
      </c>
      <c r="H300">
        <v>15.552</v>
      </c>
      <c r="I300" t="s">
        <v>44</v>
      </c>
      <c r="J300" t="s">
        <v>85</v>
      </c>
      <c r="K300" t="s">
        <v>969</v>
      </c>
      <c r="L300" t="s">
        <v>137</v>
      </c>
      <c r="M300" t="s">
        <v>698</v>
      </c>
      <c r="N300" t="s">
        <v>970</v>
      </c>
      <c r="O300">
        <f t="shared" si="4"/>
        <v>2016</v>
      </c>
    </row>
    <row r="301" spans="1:15" x14ac:dyDescent="0.3">
      <c r="A301" t="s">
        <v>967</v>
      </c>
      <c r="B301" s="7">
        <v>42671</v>
      </c>
      <c r="C301" t="s">
        <v>518</v>
      </c>
      <c r="D301" t="s">
        <v>971</v>
      </c>
      <c r="E301">
        <v>1082.48</v>
      </c>
      <c r="F301">
        <v>8</v>
      </c>
      <c r="G301">
        <v>0</v>
      </c>
      <c r="H301">
        <v>10.8248</v>
      </c>
      <c r="I301" t="s">
        <v>44</v>
      </c>
      <c r="J301" t="s">
        <v>58</v>
      </c>
      <c r="K301" t="s">
        <v>972</v>
      </c>
      <c r="L301" t="s">
        <v>137</v>
      </c>
      <c r="M301" t="s">
        <v>698</v>
      </c>
      <c r="N301" t="s">
        <v>970</v>
      </c>
      <c r="O301">
        <f t="shared" si="4"/>
        <v>2016</v>
      </c>
    </row>
    <row r="302" spans="1:15" x14ac:dyDescent="0.3">
      <c r="A302" t="s">
        <v>967</v>
      </c>
      <c r="B302" s="7">
        <v>42671</v>
      </c>
      <c r="C302" t="s">
        <v>518</v>
      </c>
      <c r="D302" t="s">
        <v>973</v>
      </c>
      <c r="E302">
        <v>56.91</v>
      </c>
      <c r="F302">
        <v>3</v>
      </c>
      <c r="G302">
        <v>0</v>
      </c>
      <c r="H302">
        <v>27.316800000000001</v>
      </c>
      <c r="I302" t="s">
        <v>44</v>
      </c>
      <c r="J302" t="s">
        <v>85</v>
      </c>
      <c r="K302" t="s">
        <v>974</v>
      </c>
      <c r="L302" t="s">
        <v>137</v>
      </c>
      <c r="M302" t="s">
        <v>698</v>
      </c>
      <c r="N302" t="s">
        <v>970</v>
      </c>
      <c r="O302">
        <f t="shared" si="4"/>
        <v>2016</v>
      </c>
    </row>
    <row r="303" spans="1:15" x14ac:dyDescent="0.3">
      <c r="A303" t="s">
        <v>967</v>
      </c>
      <c r="B303" s="7">
        <v>42671</v>
      </c>
      <c r="C303" t="s">
        <v>518</v>
      </c>
      <c r="D303" t="s">
        <v>975</v>
      </c>
      <c r="E303">
        <v>77.599999999999994</v>
      </c>
      <c r="F303">
        <v>4</v>
      </c>
      <c r="G303">
        <v>0</v>
      </c>
      <c r="H303">
        <v>38.024000000000001</v>
      </c>
      <c r="I303" t="s">
        <v>32</v>
      </c>
      <c r="J303" t="s">
        <v>63</v>
      </c>
      <c r="K303" t="s">
        <v>976</v>
      </c>
      <c r="L303" t="s">
        <v>137</v>
      </c>
      <c r="M303" t="s">
        <v>698</v>
      </c>
      <c r="N303" t="s">
        <v>970</v>
      </c>
      <c r="O303">
        <f t="shared" si="4"/>
        <v>2016</v>
      </c>
    </row>
    <row r="304" spans="1:15" x14ac:dyDescent="0.3">
      <c r="A304" t="s">
        <v>967</v>
      </c>
      <c r="B304" s="7">
        <v>42671</v>
      </c>
      <c r="C304" t="s">
        <v>518</v>
      </c>
      <c r="D304" t="s">
        <v>977</v>
      </c>
      <c r="E304">
        <v>14.28</v>
      </c>
      <c r="F304">
        <v>1</v>
      </c>
      <c r="G304">
        <v>0</v>
      </c>
      <c r="H304">
        <v>6.5688000000000004</v>
      </c>
      <c r="I304" t="s">
        <v>44</v>
      </c>
      <c r="J304" t="s">
        <v>73</v>
      </c>
      <c r="K304" t="s">
        <v>978</v>
      </c>
      <c r="L304" t="s">
        <v>137</v>
      </c>
      <c r="M304" t="s">
        <v>698</v>
      </c>
      <c r="N304" t="s">
        <v>970</v>
      </c>
      <c r="O304">
        <f t="shared" si="4"/>
        <v>2016</v>
      </c>
    </row>
    <row r="305" spans="1:15" x14ac:dyDescent="0.3">
      <c r="A305" t="s">
        <v>979</v>
      </c>
      <c r="B305" s="7">
        <v>43058</v>
      </c>
      <c r="C305" t="s">
        <v>759</v>
      </c>
      <c r="D305" t="s">
        <v>980</v>
      </c>
      <c r="E305">
        <v>219.07499999999999</v>
      </c>
      <c r="F305">
        <v>3</v>
      </c>
      <c r="G305">
        <v>0.5</v>
      </c>
      <c r="H305">
        <v>-131.44499999999999</v>
      </c>
      <c r="I305" t="s">
        <v>32</v>
      </c>
      <c r="J305" t="s">
        <v>53</v>
      </c>
      <c r="K305" t="s">
        <v>981</v>
      </c>
      <c r="L305" t="s">
        <v>99</v>
      </c>
      <c r="M305" t="s">
        <v>193</v>
      </c>
      <c r="N305" t="s">
        <v>276</v>
      </c>
      <c r="O305">
        <f t="shared" si="4"/>
        <v>2017</v>
      </c>
    </row>
    <row r="306" spans="1:15" x14ac:dyDescent="0.3">
      <c r="A306" t="s">
        <v>982</v>
      </c>
      <c r="B306" s="7">
        <v>42128</v>
      </c>
      <c r="C306" t="s">
        <v>983</v>
      </c>
      <c r="D306" t="s">
        <v>984</v>
      </c>
      <c r="E306">
        <v>26.8</v>
      </c>
      <c r="F306">
        <v>2</v>
      </c>
      <c r="G306">
        <v>0</v>
      </c>
      <c r="H306">
        <v>12.864000000000001</v>
      </c>
      <c r="I306" t="s">
        <v>32</v>
      </c>
      <c r="J306" t="s">
        <v>63</v>
      </c>
      <c r="K306" t="s">
        <v>985</v>
      </c>
      <c r="L306" t="s">
        <v>137</v>
      </c>
      <c r="M306" t="s">
        <v>243</v>
      </c>
      <c r="N306" t="s">
        <v>244</v>
      </c>
      <c r="O306">
        <f t="shared" si="4"/>
        <v>2015</v>
      </c>
    </row>
    <row r="307" spans="1:15" x14ac:dyDescent="0.3">
      <c r="A307" t="s">
        <v>986</v>
      </c>
      <c r="B307" s="7">
        <v>42003</v>
      </c>
      <c r="C307" t="s">
        <v>310</v>
      </c>
      <c r="D307" t="s">
        <v>987</v>
      </c>
      <c r="E307">
        <v>9.84</v>
      </c>
      <c r="F307">
        <v>3</v>
      </c>
      <c r="G307">
        <v>0</v>
      </c>
      <c r="H307">
        <v>2.8536000000000001</v>
      </c>
      <c r="I307" t="s">
        <v>44</v>
      </c>
      <c r="J307" t="s">
        <v>66</v>
      </c>
      <c r="K307" t="s">
        <v>988</v>
      </c>
      <c r="L307" t="s">
        <v>99</v>
      </c>
      <c r="M307" t="s">
        <v>216</v>
      </c>
      <c r="N307" t="s">
        <v>989</v>
      </c>
      <c r="O307">
        <f t="shared" si="4"/>
        <v>2014</v>
      </c>
    </row>
    <row r="308" spans="1:15" x14ac:dyDescent="0.3">
      <c r="A308" t="s">
        <v>990</v>
      </c>
      <c r="B308" s="7">
        <v>41791</v>
      </c>
      <c r="C308" t="s">
        <v>991</v>
      </c>
      <c r="D308" t="s">
        <v>992</v>
      </c>
      <c r="E308">
        <v>45.48</v>
      </c>
      <c r="F308">
        <v>3</v>
      </c>
      <c r="G308">
        <v>0</v>
      </c>
      <c r="H308">
        <v>20.9208</v>
      </c>
      <c r="I308" t="s">
        <v>44</v>
      </c>
      <c r="J308" t="s">
        <v>73</v>
      </c>
      <c r="K308" t="s">
        <v>993</v>
      </c>
      <c r="L308" t="s">
        <v>137</v>
      </c>
      <c r="M308" t="s">
        <v>698</v>
      </c>
      <c r="N308" t="s">
        <v>994</v>
      </c>
      <c r="O308">
        <f t="shared" si="4"/>
        <v>2014</v>
      </c>
    </row>
    <row r="309" spans="1:15" x14ac:dyDescent="0.3">
      <c r="A309" t="s">
        <v>990</v>
      </c>
      <c r="B309" s="7">
        <v>41791</v>
      </c>
      <c r="C309" t="s">
        <v>991</v>
      </c>
      <c r="D309" t="s">
        <v>995</v>
      </c>
      <c r="E309">
        <v>289.2</v>
      </c>
      <c r="F309">
        <v>6</v>
      </c>
      <c r="G309">
        <v>0</v>
      </c>
      <c r="H309">
        <v>83.867999999999995</v>
      </c>
      <c r="I309" t="s">
        <v>44</v>
      </c>
      <c r="J309" t="s">
        <v>66</v>
      </c>
      <c r="K309" t="s">
        <v>996</v>
      </c>
      <c r="L309" t="s">
        <v>137</v>
      </c>
      <c r="M309" t="s">
        <v>698</v>
      </c>
      <c r="N309" t="s">
        <v>994</v>
      </c>
      <c r="O309">
        <f t="shared" si="4"/>
        <v>2014</v>
      </c>
    </row>
    <row r="310" spans="1:15" x14ac:dyDescent="0.3">
      <c r="A310" t="s">
        <v>997</v>
      </c>
      <c r="B310" s="7">
        <v>42840</v>
      </c>
      <c r="C310" t="s">
        <v>998</v>
      </c>
      <c r="D310" t="s">
        <v>999</v>
      </c>
      <c r="E310">
        <v>4.8899999999999997</v>
      </c>
      <c r="F310">
        <v>1</v>
      </c>
      <c r="G310">
        <v>0</v>
      </c>
      <c r="H310">
        <v>2.0049000000000001</v>
      </c>
      <c r="I310" t="s">
        <v>44</v>
      </c>
      <c r="J310" t="s">
        <v>66</v>
      </c>
      <c r="K310" t="s">
        <v>1000</v>
      </c>
      <c r="L310" t="s">
        <v>35</v>
      </c>
      <c r="M310" t="s">
        <v>289</v>
      </c>
      <c r="N310" t="s">
        <v>1001</v>
      </c>
      <c r="O310">
        <f t="shared" si="4"/>
        <v>2017</v>
      </c>
    </row>
    <row r="311" spans="1:15" x14ac:dyDescent="0.3">
      <c r="A311" t="s">
        <v>1002</v>
      </c>
      <c r="B311" s="7">
        <v>42625</v>
      </c>
      <c r="C311" t="s">
        <v>1003</v>
      </c>
      <c r="D311" t="s">
        <v>1004</v>
      </c>
      <c r="E311">
        <v>15.135999999999999</v>
      </c>
      <c r="F311">
        <v>4</v>
      </c>
      <c r="G311">
        <v>0.2</v>
      </c>
      <c r="H311">
        <v>3.5948000000000002</v>
      </c>
      <c r="I311" t="s">
        <v>32</v>
      </c>
      <c r="J311" t="s">
        <v>63</v>
      </c>
      <c r="K311" t="s">
        <v>1005</v>
      </c>
      <c r="L311" t="s">
        <v>47</v>
      </c>
      <c r="M311" t="s">
        <v>409</v>
      </c>
      <c r="N311" t="s">
        <v>1006</v>
      </c>
      <c r="O311">
        <f t="shared" si="4"/>
        <v>2016</v>
      </c>
    </row>
    <row r="312" spans="1:15" x14ac:dyDescent="0.3">
      <c r="A312" t="s">
        <v>1002</v>
      </c>
      <c r="B312" s="7">
        <v>42625</v>
      </c>
      <c r="C312" t="s">
        <v>1003</v>
      </c>
      <c r="D312" t="s">
        <v>1007</v>
      </c>
      <c r="E312">
        <v>466.76799999999997</v>
      </c>
      <c r="F312">
        <v>2</v>
      </c>
      <c r="G312">
        <v>0.2</v>
      </c>
      <c r="H312">
        <v>52.511400000000002</v>
      </c>
      <c r="I312" t="s">
        <v>32</v>
      </c>
      <c r="J312" t="s">
        <v>39</v>
      </c>
      <c r="K312" t="s">
        <v>1008</v>
      </c>
      <c r="L312" t="s">
        <v>47</v>
      </c>
      <c r="M312" t="s">
        <v>409</v>
      </c>
      <c r="N312" t="s">
        <v>1006</v>
      </c>
      <c r="O312">
        <f t="shared" si="4"/>
        <v>2016</v>
      </c>
    </row>
    <row r="313" spans="1:15" x14ac:dyDescent="0.3">
      <c r="A313" t="s">
        <v>1002</v>
      </c>
      <c r="B313" s="7">
        <v>42625</v>
      </c>
      <c r="C313" t="s">
        <v>1003</v>
      </c>
      <c r="D313" t="s">
        <v>1009</v>
      </c>
      <c r="E313">
        <v>15.231999999999999</v>
      </c>
      <c r="F313">
        <v>1</v>
      </c>
      <c r="G313">
        <v>0.2</v>
      </c>
      <c r="H313">
        <v>1.7136</v>
      </c>
      <c r="I313" t="s">
        <v>32</v>
      </c>
      <c r="J313" t="s">
        <v>63</v>
      </c>
      <c r="K313" t="s">
        <v>1010</v>
      </c>
      <c r="L313" t="s">
        <v>47</v>
      </c>
      <c r="M313" t="s">
        <v>409</v>
      </c>
      <c r="N313" t="s">
        <v>1006</v>
      </c>
      <c r="O313">
        <f t="shared" si="4"/>
        <v>2016</v>
      </c>
    </row>
    <row r="314" spans="1:15" x14ac:dyDescent="0.3">
      <c r="A314" t="s">
        <v>1002</v>
      </c>
      <c r="B314" s="7">
        <v>42625</v>
      </c>
      <c r="C314" t="s">
        <v>1003</v>
      </c>
      <c r="D314" t="s">
        <v>1011</v>
      </c>
      <c r="E314">
        <v>6.2640000000000002</v>
      </c>
      <c r="F314">
        <v>3</v>
      </c>
      <c r="G314">
        <v>0.2</v>
      </c>
      <c r="H314">
        <v>2.0358000000000001</v>
      </c>
      <c r="I314" t="s">
        <v>44</v>
      </c>
      <c r="J314" t="s">
        <v>45</v>
      </c>
      <c r="K314" t="s">
        <v>1012</v>
      </c>
      <c r="L314" t="s">
        <v>47</v>
      </c>
      <c r="M314" t="s">
        <v>409</v>
      </c>
      <c r="N314" t="s">
        <v>1006</v>
      </c>
      <c r="O314">
        <f t="shared" si="4"/>
        <v>2016</v>
      </c>
    </row>
    <row r="315" spans="1:15" x14ac:dyDescent="0.3">
      <c r="A315" t="s">
        <v>1013</v>
      </c>
      <c r="B315" s="7">
        <v>41909</v>
      </c>
      <c r="C315" t="s">
        <v>1014</v>
      </c>
      <c r="D315" t="s">
        <v>1015</v>
      </c>
      <c r="E315">
        <v>87.54</v>
      </c>
      <c r="F315">
        <v>3</v>
      </c>
      <c r="G315">
        <v>0</v>
      </c>
      <c r="H315">
        <v>37.642200000000003</v>
      </c>
      <c r="I315" t="s">
        <v>32</v>
      </c>
      <c r="J315" t="s">
        <v>63</v>
      </c>
      <c r="K315" t="s">
        <v>1016</v>
      </c>
      <c r="L315" t="s">
        <v>137</v>
      </c>
      <c r="M315" t="s">
        <v>698</v>
      </c>
      <c r="N315" t="s">
        <v>1017</v>
      </c>
      <c r="O315">
        <f t="shared" si="4"/>
        <v>2014</v>
      </c>
    </row>
    <row r="316" spans="1:15" x14ac:dyDescent="0.3">
      <c r="A316" t="s">
        <v>1018</v>
      </c>
      <c r="B316" s="7">
        <v>41860</v>
      </c>
      <c r="C316" t="s">
        <v>1019</v>
      </c>
      <c r="D316" t="s">
        <v>1020</v>
      </c>
      <c r="E316">
        <v>178.38399999999999</v>
      </c>
      <c r="F316">
        <v>2</v>
      </c>
      <c r="G316">
        <v>0.2</v>
      </c>
      <c r="H316">
        <v>22.297999999999998</v>
      </c>
      <c r="I316" t="s">
        <v>69</v>
      </c>
      <c r="J316" t="s">
        <v>70</v>
      </c>
      <c r="K316" t="s">
        <v>1021</v>
      </c>
      <c r="L316" t="s">
        <v>35</v>
      </c>
      <c r="M316" t="s">
        <v>55</v>
      </c>
      <c r="N316" t="s">
        <v>1022</v>
      </c>
      <c r="O316">
        <f t="shared" si="4"/>
        <v>2014</v>
      </c>
    </row>
    <row r="317" spans="1:15" x14ac:dyDescent="0.3">
      <c r="A317" t="s">
        <v>1018</v>
      </c>
      <c r="B317" s="7">
        <v>41860</v>
      </c>
      <c r="C317" t="s">
        <v>1019</v>
      </c>
      <c r="D317" t="s">
        <v>1023</v>
      </c>
      <c r="E317">
        <v>15.552</v>
      </c>
      <c r="F317">
        <v>3</v>
      </c>
      <c r="G317">
        <v>0.2</v>
      </c>
      <c r="H317">
        <v>5.4432</v>
      </c>
      <c r="I317" t="s">
        <v>44</v>
      </c>
      <c r="J317" t="s">
        <v>85</v>
      </c>
      <c r="K317" t="s">
        <v>1024</v>
      </c>
      <c r="L317" t="s">
        <v>35</v>
      </c>
      <c r="M317" t="s">
        <v>55</v>
      </c>
      <c r="N317" t="s">
        <v>1022</v>
      </c>
      <c r="O317">
        <f t="shared" si="4"/>
        <v>2014</v>
      </c>
    </row>
    <row r="318" spans="1:15" x14ac:dyDescent="0.3">
      <c r="A318" t="s">
        <v>1025</v>
      </c>
      <c r="B318" s="7">
        <v>42001</v>
      </c>
      <c r="C318" t="s">
        <v>1026</v>
      </c>
      <c r="D318" t="s">
        <v>1027</v>
      </c>
      <c r="E318">
        <v>99.135999999999996</v>
      </c>
      <c r="F318">
        <v>4</v>
      </c>
      <c r="G318">
        <v>0.2</v>
      </c>
      <c r="H318">
        <v>8.6744000000000003</v>
      </c>
      <c r="I318" t="s">
        <v>44</v>
      </c>
      <c r="J318" t="s">
        <v>66</v>
      </c>
      <c r="K318" t="s">
        <v>1028</v>
      </c>
      <c r="L318" t="s">
        <v>137</v>
      </c>
      <c r="M318" t="s">
        <v>138</v>
      </c>
      <c r="N318" t="s">
        <v>139</v>
      </c>
      <c r="O318">
        <f t="shared" si="4"/>
        <v>2014</v>
      </c>
    </row>
    <row r="319" spans="1:15" x14ac:dyDescent="0.3">
      <c r="A319" t="s">
        <v>1029</v>
      </c>
      <c r="B319" s="7">
        <v>41947</v>
      </c>
      <c r="C319" t="s">
        <v>1030</v>
      </c>
      <c r="D319" t="s">
        <v>1031</v>
      </c>
      <c r="E319">
        <v>135.88200000000001</v>
      </c>
      <c r="F319">
        <v>1</v>
      </c>
      <c r="G319">
        <v>0.1</v>
      </c>
      <c r="H319">
        <v>24.1568</v>
      </c>
      <c r="I319" t="s">
        <v>32</v>
      </c>
      <c r="J319" t="s">
        <v>39</v>
      </c>
      <c r="K319" t="s">
        <v>1032</v>
      </c>
      <c r="L319" t="s">
        <v>137</v>
      </c>
      <c r="M319" t="s">
        <v>243</v>
      </c>
      <c r="N319" t="s">
        <v>244</v>
      </c>
      <c r="O319">
        <f t="shared" si="4"/>
        <v>2014</v>
      </c>
    </row>
    <row r="320" spans="1:15" x14ac:dyDescent="0.3">
      <c r="A320" t="s">
        <v>1029</v>
      </c>
      <c r="B320" s="7">
        <v>41947</v>
      </c>
      <c r="C320" t="s">
        <v>1030</v>
      </c>
      <c r="D320" t="s">
        <v>1033</v>
      </c>
      <c r="E320">
        <v>3991.98</v>
      </c>
      <c r="F320">
        <v>2</v>
      </c>
      <c r="G320">
        <v>0</v>
      </c>
      <c r="H320">
        <v>1995.99</v>
      </c>
      <c r="I320" t="s">
        <v>69</v>
      </c>
      <c r="J320" t="s">
        <v>604</v>
      </c>
      <c r="K320" t="s">
        <v>1034</v>
      </c>
      <c r="L320" t="s">
        <v>137</v>
      </c>
      <c r="M320" t="s">
        <v>243</v>
      </c>
      <c r="N320" t="s">
        <v>244</v>
      </c>
      <c r="O320">
        <f t="shared" si="4"/>
        <v>2014</v>
      </c>
    </row>
    <row r="321" spans="1:15" x14ac:dyDescent="0.3">
      <c r="A321" t="s">
        <v>1029</v>
      </c>
      <c r="B321" s="7">
        <v>41947</v>
      </c>
      <c r="C321" t="s">
        <v>1030</v>
      </c>
      <c r="D321" t="s">
        <v>191</v>
      </c>
      <c r="E321">
        <v>275.94</v>
      </c>
      <c r="F321">
        <v>6</v>
      </c>
      <c r="G321">
        <v>0</v>
      </c>
      <c r="H321">
        <v>80.022599999999997</v>
      </c>
      <c r="I321" t="s">
        <v>69</v>
      </c>
      <c r="J321" t="s">
        <v>70</v>
      </c>
      <c r="K321" t="s">
        <v>192</v>
      </c>
      <c r="L321" t="s">
        <v>137</v>
      </c>
      <c r="M321" t="s">
        <v>243</v>
      </c>
      <c r="N321" t="s">
        <v>244</v>
      </c>
      <c r="O321">
        <f t="shared" si="4"/>
        <v>2014</v>
      </c>
    </row>
    <row r="322" spans="1:15" x14ac:dyDescent="0.3">
      <c r="A322" t="s">
        <v>1029</v>
      </c>
      <c r="B322" s="7">
        <v>41947</v>
      </c>
      <c r="C322" t="s">
        <v>1030</v>
      </c>
      <c r="D322" t="s">
        <v>1035</v>
      </c>
      <c r="E322">
        <v>360</v>
      </c>
      <c r="F322">
        <v>4</v>
      </c>
      <c r="G322">
        <v>0</v>
      </c>
      <c r="H322">
        <v>129.6</v>
      </c>
      <c r="I322" t="s">
        <v>69</v>
      </c>
      <c r="J322" t="s">
        <v>148</v>
      </c>
      <c r="K322" t="s">
        <v>1036</v>
      </c>
      <c r="L322" t="s">
        <v>137</v>
      </c>
      <c r="M322" t="s">
        <v>243</v>
      </c>
      <c r="N322" t="s">
        <v>244</v>
      </c>
      <c r="O322">
        <f t="shared" ref="O322:O385" si="5">YEAR(B322)</f>
        <v>2014</v>
      </c>
    </row>
    <row r="323" spans="1:15" x14ac:dyDescent="0.3">
      <c r="A323" t="s">
        <v>1029</v>
      </c>
      <c r="B323" s="7">
        <v>41947</v>
      </c>
      <c r="C323" t="s">
        <v>1030</v>
      </c>
      <c r="D323" t="s">
        <v>487</v>
      </c>
      <c r="E323">
        <v>43.57</v>
      </c>
      <c r="F323">
        <v>1</v>
      </c>
      <c r="G323">
        <v>0</v>
      </c>
      <c r="H323">
        <v>13.071</v>
      </c>
      <c r="I323" t="s">
        <v>44</v>
      </c>
      <c r="J323" t="s">
        <v>58</v>
      </c>
      <c r="K323" t="s">
        <v>488</v>
      </c>
      <c r="L323" t="s">
        <v>137</v>
      </c>
      <c r="M323" t="s">
        <v>243</v>
      </c>
      <c r="N323" t="s">
        <v>244</v>
      </c>
      <c r="O323">
        <f t="shared" si="5"/>
        <v>2014</v>
      </c>
    </row>
    <row r="324" spans="1:15" x14ac:dyDescent="0.3">
      <c r="A324" t="s">
        <v>1037</v>
      </c>
      <c r="B324" s="7">
        <v>41901</v>
      </c>
      <c r="C324" t="s">
        <v>1038</v>
      </c>
      <c r="D324" t="s">
        <v>1039</v>
      </c>
      <c r="E324">
        <v>7.16</v>
      </c>
      <c r="F324">
        <v>2</v>
      </c>
      <c r="G324">
        <v>0</v>
      </c>
      <c r="H324">
        <v>3.58</v>
      </c>
      <c r="I324" t="s">
        <v>44</v>
      </c>
      <c r="J324" t="s">
        <v>241</v>
      </c>
      <c r="K324" t="s">
        <v>1040</v>
      </c>
      <c r="L324" t="s">
        <v>47</v>
      </c>
      <c r="M324" t="s">
        <v>48</v>
      </c>
      <c r="N324" t="s">
        <v>1041</v>
      </c>
      <c r="O324">
        <f t="shared" si="5"/>
        <v>2014</v>
      </c>
    </row>
    <row r="325" spans="1:15" x14ac:dyDescent="0.3">
      <c r="A325" t="s">
        <v>1042</v>
      </c>
      <c r="B325" s="7">
        <v>42483</v>
      </c>
      <c r="C325" t="s">
        <v>1043</v>
      </c>
      <c r="D325" t="s">
        <v>963</v>
      </c>
      <c r="E325">
        <v>251.52</v>
      </c>
      <c r="F325">
        <v>6</v>
      </c>
      <c r="G325">
        <v>0.2</v>
      </c>
      <c r="H325">
        <v>81.744</v>
      </c>
      <c r="I325" t="s">
        <v>44</v>
      </c>
      <c r="J325" t="s">
        <v>73</v>
      </c>
      <c r="K325" t="s">
        <v>964</v>
      </c>
      <c r="L325" t="s">
        <v>47</v>
      </c>
      <c r="M325" t="s">
        <v>48</v>
      </c>
      <c r="N325" t="s">
        <v>1044</v>
      </c>
      <c r="O325">
        <f t="shared" si="5"/>
        <v>2016</v>
      </c>
    </row>
    <row r="326" spans="1:15" x14ac:dyDescent="0.3">
      <c r="A326" t="s">
        <v>1042</v>
      </c>
      <c r="B326" s="7">
        <v>42483</v>
      </c>
      <c r="C326" t="s">
        <v>1043</v>
      </c>
      <c r="D326" t="s">
        <v>1045</v>
      </c>
      <c r="E326">
        <v>99.99</v>
      </c>
      <c r="F326">
        <v>1</v>
      </c>
      <c r="G326">
        <v>0</v>
      </c>
      <c r="H326">
        <v>34.996499999999997</v>
      </c>
      <c r="I326" t="s">
        <v>69</v>
      </c>
      <c r="J326" t="s">
        <v>148</v>
      </c>
      <c r="K326" t="s">
        <v>1046</v>
      </c>
      <c r="L326" t="s">
        <v>47</v>
      </c>
      <c r="M326" t="s">
        <v>48</v>
      </c>
      <c r="N326" t="s">
        <v>1044</v>
      </c>
      <c r="O326">
        <f t="shared" si="5"/>
        <v>2016</v>
      </c>
    </row>
    <row r="327" spans="1:15" x14ac:dyDescent="0.3">
      <c r="A327" t="s">
        <v>1047</v>
      </c>
      <c r="B327" s="7">
        <v>43042</v>
      </c>
      <c r="C327" t="s">
        <v>1048</v>
      </c>
      <c r="D327" t="s">
        <v>1049</v>
      </c>
      <c r="E327">
        <v>15.992000000000001</v>
      </c>
      <c r="F327">
        <v>1</v>
      </c>
      <c r="G327">
        <v>0.2</v>
      </c>
      <c r="H327">
        <v>0.99950000000000006</v>
      </c>
      <c r="I327" t="s">
        <v>32</v>
      </c>
      <c r="J327" t="s">
        <v>63</v>
      </c>
      <c r="K327" t="s">
        <v>1050</v>
      </c>
      <c r="L327" t="s">
        <v>35</v>
      </c>
      <c r="M327" t="s">
        <v>303</v>
      </c>
      <c r="N327" t="s">
        <v>1051</v>
      </c>
      <c r="O327">
        <f t="shared" si="5"/>
        <v>2017</v>
      </c>
    </row>
    <row r="328" spans="1:15" x14ac:dyDescent="0.3">
      <c r="A328" t="s">
        <v>1052</v>
      </c>
      <c r="B328" s="7">
        <v>42612</v>
      </c>
      <c r="C328" t="s">
        <v>1053</v>
      </c>
      <c r="D328" t="s">
        <v>1054</v>
      </c>
      <c r="E328">
        <v>290.89800000000002</v>
      </c>
      <c r="F328">
        <v>3</v>
      </c>
      <c r="G328">
        <v>0.4</v>
      </c>
      <c r="H328">
        <v>-67.876199999999997</v>
      </c>
      <c r="I328" t="s">
        <v>69</v>
      </c>
      <c r="J328" t="s">
        <v>70</v>
      </c>
      <c r="K328" t="s">
        <v>1055</v>
      </c>
      <c r="L328" t="s">
        <v>137</v>
      </c>
      <c r="M328" t="s">
        <v>138</v>
      </c>
      <c r="N328" t="s">
        <v>139</v>
      </c>
      <c r="O328">
        <f t="shared" si="5"/>
        <v>2016</v>
      </c>
    </row>
    <row r="329" spans="1:15" x14ac:dyDescent="0.3">
      <c r="A329" t="s">
        <v>1052</v>
      </c>
      <c r="B329" s="7">
        <v>42612</v>
      </c>
      <c r="C329" t="s">
        <v>1053</v>
      </c>
      <c r="D329" t="s">
        <v>1056</v>
      </c>
      <c r="E329">
        <v>54.223999999999997</v>
      </c>
      <c r="F329">
        <v>2</v>
      </c>
      <c r="G329">
        <v>0.2</v>
      </c>
      <c r="H329">
        <v>3.3889999999999998</v>
      </c>
      <c r="I329" t="s">
        <v>44</v>
      </c>
      <c r="J329" t="s">
        <v>58</v>
      </c>
      <c r="K329" t="s">
        <v>1057</v>
      </c>
      <c r="L329" t="s">
        <v>137</v>
      </c>
      <c r="M329" t="s">
        <v>138</v>
      </c>
      <c r="N329" t="s">
        <v>139</v>
      </c>
      <c r="O329">
        <f t="shared" si="5"/>
        <v>2016</v>
      </c>
    </row>
    <row r="330" spans="1:15" x14ac:dyDescent="0.3">
      <c r="A330" t="s">
        <v>1052</v>
      </c>
      <c r="B330" s="7">
        <v>42612</v>
      </c>
      <c r="C330" t="s">
        <v>1053</v>
      </c>
      <c r="D330" t="s">
        <v>1058</v>
      </c>
      <c r="E330">
        <v>786.74400000000003</v>
      </c>
      <c r="F330">
        <v>4</v>
      </c>
      <c r="G330">
        <v>0.3</v>
      </c>
      <c r="H330">
        <v>-258.5016</v>
      </c>
      <c r="I330" t="s">
        <v>32</v>
      </c>
      <c r="J330" t="s">
        <v>39</v>
      </c>
      <c r="K330" t="s">
        <v>1059</v>
      </c>
      <c r="L330" t="s">
        <v>137</v>
      </c>
      <c r="M330" t="s">
        <v>138</v>
      </c>
      <c r="N330" t="s">
        <v>139</v>
      </c>
      <c r="O330">
        <f t="shared" si="5"/>
        <v>2016</v>
      </c>
    </row>
    <row r="331" spans="1:15" x14ac:dyDescent="0.3">
      <c r="A331" t="s">
        <v>1052</v>
      </c>
      <c r="B331" s="7">
        <v>42612</v>
      </c>
      <c r="C331" t="s">
        <v>1053</v>
      </c>
      <c r="D331" t="s">
        <v>1060</v>
      </c>
      <c r="E331">
        <v>100.24</v>
      </c>
      <c r="F331">
        <v>10</v>
      </c>
      <c r="G331">
        <v>0.2</v>
      </c>
      <c r="H331">
        <v>33.831000000000003</v>
      </c>
      <c r="I331" t="s">
        <v>44</v>
      </c>
      <c r="J331" t="s">
        <v>45</v>
      </c>
      <c r="K331" t="s">
        <v>1061</v>
      </c>
      <c r="L331" t="s">
        <v>137</v>
      </c>
      <c r="M331" t="s">
        <v>138</v>
      </c>
      <c r="N331" t="s">
        <v>139</v>
      </c>
      <c r="O331">
        <f t="shared" si="5"/>
        <v>2016</v>
      </c>
    </row>
    <row r="332" spans="1:15" x14ac:dyDescent="0.3">
      <c r="A332" t="s">
        <v>1052</v>
      </c>
      <c r="B332" s="7">
        <v>42612</v>
      </c>
      <c r="C332" t="s">
        <v>1053</v>
      </c>
      <c r="D332" t="s">
        <v>1062</v>
      </c>
      <c r="E332">
        <v>37.764000000000003</v>
      </c>
      <c r="F332">
        <v>6</v>
      </c>
      <c r="G332">
        <v>0.7</v>
      </c>
      <c r="H332">
        <v>-27.6936</v>
      </c>
      <c r="I332" t="s">
        <v>44</v>
      </c>
      <c r="J332" t="s">
        <v>73</v>
      </c>
      <c r="K332" t="s">
        <v>1063</v>
      </c>
      <c r="L332" t="s">
        <v>137</v>
      </c>
      <c r="M332" t="s">
        <v>138</v>
      </c>
      <c r="N332" t="s">
        <v>139</v>
      </c>
      <c r="O332">
        <f t="shared" si="5"/>
        <v>2016</v>
      </c>
    </row>
    <row r="333" spans="1:15" x14ac:dyDescent="0.3">
      <c r="A333" t="s">
        <v>1064</v>
      </c>
      <c r="B333" s="7">
        <v>42485</v>
      </c>
      <c r="C333" t="s">
        <v>1065</v>
      </c>
      <c r="D333" t="s">
        <v>1066</v>
      </c>
      <c r="E333">
        <v>82.8</v>
      </c>
      <c r="F333">
        <v>2</v>
      </c>
      <c r="G333">
        <v>0.4</v>
      </c>
      <c r="H333">
        <v>-20.7</v>
      </c>
      <c r="I333" t="s">
        <v>69</v>
      </c>
      <c r="J333" t="s">
        <v>70</v>
      </c>
      <c r="K333" t="s">
        <v>1067</v>
      </c>
      <c r="L333" t="s">
        <v>137</v>
      </c>
      <c r="M333" t="s">
        <v>138</v>
      </c>
      <c r="N333" t="s">
        <v>139</v>
      </c>
      <c r="O333">
        <f t="shared" si="5"/>
        <v>2016</v>
      </c>
    </row>
    <row r="334" spans="1:15" x14ac:dyDescent="0.3">
      <c r="A334" t="s">
        <v>1064</v>
      </c>
      <c r="B334" s="7">
        <v>42485</v>
      </c>
      <c r="C334" t="s">
        <v>1065</v>
      </c>
      <c r="D334" t="s">
        <v>1068</v>
      </c>
      <c r="E334">
        <v>20.724</v>
      </c>
      <c r="F334">
        <v>2</v>
      </c>
      <c r="G334">
        <v>0.7</v>
      </c>
      <c r="H334">
        <v>-13.816000000000001</v>
      </c>
      <c r="I334" t="s">
        <v>44</v>
      </c>
      <c r="J334" t="s">
        <v>73</v>
      </c>
      <c r="K334" t="s">
        <v>1069</v>
      </c>
      <c r="L334" t="s">
        <v>137</v>
      </c>
      <c r="M334" t="s">
        <v>138</v>
      </c>
      <c r="N334" t="s">
        <v>139</v>
      </c>
      <c r="O334">
        <f t="shared" si="5"/>
        <v>2016</v>
      </c>
    </row>
    <row r="335" spans="1:15" x14ac:dyDescent="0.3">
      <c r="A335" t="s">
        <v>1064</v>
      </c>
      <c r="B335" s="7">
        <v>42485</v>
      </c>
      <c r="C335" t="s">
        <v>1065</v>
      </c>
      <c r="D335" t="s">
        <v>1070</v>
      </c>
      <c r="E335">
        <v>4.8959999999999999</v>
      </c>
      <c r="F335">
        <v>3</v>
      </c>
      <c r="G335">
        <v>0.7</v>
      </c>
      <c r="H335">
        <v>-3.4272</v>
      </c>
      <c r="I335" t="s">
        <v>44</v>
      </c>
      <c r="J335" t="s">
        <v>73</v>
      </c>
      <c r="K335" t="s">
        <v>1071</v>
      </c>
      <c r="L335" t="s">
        <v>137</v>
      </c>
      <c r="M335" t="s">
        <v>138</v>
      </c>
      <c r="N335" t="s">
        <v>139</v>
      </c>
      <c r="O335">
        <f t="shared" si="5"/>
        <v>2016</v>
      </c>
    </row>
    <row r="336" spans="1:15" x14ac:dyDescent="0.3">
      <c r="A336" t="s">
        <v>1072</v>
      </c>
      <c r="B336" s="7">
        <v>42248</v>
      </c>
      <c r="C336" t="s">
        <v>1073</v>
      </c>
      <c r="D336" t="s">
        <v>1074</v>
      </c>
      <c r="E336">
        <v>4.7519999999999998</v>
      </c>
      <c r="F336">
        <v>1</v>
      </c>
      <c r="G336">
        <v>0.2</v>
      </c>
      <c r="H336">
        <v>1.6037999999999999</v>
      </c>
      <c r="I336" t="s">
        <v>44</v>
      </c>
      <c r="J336" t="s">
        <v>73</v>
      </c>
      <c r="K336" t="s">
        <v>1075</v>
      </c>
      <c r="L336" t="s">
        <v>47</v>
      </c>
      <c r="M336" t="s">
        <v>48</v>
      </c>
      <c r="N336" t="s">
        <v>49</v>
      </c>
      <c r="O336">
        <f t="shared" si="5"/>
        <v>2015</v>
      </c>
    </row>
    <row r="337" spans="1:15" x14ac:dyDescent="0.3">
      <c r="A337" t="s">
        <v>1072</v>
      </c>
      <c r="B337" s="7">
        <v>42248</v>
      </c>
      <c r="C337" t="s">
        <v>1073</v>
      </c>
      <c r="D337" t="s">
        <v>1076</v>
      </c>
      <c r="E337">
        <v>959.98400000000004</v>
      </c>
      <c r="F337">
        <v>2</v>
      </c>
      <c r="G337">
        <v>0.2</v>
      </c>
      <c r="H337">
        <v>335.99439999999998</v>
      </c>
      <c r="I337" t="s">
        <v>69</v>
      </c>
      <c r="J337" t="s">
        <v>1077</v>
      </c>
      <c r="K337" t="s">
        <v>1078</v>
      </c>
      <c r="L337" t="s">
        <v>47</v>
      </c>
      <c r="M337" t="s">
        <v>48</v>
      </c>
      <c r="N337" t="s">
        <v>49</v>
      </c>
      <c r="O337">
        <f t="shared" si="5"/>
        <v>2015</v>
      </c>
    </row>
    <row r="338" spans="1:15" x14ac:dyDescent="0.3">
      <c r="A338" t="s">
        <v>1072</v>
      </c>
      <c r="B338" s="7">
        <v>42248</v>
      </c>
      <c r="C338" t="s">
        <v>1073</v>
      </c>
      <c r="D338" t="s">
        <v>1079</v>
      </c>
      <c r="E338">
        <v>14.368</v>
      </c>
      <c r="F338">
        <v>4</v>
      </c>
      <c r="G338">
        <v>0.2</v>
      </c>
      <c r="H338">
        <v>4.49</v>
      </c>
      <c r="I338" t="s">
        <v>44</v>
      </c>
      <c r="J338" t="s">
        <v>73</v>
      </c>
      <c r="K338" t="s">
        <v>1080</v>
      </c>
      <c r="L338" t="s">
        <v>47</v>
      </c>
      <c r="M338" t="s">
        <v>48</v>
      </c>
      <c r="N338" t="s">
        <v>49</v>
      </c>
      <c r="O338">
        <f t="shared" si="5"/>
        <v>2015</v>
      </c>
    </row>
    <row r="339" spans="1:15" x14ac:dyDescent="0.3">
      <c r="A339" t="s">
        <v>1081</v>
      </c>
      <c r="B339" s="7">
        <v>41832</v>
      </c>
      <c r="C339" t="s">
        <v>1082</v>
      </c>
      <c r="D339" t="s">
        <v>1083</v>
      </c>
      <c r="E339">
        <v>7.7119999999999997</v>
      </c>
      <c r="F339">
        <v>2</v>
      </c>
      <c r="G339">
        <v>0.2</v>
      </c>
      <c r="H339">
        <v>2.7955999999999999</v>
      </c>
      <c r="I339" t="s">
        <v>44</v>
      </c>
      <c r="J339" t="s">
        <v>73</v>
      </c>
      <c r="K339" t="s">
        <v>1084</v>
      </c>
      <c r="L339" t="s">
        <v>47</v>
      </c>
      <c r="M339" t="s">
        <v>48</v>
      </c>
      <c r="N339" t="s">
        <v>120</v>
      </c>
      <c r="O339">
        <f t="shared" si="5"/>
        <v>2014</v>
      </c>
    </row>
    <row r="340" spans="1:15" x14ac:dyDescent="0.3">
      <c r="A340" t="s">
        <v>1081</v>
      </c>
      <c r="B340" s="7">
        <v>41832</v>
      </c>
      <c r="C340" t="s">
        <v>1082</v>
      </c>
      <c r="D340" t="s">
        <v>1085</v>
      </c>
      <c r="E340">
        <v>698.35199999999998</v>
      </c>
      <c r="F340">
        <v>3</v>
      </c>
      <c r="G340">
        <v>0.2</v>
      </c>
      <c r="H340">
        <v>-17.4588</v>
      </c>
      <c r="I340" t="s">
        <v>32</v>
      </c>
      <c r="J340" t="s">
        <v>53</v>
      </c>
      <c r="K340" t="s">
        <v>1086</v>
      </c>
      <c r="L340" t="s">
        <v>47</v>
      </c>
      <c r="M340" t="s">
        <v>48</v>
      </c>
      <c r="N340" t="s">
        <v>120</v>
      </c>
      <c r="O340">
        <f t="shared" si="5"/>
        <v>2014</v>
      </c>
    </row>
    <row r="341" spans="1:15" x14ac:dyDescent="0.3">
      <c r="A341" t="s">
        <v>1087</v>
      </c>
      <c r="B341" s="7">
        <v>42177</v>
      </c>
      <c r="C341" t="s">
        <v>810</v>
      </c>
      <c r="D341" t="s">
        <v>1088</v>
      </c>
      <c r="E341">
        <v>4.96</v>
      </c>
      <c r="F341">
        <v>4</v>
      </c>
      <c r="G341">
        <v>0</v>
      </c>
      <c r="H341">
        <v>2.3311999999999999</v>
      </c>
      <c r="I341" t="s">
        <v>44</v>
      </c>
      <c r="J341" t="s">
        <v>241</v>
      </c>
      <c r="K341" t="s">
        <v>1089</v>
      </c>
      <c r="L341" t="s">
        <v>47</v>
      </c>
      <c r="M341" t="s">
        <v>114</v>
      </c>
      <c r="N341" t="s">
        <v>1090</v>
      </c>
      <c r="O341">
        <f t="shared" si="5"/>
        <v>2015</v>
      </c>
    </row>
    <row r="342" spans="1:15" x14ac:dyDescent="0.3">
      <c r="A342" t="s">
        <v>1091</v>
      </c>
      <c r="B342" s="7">
        <v>41742</v>
      </c>
      <c r="C342" t="s">
        <v>518</v>
      </c>
      <c r="D342" t="s">
        <v>1092</v>
      </c>
      <c r="E342">
        <v>17.856000000000002</v>
      </c>
      <c r="F342">
        <v>4</v>
      </c>
      <c r="G342">
        <v>0.2</v>
      </c>
      <c r="H342">
        <v>1.1160000000000001</v>
      </c>
      <c r="I342" t="s">
        <v>44</v>
      </c>
      <c r="J342" t="s">
        <v>66</v>
      </c>
      <c r="K342" t="s">
        <v>1093</v>
      </c>
      <c r="L342" t="s">
        <v>137</v>
      </c>
      <c r="M342" t="s">
        <v>138</v>
      </c>
      <c r="N342" t="s">
        <v>139</v>
      </c>
      <c r="O342">
        <f t="shared" si="5"/>
        <v>2014</v>
      </c>
    </row>
    <row r="343" spans="1:15" x14ac:dyDescent="0.3">
      <c r="A343" t="s">
        <v>1091</v>
      </c>
      <c r="B343" s="7">
        <v>41742</v>
      </c>
      <c r="C343" t="s">
        <v>518</v>
      </c>
      <c r="D343" t="s">
        <v>91</v>
      </c>
      <c r="E343">
        <v>509.97</v>
      </c>
      <c r="F343">
        <v>10</v>
      </c>
      <c r="G343">
        <v>0.7</v>
      </c>
      <c r="H343">
        <v>-407.976</v>
      </c>
      <c r="I343" t="s">
        <v>44</v>
      </c>
      <c r="J343" t="s">
        <v>73</v>
      </c>
      <c r="K343" t="s">
        <v>92</v>
      </c>
      <c r="L343" t="s">
        <v>137</v>
      </c>
      <c r="M343" t="s">
        <v>138</v>
      </c>
      <c r="N343" t="s">
        <v>139</v>
      </c>
      <c r="O343">
        <f t="shared" si="5"/>
        <v>2014</v>
      </c>
    </row>
    <row r="344" spans="1:15" x14ac:dyDescent="0.3">
      <c r="A344" t="s">
        <v>1091</v>
      </c>
      <c r="B344" s="7">
        <v>41742</v>
      </c>
      <c r="C344" t="s">
        <v>518</v>
      </c>
      <c r="D344" t="s">
        <v>499</v>
      </c>
      <c r="E344">
        <v>30.992000000000001</v>
      </c>
      <c r="F344">
        <v>13</v>
      </c>
      <c r="G344">
        <v>0.2</v>
      </c>
      <c r="H344">
        <v>10.0724</v>
      </c>
      <c r="I344" t="s">
        <v>44</v>
      </c>
      <c r="J344" t="s">
        <v>241</v>
      </c>
      <c r="K344" t="s">
        <v>500</v>
      </c>
      <c r="L344" t="s">
        <v>137</v>
      </c>
      <c r="M344" t="s">
        <v>138</v>
      </c>
      <c r="N344" t="s">
        <v>139</v>
      </c>
      <c r="O344">
        <f t="shared" si="5"/>
        <v>2014</v>
      </c>
    </row>
    <row r="345" spans="1:15" x14ac:dyDescent="0.3">
      <c r="A345" t="s">
        <v>1091</v>
      </c>
      <c r="B345" s="7">
        <v>41742</v>
      </c>
      <c r="C345" t="s">
        <v>518</v>
      </c>
      <c r="D345" t="s">
        <v>1094</v>
      </c>
      <c r="E345">
        <v>71.927999999999997</v>
      </c>
      <c r="F345">
        <v>12</v>
      </c>
      <c r="G345">
        <v>0.4</v>
      </c>
      <c r="H345">
        <v>8.3916000000000004</v>
      </c>
      <c r="I345" t="s">
        <v>69</v>
      </c>
      <c r="J345" t="s">
        <v>70</v>
      </c>
      <c r="K345" t="s">
        <v>1095</v>
      </c>
      <c r="L345" t="s">
        <v>137</v>
      </c>
      <c r="M345" t="s">
        <v>138</v>
      </c>
      <c r="N345" t="s">
        <v>139</v>
      </c>
      <c r="O345">
        <f t="shared" si="5"/>
        <v>2014</v>
      </c>
    </row>
    <row r="346" spans="1:15" x14ac:dyDescent="0.3">
      <c r="A346" t="s">
        <v>1096</v>
      </c>
      <c r="B346" s="7">
        <v>42358</v>
      </c>
      <c r="C346" t="s">
        <v>617</v>
      </c>
      <c r="D346" t="s">
        <v>112</v>
      </c>
      <c r="E346">
        <v>88.8</v>
      </c>
      <c r="F346">
        <v>4</v>
      </c>
      <c r="G346">
        <v>0.2</v>
      </c>
      <c r="H346">
        <v>-2.2200000000000002</v>
      </c>
      <c r="I346" t="s">
        <v>44</v>
      </c>
      <c r="J346" t="s">
        <v>58</v>
      </c>
      <c r="K346" t="s">
        <v>113</v>
      </c>
      <c r="L346" t="s">
        <v>99</v>
      </c>
      <c r="M346" t="s">
        <v>100</v>
      </c>
      <c r="N346" t="s">
        <v>1097</v>
      </c>
      <c r="O346">
        <f t="shared" si="5"/>
        <v>2015</v>
      </c>
    </row>
    <row r="347" spans="1:15" x14ac:dyDescent="0.3">
      <c r="A347" t="s">
        <v>1098</v>
      </c>
      <c r="B347" s="7">
        <v>42901</v>
      </c>
      <c r="C347" t="s">
        <v>1099</v>
      </c>
      <c r="D347" t="s">
        <v>495</v>
      </c>
      <c r="E347">
        <v>47.975999999999999</v>
      </c>
      <c r="F347">
        <v>3</v>
      </c>
      <c r="G347">
        <v>0.2</v>
      </c>
      <c r="H347">
        <v>4.7976000000000001</v>
      </c>
      <c r="I347" t="s">
        <v>69</v>
      </c>
      <c r="J347" t="s">
        <v>70</v>
      </c>
      <c r="K347" t="s">
        <v>496</v>
      </c>
      <c r="L347" t="s">
        <v>47</v>
      </c>
      <c r="M347" t="s">
        <v>48</v>
      </c>
      <c r="N347" t="s">
        <v>120</v>
      </c>
      <c r="O347">
        <f t="shared" si="5"/>
        <v>2017</v>
      </c>
    </row>
    <row r="348" spans="1:15" x14ac:dyDescent="0.3">
      <c r="A348" t="s">
        <v>1100</v>
      </c>
      <c r="B348" s="7">
        <v>42924</v>
      </c>
      <c r="C348" t="s">
        <v>1101</v>
      </c>
      <c r="D348" t="s">
        <v>692</v>
      </c>
      <c r="E348">
        <v>7.56</v>
      </c>
      <c r="F348">
        <v>3</v>
      </c>
      <c r="G348">
        <v>0</v>
      </c>
      <c r="H348">
        <v>3.0996000000000001</v>
      </c>
      <c r="I348" t="s">
        <v>44</v>
      </c>
      <c r="J348" t="s">
        <v>66</v>
      </c>
      <c r="K348" t="s">
        <v>693</v>
      </c>
      <c r="L348" t="s">
        <v>137</v>
      </c>
      <c r="M348" t="s">
        <v>1102</v>
      </c>
      <c r="N348" t="s">
        <v>1103</v>
      </c>
      <c r="O348">
        <f t="shared" si="5"/>
        <v>2017</v>
      </c>
    </row>
    <row r="349" spans="1:15" x14ac:dyDescent="0.3">
      <c r="A349" t="s">
        <v>1100</v>
      </c>
      <c r="B349" s="7">
        <v>42924</v>
      </c>
      <c r="C349" t="s">
        <v>1101</v>
      </c>
      <c r="D349" t="s">
        <v>169</v>
      </c>
      <c r="E349">
        <v>24.56</v>
      </c>
      <c r="F349">
        <v>2</v>
      </c>
      <c r="G349">
        <v>0</v>
      </c>
      <c r="H349">
        <v>11.543200000000001</v>
      </c>
      <c r="I349" t="s">
        <v>44</v>
      </c>
      <c r="J349" t="s">
        <v>85</v>
      </c>
      <c r="K349" t="s">
        <v>170</v>
      </c>
      <c r="L349" t="s">
        <v>137</v>
      </c>
      <c r="M349" t="s">
        <v>1102</v>
      </c>
      <c r="N349" t="s">
        <v>1103</v>
      </c>
      <c r="O349">
        <f t="shared" si="5"/>
        <v>2017</v>
      </c>
    </row>
    <row r="350" spans="1:15" x14ac:dyDescent="0.3">
      <c r="A350" t="s">
        <v>1100</v>
      </c>
      <c r="B350" s="7">
        <v>42924</v>
      </c>
      <c r="C350" t="s">
        <v>1101</v>
      </c>
      <c r="D350" t="s">
        <v>1104</v>
      </c>
      <c r="E350">
        <v>12.96</v>
      </c>
      <c r="F350">
        <v>2</v>
      </c>
      <c r="G350">
        <v>0</v>
      </c>
      <c r="H350">
        <v>4.1471999999999998</v>
      </c>
      <c r="I350" t="s">
        <v>44</v>
      </c>
      <c r="J350" t="s">
        <v>66</v>
      </c>
      <c r="K350" t="s">
        <v>1105</v>
      </c>
      <c r="L350" t="s">
        <v>137</v>
      </c>
      <c r="M350" t="s">
        <v>1102</v>
      </c>
      <c r="N350" t="s">
        <v>1103</v>
      </c>
      <c r="O350">
        <f t="shared" si="5"/>
        <v>2017</v>
      </c>
    </row>
    <row r="351" spans="1:15" x14ac:dyDescent="0.3">
      <c r="A351" t="s">
        <v>1106</v>
      </c>
      <c r="B351" s="7">
        <v>42614</v>
      </c>
      <c r="C351" t="s">
        <v>1107</v>
      </c>
      <c r="D351" t="s">
        <v>855</v>
      </c>
      <c r="E351">
        <v>6.79</v>
      </c>
      <c r="F351">
        <v>1</v>
      </c>
      <c r="G351">
        <v>0</v>
      </c>
      <c r="H351">
        <v>2.3086000000000002</v>
      </c>
      <c r="I351" t="s">
        <v>69</v>
      </c>
      <c r="J351" t="s">
        <v>148</v>
      </c>
      <c r="K351" t="s">
        <v>856</v>
      </c>
      <c r="L351" t="s">
        <v>137</v>
      </c>
      <c r="M351" t="s">
        <v>243</v>
      </c>
      <c r="N351" t="s">
        <v>244</v>
      </c>
      <c r="O351">
        <f t="shared" si="5"/>
        <v>2016</v>
      </c>
    </row>
    <row r="352" spans="1:15" x14ac:dyDescent="0.3">
      <c r="A352" t="s">
        <v>1106</v>
      </c>
      <c r="B352" s="7">
        <v>42614</v>
      </c>
      <c r="C352" t="s">
        <v>1107</v>
      </c>
      <c r="D352" t="s">
        <v>1108</v>
      </c>
      <c r="E352">
        <v>24.56</v>
      </c>
      <c r="F352">
        <v>2</v>
      </c>
      <c r="G352">
        <v>0</v>
      </c>
      <c r="H352">
        <v>11.543200000000001</v>
      </c>
      <c r="I352" t="s">
        <v>44</v>
      </c>
      <c r="J352" t="s">
        <v>85</v>
      </c>
      <c r="K352" t="s">
        <v>1109</v>
      </c>
      <c r="L352" t="s">
        <v>137</v>
      </c>
      <c r="M352" t="s">
        <v>243</v>
      </c>
      <c r="N352" t="s">
        <v>244</v>
      </c>
      <c r="O352">
        <f t="shared" si="5"/>
        <v>2016</v>
      </c>
    </row>
    <row r="353" spans="1:15" x14ac:dyDescent="0.3">
      <c r="A353" t="s">
        <v>1106</v>
      </c>
      <c r="B353" s="7">
        <v>42614</v>
      </c>
      <c r="C353" t="s">
        <v>1107</v>
      </c>
      <c r="D353" t="s">
        <v>1110</v>
      </c>
      <c r="E353">
        <v>3.048</v>
      </c>
      <c r="F353">
        <v>1</v>
      </c>
      <c r="G353">
        <v>0.2</v>
      </c>
      <c r="H353">
        <v>1.0668</v>
      </c>
      <c r="I353" t="s">
        <v>44</v>
      </c>
      <c r="J353" t="s">
        <v>73</v>
      </c>
      <c r="K353" t="s">
        <v>1111</v>
      </c>
      <c r="L353" t="s">
        <v>137</v>
      </c>
      <c r="M353" t="s">
        <v>243</v>
      </c>
      <c r="N353" t="s">
        <v>244</v>
      </c>
      <c r="O353">
        <f t="shared" si="5"/>
        <v>2016</v>
      </c>
    </row>
    <row r="354" spans="1:15" x14ac:dyDescent="0.3">
      <c r="A354" t="s">
        <v>1106</v>
      </c>
      <c r="B354" s="7">
        <v>42614</v>
      </c>
      <c r="C354" t="s">
        <v>1107</v>
      </c>
      <c r="D354" t="s">
        <v>1108</v>
      </c>
      <c r="E354">
        <v>49.12</v>
      </c>
      <c r="F354">
        <v>4</v>
      </c>
      <c r="G354">
        <v>0</v>
      </c>
      <c r="H354">
        <v>23.086400000000001</v>
      </c>
      <c r="I354" t="s">
        <v>44</v>
      </c>
      <c r="J354" t="s">
        <v>85</v>
      </c>
      <c r="K354" t="s">
        <v>1109</v>
      </c>
      <c r="L354" t="s">
        <v>137</v>
      </c>
      <c r="M354" t="s">
        <v>243</v>
      </c>
      <c r="N354" t="s">
        <v>244</v>
      </c>
      <c r="O354">
        <f t="shared" si="5"/>
        <v>2016</v>
      </c>
    </row>
    <row r="355" spans="1:15" x14ac:dyDescent="0.3">
      <c r="A355" t="s">
        <v>1106</v>
      </c>
      <c r="B355" s="7">
        <v>42614</v>
      </c>
      <c r="C355" t="s">
        <v>1107</v>
      </c>
      <c r="D355" t="s">
        <v>1112</v>
      </c>
      <c r="E355">
        <v>4355.1679999999997</v>
      </c>
      <c r="F355">
        <v>4</v>
      </c>
      <c r="G355">
        <v>0.2</v>
      </c>
      <c r="H355">
        <v>1415.4295999999999</v>
      </c>
      <c r="I355" t="s">
        <v>44</v>
      </c>
      <c r="J355" t="s">
        <v>73</v>
      </c>
      <c r="K355" t="s">
        <v>1113</v>
      </c>
      <c r="L355" t="s">
        <v>137</v>
      </c>
      <c r="M355" t="s">
        <v>243</v>
      </c>
      <c r="N355" t="s">
        <v>244</v>
      </c>
      <c r="O355">
        <f t="shared" si="5"/>
        <v>2016</v>
      </c>
    </row>
    <row r="356" spans="1:15" x14ac:dyDescent="0.3">
      <c r="A356" t="s">
        <v>1114</v>
      </c>
      <c r="B356" s="7">
        <v>42468</v>
      </c>
      <c r="C356" t="s">
        <v>1115</v>
      </c>
      <c r="D356" t="s">
        <v>1116</v>
      </c>
      <c r="E356">
        <v>388.70400000000001</v>
      </c>
      <c r="F356">
        <v>6</v>
      </c>
      <c r="G356">
        <v>0.2</v>
      </c>
      <c r="H356">
        <v>-4.8587999999999996</v>
      </c>
      <c r="I356" t="s">
        <v>32</v>
      </c>
      <c r="J356" t="s">
        <v>33</v>
      </c>
      <c r="K356" t="s">
        <v>1117</v>
      </c>
      <c r="L356" t="s">
        <v>137</v>
      </c>
      <c r="M356" t="s">
        <v>243</v>
      </c>
      <c r="N356" t="s">
        <v>244</v>
      </c>
      <c r="O356">
        <f t="shared" si="5"/>
        <v>2016</v>
      </c>
    </row>
    <row r="357" spans="1:15" x14ac:dyDescent="0.3">
      <c r="A357" t="s">
        <v>1114</v>
      </c>
      <c r="B357" s="7">
        <v>42468</v>
      </c>
      <c r="C357" t="s">
        <v>1115</v>
      </c>
      <c r="D357" t="s">
        <v>1118</v>
      </c>
      <c r="E357">
        <v>8.26</v>
      </c>
      <c r="F357">
        <v>2</v>
      </c>
      <c r="G357">
        <v>0</v>
      </c>
      <c r="H357">
        <v>3.7995999999999999</v>
      </c>
      <c r="I357" t="s">
        <v>44</v>
      </c>
      <c r="J357" t="s">
        <v>159</v>
      </c>
      <c r="K357" t="s">
        <v>1119</v>
      </c>
      <c r="L357" t="s">
        <v>137</v>
      </c>
      <c r="M357" t="s">
        <v>243</v>
      </c>
      <c r="N357" t="s">
        <v>244</v>
      </c>
      <c r="O357">
        <f t="shared" si="5"/>
        <v>2016</v>
      </c>
    </row>
    <row r="358" spans="1:15" x14ac:dyDescent="0.3">
      <c r="A358" t="s">
        <v>1114</v>
      </c>
      <c r="B358" s="7">
        <v>42468</v>
      </c>
      <c r="C358" t="s">
        <v>1115</v>
      </c>
      <c r="D358" t="s">
        <v>1120</v>
      </c>
      <c r="E358">
        <v>17.04</v>
      </c>
      <c r="F358">
        <v>4</v>
      </c>
      <c r="G358">
        <v>0</v>
      </c>
      <c r="H358">
        <v>6.9863999999999997</v>
      </c>
      <c r="I358" t="s">
        <v>44</v>
      </c>
      <c r="J358" t="s">
        <v>66</v>
      </c>
      <c r="K358" t="s">
        <v>1121</v>
      </c>
      <c r="L358" t="s">
        <v>137</v>
      </c>
      <c r="M358" t="s">
        <v>243</v>
      </c>
      <c r="N358" t="s">
        <v>244</v>
      </c>
      <c r="O358">
        <f t="shared" si="5"/>
        <v>2016</v>
      </c>
    </row>
    <row r="359" spans="1:15" x14ac:dyDescent="0.3">
      <c r="A359" t="s">
        <v>1114</v>
      </c>
      <c r="B359" s="7">
        <v>42468</v>
      </c>
      <c r="C359" t="s">
        <v>1115</v>
      </c>
      <c r="D359" t="s">
        <v>1122</v>
      </c>
      <c r="E359">
        <v>34.4</v>
      </c>
      <c r="F359">
        <v>5</v>
      </c>
      <c r="G359">
        <v>0</v>
      </c>
      <c r="H359">
        <v>15.824</v>
      </c>
      <c r="I359" t="s">
        <v>44</v>
      </c>
      <c r="J359" t="s">
        <v>85</v>
      </c>
      <c r="K359" t="s">
        <v>1123</v>
      </c>
      <c r="L359" t="s">
        <v>137</v>
      </c>
      <c r="M359" t="s">
        <v>243</v>
      </c>
      <c r="N359" t="s">
        <v>244</v>
      </c>
      <c r="O359">
        <f t="shared" si="5"/>
        <v>2016</v>
      </c>
    </row>
    <row r="360" spans="1:15" x14ac:dyDescent="0.3">
      <c r="A360" t="s">
        <v>1124</v>
      </c>
      <c r="B360" s="7">
        <v>42483</v>
      </c>
      <c r="C360" t="s">
        <v>724</v>
      </c>
      <c r="D360" t="s">
        <v>708</v>
      </c>
      <c r="E360">
        <v>36.24</v>
      </c>
      <c r="F360">
        <v>5</v>
      </c>
      <c r="G360">
        <v>0.2</v>
      </c>
      <c r="H360">
        <v>11.324999999999999</v>
      </c>
      <c r="I360" t="s">
        <v>44</v>
      </c>
      <c r="J360" t="s">
        <v>85</v>
      </c>
      <c r="K360" t="s">
        <v>709</v>
      </c>
      <c r="L360" t="s">
        <v>35</v>
      </c>
      <c r="M360" t="s">
        <v>87</v>
      </c>
      <c r="N360" t="s">
        <v>419</v>
      </c>
      <c r="O360">
        <f t="shared" si="5"/>
        <v>2016</v>
      </c>
    </row>
    <row r="361" spans="1:15" x14ac:dyDescent="0.3">
      <c r="A361" t="s">
        <v>1125</v>
      </c>
      <c r="B361" s="7">
        <v>42802</v>
      </c>
      <c r="C361" t="s">
        <v>1126</v>
      </c>
      <c r="D361" t="s">
        <v>1127</v>
      </c>
      <c r="E361">
        <v>647.84</v>
      </c>
      <c r="F361">
        <v>8</v>
      </c>
      <c r="G361">
        <v>0</v>
      </c>
      <c r="H361">
        <v>168.4384</v>
      </c>
      <c r="I361" t="s">
        <v>44</v>
      </c>
      <c r="J361" t="s">
        <v>76</v>
      </c>
      <c r="K361" t="s">
        <v>1128</v>
      </c>
      <c r="L361" t="s">
        <v>35</v>
      </c>
      <c r="M361" t="s">
        <v>1129</v>
      </c>
      <c r="N361" t="s">
        <v>446</v>
      </c>
      <c r="O361">
        <f t="shared" si="5"/>
        <v>2017</v>
      </c>
    </row>
    <row r="362" spans="1:15" x14ac:dyDescent="0.3">
      <c r="A362" t="s">
        <v>1125</v>
      </c>
      <c r="B362" s="7">
        <v>42802</v>
      </c>
      <c r="C362" t="s">
        <v>1126</v>
      </c>
      <c r="D362" t="s">
        <v>1130</v>
      </c>
      <c r="E362">
        <v>20.7</v>
      </c>
      <c r="F362">
        <v>2</v>
      </c>
      <c r="G362">
        <v>0</v>
      </c>
      <c r="H362">
        <v>9.9359999999999999</v>
      </c>
      <c r="I362" t="s">
        <v>44</v>
      </c>
      <c r="J362" t="s">
        <v>45</v>
      </c>
      <c r="K362" t="s">
        <v>1131</v>
      </c>
      <c r="L362" t="s">
        <v>35</v>
      </c>
      <c r="M362" t="s">
        <v>1129</v>
      </c>
      <c r="N362" t="s">
        <v>446</v>
      </c>
      <c r="O362">
        <f t="shared" si="5"/>
        <v>2017</v>
      </c>
    </row>
    <row r="363" spans="1:15" x14ac:dyDescent="0.3">
      <c r="A363" t="s">
        <v>1132</v>
      </c>
      <c r="B363" s="7">
        <v>43003</v>
      </c>
      <c r="C363" t="s">
        <v>1133</v>
      </c>
      <c r="D363" t="s">
        <v>1130</v>
      </c>
      <c r="E363">
        <v>20.7</v>
      </c>
      <c r="F363">
        <v>2</v>
      </c>
      <c r="G363">
        <v>0</v>
      </c>
      <c r="H363">
        <v>9.9359999999999999</v>
      </c>
      <c r="I363" t="s">
        <v>44</v>
      </c>
      <c r="J363" t="s">
        <v>45</v>
      </c>
      <c r="K363" t="s">
        <v>1131</v>
      </c>
      <c r="L363" t="s">
        <v>137</v>
      </c>
      <c r="M363" t="s">
        <v>243</v>
      </c>
      <c r="N363" t="s">
        <v>244</v>
      </c>
      <c r="O363">
        <f t="shared" si="5"/>
        <v>2017</v>
      </c>
    </row>
    <row r="364" spans="1:15" x14ac:dyDescent="0.3">
      <c r="A364" t="s">
        <v>1132</v>
      </c>
      <c r="B364" s="7">
        <v>43003</v>
      </c>
      <c r="C364" t="s">
        <v>1133</v>
      </c>
      <c r="D364" t="s">
        <v>1134</v>
      </c>
      <c r="E364">
        <v>488.64600000000002</v>
      </c>
      <c r="F364">
        <v>3</v>
      </c>
      <c r="G364">
        <v>0.1</v>
      </c>
      <c r="H364">
        <v>86.870400000000004</v>
      </c>
      <c r="I364" t="s">
        <v>32</v>
      </c>
      <c r="J364" t="s">
        <v>39</v>
      </c>
      <c r="K364" t="s">
        <v>1135</v>
      </c>
      <c r="L364" t="s">
        <v>137</v>
      </c>
      <c r="M364" t="s">
        <v>243</v>
      </c>
      <c r="N364" t="s">
        <v>244</v>
      </c>
      <c r="O364">
        <f t="shared" si="5"/>
        <v>2017</v>
      </c>
    </row>
    <row r="365" spans="1:15" x14ac:dyDescent="0.3">
      <c r="A365" t="s">
        <v>1132</v>
      </c>
      <c r="B365" s="7">
        <v>43003</v>
      </c>
      <c r="C365" t="s">
        <v>1133</v>
      </c>
      <c r="D365" t="s">
        <v>1136</v>
      </c>
      <c r="E365">
        <v>5.56</v>
      </c>
      <c r="F365">
        <v>2</v>
      </c>
      <c r="G365">
        <v>0</v>
      </c>
      <c r="H365">
        <v>1.4456</v>
      </c>
      <c r="I365" t="s">
        <v>44</v>
      </c>
      <c r="J365" t="s">
        <v>66</v>
      </c>
      <c r="K365" t="s">
        <v>1137</v>
      </c>
      <c r="L365" t="s">
        <v>137</v>
      </c>
      <c r="M365" t="s">
        <v>243</v>
      </c>
      <c r="N365" t="s">
        <v>244</v>
      </c>
      <c r="O365">
        <f t="shared" si="5"/>
        <v>2017</v>
      </c>
    </row>
    <row r="366" spans="1:15" x14ac:dyDescent="0.3">
      <c r="A366" t="s">
        <v>1132</v>
      </c>
      <c r="B366" s="7">
        <v>43003</v>
      </c>
      <c r="C366" t="s">
        <v>1133</v>
      </c>
      <c r="D366" t="s">
        <v>1138</v>
      </c>
      <c r="E366">
        <v>47.12</v>
      </c>
      <c r="F366">
        <v>8</v>
      </c>
      <c r="G366">
        <v>0</v>
      </c>
      <c r="H366">
        <v>20.732800000000001</v>
      </c>
      <c r="I366" t="s">
        <v>32</v>
      </c>
      <c r="J366" t="s">
        <v>63</v>
      </c>
      <c r="K366" t="s">
        <v>1139</v>
      </c>
      <c r="L366" t="s">
        <v>137</v>
      </c>
      <c r="M366" t="s">
        <v>243</v>
      </c>
      <c r="N366" t="s">
        <v>244</v>
      </c>
      <c r="O366">
        <f t="shared" si="5"/>
        <v>2017</v>
      </c>
    </row>
    <row r="367" spans="1:15" x14ac:dyDescent="0.3">
      <c r="A367" t="s">
        <v>1140</v>
      </c>
      <c r="B367" s="7">
        <v>41906</v>
      </c>
      <c r="C367" t="s">
        <v>1141</v>
      </c>
      <c r="D367" t="s">
        <v>214</v>
      </c>
      <c r="E367">
        <v>211.96</v>
      </c>
      <c r="F367">
        <v>4</v>
      </c>
      <c r="G367">
        <v>0</v>
      </c>
      <c r="H367">
        <v>8.4784000000000006</v>
      </c>
      <c r="I367" t="s">
        <v>44</v>
      </c>
      <c r="J367" t="s">
        <v>58</v>
      </c>
      <c r="K367" t="s">
        <v>215</v>
      </c>
      <c r="L367" t="s">
        <v>47</v>
      </c>
      <c r="M367" t="s">
        <v>48</v>
      </c>
      <c r="N367" t="s">
        <v>120</v>
      </c>
      <c r="O367">
        <f t="shared" si="5"/>
        <v>2014</v>
      </c>
    </row>
    <row r="368" spans="1:15" x14ac:dyDescent="0.3">
      <c r="A368" t="s">
        <v>1142</v>
      </c>
      <c r="B368" s="7">
        <v>42664</v>
      </c>
      <c r="C368" t="s">
        <v>1143</v>
      </c>
      <c r="D368" t="s">
        <v>1144</v>
      </c>
      <c r="E368">
        <v>23.2</v>
      </c>
      <c r="F368">
        <v>4</v>
      </c>
      <c r="G368">
        <v>0</v>
      </c>
      <c r="H368">
        <v>10.44</v>
      </c>
      <c r="I368" t="s">
        <v>44</v>
      </c>
      <c r="J368" t="s">
        <v>73</v>
      </c>
      <c r="K368" t="s">
        <v>1145</v>
      </c>
      <c r="L368" t="s">
        <v>137</v>
      </c>
      <c r="M368" t="s">
        <v>663</v>
      </c>
      <c r="N368" t="s">
        <v>1146</v>
      </c>
      <c r="O368">
        <f t="shared" si="5"/>
        <v>2016</v>
      </c>
    </row>
    <row r="369" spans="1:15" x14ac:dyDescent="0.3">
      <c r="A369" t="s">
        <v>1142</v>
      </c>
      <c r="B369" s="7">
        <v>42664</v>
      </c>
      <c r="C369" t="s">
        <v>1143</v>
      </c>
      <c r="D369" t="s">
        <v>1147</v>
      </c>
      <c r="E369">
        <v>7.36</v>
      </c>
      <c r="F369">
        <v>2</v>
      </c>
      <c r="G369">
        <v>0</v>
      </c>
      <c r="H369">
        <v>0.1472</v>
      </c>
      <c r="I369" t="s">
        <v>44</v>
      </c>
      <c r="J369" t="s">
        <v>515</v>
      </c>
      <c r="K369" t="s">
        <v>1148</v>
      </c>
      <c r="L369" t="s">
        <v>137</v>
      </c>
      <c r="M369" t="s">
        <v>663</v>
      </c>
      <c r="N369" t="s">
        <v>1146</v>
      </c>
      <c r="O369">
        <f t="shared" si="5"/>
        <v>2016</v>
      </c>
    </row>
    <row r="370" spans="1:15" x14ac:dyDescent="0.3">
      <c r="A370" t="s">
        <v>1142</v>
      </c>
      <c r="B370" s="7">
        <v>42664</v>
      </c>
      <c r="C370" t="s">
        <v>1143</v>
      </c>
      <c r="D370" t="s">
        <v>1149</v>
      </c>
      <c r="E370">
        <v>104.79</v>
      </c>
      <c r="F370">
        <v>7</v>
      </c>
      <c r="G370">
        <v>0</v>
      </c>
      <c r="H370">
        <v>29.341200000000001</v>
      </c>
      <c r="I370" t="s">
        <v>44</v>
      </c>
      <c r="J370" t="s">
        <v>58</v>
      </c>
      <c r="K370" t="s">
        <v>1150</v>
      </c>
      <c r="L370" t="s">
        <v>137</v>
      </c>
      <c r="M370" t="s">
        <v>663</v>
      </c>
      <c r="N370" t="s">
        <v>1146</v>
      </c>
      <c r="O370">
        <f t="shared" si="5"/>
        <v>2016</v>
      </c>
    </row>
    <row r="371" spans="1:15" x14ac:dyDescent="0.3">
      <c r="A371" t="s">
        <v>1142</v>
      </c>
      <c r="B371" s="7">
        <v>42664</v>
      </c>
      <c r="C371" t="s">
        <v>1143</v>
      </c>
      <c r="D371" t="s">
        <v>183</v>
      </c>
      <c r="E371">
        <v>1043.92</v>
      </c>
      <c r="F371">
        <v>4</v>
      </c>
      <c r="G371">
        <v>0</v>
      </c>
      <c r="H371">
        <v>271.41919999999999</v>
      </c>
      <c r="I371" t="s">
        <v>32</v>
      </c>
      <c r="J371" t="s">
        <v>33</v>
      </c>
      <c r="K371" t="s">
        <v>184</v>
      </c>
      <c r="L371" t="s">
        <v>137</v>
      </c>
      <c r="M371" t="s">
        <v>663</v>
      </c>
      <c r="N371" t="s">
        <v>1146</v>
      </c>
      <c r="O371">
        <f t="shared" si="5"/>
        <v>2016</v>
      </c>
    </row>
    <row r="372" spans="1:15" x14ac:dyDescent="0.3">
      <c r="A372" t="s">
        <v>1151</v>
      </c>
      <c r="B372" s="7">
        <v>42884</v>
      </c>
      <c r="C372" t="s">
        <v>1152</v>
      </c>
      <c r="D372" t="s">
        <v>1153</v>
      </c>
      <c r="E372">
        <v>25.92</v>
      </c>
      <c r="F372">
        <v>5</v>
      </c>
      <c r="G372">
        <v>0.2</v>
      </c>
      <c r="H372">
        <v>9.3960000000000008</v>
      </c>
      <c r="I372" t="s">
        <v>44</v>
      </c>
      <c r="J372" t="s">
        <v>85</v>
      </c>
      <c r="K372" t="s">
        <v>1154</v>
      </c>
      <c r="L372" t="s">
        <v>99</v>
      </c>
      <c r="M372" t="s">
        <v>100</v>
      </c>
      <c r="N372" t="s">
        <v>1155</v>
      </c>
      <c r="O372">
        <f t="shared" si="5"/>
        <v>2017</v>
      </c>
    </row>
    <row r="373" spans="1:15" x14ac:dyDescent="0.3">
      <c r="A373" t="s">
        <v>1151</v>
      </c>
      <c r="B373" s="7">
        <v>42884</v>
      </c>
      <c r="C373" t="s">
        <v>1152</v>
      </c>
      <c r="D373" t="s">
        <v>1156</v>
      </c>
      <c r="E373">
        <v>53.423999999999999</v>
      </c>
      <c r="F373">
        <v>3</v>
      </c>
      <c r="G373">
        <v>0.2</v>
      </c>
      <c r="H373">
        <v>4.6745999999999999</v>
      </c>
      <c r="I373" t="s">
        <v>44</v>
      </c>
      <c r="J373" t="s">
        <v>58</v>
      </c>
      <c r="K373" t="s">
        <v>1157</v>
      </c>
      <c r="L373" t="s">
        <v>99</v>
      </c>
      <c r="M373" t="s">
        <v>100</v>
      </c>
      <c r="N373" t="s">
        <v>1155</v>
      </c>
      <c r="O373">
        <f t="shared" si="5"/>
        <v>2017</v>
      </c>
    </row>
    <row r="374" spans="1:15" x14ac:dyDescent="0.3">
      <c r="A374" t="s">
        <v>1158</v>
      </c>
      <c r="B374" s="7">
        <v>41843</v>
      </c>
      <c r="C374" t="s">
        <v>1159</v>
      </c>
      <c r="D374" t="s">
        <v>1070</v>
      </c>
      <c r="E374">
        <v>8.16</v>
      </c>
      <c r="F374">
        <v>5</v>
      </c>
      <c r="G374">
        <v>0.7</v>
      </c>
      <c r="H374">
        <v>-5.7119999999999997</v>
      </c>
      <c r="I374" t="s">
        <v>44</v>
      </c>
      <c r="J374" t="s">
        <v>73</v>
      </c>
      <c r="K374" t="s">
        <v>1071</v>
      </c>
      <c r="L374" t="s">
        <v>47</v>
      </c>
      <c r="M374" t="s">
        <v>281</v>
      </c>
      <c r="N374" t="s">
        <v>1160</v>
      </c>
      <c r="O374">
        <f t="shared" si="5"/>
        <v>2014</v>
      </c>
    </row>
    <row r="375" spans="1:15" x14ac:dyDescent="0.3">
      <c r="A375" t="s">
        <v>1158</v>
      </c>
      <c r="B375" s="7">
        <v>41843</v>
      </c>
      <c r="C375" t="s">
        <v>1159</v>
      </c>
      <c r="D375" t="s">
        <v>1161</v>
      </c>
      <c r="E375">
        <v>1023.936</v>
      </c>
      <c r="F375">
        <v>8</v>
      </c>
      <c r="G375">
        <v>0.2</v>
      </c>
      <c r="H375">
        <v>179.18879999999999</v>
      </c>
      <c r="I375" t="s">
        <v>69</v>
      </c>
      <c r="J375" t="s">
        <v>148</v>
      </c>
      <c r="K375" t="s">
        <v>1162</v>
      </c>
      <c r="L375" t="s">
        <v>47</v>
      </c>
      <c r="M375" t="s">
        <v>281</v>
      </c>
      <c r="N375" t="s">
        <v>1160</v>
      </c>
      <c r="O375">
        <f t="shared" si="5"/>
        <v>2014</v>
      </c>
    </row>
    <row r="376" spans="1:15" x14ac:dyDescent="0.3">
      <c r="A376" t="s">
        <v>1158</v>
      </c>
      <c r="B376" s="7">
        <v>41843</v>
      </c>
      <c r="C376" t="s">
        <v>1159</v>
      </c>
      <c r="D376" t="s">
        <v>1163</v>
      </c>
      <c r="E376">
        <v>9.24</v>
      </c>
      <c r="F376">
        <v>1</v>
      </c>
      <c r="G376">
        <v>0.2</v>
      </c>
      <c r="H376">
        <v>0.92400000000000004</v>
      </c>
      <c r="I376" t="s">
        <v>44</v>
      </c>
      <c r="J376" t="s">
        <v>66</v>
      </c>
      <c r="K376" t="s">
        <v>1164</v>
      </c>
      <c r="L376" t="s">
        <v>47</v>
      </c>
      <c r="M376" t="s">
        <v>281</v>
      </c>
      <c r="N376" t="s">
        <v>1160</v>
      </c>
      <c r="O376">
        <f t="shared" si="5"/>
        <v>2014</v>
      </c>
    </row>
    <row r="377" spans="1:15" x14ac:dyDescent="0.3">
      <c r="A377" t="s">
        <v>1158</v>
      </c>
      <c r="B377" s="7">
        <v>41843</v>
      </c>
      <c r="C377" t="s">
        <v>1159</v>
      </c>
      <c r="D377" t="s">
        <v>1165</v>
      </c>
      <c r="E377">
        <v>479.04</v>
      </c>
      <c r="F377">
        <v>10</v>
      </c>
      <c r="G377">
        <v>0.2</v>
      </c>
      <c r="H377">
        <v>-29.94</v>
      </c>
      <c r="I377" t="s">
        <v>69</v>
      </c>
      <c r="J377" t="s">
        <v>148</v>
      </c>
      <c r="K377" t="s">
        <v>1166</v>
      </c>
      <c r="L377" t="s">
        <v>47</v>
      </c>
      <c r="M377" t="s">
        <v>281</v>
      </c>
      <c r="N377" t="s">
        <v>1160</v>
      </c>
      <c r="O377">
        <f t="shared" si="5"/>
        <v>2014</v>
      </c>
    </row>
    <row r="378" spans="1:15" x14ac:dyDescent="0.3">
      <c r="A378" t="s">
        <v>1167</v>
      </c>
      <c r="B378" s="7">
        <v>42641</v>
      </c>
      <c r="C378" t="s">
        <v>1168</v>
      </c>
      <c r="D378" t="s">
        <v>1169</v>
      </c>
      <c r="E378">
        <v>99.135999999999996</v>
      </c>
      <c r="F378">
        <v>4</v>
      </c>
      <c r="G378">
        <v>0.2</v>
      </c>
      <c r="H378">
        <v>30.98</v>
      </c>
      <c r="I378" t="s">
        <v>44</v>
      </c>
      <c r="J378" t="s">
        <v>85</v>
      </c>
      <c r="K378" t="s">
        <v>1170</v>
      </c>
      <c r="L378" t="s">
        <v>99</v>
      </c>
      <c r="M378" t="s">
        <v>193</v>
      </c>
      <c r="N378" t="s">
        <v>1171</v>
      </c>
      <c r="O378">
        <f t="shared" si="5"/>
        <v>2016</v>
      </c>
    </row>
    <row r="379" spans="1:15" x14ac:dyDescent="0.3">
      <c r="A379" t="s">
        <v>1172</v>
      </c>
      <c r="B379" s="7">
        <v>42974</v>
      </c>
      <c r="C379" t="s">
        <v>1173</v>
      </c>
      <c r="D379" t="s">
        <v>1174</v>
      </c>
      <c r="E379">
        <v>1488.424</v>
      </c>
      <c r="F379">
        <v>7</v>
      </c>
      <c r="G379">
        <v>0.3</v>
      </c>
      <c r="H379">
        <v>-297.6848</v>
      </c>
      <c r="I379" t="s">
        <v>32</v>
      </c>
      <c r="J379" t="s">
        <v>53</v>
      </c>
      <c r="K379" t="s">
        <v>1175</v>
      </c>
      <c r="L379" t="s">
        <v>137</v>
      </c>
      <c r="M379" t="s">
        <v>1102</v>
      </c>
      <c r="N379" t="s">
        <v>545</v>
      </c>
      <c r="O379">
        <f t="shared" si="5"/>
        <v>2017</v>
      </c>
    </row>
    <row r="380" spans="1:15" x14ac:dyDescent="0.3">
      <c r="A380" t="s">
        <v>1176</v>
      </c>
      <c r="B380" s="7">
        <v>42122</v>
      </c>
      <c r="C380" t="s">
        <v>1177</v>
      </c>
      <c r="D380" t="s">
        <v>1178</v>
      </c>
      <c r="E380">
        <v>8.6519999999999992</v>
      </c>
      <c r="F380">
        <v>3</v>
      </c>
      <c r="G380">
        <v>0.8</v>
      </c>
      <c r="H380">
        <v>-20.3322</v>
      </c>
      <c r="I380" t="s">
        <v>44</v>
      </c>
      <c r="J380" t="s">
        <v>76</v>
      </c>
      <c r="K380" t="s">
        <v>1179</v>
      </c>
      <c r="L380" t="s">
        <v>99</v>
      </c>
      <c r="M380" t="s">
        <v>100</v>
      </c>
      <c r="N380" t="s">
        <v>171</v>
      </c>
      <c r="O380">
        <f t="shared" si="5"/>
        <v>2015</v>
      </c>
    </row>
    <row r="381" spans="1:15" x14ac:dyDescent="0.3">
      <c r="A381" t="s">
        <v>1176</v>
      </c>
      <c r="B381" s="7">
        <v>42122</v>
      </c>
      <c r="C381" t="s">
        <v>1177</v>
      </c>
      <c r="D381" t="s">
        <v>1180</v>
      </c>
      <c r="E381">
        <v>23.832000000000001</v>
      </c>
      <c r="F381">
        <v>3</v>
      </c>
      <c r="G381">
        <v>0.2</v>
      </c>
      <c r="H381">
        <v>2.6810999999999998</v>
      </c>
      <c r="I381" t="s">
        <v>44</v>
      </c>
      <c r="J381" t="s">
        <v>58</v>
      </c>
      <c r="K381" t="s">
        <v>1181</v>
      </c>
      <c r="L381" t="s">
        <v>99</v>
      </c>
      <c r="M381" t="s">
        <v>100</v>
      </c>
      <c r="N381" t="s">
        <v>171</v>
      </c>
      <c r="O381">
        <f t="shared" si="5"/>
        <v>2015</v>
      </c>
    </row>
    <row r="382" spans="1:15" x14ac:dyDescent="0.3">
      <c r="A382" t="s">
        <v>1176</v>
      </c>
      <c r="B382" s="7">
        <v>42122</v>
      </c>
      <c r="C382" t="s">
        <v>1177</v>
      </c>
      <c r="D382" t="s">
        <v>1182</v>
      </c>
      <c r="E382">
        <v>12.176</v>
      </c>
      <c r="F382">
        <v>4</v>
      </c>
      <c r="G382">
        <v>0.8</v>
      </c>
      <c r="H382">
        <v>-18.872800000000002</v>
      </c>
      <c r="I382" t="s">
        <v>44</v>
      </c>
      <c r="J382" t="s">
        <v>73</v>
      </c>
      <c r="K382" t="s">
        <v>1183</v>
      </c>
      <c r="L382" t="s">
        <v>99</v>
      </c>
      <c r="M382" t="s">
        <v>100</v>
      </c>
      <c r="N382" t="s">
        <v>171</v>
      </c>
      <c r="O382">
        <f t="shared" si="5"/>
        <v>2015</v>
      </c>
    </row>
    <row r="383" spans="1:15" x14ac:dyDescent="0.3">
      <c r="A383" t="s">
        <v>1184</v>
      </c>
      <c r="B383" s="7">
        <v>42671</v>
      </c>
      <c r="C383" t="s">
        <v>1185</v>
      </c>
      <c r="D383" t="s">
        <v>1186</v>
      </c>
      <c r="E383">
        <v>50.96</v>
      </c>
      <c r="F383">
        <v>7</v>
      </c>
      <c r="G383">
        <v>0</v>
      </c>
      <c r="H383">
        <v>25.48</v>
      </c>
      <c r="I383" t="s">
        <v>44</v>
      </c>
      <c r="J383" t="s">
        <v>85</v>
      </c>
      <c r="K383" t="s">
        <v>1187</v>
      </c>
      <c r="L383" t="s">
        <v>47</v>
      </c>
      <c r="M383" t="s">
        <v>48</v>
      </c>
      <c r="N383" t="s">
        <v>120</v>
      </c>
      <c r="O383">
        <f t="shared" si="5"/>
        <v>2016</v>
      </c>
    </row>
    <row r="384" spans="1:15" x14ac:dyDescent="0.3">
      <c r="A384" t="s">
        <v>1184</v>
      </c>
      <c r="B384" s="7">
        <v>42671</v>
      </c>
      <c r="C384" t="s">
        <v>1185</v>
      </c>
      <c r="D384" t="s">
        <v>1188</v>
      </c>
      <c r="E384">
        <v>49.536000000000001</v>
      </c>
      <c r="F384">
        <v>3</v>
      </c>
      <c r="G384">
        <v>0.2</v>
      </c>
      <c r="H384">
        <v>17.337599999999998</v>
      </c>
      <c r="I384" t="s">
        <v>44</v>
      </c>
      <c r="J384" t="s">
        <v>73</v>
      </c>
      <c r="K384" t="s">
        <v>1189</v>
      </c>
      <c r="L384" t="s">
        <v>47</v>
      </c>
      <c r="M384" t="s">
        <v>48</v>
      </c>
      <c r="N384" t="s">
        <v>120</v>
      </c>
      <c r="O384">
        <f t="shared" si="5"/>
        <v>2016</v>
      </c>
    </row>
    <row r="385" spans="1:15" x14ac:dyDescent="0.3">
      <c r="A385" t="s">
        <v>1190</v>
      </c>
      <c r="B385" s="7">
        <v>42181</v>
      </c>
      <c r="C385" t="s">
        <v>1191</v>
      </c>
      <c r="D385" t="s">
        <v>1192</v>
      </c>
      <c r="E385">
        <v>41.9</v>
      </c>
      <c r="F385">
        <v>2</v>
      </c>
      <c r="G385">
        <v>0</v>
      </c>
      <c r="H385">
        <v>8.7989999999999995</v>
      </c>
      <c r="I385" t="s">
        <v>69</v>
      </c>
      <c r="J385" t="s">
        <v>148</v>
      </c>
      <c r="K385" t="s">
        <v>1193</v>
      </c>
      <c r="L385" t="s">
        <v>99</v>
      </c>
      <c r="M385" t="s">
        <v>216</v>
      </c>
      <c r="N385" t="s">
        <v>989</v>
      </c>
      <c r="O385">
        <f t="shared" si="5"/>
        <v>2015</v>
      </c>
    </row>
    <row r="386" spans="1:15" x14ac:dyDescent="0.3">
      <c r="A386" t="s">
        <v>1194</v>
      </c>
      <c r="B386" s="7">
        <v>42335</v>
      </c>
      <c r="C386" t="s">
        <v>1195</v>
      </c>
      <c r="D386" t="s">
        <v>1196</v>
      </c>
      <c r="E386">
        <v>375.45749999999998</v>
      </c>
      <c r="F386">
        <v>3</v>
      </c>
      <c r="G386">
        <v>0.45</v>
      </c>
      <c r="H386">
        <v>-157.0095</v>
      </c>
      <c r="I386" t="s">
        <v>32</v>
      </c>
      <c r="J386" t="s">
        <v>53</v>
      </c>
      <c r="K386" t="s">
        <v>1197</v>
      </c>
      <c r="L386" t="s">
        <v>35</v>
      </c>
      <c r="M386" t="s">
        <v>55</v>
      </c>
      <c r="N386" t="s">
        <v>1198</v>
      </c>
      <c r="O386">
        <f t="shared" ref="O386:O449" si="6">YEAR(B386)</f>
        <v>2015</v>
      </c>
    </row>
    <row r="387" spans="1:15" x14ac:dyDescent="0.3">
      <c r="A387" t="s">
        <v>1194</v>
      </c>
      <c r="B387" s="7">
        <v>42335</v>
      </c>
      <c r="C387" t="s">
        <v>1195</v>
      </c>
      <c r="D387" t="s">
        <v>1199</v>
      </c>
      <c r="E387">
        <v>83.975999999999999</v>
      </c>
      <c r="F387">
        <v>3</v>
      </c>
      <c r="G387">
        <v>0.2</v>
      </c>
      <c r="H387">
        <v>-1.0497000000000001</v>
      </c>
      <c r="I387" t="s">
        <v>69</v>
      </c>
      <c r="J387" t="s">
        <v>148</v>
      </c>
      <c r="K387" t="s">
        <v>1200</v>
      </c>
      <c r="L387" t="s">
        <v>35</v>
      </c>
      <c r="M387" t="s">
        <v>55</v>
      </c>
      <c r="N387" t="s">
        <v>1198</v>
      </c>
      <c r="O387">
        <f t="shared" si="6"/>
        <v>2015</v>
      </c>
    </row>
    <row r="388" spans="1:15" x14ac:dyDescent="0.3">
      <c r="A388" t="s">
        <v>1201</v>
      </c>
      <c r="B388" s="7">
        <v>42341</v>
      </c>
      <c r="C388" t="s">
        <v>1202</v>
      </c>
      <c r="D388" t="s">
        <v>1203</v>
      </c>
      <c r="E388">
        <v>482.34</v>
      </c>
      <c r="F388">
        <v>4</v>
      </c>
      <c r="G388">
        <v>0.7</v>
      </c>
      <c r="H388">
        <v>-337.63799999999998</v>
      </c>
      <c r="I388" t="s">
        <v>69</v>
      </c>
      <c r="J388" t="s">
        <v>604</v>
      </c>
      <c r="K388" t="s">
        <v>1204</v>
      </c>
      <c r="L388" t="s">
        <v>137</v>
      </c>
      <c r="M388" t="s">
        <v>138</v>
      </c>
      <c r="N388" t="s">
        <v>139</v>
      </c>
      <c r="O388">
        <f t="shared" si="6"/>
        <v>2015</v>
      </c>
    </row>
    <row r="389" spans="1:15" x14ac:dyDescent="0.3">
      <c r="A389" t="s">
        <v>1201</v>
      </c>
      <c r="B389" s="7">
        <v>42341</v>
      </c>
      <c r="C389" t="s">
        <v>1202</v>
      </c>
      <c r="D389" t="s">
        <v>1205</v>
      </c>
      <c r="E389">
        <v>2.96</v>
      </c>
      <c r="F389">
        <v>1</v>
      </c>
      <c r="G389">
        <v>0.2</v>
      </c>
      <c r="H389">
        <v>0.77700000000000002</v>
      </c>
      <c r="I389" t="s">
        <v>32</v>
      </c>
      <c r="J389" t="s">
        <v>63</v>
      </c>
      <c r="K389" t="s">
        <v>1206</v>
      </c>
      <c r="L389" t="s">
        <v>137</v>
      </c>
      <c r="M389" t="s">
        <v>138</v>
      </c>
      <c r="N389" t="s">
        <v>139</v>
      </c>
      <c r="O389">
        <f t="shared" si="6"/>
        <v>2015</v>
      </c>
    </row>
    <row r="390" spans="1:15" x14ac:dyDescent="0.3">
      <c r="A390" t="s">
        <v>1207</v>
      </c>
      <c r="B390" s="7">
        <v>41967</v>
      </c>
      <c r="C390" t="s">
        <v>1208</v>
      </c>
      <c r="D390" t="s">
        <v>1209</v>
      </c>
      <c r="E390">
        <v>2.6240000000000001</v>
      </c>
      <c r="F390">
        <v>1</v>
      </c>
      <c r="G390">
        <v>0.2</v>
      </c>
      <c r="H390">
        <v>0.4264</v>
      </c>
      <c r="I390" t="s">
        <v>44</v>
      </c>
      <c r="J390" t="s">
        <v>66</v>
      </c>
      <c r="K390" t="s">
        <v>1210</v>
      </c>
      <c r="L390" t="s">
        <v>137</v>
      </c>
      <c r="M390" t="s">
        <v>445</v>
      </c>
      <c r="N390" t="s">
        <v>891</v>
      </c>
      <c r="O390">
        <f t="shared" si="6"/>
        <v>2014</v>
      </c>
    </row>
    <row r="391" spans="1:15" x14ac:dyDescent="0.3">
      <c r="A391" t="s">
        <v>1211</v>
      </c>
      <c r="B391" s="7">
        <v>43080</v>
      </c>
      <c r="C391" t="s">
        <v>1212</v>
      </c>
      <c r="D391" t="s">
        <v>1213</v>
      </c>
      <c r="E391">
        <v>23.36</v>
      </c>
      <c r="F391">
        <v>4</v>
      </c>
      <c r="G391">
        <v>0.2</v>
      </c>
      <c r="H391">
        <v>7.8840000000000003</v>
      </c>
      <c r="I391" t="s">
        <v>44</v>
      </c>
      <c r="J391" t="s">
        <v>73</v>
      </c>
      <c r="K391" t="s">
        <v>1214</v>
      </c>
      <c r="L391" t="s">
        <v>137</v>
      </c>
      <c r="M391" t="s">
        <v>243</v>
      </c>
      <c r="N391" t="s">
        <v>244</v>
      </c>
      <c r="O391">
        <f t="shared" si="6"/>
        <v>2017</v>
      </c>
    </row>
    <row r="392" spans="1:15" x14ac:dyDescent="0.3">
      <c r="A392" t="s">
        <v>1211</v>
      </c>
      <c r="B392" s="7">
        <v>43080</v>
      </c>
      <c r="C392" t="s">
        <v>1212</v>
      </c>
      <c r="D392" t="s">
        <v>350</v>
      </c>
      <c r="E392">
        <v>39.979999999999997</v>
      </c>
      <c r="F392">
        <v>2</v>
      </c>
      <c r="G392">
        <v>0</v>
      </c>
      <c r="H392">
        <v>13.5932</v>
      </c>
      <c r="I392" t="s">
        <v>69</v>
      </c>
      <c r="J392" t="s">
        <v>148</v>
      </c>
      <c r="K392" t="s">
        <v>351</v>
      </c>
      <c r="L392" t="s">
        <v>137</v>
      </c>
      <c r="M392" t="s">
        <v>243</v>
      </c>
      <c r="N392" t="s">
        <v>244</v>
      </c>
      <c r="O392">
        <f t="shared" si="6"/>
        <v>2017</v>
      </c>
    </row>
    <row r="393" spans="1:15" x14ac:dyDescent="0.3">
      <c r="A393" t="s">
        <v>1215</v>
      </c>
      <c r="B393" s="7">
        <v>41903</v>
      </c>
      <c r="C393" t="s">
        <v>1216</v>
      </c>
      <c r="D393" t="s">
        <v>1217</v>
      </c>
      <c r="E393">
        <v>246.38399999999999</v>
      </c>
      <c r="F393">
        <v>2</v>
      </c>
      <c r="G393">
        <v>0.2</v>
      </c>
      <c r="H393">
        <v>27.7182</v>
      </c>
      <c r="I393" t="s">
        <v>69</v>
      </c>
      <c r="J393" t="s">
        <v>70</v>
      </c>
      <c r="K393" t="s">
        <v>1218</v>
      </c>
      <c r="L393" t="s">
        <v>47</v>
      </c>
      <c r="M393" t="s">
        <v>93</v>
      </c>
      <c r="N393" t="s">
        <v>1219</v>
      </c>
      <c r="O393">
        <f t="shared" si="6"/>
        <v>2014</v>
      </c>
    </row>
    <row r="394" spans="1:15" x14ac:dyDescent="0.3">
      <c r="A394" t="s">
        <v>1215</v>
      </c>
      <c r="B394" s="7">
        <v>41903</v>
      </c>
      <c r="C394" t="s">
        <v>1216</v>
      </c>
      <c r="D394" t="s">
        <v>1220</v>
      </c>
      <c r="E394">
        <v>1799.97</v>
      </c>
      <c r="F394">
        <v>3</v>
      </c>
      <c r="G394">
        <v>0</v>
      </c>
      <c r="H394">
        <v>701.98829999999998</v>
      </c>
      <c r="I394" t="s">
        <v>69</v>
      </c>
      <c r="J394" t="s">
        <v>1077</v>
      </c>
      <c r="K394" t="s">
        <v>1221</v>
      </c>
      <c r="L394" t="s">
        <v>47</v>
      </c>
      <c r="M394" t="s">
        <v>93</v>
      </c>
      <c r="N394" t="s">
        <v>1219</v>
      </c>
      <c r="O394">
        <f t="shared" si="6"/>
        <v>2014</v>
      </c>
    </row>
    <row r="395" spans="1:15" x14ac:dyDescent="0.3">
      <c r="A395" t="s">
        <v>1222</v>
      </c>
      <c r="B395" s="7">
        <v>41797</v>
      </c>
      <c r="C395" t="s">
        <v>1223</v>
      </c>
      <c r="D395" t="s">
        <v>1224</v>
      </c>
      <c r="E395">
        <v>12.462</v>
      </c>
      <c r="F395">
        <v>3</v>
      </c>
      <c r="G395">
        <v>0.8</v>
      </c>
      <c r="H395">
        <v>-20.5623</v>
      </c>
      <c r="I395" t="s">
        <v>44</v>
      </c>
      <c r="J395" t="s">
        <v>73</v>
      </c>
      <c r="K395" t="s">
        <v>1225</v>
      </c>
      <c r="L395" t="s">
        <v>99</v>
      </c>
      <c r="M395" t="s">
        <v>193</v>
      </c>
      <c r="N395" t="s">
        <v>1226</v>
      </c>
      <c r="O395">
        <f t="shared" si="6"/>
        <v>2014</v>
      </c>
    </row>
    <row r="396" spans="1:15" x14ac:dyDescent="0.3">
      <c r="A396" t="s">
        <v>1227</v>
      </c>
      <c r="B396" s="7">
        <v>42916</v>
      </c>
      <c r="C396" t="s">
        <v>1228</v>
      </c>
      <c r="D396" t="s">
        <v>1229</v>
      </c>
      <c r="E396">
        <v>75.792000000000002</v>
      </c>
      <c r="F396">
        <v>3</v>
      </c>
      <c r="G396">
        <v>0.2</v>
      </c>
      <c r="H396">
        <v>25.579799999999999</v>
      </c>
      <c r="I396" t="s">
        <v>44</v>
      </c>
      <c r="J396" t="s">
        <v>73</v>
      </c>
      <c r="K396" t="s">
        <v>1230</v>
      </c>
      <c r="L396" t="s">
        <v>47</v>
      </c>
      <c r="M396" t="s">
        <v>1231</v>
      </c>
      <c r="N396" t="s">
        <v>1232</v>
      </c>
      <c r="O396">
        <f t="shared" si="6"/>
        <v>2017</v>
      </c>
    </row>
    <row r="397" spans="1:15" x14ac:dyDescent="0.3">
      <c r="A397" t="s">
        <v>1233</v>
      </c>
      <c r="B397" s="7">
        <v>43025</v>
      </c>
      <c r="C397" t="s">
        <v>1234</v>
      </c>
      <c r="D397" t="s">
        <v>1235</v>
      </c>
      <c r="E397">
        <v>49.96</v>
      </c>
      <c r="F397">
        <v>2</v>
      </c>
      <c r="G397">
        <v>0</v>
      </c>
      <c r="H397">
        <v>9.4923999999999999</v>
      </c>
      <c r="I397" t="s">
        <v>44</v>
      </c>
      <c r="J397" t="s">
        <v>58</v>
      </c>
      <c r="K397" t="s">
        <v>1236</v>
      </c>
      <c r="L397" t="s">
        <v>137</v>
      </c>
      <c r="M397" t="s">
        <v>1237</v>
      </c>
      <c r="N397" t="s">
        <v>1238</v>
      </c>
      <c r="O397">
        <f t="shared" si="6"/>
        <v>2017</v>
      </c>
    </row>
    <row r="398" spans="1:15" x14ac:dyDescent="0.3">
      <c r="A398" t="s">
        <v>1233</v>
      </c>
      <c r="B398" s="7">
        <v>43025</v>
      </c>
      <c r="C398" t="s">
        <v>1234</v>
      </c>
      <c r="D398" t="s">
        <v>1239</v>
      </c>
      <c r="E398">
        <v>12.96</v>
      </c>
      <c r="F398">
        <v>2</v>
      </c>
      <c r="G398">
        <v>0</v>
      </c>
      <c r="H398">
        <v>6.2207999999999997</v>
      </c>
      <c r="I398" t="s">
        <v>44</v>
      </c>
      <c r="J398" t="s">
        <v>85</v>
      </c>
      <c r="K398" t="s">
        <v>1240</v>
      </c>
      <c r="L398" t="s">
        <v>137</v>
      </c>
      <c r="M398" t="s">
        <v>1237</v>
      </c>
      <c r="N398" t="s">
        <v>1238</v>
      </c>
      <c r="O398">
        <f t="shared" si="6"/>
        <v>2017</v>
      </c>
    </row>
    <row r="399" spans="1:15" x14ac:dyDescent="0.3">
      <c r="A399" t="s">
        <v>1241</v>
      </c>
      <c r="B399" s="7">
        <v>42308</v>
      </c>
      <c r="C399" t="s">
        <v>96</v>
      </c>
      <c r="D399" t="s">
        <v>1242</v>
      </c>
      <c r="E399">
        <v>70.12</v>
      </c>
      <c r="F399">
        <v>4</v>
      </c>
      <c r="G399">
        <v>0</v>
      </c>
      <c r="H399">
        <v>21.036000000000001</v>
      </c>
      <c r="I399" t="s">
        <v>44</v>
      </c>
      <c r="J399" t="s">
        <v>515</v>
      </c>
      <c r="K399" t="s">
        <v>1243</v>
      </c>
      <c r="L399" t="s">
        <v>99</v>
      </c>
      <c r="M399" t="s">
        <v>216</v>
      </c>
      <c r="N399" t="s">
        <v>298</v>
      </c>
      <c r="O399">
        <f t="shared" si="6"/>
        <v>2015</v>
      </c>
    </row>
    <row r="400" spans="1:15" x14ac:dyDescent="0.3">
      <c r="A400" t="s">
        <v>1244</v>
      </c>
      <c r="B400" s="7">
        <v>42621</v>
      </c>
      <c r="C400" t="s">
        <v>1245</v>
      </c>
      <c r="D400" t="s">
        <v>1246</v>
      </c>
      <c r="E400">
        <v>35.951999999999998</v>
      </c>
      <c r="F400">
        <v>3</v>
      </c>
      <c r="G400">
        <v>0.2</v>
      </c>
      <c r="H400">
        <v>3.5952000000000002</v>
      </c>
      <c r="I400" t="s">
        <v>44</v>
      </c>
      <c r="J400" t="s">
        <v>58</v>
      </c>
      <c r="K400" t="s">
        <v>1247</v>
      </c>
      <c r="L400" t="s">
        <v>99</v>
      </c>
      <c r="M400" t="s">
        <v>100</v>
      </c>
      <c r="N400" t="s">
        <v>171</v>
      </c>
      <c r="O400">
        <f t="shared" si="6"/>
        <v>2016</v>
      </c>
    </row>
    <row r="401" spans="1:15" x14ac:dyDescent="0.3">
      <c r="A401" t="s">
        <v>1244</v>
      </c>
      <c r="B401" s="7">
        <v>42621</v>
      </c>
      <c r="C401" t="s">
        <v>1245</v>
      </c>
      <c r="D401" t="s">
        <v>152</v>
      </c>
      <c r="E401">
        <v>2396.2656000000002</v>
      </c>
      <c r="F401">
        <v>4</v>
      </c>
      <c r="G401">
        <v>0.32</v>
      </c>
      <c r="H401">
        <v>-317.15280000000001</v>
      </c>
      <c r="I401" t="s">
        <v>32</v>
      </c>
      <c r="J401" t="s">
        <v>33</v>
      </c>
      <c r="K401" t="s">
        <v>153</v>
      </c>
      <c r="L401" t="s">
        <v>99</v>
      </c>
      <c r="M401" t="s">
        <v>100</v>
      </c>
      <c r="N401" t="s">
        <v>171</v>
      </c>
      <c r="O401">
        <f t="shared" si="6"/>
        <v>2016</v>
      </c>
    </row>
    <row r="402" spans="1:15" x14ac:dyDescent="0.3">
      <c r="A402" t="s">
        <v>1244</v>
      </c>
      <c r="B402" s="7">
        <v>42621</v>
      </c>
      <c r="C402" t="s">
        <v>1245</v>
      </c>
      <c r="D402" t="s">
        <v>1248</v>
      </c>
      <c r="E402">
        <v>131.136</v>
      </c>
      <c r="F402">
        <v>4</v>
      </c>
      <c r="G402">
        <v>0.2</v>
      </c>
      <c r="H402">
        <v>-32.783999999999999</v>
      </c>
      <c r="I402" t="s">
        <v>44</v>
      </c>
      <c r="J402" t="s">
        <v>58</v>
      </c>
      <c r="K402" t="s">
        <v>1249</v>
      </c>
      <c r="L402" t="s">
        <v>99</v>
      </c>
      <c r="M402" t="s">
        <v>100</v>
      </c>
      <c r="N402" t="s">
        <v>171</v>
      </c>
      <c r="O402">
        <f t="shared" si="6"/>
        <v>2016</v>
      </c>
    </row>
    <row r="403" spans="1:15" x14ac:dyDescent="0.3">
      <c r="A403" t="s">
        <v>1244</v>
      </c>
      <c r="B403" s="7">
        <v>42621</v>
      </c>
      <c r="C403" t="s">
        <v>1245</v>
      </c>
      <c r="D403" t="s">
        <v>1250</v>
      </c>
      <c r="E403">
        <v>57.584000000000003</v>
      </c>
      <c r="F403">
        <v>2</v>
      </c>
      <c r="G403">
        <v>0.2</v>
      </c>
      <c r="H403">
        <v>0.7198</v>
      </c>
      <c r="I403" t="s">
        <v>69</v>
      </c>
      <c r="J403" t="s">
        <v>148</v>
      </c>
      <c r="K403" t="s">
        <v>1251</v>
      </c>
      <c r="L403" t="s">
        <v>99</v>
      </c>
      <c r="M403" t="s">
        <v>100</v>
      </c>
      <c r="N403" t="s">
        <v>171</v>
      </c>
      <c r="O403">
        <f t="shared" si="6"/>
        <v>2016</v>
      </c>
    </row>
    <row r="404" spans="1:15" x14ac:dyDescent="0.3">
      <c r="A404" t="s">
        <v>1252</v>
      </c>
      <c r="B404" s="7">
        <v>41997</v>
      </c>
      <c r="C404" t="s">
        <v>1253</v>
      </c>
      <c r="D404" t="s">
        <v>1254</v>
      </c>
      <c r="E404">
        <v>9.5679999999999996</v>
      </c>
      <c r="F404">
        <v>2</v>
      </c>
      <c r="G404">
        <v>0.2</v>
      </c>
      <c r="H404">
        <v>3.4683999999999999</v>
      </c>
      <c r="I404" t="s">
        <v>44</v>
      </c>
      <c r="J404" t="s">
        <v>85</v>
      </c>
      <c r="K404" t="s">
        <v>1255</v>
      </c>
      <c r="L404" t="s">
        <v>35</v>
      </c>
      <c r="M404" t="s">
        <v>55</v>
      </c>
      <c r="N404" t="s">
        <v>1256</v>
      </c>
      <c r="O404">
        <f t="shared" si="6"/>
        <v>2014</v>
      </c>
    </row>
    <row r="405" spans="1:15" x14ac:dyDescent="0.3">
      <c r="A405" t="s">
        <v>1257</v>
      </c>
      <c r="B405" s="7">
        <v>41745</v>
      </c>
      <c r="C405" t="s">
        <v>558</v>
      </c>
      <c r="D405" t="s">
        <v>1258</v>
      </c>
      <c r="E405">
        <v>39.072000000000003</v>
      </c>
      <c r="F405">
        <v>6</v>
      </c>
      <c r="G405">
        <v>0.2</v>
      </c>
      <c r="H405">
        <v>9.7680000000000007</v>
      </c>
      <c r="I405" t="s">
        <v>44</v>
      </c>
      <c r="J405" t="s">
        <v>66</v>
      </c>
      <c r="K405" t="s">
        <v>1259</v>
      </c>
      <c r="L405" t="s">
        <v>35</v>
      </c>
      <c r="M405" t="s">
        <v>87</v>
      </c>
      <c r="N405" t="s">
        <v>466</v>
      </c>
      <c r="O405">
        <f t="shared" si="6"/>
        <v>2014</v>
      </c>
    </row>
    <row r="406" spans="1:15" x14ac:dyDescent="0.3">
      <c r="A406" t="s">
        <v>1260</v>
      </c>
      <c r="B406" s="7">
        <v>43093</v>
      </c>
      <c r="C406" t="s">
        <v>1261</v>
      </c>
      <c r="D406" t="s">
        <v>1262</v>
      </c>
      <c r="E406">
        <v>35.909999999999997</v>
      </c>
      <c r="F406">
        <v>3</v>
      </c>
      <c r="G406">
        <v>0</v>
      </c>
      <c r="H406">
        <v>9.6957000000000004</v>
      </c>
      <c r="I406" t="s">
        <v>44</v>
      </c>
      <c r="J406" t="s">
        <v>76</v>
      </c>
      <c r="K406" t="s">
        <v>1263</v>
      </c>
      <c r="L406" t="s">
        <v>137</v>
      </c>
      <c r="M406" t="s">
        <v>243</v>
      </c>
      <c r="N406" t="s">
        <v>244</v>
      </c>
      <c r="O406">
        <f t="shared" si="6"/>
        <v>2017</v>
      </c>
    </row>
    <row r="407" spans="1:15" x14ac:dyDescent="0.3">
      <c r="A407" t="s">
        <v>1264</v>
      </c>
      <c r="B407" s="7">
        <v>43077</v>
      </c>
      <c r="C407" t="s">
        <v>1265</v>
      </c>
      <c r="D407" t="s">
        <v>1250</v>
      </c>
      <c r="E407">
        <v>179.95</v>
      </c>
      <c r="F407">
        <v>5</v>
      </c>
      <c r="G407">
        <v>0</v>
      </c>
      <c r="H407">
        <v>37.789499999999997</v>
      </c>
      <c r="I407" t="s">
        <v>69</v>
      </c>
      <c r="J407" t="s">
        <v>148</v>
      </c>
      <c r="K407" t="s">
        <v>1251</v>
      </c>
      <c r="L407" t="s">
        <v>47</v>
      </c>
      <c r="M407" t="s">
        <v>48</v>
      </c>
      <c r="N407" t="s">
        <v>120</v>
      </c>
      <c r="O407">
        <f t="shared" si="6"/>
        <v>2017</v>
      </c>
    </row>
    <row r="408" spans="1:15" x14ac:dyDescent="0.3">
      <c r="A408" t="s">
        <v>1264</v>
      </c>
      <c r="B408" s="7">
        <v>43077</v>
      </c>
      <c r="C408" t="s">
        <v>1265</v>
      </c>
      <c r="D408" t="s">
        <v>1266</v>
      </c>
      <c r="E408">
        <v>1199.9760000000001</v>
      </c>
      <c r="F408">
        <v>3</v>
      </c>
      <c r="G408">
        <v>0.2</v>
      </c>
      <c r="H408">
        <v>434.99130000000002</v>
      </c>
      <c r="I408" t="s">
        <v>69</v>
      </c>
      <c r="J408" t="s">
        <v>1077</v>
      </c>
      <c r="K408" t="s">
        <v>1267</v>
      </c>
      <c r="L408" t="s">
        <v>47</v>
      </c>
      <c r="M408" t="s">
        <v>48</v>
      </c>
      <c r="N408" t="s">
        <v>120</v>
      </c>
      <c r="O408">
        <f t="shared" si="6"/>
        <v>2017</v>
      </c>
    </row>
    <row r="409" spans="1:15" x14ac:dyDescent="0.3">
      <c r="A409" t="s">
        <v>1264</v>
      </c>
      <c r="B409" s="7">
        <v>43077</v>
      </c>
      <c r="C409" t="s">
        <v>1265</v>
      </c>
      <c r="D409" t="s">
        <v>1268</v>
      </c>
      <c r="E409">
        <v>27.15</v>
      </c>
      <c r="F409">
        <v>5</v>
      </c>
      <c r="G409">
        <v>0</v>
      </c>
      <c r="H409">
        <v>13.3035</v>
      </c>
      <c r="I409" t="s">
        <v>44</v>
      </c>
      <c r="J409" t="s">
        <v>85</v>
      </c>
      <c r="K409" t="s">
        <v>1269</v>
      </c>
      <c r="L409" t="s">
        <v>47</v>
      </c>
      <c r="M409" t="s">
        <v>48</v>
      </c>
      <c r="N409" t="s">
        <v>120</v>
      </c>
      <c r="O409">
        <f t="shared" si="6"/>
        <v>2017</v>
      </c>
    </row>
    <row r="410" spans="1:15" x14ac:dyDescent="0.3">
      <c r="A410" t="s">
        <v>1264</v>
      </c>
      <c r="B410" s="7">
        <v>43077</v>
      </c>
      <c r="C410" t="s">
        <v>1265</v>
      </c>
      <c r="D410" t="s">
        <v>1270</v>
      </c>
      <c r="E410">
        <v>1004.024</v>
      </c>
      <c r="F410">
        <v>7</v>
      </c>
      <c r="G410">
        <v>0.2</v>
      </c>
      <c r="H410">
        <v>-112.95269999999999</v>
      </c>
      <c r="I410" t="s">
        <v>32</v>
      </c>
      <c r="J410" t="s">
        <v>53</v>
      </c>
      <c r="K410" t="s">
        <v>1271</v>
      </c>
      <c r="L410" t="s">
        <v>47</v>
      </c>
      <c r="M410" t="s">
        <v>48</v>
      </c>
      <c r="N410" t="s">
        <v>120</v>
      </c>
      <c r="O410">
        <f t="shared" si="6"/>
        <v>2017</v>
      </c>
    </row>
    <row r="411" spans="1:15" x14ac:dyDescent="0.3">
      <c r="A411" t="s">
        <v>1264</v>
      </c>
      <c r="B411" s="7">
        <v>43077</v>
      </c>
      <c r="C411" t="s">
        <v>1265</v>
      </c>
      <c r="D411" t="s">
        <v>1272</v>
      </c>
      <c r="E411">
        <v>9.68</v>
      </c>
      <c r="F411">
        <v>1</v>
      </c>
      <c r="G411">
        <v>0</v>
      </c>
      <c r="H411">
        <v>4.6463999999999999</v>
      </c>
      <c r="I411" t="s">
        <v>44</v>
      </c>
      <c r="J411" t="s">
        <v>85</v>
      </c>
      <c r="K411" t="s">
        <v>1273</v>
      </c>
      <c r="L411" t="s">
        <v>47</v>
      </c>
      <c r="M411" t="s">
        <v>48</v>
      </c>
      <c r="N411" t="s">
        <v>120</v>
      </c>
      <c r="O411">
        <f t="shared" si="6"/>
        <v>2017</v>
      </c>
    </row>
    <row r="412" spans="1:15" x14ac:dyDescent="0.3">
      <c r="A412" t="s">
        <v>1264</v>
      </c>
      <c r="B412" s="7">
        <v>43077</v>
      </c>
      <c r="C412" t="s">
        <v>1265</v>
      </c>
      <c r="D412" t="s">
        <v>1274</v>
      </c>
      <c r="E412">
        <v>28.35</v>
      </c>
      <c r="F412">
        <v>9</v>
      </c>
      <c r="G412">
        <v>0</v>
      </c>
      <c r="H412">
        <v>13.608000000000001</v>
      </c>
      <c r="I412" t="s">
        <v>44</v>
      </c>
      <c r="J412" t="s">
        <v>45</v>
      </c>
      <c r="K412" t="s">
        <v>1275</v>
      </c>
      <c r="L412" t="s">
        <v>47</v>
      </c>
      <c r="M412" t="s">
        <v>48</v>
      </c>
      <c r="N412" t="s">
        <v>120</v>
      </c>
      <c r="O412">
        <f t="shared" si="6"/>
        <v>2017</v>
      </c>
    </row>
    <row r="413" spans="1:15" x14ac:dyDescent="0.3">
      <c r="A413" t="s">
        <v>1264</v>
      </c>
      <c r="B413" s="7">
        <v>43077</v>
      </c>
      <c r="C413" t="s">
        <v>1265</v>
      </c>
      <c r="D413" t="s">
        <v>1108</v>
      </c>
      <c r="E413">
        <v>55.98</v>
      </c>
      <c r="F413">
        <v>1</v>
      </c>
      <c r="G413">
        <v>0</v>
      </c>
      <c r="H413">
        <v>27.430199999999999</v>
      </c>
      <c r="I413" t="s">
        <v>44</v>
      </c>
      <c r="J413" t="s">
        <v>85</v>
      </c>
      <c r="K413" t="s">
        <v>1109</v>
      </c>
      <c r="L413" t="s">
        <v>47</v>
      </c>
      <c r="M413" t="s">
        <v>48</v>
      </c>
      <c r="N413" t="s">
        <v>120</v>
      </c>
      <c r="O413">
        <f t="shared" si="6"/>
        <v>2017</v>
      </c>
    </row>
    <row r="414" spans="1:15" x14ac:dyDescent="0.3">
      <c r="A414" t="s">
        <v>1264</v>
      </c>
      <c r="B414" s="7">
        <v>43077</v>
      </c>
      <c r="C414" t="s">
        <v>1265</v>
      </c>
      <c r="D414" t="s">
        <v>1276</v>
      </c>
      <c r="E414">
        <v>1336.829</v>
      </c>
      <c r="F414">
        <v>13</v>
      </c>
      <c r="G414">
        <v>0.15</v>
      </c>
      <c r="H414">
        <v>31.454799999999999</v>
      </c>
      <c r="I414" t="s">
        <v>32</v>
      </c>
      <c r="J414" t="s">
        <v>33</v>
      </c>
      <c r="K414" t="s">
        <v>1277</v>
      </c>
      <c r="L414" t="s">
        <v>47</v>
      </c>
      <c r="M414" t="s">
        <v>48</v>
      </c>
      <c r="N414" t="s">
        <v>120</v>
      </c>
      <c r="O414">
        <f t="shared" si="6"/>
        <v>2017</v>
      </c>
    </row>
    <row r="415" spans="1:15" x14ac:dyDescent="0.3">
      <c r="A415" t="s">
        <v>1264</v>
      </c>
      <c r="B415" s="7">
        <v>43077</v>
      </c>
      <c r="C415" t="s">
        <v>1265</v>
      </c>
      <c r="D415" t="s">
        <v>1278</v>
      </c>
      <c r="E415">
        <v>113.568</v>
      </c>
      <c r="F415">
        <v>2</v>
      </c>
      <c r="G415">
        <v>0.2</v>
      </c>
      <c r="H415">
        <v>-18.454799999999999</v>
      </c>
      <c r="I415" t="s">
        <v>32</v>
      </c>
      <c r="J415" t="s">
        <v>39</v>
      </c>
      <c r="K415" t="s">
        <v>1279</v>
      </c>
      <c r="L415" t="s">
        <v>47</v>
      </c>
      <c r="M415" t="s">
        <v>48</v>
      </c>
      <c r="N415" t="s">
        <v>120</v>
      </c>
      <c r="O415">
        <f t="shared" si="6"/>
        <v>2017</v>
      </c>
    </row>
    <row r="416" spans="1:15" x14ac:dyDescent="0.3">
      <c r="A416" t="s">
        <v>1280</v>
      </c>
      <c r="B416" s="7">
        <v>43042</v>
      </c>
      <c r="C416" t="s">
        <v>1281</v>
      </c>
      <c r="D416" t="s">
        <v>1282</v>
      </c>
      <c r="E416">
        <v>139.86000000000001</v>
      </c>
      <c r="F416">
        <v>7</v>
      </c>
      <c r="G416">
        <v>0</v>
      </c>
      <c r="H416">
        <v>65.734200000000001</v>
      </c>
      <c r="I416" t="s">
        <v>44</v>
      </c>
      <c r="J416" t="s">
        <v>85</v>
      </c>
      <c r="K416" t="s">
        <v>1283</v>
      </c>
      <c r="L416" t="s">
        <v>47</v>
      </c>
      <c r="M416" t="s">
        <v>93</v>
      </c>
      <c r="N416" t="s">
        <v>94</v>
      </c>
      <c r="O416">
        <f t="shared" si="6"/>
        <v>2017</v>
      </c>
    </row>
    <row r="417" spans="1:15" x14ac:dyDescent="0.3">
      <c r="A417" t="s">
        <v>1280</v>
      </c>
      <c r="B417" s="7">
        <v>43042</v>
      </c>
      <c r="C417" t="s">
        <v>1281</v>
      </c>
      <c r="D417" t="s">
        <v>959</v>
      </c>
      <c r="E417">
        <v>307.13600000000002</v>
      </c>
      <c r="F417">
        <v>4</v>
      </c>
      <c r="G417">
        <v>0.2</v>
      </c>
      <c r="H417">
        <v>26.874400000000001</v>
      </c>
      <c r="I417" t="s">
        <v>32</v>
      </c>
      <c r="J417" t="s">
        <v>39</v>
      </c>
      <c r="K417" t="s">
        <v>960</v>
      </c>
      <c r="L417" t="s">
        <v>47</v>
      </c>
      <c r="M417" t="s">
        <v>93</v>
      </c>
      <c r="N417" t="s">
        <v>94</v>
      </c>
      <c r="O417">
        <f t="shared" si="6"/>
        <v>2017</v>
      </c>
    </row>
    <row r="418" spans="1:15" x14ac:dyDescent="0.3">
      <c r="A418" t="s">
        <v>1284</v>
      </c>
      <c r="B418" s="7">
        <v>42910</v>
      </c>
      <c r="C418" t="s">
        <v>1285</v>
      </c>
      <c r="D418" t="s">
        <v>1286</v>
      </c>
      <c r="E418">
        <v>95.92</v>
      </c>
      <c r="F418">
        <v>8</v>
      </c>
      <c r="G418">
        <v>0</v>
      </c>
      <c r="H418">
        <v>25.898399999999999</v>
      </c>
      <c r="I418" t="s">
        <v>44</v>
      </c>
      <c r="J418" t="s">
        <v>66</v>
      </c>
      <c r="K418" t="s">
        <v>1287</v>
      </c>
      <c r="L418" t="s">
        <v>47</v>
      </c>
      <c r="M418" t="s">
        <v>48</v>
      </c>
      <c r="N418" t="s">
        <v>1288</v>
      </c>
      <c r="O418">
        <f t="shared" si="6"/>
        <v>2017</v>
      </c>
    </row>
    <row r="419" spans="1:15" x14ac:dyDescent="0.3">
      <c r="A419" t="s">
        <v>1289</v>
      </c>
      <c r="B419" s="7">
        <v>42474</v>
      </c>
      <c r="C419" t="s">
        <v>1290</v>
      </c>
      <c r="D419" t="s">
        <v>1291</v>
      </c>
      <c r="E419">
        <v>383.8</v>
      </c>
      <c r="F419">
        <v>5</v>
      </c>
      <c r="G419">
        <v>0.2</v>
      </c>
      <c r="H419">
        <v>38.380000000000003</v>
      </c>
      <c r="I419" t="s">
        <v>32</v>
      </c>
      <c r="J419" t="s">
        <v>39</v>
      </c>
      <c r="K419" t="s">
        <v>1292</v>
      </c>
      <c r="L419" t="s">
        <v>47</v>
      </c>
      <c r="M419" t="s">
        <v>48</v>
      </c>
      <c r="N419" t="s">
        <v>49</v>
      </c>
      <c r="O419">
        <f t="shared" si="6"/>
        <v>2016</v>
      </c>
    </row>
    <row r="420" spans="1:15" x14ac:dyDescent="0.3">
      <c r="A420" t="s">
        <v>1293</v>
      </c>
      <c r="B420" s="7">
        <v>43045</v>
      </c>
      <c r="C420" t="s">
        <v>1126</v>
      </c>
      <c r="D420" t="s">
        <v>1294</v>
      </c>
      <c r="E420">
        <v>5.78</v>
      </c>
      <c r="F420">
        <v>1</v>
      </c>
      <c r="G420">
        <v>0</v>
      </c>
      <c r="H420">
        <v>2.8321999999999998</v>
      </c>
      <c r="I420" t="s">
        <v>44</v>
      </c>
      <c r="J420" t="s">
        <v>85</v>
      </c>
      <c r="K420" t="s">
        <v>1295</v>
      </c>
      <c r="L420" t="s">
        <v>35</v>
      </c>
      <c r="M420" t="s">
        <v>36</v>
      </c>
      <c r="N420" t="s">
        <v>1296</v>
      </c>
      <c r="O420">
        <f t="shared" si="6"/>
        <v>2017</v>
      </c>
    </row>
    <row r="421" spans="1:15" x14ac:dyDescent="0.3">
      <c r="A421" t="s">
        <v>1297</v>
      </c>
      <c r="B421" s="7">
        <v>42798</v>
      </c>
      <c r="C421" t="s">
        <v>1026</v>
      </c>
      <c r="D421" t="s">
        <v>1298</v>
      </c>
      <c r="E421">
        <v>9.32</v>
      </c>
      <c r="F421">
        <v>4</v>
      </c>
      <c r="G421">
        <v>0</v>
      </c>
      <c r="H421">
        <v>2.7027999999999999</v>
      </c>
      <c r="I421" t="s">
        <v>44</v>
      </c>
      <c r="J421" t="s">
        <v>66</v>
      </c>
      <c r="K421" t="s">
        <v>1299</v>
      </c>
      <c r="L421" t="s">
        <v>47</v>
      </c>
      <c r="M421" t="s">
        <v>48</v>
      </c>
      <c r="N421" t="s">
        <v>49</v>
      </c>
      <c r="O421">
        <f t="shared" si="6"/>
        <v>2017</v>
      </c>
    </row>
    <row r="422" spans="1:15" x14ac:dyDescent="0.3">
      <c r="A422" t="s">
        <v>1297</v>
      </c>
      <c r="B422" s="7">
        <v>42798</v>
      </c>
      <c r="C422" t="s">
        <v>1026</v>
      </c>
      <c r="D422" t="s">
        <v>1300</v>
      </c>
      <c r="E422">
        <v>15.25</v>
      </c>
      <c r="F422">
        <v>1</v>
      </c>
      <c r="G422">
        <v>0</v>
      </c>
      <c r="H422">
        <v>7.0149999999999997</v>
      </c>
      <c r="I422" t="s">
        <v>44</v>
      </c>
      <c r="J422" t="s">
        <v>159</v>
      </c>
      <c r="K422" t="s">
        <v>1301</v>
      </c>
      <c r="L422" t="s">
        <v>47</v>
      </c>
      <c r="M422" t="s">
        <v>48</v>
      </c>
      <c r="N422" t="s">
        <v>49</v>
      </c>
      <c r="O422">
        <f t="shared" si="6"/>
        <v>2017</v>
      </c>
    </row>
    <row r="423" spans="1:15" x14ac:dyDescent="0.3">
      <c r="A423" t="s">
        <v>1302</v>
      </c>
      <c r="B423" s="7">
        <v>41812</v>
      </c>
      <c r="C423" t="s">
        <v>300</v>
      </c>
      <c r="D423" t="s">
        <v>1303</v>
      </c>
      <c r="E423">
        <v>196.75200000000001</v>
      </c>
      <c r="F423">
        <v>6</v>
      </c>
      <c r="G423">
        <v>0.2</v>
      </c>
      <c r="H423">
        <v>56.566200000000002</v>
      </c>
      <c r="I423" t="s">
        <v>69</v>
      </c>
      <c r="J423" t="s">
        <v>148</v>
      </c>
      <c r="K423" t="s">
        <v>1304</v>
      </c>
      <c r="L423" t="s">
        <v>47</v>
      </c>
      <c r="M423" t="s">
        <v>409</v>
      </c>
      <c r="N423" t="s">
        <v>1305</v>
      </c>
      <c r="O423">
        <f t="shared" si="6"/>
        <v>2014</v>
      </c>
    </row>
    <row r="424" spans="1:15" x14ac:dyDescent="0.3">
      <c r="A424" t="s">
        <v>1306</v>
      </c>
      <c r="B424" s="7">
        <v>43027</v>
      </c>
      <c r="C424" t="s">
        <v>1307</v>
      </c>
      <c r="D424" t="s">
        <v>1308</v>
      </c>
      <c r="E424">
        <v>56.56</v>
      </c>
      <c r="F424">
        <v>4</v>
      </c>
      <c r="G424">
        <v>0</v>
      </c>
      <c r="H424">
        <v>14.7056</v>
      </c>
      <c r="I424" t="s">
        <v>32</v>
      </c>
      <c r="J424" t="s">
        <v>63</v>
      </c>
      <c r="K424" t="s">
        <v>1309</v>
      </c>
      <c r="L424" t="s">
        <v>137</v>
      </c>
      <c r="M424" t="s">
        <v>1102</v>
      </c>
      <c r="N424" t="s">
        <v>1310</v>
      </c>
      <c r="O424">
        <f t="shared" si="6"/>
        <v>2017</v>
      </c>
    </row>
    <row r="425" spans="1:15" x14ac:dyDescent="0.3">
      <c r="A425" t="s">
        <v>1306</v>
      </c>
      <c r="B425" s="7">
        <v>43027</v>
      </c>
      <c r="C425" t="s">
        <v>1307</v>
      </c>
      <c r="D425" t="s">
        <v>1311</v>
      </c>
      <c r="E425">
        <v>32.700000000000003</v>
      </c>
      <c r="F425">
        <v>3</v>
      </c>
      <c r="G425">
        <v>0</v>
      </c>
      <c r="H425">
        <v>8.5020000000000007</v>
      </c>
      <c r="I425" t="s">
        <v>44</v>
      </c>
      <c r="J425" t="s">
        <v>58</v>
      </c>
      <c r="K425" t="s">
        <v>1312</v>
      </c>
      <c r="L425" t="s">
        <v>137</v>
      </c>
      <c r="M425" t="s">
        <v>1102</v>
      </c>
      <c r="N425" t="s">
        <v>1310</v>
      </c>
      <c r="O425">
        <f t="shared" si="6"/>
        <v>2017</v>
      </c>
    </row>
    <row r="426" spans="1:15" x14ac:dyDescent="0.3">
      <c r="A426" t="s">
        <v>1313</v>
      </c>
      <c r="B426" s="7">
        <v>42968</v>
      </c>
      <c r="C426" t="s">
        <v>1314</v>
      </c>
      <c r="D426" t="s">
        <v>1315</v>
      </c>
      <c r="E426">
        <v>866.4</v>
      </c>
      <c r="F426">
        <v>4</v>
      </c>
      <c r="G426">
        <v>0</v>
      </c>
      <c r="H426">
        <v>225.26400000000001</v>
      </c>
      <c r="I426" t="s">
        <v>32</v>
      </c>
      <c r="J426" t="s">
        <v>39</v>
      </c>
      <c r="K426" t="s">
        <v>1316</v>
      </c>
      <c r="L426" t="s">
        <v>35</v>
      </c>
      <c r="M426" t="s">
        <v>1317</v>
      </c>
      <c r="N426" t="s">
        <v>298</v>
      </c>
      <c r="O426">
        <f t="shared" si="6"/>
        <v>2017</v>
      </c>
    </row>
    <row r="427" spans="1:15" x14ac:dyDescent="0.3">
      <c r="A427" t="s">
        <v>1318</v>
      </c>
      <c r="B427" s="7">
        <v>43062</v>
      </c>
      <c r="C427" t="s">
        <v>239</v>
      </c>
      <c r="D427" t="s">
        <v>1319</v>
      </c>
      <c r="E427">
        <v>28.4</v>
      </c>
      <c r="F427">
        <v>2</v>
      </c>
      <c r="G427">
        <v>0</v>
      </c>
      <c r="H427">
        <v>11.076000000000001</v>
      </c>
      <c r="I427" t="s">
        <v>32</v>
      </c>
      <c r="J427" t="s">
        <v>63</v>
      </c>
      <c r="K427" t="s">
        <v>1320</v>
      </c>
      <c r="L427" t="s">
        <v>99</v>
      </c>
      <c r="M427" t="s">
        <v>216</v>
      </c>
      <c r="N427" t="s">
        <v>1321</v>
      </c>
      <c r="O427">
        <f t="shared" si="6"/>
        <v>2017</v>
      </c>
    </row>
    <row r="428" spans="1:15" x14ac:dyDescent="0.3">
      <c r="A428" t="s">
        <v>1318</v>
      </c>
      <c r="B428" s="7">
        <v>43062</v>
      </c>
      <c r="C428" t="s">
        <v>239</v>
      </c>
      <c r="D428" t="s">
        <v>1322</v>
      </c>
      <c r="E428">
        <v>287.92</v>
      </c>
      <c r="F428">
        <v>8</v>
      </c>
      <c r="G428">
        <v>0</v>
      </c>
      <c r="H428">
        <v>138.20160000000001</v>
      </c>
      <c r="I428" t="s">
        <v>44</v>
      </c>
      <c r="J428" t="s">
        <v>73</v>
      </c>
      <c r="K428" t="s">
        <v>1323</v>
      </c>
      <c r="L428" t="s">
        <v>99</v>
      </c>
      <c r="M428" t="s">
        <v>216</v>
      </c>
      <c r="N428" t="s">
        <v>1321</v>
      </c>
      <c r="O428">
        <f t="shared" si="6"/>
        <v>2017</v>
      </c>
    </row>
    <row r="429" spans="1:15" x14ac:dyDescent="0.3">
      <c r="A429" t="s">
        <v>1324</v>
      </c>
      <c r="B429" s="7">
        <v>41894</v>
      </c>
      <c r="C429" t="s">
        <v>1325</v>
      </c>
      <c r="D429" t="s">
        <v>1326</v>
      </c>
      <c r="E429">
        <v>69.989999999999995</v>
      </c>
      <c r="F429">
        <v>1</v>
      </c>
      <c r="G429">
        <v>0</v>
      </c>
      <c r="H429">
        <v>30.095700000000001</v>
      </c>
      <c r="I429" t="s">
        <v>69</v>
      </c>
      <c r="J429" t="s">
        <v>604</v>
      </c>
      <c r="K429" t="s">
        <v>1327</v>
      </c>
      <c r="L429" t="s">
        <v>137</v>
      </c>
      <c r="M429" t="s">
        <v>243</v>
      </c>
      <c r="N429" t="s">
        <v>1328</v>
      </c>
      <c r="O429">
        <f t="shared" si="6"/>
        <v>2014</v>
      </c>
    </row>
    <row r="430" spans="1:15" x14ac:dyDescent="0.3">
      <c r="A430" t="s">
        <v>1329</v>
      </c>
      <c r="B430" s="7">
        <v>43009</v>
      </c>
      <c r="C430" t="s">
        <v>1330</v>
      </c>
      <c r="D430" t="s">
        <v>1331</v>
      </c>
      <c r="E430">
        <v>6.6719999999999997</v>
      </c>
      <c r="F430">
        <v>6</v>
      </c>
      <c r="G430">
        <v>0.2</v>
      </c>
      <c r="H430">
        <v>0.50039999999999996</v>
      </c>
      <c r="I430" t="s">
        <v>44</v>
      </c>
      <c r="J430" t="s">
        <v>66</v>
      </c>
      <c r="K430" t="s">
        <v>1332</v>
      </c>
      <c r="L430" t="s">
        <v>99</v>
      </c>
      <c r="M430" t="s">
        <v>100</v>
      </c>
      <c r="N430" t="s">
        <v>602</v>
      </c>
      <c r="O430">
        <f t="shared" si="6"/>
        <v>2017</v>
      </c>
    </row>
    <row r="431" spans="1:15" x14ac:dyDescent="0.3">
      <c r="A431" t="s">
        <v>1333</v>
      </c>
      <c r="B431" s="7">
        <v>42475</v>
      </c>
      <c r="C431" t="s">
        <v>1334</v>
      </c>
      <c r="D431" t="s">
        <v>1335</v>
      </c>
      <c r="E431">
        <v>189.58799999999999</v>
      </c>
      <c r="F431">
        <v>2</v>
      </c>
      <c r="G431">
        <v>0.7</v>
      </c>
      <c r="H431">
        <v>-145.35079999999999</v>
      </c>
      <c r="I431" t="s">
        <v>44</v>
      </c>
      <c r="J431" t="s">
        <v>73</v>
      </c>
      <c r="K431" t="s">
        <v>1336</v>
      </c>
      <c r="L431" t="s">
        <v>35</v>
      </c>
      <c r="M431" t="s">
        <v>87</v>
      </c>
      <c r="N431" t="s">
        <v>1337</v>
      </c>
      <c r="O431">
        <f t="shared" si="6"/>
        <v>2016</v>
      </c>
    </row>
    <row r="432" spans="1:15" x14ac:dyDescent="0.3">
      <c r="A432" t="s">
        <v>1333</v>
      </c>
      <c r="B432" s="7">
        <v>42475</v>
      </c>
      <c r="C432" t="s">
        <v>1334</v>
      </c>
      <c r="D432" t="s">
        <v>647</v>
      </c>
      <c r="E432">
        <v>408.74400000000003</v>
      </c>
      <c r="F432">
        <v>7</v>
      </c>
      <c r="G432">
        <v>0.2</v>
      </c>
      <c r="H432">
        <v>76.639499999999998</v>
      </c>
      <c r="I432" t="s">
        <v>69</v>
      </c>
      <c r="J432" t="s">
        <v>148</v>
      </c>
      <c r="K432" t="s">
        <v>648</v>
      </c>
      <c r="L432" t="s">
        <v>35</v>
      </c>
      <c r="M432" t="s">
        <v>87</v>
      </c>
      <c r="N432" t="s">
        <v>1337</v>
      </c>
      <c r="O432">
        <f t="shared" si="6"/>
        <v>2016</v>
      </c>
    </row>
    <row r="433" spans="1:15" x14ac:dyDescent="0.3">
      <c r="A433" t="s">
        <v>1333</v>
      </c>
      <c r="B433" s="7">
        <v>42475</v>
      </c>
      <c r="C433" t="s">
        <v>1334</v>
      </c>
      <c r="D433" t="s">
        <v>647</v>
      </c>
      <c r="E433">
        <v>291.95999999999998</v>
      </c>
      <c r="F433">
        <v>5</v>
      </c>
      <c r="G433">
        <v>0.2</v>
      </c>
      <c r="H433">
        <v>54.7425</v>
      </c>
      <c r="I433" t="s">
        <v>69</v>
      </c>
      <c r="J433" t="s">
        <v>148</v>
      </c>
      <c r="K433" t="s">
        <v>648</v>
      </c>
      <c r="L433" t="s">
        <v>35</v>
      </c>
      <c r="M433" t="s">
        <v>87</v>
      </c>
      <c r="N433" t="s">
        <v>1337</v>
      </c>
      <c r="O433">
        <f t="shared" si="6"/>
        <v>2016</v>
      </c>
    </row>
    <row r="434" spans="1:15" x14ac:dyDescent="0.3">
      <c r="A434" t="s">
        <v>1333</v>
      </c>
      <c r="B434" s="7">
        <v>42475</v>
      </c>
      <c r="C434" t="s">
        <v>1334</v>
      </c>
      <c r="D434" t="s">
        <v>1338</v>
      </c>
      <c r="E434">
        <v>4.7679999999999998</v>
      </c>
      <c r="F434">
        <v>2</v>
      </c>
      <c r="G434">
        <v>0.2</v>
      </c>
      <c r="H434">
        <v>-0.77480000000000004</v>
      </c>
      <c r="I434" t="s">
        <v>44</v>
      </c>
      <c r="J434" t="s">
        <v>58</v>
      </c>
      <c r="K434" t="s">
        <v>1339</v>
      </c>
      <c r="L434" t="s">
        <v>35</v>
      </c>
      <c r="M434" t="s">
        <v>87</v>
      </c>
      <c r="N434" t="s">
        <v>1337</v>
      </c>
      <c r="O434">
        <f t="shared" si="6"/>
        <v>2016</v>
      </c>
    </row>
    <row r="435" spans="1:15" x14ac:dyDescent="0.3">
      <c r="A435" t="s">
        <v>1340</v>
      </c>
      <c r="B435" s="7">
        <v>42527</v>
      </c>
      <c r="C435" t="s">
        <v>571</v>
      </c>
      <c r="D435" t="s">
        <v>1341</v>
      </c>
      <c r="E435">
        <v>714.3</v>
      </c>
      <c r="F435">
        <v>5</v>
      </c>
      <c r="G435">
        <v>0</v>
      </c>
      <c r="H435">
        <v>207.14699999999999</v>
      </c>
      <c r="I435" t="s">
        <v>44</v>
      </c>
      <c r="J435" t="s">
        <v>58</v>
      </c>
      <c r="K435" t="s">
        <v>1342</v>
      </c>
      <c r="L435" t="s">
        <v>137</v>
      </c>
      <c r="M435" t="s">
        <v>1102</v>
      </c>
      <c r="N435" t="s">
        <v>1103</v>
      </c>
      <c r="O435">
        <f t="shared" si="6"/>
        <v>2016</v>
      </c>
    </row>
    <row r="436" spans="1:15" x14ac:dyDescent="0.3">
      <c r="A436" t="s">
        <v>1343</v>
      </c>
      <c r="B436" s="7">
        <v>41992</v>
      </c>
      <c r="C436" t="s">
        <v>1344</v>
      </c>
      <c r="D436" t="s">
        <v>1345</v>
      </c>
      <c r="E436">
        <v>4.8120000000000003</v>
      </c>
      <c r="F436">
        <v>2</v>
      </c>
      <c r="G436">
        <v>0.7</v>
      </c>
      <c r="H436">
        <v>-3.6892</v>
      </c>
      <c r="I436" t="s">
        <v>44</v>
      </c>
      <c r="J436" t="s">
        <v>73</v>
      </c>
      <c r="K436" t="s">
        <v>1346</v>
      </c>
      <c r="L436" t="s">
        <v>35</v>
      </c>
      <c r="M436" t="s">
        <v>55</v>
      </c>
      <c r="N436" t="s">
        <v>1347</v>
      </c>
      <c r="O436">
        <f t="shared" si="6"/>
        <v>2014</v>
      </c>
    </row>
    <row r="437" spans="1:15" x14ac:dyDescent="0.3">
      <c r="A437" t="s">
        <v>1343</v>
      </c>
      <c r="B437" s="7">
        <v>41992</v>
      </c>
      <c r="C437" t="s">
        <v>1344</v>
      </c>
      <c r="D437" t="s">
        <v>1348</v>
      </c>
      <c r="E437">
        <v>247.8</v>
      </c>
      <c r="F437">
        <v>5</v>
      </c>
      <c r="G437">
        <v>0.2</v>
      </c>
      <c r="H437">
        <v>-18.585000000000001</v>
      </c>
      <c r="I437" t="s">
        <v>69</v>
      </c>
      <c r="J437" t="s">
        <v>148</v>
      </c>
      <c r="K437" t="s">
        <v>1349</v>
      </c>
      <c r="L437" t="s">
        <v>35</v>
      </c>
      <c r="M437" t="s">
        <v>55</v>
      </c>
      <c r="N437" t="s">
        <v>1347</v>
      </c>
      <c r="O437">
        <f t="shared" si="6"/>
        <v>2014</v>
      </c>
    </row>
    <row r="438" spans="1:15" x14ac:dyDescent="0.3">
      <c r="A438" t="s">
        <v>1350</v>
      </c>
      <c r="B438" s="7">
        <v>42533</v>
      </c>
      <c r="C438" t="s">
        <v>1351</v>
      </c>
      <c r="D438" t="s">
        <v>1352</v>
      </c>
      <c r="E438">
        <v>1007.979</v>
      </c>
      <c r="F438">
        <v>3</v>
      </c>
      <c r="G438">
        <v>0.3</v>
      </c>
      <c r="H438">
        <v>43.199100000000001</v>
      </c>
      <c r="I438" t="s">
        <v>69</v>
      </c>
      <c r="J438" t="s">
        <v>604</v>
      </c>
      <c r="K438" t="s">
        <v>1353</v>
      </c>
      <c r="L438" t="s">
        <v>99</v>
      </c>
      <c r="M438" t="s">
        <v>193</v>
      </c>
      <c r="N438" t="s">
        <v>276</v>
      </c>
      <c r="O438">
        <f t="shared" si="6"/>
        <v>2016</v>
      </c>
    </row>
    <row r="439" spans="1:15" x14ac:dyDescent="0.3">
      <c r="A439" t="s">
        <v>1350</v>
      </c>
      <c r="B439" s="7">
        <v>42533</v>
      </c>
      <c r="C439" t="s">
        <v>1351</v>
      </c>
      <c r="D439" t="s">
        <v>1108</v>
      </c>
      <c r="E439">
        <v>313.488</v>
      </c>
      <c r="F439">
        <v>7</v>
      </c>
      <c r="G439">
        <v>0.2</v>
      </c>
      <c r="H439">
        <v>113.63939999999999</v>
      </c>
      <c r="I439" t="s">
        <v>44</v>
      </c>
      <c r="J439" t="s">
        <v>85</v>
      </c>
      <c r="K439" t="s">
        <v>1109</v>
      </c>
      <c r="L439" t="s">
        <v>99</v>
      </c>
      <c r="M439" t="s">
        <v>193</v>
      </c>
      <c r="N439" t="s">
        <v>276</v>
      </c>
      <c r="O439">
        <f t="shared" si="6"/>
        <v>2016</v>
      </c>
    </row>
    <row r="440" spans="1:15" x14ac:dyDescent="0.3">
      <c r="A440" t="s">
        <v>1354</v>
      </c>
      <c r="B440" s="7">
        <v>42993</v>
      </c>
      <c r="C440" t="s">
        <v>1355</v>
      </c>
      <c r="D440" t="s">
        <v>1356</v>
      </c>
      <c r="E440">
        <v>31.872</v>
      </c>
      <c r="F440">
        <v>8</v>
      </c>
      <c r="G440">
        <v>0.2</v>
      </c>
      <c r="H440">
        <v>11.553599999999999</v>
      </c>
      <c r="I440" t="s">
        <v>44</v>
      </c>
      <c r="J440" t="s">
        <v>85</v>
      </c>
      <c r="K440" t="s">
        <v>1357</v>
      </c>
      <c r="L440" t="s">
        <v>99</v>
      </c>
      <c r="M440" t="s">
        <v>100</v>
      </c>
      <c r="N440" t="s">
        <v>171</v>
      </c>
      <c r="O440">
        <f t="shared" si="6"/>
        <v>2017</v>
      </c>
    </row>
    <row r="441" spans="1:15" x14ac:dyDescent="0.3">
      <c r="A441" t="s">
        <v>1358</v>
      </c>
      <c r="B441" s="7">
        <v>42755</v>
      </c>
      <c r="C441" t="s">
        <v>430</v>
      </c>
      <c r="D441" t="s">
        <v>1359</v>
      </c>
      <c r="E441">
        <v>207.846</v>
      </c>
      <c r="F441">
        <v>3</v>
      </c>
      <c r="G441">
        <v>0.1</v>
      </c>
      <c r="H441">
        <v>2.3094000000000001</v>
      </c>
      <c r="I441" t="s">
        <v>32</v>
      </c>
      <c r="J441" t="s">
        <v>39</v>
      </c>
      <c r="K441" t="s">
        <v>1360</v>
      </c>
      <c r="L441" t="s">
        <v>137</v>
      </c>
      <c r="M441" t="s">
        <v>243</v>
      </c>
      <c r="N441" t="s">
        <v>244</v>
      </c>
      <c r="O441">
        <f t="shared" si="6"/>
        <v>2017</v>
      </c>
    </row>
    <row r="442" spans="1:15" x14ac:dyDescent="0.3">
      <c r="A442" t="s">
        <v>1361</v>
      </c>
      <c r="B442" s="7">
        <v>42618</v>
      </c>
      <c r="C442" t="s">
        <v>105</v>
      </c>
      <c r="D442" t="s">
        <v>1362</v>
      </c>
      <c r="E442">
        <v>12.22</v>
      </c>
      <c r="F442">
        <v>1</v>
      </c>
      <c r="G442">
        <v>0</v>
      </c>
      <c r="H442">
        <v>3.6659999999999999</v>
      </c>
      <c r="I442" t="s">
        <v>32</v>
      </c>
      <c r="J442" t="s">
        <v>63</v>
      </c>
      <c r="K442" t="s">
        <v>1363</v>
      </c>
      <c r="L442" t="s">
        <v>99</v>
      </c>
      <c r="M442" t="s">
        <v>216</v>
      </c>
      <c r="N442" t="s">
        <v>779</v>
      </c>
      <c r="O442">
        <f t="shared" si="6"/>
        <v>2016</v>
      </c>
    </row>
    <row r="443" spans="1:15" x14ac:dyDescent="0.3">
      <c r="A443" t="s">
        <v>1361</v>
      </c>
      <c r="B443" s="7">
        <v>42618</v>
      </c>
      <c r="C443" t="s">
        <v>105</v>
      </c>
      <c r="D443" t="s">
        <v>1364</v>
      </c>
      <c r="E443">
        <v>194.94</v>
      </c>
      <c r="F443">
        <v>3</v>
      </c>
      <c r="G443">
        <v>0</v>
      </c>
      <c r="H443">
        <v>23.392800000000001</v>
      </c>
      <c r="I443" t="s">
        <v>44</v>
      </c>
      <c r="J443" t="s">
        <v>58</v>
      </c>
      <c r="K443" t="s">
        <v>1365</v>
      </c>
      <c r="L443" t="s">
        <v>99</v>
      </c>
      <c r="M443" t="s">
        <v>216</v>
      </c>
      <c r="N443" t="s">
        <v>779</v>
      </c>
      <c r="O443">
        <f t="shared" si="6"/>
        <v>2016</v>
      </c>
    </row>
    <row r="444" spans="1:15" x14ac:dyDescent="0.3">
      <c r="A444" t="s">
        <v>1361</v>
      </c>
      <c r="B444" s="7">
        <v>42618</v>
      </c>
      <c r="C444" t="s">
        <v>105</v>
      </c>
      <c r="D444" t="s">
        <v>1366</v>
      </c>
      <c r="E444">
        <v>70.95</v>
      </c>
      <c r="F444">
        <v>3</v>
      </c>
      <c r="G444">
        <v>0</v>
      </c>
      <c r="H444">
        <v>20.575500000000002</v>
      </c>
      <c r="I444" t="s">
        <v>44</v>
      </c>
      <c r="J444" t="s">
        <v>58</v>
      </c>
      <c r="K444" t="s">
        <v>1367</v>
      </c>
      <c r="L444" t="s">
        <v>99</v>
      </c>
      <c r="M444" t="s">
        <v>216</v>
      </c>
      <c r="N444" t="s">
        <v>779</v>
      </c>
      <c r="O444">
        <f t="shared" si="6"/>
        <v>2016</v>
      </c>
    </row>
    <row r="445" spans="1:15" x14ac:dyDescent="0.3">
      <c r="A445" t="s">
        <v>1361</v>
      </c>
      <c r="B445" s="7">
        <v>42618</v>
      </c>
      <c r="C445" t="s">
        <v>105</v>
      </c>
      <c r="D445" t="s">
        <v>1368</v>
      </c>
      <c r="E445">
        <v>91.36</v>
      </c>
      <c r="F445">
        <v>4</v>
      </c>
      <c r="G445">
        <v>0</v>
      </c>
      <c r="H445">
        <v>42.025599999999997</v>
      </c>
      <c r="I445" t="s">
        <v>44</v>
      </c>
      <c r="J445" t="s">
        <v>85</v>
      </c>
      <c r="K445" t="s">
        <v>1369</v>
      </c>
      <c r="L445" t="s">
        <v>99</v>
      </c>
      <c r="M445" t="s">
        <v>216</v>
      </c>
      <c r="N445" t="s">
        <v>779</v>
      </c>
      <c r="O445">
        <f t="shared" si="6"/>
        <v>2016</v>
      </c>
    </row>
    <row r="446" spans="1:15" x14ac:dyDescent="0.3">
      <c r="A446" t="s">
        <v>1361</v>
      </c>
      <c r="B446" s="7">
        <v>42618</v>
      </c>
      <c r="C446" t="s">
        <v>105</v>
      </c>
      <c r="D446" t="s">
        <v>1370</v>
      </c>
      <c r="E446">
        <v>242.94</v>
      </c>
      <c r="F446">
        <v>3</v>
      </c>
      <c r="G446">
        <v>0</v>
      </c>
      <c r="H446">
        <v>29.152799999999999</v>
      </c>
      <c r="I446" t="s">
        <v>32</v>
      </c>
      <c r="J446" t="s">
        <v>39</v>
      </c>
      <c r="K446" t="s">
        <v>1371</v>
      </c>
      <c r="L446" t="s">
        <v>99</v>
      </c>
      <c r="M446" t="s">
        <v>216</v>
      </c>
      <c r="N446" t="s">
        <v>779</v>
      </c>
      <c r="O446">
        <f t="shared" si="6"/>
        <v>2016</v>
      </c>
    </row>
    <row r="447" spans="1:15" x14ac:dyDescent="0.3">
      <c r="A447" t="s">
        <v>1361</v>
      </c>
      <c r="B447" s="7">
        <v>42618</v>
      </c>
      <c r="C447" t="s">
        <v>105</v>
      </c>
      <c r="D447" t="s">
        <v>1372</v>
      </c>
      <c r="E447">
        <v>22.05</v>
      </c>
      <c r="F447">
        <v>7</v>
      </c>
      <c r="G447">
        <v>0</v>
      </c>
      <c r="H447">
        <v>10.584</v>
      </c>
      <c r="I447" t="s">
        <v>44</v>
      </c>
      <c r="J447" t="s">
        <v>45</v>
      </c>
      <c r="K447" t="s">
        <v>1373</v>
      </c>
      <c r="L447" t="s">
        <v>99</v>
      </c>
      <c r="M447" t="s">
        <v>216</v>
      </c>
      <c r="N447" t="s">
        <v>779</v>
      </c>
      <c r="O447">
        <f t="shared" si="6"/>
        <v>2016</v>
      </c>
    </row>
    <row r="448" spans="1:15" x14ac:dyDescent="0.3">
      <c r="A448" t="s">
        <v>1374</v>
      </c>
      <c r="B448" s="7">
        <v>42814</v>
      </c>
      <c r="C448" t="s">
        <v>1375</v>
      </c>
      <c r="D448" t="s">
        <v>1376</v>
      </c>
      <c r="E448">
        <v>2.91</v>
      </c>
      <c r="F448">
        <v>1</v>
      </c>
      <c r="G448">
        <v>0</v>
      </c>
      <c r="H448">
        <v>1.3676999999999999</v>
      </c>
      <c r="I448" t="s">
        <v>32</v>
      </c>
      <c r="J448" t="s">
        <v>63</v>
      </c>
      <c r="K448" t="s">
        <v>1377</v>
      </c>
      <c r="L448" t="s">
        <v>99</v>
      </c>
      <c r="M448" t="s">
        <v>230</v>
      </c>
      <c r="N448" t="s">
        <v>446</v>
      </c>
      <c r="O448">
        <f t="shared" si="6"/>
        <v>2017</v>
      </c>
    </row>
    <row r="449" spans="1:15" x14ac:dyDescent="0.3">
      <c r="A449" t="s">
        <v>1378</v>
      </c>
      <c r="B449" s="7">
        <v>42461</v>
      </c>
      <c r="C449" t="s">
        <v>1379</v>
      </c>
      <c r="D449" t="s">
        <v>1380</v>
      </c>
      <c r="E449">
        <v>59.52</v>
      </c>
      <c r="F449">
        <v>3</v>
      </c>
      <c r="G449">
        <v>0</v>
      </c>
      <c r="H449">
        <v>15.475199999999999</v>
      </c>
      <c r="I449" t="s">
        <v>44</v>
      </c>
      <c r="J449" t="s">
        <v>66</v>
      </c>
      <c r="K449" t="s">
        <v>1381</v>
      </c>
      <c r="L449" t="s">
        <v>137</v>
      </c>
      <c r="M449" t="s">
        <v>243</v>
      </c>
      <c r="N449" t="s">
        <v>1382</v>
      </c>
      <c r="O449">
        <f t="shared" si="6"/>
        <v>2016</v>
      </c>
    </row>
    <row r="450" spans="1:15" x14ac:dyDescent="0.3">
      <c r="A450" t="s">
        <v>1378</v>
      </c>
      <c r="B450" s="7">
        <v>42461</v>
      </c>
      <c r="C450" t="s">
        <v>1379</v>
      </c>
      <c r="D450" t="s">
        <v>1383</v>
      </c>
      <c r="E450">
        <v>161.94</v>
      </c>
      <c r="F450">
        <v>3</v>
      </c>
      <c r="G450">
        <v>0</v>
      </c>
      <c r="H450">
        <v>9.7164000000000001</v>
      </c>
      <c r="I450" t="s">
        <v>44</v>
      </c>
      <c r="J450" t="s">
        <v>58</v>
      </c>
      <c r="K450" t="s">
        <v>1384</v>
      </c>
      <c r="L450" t="s">
        <v>137</v>
      </c>
      <c r="M450" t="s">
        <v>243</v>
      </c>
      <c r="N450" t="s">
        <v>1382</v>
      </c>
      <c r="O450">
        <f t="shared" ref="O450:O513" si="7">YEAR(B450)</f>
        <v>2016</v>
      </c>
    </row>
    <row r="451" spans="1:15" x14ac:dyDescent="0.3">
      <c r="A451" t="s">
        <v>1378</v>
      </c>
      <c r="B451" s="7">
        <v>42461</v>
      </c>
      <c r="C451" t="s">
        <v>1379</v>
      </c>
      <c r="D451" t="s">
        <v>1385</v>
      </c>
      <c r="E451">
        <v>263.88</v>
      </c>
      <c r="F451">
        <v>6</v>
      </c>
      <c r="G451">
        <v>0</v>
      </c>
      <c r="H451">
        <v>71.247600000000006</v>
      </c>
      <c r="I451" t="s">
        <v>44</v>
      </c>
      <c r="J451" t="s">
        <v>66</v>
      </c>
      <c r="K451" t="s">
        <v>1386</v>
      </c>
      <c r="L451" t="s">
        <v>137</v>
      </c>
      <c r="M451" t="s">
        <v>243</v>
      </c>
      <c r="N451" t="s">
        <v>1382</v>
      </c>
      <c r="O451">
        <f t="shared" si="7"/>
        <v>2016</v>
      </c>
    </row>
    <row r="452" spans="1:15" x14ac:dyDescent="0.3">
      <c r="A452" t="s">
        <v>1378</v>
      </c>
      <c r="B452" s="7">
        <v>42461</v>
      </c>
      <c r="C452" t="s">
        <v>1379</v>
      </c>
      <c r="D452" t="s">
        <v>1387</v>
      </c>
      <c r="E452">
        <v>30.48</v>
      </c>
      <c r="F452">
        <v>3</v>
      </c>
      <c r="G452">
        <v>0</v>
      </c>
      <c r="H452">
        <v>7.9248000000000003</v>
      </c>
      <c r="I452" t="s">
        <v>44</v>
      </c>
      <c r="J452" t="s">
        <v>66</v>
      </c>
      <c r="K452" t="s">
        <v>1388</v>
      </c>
      <c r="L452" t="s">
        <v>137</v>
      </c>
      <c r="M452" t="s">
        <v>243</v>
      </c>
      <c r="N452" t="s">
        <v>1382</v>
      </c>
      <c r="O452">
        <f t="shared" si="7"/>
        <v>2016</v>
      </c>
    </row>
    <row r="453" spans="1:15" x14ac:dyDescent="0.3">
      <c r="A453" t="s">
        <v>1378</v>
      </c>
      <c r="B453" s="7">
        <v>42461</v>
      </c>
      <c r="C453" t="s">
        <v>1379</v>
      </c>
      <c r="D453" t="s">
        <v>1389</v>
      </c>
      <c r="E453">
        <v>9.84</v>
      </c>
      <c r="F453">
        <v>3</v>
      </c>
      <c r="G453">
        <v>0</v>
      </c>
      <c r="H453">
        <v>2.8536000000000001</v>
      </c>
      <c r="I453" t="s">
        <v>44</v>
      </c>
      <c r="J453" t="s">
        <v>66</v>
      </c>
      <c r="K453" t="s">
        <v>1390</v>
      </c>
      <c r="L453" t="s">
        <v>137</v>
      </c>
      <c r="M453" t="s">
        <v>243</v>
      </c>
      <c r="N453" t="s">
        <v>1382</v>
      </c>
      <c r="O453">
        <f t="shared" si="7"/>
        <v>2016</v>
      </c>
    </row>
    <row r="454" spans="1:15" x14ac:dyDescent="0.3">
      <c r="A454" t="s">
        <v>1378</v>
      </c>
      <c r="B454" s="7">
        <v>42461</v>
      </c>
      <c r="C454" t="s">
        <v>1379</v>
      </c>
      <c r="D454" t="s">
        <v>1391</v>
      </c>
      <c r="E454">
        <v>35.119999999999997</v>
      </c>
      <c r="F454">
        <v>4</v>
      </c>
      <c r="G454">
        <v>0</v>
      </c>
      <c r="H454">
        <v>9.1311999999999998</v>
      </c>
      <c r="I454" t="s">
        <v>69</v>
      </c>
      <c r="J454" t="s">
        <v>70</v>
      </c>
      <c r="K454" t="s">
        <v>1392</v>
      </c>
      <c r="L454" t="s">
        <v>137</v>
      </c>
      <c r="M454" t="s">
        <v>243</v>
      </c>
      <c r="N454" t="s">
        <v>1382</v>
      </c>
      <c r="O454">
        <f t="shared" si="7"/>
        <v>2016</v>
      </c>
    </row>
    <row r="455" spans="1:15" x14ac:dyDescent="0.3">
      <c r="A455" t="s">
        <v>1393</v>
      </c>
      <c r="B455" s="7">
        <v>43028</v>
      </c>
      <c r="C455" t="s">
        <v>1394</v>
      </c>
      <c r="D455" t="s">
        <v>78</v>
      </c>
      <c r="E455">
        <v>284.36399999999998</v>
      </c>
      <c r="F455">
        <v>2</v>
      </c>
      <c r="G455">
        <v>0.4</v>
      </c>
      <c r="H455">
        <v>-75.830399999999997</v>
      </c>
      <c r="I455" t="s">
        <v>32</v>
      </c>
      <c r="J455" t="s">
        <v>53</v>
      </c>
      <c r="K455" t="s">
        <v>79</v>
      </c>
      <c r="L455" t="s">
        <v>137</v>
      </c>
      <c r="M455" t="s">
        <v>445</v>
      </c>
      <c r="N455" t="s">
        <v>710</v>
      </c>
      <c r="O455">
        <f t="shared" si="7"/>
        <v>2017</v>
      </c>
    </row>
    <row r="456" spans="1:15" x14ac:dyDescent="0.3">
      <c r="A456" t="s">
        <v>1393</v>
      </c>
      <c r="B456" s="7">
        <v>43028</v>
      </c>
      <c r="C456" t="s">
        <v>1394</v>
      </c>
      <c r="D456" t="s">
        <v>1395</v>
      </c>
      <c r="E456">
        <v>665.40800000000002</v>
      </c>
      <c r="F456">
        <v>2</v>
      </c>
      <c r="G456">
        <v>0.2</v>
      </c>
      <c r="H456">
        <v>66.540800000000004</v>
      </c>
      <c r="I456" t="s">
        <v>44</v>
      </c>
      <c r="J456" t="s">
        <v>58</v>
      </c>
      <c r="K456" t="s">
        <v>1396</v>
      </c>
      <c r="L456" t="s">
        <v>137</v>
      </c>
      <c r="M456" t="s">
        <v>445</v>
      </c>
      <c r="N456" t="s">
        <v>710</v>
      </c>
      <c r="O456">
        <f t="shared" si="7"/>
        <v>2017</v>
      </c>
    </row>
    <row r="457" spans="1:15" x14ac:dyDescent="0.3">
      <c r="A457" t="s">
        <v>1397</v>
      </c>
      <c r="B457" s="7">
        <v>42717</v>
      </c>
      <c r="C457" t="s">
        <v>1330</v>
      </c>
      <c r="D457" t="s">
        <v>1398</v>
      </c>
      <c r="E457">
        <v>63.88</v>
      </c>
      <c r="F457">
        <v>4</v>
      </c>
      <c r="G457">
        <v>0</v>
      </c>
      <c r="H457">
        <v>24.9132</v>
      </c>
      <c r="I457" t="s">
        <v>69</v>
      </c>
      <c r="J457" t="s">
        <v>148</v>
      </c>
      <c r="K457" t="s">
        <v>1399</v>
      </c>
      <c r="L457" t="s">
        <v>99</v>
      </c>
      <c r="M457" t="s">
        <v>576</v>
      </c>
      <c r="N457" t="s">
        <v>1400</v>
      </c>
      <c r="O457">
        <f t="shared" si="7"/>
        <v>2016</v>
      </c>
    </row>
    <row r="458" spans="1:15" x14ac:dyDescent="0.3">
      <c r="A458" t="s">
        <v>1401</v>
      </c>
      <c r="B458" s="7">
        <v>41682</v>
      </c>
      <c r="C458" t="s">
        <v>1402</v>
      </c>
      <c r="D458" t="s">
        <v>1403</v>
      </c>
      <c r="E458">
        <v>129.56800000000001</v>
      </c>
      <c r="F458">
        <v>2</v>
      </c>
      <c r="G458">
        <v>0.2</v>
      </c>
      <c r="H458">
        <v>-24.294</v>
      </c>
      <c r="I458" t="s">
        <v>32</v>
      </c>
      <c r="J458" t="s">
        <v>39</v>
      </c>
      <c r="K458" t="s">
        <v>1404</v>
      </c>
      <c r="L458" t="s">
        <v>47</v>
      </c>
      <c r="M458" t="s">
        <v>48</v>
      </c>
      <c r="N458" t="s">
        <v>88</v>
      </c>
      <c r="O458">
        <f t="shared" si="7"/>
        <v>2014</v>
      </c>
    </row>
    <row r="459" spans="1:15" x14ac:dyDescent="0.3">
      <c r="A459" t="s">
        <v>1405</v>
      </c>
      <c r="B459" s="7">
        <v>42639</v>
      </c>
      <c r="C459" t="s">
        <v>1314</v>
      </c>
      <c r="D459" t="s">
        <v>1406</v>
      </c>
      <c r="E459">
        <v>747.55799999999999</v>
      </c>
      <c r="F459">
        <v>3</v>
      </c>
      <c r="G459">
        <v>0.3</v>
      </c>
      <c r="H459">
        <v>-96.114599999999996</v>
      </c>
      <c r="I459" t="s">
        <v>32</v>
      </c>
      <c r="J459" t="s">
        <v>39</v>
      </c>
      <c r="K459" t="s">
        <v>1407</v>
      </c>
      <c r="L459" t="s">
        <v>99</v>
      </c>
      <c r="M459" t="s">
        <v>193</v>
      </c>
      <c r="N459" t="s">
        <v>325</v>
      </c>
      <c r="O459">
        <f t="shared" si="7"/>
        <v>2016</v>
      </c>
    </row>
    <row r="460" spans="1:15" x14ac:dyDescent="0.3">
      <c r="A460" t="s">
        <v>1405</v>
      </c>
      <c r="B460" s="7">
        <v>42639</v>
      </c>
      <c r="C460" t="s">
        <v>1314</v>
      </c>
      <c r="D460" t="s">
        <v>1408</v>
      </c>
      <c r="E460">
        <v>8.9280000000000008</v>
      </c>
      <c r="F460">
        <v>2</v>
      </c>
      <c r="G460">
        <v>0.2</v>
      </c>
      <c r="H460">
        <v>3.3479999999999999</v>
      </c>
      <c r="I460" t="s">
        <v>44</v>
      </c>
      <c r="J460" t="s">
        <v>159</v>
      </c>
      <c r="K460" t="s">
        <v>591</v>
      </c>
      <c r="L460" t="s">
        <v>99</v>
      </c>
      <c r="M460" t="s">
        <v>193</v>
      </c>
      <c r="N460" t="s">
        <v>325</v>
      </c>
      <c r="O460">
        <f t="shared" si="7"/>
        <v>2016</v>
      </c>
    </row>
    <row r="461" spans="1:15" x14ac:dyDescent="0.3">
      <c r="A461" t="s">
        <v>1409</v>
      </c>
      <c r="B461" s="7">
        <v>42353</v>
      </c>
      <c r="C461" t="s">
        <v>733</v>
      </c>
      <c r="D461" t="s">
        <v>1410</v>
      </c>
      <c r="E461">
        <v>103.92</v>
      </c>
      <c r="F461">
        <v>4</v>
      </c>
      <c r="G461">
        <v>0</v>
      </c>
      <c r="H461">
        <v>36.372</v>
      </c>
      <c r="I461" t="s">
        <v>44</v>
      </c>
      <c r="J461" t="s">
        <v>76</v>
      </c>
      <c r="K461" t="s">
        <v>1411</v>
      </c>
      <c r="L461" t="s">
        <v>47</v>
      </c>
      <c r="M461" t="s">
        <v>93</v>
      </c>
      <c r="N461" t="s">
        <v>94</v>
      </c>
      <c r="O461">
        <f t="shared" si="7"/>
        <v>2015</v>
      </c>
    </row>
    <row r="462" spans="1:15" x14ac:dyDescent="0.3">
      <c r="A462" t="s">
        <v>1409</v>
      </c>
      <c r="B462" s="7">
        <v>42353</v>
      </c>
      <c r="C462" t="s">
        <v>733</v>
      </c>
      <c r="D462" t="s">
        <v>1412</v>
      </c>
      <c r="E462">
        <v>899.91</v>
      </c>
      <c r="F462">
        <v>9</v>
      </c>
      <c r="G462">
        <v>0</v>
      </c>
      <c r="H462">
        <v>377.9622</v>
      </c>
      <c r="I462" t="s">
        <v>69</v>
      </c>
      <c r="J462" t="s">
        <v>148</v>
      </c>
      <c r="K462" t="s">
        <v>1413</v>
      </c>
      <c r="L462" t="s">
        <v>47</v>
      </c>
      <c r="M462" t="s">
        <v>93</v>
      </c>
      <c r="N462" t="s">
        <v>94</v>
      </c>
      <c r="O462">
        <f t="shared" si="7"/>
        <v>2015</v>
      </c>
    </row>
    <row r="463" spans="1:15" x14ac:dyDescent="0.3">
      <c r="A463" t="s">
        <v>1409</v>
      </c>
      <c r="B463" s="7">
        <v>42353</v>
      </c>
      <c r="C463" t="s">
        <v>733</v>
      </c>
      <c r="D463" t="s">
        <v>1414</v>
      </c>
      <c r="E463">
        <v>51.311999999999998</v>
      </c>
      <c r="F463">
        <v>3</v>
      </c>
      <c r="G463">
        <v>0.2</v>
      </c>
      <c r="H463">
        <v>18.6006</v>
      </c>
      <c r="I463" t="s">
        <v>44</v>
      </c>
      <c r="J463" t="s">
        <v>73</v>
      </c>
      <c r="K463" t="s">
        <v>1415</v>
      </c>
      <c r="L463" t="s">
        <v>47</v>
      </c>
      <c r="M463" t="s">
        <v>93</v>
      </c>
      <c r="N463" t="s">
        <v>94</v>
      </c>
      <c r="O463">
        <f t="shared" si="7"/>
        <v>2015</v>
      </c>
    </row>
    <row r="464" spans="1:15" x14ac:dyDescent="0.3">
      <c r="A464" t="s">
        <v>1416</v>
      </c>
      <c r="B464" s="7">
        <v>42482</v>
      </c>
      <c r="C464" t="s">
        <v>1417</v>
      </c>
      <c r="D464" t="s">
        <v>1138</v>
      </c>
      <c r="E464">
        <v>23.56</v>
      </c>
      <c r="F464">
        <v>5</v>
      </c>
      <c r="G464">
        <v>0.2</v>
      </c>
      <c r="H464">
        <v>7.0679999999999996</v>
      </c>
      <c r="I464" t="s">
        <v>32</v>
      </c>
      <c r="J464" t="s">
        <v>63</v>
      </c>
      <c r="K464" t="s">
        <v>1139</v>
      </c>
      <c r="L464" t="s">
        <v>47</v>
      </c>
      <c r="M464" t="s">
        <v>281</v>
      </c>
      <c r="N464" t="s">
        <v>486</v>
      </c>
      <c r="O464">
        <f t="shared" si="7"/>
        <v>2016</v>
      </c>
    </row>
    <row r="465" spans="1:15" x14ac:dyDescent="0.3">
      <c r="A465" t="s">
        <v>1416</v>
      </c>
      <c r="B465" s="7">
        <v>42482</v>
      </c>
      <c r="C465" t="s">
        <v>1417</v>
      </c>
      <c r="D465" t="s">
        <v>1418</v>
      </c>
      <c r="E465">
        <v>1272.6300000000001</v>
      </c>
      <c r="F465">
        <v>6</v>
      </c>
      <c r="G465">
        <v>0.5</v>
      </c>
      <c r="H465">
        <v>-814.48320000000001</v>
      </c>
      <c r="I465" t="s">
        <v>32</v>
      </c>
      <c r="J465" t="s">
        <v>53</v>
      </c>
      <c r="K465" t="s">
        <v>1419</v>
      </c>
      <c r="L465" t="s">
        <v>47</v>
      </c>
      <c r="M465" t="s">
        <v>281</v>
      </c>
      <c r="N465" t="s">
        <v>486</v>
      </c>
      <c r="O465">
        <f t="shared" si="7"/>
        <v>2016</v>
      </c>
    </row>
    <row r="466" spans="1:15" x14ac:dyDescent="0.3">
      <c r="A466" t="s">
        <v>1416</v>
      </c>
      <c r="B466" s="7">
        <v>42482</v>
      </c>
      <c r="C466" t="s">
        <v>1417</v>
      </c>
      <c r="D466" t="s">
        <v>1420</v>
      </c>
      <c r="E466">
        <v>28.484999999999999</v>
      </c>
      <c r="F466">
        <v>5</v>
      </c>
      <c r="G466">
        <v>0.7</v>
      </c>
      <c r="H466">
        <v>-20.888999999999999</v>
      </c>
      <c r="I466" t="s">
        <v>44</v>
      </c>
      <c r="J466" t="s">
        <v>73</v>
      </c>
      <c r="K466" t="s">
        <v>1421</v>
      </c>
      <c r="L466" t="s">
        <v>47</v>
      </c>
      <c r="M466" t="s">
        <v>281</v>
      </c>
      <c r="N466" t="s">
        <v>486</v>
      </c>
      <c r="O466">
        <f t="shared" si="7"/>
        <v>2016</v>
      </c>
    </row>
    <row r="467" spans="1:15" x14ac:dyDescent="0.3">
      <c r="A467" t="s">
        <v>1416</v>
      </c>
      <c r="B467" s="7">
        <v>42482</v>
      </c>
      <c r="C467" t="s">
        <v>1417</v>
      </c>
      <c r="D467" t="s">
        <v>1422</v>
      </c>
      <c r="E467">
        <v>185.376</v>
      </c>
      <c r="F467">
        <v>2</v>
      </c>
      <c r="G467">
        <v>0.2</v>
      </c>
      <c r="H467">
        <v>-34.758000000000003</v>
      </c>
      <c r="I467" t="s">
        <v>44</v>
      </c>
      <c r="J467" t="s">
        <v>515</v>
      </c>
      <c r="K467" t="s">
        <v>1423</v>
      </c>
      <c r="L467" t="s">
        <v>47</v>
      </c>
      <c r="M467" t="s">
        <v>281</v>
      </c>
      <c r="N467" t="s">
        <v>486</v>
      </c>
      <c r="O467">
        <f t="shared" si="7"/>
        <v>2016</v>
      </c>
    </row>
    <row r="468" spans="1:15" x14ac:dyDescent="0.3">
      <c r="A468" t="s">
        <v>1416</v>
      </c>
      <c r="B468" s="7">
        <v>42482</v>
      </c>
      <c r="C468" t="s">
        <v>1417</v>
      </c>
      <c r="D468" t="s">
        <v>1424</v>
      </c>
      <c r="E468">
        <v>78.272000000000006</v>
      </c>
      <c r="F468">
        <v>2</v>
      </c>
      <c r="G468">
        <v>0.2</v>
      </c>
      <c r="H468">
        <v>5.8704000000000001</v>
      </c>
      <c r="I468" t="s">
        <v>44</v>
      </c>
      <c r="J468" t="s">
        <v>76</v>
      </c>
      <c r="K468" t="s">
        <v>1425</v>
      </c>
      <c r="L468" t="s">
        <v>47</v>
      </c>
      <c r="M468" t="s">
        <v>281</v>
      </c>
      <c r="N468" t="s">
        <v>486</v>
      </c>
      <c r="O468">
        <f t="shared" si="7"/>
        <v>2016</v>
      </c>
    </row>
    <row r="469" spans="1:15" x14ac:dyDescent="0.3">
      <c r="A469" t="s">
        <v>1426</v>
      </c>
      <c r="B469" s="7">
        <v>42021</v>
      </c>
      <c r="C469" t="s">
        <v>1427</v>
      </c>
      <c r="D469" t="s">
        <v>961</v>
      </c>
      <c r="E469">
        <v>254.744</v>
      </c>
      <c r="F469">
        <v>7</v>
      </c>
      <c r="G469">
        <v>0.6</v>
      </c>
      <c r="H469">
        <v>-312.06139999999999</v>
      </c>
      <c r="I469" t="s">
        <v>32</v>
      </c>
      <c r="J469" t="s">
        <v>63</v>
      </c>
      <c r="K469" t="s">
        <v>962</v>
      </c>
      <c r="L469" t="s">
        <v>99</v>
      </c>
      <c r="M469" t="s">
        <v>193</v>
      </c>
      <c r="N469" t="s">
        <v>1428</v>
      </c>
      <c r="O469">
        <f t="shared" si="7"/>
        <v>2015</v>
      </c>
    </row>
    <row r="470" spans="1:15" x14ac:dyDescent="0.3">
      <c r="A470" t="s">
        <v>1429</v>
      </c>
      <c r="B470" s="7">
        <v>42825</v>
      </c>
      <c r="C470" t="s">
        <v>776</v>
      </c>
      <c r="D470" t="s">
        <v>1430</v>
      </c>
      <c r="E470">
        <v>205.33279999999999</v>
      </c>
      <c r="F470">
        <v>2</v>
      </c>
      <c r="G470">
        <v>0.32</v>
      </c>
      <c r="H470">
        <v>-36.235199999999999</v>
      </c>
      <c r="I470" t="s">
        <v>32</v>
      </c>
      <c r="J470" t="s">
        <v>33</v>
      </c>
      <c r="K470" t="s">
        <v>1431</v>
      </c>
      <c r="L470" t="s">
        <v>99</v>
      </c>
      <c r="M470" t="s">
        <v>100</v>
      </c>
      <c r="N470" t="s">
        <v>1432</v>
      </c>
      <c r="O470">
        <f t="shared" si="7"/>
        <v>2017</v>
      </c>
    </row>
    <row r="471" spans="1:15" x14ac:dyDescent="0.3">
      <c r="A471" t="s">
        <v>1433</v>
      </c>
      <c r="B471" s="7">
        <v>42720</v>
      </c>
      <c r="C471" t="s">
        <v>854</v>
      </c>
      <c r="D471" t="s">
        <v>1434</v>
      </c>
      <c r="E471">
        <v>4.7880000000000003</v>
      </c>
      <c r="F471">
        <v>3</v>
      </c>
      <c r="G471">
        <v>0.8</v>
      </c>
      <c r="H471">
        <v>-7.9001999999999999</v>
      </c>
      <c r="I471" t="s">
        <v>44</v>
      </c>
      <c r="J471" t="s">
        <v>73</v>
      </c>
      <c r="K471" t="s">
        <v>1435</v>
      </c>
      <c r="L471" t="s">
        <v>99</v>
      </c>
      <c r="M471" t="s">
        <v>193</v>
      </c>
      <c r="N471" t="s">
        <v>276</v>
      </c>
      <c r="O471">
        <f t="shared" si="7"/>
        <v>2016</v>
      </c>
    </row>
    <row r="472" spans="1:15" x14ac:dyDescent="0.3">
      <c r="A472" t="s">
        <v>1436</v>
      </c>
      <c r="B472" s="7">
        <v>42358</v>
      </c>
      <c r="C472" t="s">
        <v>1437</v>
      </c>
      <c r="D472" t="s">
        <v>1438</v>
      </c>
      <c r="E472">
        <v>55.48</v>
      </c>
      <c r="F472">
        <v>1</v>
      </c>
      <c r="G472">
        <v>0</v>
      </c>
      <c r="H472">
        <v>26.630400000000002</v>
      </c>
      <c r="I472" t="s">
        <v>44</v>
      </c>
      <c r="J472" t="s">
        <v>85</v>
      </c>
      <c r="K472" t="s">
        <v>1439</v>
      </c>
      <c r="L472" t="s">
        <v>137</v>
      </c>
      <c r="M472" t="s">
        <v>243</v>
      </c>
      <c r="N472" t="s">
        <v>1440</v>
      </c>
      <c r="O472">
        <f t="shared" si="7"/>
        <v>2015</v>
      </c>
    </row>
    <row r="473" spans="1:15" x14ac:dyDescent="0.3">
      <c r="A473" t="s">
        <v>1441</v>
      </c>
      <c r="B473" s="7">
        <v>41952</v>
      </c>
      <c r="C473" t="s">
        <v>1442</v>
      </c>
      <c r="D473" t="s">
        <v>1443</v>
      </c>
      <c r="E473">
        <v>340.92</v>
      </c>
      <c r="F473">
        <v>3</v>
      </c>
      <c r="G473">
        <v>0</v>
      </c>
      <c r="H473">
        <v>3.4091999999999998</v>
      </c>
      <c r="I473" t="s">
        <v>44</v>
      </c>
      <c r="J473" t="s">
        <v>58</v>
      </c>
      <c r="K473" t="s">
        <v>1444</v>
      </c>
      <c r="L473" t="s">
        <v>47</v>
      </c>
      <c r="M473" t="s">
        <v>48</v>
      </c>
      <c r="N473" t="s">
        <v>120</v>
      </c>
      <c r="O473">
        <f t="shared" si="7"/>
        <v>2014</v>
      </c>
    </row>
    <row r="474" spans="1:15" x14ac:dyDescent="0.3">
      <c r="A474" t="s">
        <v>1441</v>
      </c>
      <c r="B474" s="7">
        <v>41952</v>
      </c>
      <c r="C474" t="s">
        <v>1442</v>
      </c>
      <c r="D474" t="s">
        <v>1445</v>
      </c>
      <c r="E474">
        <v>222.666</v>
      </c>
      <c r="F474">
        <v>2</v>
      </c>
      <c r="G474">
        <v>0.15</v>
      </c>
      <c r="H474">
        <v>10.478400000000001</v>
      </c>
      <c r="I474" t="s">
        <v>32</v>
      </c>
      <c r="J474" t="s">
        <v>33</v>
      </c>
      <c r="K474" t="s">
        <v>1446</v>
      </c>
      <c r="L474" t="s">
        <v>47</v>
      </c>
      <c r="M474" t="s">
        <v>48</v>
      </c>
      <c r="N474" t="s">
        <v>120</v>
      </c>
      <c r="O474">
        <f t="shared" si="7"/>
        <v>2014</v>
      </c>
    </row>
    <row r="475" spans="1:15" x14ac:dyDescent="0.3">
      <c r="A475" t="s">
        <v>1441</v>
      </c>
      <c r="B475" s="7">
        <v>41952</v>
      </c>
      <c r="C475" t="s">
        <v>1442</v>
      </c>
      <c r="D475" t="s">
        <v>1447</v>
      </c>
      <c r="E475">
        <v>703.96799999999996</v>
      </c>
      <c r="F475">
        <v>4</v>
      </c>
      <c r="G475">
        <v>0.2</v>
      </c>
      <c r="H475">
        <v>87.995999999999995</v>
      </c>
      <c r="I475" t="s">
        <v>69</v>
      </c>
      <c r="J475" t="s">
        <v>70</v>
      </c>
      <c r="K475" t="s">
        <v>1448</v>
      </c>
      <c r="L475" t="s">
        <v>47</v>
      </c>
      <c r="M475" t="s">
        <v>48</v>
      </c>
      <c r="N475" t="s">
        <v>120</v>
      </c>
      <c r="O475">
        <f t="shared" si="7"/>
        <v>2014</v>
      </c>
    </row>
    <row r="476" spans="1:15" x14ac:dyDescent="0.3">
      <c r="A476" t="s">
        <v>1441</v>
      </c>
      <c r="B476" s="7">
        <v>41952</v>
      </c>
      <c r="C476" t="s">
        <v>1442</v>
      </c>
      <c r="D476" t="s">
        <v>1449</v>
      </c>
      <c r="E476">
        <v>92.52</v>
      </c>
      <c r="F476">
        <v>6</v>
      </c>
      <c r="G476">
        <v>0</v>
      </c>
      <c r="H476">
        <v>24.980399999999999</v>
      </c>
      <c r="I476" t="s">
        <v>44</v>
      </c>
      <c r="J476" t="s">
        <v>58</v>
      </c>
      <c r="K476" t="s">
        <v>1450</v>
      </c>
      <c r="L476" t="s">
        <v>47</v>
      </c>
      <c r="M476" t="s">
        <v>48</v>
      </c>
      <c r="N476" t="s">
        <v>120</v>
      </c>
      <c r="O476">
        <f t="shared" si="7"/>
        <v>2014</v>
      </c>
    </row>
    <row r="477" spans="1:15" x14ac:dyDescent="0.3">
      <c r="A477" t="s">
        <v>1441</v>
      </c>
      <c r="B477" s="7">
        <v>41952</v>
      </c>
      <c r="C477" t="s">
        <v>1442</v>
      </c>
      <c r="D477" t="s">
        <v>1451</v>
      </c>
      <c r="E477">
        <v>62.65</v>
      </c>
      <c r="F477">
        <v>7</v>
      </c>
      <c r="G477">
        <v>0</v>
      </c>
      <c r="H477">
        <v>28.818999999999999</v>
      </c>
      <c r="I477" t="s">
        <v>44</v>
      </c>
      <c r="J477" t="s">
        <v>85</v>
      </c>
      <c r="K477" t="s">
        <v>1452</v>
      </c>
      <c r="L477" t="s">
        <v>47</v>
      </c>
      <c r="M477" t="s">
        <v>48</v>
      </c>
      <c r="N477" t="s">
        <v>120</v>
      </c>
      <c r="O477">
        <f t="shared" si="7"/>
        <v>2014</v>
      </c>
    </row>
    <row r="478" spans="1:15" x14ac:dyDescent="0.3">
      <c r="A478" t="s">
        <v>1441</v>
      </c>
      <c r="B478" s="7">
        <v>41952</v>
      </c>
      <c r="C478" t="s">
        <v>1442</v>
      </c>
      <c r="D478" t="s">
        <v>1453</v>
      </c>
      <c r="E478">
        <v>94.85</v>
      </c>
      <c r="F478">
        <v>5</v>
      </c>
      <c r="G478">
        <v>0</v>
      </c>
      <c r="H478">
        <v>45.527999999999999</v>
      </c>
      <c r="I478" t="s">
        <v>44</v>
      </c>
      <c r="J478" t="s">
        <v>85</v>
      </c>
      <c r="K478" t="s">
        <v>1454</v>
      </c>
      <c r="L478" t="s">
        <v>47</v>
      </c>
      <c r="M478" t="s">
        <v>48</v>
      </c>
      <c r="N478" t="s">
        <v>120</v>
      </c>
      <c r="O478">
        <f t="shared" si="7"/>
        <v>2014</v>
      </c>
    </row>
    <row r="479" spans="1:15" x14ac:dyDescent="0.3">
      <c r="A479" t="s">
        <v>1455</v>
      </c>
      <c r="B479" s="7">
        <v>42563</v>
      </c>
      <c r="C479" t="s">
        <v>895</v>
      </c>
      <c r="D479" t="s">
        <v>1456</v>
      </c>
      <c r="E479">
        <v>95.76</v>
      </c>
      <c r="F479">
        <v>6</v>
      </c>
      <c r="G479">
        <v>0.2</v>
      </c>
      <c r="H479">
        <v>7.1820000000000004</v>
      </c>
      <c r="I479" t="s">
        <v>69</v>
      </c>
      <c r="J479" t="s">
        <v>70</v>
      </c>
      <c r="K479" t="s">
        <v>1457</v>
      </c>
      <c r="L479" t="s">
        <v>47</v>
      </c>
      <c r="M479" t="s">
        <v>48</v>
      </c>
      <c r="N479" t="s">
        <v>49</v>
      </c>
      <c r="O479">
        <f t="shared" si="7"/>
        <v>2016</v>
      </c>
    </row>
    <row r="480" spans="1:15" x14ac:dyDescent="0.3">
      <c r="A480" t="s">
        <v>1458</v>
      </c>
      <c r="B480" s="7">
        <v>42670</v>
      </c>
      <c r="C480" t="s">
        <v>1459</v>
      </c>
      <c r="D480" t="s">
        <v>984</v>
      </c>
      <c r="E480">
        <v>40.200000000000003</v>
      </c>
      <c r="F480">
        <v>3</v>
      </c>
      <c r="G480">
        <v>0</v>
      </c>
      <c r="H480">
        <v>19.295999999999999</v>
      </c>
      <c r="I480" t="s">
        <v>32</v>
      </c>
      <c r="J480" t="s">
        <v>63</v>
      </c>
      <c r="K480" t="s">
        <v>985</v>
      </c>
      <c r="L480" t="s">
        <v>137</v>
      </c>
      <c r="M480" t="s">
        <v>243</v>
      </c>
      <c r="N480" t="s">
        <v>251</v>
      </c>
      <c r="O480">
        <f t="shared" si="7"/>
        <v>2016</v>
      </c>
    </row>
    <row r="481" spans="1:15" x14ac:dyDescent="0.3">
      <c r="A481" t="s">
        <v>1460</v>
      </c>
      <c r="B481" s="7">
        <v>42547</v>
      </c>
      <c r="C481" t="s">
        <v>1461</v>
      </c>
      <c r="D481" t="s">
        <v>1462</v>
      </c>
      <c r="E481">
        <v>14.7</v>
      </c>
      <c r="F481">
        <v>5</v>
      </c>
      <c r="G481">
        <v>0</v>
      </c>
      <c r="H481">
        <v>6.6150000000000002</v>
      </c>
      <c r="I481" t="s">
        <v>44</v>
      </c>
      <c r="J481" t="s">
        <v>66</v>
      </c>
      <c r="K481" t="s">
        <v>1463</v>
      </c>
      <c r="L481" t="s">
        <v>137</v>
      </c>
      <c r="M481" t="s">
        <v>243</v>
      </c>
      <c r="N481" t="s">
        <v>244</v>
      </c>
      <c r="O481">
        <f t="shared" si="7"/>
        <v>2016</v>
      </c>
    </row>
    <row r="482" spans="1:15" x14ac:dyDescent="0.3">
      <c r="A482" t="s">
        <v>1460</v>
      </c>
      <c r="B482" s="7">
        <v>42547</v>
      </c>
      <c r="C482" t="s">
        <v>1461</v>
      </c>
      <c r="D482" t="s">
        <v>1464</v>
      </c>
      <c r="E482">
        <v>704.25</v>
      </c>
      <c r="F482">
        <v>5</v>
      </c>
      <c r="G482">
        <v>0</v>
      </c>
      <c r="H482">
        <v>84.51</v>
      </c>
      <c r="I482" t="s">
        <v>44</v>
      </c>
      <c r="J482" t="s">
        <v>58</v>
      </c>
      <c r="K482" t="s">
        <v>1465</v>
      </c>
      <c r="L482" t="s">
        <v>137</v>
      </c>
      <c r="M482" t="s">
        <v>243</v>
      </c>
      <c r="N482" t="s">
        <v>244</v>
      </c>
      <c r="O482">
        <f t="shared" si="7"/>
        <v>2016</v>
      </c>
    </row>
    <row r="483" spans="1:15" x14ac:dyDescent="0.3">
      <c r="A483" t="s">
        <v>1466</v>
      </c>
      <c r="B483" s="7">
        <v>41918</v>
      </c>
      <c r="C483" t="s">
        <v>1467</v>
      </c>
      <c r="D483" t="s">
        <v>1468</v>
      </c>
      <c r="E483">
        <v>9.09</v>
      </c>
      <c r="F483">
        <v>3</v>
      </c>
      <c r="G483">
        <v>0</v>
      </c>
      <c r="H483">
        <v>1.9089</v>
      </c>
      <c r="I483" t="s">
        <v>69</v>
      </c>
      <c r="J483" t="s">
        <v>148</v>
      </c>
      <c r="K483" t="s">
        <v>1469</v>
      </c>
      <c r="L483" t="s">
        <v>47</v>
      </c>
      <c r="M483" t="s">
        <v>48</v>
      </c>
      <c r="N483" t="s">
        <v>840</v>
      </c>
      <c r="O483">
        <f t="shared" si="7"/>
        <v>2014</v>
      </c>
    </row>
    <row r="484" spans="1:15" x14ac:dyDescent="0.3">
      <c r="A484" t="s">
        <v>1470</v>
      </c>
      <c r="B484" s="7">
        <v>41842</v>
      </c>
      <c r="C484" t="s">
        <v>1471</v>
      </c>
      <c r="D484" t="s">
        <v>330</v>
      </c>
      <c r="E484">
        <v>5.96</v>
      </c>
      <c r="F484">
        <v>2</v>
      </c>
      <c r="G484">
        <v>0</v>
      </c>
      <c r="H484">
        <v>1.6688000000000001</v>
      </c>
      <c r="I484" t="s">
        <v>44</v>
      </c>
      <c r="J484" t="s">
        <v>66</v>
      </c>
      <c r="K484" t="s">
        <v>331</v>
      </c>
      <c r="L484" t="s">
        <v>137</v>
      </c>
      <c r="M484" t="s">
        <v>243</v>
      </c>
      <c r="N484" t="s">
        <v>244</v>
      </c>
      <c r="O484">
        <f t="shared" si="7"/>
        <v>2014</v>
      </c>
    </row>
    <row r="485" spans="1:15" x14ac:dyDescent="0.3">
      <c r="A485" t="s">
        <v>1470</v>
      </c>
      <c r="B485" s="7">
        <v>41842</v>
      </c>
      <c r="C485" t="s">
        <v>1471</v>
      </c>
      <c r="D485" t="s">
        <v>1472</v>
      </c>
      <c r="E485">
        <v>159.97999999999999</v>
      </c>
      <c r="F485">
        <v>2</v>
      </c>
      <c r="G485">
        <v>0</v>
      </c>
      <c r="H485">
        <v>57.592799999999997</v>
      </c>
      <c r="I485" t="s">
        <v>69</v>
      </c>
      <c r="J485" t="s">
        <v>148</v>
      </c>
      <c r="K485" t="s">
        <v>1473</v>
      </c>
      <c r="L485" t="s">
        <v>137</v>
      </c>
      <c r="M485" t="s">
        <v>243</v>
      </c>
      <c r="N485" t="s">
        <v>244</v>
      </c>
      <c r="O485">
        <f t="shared" si="7"/>
        <v>2014</v>
      </c>
    </row>
    <row r="486" spans="1:15" x14ac:dyDescent="0.3">
      <c r="A486" t="s">
        <v>1474</v>
      </c>
      <c r="B486" s="7">
        <v>42896</v>
      </c>
      <c r="C486" t="s">
        <v>1475</v>
      </c>
      <c r="D486" t="s">
        <v>1476</v>
      </c>
      <c r="E486">
        <v>29.6</v>
      </c>
      <c r="F486">
        <v>2</v>
      </c>
      <c r="G486">
        <v>0</v>
      </c>
      <c r="H486">
        <v>14.8</v>
      </c>
      <c r="I486" t="s">
        <v>44</v>
      </c>
      <c r="J486" t="s">
        <v>45</v>
      </c>
      <c r="K486" t="s">
        <v>1477</v>
      </c>
      <c r="L486" t="s">
        <v>47</v>
      </c>
      <c r="M486" t="s">
        <v>48</v>
      </c>
      <c r="N486" t="s">
        <v>49</v>
      </c>
      <c r="O486">
        <f t="shared" si="7"/>
        <v>2017</v>
      </c>
    </row>
    <row r="487" spans="1:15" x14ac:dyDescent="0.3">
      <c r="A487" t="s">
        <v>1474</v>
      </c>
      <c r="B487" s="7">
        <v>42896</v>
      </c>
      <c r="C487" t="s">
        <v>1475</v>
      </c>
      <c r="D487" t="s">
        <v>1478</v>
      </c>
      <c r="E487">
        <v>514.16499999999996</v>
      </c>
      <c r="F487">
        <v>5</v>
      </c>
      <c r="G487">
        <v>0.15</v>
      </c>
      <c r="H487">
        <v>-30.245000000000001</v>
      </c>
      <c r="I487" t="s">
        <v>32</v>
      </c>
      <c r="J487" t="s">
        <v>33</v>
      </c>
      <c r="K487" t="s">
        <v>1479</v>
      </c>
      <c r="L487" t="s">
        <v>47</v>
      </c>
      <c r="M487" t="s">
        <v>48</v>
      </c>
      <c r="N487" t="s">
        <v>49</v>
      </c>
      <c r="O487">
        <f t="shared" si="7"/>
        <v>2017</v>
      </c>
    </row>
    <row r="488" spans="1:15" x14ac:dyDescent="0.3">
      <c r="A488" t="s">
        <v>1474</v>
      </c>
      <c r="B488" s="7">
        <v>42896</v>
      </c>
      <c r="C488" t="s">
        <v>1475</v>
      </c>
      <c r="D488" t="s">
        <v>1480</v>
      </c>
      <c r="E488">
        <v>279.95999999999998</v>
      </c>
      <c r="F488">
        <v>5</v>
      </c>
      <c r="G488">
        <v>0.2</v>
      </c>
      <c r="H488">
        <v>17.497499999999999</v>
      </c>
      <c r="I488" t="s">
        <v>69</v>
      </c>
      <c r="J488" t="s">
        <v>70</v>
      </c>
      <c r="K488" t="s">
        <v>1481</v>
      </c>
      <c r="L488" t="s">
        <v>47</v>
      </c>
      <c r="M488" t="s">
        <v>48</v>
      </c>
      <c r="N488" t="s">
        <v>49</v>
      </c>
      <c r="O488">
        <f t="shared" si="7"/>
        <v>2017</v>
      </c>
    </row>
    <row r="489" spans="1:15" x14ac:dyDescent="0.3">
      <c r="A489" t="s">
        <v>1482</v>
      </c>
      <c r="B489" s="7">
        <v>41941</v>
      </c>
      <c r="C489" t="s">
        <v>1483</v>
      </c>
      <c r="D489" t="s">
        <v>1484</v>
      </c>
      <c r="E489">
        <v>2735.9520000000002</v>
      </c>
      <c r="F489">
        <v>6</v>
      </c>
      <c r="G489">
        <v>0.2</v>
      </c>
      <c r="H489">
        <v>341.99400000000003</v>
      </c>
      <c r="I489" t="s">
        <v>69</v>
      </c>
      <c r="J489" t="s">
        <v>70</v>
      </c>
      <c r="K489" t="s">
        <v>1485</v>
      </c>
      <c r="L489" t="s">
        <v>99</v>
      </c>
      <c r="M489" t="s">
        <v>193</v>
      </c>
      <c r="N489" t="s">
        <v>276</v>
      </c>
      <c r="O489">
        <f t="shared" si="7"/>
        <v>2014</v>
      </c>
    </row>
    <row r="490" spans="1:15" x14ac:dyDescent="0.3">
      <c r="A490" t="s">
        <v>1486</v>
      </c>
      <c r="B490" s="7">
        <v>41799</v>
      </c>
      <c r="C490" t="s">
        <v>1487</v>
      </c>
      <c r="D490" t="s">
        <v>1488</v>
      </c>
      <c r="E490">
        <v>7.992</v>
      </c>
      <c r="F490">
        <v>1</v>
      </c>
      <c r="G490">
        <v>0.2</v>
      </c>
      <c r="H490">
        <v>0.59940000000000004</v>
      </c>
      <c r="I490" t="s">
        <v>69</v>
      </c>
      <c r="J490" t="s">
        <v>70</v>
      </c>
      <c r="K490" t="s">
        <v>1489</v>
      </c>
      <c r="L490" t="s">
        <v>99</v>
      </c>
      <c r="M490" t="s">
        <v>100</v>
      </c>
      <c r="N490" t="s">
        <v>1490</v>
      </c>
      <c r="O490">
        <f t="shared" si="7"/>
        <v>2014</v>
      </c>
    </row>
    <row r="491" spans="1:15" x14ac:dyDescent="0.3">
      <c r="A491" t="s">
        <v>1486</v>
      </c>
      <c r="B491" s="7">
        <v>41799</v>
      </c>
      <c r="C491" t="s">
        <v>1487</v>
      </c>
      <c r="D491" t="s">
        <v>1491</v>
      </c>
      <c r="E491">
        <v>63.984000000000002</v>
      </c>
      <c r="F491">
        <v>2</v>
      </c>
      <c r="G491">
        <v>0.2</v>
      </c>
      <c r="H491">
        <v>10.397399999999999</v>
      </c>
      <c r="I491" t="s">
        <v>69</v>
      </c>
      <c r="J491" t="s">
        <v>148</v>
      </c>
      <c r="K491" t="s">
        <v>1492</v>
      </c>
      <c r="L491" t="s">
        <v>99</v>
      </c>
      <c r="M491" t="s">
        <v>100</v>
      </c>
      <c r="N491" t="s">
        <v>1490</v>
      </c>
      <c r="O491">
        <f t="shared" si="7"/>
        <v>2014</v>
      </c>
    </row>
    <row r="492" spans="1:15" x14ac:dyDescent="0.3">
      <c r="A492" t="s">
        <v>1486</v>
      </c>
      <c r="B492" s="7">
        <v>41799</v>
      </c>
      <c r="C492" t="s">
        <v>1487</v>
      </c>
      <c r="D492" t="s">
        <v>1385</v>
      </c>
      <c r="E492">
        <v>70.367999999999995</v>
      </c>
      <c r="F492">
        <v>2</v>
      </c>
      <c r="G492">
        <v>0.2</v>
      </c>
      <c r="H492">
        <v>6.1571999999999996</v>
      </c>
      <c r="I492" t="s">
        <v>44</v>
      </c>
      <c r="J492" t="s">
        <v>66</v>
      </c>
      <c r="K492" t="s">
        <v>1386</v>
      </c>
      <c r="L492" t="s">
        <v>99</v>
      </c>
      <c r="M492" t="s">
        <v>100</v>
      </c>
      <c r="N492" t="s">
        <v>1490</v>
      </c>
      <c r="O492">
        <f t="shared" si="7"/>
        <v>2014</v>
      </c>
    </row>
    <row r="493" spans="1:15" x14ac:dyDescent="0.3">
      <c r="A493" t="s">
        <v>1493</v>
      </c>
      <c r="B493" s="7">
        <v>41896</v>
      </c>
      <c r="C493" t="s">
        <v>1494</v>
      </c>
      <c r="D493" t="s">
        <v>1495</v>
      </c>
      <c r="E493">
        <v>449.15</v>
      </c>
      <c r="F493">
        <v>5</v>
      </c>
      <c r="G493">
        <v>0</v>
      </c>
      <c r="H493">
        <v>8.9830000000000005</v>
      </c>
      <c r="I493" t="s">
        <v>44</v>
      </c>
      <c r="J493" t="s">
        <v>58</v>
      </c>
      <c r="K493" t="s">
        <v>1496</v>
      </c>
      <c r="L493" t="s">
        <v>137</v>
      </c>
      <c r="M493" t="s">
        <v>243</v>
      </c>
      <c r="N493" t="s">
        <v>352</v>
      </c>
      <c r="O493">
        <f t="shared" si="7"/>
        <v>2014</v>
      </c>
    </row>
    <row r="494" spans="1:15" x14ac:dyDescent="0.3">
      <c r="A494" t="s">
        <v>1493</v>
      </c>
      <c r="B494" s="7">
        <v>41896</v>
      </c>
      <c r="C494" t="s">
        <v>1494</v>
      </c>
      <c r="D494" t="s">
        <v>1497</v>
      </c>
      <c r="E494">
        <v>11.07</v>
      </c>
      <c r="F494">
        <v>3</v>
      </c>
      <c r="G494">
        <v>0</v>
      </c>
      <c r="H494">
        <v>5.0922000000000001</v>
      </c>
      <c r="I494" t="s">
        <v>44</v>
      </c>
      <c r="J494" t="s">
        <v>159</v>
      </c>
      <c r="K494" t="s">
        <v>1498</v>
      </c>
      <c r="L494" t="s">
        <v>137</v>
      </c>
      <c r="M494" t="s">
        <v>243</v>
      </c>
      <c r="N494" t="s">
        <v>352</v>
      </c>
      <c r="O494">
        <f t="shared" si="7"/>
        <v>2014</v>
      </c>
    </row>
    <row r="495" spans="1:15" x14ac:dyDescent="0.3">
      <c r="A495" t="s">
        <v>1499</v>
      </c>
      <c r="B495" s="7">
        <v>42499</v>
      </c>
      <c r="C495" t="s">
        <v>1500</v>
      </c>
      <c r="D495" t="s">
        <v>1501</v>
      </c>
      <c r="E495">
        <v>93.98</v>
      </c>
      <c r="F495">
        <v>2</v>
      </c>
      <c r="G495">
        <v>0</v>
      </c>
      <c r="H495">
        <v>13.1572</v>
      </c>
      <c r="I495" t="s">
        <v>69</v>
      </c>
      <c r="J495" t="s">
        <v>148</v>
      </c>
      <c r="K495" t="s">
        <v>1502</v>
      </c>
      <c r="L495" t="s">
        <v>47</v>
      </c>
      <c r="M495" t="s">
        <v>93</v>
      </c>
      <c r="N495" t="s">
        <v>94</v>
      </c>
      <c r="O495">
        <f t="shared" si="7"/>
        <v>2016</v>
      </c>
    </row>
    <row r="496" spans="1:15" x14ac:dyDescent="0.3">
      <c r="A496" t="s">
        <v>1503</v>
      </c>
      <c r="B496" s="7">
        <v>42447</v>
      </c>
      <c r="C496" t="s">
        <v>1504</v>
      </c>
      <c r="D496" t="s">
        <v>1505</v>
      </c>
      <c r="E496">
        <v>189.88200000000001</v>
      </c>
      <c r="F496">
        <v>3</v>
      </c>
      <c r="G496">
        <v>0.4</v>
      </c>
      <c r="H496">
        <v>-94.941000000000003</v>
      </c>
      <c r="I496" t="s">
        <v>32</v>
      </c>
      <c r="J496" t="s">
        <v>53</v>
      </c>
      <c r="K496" t="s">
        <v>1506</v>
      </c>
      <c r="L496" t="s">
        <v>35</v>
      </c>
      <c r="M496" t="s">
        <v>303</v>
      </c>
      <c r="N496" t="s">
        <v>304</v>
      </c>
      <c r="O496">
        <f t="shared" si="7"/>
        <v>2016</v>
      </c>
    </row>
    <row r="497" spans="1:15" x14ac:dyDescent="0.3">
      <c r="A497" t="s">
        <v>1507</v>
      </c>
      <c r="B497" s="7">
        <v>42365</v>
      </c>
      <c r="C497" t="s">
        <v>1508</v>
      </c>
      <c r="D497" t="s">
        <v>1509</v>
      </c>
      <c r="E497">
        <v>105.42</v>
      </c>
      <c r="F497">
        <v>2</v>
      </c>
      <c r="G497">
        <v>0</v>
      </c>
      <c r="H497">
        <v>51.655799999999999</v>
      </c>
      <c r="I497" t="s">
        <v>44</v>
      </c>
      <c r="J497" t="s">
        <v>159</v>
      </c>
      <c r="K497" t="s">
        <v>1510</v>
      </c>
      <c r="L497" t="s">
        <v>35</v>
      </c>
      <c r="M497" t="s">
        <v>1511</v>
      </c>
      <c r="N497" t="s">
        <v>1512</v>
      </c>
      <c r="O497">
        <f t="shared" si="7"/>
        <v>2015</v>
      </c>
    </row>
    <row r="498" spans="1:15" x14ac:dyDescent="0.3">
      <c r="A498" t="s">
        <v>1513</v>
      </c>
      <c r="B498" s="7">
        <v>42576</v>
      </c>
      <c r="C498" t="s">
        <v>1402</v>
      </c>
      <c r="D498" t="s">
        <v>1514</v>
      </c>
      <c r="E498">
        <v>119.616</v>
      </c>
      <c r="F498">
        <v>8</v>
      </c>
      <c r="G498">
        <v>0.2</v>
      </c>
      <c r="H498">
        <v>40.370399999999997</v>
      </c>
      <c r="I498" t="s">
        <v>44</v>
      </c>
      <c r="J498" t="s">
        <v>73</v>
      </c>
      <c r="K498" t="s">
        <v>1515</v>
      </c>
      <c r="L498" t="s">
        <v>47</v>
      </c>
      <c r="M498" t="s">
        <v>48</v>
      </c>
      <c r="N498" t="s">
        <v>1516</v>
      </c>
      <c r="O498">
        <f t="shared" si="7"/>
        <v>2016</v>
      </c>
    </row>
    <row r="499" spans="1:15" x14ac:dyDescent="0.3">
      <c r="A499" t="s">
        <v>1513</v>
      </c>
      <c r="B499" s="7">
        <v>42576</v>
      </c>
      <c r="C499" t="s">
        <v>1402</v>
      </c>
      <c r="D499" t="s">
        <v>1517</v>
      </c>
      <c r="E499">
        <v>255.76</v>
      </c>
      <c r="F499">
        <v>4</v>
      </c>
      <c r="G499">
        <v>0</v>
      </c>
      <c r="H499">
        <v>81.843199999999996</v>
      </c>
      <c r="I499" t="s">
        <v>32</v>
      </c>
      <c r="J499" t="s">
        <v>63</v>
      </c>
      <c r="K499" t="s">
        <v>1518</v>
      </c>
      <c r="L499" t="s">
        <v>47</v>
      </c>
      <c r="M499" t="s">
        <v>48</v>
      </c>
      <c r="N499" t="s">
        <v>1516</v>
      </c>
      <c r="O499">
        <f t="shared" si="7"/>
        <v>2016</v>
      </c>
    </row>
    <row r="500" spans="1:15" x14ac:dyDescent="0.3">
      <c r="A500" t="s">
        <v>1513</v>
      </c>
      <c r="B500" s="7">
        <v>42576</v>
      </c>
      <c r="C500" t="s">
        <v>1402</v>
      </c>
      <c r="D500" t="s">
        <v>1031</v>
      </c>
      <c r="E500">
        <v>241.56800000000001</v>
      </c>
      <c r="F500">
        <v>2</v>
      </c>
      <c r="G500">
        <v>0.2</v>
      </c>
      <c r="H500">
        <v>18.117599999999999</v>
      </c>
      <c r="I500" t="s">
        <v>32</v>
      </c>
      <c r="J500" t="s">
        <v>39</v>
      </c>
      <c r="K500" t="s">
        <v>1032</v>
      </c>
      <c r="L500" t="s">
        <v>47</v>
      </c>
      <c r="M500" t="s">
        <v>48</v>
      </c>
      <c r="N500" t="s">
        <v>1516</v>
      </c>
      <c r="O500">
        <f t="shared" si="7"/>
        <v>2016</v>
      </c>
    </row>
    <row r="501" spans="1:15" x14ac:dyDescent="0.3">
      <c r="A501" t="s">
        <v>1513</v>
      </c>
      <c r="B501" s="7">
        <v>42576</v>
      </c>
      <c r="C501" t="s">
        <v>1402</v>
      </c>
      <c r="D501" t="s">
        <v>1519</v>
      </c>
      <c r="E501">
        <v>69.3</v>
      </c>
      <c r="F501">
        <v>9</v>
      </c>
      <c r="G501">
        <v>0</v>
      </c>
      <c r="H501">
        <v>22.869</v>
      </c>
      <c r="I501" t="s">
        <v>32</v>
      </c>
      <c r="J501" t="s">
        <v>63</v>
      </c>
      <c r="K501" t="s">
        <v>1520</v>
      </c>
      <c r="L501" t="s">
        <v>47</v>
      </c>
      <c r="M501" t="s">
        <v>48</v>
      </c>
      <c r="N501" t="s">
        <v>1516</v>
      </c>
      <c r="O501">
        <f t="shared" si="7"/>
        <v>2016</v>
      </c>
    </row>
    <row r="502" spans="1:15" x14ac:dyDescent="0.3">
      <c r="A502" t="s">
        <v>1521</v>
      </c>
      <c r="B502" s="7">
        <v>42520</v>
      </c>
      <c r="C502" t="s">
        <v>1522</v>
      </c>
      <c r="D502" t="s">
        <v>1523</v>
      </c>
      <c r="E502">
        <v>22.62</v>
      </c>
      <c r="F502">
        <v>2</v>
      </c>
      <c r="G502">
        <v>0.7</v>
      </c>
      <c r="H502">
        <v>-15.08</v>
      </c>
      <c r="I502" t="s">
        <v>44</v>
      </c>
      <c r="J502" t="s">
        <v>73</v>
      </c>
      <c r="K502" t="s">
        <v>1524</v>
      </c>
      <c r="L502" t="s">
        <v>47</v>
      </c>
      <c r="M502" t="s">
        <v>409</v>
      </c>
      <c r="N502" t="s">
        <v>1525</v>
      </c>
      <c r="O502">
        <f t="shared" si="7"/>
        <v>2016</v>
      </c>
    </row>
    <row r="503" spans="1:15" x14ac:dyDescent="0.3">
      <c r="A503" t="s">
        <v>1521</v>
      </c>
      <c r="B503" s="7">
        <v>42520</v>
      </c>
      <c r="C503" t="s">
        <v>1522</v>
      </c>
      <c r="D503" t="s">
        <v>1526</v>
      </c>
      <c r="E503">
        <v>14.952</v>
      </c>
      <c r="F503">
        <v>2</v>
      </c>
      <c r="G503">
        <v>0.7</v>
      </c>
      <c r="H503">
        <v>-11.961600000000001</v>
      </c>
      <c r="I503" t="s">
        <v>44</v>
      </c>
      <c r="J503" t="s">
        <v>73</v>
      </c>
      <c r="K503" t="s">
        <v>1527</v>
      </c>
      <c r="L503" t="s">
        <v>47</v>
      </c>
      <c r="M503" t="s">
        <v>409</v>
      </c>
      <c r="N503" t="s">
        <v>1525</v>
      </c>
      <c r="O503">
        <f t="shared" si="7"/>
        <v>2016</v>
      </c>
    </row>
    <row r="504" spans="1:15" x14ac:dyDescent="0.3">
      <c r="A504" t="s">
        <v>1521</v>
      </c>
      <c r="B504" s="7">
        <v>42520</v>
      </c>
      <c r="C504" t="s">
        <v>1522</v>
      </c>
      <c r="D504" t="s">
        <v>1528</v>
      </c>
      <c r="E504">
        <v>801.56799999999998</v>
      </c>
      <c r="F504">
        <v>2</v>
      </c>
      <c r="G504">
        <v>0.2</v>
      </c>
      <c r="H504">
        <v>50.097999999999999</v>
      </c>
      <c r="I504" t="s">
        <v>32</v>
      </c>
      <c r="J504" t="s">
        <v>39</v>
      </c>
      <c r="K504" t="s">
        <v>1529</v>
      </c>
      <c r="L504" t="s">
        <v>47</v>
      </c>
      <c r="M504" t="s">
        <v>409</v>
      </c>
      <c r="N504" t="s">
        <v>1525</v>
      </c>
      <c r="O504">
        <f t="shared" si="7"/>
        <v>2016</v>
      </c>
    </row>
    <row r="505" spans="1:15" x14ac:dyDescent="0.3">
      <c r="A505" t="s">
        <v>1521</v>
      </c>
      <c r="B505" s="7">
        <v>42520</v>
      </c>
      <c r="C505" t="s">
        <v>1522</v>
      </c>
      <c r="D505" t="s">
        <v>1530</v>
      </c>
      <c r="E505">
        <v>2.3759999999999999</v>
      </c>
      <c r="F505">
        <v>3</v>
      </c>
      <c r="G505">
        <v>0.7</v>
      </c>
      <c r="H505">
        <v>-1.9008</v>
      </c>
      <c r="I505" t="s">
        <v>44</v>
      </c>
      <c r="J505" t="s">
        <v>73</v>
      </c>
      <c r="K505" t="s">
        <v>1531</v>
      </c>
      <c r="L505" t="s">
        <v>47</v>
      </c>
      <c r="M505" t="s">
        <v>409</v>
      </c>
      <c r="N505" t="s">
        <v>1525</v>
      </c>
      <c r="O505">
        <f t="shared" si="7"/>
        <v>2016</v>
      </c>
    </row>
    <row r="506" spans="1:15" x14ac:dyDescent="0.3">
      <c r="A506" t="s">
        <v>1521</v>
      </c>
      <c r="B506" s="7">
        <v>42520</v>
      </c>
      <c r="C506" t="s">
        <v>1522</v>
      </c>
      <c r="D506" t="s">
        <v>1532</v>
      </c>
      <c r="E506">
        <v>32.792000000000002</v>
      </c>
      <c r="F506">
        <v>1</v>
      </c>
      <c r="G506">
        <v>0.2</v>
      </c>
      <c r="H506">
        <v>11.8871</v>
      </c>
      <c r="I506" t="s">
        <v>44</v>
      </c>
      <c r="J506" t="s">
        <v>85</v>
      </c>
      <c r="K506" t="s">
        <v>1533</v>
      </c>
      <c r="L506" t="s">
        <v>47</v>
      </c>
      <c r="M506" t="s">
        <v>409</v>
      </c>
      <c r="N506" t="s">
        <v>1525</v>
      </c>
      <c r="O506">
        <f t="shared" si="7"/>
        <v>2016</v>
      </c>
    </row>
    <row r="507" spans="1:15" x14ac:dyDescent="0.3">
      <c r="A507" t="s">
        <v>1534</v>
      </c>
      <c r="B507" s="7">
        <v>43051</v>
      </c>
      <c r="C507" t="s">
        <v>1394</v>
      </c>
      <c r="D507" t="s">
        <v>484</v>
      </c>
      <c r="E507">
        <v>15.92</v>
      </c>
      <c r="F507">
        <v>5</v>
      </c>
      <c r="G507">
        <v>0.2</v>
      </c>
      <c r="H507">
        <v>5.3730000000000002</v>
      </c>
      <c r="I507" t="s">
        <v>44</v>
      </c>
      <c r="J507" t="s">
        <v>73</v>
      </c>
      <c r="K507" t="s">
        <v>485</v>
      </c>
      <c r="L507" t="s">
        <v>137</v>
      </c>
      <c r="M507" t="s">
        <v>243</v>
      </c>
      <c r="N507" t="s">
        <v>244</v>
      </c>
      <c r="O507">
        <f t="shared" si="7"/>
        <v>2017</v>
      </c>
    </row>
    <row r="508" spans="1:15" x14ac:dyDescent="0.3">
      <c r="A508" t="s">
        <v>1535</v>
      </c>
      <c r="B508" s="7">
        <v>42079</v>
      </c>
      <c r="C508" t="s">
        <v>1536</v>
      </c>
      <c r="D508" t="s">
        <v>1537</v>
      </c>
      <c r="E508">
        <v>2.74</v>
      </c>
      <c r="F508">
        <v>1</v>
      </c>
      <c r="G508">
        <v>0</v>
      </c>
      <c r="H508">
        <v>0.73980000000000001</v>
      </c>
      <c r="I508" t="s">
        <v>44</v>
      </c>
      <c r="J508" t="s">
        <v>66</v>
      </c>
      <c r="K508" t="s">
        <v>1538</v>
      </c>
      <c r="L508" t="s">
        <v>35</v>
      </c>
      <c r="M508" t="s">
        <v>1129</v>
      </c>
      <c r="N508" t="s">
        <v>1539</v>
      </c>
      <c r="O508">
        <f t="shared" si="7"/>
        <v>2015</v>
      </c>
    </row>
    <row r="509" spans="1:15" x14ac:dyDescent="0.3">
      <c r="A509" t="s">
        <v>1535</v>
      </c>
      <c r="B509" s="7">
        <v>42079</v>
      </c>
      <c r="C509" t="s">
        <v>1536</v>
      </c>
      <c r="D509" t="s">
        <v>1540</v>
      </c>
      <c r="E509">
        <v>8.34</v>
      </c>
      <c r="F509">
        <v>3</v>
      </c>
      <c r="G509">
        <v>0</v>
      </c>
      <c r="H509">
        <v>2.1684000000000001</v>
      </c>
      <c r="I509" t="s">
        <v>44</v>
      </c>
      <c r="J509" t="s">
        <v>66</v>
      </c>
      <c r="K509" t="s">
        <v>1541</v>
      </c>
      <c r="L509" t="s">
        <v>35</v>
      </c>
      <c r="M509" t="s">
        <v>1129</v>
      </c>
      <c r="N509" t="s">
        <v>1539</v>
      </c>
      <c r="O509">
        <f t="shared" si="7"/>
        <v>2015</v>
      </c>
    </row>
    <row r="510" spans="1:15" x14ac:dyDescent="0.3">
      <c r="A510" t="s">
        <v>1535</v>
      </c>
      <c r="B510" s="7">
        <v>42079</v>
      </c>
      <c r="C510" t="s">
        <v>1536</v>
      </c>
      <c r="D510" t="s">
        <v>843</v>
      </c>
      <c r="E510">
        <v>46.74</v>
      </c>
      <c r="F510">
        <v>3</v>
      </c>
      <c r="G510">
        <v>0</v>
      </c>
      <c r="H510">
        <v>11.685</v>
      </c>
      <c r="I510" t="s">
        <v>44</v>
      </c>
      <c r="J510" t="s">
        <v>58</v>
      </c>
      <c r="K510" t="s">
        <v>844</v>
      </c>
      <c r="L510" t="s">
        <v>35</v>
      </c>
      <c r="M510" t="s">
        <v>1129</v>
      </c>
      <c r="N510" t="s">
        <v>1539</v>
      </c>
      <c r="O510">
        <f t="shared" si="7"/>
        <v>2015</v>
      </c>
    </row>
    <row r="511" spans="1:15" x14ac:dyDescent="0.3">
      <c r="A511" t="s">
        <v>1535</v>
      </c>
      <c r="B511" s="7">
        <v>42079</v>
      </c>
      <c r="C511" t="s">
        <v>1536</v>
      </c>
      <c r="D511" t="s">
        <v>1542</v>
      </c>
      <c r="E511">
        <v>6354.95</v>
      </c>
      <c r="F511">
        <v>5</v>
      </c>
      <c r="G511">
        <v>0</v>
      </c>
      <c r="H511">
        <v>3177.4749999999999</v>
      </c>
      <c r="I511" t="s">
        <v>44</v>
      </c>
      <c r="J511" t="s">
        <v>73</v>
      </c>
      <c r="K511" t="s">
        <v>1543</v>
      </c>
      <c r="L511" t="s">
        <v>35</v>
      </c>
      <c r="M511" t="s">
        <v>1129</v>
      </c>
      <c r="N511" t="s">
        <v>1539</v>
      </c>
      <c r="O511">
        <f t="shared" si="7"/>
        <v>2015</v>
      </c>
    </row>
    <row r="512" spans="1:15" x14ac:dyDescent="0.3">
      <c r="A512" t="s">
        <v>1544</v>
      </c>
      <c r="B512" s="7">
        <v>43065</v>
      </c>
      <c r="C512" t="s">
        <v>1545</v>
      </c>
      <c r="D512" t="s">
        <v>1546</v>
      </c>
      <c r="E512">
        <v>126.3</v>
      </c>
      <c r="F512">
        <v>3</v>
      </c>
      <c r="G512">
        <v>0</v>
      </c>
      <c r="H512">
        <v>40.415999999999997</v>
      </c>
      <c r="I512" t="s">
        <v>32</v>
      </c>
      <c r="J512" t="s">
        <v>63</v>
      </c>
      <c r="K512" t="s">
        <v>1547</v>
      </c>
      <c r="L512" t="s">
        <v>99</v>
      </c>
      <c r="M512" t="s">
        <v>531</v>
      </c>
      <c r="N512" t="s">
        <v>1548</v>
      </c>
      <c r="O512">
        <f t="shared" si="7"/>
        <v>2017</v>
      </c>
    </row>
    <row r="513" spans="1:15" x14ac:dyDescent="0.3">
      <c r="A513" t="s">
        <v>1544</v>
      </c>
      <c r="B513" s="7">
        <v>43065</v>
      </c>
      <c r="C513" t="s">
        <v>1545</v>
      </c>
      <c r="D513" t="s">
        <v>1549</v>
      </c>
      <c r="E513">
        <v>38.04</v>
      </c>
      <c r="F513">
        <v>2</v>
      </c>
      <c r="G513">
        <v>0</v>
      </c>
      <c r="H513">
        <v>12.172800000000001</v>
      </c>
      <c r="I513" t="s">
        <v>69</v>
      </c>
      <c r="J513" t="s">
        <v>148</v>
      </c>
      <c r="K513" t="s">
        <v>1550</v>
      </c>
      <c r="L513" t="s">
        <v>99</v>
      </c>
      <c r="M513" t="s">
        <v>531</v>
      </c>
      <c r="N513" t="s">
        <v>1548</v>
      </c>
      <c r="O513">
        <f t="shared" si="7"/>
        <v>2017</v>
      </c>
    </row>
    <row r="514" spans="1:15" x14ac:dyDescent="0.3">
      <c r="A514" t="s">
        <v>1551</v>
      </c>
      <c r="B514" s="7">
        <v>42663</v>
      </c>
      <c r="C514" t="s">
        <v>1253</v>
      </c>
      <c r="D514" t="s">
        <v>330</v>
      </c>
      <c r="E514">
        <v>7.1520000000000001</v>
      </c>
      <c r="F514">
        <v>3</v>
      </c>
      <c r="G514">
        <v>0.2</v>
      </c>
      <c r="H514">
        <v>0.71519999999999995</v>
      </c>
      <c r="I514" t="s">
        <v>44</v>
      </c>
      <c r="J514" t="s">
        <v>66</v>
      </c>
      <c r="K514" t="s">
        <v>331</v>
      </c>
      <c r="L514" t="s">
        <v>137</v>
      </c>
      <c r="M514" t="s">
        <v>445</v>
      </c>
      <c r="N514" t="s">
        <v>540</v>
      </c>
      <c r="O514">
        <f t="shared" ref="O514:O577" si="8">YEAR(B514)</f>
        <v>2016</v>
      </c>
    </row>
    <row r="515" spans="1:15" x14ac:dyDescent="0.3">
      <c r="A515" t="s">
        <v>1552</v>
      </c>
      <c r="B515" s="7">
        <v>43090</v>
      </c>
      <c r="C515" t="s">
        <v>1553</v>
      </c>
      <c r="D515" t="s">
        <v>1554</v>
      </c>
      <c r="E515">
        <v>6.63</v>
      </c>
      <c r="F515">
        <v>3</v>
      </c>
      <c r="G515">
        <v>0</v>
      </c>
      <c r="H515">
        <v>1.7901</v>
      </c>
      <c r="I515" t="s">
        <v>44</v>
      </c>
      <c r="J515" t="s">
        <v>66</v>
      </c>
      <c r="K515" t="s">
        <v>1555</v>
      </c>
      <c r="L515" t="s">
        <v>47</v>
      </c>
      <c r="M515" t="s">
        <v>48</v>
      </c>
      <c r="N515" t="s">
        <v>49</v>
      </c>
      <c r="O515">
        <f t="shared" si="8"/>
        <v>2017</v>
      </c>
    </row>
    <row r="516" spans="1:15" x14ac:dyDescent="0.3">
      <c r="A516" t="s">
        <v>1552</v>
      </c>
      <c r="B516" s="7">
        <v>43090</v>
      </c>
      <c r="C516" t="s">
        <v>1553</v>
      </c>
      <c r="D516" t="s">
        <v>1556</v>
      </c>
      <c r="E516">
        <v>5.88</v>
      </c>
      <c r="F516">
        <v>2</v>
      </c>
      <c r="G516">
        <v>0</v>
      </c>
      <c r="H516">
        <v>1.7052</v>
      </c>
      <c r="I516" t="s">
        <v>44</v>
      </c>
      <c r="J516" t="s">
        <v>66</v>
      </c>
      <c r="K516" t="s">
        <v>1557</v>
      </c>
      <c r="L516" t="s">
        <v>47</v>
      </c>
      <c r="M516" t="s">
        <v>48</v>
      </c>
      <c r="N516" t="s">
        <v>49</v>
      </c>
      <c r="O516">
        <f t="shared" si="8"/>
        <v>2017</v>
      </c>
    </row>
    <row r="517" spans="1:15" x14ac:dyDescent="0.3">
      <c r="A517" t="s">
        <v>1558</v>
      </c>
      <c r="B517" s="7">
        <v>42757</v>
      </c>
      <c r="C517" t="s">
        <v>474</v>
      </c>
      <c r="D517" t="s">
        <v>1559</v>
      </c>
      <c r="E517">
        <v>2999.95</v>
      </c>
      <c r="F517">
        <v>5</v>
      </c>
      <c r="G517">
        <v>0</v>
      </c>
      <c r="H517">
        <v>1379.9770000000001</v>
      </c>
      <c r="I517" t="s">
        <v>69</v>
      </c>
      <c r="J517" t="s">
        <v>1077</v>
      </c>
      <c r="K517" t="s">
        <v>1560</v>
      </c>
      <c r="L517" t="s">
        <v>47</v>
      </c>
      <c r="M517" t="s">
        <v>1561</v>
      </c>
      <c r="N517" t="s">
        <v>1562</v>
      </c>
      <c r="O517">
        <f t="shared" si="8"/>
        <v>2017</v>
      </c>
    </row>
    <row r="518" spans="1:15" x14ac:dyDescent="0.3">
      <c r="A518" t="s">
        <v>1558</v>
      </c>
      <c r="B518" s="7">
        <v>42757</v>
      </c>
      <c r="C518" t="s">
        <v>474</v>
      </c>
      <c r="D518" t="s">
        <v>1563</v>
      </c>
      <c r="E518">
        <v>51.45</v>
      </c>
      <c r="F518">
        <v>3</v>
      </c>
      <c r="G518">
        <v>0</v>
      </c>
      <c r="H518">
        <v>13.891500000000001</v>
      </c>
      <c r="I518" t="s">
        <v>44</v>
      </c>
      <c r="J518" t="s">
        <v>58</v>
      </c>
      <c r="K518" t="s">
        <v>1564</v>
      </c>
      <c r="L518" t="s">
        <v>47</v>
      </c>
      <c r="M518" t="s">
        <v>1561</v>
      </c>
      <c r="N518" t="s">
        <v>1562</v>
      </c>
      <c r="O518">
        <f t="shared" si="8"/>
        <v>2017</v>
      </c>
    </row>
    <row r="519" spans="1:15" x14ac:dyDescent="0.3">
      <c r="A519" t="s">
        <v>1558</v>
      </c>
      <c r="B519" s="7">
        <v>42757</v>
      </c>
      <c r="C519" t="s">
        <v>474</v>
      </c>
      <c r="D519" t="s">
        <v>1565</v>
      </c>
      <c r="E519">
        <v>11.96</v>
      </c>
      <c r="F519">
        <v>2</v>
      </c>
      <c r="G519">
        <v>0</v>
      </c>
      <c r="H519">
        <v>5.3819999999999997</v>
      </c>
      <c r="I519" t="s">
        <v>44</v>
      </c>
      <c r="J519" t="s">
        <v>85</v>
      </c>
      <c r="K519" t="s">
        <v>1566</v>
      </c>
      <c r="L519" t="s">
        <v>47</v>
      </c>
      <c r="M519" t="s">
        <v>1561</v>
      </c>
      <c r="N519" t="s">
        <v>1562</v>
      </c>
      <c r="O519">
        <f t="shared" si="8"/>
        <v>2017</v>
      </c>
    </row>
    <row r="520" spans="1:15" x14ac:dyDescent="0.3">
      <c r="A520" t="s">
        <v>1558</v>
      </c>
      <c r="B520" s="7">
        <v>42757</v>
      </c>
      <c r="C520" t="s">
        <v>474</v>
      </c>
      <c r="D520" t="s">
        <v>1567</v>
      </c>
      <c r="E520">
        <v>1126.02</v>
      </c>
      <c r="F520">
        <v>3</v>
      </c>
      <c r="G520">
        <v>0</v>
      </c>
      <c r="H520">
        <v>56.301000000000002</v>
      </c>
      <c r="I520" t="s">
        <v>44</v>
      </c>
      <c r="J520" t="s">
        <v>58</v>
      </c>
      <c r="K520" t="s">
        <v>1568</v>
      </c>
      <c r="L520" t="s">
        <v>47</v>
      </c>
      <c r="M520" t="s">
        <v>1561</v>
      </c>
      <c r="N520" t="s">
        <v>1562</v>
      </c>
      <c r="O520">
        <f t="shared" si="8"/>
        <v>2017</v>
      </c>
    </row>
    <row r="521" spans="1:15" x14ac:dyDescent="0.3">
      <c r="A521" t="s">
        <v>1569</v>
      </c>
      <c r="B521" s="7">
        <v>42085</v>
      </c>
      <c r="C521" t="s">
        <v>1570</v>
      </c>
      <c r="D521" t="s">
        <v>206</v>
      </c>
      <c r="E521">
        <v>18.391999999999999</v>
      </c>
      <c r="F521">
        <v>1</v>
      </c>
      <c r="G521">
        <v>0.2</v>
      </c>
      <c r="H521">
        <v>5.2877000000000001</v>
      </c>
      <c r="I521" t="s">
        <v>69</v>
      </c>
      <c r="J521" t="s">
        <v>148</v>
      </c>
      <c r="K521" t="s">
        <v>207</v>
      </c>
      <c r="L521" t="s">
        <v>99</v>
      </c>
      <c r="M521" t="s">
        <v>100</v>
      </c>
      <c r="N521" t="s">
        <v>171</v>
      </c>
      <c r="O521">
        <f t="shared" si="8"/>
        <v>2015</v>
      </c>
    </row>
    <row r="522" spans="1:15" x14ac:dyDescent="0.3">
      <c r="A522" t="s">
        <v>1569</v>
      </c>
      <c r="B522" s="7">
        <v>42085</v>
      </c>
      <c r="C522" t="s">
        <v>1570</v>
      </c>
      <c r="D522" t="s">
        <v>1571</v>
      </c>
      <c r="E522">
        <v>129.56800000000001</v>
      </c>
      <c r="F522">
        <v>2</v>
      </c>
      <c r="G522">
        <v>0.2</v>
      </c>
      <c r="H522">
        <v>-25.913599999999999</v>
      </c>
      <c r="I522" t="s">
        <v>44</v>
      </c>
      <c r="J522" t="s">
        <v>58</v>
      </c>
      <c r="K522" t="s">
        <v>1572</v>
      </c>
      <c r="L522" t="s">
        <v>99</v>
      </c>
      <c r="M522" t="s">
        <v>100</v>
      </c>
      <c r="N522" t="s">
        <v>171</v>
      </c>
      <c r="O522">
        <f t="shared" si="8"/>
        <v>2015</v>
      </c>
    </row>
    <row r="523" spans="1:15" x14ac:dyDescent="0.3">
      <c r="A523" t="s">
        <v>1569</v>
      </c>
      <c r="B523" s="7">
        <v>42085</v>
      </c>
      <c r="C523" t="s">
        <v>1570</v>
      </c>
      <c r="D523" t="s">
        <v>1573</v>
      </c>
      <c r="E523">
        <v>14.112</v>
      </c>
      <c r="F523">
        <v>9</v>
      </c>
      <c r="G523">
        <v>0.8</v>
      </c>
      <c r="H523">
        <v>-21.167999999999999</v>
      </c>
      <c r="I523" t="s">
        <v>44</v>
      </c>
      <c r="J523" t="s">
        <v>73</v>
      </c>
      <c r="K523" t="s">
        <v>1574</v>
      </c>
      <c r="L523" t="s">
        <v>99</v>
      </c>
      <c r="M523" t="s">
        <v>100</v>
      </c>
      <c r="N523" t="s">
        <v>171</v>
      </c>
      <c r="O523">
        <f t="shared" si="8"/>
        <v>2015</v>
      </c>
    </row>
    <row r="524" spans="1:15" x14ac:dyDescent="0.3">
      <c r="A524" t="s">
        <v>1575</v>
      </c>
      <c r="B524" s="7">
        <v>42758</v>
      </c>
      <c r="C524" t="s">
        <v>1576</v>
      </c>
      <c r="D524" t="s">
        <v>1505</v>
      </c>
      <c r="E524">
        <v>210.98</v>
      </c>
      <c r="F524">
        <v>2</v>
      </c>
      <c r="G524">
        <v>0</v>
      </c>
      <c r="H524">
        <v>21.097999999999999</v>
      </c>
      <c r="I524" t="s">
        <v>32</v>
      </c>
      <c r="J524" t="s">
        <v>53</v>
      </c>
      <c r="K524" t="s">
        <v>1506</v>
      </c>
      <c r="L524" t="s">
        <v>99</v>
      </c>
      <c r="M524" t="s">
        <v>216</v>
      </c>
      <c r="N524" t="s">
        <v>779</v>
      </c>
      <c r="O524">
        <f t="shared" si="8"/>
        <v>2017</v>
      </c>
    </row>
    <row r="525" spans="1:15" x14ac:dyDescent="0.3">
      <c r="A525" t="s">
        <v>1577</v>
      </c>
      <c r="B525" s="7">
        <v>42511</v>
      </c>
      <c r="C525" t="s">
        <v>833</v>
      </c>
      <c r="D525" t="s">
        <v>1578</v>
      </c>
      <c r="E525">
        <v>55.176000000000002</v>
      </c>
      <c r="F525">
        <v>3</v>
      </c>
      <c r="G525">
        <v>0.2</v>
      </c>
      <c r="H525">
        <v>-12.4146</v>
      </c>
      <c r="I525" t="s">
        <v>69</v>
      </c>
      <c r="J525" t="s">
        <v>70</v>
      </c>
      <c r="K525" t="s">
        <v>1579</v>
      </c>
      <c r="L525" t="s">
        <v>47</v>
      </c>
      <c r="M525" t="s">
        <v>48</v>
      </c>
      <c r="N525" t="s">
        <v>49</v>
      </c>
      <c r="O525">
        <f t="shared" si="8"/>
        <v>2016</v>
      </c>
    </row>
    <row r="526" spans="1:15" x14ac:dyDescent="0.3">
      <c r="A526" t="s">
        <v>1577</v>
      </c>
      <c r="B526" s="7">
        <v>42511</v>
      </c>
      <c r="C526" t="s">
        <v>833</v>
      </c>
      <c r="D526" t="s">
        <v>802</v>
      </c>
      <c r="E526">
        <v>66.260000000000005</v>
      </c>
      <c r="F526">
        <v>2</v>
      </c>
      <c r="G526">
        <v>0</v>
      </c>
      <c r="H526">
        <v>27.166599999999999</v>
      </c>
      <c r="I526" t="s">
        <v>69</v>
      </c>
      <c r="J526" t="s">
        <v>148</v>
      </c>
      <c r="K526" t="s">
        <v>803</v>
      </c>
      <c r="L526" t="s">
        <v>47</v>
      </c>
      <c r="M526" t="s">
        <v>48</v>
      </c>
      <c r="N526" t="s">
        <v>49</v>
      </c>
      <c r="O526">
        <f t="shared" si="8"/>
        <v>2016</v>
      </c>
    </row>
    <row r="527" spans="1:15" x14ac:dyDescent="0.3">
      <c r="A527" t="s">
        <v>1580</v>
      </c>
      <c r="B527" s="7">
        <v>42364</v>
      </c>
      <c r="C527" t="s">
        <v>1581</v>
      </c>
      <c r="D527" t="s">
        <v>1582</v>
      </c>
      <c r="E527">
        <v>22.2</v>
      </c>
      <c r="F527">
        <v>5</v>
      </c>
      <c r="G527">
        <v>0</v>
      </c>
      <c r="H527">
        <v>10.433999999999999</v>
      </c>
      <c r="I527" t="s">
        <v>44</v>
      </c>
      <c r="J527" t="s">
        <v>241</v>
      </c>
      <c r="K527" t="s">
        <v>500</v>
      </c>
      <c r="L527" t="s">
        <v>137</v>
      </c>
      <c r="M527" t="s">
        <v>1102</v>
      </c>
      <c r="N527" t="s">
        <v>1310</v>
      </c>
      <c r="O527">
        <f t="shared" si="8"/>
        <v>2015</v>
      </c>
    </row>
    <row r="528" spans="1:15" x14ac:dyDescent="0.3">
      <c r="A528" t="s">
        <v>1583</v>
      </c>
      <c r="B528" s="7">
        <v>43029</v>
      </c>
      <c r="C528" t="s">
        <v>1584</v>
      </c>
      <c r="D528" t="s">
        <v>1585</v>
      </c>
      <c r="E528">
        <v>683.952</v>
      </c>
      <c r="F528">
        <v>3</v>
      </c>
      <c r="G528">
        <v>0.2</v>
      </c>
      <c r="H528">
        <v>42.747</v>
      </c>
      <c r="I528" t="s">
        <v>32</v>
      </c>
      <c r="J528" t="s">
        <v>39</v>
      </c>
      <c r="K528" t="s">
        <v>1586</v>
      </c>
      <c r="L528" t="s">
        <v>35</v>
      </c>
      <c r="M528" t="s">
        <v>55</v>
      </c>
      <c r="N528" t="s">
        <v>1587</v>
      </c>
      <c r="O528">
        <f t="shared" si="8"/>
        <v>2017</v>
      </c>
    </row>
    <row r="529" spans="1:15" x14ac:dyDescent="0.3">
      <c r="A529" t="s">
        <v>1583</v>
      </c>
      <c r="B529" s="7">
        <v>43029</v>
      </c>
      <c r="C529" t="s">
        <v>1584</v>
      </c>
      <c r="D529" t="s">
        <v>1009</v>
      </c>
      <c r="E529">
        <v>45.695999999999998</v>
      </c>
      <c r="F529">
        <v>3</v>
      </c>
      <c r="G529">
        <v>0.2</v>
      </c>
      <c r="H529">
        <v>5.1407999999999996</v>
      </c>
      <c r="I529" t="s">
        <v>32</v>
      </c>
      <c r="J529" t="s">
        <v>63</v>
      </c>
      <c r="K529" t="s">
        <v>1010</v>
      </c>
      <c r="L529" t="s">
        <v>35</v>
      </c>
      <c r="M529" t="s">
        <v>55</v>
      </c>
      <c r="N529" t="s">
        <v>1587</v>
      </c>
      <c r="O529">
        <f t="shared" si="8"/>
        <v>2017</v>
      </c>
    </row>
    <row r="530" spans="1:15" x14ac:dyDescent="0.3">
      <c r="A530" t="s">
        <v>1588</v>
      </c>
      <c r="B530" s="7">
        <v>42250</v>
      </c>
      <c r="C530" t="s">
        <v>1589</v>
      </c>
      <c r="D530" t="s">
        <v>1590</v>
      </c>
      <c r="E530">
        <v>36.335999999999999</v>
      </c>
      <c r="F530">
        <v>3</v>
      </c>
      <c r="G530">
        <v>0.2</v>
      </c>
      <c r="H530">
        <v>-7.2671999999999999</v>
      </c>
      <c r="I530" t="s">
        <v>44</v>
      </c>
      <c r="J530" t="s">
        <v>58</v>
      </c>
      <c r="K530" t="s">
        <v>1591</v>
      </c>
      <c r="L530" t="s">
        <v>137</v>
      </c>
      <c r="M530" t="s">
        <v>138</v>
      </c>
      <c r="N530" t="s">
        <v>139</v>
      </c>
      <c r="O530">
        <f t="shared" si="8"/>
        <v>2015</v>
      </c>
    </row>
    <row r="531" spans="1:15" x14ac:dyDescent="0.3">
      <c r="A531" t="s">
        <v>1588</v>
      </c>
      <c r="B531" s="7">
        <v>42250</v>
      </c>
      <c r="C531" t="s">
        <v>1589</v>
      </c>
      <c r="D531" t="s">
        <v>1592</v>
      </c>
      <c r="E531">
        <v>666.24800000000005</v>
      </c>
      <c r="F531">
        <v>1</v>
      </c>
      <c r="G531">
        <v>0.2</v>
      </c>
      <c r="H531">
        <v>-149.9058</v>
      </c>
      <c r="I531" t="s">
        <v>44</v>
      </c>
      <c r="J531" t="s">
        <v>515</v>
      </c>
      <c r="K531" t="s">
        <v>1593</v>
      </c>
      <c r="L531" t="s">
        <v>137</v>
      </c>
      <c r="M531" t="s">
        <v>138</v>
      </c>
      <c r="N531" t="s">
        <v>139</v>
      </c>
      <c r="O531">
        <f t="shared" si="8"/>
        <v>2015</v>
      </c>
    </row>
    <row r="532" spans="1:15" x14ac:dyDescent="0.3">
      <c r="A532" t="s">
        <v>1588</v>
      </c>
      <c r="B532" s="7">
        <v>42250</v>
      </c>
      <c r="C532" t="s">
        <v>1589</v>
      </c>
      <c r="D532" t="s">
        <v>1594</v>
      </c>
      <c r="E532">
        <v>52.512</v>
      </c>
      <c r="F532">
        <v>6</v>
      </c>
      <c r="G532">
        <v>0.2</v>
      </c>
      <c r="H532">
        <v>19.692</v>
      </c>
      <c r="I532" t="s">
        <v>44</v>
      </c>
      <c r="J532" t="s">
        <v>159</v>
      </c>
      <c r="K532" t="s">
        <v>1595</v>
      </c>
      <c r="L532" t="s">
        <v>137</v>
      </c>
      <c r="M532" t="s">
        <v>138</v>
      </c>
      <c r="N532" t="s">
        <v>139</v>
      </c>
      <c r="O532">
        <f t="shared" si="8"/>
        <v>2015</v>
      </c>
    </row>
    <row r="533" spans="1:15" x14ac:dyDescent="0.3">
      <c r="A533" t="s">
        <v>1596</v>
      </c>
      <c r="B533" s="7">
        <v>42315</v>
      </c>
      <c r="C533" t="s">
        <v>1597</v>
      </c>
      <c r="D533" t="s">
        <v>1598</v>
      </c>
      <c r="E533">
        <v>190.72</v>
      </c>
      <c r="F533">
        <v>1</v>
      </c>
      <c r="G533">
        <v>0.2</v>
      </c>
      <c r="H533">
        <v>11.92</v>
      </c>
      <c r="I533" t="s">
        <v>32</v>
      </c>
      <c r="J533" t="s">
        <v>39</v>
      </c>
      <c r="K533" t="s">
        <v>1599</v>
      </c>
      <c r="L533" t="s">
        <v>47</v>
      </c>
      <c r="M533" t="s">
        <v>48</v>
      </c>
      <c r="N533" t="s">
        <v>49</v>
      </c>
      <c r="O533">
        <f t="shared" si="8"/>
        <v>2015</v>
      </c>
    </row>
    <row r="534" spans="1:15" x14ac:dyDescent="0.3">
      <c r="A534" t="s">
        <v>1600</v>
      </c>
      <c r="B534" s="7">
        <v>42985</v>
      </c>
      <c r="C534" t="s">
        <v>1601</v>
      </c>
      <c r="D534" t="s">
        <v>1602</v>
      </c>
      <c r="E534">
        <v>47.94</v>
      </c>
      <c r="F534">
        <v>3</v>
      </c>
      <c r="G534">
        <v>0</v>
      </c>
      <c r="H534">
        <v>2.3969999999999998</v>
      </c>
      <c r="I534" t="s">
        <v>32</v>
      </c>
      <c r="J534" t="s">
        <v>63</v>
      </c>
      <c r="K534" t="s">
        <v>1603</v>
      </c>
      <c r="L534" t="s">
        <v>47</v>
      </c>
      <c r="M534" t="s">
        <v>48</v>
      </c>
      <c r="N534" t="s">
        <v>49</v>
      </c>
      <c r="O534">
        <f t="shared" si="8"/>
        <v>2017</v>
      </c>
    </row>
    <row r="535" spans="1:15" x14ac:dyDescent="0.3">
      <c r="A535" t="s">
        <v>1604</v>
      </c>
      <c r="B535" s="7">
        <v>42519</v>
      </c>
      <c r="C535" t="s">
        <v>1605</v>
      </c>
      <c r="D535" t="s">
        <v>1606</v>
      </c>
      <c r="E535">
        <v>979.95</v>
      </c>
      <c r="F535">
        <v>5</v>
      </c>
      <c r="G535">
        <v>0</v>
      </c>
      <c r="H535">
        <v>274.38600000000002</v>
      </c>
      <c r="I535" t="s">
        <v>69</v>
      </c>
      <c r="J535" t="s">
        <v>70</v>
      </c>
      <c r="K535" t="s">
        <v>1607</v>
      </c>
      <c r="L535" t="s">
        <v>35</v>
      </c>
      <c r="M535" t="s">
        <v>324</v>
      </c>
      <c r="N535" t="s">
        <v>1608</v>
      </c>
      <c r="O535">
        <f t="shared" si="8"/>
        <v>2016</v>
      </c>
    </row>
    <row r="536" spans="1:15" x14ac:dyDescent="0.3">
      <c r="A536" t="s">
        <v>1604</v>
      </c>
      <c r="B536" s="7">
        <v>42519</v>
      </c>
      <c r="C536" t="s">
        <v>1605</v>
      </c>
      <c r="D536" t="s">
        <v>903</v>
      </c>
      <c r="E536">
        <v>22.75</v>
      </c>
      <c r="F536">
        <v>5</v>
      </c>
      <c r="G536">
        <v>0</v>
      </c>
      <c r="H536">
        <v>11.375</v>
      </c>
      <c r="I536" t="s">
        <v>44</v>
      </c>
      <c r="J536" t="s">
        <v>73</v>
      </c>
      <c r="K536" t="s">
        <v>904</v>
      </c>
      <c r="L536" t="s">
        <v>35</v>
      </c>
      <c r="M536" t="s">
        <v>324</v>
      </c>
      <c r="N536" t="s">
        <v>1608</v>
      </c>
      <c r="O536">
        <f t="shared" si="8"/>
        <v>2016</v>
      </c>
    </row>
    <row r="537" spans="1:15" x14ac:dyDescent="0.3">
      <c r="A537" t="s">
        <v>1609</v>
      </c>
      <c r="B537" s="7">
        <v>42561</v>
      </c>
      <c r="C537" t="s">
        <v>1610</v>
      </c>
      <c r="D537" t="s">
        <v>1611</v>
      </c>
      <c r="E537">
        <v>16.768000000000001</v>
      </c>
      <c r="F537">
        <v>2</v>
      </c>
      <c r="G537">
        <v>0.2</v>
      </c>
      <c r="H537">
        <v>1.4672000000000001</v>
      </c>
      <c r="I537" t="s">
        <v>44</v>
      </c>
      <c r="J537" t="s">
        <v>58</v>
      </c>
      <c r="K537" t="s">
        <v>1612</v>
      </c>
      <c r="L537" t="s">
        <v>47</v>
      </c>
      <c r="M537" t="s">
        <v>281</v>
      </c>
      <c r="N537" t="s">
        <v>1613</v>
      </c>
      <c r="O537">
        <f t="shared" si="8"/>
        <v>2016</v>
      </c>
    </row>
    <row r="538" spans="1:15" x14ac:dyDescent="0.3">
      <c r="A538" t="s">
        <v>1614</v>
      </c>
      <c r="B538" s="7">
        <v>42981</v>
      </c>
      <c r="C538" t="s">
        <v>1615</v>
      </c>
      <c r="D538" t="s">
        <v>1616</v>
      </c>
      <c r="E538">
        <v>42.616</v>
      </c>
      <c r="F538">
        <v>7</v>
      </c>
      <c r="G538">
        <v>0.8</v>
      </c>
      <c r="H538">
        <v>-68.185599999999994</v>
      </c>
      <c r="I538" t="s">
        <v>44</v>
      </c>
      <c r="J538" t="s">
        <v>73</v>
      </c>
      <c r="K538" t="s">
        <v>1617</v>
      </c>
      <c r="L538" t="s">
        <v>99</v>
      </c>
      <c r="M538" t="s">
        <v>193</v>
      </c>
      <c r="N538" t="s">
        <v>276</v>
      </c>
      <c r="O538">
        <f t="shared" si="8"/>
        <v>2017</v>
      </c>
    </row>
    <row r="539" spans="1:15" x14ac:dyDescent="0.3">
      <c r="A539" t="s">
        <v>1618</v>
      </c>
      <c r="B539" s="7">
        <v>42341</v>
      </c>
      <c r="C539" t="s">
        <v>675</v>
      </c>
      <c r="D539" t="s">
        <v>1619</v>
      </c>
      <c r="E539">
        <v>10.752000000000001</v>
      </c>
      <c r="F539">
        <v>4</v>
      </c>
      <c r="G539">
        <v>0.2</v>
      </c>
      <c r="H539">
        <v>3.36</v>
      </c>
      <c r="I539" t="s">
        <v>44</v>
      </c>
      <c r="J539" t="s">
        <v>73</v>
      </c>
      <c r="K539" t="s">
        <v>1620</v>
      </c>
      <c r="L539" t="s">
        <v>137</v>
      </c>
      <c r="M539" t="s">
        <v>243</v>
      </c>
      <c r="N539" t="s">
        <v>244</v>
      </c>
      <c r="O539">
        <f t="shared" si="8"/>
        <v>2015</v>
      </c>
    </row>
    <row r="540" spans="1:15" x14ac:dyDescent="0.3">
      <c r="A540" t="s">
        <v>1621</v>
      </c>
      <c r="B540" s="7">
        <v>42345</v>
      </c>
      <c r="C540" t="s">
        <v>1622</v>
      </c>
      <c r="D540" t="s">
        <v>1623</v>
      </c>
      <c r="E540">
        <v>152.94</v>
      </c>
      <c r="F540">
        <v>3</v>
      </c>
      <c r="G540">
        <v>0</v>
      </c>
      <c r="H540">
        <v>41.293799999999997</v>
      </c>
      <c r="I540" t="s">
        <v>44</v>
      </c>
      <c r="J540" t="s">
        <v>76</v>
      </c>
      <c r="K540" t="s">
        <v>1624</v>
      </c>
      <c r="L540" t="s">
        <v>35</v>
      </c>
      <c r="M540" t="s">
        <v>36</v>
      </c>
      <c r="N540" t="s">
        <v>37</v>
      </c>
      <c r="O540">
        <f t="shared" si="8"/>
        <v>2015</v>
      </c>
    </row>
    <row r="541" spans="1:15" x14ac:dyDescent="0.3">
      <c r="A541" t="s">
        <v>1621</v>
      </c>
      <c r="B541" s="7">
        <v>42345</v>
      </c>
      <c r="C541" t="s">
        <v>1622</v>
      </c>
      <c r="D541" t="s">
        <v>1625</v>
      </c>
      <c r="E541">
        <v>283.92</v>
      </c>
      <c r="F541">
        <v>4</v>
      </c>
      <c r="G541">
        <v>0</v>
      </c>
      <c r="H541">
        <v>70.98</v>
      </c>
      <c r="I541" t="s">
        <v>32</v>
      </c>
      <c r="J541" t="s">
        <v>39</v>
      </c>
      <c r="K541" t="s">
        <v>1626</v>
      </c>
      <c r="L541" t="s">
        <v>35</v>
      </c>
      <c r="M541" t="s">
        <v>36</v>
      </c>
      <c r="N541" t="s">
        <v>37</v>
      </c>
      <c r="O541">
        <f t="shared" si="8"/>
        <v>2015</v>
      </c>
    </row>
    <row r="542" spans="1:15" x14ac:dyDescent="0.3">
      <c r="A542" t="s">
        <v>1627</v>
      </c>
      <c r="B542" s="7">
        <v>41671</v>
      </c>
      <c r="C542" t="s">
        <v>1628</v>
      </c>
      <c r="D542" t="s">
        <v>1629</v>
      </c>
      <c r="E542">
        <v>468.9</v>
      </c>
      <c r="F542">
        <v>6</v>
      </c>
      <c r="G542">
        <v>0</v>
      </c>
      <c r="H542">
        <v>206.316</v>
      </c>
      <c r="I542" t="s">
        <v>69</v>
      </c>
      <c r="J542" t="s">
        <v>148</v>
      </c>
      <c r="K542" t="s">
        <v>1630</v>
      </c>
      <c r="L542" t="s">
        <v>99</v>
      </c>
      <c r="M542" t="s">
        <v>108</v>
      </c>
      <c r="N542" t="s">
        <v>1631</v>
      </c>
      <c r="O542">
        <f t="shared" si="8"/>
        <v>2014</v>
      </c>
    </row>
    <row r="543" spans="1:15" x14ac:dyDescent="0.3">
      <c r="A543" t="s">
        <v>1632</v>
      </c>
      <c r="B543" s="7">
        <v>42565</v>
      </c>
      <c r="C543" t="s">
        <v>200</v>
      </c>
      <c r="D543" t="s">
        <v>1633</v>
      </c>
      <c r="E543">
        <v>380.86399999999998</v>
      </c>
      <c r="F543">
        <v>8</v>
      </c>
      <c r="G543">
        <v>0.2</v>
      </c>
      <c r="H543">
        <v>38.086399999999998</v>
      </c>
      <c r="I543" t="s">
        <v>69</v>
      </c>
      <c r="J543" t="s">
        <v>70</v>
      </c>
      <c r="K543" t="s">
        <v>1634</v>
      </c>
      <c r="L543" t="s">
        <v>47</v>
      </c>
      <c r="M543" t="s">
        <v>281</v>
      </c>
      <c r="N543" t="s">
        <v>1160</v>
      </c>
      <c r="O543">
        <f t="shared" si="8"/>
        <v>2016</v>
      </c>
    </row>
    <row r="544" spans="1:15" x14ac:dyDescent="0.3">
      <c r="A544" t="s">
        <v>1635</v>
      </c>
      <c r="B544" s="7">
        <v>42356</v>
      </c>
      <c r="C544" t="s">
        <v>1636</v>
      </c>
      <c r="D544" t="s">
        <v>1495</v>
      </c>
      <c r="E544">
        <v>646.77599999999995</v>
      </c>
      <c r="F544">
        <v>9</v>
      </c>
      <c r="G544">
        <v>0.2</v>
      </c>
      <c r="H544">
        <v>-145.52459999999999</v>
      </c>
      <c r="I544" t="s">
        <v>44</v>
      </c>
      <c r="J544" t="s">
        <v>58</v>
      </c>
      <c r="K544" t="s">
        <v>1496</v>
      </c>
      <c r="L544" t="s">
        <v>137</v>
      </c>
      <c r="M544" t="s">
        <v>445</v>
      </c>
      <c r="N544" t="s">
        <v>290</v>
      </c>
      <c r="O544">
        <f t="shared" si="8"/>
        <v>2015</v>
      </c>
    </row>
    <row r="545" spans="1:15" x14ac:dyDescent="0.3">
      <c r="A545" t="s">
        <v>1637</v>
      </c>
      <c r="B545" s="7">
        <v>41770</v>
      </c>
      <c r="C545" t="s">
        <v>349</v>
      </c>
      <c r="D545" t="s">
        <v>1638</v>
      </c>
      <c r="E545">
        <v>58.112000000000002</v>
      </c>
      <c r="F545">
        <v>2</v>
      </c>
      <c r="G545">
        <v>0.2</v>
      </c>
      <c r="H545">
        <v>7.2640000000000002</v>
      </c>
      <c r="I545" t="s">
        <v>69</v>
      </c>
      <c r="J545" t="s">
        <v>148</v>
      </c>
      <c r="K545" t="s">
        <v>1639</v>
      </c>
      <c r="L545" t="s">
        <v>99</v>
      </c>
      <c r="M545" t="s">
        <v>100</v>
      </c>
      <c r="N545" t="s">
        <v>101</v>
      </c>
      <c r="O545">
        <f t="shared" si="8"/>
        <v>2014</v>
      </c>
    </row>
    <row r="546" spans="1:15" x14ac:dyDescent="0.3">
      <c r="A546" t="s">
        <v>1637</v>
      </c>
      <c r="B546" s="7">
        <v>41770</v>
      </c>
      <c r="C546" t="s">
        <v>349</v>
      </c>
      <c r="D546" t="s">
        <v>1640</v>
      </c>
      <c r="E546">
        <v>100.792</v>
      </c>
      <c r="F546">
        <v>1</v>
      </c>
      <c r="G546">
        <v>0.2</v>
      </c>
      <c r="H546">
        <v>6.2995000000000001</v>
      </c>
      <c r="I546" t="s">
        <v>69</v>
      </c>
      <c r="J546" t="s">
        <v>70</v>
      </c>
      <c r="K546" t="s">
        <v>1641</v>
      </c>
      <c r="L546" t="s">
        <v>99</v>
      </c>
      <c r="M546" t="s">
        <v>100</v>
      </c>
      <c r="N546" t="s">
        <v>101</v>
      </c>
      <c r="O546">
        <f t="shared" si="8"/>
        <v>2014</v>
      </c>
    </row>
    <row r="547" spans="1:15" x14ac:dyDescent="0.3">
      <c r="A547" t="s">
        <v>1637</v>
      </c>
      <c r="B547" s="7">
        <v>41770</v>
      </c>
      <c r="C547" t="s">
        <v>349</v>
      </c>
      <c r="D547" t="s">
        <v>1642</v>
      </c>
      <c r="E547">
        <v>66.111999999999995</v>
      </c>
      <c r="F547">
        <v>4</v>
      </c>
      <c r="G547">
        <v>0.6</v>
      </c>
      <c r="H547">
        <v>-84.2928</v>
      </c>
      <c r="I547" t="s">
        <v>32</v>
      </c>
      <c r="J547" t="s">
        <v>63</v>
      </c>
      <c r="K547" t="s">
        <v>1643</v>
      </c>
      <c r="L547" t="s">
        <v>99</v>
      </c>
      <c r="M547" t="s">
        <v>100</v>
      </c>
      <c r="N547" t="s">
        <v>101</v>
      </c>
      <c r="O547">
        <f t="shared" si="8"/>
        <v>2014</v>
      </c>
    </row>
    <row r="548" spans="1:15" x14ac:dyDescent="0.3">
      <c r="A548" t="s">
        <v>1644</v>
      </c>
      <c r="B548" s="7">
        <v>43058</v>
      </c>
      <c r="C548" t="s">
        <v>1645</v>
      </c>
      <c r="D548" t="s">
        <v>1646</v>
      </c>
      <c r="E548">
        <v>41.28</v>
      </c>
      <c r="F548">
        <v>6</v>
      </c>
      <c r="G548">
        <v>0.2</v>
      </c>
      <c r="H548">
        <v>13.932</v>
      </c>
      <c r="I548" t="s">
        <v>44</v>
      </c>
      <c r="J548" t="s">
        <v>73</v>
      </c>
      <c r="K548" t="s">
        <v>1647</v>
      </c>
      <c r="L548" t="s">
        <v>137</v>
      </c>
      <c r="M548" t="s">
        <v>243</v>
      </c>
      <c r="N548" t="s">
        <v>244</v>
      </c>
      <c r="O548">
        <f t="shared" si="8"/>
        <v>2017</v>
      </c>
    </row>
    <row r="549" spans="1:15" x14ac:dyDescent="0.3">
      <c r="A549" t="s">
        <v>1644</v>
      </c>
      <c r="B549" s="7">
        <v>43058</v>
      </c>
      <c r="C549" t="s">
        <v>1645</v>
      </c>
      <c r="D549" t="s">
        <v>1648</v>
      </c>
      <c r="E549">
        <v>13.36</v>
      </c>
      <c r="F549">
        <v>2</v>
      </c>
      <c r="G549">
        <v>0</v>
      </c>
      <c r="H549">
        <v>6.4127999999999998</v>
      </c>
      <c r="I549" t="s">
        <v>44</v>
      </c>
      <c r="J549" t="s">
        <v>85</v>
      </c>
      <c r="K549" t="s">
        <v>1649</v>
      </c>
      <c r="L549" t="s">
        <v>137</v>
      </c>
      <c r="M549" t="s">
        <v>243</v>
      </c>
      <c r="N549" t="s">
        <v>244</v>
      </c>
      <c r="O549">
        <f t="shared" si="8"/>
        <v>2017</v>
      </c>
    </row>
    <row r="550" spans="1:15" x14ac:dyDescent="0.3">
      <c r="A550" t="s">
        <v>1650</v>
      </c>
      <c r="B550" s="7">
        <v>42323</v>
      </c>
      <c r="C550" t="s">
        <v>1202</v>
      </c>
      <c r="D550" t="s">
        <v>249</v>
      </c>
      <c r="E550">
        <v>250.27199999999999</v>
      </c>
      <c r="F550">
        <v>9</v>
      </c>
      <c r="G550">
        <v>0.2</v>
      </c>
      <c r="H550">
        <v>15.641999999999999</v>
      </c>
      <c r="I550" t="s">
        <v>44</v>
      </c>
      <c r="J550" t="s">
        <v>58</v>
      </c>
      <c r="K550" t="s">
        <v>250</v>
      </c>
      <c r="L550" t="s">
        <v>99</v>
      </c>
      <c r="M550" t="s">
        <v>193</v>
      </c>
      <c r="N550" t="s">
        <v>276</v>
      </c>
      <c r="O550">
        <f t="shared" si="8"/>
        <v>2015</v>
      </c>
    </row>
    <row r="551" spans="1:15" x14ac:dyDescent="0.3">
      <c r="A551" t="s">
        <v>1650</v>
      </c>
      <c r="B551" s="7">
        <v>42323</v>
      </c>
      <c r="C551" t="s">
        <v>1202</v>
      </c>
      <c r="D551" t="s">
        <v>376</v>
      </c>
      <c r="E551">
        <v>11.364000000000001</v>
      </c>
      <c r="F551">
        <v>3</v>
      </c>
      <c r="G551">
        <v>0.8</v>
      </c>
      <c r="H551">
        <v>-17.045999999999999</v>
      </c>
      <c r="I551" t="s">
        <v>44</v>
      </c>
      <c r="J551" t="s">
        <v>73</v>
      </c>
      <c r="K551" t="s">
        <v>377</v>
      </c>
      <c r="L551" t="s">
        <v>99</v>
      </c>
      <c r="M551" t="s">
        <v>193</v>
      </c>
      <c r="N551" t="s">
        <v>276</v>
      </c>
      <c r="O551">
        <f t="shared" si="8"/>
        <v>2015</v>
      </c>
    </row>
    <row r="552" spans="1:15" x14ac:dyDescent="0.3">
      <c r="A552" t="s">
        <v>1650</v>
      </c>
      <c r="B552" s="7">
        <v>42323</v>
      </c>
      <c r="C552" t="s">
        <v>1202</v>
      </c>
      <c r="D552" t="s">
        <v>1651</v>
      </c>
      <c r="E552">
        <v>8.7200000000000006</v>
      </c>
      <c r="F552">
        <v>5</v>
      </c>
      <c r="G552">
        <v>0.2</v>
      </c>
      <c r="H552">
        <v>-1.744</v>
      </c>
      <c r="I552" t="s">
        <v>44</v>
      </c>
      <c r="J552" t="s">
        <v>515</v>
      </c>
      <c r="K552" t="s">
        <v>1148</v>
      </c>
      <c r="L552" t="s">
        <v>99</v>
      </c>
      <c r="M552" t="s">
        <v>193</v>
      </c>
      <c r="N552" t="s">
        <v>276</v>
      </c>
      <c r="O552">
        <f t="shared" si="8"/>
        <v>2015</v>
      </c>
    </row>
    <row r="553" spans="1:15" x14ac:dyDescent="0.3">
      <c r="A553" t="s">
        <v>1652</v>
      </c>
      <c r="B553" s="7">
        <v>42475</v>
      </c>
      <c r="C553" t="s">
        <v>1653</v>
      </c>
      <c r="D553" t="s">
        <v>1654</v>
      </c>
      <c r="E553">
        <v>1121.568</v>
      </c>
      <c r="F553">
        <v>2</v>
      </c>
      <c r="G553">
        <v>0.2</v>
      </c>
      <c r="H553">
        <v>0</v>
      </c>
      <c r="I553" t="s">
        <v>32</v>
      </c>
      <c r="J553" t="s">
        <v>39</v>
      </c>
      <c r="K553" t="s">
        <v>1655</v>
      </c>
      <c r="L553" t="s">
        <v>47</v>
      </c>
      <c r="M553" t="s">
        <v>48</v>
      </c>
      <c r="N553" t="s">
        <v>120</v>
      </c>
      <c r="O553">
        <f t="shared" si="8"/>
        <v>2016</v>
      </c>
    </row>
    <row r="554" spans="1:15" x14ac:dyDescent="0.3">
      <c r="A554" t="s">
        <v>1656</v>
      </c>
      <c r="B554" s="7">
        <v>42989</v>
      </c>
      <c r="C554" t="s">
        <v>442</v>
      </c>
      <c r="D554" t="s">
        <v>1657</v>
      </c>
      <c r="E554">
        <v>34.503999999999998</v>
      </c>
      <c r="F554">
        <v>1</v>
      </c>
      <c r="G554">
        <v>0.2</v>
      </c>
      <c r="H554">
        <v>6.0381999999999998</v>
      </c>
      <c r="I554" t="s">
        <v>32</v>
      </c>
      <c r="J554" t="s">
        <v>63</v>
      </c>
      <c r="K554" t="s">
        <v>1658</v>
      </c>
      <c r="L554" t="s">
        <v>35</v>
      </c>
      <c r="M554" t="s">
        <v>55</v>
      </c>
      <c r="N554" t="s">
        <v>1347</v>
      </c>
      <c r="O554">
        <f t="shared" si="8"/>
        <v>2017</v>
      </c>
    </row>
    <row r="555" spans="1:15" x14ac:dyDescent="0.3">
      <c r="A555" t="s">
        <v>1659</v>
      </c>
      <c r="B555" s="7">
        <v>43063</v>
      </c>
      <c r="C555" t="s">
        <v>1660</v>
      </c>
      <c r="D555" t="s">
        <v>1661</v>
      </c>
      <c r="E555">
        <v>10.824</v>
      </c>
      <c r="F555">
        <v>3</v>
      </c>
      <c r="G555">
        <v>0.2</v>
      </c>
      <c r="H555">
        <v>2.5707</v>
      </c>
      <c r="I555" t="s">
        <v>44</v>
      </c>
      <c r="J555" t="s">
        <v>241</v>
      </c>
      <c r="K555" t="s">
        <v>1662</v>
      </c>
      <c r="L555" t="s">
        <v>99</v>
      </c>
      <c r="M555" t="s">
        <v>100</v>
      </c>
      <c r="N555" t="s">
        <v>171</v>
      </c>
      <c r="O555">
        <f t="shared" si="8"/>
        <v>2017</v>
      </c>
    </row>
    <row r="556" spans="1:15" x14ac:dyDescent="0.3">
      <c r="A556" t="s">
        <v>1663</v>
      </c>
      <c r="B556" s="7">
        <v>42915</v>
      </c>
      <c r="C556" t="s">
        <v>1202</v>
      </c>
      <c r="D556" t="s">
        <v>1664</v>
      </c>
      <c r="E556">
        <v>1295.78</v>
      </c>
      <c r="F556">
        <v>2</v>
      </c>
      <c r="G556">
        <v>0</v>
      </c>
      <c r="H556">
        <v>310.98719999999997</v>
      </c>
      <c r="I556" t="s">
        <v>44</v>
      </c>
      <c r="J556" t="s">
        <v>58</v>
      </c>
      <c r="K556" t="s">
        <v>1665</v>
      </c>
      <c r="L556" t="s">
        <v>47</v>
      </c>
      <c r="M556" t="s">
        <v>48</v>
      </c>
      <c r="N556" t="s">
        <v>1666</v>
      </c>
      <c r="O556">
        <f t="shared" si="8"/>
        <v>2017</v>
      </c>
    </row>
    <row r="557" spans="1:15" x14ac:dyDescent="0.3">
      <c r="A557" t="s">
        <v>1667</v>
      </c>
      <c r="B557" s="7">
        <v>41701</v>
      </c>
      <c r="C557" t="s">
        <v>1668</v>
      </c>
      <c r="D557" t="s">
        <v>1669</v>
      </c>
      <c r="E557">
        <v>19.456</v>
      </c>
      <c r="F557">
        <v>4</v>
      </c>
      <c r="G557">
        <v>0.2</v>
      </c>
      <c r="H557">
        <v>3.4047999999999998</v>
      </c>
      <c r="I557" t="s">
        <v>44</v>
      </c>
      <c r="J557" t="s">
        <v>66</v>
      </c>
      <c r="K557" t="s">
        <v>1670</v>
      </c>
      <c r="L557" t="s">
        <v>35</v>
      </c>
      <c r="M557" t="s">
        <v>87</v>
      </c>
      <c r="N557" t="s">
        <v>466</v>
      </c>
      <c r="O557">
        <f t="shared" si="8"/>
        <v>2014</v>
      </c>
    </row>
    <row r="558" spans="1:15" x14ac:dyDescent="0.3">
      <c r="A558" t="s">
        <v>1671</v>
      </c>
      <c r="B558" s="7">
        <v>42531</v>
      </c>
      <c r="C558" t="s">
        <v>1672</v>
      </c>
      <c r="D558" t="s">
        <v>1673</v>
      </c>
      <c r="E558">
        <v>20.7</v>
      </c>
      <c r="F558">
        <v>2</v>
      </c>
      <c r="G558">
        <v>0</v>
      </c>
      <c r="H558">
        <v>9.9359999999999999</v>
      </c>
      <c r="I558" t="s">
        <v>44</v>
      </c>
      <c r="J558" t="s">
        <v>45</v>
      </c>
      <c r="K558" t="s">
        <v>1674</v>
      </c>
      <c r="L558" t="s">
        <v>47</v>
      </c>
      <c r="M558" t="s">
        <v>48</v>
      </c>
      <c r="N558" t="s">
        <v>49</v>
      </c>
      <c r="O558">
        <f t="shared" si="8"/>
        <v>2016</v>
      </c>
    </row>
    <row r="559" spans="1:15" x14ac:dyDescent="0.3">
      <c r="A559" t="s">
        <v>1671</v>
      </c>
      <c r="B559" s="7">
        <v>42531</v>
      </c>
      <c r="C559" t="s">
        <v>1672</v>
      </c>
      <c r="D559" t="s">
        <v>1675</v>
      </c>
      <c r="E559">
        <v>1335.68</v>
      </c>
      <c r="F559">
        <v>4</v>
      </c>
      <c r="G559">
        <v>0.2</v>
      </c>
      <c r="H559">
        <v>-217.048</v>
      </c>
      <c r="I559" t="s">
        <v>32</v>
      </c>
      <c r="J559" t="s">
        <v>53</v>
      </c>
      <c r="K559" t="s">
        <v>1676</v>
      </c>
      <c r="L559" t="s">
        <v>47</v>
      </c>
      <c r="M559" t="s">
        <v>48</v>
      </c>
      <c r="N559" t="s">
        <v>49</v>
      </c>
      <c r="O559">
        <f t="shared" si="8"/>
        <v>2016</v>
      </c>
    </row>
    <row r="560" spans="1:15" x14ac:dyDescent="0.3">
      <c r="A560" t="s">
        <v>1671</v>
      </c>
      <c r="B560" s="7">
        <v>42531</v>
      </c>
      <c r="C560" t="s">
        <v>1672</v>
      </c>
      <c r="D560" t="s">
        <v>1677</v>
      </c>
      <c r="E560">
        <v>32.4</v>
      </c>
      <c r="F560">
        <v>5</v>
      </c>
      <c r="G560">
        <v>0</v>
      </c>
      <c r="H560">
        <v>15.552</v>
      </c>
      <c r="I560" t="s">
        <v>44</v>
      </c>
      <c r="J560" t="s">
        <v>85</v>
      </c>
      <c r="K560" t="s">
        <v>1678</v>
      </c>
      <c r="L560" t="s">
        <v>47</v>
      </c>
      <c r="M560" t="s">
        <v>48</v>
      </c>
      <c r="N560" t="s">
        <v>49</v>
      </c>
      <c r="O560">
        <f t="shared" si="8"/>
        <v>2016</v>
      </c>
    </row>
    <row r="561" spans="1:15" x14ac:dyDescent="0.3">
      <c r="A561" t="s">
        <v>1679</v>
      </c>
      <c r="B561" s="7">
        <v>43059</v>
      </c>
      <c r="C561" t="s">
        <v>1680</v>
      </c>
      <c r="D561" t="s">
        <v>1319</v>
      </c>
      <c r="E561">
        <v>42.6</v>
      </c>
      <c r="F561">
        <v>3</v>
      </c>
      <c r="G561">
        <v>0</v>
      </c>
      <c r="H561">
        <v>16.614000000000001</v>
      </c>
      <c r="I561" t="s">
        <v>32</v>
      </c>
      <c r="J561" t="s">
        <v>63</v>
      </c>
      <c r="K561" t="s">
        <v>1320</v>
      </c>
      <c r="L561" t="s">
        <v>47</v>
      </c>
      <c r="M561" t="s">
        <v>48</v>
      </c>
      <c r="N561" t="s">
        <v>120</v>
      </c>
      <c r="O561">
        <f t="shared" si="8"/>
        <v>2017</v>
      </c>
    </row>
    <row r="562" spans="1:15" x14ac:dyDescent="0.3">
      <c r="A562" t="s">
        <v>1679</v>
      </c>
      <c r="B562" s="7">
        <v>43059</v>
      </c>
      <c r="C562" t="s">
        <v>1680</v>
      </c>
      <c r="D562" t="s">
        <v>1681</v>
      </c>
      <c r="E562">
        <v>84.055999999999997</v>
      </c>
      <c r="F562">
        <v>7</v>
      </c>
      <c r="G562">
        <v>0.2</v>
      </c>
      <c r="H562">
        <v>27.318200000000001</v>
      </c>
      <c r="I562" t="s">
        <v>44</v>
      </c>
      <c r="J562" t="s">
        <v>73</v>
      </c>
      <c r="K562" t="s">
        <v>1682</v>
      </c>
      <c r="L562" t="s">
        <v>47</v>
      </c>
      <c r="M562" t="s">
        <v>48</v>
      </c>
      <c r="N562" t="s">
        <v>120</v>
      </c>
      <c r="O562">
        <f t="shared" si="8"/>
        <v>2017</v>
      </c>
    </row>
    <row r="563" spans="1:15" x14ac:dyDescent="0.3">
      <c r="A563" t="s">
        <v>1683</v>
      </c>
      <c r="B563" s="7">
        <v>41896</v>
      </c>
      <c r="C563" t="s">
        <v>1684</v>
      </c>
      <c r="D563" t="s">
        <v>1685</v>
      </c>
      <c r="E563">
        <v>13</v>
      </c>
      <c r="F563">
        <v>5</v>
      </c>
      <c r="G563">
        <v>0.2</v>
      </c>
      <c r="H563">
        <v>1.3</v>
      </c>
      <c r="I563" t="s">
        <v>44</v>
      </c>
      <c r="J563" t="s">
        <v>76</v>
      </c>
      <c r="K563" t="s">
        <v>1686</v>
      </c>
      <c r="L563" t="s">
        <v>35</v>
      </c>
      <c r="M563" t="s">
        <v>55</v>
      </c>
      <c r="N563" t="s">
        <v>797</v>
      </c>
      <c r="O563">
        <f t="shared" si="8"/>
        <v>2014</v>
      </c>
    </row>
    <row r="564" spans="1:15" x14ac:dyDescent="0.3">
      <c r="A564" t="s">
        <v>1683</v>
      </c>
      <c r="B564" s="7">
        <v>41896</v>
      </c>
      <c r="C564" t="s">
        <v>1684</v>
      </c>
      <c r="D564" t="s">
        <v>1687</v>
      </c>
      <c r="E564">
        <v>13.128</v>
      </c>
      <c r="F564">
        <v>3</v>
      </c>
      <c r="G564">
        <v>0.2</v>
      </c>
      <c r="H564">
        <v>3.7743000000000002</v>
      </c>
      <c r="I564" t="s">
        <v>32</v>
      </c>
      <c r="J564" t="s">
        <v>63</v>
      </c>
      <c r="K564" t="s">
        <v>1688</v>
      </c>
      <c r="L564" t="s">
        <v>35</v>
      </c>
      <c r="M564" t="s">
        <v>55</v>
      </c>
      <c r="N564" t="s">
        <v>797</v>
      </c>
      <c r="O564">
        <f t="shared" si="8"/>
        <v>2014</v>
      </c>
    </row>
    <row r="565" spans="1:15" x14ac:dyDescent="0.3">
      <c r="A565" t="s">
        <v>1689</v>
      </c>
      <c r="B565" s="7">
        <v>42345</v>
      </c>
      <c r="C565" t="s">
        <v>1690</v>
      </c>
      <c r="D565" t="s">
        <v>1691</v>
      </c>
      <c r="E565">
        <v>3.96</v>
      </c>
      <c r="F565">
        <v>2</v>
      </c>
      <c r="G565">
        <v>0</v>
      </c>
      <c r="H565">
        <v>0</v>
      </c>
      <c r="I565" t="s">
        <v>44</v>
      </c>
      <c r="J565" t="s">
        <v>241</v>
      </c>
      <c r="K565" t="s">
        <v>1692</v>
      </c>
      <c r="L565" t="s">
        <v>47</v>
      </c>
      <c r="M565" t="s">
        <v>93</v>
      </c>
      <c r="N565" t="s">
        <v>94</v>
      </c>
      <c r="O565">
        <f t="shared" si="8"/>
        <v>2015</v>
      </c>
    </row>
    <row r="566" spans="1:15" x14ac:dyDescent="0.3">
      <c r="A566" t="s">
        <v>1689</v>
      </c>
      <c r="B566" s="7">
        <v>42345</v>
      </c>
      <c r="C566" t="s">
        <v>1690</v>
      </c>
      <c r="D566" t="s">
        <v>1011</v>
      </c>
      <c r="E566">
        <v>2.61</v>
      </c>
      <c r="F566">
        <v>1</v>
      </c>
      <c r="G566">
        <v>0</v>
      </c>
      <c r="H566">
        <v>1.2005999999999999</v>
      </c>
      <c r="I566" t="s">
        <v>44</v>
      </c>
      <c r="J566" t="s">
        <v>45</v>
      </c>
      <c r="K566" t="s">
        <v>1012</v>
      </c>
      <c r="L566" t="s">
        <v>47</v>
      </c>
      <c r="M566" t="s">
        <v>93</v>
      </c>
      <c r="N566" t="s">
        <v>94</v>
      </c>
      <c r="O566">
        <f t="shared" si="8"/>
        <v>2015</v>
      </c>
    </row>
    <row r="567" spans="1:15" x14ac:dyDescent="0.3">
      <c r="A567" t="s">
        <v>1693</v>
      </c>
      <c r="B567" s="7">
        <v>43076</v>
      </c>
      <c r="C567" t="s">
        <v>1694</v>
      </c>
      <c r="D567" t="s">
        <v>1695</v>
      </c>
      <c r="E567">
        <v>374.37599999999998</v>
      </c>
      <c r="F567">
        <v>3</v>
      </c>
      <c r="G567">
        <v>0.2</v>
      </c>
      <c r="H567">
        <v>46.796999999999997</v>
      </c>
      <c r="I567" t="s">
        <v>69</v>
      </c>
      <c r="J567" t="s">
        <v>70</v>
      </c>
      <c r="K567" t="s">
        <v>1696</v>
      </c>
      <c r="L567" t="s">
        <v>47</v>
      </c>
      <c r="M567" t="s">
        <v>48</v>
      </c>
      <c r="N567" t="s">
        <v>49</v>
      </c>
      <c r="O567">
        <f t="shared" si="8"/>
        <v>2017</v>
      </c>
    </row>
    <row r="568" spans="1:15" x14ac:dyDescent="0.3">
      <c r="A568" t="s">
        <v>1697</v>
      </c>
      <c r="B568" s="7">
        <v>43009</v>
      </c>
      <c r="C568" t="s">
        <v>1698</v>
      </c>
      <c r="D568" t="s">
        <v>1699</v>
      </c>
      <c r="E568">
        <v>91.84</v>
      </c>
      <c r="F568">
        <v>8</v>
      </c>
      <c r="G568">
        <v>0</v>
      </c>
      <c r="H568">
        <v>45.001600000000003</v>
      </c>
      <c r="I568" t="s">
        <v>44</v>
      </c>
      <c r="J568" t="s">
        <v>85</v>
      </c>
      <c r="K568" t="s">
        <v>1700</v>
      </c>
      <c r="L568" t="s">
        <v>47</v>
      </c>
      <c r="M568" t="s">
        <v>93</v>
      </c>
      <c r="N568" t="s">
        <v>94</v>
      </c>
      <c r="O568">
        <f t="shared" si="8"/>
        <v>2017</v>
      </c>
    </row>
    <row r="569" spans="1:15" x14ac:dyDescent="0.3">
      <c r="A569" t="s">
        <v>1697</v>
      </c>
      <c r="B569" s="7">
        <v>43009</v>
      </c>
      <c r="C569" t="s">
        <v>1698</v>
      </c>
      <c r="D569" t="s">
        <v>1701</v>
      </c>
      <c r="E569">
        <v>81.087999999999994</v>
      </c>
      <c r="F569">
        <v>7</v>
      </c>
      <c r="G569">
        <v>0.2</v>
      </c>
      <c r="H569">
        <v>27.3672</v>
      </c>
      <c r="I569" t="s">
        <v>44</v>
      </c>
      <c r="J569" t="s">
        <v>73</v>
      </c>
      <c r="K569" t="s">
        <v>1702</v>
      </c>
      <c r="L569" t="s">
        <v>47</v>
      </c>
      <c r="M569" t="s">
        <v>93</v>
      </c>
      <c r="N569" t="s">
        <v>94</v>
      </c>
      <c r="O569">
        <f t="shared" si="8"/>
        <v>2017</v>
      </c>
    </row>
    <row r="570" spans="1:15" x14ac:dyDescent="0.3">
      <c r="A570" t="s">
        <v>1697</v>
      </c>
      <c r="B570" s="7">
        <v>43009</v>
      </c>
      <c r="C570" t="s">
        <v>1698</v>
      </c>
      <c r="D570" t="s">
        <v>1703</v>
      </c>
      <c r="E570">
        <v>19.440000000000001</v>
      </c>
      <c r="F570">
        <v>3</v>
      </c>
      <c r="G570">
        <v>0</v>
      </c>
      <c r="H570">
        <v>9.3312000000000008</v>
      </c>
      <c r="I570" t="s">
        <v>44</v>
      </c>
      <c r="J570" t="s">
        <v>85</v>
      </c>
      <c r="K570" t="s">
        <v>1704</v>
      </c>
      <c r="L570" t="s">
        <v>47</v>
      </c>
      <c r="M570" t="s">
        <v>93</v>
      </c>
      <c r="N570" t="s">
        <v>94</v>
      </c>
      <c r="O570">
        <f t="shared" si="8"/>
        <v>2017</v>
      </c>
    </row>
    <row r="571" spans="1:15" x14ac:dyDescent="0.3">
      <c r="A571" t="s">
        <v>1697</v>
      </c>
      <c r="B571" s="7">
        <v>43009</v>
      </c>
      <c r="C571" t="s">
        <v>1698</v>
      </c>
      <c r="D571" t="s">
        <v>1705</v>
      </c>
      <c r="E571">
        <v>451.15199999999999</v>
      </c>
      <c r="F571">
        <v>3</v>
      </c>
      <c r="G571">
        <v>0.2</v>
      </c>
      <c r="H571">
        <v>0</v>
      </c>
      <c r="I571" t="s">
        <v>32</v>
      </c>
      <c r="J571" t="s">
        <v>39</v>
      </c>
      <c r="K571" t="s">
        <v>1706</v>
      </c>
      <c r="L571" t="s">
        <v>47</v>
      </c>
      <c r="M571" t="s">
        <v>93</v>
      </c>
      <c r="N571" t="s">
        <v>94</v>
      </c>
      <c r="O571">
        <f t="shared" si="8"/>
        <v>2017</v>
      </c>
    </row>
    <row r="572" spans="1:15" x14ac:dyDescent="0.3">
      <c r="A572" t="s">
        <v>1707</v>
      </c>
      <c r="B572" s="7">
        <v>43097</v>
      </c>
      <c r="C572" t="s">
        <v>1708</v>
      </c>
      <c r="D572" t="s">
        <v>1673</v>
      </c>
      <c r="E572">
        <v>72.45</v>
      </c>
      <c r="F572">
        <v>7</v>
      </c>
      <c r="G572">
        <v>0</v>
      </c>
      <c r="H572">
        <v>34.776000000000003</v>
      </c>
      <c r="I572" t="s">
        <v>44</v>
      </c>
      <c r="J572" t="s">
        <v>45</v>
      </c>
      <c r="K572" t="s">
        <v>1674</v>
      </c>
      <c r="L572" t="s">
        <v>137</v>
      </c>
      <c r="M572" t="s">
        <v>243</v>
      </c>
      <c r="N572" t="s">
        <v>244</v>
      </c>
      <c r="O572">
        <f t="shared" si="8"/>
        <v>2017</v>
      </c>
    </row>
    <row r="573" spans="1:15" x14ac:dyDescent="0.3">
      <c r="A573" t="s">
        <v>1707</v>
      </c>
      <c r="B573" s="7">
        <v>43097</v>
      </c>
      <c r="C573" t="s">
        <v>1708</v>
      </c>
      <c r="D573" t="s">
        <v>764</v>
      </c>
      <c r="E573">
        <v>13.96</v>
      </c>
      <c r="F573">
        <v>4</v>
      </c>
      <c r="G573">
        <v>0</v>
      </c>
      <c r="H573">
        <v>6.4215999999999998</v>
      </c>
      <c r="I573" t="s">
        <v>44</v>
      </c>
      <c r="J573" t="s">
        <v>241</v>
      </c>
      <c r="K573" t="s">
        <v>765</v>
      </c>
      <c r="L573" t="s">
        <v>137</v>
      </c>
      <c r="M573" t="s">
        <v>243</v>
      </c>
      <c r="N573" t="s">
        <v>244</v>
      </c>
      <c r="O573">
        <f t="shared" si="8"/>
        <v>2017</v>
      </c>
    </row>
    <row r="574" spans="1:15" x14ac:dyDescent="0.3">
      <c r="A574" t="s">
        <v>1707</v>
      </c>
      <c r="B574" s="7">
        <v>43097</v>
      </c>
      <c r="C574" t="s">
        <v>1708</v>
      </c>
      <c r="D574" t="s">
        <v>1074</v>
      </c>
      <c r="E574">
        <v>33.264000000000003</v>
      </c>
      <c r="F574">
        <v>7</v>
      </c>
      <c r="G574">
        <v>0.2</v>
      </c>
      <c r="H574">
        <v>11.226599999999999</v>
      </c>
      <c r="I574" t="s">
        <v>44</v>
      </c>
      <c r="J574" t="s">
        <v>73</v>
      </c>
      <c r="K574" t="s">
        <v>1075</v>
      </c>
      <c r="L574" t="s">
        <v>137</v>
      </c>
      <c r="M574" t="s">
        <v>243</v>
      </c>
      <c r="N574" t="s">
        <v>244</v>
      </c>
      <c r="O574">
        <f t="shared" si="8"/>
        <v>2017</v>
      </c>
    </row>
    <row r="575" spans="1:15" x14ac:dyDescent="0.3">
      <c r="A575" t="s">
        <v>1707</v>
      </c>
      <c r="B575" s="7">
        <v>43097</v>
      </c>
      <c r="C575" t="s">
        <v>1708</v>
      </c>
      <c r="D575" t="s">
        <v>1709</v>
      </c>
      <c r="E575">
        <v>14.85</v>
      </c>
      <c r="F575">
        <v>3</v>
      </c>
      <c r="G575">
        <v>0</v>
      </c>
      <c r="H575">
        <v>4.0095000000000001</v>
      </c>
      <c r="I575" t="s">
        <v>69</v>
      </c>
      <c r="J575" t="s">
        <v>70</v>
      </c>
      <c r="K575" t="s">
        <v>1710</v>
      </c>
      <c r="L575" t="s">
        <v>137</v>
      </c>
      <c r="M575" t="s">
        <v>243</v>
      </c>
      <c r="N575" t="s">
        <v>244</v>
      </c>
      <c r="O575">
        <f t="shared" si="8"/>
        <v>2017</v>
      </c>
    </row>
    <row r="576" spans="1:15" x14ac:dyDescent="0.3">
      <c r="A576" t="s">
        <v>1711</v>
      </c>
      <c r="B576" s="7">
        <v>42677</v>
      </c>
      <c r="C576" t="s">
        <v>1712</v>
      </c>
      <c r="D576" t="s">
        <v>1713</v>
      </c>
      <c r="E576">
        <v>8.82</v>
      </c>
      <c r="F576">
        <v>3</v>
      </c>
      <c r="G576">
        <v>0</v>
      </c>
      <c r="H576">
        <v>2.3814000000000002</v>
      </c>
      <c r="I576" t="s">
        <v>44</v>
      </c>
      <c r="J576" t="s">
        <v>66</v>
      </c>
      <c r="K576" t="s">
        <v>1714</v>
      </c>
      <c r="L576" t="s">
        <v>47</v>
      </c>
      <c r="M576" t="s">
        <v>93</v>
      </c>
      <c r="N576" t="s">
        <v>1715</v>
      </c>
      <c r="O576">
        <f t="shared" si="8"/>
        <v>2016</v>
      </c>
    </row>
    <row r="577" spans="1:15" x14ac:dyDescent="0.3">
      <c r="A577" t="s">
        <v>1716</v>
      </c>
      <c r="B577" s="7">
        <v>42265</v>
      </c>
      <c r="C577" t="s">
        <v>1717</v>
      </c>
      <c r="D577" t="s">
        <v>1699</v>
      </c>
      <c r="E577">
        <v>160.72</v>
      </c>
      <c r="F577">
        <v>14</v>
      </c>
      <c r="G577">
        <v>0</v>
      </c>
      <c r="H577">
        <v>78.752799999999993</v>
      </c>
      <c r="I577" t="s">
        <v>44</v>
      </c>
      <c r="J577" t="s">
        <v>85</v>
      </c>
      <c r="K577" t="s">
        <v>1700</v>
      </c>
      <c r="L577" t="s">
        <v>47</v>
      </c>
      <c r="M577" t="s">
        <v>48</v>
      </c>
      <c r="N577" t="s">
        <v>1041</v>
      </c>
      <c r="O577">
        <f t="shared" si="8"/>
        <v>2015</v>
      </c>
    </row>
    <row r="578" spans="1:15" x14ac:dyDescent="0.3">
      <c r="A578" t="s">
        <v>1716</v>
      </c>
      <c r="B578" s="7">
        <v>42265</v>
      </c>
      <c r="C578" t="s">
        <v>1717</v>
      </c>
      <c r="D578" t="s">
        <v>1718</v>
      </c>
      <c r="E578">
        <v>19.920000000000002</v>
      </c>
      <c r="F578">
        <v>4</v>
      </c>
      <c r="G578">
        <v>0</v>
      </c>
      <c r="H578">
        <v>9.7607999999999997</v>
      </c>
      <c r="I578" t="s">
        <v>44</v>
      </c>
      <c r="J578" t="s">
        <v>85</v>
      </c>
      <c r="K578" t="s">
        <v>1719</v>
      </c>
      <c r="L578" t="s">
        <v>47</v>
      </c>
      <c r="M578" t="s">
        <v>48</v>
      </c>
      <c r="N578" t="s">
        <v>1041</v>
      </c>
      <c r="O578">
        <f t="shared" ref="O578:O641" si="9">YEAR(B578)</f>
        <v>2015</v>
      </c>
    </row>
    <row r="579" spans="1:15" x14ac:dyDescent="0.3">
      <c r="A579" t="s">
        <v>1716</v>
      </c>
      <c r="B579" s="7">
        <v>42265</v>
      </c>
      <c r="C579" t="s">
        <v>1717</v>
      </c>
      <c r="D579" t="s">
        <v>1720</v>
      </c>
      <c r="E579">
        <v>7.3</v>
      </c>
      <c r="F579">
        <v>2</v>
      </c>
      <c r="G579">
        <v>0</v>
      </c>
      <c r="H579">
        <v>2.19</v>
      </c>
      <c r="I579" t="s">
        <v>44</v>
      </c>
      <c r="J579" t="s">
        <v>515</v>
      </c>
      <c r="K579" t="s">
        <v>1721</v>
      </c>
      <c r="L579" t="s">
        <v>47</v>
      </c>
      <c r="M579" t="s">
        <v>48</v>
      </c>
      <c r="N579" t="s">
        <v>1041</v>
      </c>
      <c r="O579">
        <f t="shared" si="9"/>
        <v>2015</v>
      </c>
    </row>
    <row r="580" spans="1:15" x14ac:dyDescent="0.3">
      <c r="A580" t="s">
        <v>1722</v>
      </c>
      <c r="B580" s="7">
        <v>42936</v>
      </c>
      <c r="C580" t="s">
        <v>1723</v>
      </c>
      <c r="D580" t="s">
        <v>487</v>
      </c>
      <c r="E580">
        <v>69.712000000000003</v>
      </c>
      <c r="F580">
        <v>2</v>
      </c>
      <c r="G580">
        <v>0.2</v>
      </c>
      <c r="H580">
        <v>8.7140000000000004</v>
      </c>
      <c r="I580" t="s">
        <v>44</v>
      </c>
      <c r="J580" t="s">
        <v>58</v>
      </c>
      <c r="K580" t="s">
        <v>488</v>
      </c>
      <c r="L580" t="s">
        <v>99</v>
      </c>
      <c r="M580" t="s">
        <v>193</v>
      </c>
      <c r="N580" t="s">
        <v>276</v>
      </c>
      <c r="O580">
        <f t="shared" si="9"/>
        <v>2017</v>
      </c>
    </row>
    <row r="581" spans="1:15" x14ac:dyDescent="0.3">
      <c r="A581" t="s">
        <v>1722</v>
      </c>
      <c r="B581" s="7">
        <v>42936</v>
      </c>
      <c r="C581" t="s">
        <v>1723</v>
      </c>
      <c r="D581" t="s">
        <v>1724</v>
      </c>
      <c r="E581">
        <v>8.7919999999999998</v>
      </c>
      <c r="F581">
        <v>1</v>
      </c>
      <c r="G581">
        <v>0.6</v>
      </c>
      <c r="H581">
        <v>-5.7148000000000003</v>
      </c>
      <c r="I581" t="s">
        <v>32</v>
      </c>
      <c r="J581" t="s">
        <v>63</v>
      </c>
      <c r="K581" t="s">
        <v>1725</v>
      </c>
      <c r="L581" t="s">
        <v>99</v>
      </c>
      <c r="M581" t="s">
        <v>193</v>
      </c>
      <c r="N581" t="s">
        <v>276</v>
      </c>
      <c r="O581">
        <f t="shared" si="9"/>
        <v>2017</v>
      </c>
    </row>
    <row r="582" spans="1:15" x14ac:dyDescent="0.3">
      <c r="A582" t="s">
        <v>1726</v>
      </c>
      <c r="B582" s="7">
        <v>42257</v>
      </c>
      <c r="C582" t="s">
        <v>1727</v>
      </c>
      <c r="D582" t="s">
        <v>1728</v>
      </c>
      <c r="E582">
        <v>51.52</v>
      </c>
      <c r="F582">
        <v>4</v>
      </c>
      <c r="G582">
        <v>0</v>
      </c>
      <c r="H582">
        <v>1.5456000000000001</v>
      </c>
      <c r="I582" t="s">
        <v>44</v>
      </c>
      <c r="J582" t="s">
        <v>515</v>
      </c>
      <c r="K582" t="s">
        <v>1729</v>
      </c>
      <c r="L582" t="s">
        <v>47</v>
      </c>
      <c r="M582" t="s">
        <v>48</v>
      </c>
      <c r="N582" t="s">
        <v>49</v>
      </c>
      <c r="O582">
        <f t="shared" si="9"/>
        <v>2015</v>
      </c>
    </row>
    <row r="583" spans="1:15" x14ac:dyDescent="0.3">
      <c r="A583" t="s">
        <v>1730</v>
      </c>
      <c r="B583" s="7">
        <v>43070</v>
      </c>
      <c r="C583" t="s">
        <v>1731</v>
      </c>
      <c r="D583" t="s">
        <v>174</v>
      </c>
      <c r="E583">
        <v>470.37599999999998</v>
      </c>
      <c r="F583">
        <v>3</v>
      </c>
      <c r="G583">
        <v>0.2</v>
      </c>
      <c r="H583">
        <v>52.917299999999997</v>
      </c>
      <c r="I583" t="s">
        <v>69</v>
      </c>
      <c r="J583" t="s">
        <v>70</v>
      </c>
      <c r="K583" t="s">
        <v>175</v>
      </c>
      <c r="L583" t="s">
        <v>47</v>
      </c>
      <c r="M583" t="s">
        <v>409</v>
      </c>
      <c r="N583" t="s">
        <v>715</v>
      </c>
      <c r="O583">
        <f t="shared" si="9"/>
        <v>2017</v>
      </c>
    </row>
    <row r="584" spans="1:15" x14ac:dyDescent="0.3">
      <c r="A584" t="s">
        <v>1730</v>
      </c>
      <c r="B584" s="7">
        <v>43070</v>
      </c>
      <c r="C584" t="s">
        <v>1731</v>
      </c>
      <c r="D584" t="s">
        <v>1732</v>
      </c>
      <c r="E584">
        <v>105.584</v>
      </c>
      <c r="F584">
        <v>2</v>
      </c>
      <c r="G584">
        <v>0.2</v>
      </c>
      <c r="H584">
        <v>9.2385999999999999</v>
      </c>
      <c r="I584" t="s">
        <v>69</v>
      </c>
      <c r="J584" t="s">
        <v>70</v>
      </c>
      <c r="K584" t="s">
        <v>1733</v>
      </c>
      <c r="L584" t="s">
        <v>47</v>
      </c>
      <c r="M584" t="s">
        <v>409</v>
      </c>
      <c r="N584" t="s">
        <v>715</v>
      </c>
      <c r="O584">
        <f t="shared" si="9"/>
        <v>2017</v>
      </c>
    </row>
    <row r="585" spans="1:15" x14ac:dyDescent="0.3">
      <c r="A585" t="s">
        <v>1730</v>
      </c>
      <c r="B585" s="7">
        <v>43070</v>
      </c>
      <c r="C585" t="s">
        <v>1731</v>
      </c>
      <c r="D585" t="s">
        <v>390</v>
      </c>
      <c r="E585">
        <v>31.152000000000001</v>
      </c>
      <c r="F585">
        <v>3</v>
      </c>
      <c r="G585">
        <v>0.2</v>
      </c>
      <c r="H585">
        <v>3.5045999999999999</v>
      </c>
      <c r="I585" t="s">
        <v>44</v>
      </c>
      <c r="J585" t="s">
        <v>76</v>
      </c>
      <c r="K585" t="s">
        <v>391</v>
      </c>
      <c r="L585" t="s">
        <v>47</v>
      </c>
      <c r="M585" t="s">
        <v>409</v>
      </c>
      <c r="N585" t="s">
        <v>715</v>
      </c>
      <c r="O585">
        <f t="shared" si="9"/>
        <v>2017</v>
      </c>
    </row>
    <row r="586" spans="1:15" x14ac:dyDescent="0.3">
      <c r="A586" t="s">
        <v>1730</v>
      </c>
      <c r="B586" s="7">
        <v>43070</v>
      </c>
      <c r="C586" t="s">
        <v>1731</v>
      </c>
      <c r="D586" t="s">
        <v>1734</v>
      </c>
      <c r="E586">
        <v>6.7830000000000004</v>
      </c>
      <c r="F586">
        <v>7</v>
      </c>
      <c r="G586">
        <v>0.7</v>
      </c>
      <c r="H586">
        <v>-4.7481</v>
      </c>
      <c r="I586" t="s">
        <v>44</v>
      </c>
      <c r="J586" t="s">
        <v>73</v>
      </c>
      <c r="K586" t="s">
        <v>1735</v>
      </c>
      <c r="L586" t="s">
        <v>47</v>
      </c>
      <c r="M586" t="s">
        <v>409</v>
      </c>
      <c r="N586" t="s">
        <v>715</v>
      </c>
      <c r="O586">
        <f t="shared" si="9"/>
        <v>2017</v>
      </c>
    </row>
    <row r="587" spans="1:15" x14ac:dyDescent="0.3">
      <c r="A587" t="s">
        <v>1730</v>
      </c>
      <c r="B587" s="7">
        <v>43070</v>
      </c>
      <c r="C587" t="s">
        <v>1731</v>
      </c>
      <c r="D587" t="s">
        <v>555</v>
      </c>
      <c r="E587">
        <v>406.36799999999999</v>
      </c>
      <c r="F587">
        <v>4</v>
      </c>
      <c r="G587">
        <v>0.2</v>
      </c>
      <c r="H587">
        <v>30.477599999999999</v>
      </c>
      <c r="I587" t="s">
        <v>69</v>
      </c>
      <c r="J587" t="s">
        <v>70</v>
      </c>
      <c r="K587" t="s">
        <v>556</v>
      </c>
      <c r="L587" t="s">
        <v>47</v>
      </c>
      <c r="M587" t="s">
        <v>409</v>
      </c>
      <c r="N587" t="s">
        <v>715</v>
      </c>
      <c r="O587">
        <f t="shared" si="9"/>
        <v>2017</v>
      </c>
    </row>
    <row r="588" spans="1:15" x14ac:dyDescent="0.3">
      <c r="A588" t="s">
        <v>1736</v>
      </c>
      <c r="B588" s="7">
        <v>42188</v>
      </c>
      <c r="C588" t="s">
        <v>1737</v>
      </c>
      <c r="D588" t="s">
        <v>1278</v>
      </c>
      <c r="E588">
        <v>70.98</v>
      </c>
      <c r="F588">
        <v>1</v>
      </c>
      <c r="G588">
        <v>0</v>
      </c>
      <c r="H588">
        <v>4.9686000000000003</v>
      </c>
      <c r="I588" t="s">
        <v>32</v>
      </c>
      <c r="J588" t="s">
        <v>39</v>
      </c>
      <c r="K588" t="s">
        <v>1279</v>
      </c>
      <c r="L588" t="s">
        <v>35</v>
      </c>
      <c r="M588" t="s">
        <v>36</v>
      </c>
      <c r="N588" t="s">
        <v>1296</v>
      </c>
      <c r="O588">
        <f t="shared" si="9"/>
        <v>2015</v>
      </c>
    </row>
    <row r="589" spans="1:15" x14ac:dyDescent="0.3">
      <c r="A589" t="s">
        <v>1736</v>
      </c>
      <c r="B589" s="7">
        <v>42188</v>
      </c>
      <c r="C589" t="s">
        <v>1737</v>
      </c>
      <c r="D589" t="s">
        <v>1738</v>
      </c>
      <c r="E589">
        <v>294.93</v>
      </c>
      <c r="F589">
        <v>3</v>
      </c>
      <c r="G589">
        <v>0</v>
      </c>
      <c r="H589">
        <v>144.51570000000001</v>
      </c>
      <c r="I589" t="s">
        <v>44</v>
      </c>
      <c r="J589" t="s">
        <v>45</v>
      </c>
      <c r="K589" t="s">
        <v>1739</v>
      </c>
      <c r="L589" t="s">
        <v>35</v>
      </c>
      <c r="M589" t="s">
        <v>36</v>
      </c>
      <c r="N589" t="s">
        <v>1296</v>
      </c>
      <c r="O589">
        <f t="shared" si="9"/>
        <v>2015</v>
      </c>
    </row>
    <row r="590" spans="1:15" x14ac:dyDescent="0.3">
      <c r="A590" t="s">
        <v>1740</v>
      </c>
      <c r="B590" s="7">
        <v>42449</v>
      </c>
      <c r="C590" t="s">
        <v>1741</v>
      </c>
      <c r="D590" t="s">
        <v>1742</v>
      </c>
      <c r="E590">
        <v>84.784000000000006</v>
      </c>
      <c r="F590">
        <v>2</v>
      </c>
      <c r="G590">
        <v>0.2</v>
      </c>
      <c r="H590">
        <v>-20.136199999999999</v>
      </c>
      <c r="I590" t="s">
        <v>69</v>
      </c>
      <c r="J590" t="s">
        <v>70</v>
      </c>
      <c r="K590" t="s">
        <v>1743</v>
      </c>
      <c r="L590" t="s">
        <v>47</v>
      </c>
      <c r="M590" t="s">
        <v>378</v>
      </c>
      <c r="N590" t="s">
        <v>1744</v>
      </c>
      <c r="O590">
        <f t="shared" si="9"/>
        <v>2016</v>
      </c>
    </row>
    <row r="591" spans="1:15" x14ac:dyDescent="0.3">
      <c r="A591" t="s">
        <v>1740</v>
      </c>
      <c r="B591" s="7">
        <v>42449</v>
      </c>
      <c r="C591" t="s">
        <v>1741</v>
      </c>
      <c r="D591" t="s">
        <v>1745</v>
      </c>
      <c r="E591">
        <v>20.736000000000001</v>
      </c>
      <c r="F591">
        <v>4</v>
      </c>
      <c r="G591">
        <v>0.2</v>
      </c>
      <c r="H591">
        <v>7.2576000000000001</v>
      </c>
      <c r="I591" t="s">
        <v>44</v>
      </c>
      <c r="J591" t="s">
        <v>85</v>
      </c>
      <c r="K591" t="s">
        <v>1746</v>
      </c>
      <c r="L591" t="s">
        <v>47</v>
      </c>
      <c r="M591" t="s">
        <v>378</v>
      </c>
      <c r="N591" t="s">
        <v>1744</v>
      </c>
      <c r="O591">
        <f t="shared" si="9"/>
        <v>2016</v>
      </c>
    </row>
    <row r="592" spans="1:15" x14ac:dyDescent="0.3">
      <c r="A592" t="s">
        <v>1740</v>
      </c>
      <c r="B592" s="7">
        <v>42449</v>
      </c>
      <c r="C592" t="s">
        <v>1741</v>
      </c>
      <c r="D592" t="s">
        <v>1514</v>
      </c>
      <c r="E592">
        <v>16.821000000000002</v>
      </c>
      <c r="F592">
        <v>3</v>
      </c>
      <c r="G592">
        <v>0.7</v>
      </c>
      <c r="H592">
        <v>-12.896100000000001</v>
      </c>
      <c r="I592" t="s">
        <v>44</v>
      </c>
      <c r="J592" t="s">
        <v>73</v>
      </c>
      <c r="K592" t="s">
        <v>1515</v>
      </c>
      <c r="L592" t="s">
        <v>47</v>
      </c>
      <c r="M592" t="s">
        <v>378</v>
      </c>
      <c r="N592" t="s">
        <v>1744</v>
      </c>
      <c r="O592">
        <f t="shared" si="9"/>
        <v>2016</v>
      </c>
    </row>
    <row r="593" spans="1:15" x14ac:dyDescent="0.3">
      <c r="A593" t="s">
        <v>1740</v>
      </c>
      <c r="B593" s="7">
        <v>42449</v>
      </c>
      <c r="C593" t="s">
        <v>1741</v>
      </c>
      <c r="D593" t="s">
        <v>1747</v>
      </c>
      <c r="E593">
        <v>10.368</v>
      </c>
      <c r="F593">
        <v>2</v>
      </c>
      <c r="G593">
        <v>0.2</v>
      </c>
      <c r="H593">
        <v>3.6288</v>
      </c>
      <c r="I593" t="s">
        <v>44</v>
      </c>
      <c r="J593" t="s">
        <v>85</v>
      </c>
      <c r="K593" t="s">
        <v>1748</v>
      </c>
      <c r="L593" t="s">
        <v>47</v>
      </c>
      <c r="M593" t="s">
        <v>378</v>
      </c>
      <c r="N593" t="s">
        <v>1744</v>
      </c>
      <c r="O593">
        <f t="shared" si="9"/>
        <v>2016</v>
      </c>
    </row>
    <row r="594" spans="1:15" x14ac:dyDescent="0.3">
      <c r="A594" t="s">
        <v>1749</v>
      </c>
      <c r="B594" s="7">
        <v>41648</v>
      </c>
      <c r="C594" t="s">
        <v>1750</v>
      </c>
      <c r="D594" t="s">
        <v>1751</v>
      </c>
      <c r="E594">
        <v>9.3439999999999994</v>
      </c>
      <c r="F594">
        <v>2</v>
      </c>
      <c r="G594">
        <v>0.2</v>
      </c>
      <c r="H594">
        <v>1.1679999999999999</v>
      </c>
      <c r="I594" t="s">
        <v>44</v>
      </c>
      <c r="J594" t="s">
        <v>66</v>
      </c>
      <c r="K594" t="s">
        <v>1752</v>
      </c>
      <c r="L594" t="s">
        <v>99</v>
      </c>
      <c r="M594" t="s">
        <v>100</v>
      </c>
      <c r="N594" t="s">
        <v>1753</v>
      </c>
      <c r="O594">
        <f t="shared" si="9"/>
        <v>2014</v>
      </c>
    </row>
    <row r="595" spans="1:15" x14ac:dyDescent="0.3">
      <c r="A595" t="s">
        <v>1749</v>
      </c>
      <c r="B595" s="7">
        <v>41648</v>
      </c>
      <c r="C595" t="s">
        <v>1750</v>
      </c>
      <c r="D595" t="s">
        <v>745</v>
      </c>
      <c r="E595">
        <v>31.2</v>
      </c>
      <c r="F595">
        <v>3</v>
      </c>
      <c r="G595">
        <v>0.2</v>
      </c>
      <c r="H595">
        <v>9.75</v>
      </c>
      <c r="I595" t="s">
        <v>69</v>
      </c>
      <c r="J595" t="s">
        <v>148</v>
      </c>
      <c r="K595" t="s">
        <v>746</v>
      </c>
      <c r="L595" t="s">
        <v>99</v>
      </c>
      <c r="M595" t="s">
        <v>100</v>
      </c>
      <c r="N595" t="s">
        <v>1753</v>
      </c>
      <c r="O595">
        <f t="shared" si="9"/>
        <v>2014</v>
      </c>
    </row>
    <row r="596" spans="1:15" x14ac:dyDescent="0.3">
      <c r="A596" t="s">
        <v>1754</v>
      </c>
      <c r="B596" s="7">
        <v>41859</v>
      </c>
      <c r="C596" t="s">
        <v>1755</v>
      </c>
      <c r="D596" t="s">
        <v>1756</v>
      </c>
      <c r="E596">
        <v>76.12</v>
      </c>
      <c r="F596">
        <v>2</v>
      </c>
      <c r="G596">
        <v>0</v>
      </c>
      <c r="H596">
        <v>22.0748</v>
      </c>
      <c r="I596" t="s">
        <v>44</v>
      </c>
      <c r="J596" t="s">
        <v>76</v>
      </c>
      <c r="K596" t="s">
        <v>1757</v>
      </c>
      <c r="L596" t="s">
        <v>47</v>
      </c>
      <c r="M596" t="s">
        <v>48</v>
      </c>
      <c r="N596" t="s">
        <v>840</v>
      </c>
      <c r="O596">
        <f t="shared" si="9"/>
        <v>2014</v>
      </c>
    </row>
    <row r="597" spans="1:15" x14ac:dyDescent="0.3">
      <c r="A597" t="s">
        <v>1754</v>
      </c>
      <c r="B597" s="7">
        <v>41859</v>
      </c>
      <c r="C597" t="s">
        <v>1755</v>
      </c>
      <c r="D597" t="s">
        <v>1266</v>
      </c>
      <c r="E597">
        <v>1199.9760000000001</v>
      </c>
      <c r="F597">
        <v>3</v>
      </c>
      <c r="G597">
        <v>0.2</v>
      </c>
      <c r="H597">
        <v>434.99130000000002</v>
      </c>
      <c r="I597" t="s">
        <v>69</v>
      </c>
      <c r="J597" t="s">
        <v>1077</v>
      </c>
      <c r="K597" t="s">
        <v>1267</v>
      </c>
      <c r="L597" t="s">
        <v>47</v>
      </c>
      <c r="M597" t="s">
        <v>48</v>
      </c>
      <c r="N597" t="s">
        <v>840</v>
      </c>
      <c r="O597">
        <f t="shared" si="9"/>
        <v>2014</v>
      </c>
    </row>
    <row r="598" spans="1:15" x14ac:dyDescent="0.3">
      <c r="A598" t="s">
        <v>1754</v>
      </c>
      <c r="B598" s="7">
        <v>41859</v>
      </c>
      <c r="C598" t="s">
        <v>1755</v>
      </c>
      <c r="D598" t="s">
        <v>1020</v>
      </c>
      <c r="E598">
        <v>445.96</v>
      </c>
      <c r="F598">
        <v>5</v>
      </c>
      <c r="G598">
        <v>0.2</v>
      </c>
      <c r="H598">
        <v>55.744999999999997</v>
      </c>
      <c r="I598" t="s">
        <v>69</v>
      </c>
      <c r="J598" t="s">
        <v>70</v>
      </c>
      <c r="K598" t="s">
        <v>1021</v>
      </c>
      <c r="L598" t="s">
        <v>47</v>
      </c>
      <c r="M598" t="s">
        <v>48</v>
      </c>
      <c r="N598" t="s">
        <v>840</v>
      </c>
      <c r="O598">
        <f t="shared" si="9"/>
        <v>2014</v>
      </c>
    </row>
    <row r="599" spans="1:15" x14ac:dyDescent="0.3">
      <c r="A599" t="s">
        <v>1754</v>
      </c>
      <c r="B599" s="7">
        <v>41859</v>
      </c>
      <c r="C599" t="s">
        <v>1755</v>
      </c>
      <c r="D599" t="s">
        <v>1758</v>
      </c>
      <c r="E599">
        <v>327.76</v>
      </c>
      <c r="F599">
        <v>8</v>
      </c>
      <c r="G599">
        <v>0</v>
      </c>
      <c r="H599">
        <v>91.772800000000004</v>
      </c>
      <c r="I599" t="s">
        <v>32</v>
      </c>
      <c r="J599" t="s">
        <v>63</v>
      </c>
      <c r="K599" t="s">
        <v>1759</v>
      </c>
      <c r="L599" t="s">
        <v>47</v>
      </c>
      <c r="M599" t="s">
        <v>48</v>
      </c>
      <c r="N599" t="s">
        <v>840</v>
      </c>
      <c r="O599">
        <f t="shared" si="9"/>
        <v>2014</v>
      </c>
    </row>
    <row r="600" spans="1:15" x14ac:dyDescent="0.3">
      <c r="A600" t="s">
        <v>1760</v>
      </c>
      <c r="B600" s="7">
        <v>42565</v>
      </c>
      <c r="C600" t="s">
        <v>1761</v>
      </c>
      <c r="D600" t="s">
        <v>1762</v>
      </c>
      <c r="E600">
        <v>11.632</v>
      </c>
      <c r="F600">
        <v>2</v>
      </c>
      <c r="G600">
        <v>0.2</v>
      </c>
      <c r="H600">
        <v>1.0178</v>
      </c>
      <c r="I600" t="s">
        <v>44</v>
      </c>
      <c r="J600" t="s">
        <v>515</v>
      </c>
      <c r="K600" t="s">
        <v>1763</v>
      </c>
      <c r="L600" t="s">
        <v>137</v>
      </c>
      <c r="M600" t="s">
        <v>138</v>
      </c>
      <c r="N600" t="s">
        <v>139</v>
      </c>
      <c r="O600">
        <f t="shared" si="9"/>
        <v>2016</v>
      </c>
    </row>
    <row r="601" spans="1:15" x14ac:dyDescent="0.3">
      <c r="A601" t="s">
        <v>1764</v>
      </c>
      <c r="B601" s="7">
        <v>42567</v>
      </c>
      <c r="C601" t="s">
        <v>1765</v>
      </c>
      <c r="D601" t="s">
        <v>1766</v>
      </c>
      <c r="E601">
        <v>143.982</v>
      </c>
      <c r="F601">
        <v>3</v>
      </c>
      <c r="G601">
        <v>0.4</v>
      </c>
      <c r="H601">
        <v>-28.796399999999998</v>
      </c>
      <c r="I601" t="s">
        <v>69</v>
      </c>
      <c r="J601" t="s">
        <v>70</v>
      </c>
      <c r="K601" t="s">
        <v>1767</v>
      </c>
      <c r="L601" t="s">
        <v>137</v>
      </c>
      <c r="M601" t="s">
        <v>138</v>
      </c>
      <c r="N601" t="s">
        <v>139</v>
      </c>
      <c r="O601">
        <f t="shared" si="9"/>
        <v>2016</v>
      </c>
    </row>
    <row r="602" spans="1:15" x14ac:dyDescent="0.3">
      <c r="A602" t="s">
        <v>1764</v>
      </c>
      <c r="B602" s="7">
        <v>42567</v>
      </c>
      <c r="C602" t="s">
        <v>1765</v>
      </c>
      <c r="D602" t="s">
        <v>1768</v>
      </c>
      <c r="E602">
        <v>494.37599999999998</v>
      </c>
      <c r="F602">
        <v>4</v>
      </c>
      <c r="G602">
        <v>0.4</v>
      </c>
      <c r="H602">
        <v>-115.3544</v>
      </c>
      <c r="I602" t="s">
        <v>69</v>
      </c>
      <c r="J602" t="s">
        <v>70</v>
      </c>
      <c r="K602" t="s">
        <v>1769</v>
      </c>
      <c r="L602" t="s">
        <v>137</v>
      </c>
      <c r="M602" t="s">
        <v>138</v>
      </c>
      <c r="N602" t="s">
        <v>139</v>
      </c>
      <c r="O602">
        <f t="shared" si="9"/>
        <v>2016</v>
      </c>
    </row>
    <row r="603" spans="1:15" x14ac:dyDescent="0.3">
      <c r="A603" t="s">
        <v>1764</v>
      </c>
      <c r="B603" s="7">
        <v>42567</v>
      </c>
      <c r="C603" t="s">
        <v>1765</v>
      </c>
      <c r="D603" t="s">
        <v>1720</v>
      </c>
      <c r="E603">
        <v>5.84</v>
      </c>
      <c r="F603">
        <v>2</v>
      </c>
      <c r="G603">
        <v>0.2</v>
      </c>
      <c r="H603">
        <v>0.73</v>
      </c>
      <c r="I603" t="s">
        <v>44</v>
      </c>
      <c r="J603" t="s">
        <v>515</v>
      </c>
      <c r="K603" t="s">
        <v>1721</v>
      </c>
      <c r="L603" t="s">
        <v>137</v>
      </c>
      <c r="M603" t="s">
        <v>138</v>
      </c>
      <c r="N603" t="s">
        <v>139</v>
      </c>
      <c r="O603">
        <f t="shared" si="9"/>
        <v>2016</v>
      </c>
    </row>
    <row r="604" spans="1:15" x14ac:dyDescent="0.3">
      <c r="A604" t="s">
        <v>1770</v>
      </c>
      <c r="B604" s="7">
        <v>41713</v>
      </c>
      <c r="C604" t="s">
        <v>1771</v>
      </c>
      <c r="D604" t="s">
        <v>1772</v>
      </c>
      <c r="E604">
        <v>142.77600000000001</v>
      </c>
      <c r="F604">
        <v>1</v>
      </c>
      <c r="G604">
        <v>0.2</v>
      </c>
      <c r="H604">
        <v>17.847000000000001</v>
      </c>
      <c r="I604" t="s">
        <v>44</v>
      </c>
      <c r="J604" t="s">
        <v>58</v>
      </c>
      <c r="K604" t="s">
        <v>1773</v>
      </c>
      <c r="L604" t="s">
        <v>35</v>
      </c>
      <c r="M604" t="s">
        <v>55</v>
      </c>
      <c r="N604" t="s">
        <v>797</v>
      </c>
      <c r="O604">
        <f t="shared" si="9"/>
        <v>2014</v>
      </c>
    </row>
    <row r="605" spans="1:15" x14ac:dyDescent="0.3">
      <c r="A605" t="s">
        <v>1770</v>
      </c>
      <c r="B605" s="7">
        <v>41713</v>
      </c>
      <c r="C605" t="s">
        <v>1771</v>
      </c>
      <c r="D605" t="s">
        <v>1009</v>
      </c>
      <c r="E605">
        <v>45.695999999999998</v>
      </c>
      <c r="F605">
        <v>3</v>
      </c>
      <c r="G605">
        <v>0.2</v>
      </c>
      <c r="H605">
        <v>5.1407999999999996</v>
      </c>
      <c r="I605" t="s">
        <v>32</v>
      </c>
      <c r="J605" t="s">
        <v>63</v>
      </c>
      <c r="K605" t="s">
        <v>1010</v>
      </c>
      <c r="L605" t="s">
        <v>35</v>
      </c>
      <c r="M605" t="s">
        <v>55</v>
      </c>
      <c r="N605" t="s">
        <v>797</v>
      </c>
      <c r="O605">
        <f t="shared" si="9"/>
        <v>2014</v>
      </c>
    </row>
    <row r="606" spans="1:15" x14ac:dyDescent="0.3">
      <c r="A606" t="s">
        <v>1770</v>
      </c>
      <c r="B606" s="7">
        <v>41713</v>
      </c>
      <c r="C606" t="s">
        <v>1771</v>
      </c>
      <c r="D606" t="s">
        <v>1345</v>
      </c>
      <c r="E606">
        <v>7.218</v>
      </c>
      <c r="F606">
        <v>3</v>
      </c>
      <c r="G606">
        <v>0.7</v>
      </c>
      <c r="H606">
        <v>-5.5338000000000003</v>
      </c>
      <c r="I606" t="s">
        <v>44</v>
      </c>
      <c r="J606" t="s">
        <v>73</v>
      </c>
      <c r="K606" t="s">
        <v>1346</v>
      </c>
      <c r="L606" t="s">
        <v>35</v>
      </c>
      <c r="M606" t="s">
        <v>55</v>
      </c>
      <c r="N606" t="s">
        <v>797</v>
      </c>
      <c r="O606">
        <f t="shared" si="9"/>
        <v>2014</v>
      </c>
    </row>
    <row r="607" spans="1:15" x14ac:dyDescent="0.3">
      <c r="A607" t="s">
        <v>1770</v>
      </c>
      <c r="B607" s="7">
        <v>41713</v>
      </c>
      <c r="C607" t="s">
        <v>1771</v>
      </c>
      <c r="D607" t="s">
        <v>1322</v>
      </c>
      <c r="E607">
        <v>43.188000000000002</v>
      </c>
      <c r="F607">
        <v>4</v>
      </c>
      <c r="G607">
        <v>0.7</v>
      </c>
      <c r="H607">
        <v>-31.671199999999999</v>
      </c>
      <c r="I607" t="s">
        <v>44</v>
      </c>
      <c r="J607" t="s">
        <v>73</v>
      </c>
      <c r="K607" t="s">
        <v>1323</v>
      </c>
      <c r="L607" t="s">
        <v>35</v>
      </c>
      <c r="M607" t="s">
        <v>55</v>
      </c>
      <c r="N607" t="s">
        <v>797</v>
      </c>
      <c r="O607">
        <f t="shared" si="9"/>
        <v>2014</v>
      </c>
    </row>
    <row r="608" spans="1:15" x14ac:dyDescent="0.3">
      <c r="A608" t="s">
        <v>1770</v>
      </c>
      <c r="B608" s="7">
        <v>41713</v>
      </c>
      <c r="C608" t="s">
        <v>1771</v>
      </c>
      <c r="D608" t="s">
        <v>1774</v>
      </c>
      <c r="E608">
        <v>131.904</v>
      </c>
      <c r="F608">
        <v>3</v>
      </c>
      <c r="G608">
        <v>0.2</v>
      </c>
      <c r="H608">
        <v>47.815199999999997</v>
      </c>
      <c r="I608" t="s">
        <v>44</v>
      </c>
      <c r="J608" t="s">
        <v>85</v>
      </c>
      <c r="K608" t="s">
        <v>1775</v>
      </c>
      <c r="L608" t="s">
        <v>35</v>
      </c>
      <c r="M608" t="s">
        <v>55</v>
      </c>
      <c r="N608" t="s">
        <v>797</v>
      </c>
      <c r="O608">
        <f t="shared" si="9"/>
        <v>2014</v>
      </c>
    </row>
    <row r="609" spans="1:15" x14ac:dyDescent="0.3">
      <c r="A609" t="s">
        <v>1776</v>
      </c>
      <c r="B609" s="7">
        <v>41782</v>
      </c>
      <c r="C609" t="s">
        <v>1777</v>
      </c>
      <c r="D609" t="s">
        <v>1778</v>
      </c>
      <c r="E609">
        <v>3.282</v>
      </c>
      <c r="F609">
        <v>2</v>
      </c>
      <c r="G609">
        <v>0.7</v>
      </c>
      <c r="H609">
        <v>-2.6255999999999999</v>
      </c>
      <c r="I609" t="s">
        <v>44</v>
      </c>
      <c r="J609" t="s">
        <v>73</v>
      </c>
      <c r="K609" t="s">
        <v>1779</v>
      </c>
      <c r="L609" t="s">
        <v>137</v>
      </c>
      <c r="M609" t="s">
        <v>138</v>
      </c>
      <c r="N609" t="s">
        <v>139</v>
      </c>
      <c r="O609">
        <f t="shared" si="9"/>
        <v>2014</v>
      </c>
    </row>
    <row r="610" spans="1:15" x14ac:dyDescent="0.3">
      <c r="A610" t="s">
        <v>1776</v>
      </c>
      <c r="B610" s="7">
        <v>41782</v>
      </c>
      <c r="C610" t="s">
        <v>1777</v>
      </c>
      <c r="D610" t="s">
        <v>1556</v>
      </c>
      <c r="E610">
        <v>21.167999999999999</v>
      </c>
      <c r="F610">
        <v>9</v>
      </c>
      <c r="G610">
        <v>0.2</v>
      </c>
      <c r="H610">
        <v>2.3814000000000002</v>
      </c>
      <c r="I610" t="s">
        <v>44</v>
      </c>
      <c r="J610" t="s">
        <v>66</v>
      </c>
      <c r="K610" t="s">
        <v>1557</v>
      </c>
      <c r="L610" t="s">
        <v>137</v>
      </c>
      <c r="M610" t="s">
        <v>138</v>
      </c>
      <c r="N610" t="s">
        <v>139</v>
      </c>
      <c r="O610">
        <f t="shared" si="9"/>
        <v>2014</v>
      </c>
    </row>
    <row r="611" spans="1:15" x14ac:dyDescent="0.3">
      <c r="A611" t="s">
        <v>1776</v>
      </c>
      <c r="B611" s="7">
        <v>41782</v>
      </c>
      <c r="C611" t="s">
        <v>1777</v>
      </c>
      <c r="D611" t="s">
        <v>1780</v>
      </c>
      <c r="E611">
        <v>55.188000000000002</v>
      </c>
      <c r="F611">
        <v>2</v>
      </c>
      <c r="G611">
        <v>0.4</v>
      </c>
      <c r="H611">
        <v>-10.117800000000001</v>
      </c>
      <c r="I611" t="s">
        <v>69</v>
      </c>
      <c r="J611" t="s">
        <v>70</v>
      </c>
      <c r="K611" t="s">
        <v>1781</v>
      </c>
      <c r="L611" t="s">
        <v>137</v>
      </c>
      <c r="M611" t="s">
        <v>138</v>
      </c>
      <c r="N611" t="s">
        <v>139</v>
      </c>
      <c r="O611">
        <f t="shared" si="9"/>
        <v>2014</v>
      </c>
    </row>
    <row r="612" spans="1:15" x14ac:dyDescent="0.3">
      <c r="A612" t="s">
        <v>1782</v>
      </c>
      <c r="B612" s="7">
        <v>42488</v>
      </c>
      <c r="C612" t="s">
        <v>1783</v>
      </c>
      <c r="D612" t="s">
        <v>1217</v>
      </c>
      <c r="E612">
        <v>369.57600000000002</v>
      </c>
      <c r="F612">
        <v>3</v>
      </c>
      <c r="G612">
        <v>0.2</v>
      </c>
      <c r="H612">
        <v>41.577300000000001</v>
      </c>
      <c r="I612" t="s">
        <v>69</v>
      </c>
      <c r="J612" t="s">
        <v>70</v>
      </c>
      <c r="K612" t="s">
        <v>1218</v>
      </c>
      <c r="L612" t="s">
        <v>99</v>
      </c>
      <c r="M612" t="s">
        <v>100</v>
      </c>
      <c r="N612" t="s">
        <v>722</v>
      </c>
      <c r="O612">
        <f t="shared" si="9"/>
        <v>2016</v>
      </c>
    </row>
    <row r="613" spans="1:15" x14ac:dyDescent="0.3">
      <c r="A613" t="s">
        <v>1782</v>
      </c>
      <c r="B613" s="7">
        <v>42488</v>
      </c>
      <c r="C613" t="s">
        <v>1783</v>
      </c>
      <c r="D613" t="s">
        <v>1784</v>
      </c>
      <c r="E613">
        <v>15.712</v>
      </c>
      <c r="F613">
        <v>4</v>
      </c>
      <c r="G613">
        <v>0.2</v>
      </c>
      <c r="H613">
        <v>5.6955999999999998</v>
      </c>
      <c r="I613" t="s">
        <v>44</v>
      </c>
      <c r="J613" t="s">
        <v>45</v>
      </c>
      <c r="K613" t="s">
        <v>1785</v>
      </c>
      <c r="L613" t="s">
        <v>99</v>
      </c>
      <c r="M613" t="s">
        <v>100</v>
      </c>
      <c r="N613" t="s">
        <v>722</v>
      </c>
      <c r="O613">
        <f t="shared" si="9"/>
        <v>2016</v>
      </c>
    </row>
    <row r="614" spans="1:15" x14ac:dyDescent="0.3">
      <c r="A614" t="s">
        <v>1786</v>
      </c>
      <c r="B614" s="7">
        <v>42624</v>
      </c>
      <c r="C614" t="s">
        <v>1787</v>
      </c>
      <c r="D614" t="s">
        <v>1788</v>
      </c>
      <c r="E614">
        <v>8.4480000000000004</v>
      </c>
      <c r="F614">
        <v>2</v>
      </c>
      <c r="G614">
        <v>0.2</v>
      </c>
      <c r="H614">
        <v>2.64</v>
      </c>
      <c r="I614" t="s">
        <v>44</v>
      </c>
      <c r="J614" t="s">
        <v>85</v>
      </c>
      <c r="K614" t="s">
        <v>1789</v>
      </c>
      <c r="L614" t="s">
        <v>137</v>
      </c>
      <c r="M614" t="s">
        <v>138</v>
      </c>
      <c r="N614" t="s">
        <v>139</v>
      </c>
      <c r="O614">
        <f t="shared" si="9"/>
        <v>2016</v>
      </c>
    </row>
    <row r="615" spans="1:15" x14ac:dyDescent="0.3">
      <c r="A615" t="s">
        <v>1786</v>
      </c>
      <c r="B615" s="7">
        <v>42624</v>
      </c>
      <c r="C615" t="s">
        <v>1787</v>
      </c>
      <c r="D615" t="s">
        <v>1790</v>
      </c>
      <c r="E615">
        <v>728.94600000000003</v>
      </c>
      <c r="F615">
        <v>9</v>
      </c>
      <c r="G615">
        <v>0.4</v>
      </c>
      <c r="H615">
        <v>-157.9383</v>
      </c>
      <c r="I615" t="s">
        <v>69</v>
      </c>
      <c r="J615" t="s">
        <v>70</v>
      </c>
      <c r="K615" t="s">
        <v>1791</v>
      </c>
      <c r="L615" t="s">
        <v>137</v>
      </c>
      <c r="M615" t="s">
        <v>138</v>
      </c>
      <c r="N615" t="s">
        <v>139</v>
      </c>
      <c r="O615">
        <f t="shared" si="9"/>
        <v>2016</v>
      </c>
    </row>
    <row r="616" spans="1:15" x14ac:dyDescent="0.3">
      <c r="A616" t="s">
        <v>1792</v>
      </c>
      <c r="B616" s="7">
        <v>43053</v>
      </c>
      <c r="C616" t="s">
        <v>1793</v>
      </c>
      <c r="D616" t="s">
        <v>817</v>
      </c>
      <c r="E616">
        <v>119.94</v>
      </c>
      <c r="F616">
        <v>10</v>
      </c>
      <c r="G616">
        <v>0.4</v>
      </c>
      <c r="H616">
        <v>15.992000000000001</v>
      </c>
      <c r="I616" t="s">
        <v>69</v>
      </c>
      <c r="J616" t="s">
        <v>70</v>
      </c>
      <c r="K616" t="s">
        <v>818</v>
      </c>
      <c r="L616" t="s">
        <v>137</v>
      </c>
      <c r="M616" t="s">
        <v>445</v>
      </c>
      <c r="N616" t="s">
        <v>1794</v>
      </c>
      <c r="O616">
        <f t="shared" si="9"/>
        <v>2017</v>
      </c>
    </row>
    <row r="617" spans="1:15" x14ac:dyDescent="0.3">
      <c r="A617" t="s">
        <v>1792</v>
      </c>
      <c r="B617" s="7">
        <v>43053</v>
      </c>
      <c r="C617" t="s">
        <v>1793</v>
      </c>
      <c r="D617" t="s">
        <v>1795</v>
      </c>
      <c r="E617">
        <v>3.6480000000000001</v>
      </c>
      <c r="F617">
        <v>2</v>
      </c>
      <c r="G617">
        <v>0.7</v>
      </c>
      <c r="H617">
        <v>-2.7968000000000002</v>
      </c>
      <c r="I617" t="s">
        <v>44</v>
      </c>
      <c r="J617" t="s">
        <v>73</v>
      </c>
      <c r="K617" t="s">
        <v>1796</v>
      </c>
      <c r="L617" t="s">
        <v>137</v>
      </c>
      <c r="M617" t="s">
        <v>445</v>
      </c>
      <c r="N617" t="s">
        <v>1794</v>
      </c>
      <c r="O617">
        <f t="shared" si="9"/>
        <v>2017</v>
      </c>
    </row>
    <row r="618" spans="1:15" x14ac:dyDescent="0.3">
      <c r="A618" t="s">
        <v>1797</v>
      </c>
      <c r="B618" s="7">
        <v>42965</v>
      </c>
      <c r="C618" t="s">
        <v>1798</v>
      </c>
      <c r="D618" t="s">
        <v>1799</v>
      </c>
      <c r="E618">
        <v>40.479999999999997</v>
      </c>
      <c r="F618">
        <v>2</v>
      </c>
      <c r="G618">
        <v>0</v>
      </c>
      <c r="H618">
        <v>15.7872</v>
      </c>
      <c r="I618" t="s">
        <v>32</v>
      </c>
      <c r="J618" t="s">
        <v>63</v>
      </c>
      <c r="K618" t="s">
        <v>1800</v>
      </c>
      <c r="L618" t="s">
        <v>137</v>
      </c>
      <c r="M618" t="s">
        <v>243</v>
      </c>
      <c r="N618" t="s">
        <v>244</v>
      </c>
      <c r="O618">
        <f t="shared" si="9"/>
        <v>2017</v>
      </c>
    </row>
    <row r="619" spans="1:15" x14ac:dyDescent="0.3">
      <c r="A619" t="s">
        <v>1797</v>
      </c>
      <c r="B619" s="7">
        <v>42965</v>
      </c>
      <c r="C619" t="s">
        <v>1798</v>
      </c>
      <c r="D619" t="s">
        <v>1801</v>
      </c>
      <c r="E619">
        <v>9.94</v>
      </c>
      <c r="F619">
        <v>2</v>
      </c>
      <c r="G619">
        <v>0</v>
      </c>
      <c r="H619">
        <v>3.0813999999999999</v>
      </c>
      <c r="I619" t="s">
        <v>32</v>
      </c>
      <c r="J619" t="s">
        <v>63</v>
      </c>
      <c r="K619" t="s">
        <v>1802</v>
      </c>
      <c r="L619" t="s">
        <v>137</v>
      </c>
      <c r="M619" t="s">
        <v>243</v>
      </c>
      <c r="N619" t="s">
        <v>244</v>
      </c>
      <c r="O619">
        <f t="shared" si="9"/>
        <v>2017</v>
      </c>
    </row>
    <row r="620" spans="1:15" x14ac:dyDescent="0.3">
      <c r="A620" t="s">
        <v>1797</v>
      </c>
      <c r="B620" s="7">
        <v>42965</v>
      </c>
      <c r="C620" t="s">
        <v>1798</v>
      </c>
      <c r="D620" t="s">
        <v>1803</v>
      </c>
      <c r="E620">
        <v>107.42400000000001</v>
      </c>
      <c r="F620">
        <v>9</v>
      </c>
      <c r="G620">
        <v>0.2</v>
      </c>
      <c r="H620">
        <v>33.57</v>
      </c>
      <c r="I620" t="s">
        <v>44</v>
      </c>
      <c r="J620" t="s">
        <v>73</v>
      </c>
      <c r="K620" t="s">
        <v>1804</v>
      </c>
      <c r="L620" t="s">
        <v>137</v>
      </c>
      <c r="M620" t="s">
        <v>243</v>
      </c>
      <c r="N620" t="s">
        <v>244</v>
      </c>
      <c r="O620">
        <f t="shared" si="9"/>
        <v>2017</v>
      </c>
    </row>
    <row r="621" spans="1:15" x14ac:dyDescent="0.3">
      <c r="A621" t="s">
        <v>1797</v>
      </c>
      <c r="B621" s="7">
        <v>42965</v>
      </c>
      <c r="C621" t="s">
        <v>1798</v>
      </c>
      <c r="D621" t="s">
        <v>1805</v>
      </c>
      <c r="E621">
        <v>37.909999999999997</v>
      </c>
      <c r="F621">
        <v>1</v>
      </c>
      <c r="G621">
        <v>0</v>
      </c>
      <c r="H621">
        <v>10.9939</v>
      </c>
      <c r="I621" t="s">
        <v>69</v>
      </c>
      <c r="J621" t="s">
        <v>70</v>
      </c>
      <c r="K621" t="s">
        <v>1806</v>
      </c>
      <c r="L621" t="s">
        <v>137</v>
      </c>
      <c r="M621" t="s">
        <v>243</v>
      </c>
      <c r="N621" t="s">
        <v>244</v>
      </c>
      <c r="O621">
        <f t="shared" si="9"/>
        <v>2017</v>
      </c>
    </row>
    <row r="622" spans="1:15" x14ac:dyDescent="0.3">
      <c r="A622" t="s">
        <v>1797</v>
      </c>
      <c r="B622" s="7">
        <v>42965</v>
      </c>
      <c r="C622" t="s">
        <v>1798</v>
      </c>
      <c r="D622" t="s">
        <v>538</v>
      </c>
      <c r="E622">
        <v>88.02</v>
      </c>
      <c r="F622">
        <v>3</v>
      </c>
      <c r="G622">
        <v>0</v>
      </c>
      <c r="H622">
        <v>27.286200000000001</v>
      </c>
      <c r="I622" t="s">
        <v>32</v>
      </c>
      <c r="J622" t="s">
        <v>63</v>
      </c>
      <c r="K622" t="s">
        <v>539</v>
      </c>
      <c r="L622" t="s">
        <v>137</v>
      </c>
      <c r="M622" t="s">
        <v>243</v>
      </c>
      <c r="N622" t="s">
        <v>244</v>
      </c>
      <c r="O622">
        <f t="shared" si="9"/>
        <v>2017</v>
      </c>
    </row>
    <row r="623" spans="1:15" x14ac:dyDescent="0.3">
      <c r="A623" t="s">
        <v>1807</v>
      </c>
      <c r="B623" s="7">
        <v>41999</v>
      </c>
      <c r="C623" t="s">
        <v>1808</v>
      </c>
      <c r="D623" t="s">
        <v>1809</v>
      </c>
      <c r="E623">
        <v>8.69</v>
      </c>
      <c r="F623">
        <v>5</v>
      </c>
      <c r="G623">
        <v>0.8</v>
      </c>
      <c r="H623">
        <v>-14.773</v>
      </c>
      <c r="I623" t="s">
        <v>44</v>
      </c>
      <c r="J623" t="s">
        <v>73</v>
      </c>
      <c r="K623" t="s">
        <v>1810</v>
      </c>
      <c r="L623" t="s">
        <v>99</v>
      </c>
      <c r="M623" t="s">
        <v>193</v>
      </c>
      <c r="N623" t="s">
        <v>276</v>
      </c>
      <c r="O623">
        <f t="shared" si="9"/>
        <v>2014</v>
      </c>
    </row>
    <row r="624" spans="1:15" x14ac:dyDescent="0.3">
      <c r="A624" t="s">
        <v>1811</v>
      </c>
      <c r="B624" s="7">
        <v>42337</v>
      </c>
      <c r="C624" t="s">
        <v>1812</v>
      </c>
      <c r="D624" t="s">
        <v>1813</v>
      </c>
      <c r="E624">
        <v>301.95999999999998</v>
      </c>
      <c r="F624">
        <v>2</v>
      </c>
      <c r="G624">
        <v>0</v>
      </c>
      <c r="H624">
        <v>87.568399999999997</v>
      </c>
      <c r="I624" t="s">
        <v>32</v>
      </c>
      <c r="J624" t="s">
        <v>39</v>
      </c>
      <c r="K624" t="s">
        <v>1814</v>
      </c>
      <c r="L624" t="s">
        <v>99</v>
      </c>
      <c r="M624" t="s">
        <v>216</v>
      </c>
      <c r="N624" t="s">
        <v>1815</v>
      </c>
      <c r="O624">
        <f t="shared" si="9"/>
        <v>2015</v>
      </c>
    </row>
    <row r="625" spans="1:15" x14ac:dyDescent="0.3">
      <c r="A625" t="s">
        <v>1811</v>
      </c>
      <c r="B625" s="7">
        <v>42337</v>
      </c>
      <c r="C625" t="s">
        <v>1812</v>
      </c>
      <c r="D625" t="s">
        <v>1816</v>
      </c>
      <c r="E625">
        <v>555.21</v>
      </c>
      <c r="F625">
        <v>5</v>
      </c>
      <c r="G625">
        <v>0.1</v>
      </c>
      <c r="H625">
        <v>178.90100000000001</v>
      </c>
      <c r="I625" t="s">
        <v>44</v>
      </c>
      <c r="J625" t="s">
        <v>76</v>
      </c>
      <c r="K625" t="s">
        <v>1817</v>
      </c>
      <c r="L625" t="s">
        <v>99</v>
      </c>
      <c r="M625" t="s">
        <v>216</v>
      </c>
      <c r="N625" t="s">
        <v>1815</v>
      </c>
      <c r="O625">
        <f t="shared" si="9"/>
        <v>2015</v>
      </c>
    </row>
    <row r="626" spans="1:15" x14ac:dyDescent="0.3">
      <c r="A626" t="s">
        <v>1811</v>
      </c>
      <c r="B626" s="7">
        <v>42337</v>
      </c>
      <c r="C626" t="s">
        <v>1812</v>
      </c>
      <c r="D626" t="s">
        <v>1818</v>
      </c>
      <c r="E626">
        <v>523.48</v>
      </c>
      <c r="F626">
        <v>4</v>
      </c>
      <c r="G626">
        <v>0</v>
      </c>
      <c r="H626">
        <v>130.87</v>
      </c>
      <c r="I626" t="s">
        <v>44</v>
      </c>
      <c r="J626" t="s">
        <v>58</v>
      </c>
      <c r="K626" t="s">
        <v>1819</v>
      </c>
      <c r="L626" t="s">
        <v>99</v>
      </c>
      <c r="M626" t="s">
        <v>216</v>
      </c>
      <c r="N626" t="s">
        <v>1815</v>
      </c>
      <c r="O626">
        <f t="shared" si="9"/>
        <v>2015</v>
      </c>
    </row>
    <row r="627" spans="1:15" x14ac:dyDescent="0.3">
      <c r="A627" t="s">
        <v>1811</v>
      </c>
      <c r="B627" s="7">
        <v>42337</v>
      </c>
      <c r="C627" t="s">
        <v>1812</v>
      </c>
      <c r="D627" t="s">
        <v>161</v>
      </c>
      <c r="E627">
        <v>161.82</v>
      </c>
      <c r="F627">
        <v>9</v>
      </c>
      <c r="G627">
        <v>0</v>
      </c>
      <c r="H627">
        <v>46.927799999999998</v>
      </c>
      <c r="I627" t="s">
        <v>44</v>
      </c>
      <c r="J627" t="s">
        <v>66</v>
      </c>
      <c r="K627" t="s">
        <v>162</v>
      </c>
      <c r="L627" t="s">
        <v>99</v>
      </c>
      <c r="M627" t="s">
        <v>216</v>
      </c>
      <c r="N627" t="s">
        <v>1815</v>
      </c>
      <c r="O627">
        <f t="shared" si="9"/>
        <v>2015</v>
      </c>
    </row>
    <row r="628" spans="1:15" x14ac:dyDescent="0.3">
      <c r="A628" t="s">
        <v>1820</v>
      </c>
      <c r="B628" s="7">
        <v>42993</v>
      </c>
      <c r="C628" t="s">
        <v>1821</v>
      </c>
      <c r="D628" t="s">
        <v>1822</v>
      </c>
      <c r="E628">
        <v>35.56</v>
      </c>
      <c r="F628">
        <v>7</v>
      </c>
      <c r="G628">
        <v>0</v>
      </c>
      <c r="H628">
        <v>12.090400000000001</v>
      </c>
      <c r="I628" t="s">
        <v>32</v>
      </c>
      <c r="J628" t="s">
        <v>63</v>
      </c>
      <c r="K628" t="s">
        <v>1823</v>
      </c>
      <c r="L628" t="s">
        <v>137</v>
      </c>
      <c r="M628" t="s">
        <v>243</v>
      </c>
      <c r="N628" t="s">
        <v>244</v>
      </c>
      <c r="O628">
        <f t="shared" si="9"/>
        <v>2017</v>
      </c>
    </row>
    <row r="629" spans="1:15" x14ac:dyDescent="0.3">
      <c r="A629" t="s">
        <v>1824</v>
      </c>
      <c r="B629" s="7">
        <v>42874</v>
      </c>
      <c r="C629" t="s">
        <v>1825</v>
      </c>
      <c r="D629" t="s">
        <v>1826</v>
      </c>
      <c r="E629">
        <v>97.16</v>
      </c>
      <c r="F629">
        <v>2</v>
      </c>
      <c r="G629">
        <v>0</v>
      </c>
      <c r="H629">
        <v>28.176400000000001</v>
      </c>
      <c r="I629" t="s">
        <v>44</v>
      </c>
      <c r="J629" t="s">
        <v>76</v>
      </c>
      <c r="K629" t="s">
        <v>1827</v>
      </c>
      <c r="L629" t="s">
        <v>47</v>
      </c>
      <c r="M629" t="s">
        <v>93</v>
      </c>
      <c r="N629" t="s">
        <v>94</v>
      </c>
      <c r="O629">
        <f t="shared" si="9"/>
        <v>2017</v>
      </c>
    </row>
    <row r="630" spans="1:15" x14ac:dyDescent="0.3">
      <c r="A630" t="s">
        <v>1828</v>
      </c>
      <c r="B630" s="7">
        <v>43086</v>
      </c>
      <c r="C630" t="s">
        <v>719</v>
      </c>
      <c r="D630" t="s">
        <v>1829</v>
      </c>
      <c r="E630">
        <v>15.24</v>
      </c>
      <c r="F630">
        <v>5</v>
      </c>
      <c r="G630">
        <v>0.2</v>
      </c>
      <c r="H630">
        <v>5.1435000000000004</v>
      </c>
      <c r="I630" t="s">
        <v>44</v>
      </c>
      <c r="J630" t="s">
        <v>73</v>
      </c>
      <c r="K630" t="s">
        <v>1830</v>
      </c>
      <c r="L630" t="s">
        <v>47</v>
      </c>
      <c r="M630" t="s">
        <v>48</v>
      </c>
      <c r="N630" t="s">
        <v>120</v>
      </c>
      <c r="O630">
        <f t="shared" si="9"/>
        <v>2017</v>
      </c>
    </row>
    <row r="631" spans="1:15" x14ac:dyDescent="0.3">
      <c r="A631" t="s">
        <v>1828</v>
      </c>
      <c r="B631" s="7">
        <v>43086</v>
      </c>
      <c r="C631" t="s">
        <v>719</v>
      </c>
      <c r="D631" t="s">
        <v>907</v>
      </c>
      <c r="E631">
        <v>13.23</v>
      </c>
      <c r="F631">
        <v>3</v>
      </c>
      <c r="G631">
        <v>0</v>
      </c>
      <c r="H631">
        <v>6.0857999999999999</v>
      </c>
      <c r="I631" t="s">
        <v>44</v>
      </c>
      <c r="J631" t="s">
        <v>85</v>
      </c>
      <c r="K631" t="s">
        <v>908</v>
      </c>
      <c r="L631" t="s">
        <v>47</v>
      </c>
      <c r="M631" t="s">
        <v>48</v>
      </c>
      <c r="N631" t="s">
        <v>120</v>
      </c>
      <c r="O631">
        <f t="shared" si="9"/>
        <v>2017</v>
      </c>
    </row>
    <row r="632" spans="1:15" x14ac:dyDescent="0.3">
      <c r="A632" t="s">
        <v>1831</v>
      </c>
      <c r="B632" s="7">
        <v>42715</v>
      </c>
      <c r="C632" t="s">
        <v>1832</v>
      </c>
      <c r="D632" t="s">
        <v>1833</v>
      </c>
      <c r="E632">
        <v>243.38399999999999</v>
      </c>
      <c r="F632">
        <v>3</v>
      </c>
      <c r="G632">
        <v>0.2</v>
      </c>
      <c r="H632">
        <v>-51.719099999999997</v>
      </c>
      <c r="I632" t="s">
        <v>44</v>
      </c>
      <c r="J632" t="s">
        <v>58</v>
      </c>
      <c r="K632" t="s">
        <v>1834</v>
      </c>
      <c r="L632" t="s">
        <v>47</v>
      </c>
      <c r="M632" t="s">
        <v>409</v>
      </c>
      <c r="N632" t="s">
        <v>410</v>
      </c>
      <c r="O632">
        <f t="shared" si="9"/>
        <v>2016</v>
      </c>
    </row>
    <row r="633" spans="1:15" x14ac:dyDescent="0.3">
      <c r="A633" t="s">
        <v>1831</v>
      </c>
      <c r="B633" s="7">
        <v>42715</v>
      </c>
      <c r="C633" t="s">
        <v>1832</v>
      </c>
      <c r="D633" t="s">
        <v>1835</v>
      </c>
      <c r="E633">
        <v>119.8</v>
      </c>
      <c r="F633">
        <v>5</v>
      </c>
      <c r="G633">
        <v>0.2</v>
      </c>
      <c r="H633">
        <v>29.95</v>
      </c>
      <c r="I633" t="s">
        <v>69</v>
      </c>
      <c r="J633" t="s">
        <v>148</v>
      </c>
      <c r="K633" t="s">
        <v>1836</v>
      </c>
      <c r="L633" t="s">
        <v>47</v>
      </c>
      <c r="M633" t="s">
        <v>409</v>
      </c>
      <c r="N633" t="s">
        <v>410</v>
      </c>
      <c r="O633">
        <f t="shared" si="9"/>
        <v>2016</v>
      </c>
    </row>
    <row r="634" spans="1:15" x14ac:dyDescent="0.3">
      <c r="A634" t="s">
        <v>1831</v>
      </c>
      <c r="B634" s="7">
        <v>42715</v>
      </c>
      <c r="C634" t="s">
        <v>1832</v>
      </c>
      <c r="D634" t="s">
        <v>1837</v>
      </c>
      <c r="E634">
        <v>300.76799999999997</v>
      </c>
      <c r="F634">
        <v>4</v>
      </c>
      <c r="G634">
        <v>0.2</v>
      </c>
      <c r="H634">
        <v>30.076799999999999</v>
      </c>
      <c r="I634" t="s">
        <v>69</v>
      </c>
      <c r="J634" t="s">
        <v>70</v>
      </c>
      <c r="K634" t="s">
        <v>1838</v>
      </c>
      <c r="L634" t="s">
        <v>47</v>
      </c>
      <c r="M634" t="s">
        <v>409</v>
      </c>
      <c r="N634" t="s">
        <v>410</v>
      </c>
      <c r="O634">
        <f t="shared" si="9"/>
        <v>2016</v>
      </c>
    </row>
    <row r="635" spans="1:15" x14ac:dyDescent="0.3">
      <c r="A635" t="s">
        <v>1839</v>
      </c>
      <c r="B635" s="7">
        <v>43002</v>
      </c>
      <c r="C635" t="s">
        <v>1581</v>
      </c>
      <c r="D635" t="s">
        <v>1840</v>
      </c>
      <c r="E635">
        <v>17.88</v>
      </c>
      <c r="F635">
        <v>3</v>
      </c>
      <c r="G635">
        <v>0.2</v>
      </c>
      <c r="H635">
        <v>2.4584999999999999</v>
      </c>
      <c r="I635" t="s">
        <v>69</v>
      </c>
      <c r="J635" t="s">
        <v>148</v>
      </c>
      <c r="K635" t="s">
        <v>1841</v>
      </c>
      <c r="L635" t="s">
        <v>35</v>
      </c>
      <c r="M635" t="s">
        <v>55</v>
      </c>
      <c r="N635" t="s">
        <v>1256</v>
      </c>
      <c r="O635">
        <f t="shared" si="9"/>
        <v>2017</v>
      </c>
    </row>
    <row r="636" spans="1:15" x14ac:dyDescent="0.3">
      <c r="A636" t="s">
        <v>1839</v>
      </c>
      <c r="B636" s="7">
        <v>43002</v>
      </c>
      <c r="C636" t="s">
        <v>1581</v>
      </c>
      <c r="D636" t="s">
        <v>1738</v>
      </c>
      <c r="E636">
        <v>235.94399999999999</v>
      </c>
      <c r="F636">
        <v>3</v>
      </c>
      <c r="G636">
        <v>0.2</v>
      </c>
      <c r="H636">
        <v>85.529700000000005</v>
      </c>
      <c r="I636" t="s">
        <v>44</v>
      </c>
      <c r="J636" t="s">
        <v>45</v>
      </c>
      <c r="K636" t="s">
        <v>1739</v>
      </c>
      <c r="L636" t="s">
        <v>35</v>
      </c>
      <c r="M636" t="s">
        <v>55</v>
      </c>
      <c r="N636" t="s">
        <v>1256</v>
      </c>
      <c r="O636">
        <f t="shared" si="9"/>
        <v>2017</v>
      </c>
    </row>
    <row r="637" spans="1:15" x14ac:dyDescent="0.3">
      <c r="A637" t="s">
        <v>1842</v>
      </c>
      <c r="B637" s="7">
        <v>42281</v>
      </c>
      <c r="C637" t="s">
        <v>1843</v>
      </c>
      <c r="D637" t="s">
        <v>1844</v>
      </c>
      <c r="E637">
        <v>392.94</v>
      </c>
      <c r="F637">
        <v>3</v>
      </c>
      <c r="G637">
        <v>0</v>
      </c>
      <c r="H637">
        <v>43.223399999999998</v>
      </c>
      <c r="I637" t="s">
        <v>32</v>
      </c>
      <c r="J637" t="s">
        <v>39</v>
      </c>
      <c r="K637" t="s">
        <v>1845</v>
      </c>
      <c r="L637" t="s">
        <v>35</v>
      </c>
      <c r="M637" t="s">
        <v>1129</v>
      </c>
      <c r="N637" t="s">
        <v>1846</v>
      </c>
      <c r="O637">
        <f t="shared" si="9"/>
        <v>2015</v>
      </c>
    </row>
    <row r="638" spans="1:15" x14ac:dyDescent="0.3">
      <c r="A638" t="s">
        <v>1847</v>
      </c>
      <c r="B638" s="7">
        <v>42597</v>
      </c>
      <c r="C638" t="s">
        <v>1848</v>
      </c>
      <c r="D638" t="s">
        <v>1849</v>
      </c>
      <c r="E638">
        <v>18.882000000000001</v>
      </c>
      <c r="F638">
        <v>3</v>
      </c>
      <c r="G638">
        <v>0.7</v>
      </c>
      <c r="H638">
        <v>-13.8468</v>
      </c>
      <c r="I638" t="s">
        <v>44</v>
      </c>
      <c r="J638" t="s">
        <v>73</v>
      </c>
      <c r="K638" t="s">
        <v>1850</v>
      </c>
      <c r="L638" t="s">
        <v>47</v>
      </c>
      <c r="M638" t="s">
        <v>409</v>
      </c>
      <c r="N638" t="s">
        <v>410</v>
      </c>
      <c r="O638">
        <f t="shared" si="9"/>
        <v>2016</v>
      </c>
    </row>
    <row r="639" spans="1:15" x14ac:dyDescent="0.3">
      <c r="A639" t="s">
        <v>1847</v>
      </c>
      <c r="B639" s="7">
        <v>42597</v>
      </c>
      <c r="C639" t="s">
        <v>1848</v>
      </c>
      <c r="D639" t="s">
        <v>1851</v>
      </c>
      <c r="E639">
        <v>122.328</v>
      </c>
      <c r="F639">
        <v>3</v>
      </c>
      <c r="G639">
        <v>0.2</v>
      </c>
      <c r="H639">
        <v>12.232799999999999</v>
      </c>
      <c r="I639" t="s">
        <v>44</v>
      </c>
      <c r="J639" t="s">
        <v>76</v>
      </c>
      <c r="K639" t="s">
        <v>1852</v>
      </c>
      <c r="L639" t="s">
        <v>47</v>
      </c>
      <c r="M639" t="s">
        <v>409</v>
      </c>
      <c r="N639" t="s">
        <v>410</v>
      </c>
      <c r="O639">
        <f t="shared" si="9"/>
        <v>2016</v>
      </c>
    </row>
    <row r="640" spans="1:15" x14ac:dyDescent="0.3">
      <c r="A640" t="s">
        <v>1853</v>
      </c>
      <c r="B640" s="7">
        <v>42510</v>
      </c>
      <c r="C640" t="s">
        <v>394</v>
      </c>
      <c r="D640" t="s">
        <v>813</v>
      </c>
      <c r="E640">
        <v>1049.2</v>
      </c>
      <c r="F640">
        <v>5</v>
      </c>
      <c r="G640">
        <v>0</v>
      </c>
      <c r="H640">
        <v>272.79199999999997</v>
      </c>
      <c r="I640" t="s">
        <v>32</v>
      </c>
      <c r="J640" t="s">
        <v>63</v>
      </c>
      <c r="K640" t="s">
        <v>814</v>
      </c>
      <c r="L640" t="s">
        <v>47</v>
      </c>
      <c r="M640" t="s">
        <v>48</v>
      </c>
      <c r="N640" t="s">
        <v>1854</v>
      </c>
      <c r="O640">
        <f t="shared" si="9"/>
        <v>2016</v>
      </c>
    </row>
    <row r="641" spans="1:15" x14ac:dyDescent="0.3">
      <c r="A641" t="s">
        <v>1853</v>
      </c>
      <c r="B641" s="7">
        <v>42510</v>
      </c>
      <c r="C641" t="s">
        <v>394</v>
      </c>
      <c r="D641" t="s">
        <v>1855</v>
      </c>
      <c r="E641">
        <v>15.423999999999999</v>
      </c>
      <c r="F641">
        <v>4</v>
      </c>
      <c r="G641">
        <v>0.2</v>
      </c>
      <c r="H641">
        <v>5.0128000000000004</v>
      </c>
      <c r="I641" t="s">
        <v>44</v>
      </c>
      <c r="J641" t="s">
        <v>73</v>
      </c>
      <c r="K641" t="s">
        <v>1856</v>
      </c>
      <c r="L641" t="s">
        <v>47</v>
      </c>
      <c r="M641" t="s">
        <v>48</v>
      </c>
      <c r="N641" t="s">
        <v>1854</v>
      </c>
      <c r="O641">
        <f t="shared" si="9"/>
        <v>2016</v>
      </c>
    </row>
    <row r="642" spans="1:15" x14ac:dyDescent="0.3">
      <c r="A642" t="s">
        <v>1857</v>
      </c>
      <c r="B642" s="7">
        <v>42722</v>
      </c>
      <c r="C642" t="s">
        <v>1858</v>
      </c>
      <c r="D642" t="s">
        <v>1859</v>
      </c>
      <c r="E642">
        <v>18.84</v>
      </c>
      <c r="F642">
        <v>3</v>
      </c>
      <c r="G642">
        <v>0</v>
      </c>
      <c r="H642">
        <v>6.0288000000000004</v>
      </c>
      <c r="I642" t="s">
        <v>32</v>
      </c>
      <c r="J642" t="s">
        <v>63</v>
      </c>
      <c r="K642" t="s">
        <v>1860</v>
      </c>
      <c r="L642" t="s">
        <v>99</v>
      </c>
      <c r="M642" t="s">
        <v>208</v>
      </c>
      <c r="N642" t="s">
        <v>369</v>
      </c>
      <c r="O642">
        <f t="shared" ref="O642:O705" si="10">YEAR(B642)</f>
        <v>2016</v>
      </c>
    </row>
    <row r="643" spans="1:15" x14ac:dyDescent="0.3">
      <c r="A643" t="s">
        <v>1861</v>
      </c>
      <c r="B643" s="7">
        <v>42946</v>
      </c>
      <c r="C643" t="s">
        <v>1862</v>
      </c>
      <c r="D643" t="s">
        <v>1863</v>
      </c>
      <c r="E643">
        <v>330.4</v>
      </c>
      <c r="F643">
        <v>2</v>
      </c>
      <c r="G643">
        <v>0</v>
      </c>
      <c r="H643">
        <v>85.903999999999996</v>
      </c>
      <c r="I643" t="s">
        <v>44</v>
      </c>
      <c r="J643" t="s">
        <v>58</v>
      </c>
      <c r="K643" t="s">
        <v>1864</v>
      </c>
      <c r="L643" t="s">
        <v>47</v>
      </c>
      <c r="M643" t="s">
        <v>48</v>
      </c>
      <c r="N643" t="s">
        <v>1865</v>
      </c>
      <c r="O643">
        <f t="shared" si="10"/>
        <v>2017</v>
      </c>
    </row>
    <row r="644" spans="1:15" x14ac:dyDescent="0.3">
      <c r="A644" t="s">
        <v>1861</v>
      </c>
      <c r="B644" s="7">
        <v>42946</v>
      </c>
      <c r="C644" t="s">
        <v>1862</v>
      </c>
      <c r="D644" t="s">
        <v>1866</v>
      </c>
      <c r="E644">
        <v>26.25</v>
      </c>
      <c r="F644">
        <v>7</v>
      </c>
      <c r="G644">
        <v>0</v>
      </c>
      <c r="H644">
        <v>12.6</v>
      </c>
      <c r="I644" t="s">
        <v>44</v>
      </c>
      <c r="J644" t="s">
        <v>45</v>
      </c>
      <c r="K644" t="s">
        <v>1867</v>
      </c>
      <c r="L644" t="s">
        <v>47</v>
      </c>
      <c r="M644" t="s">
        <v>48</v>
      </c>
      <c r="N644" t="s">
        <v>1865</v>
      </c>
      <c r="O644">
        <f t="shared" si="10"/>
        <v>2017</v>
      </c>
    </row>
    <row r="645" spans="1:15" x14ac:dyDescent="0.3">
      <c r="A645" t="s">
        <v>1868</v>
      </c>
      <c r="B645" s="7">
        <v>42896</v>
      </c>
      <c r="C645" t="s">
        <v>1869</v>
      </c>
      <c r="D645" t="s">
        <v>802</v>
      </c>
      <c r="E645">
        <v>132.52000000000001</v>
      </c>
      <c r="F645">
        <v>4</v>
      </c>
      <c r="G645">
        <v>0</v>
      </c>
      <c r="H645">
        <v>54.333199999999998</v>
      </c>
      <c r="I645" t="s">
        <v>69</v>
      </c>
      <c r="J645" t="s">
        <v>148</v>
      </c>
      <c r="K645" t="s">
        <v>803</v>
      </c>
      <c r="L645" t="s">
        <v>99</v>
      </c>
      <c r="M645" t="s">
        <v>216</v>
      </c>
      <c r="N645" t="s">
        <v>1870</v>
      </c>
      <c r="O645">
        <f t="shared" si="10"/>
        <v>2017</v>
      </c>
    </row>
    <row r="646" spans="1:15" x14ac:dyDescent="0.3">
      <c r="A646" t="s">
        <v>1871</v>
      </c>
      <c r="B646" s="7">
        <v>42937</v>
      </c>
      <c r="C646" t="s">
        <v>551</v>
      </c>
      <c r="D646" t="s">
        <v>1872</v>
      </c>
      <c r="E646">
        <v>6.48</v>
      </c>
      <c r="F646">
        <v>1</v>
      </c>
      <c r="G646">
        <v>0</v>
      </c>
      <c r="H646">
        <v>3.1751999999999998</v>
      </c>
      <c r="I646" t="s">
        <v>44</v>
      </c>
      <c r="J646" t="s">
        <v>85</v>
      </c>
      <c r="K646" t="s">
        <v>1873</v>
      </c>
      <c r="L646" t="s">
        <v>137</v>
      </c>
      <c r="M646" t="s">
        <v>698</v>
      </c>
      <c r="N646" t="s">
        <v>1874</v>
      </c>
      <c r="O646">
        <f t="shared" si="10"/>
        <v>2017</v>
      </c>
    </row>
    <row r="647" spans="1:15" x14ac:dyDescent="0.3">
      <c r="A647" t="s">
        <v>1875</v>
      </c>
      <c r="B647" s="7">
        <v>43099</v>
      </c>
      <c r="C647" t="s">
        <v>1876</v>
      </c>
      <c r="D647" t="s">
        <v>1877</v>
      </c>
      <c r="E647">
        <v>209.3</v>
      </c>
      <c r="F647">
        <v>2</v>
      </c>
      <c r="G647">
        <v>0</v>
      </c>
      <c r="H647">
        <v>56.511000000000003</v>
      </c>
      <c r="I647" t="s">
        <v>44</v>
      </c>
      <c r="J647" t="s">
        <v>76</v>
      </c>
      <c r="K647" t="s">
        <v>1878</v>
      </c>
      <c r="L647" t="s">
        <v>99</v>
      </c>
      <c r="M647" t="s">
        <v>230</v>
      </c>
      <c r="N647" t="s">
        <v>446</v>
      </c>
      <c r="O647">
        <f t="shared" si="10"/>
        <v>2017</v>
      </c>
    </row>
    <row r="648" spans="1:15" x14ac:dyDescent="0.3">
      <c r="A648" t="s">
        <v>1879</v>
      </c>
      <c r="B648" s="7">
        <v>42461</v>
      </c>
      <c r="C648" t="s">
        <v>906</v>
      </c>
      <c r="D648" t="s">
        <v>1880</v>
      </c>
      <c r="E648">
        <v>31.56</v>
      </c>
      <c r="F648">
        <v>5</v>
      </c>
      <c r="G648">
        <v>0.2</v>
      </c>
      <c r="H648">
        <v>9.8625000000000007</v>
      </c>
      <c r="I648" t="s">
        <v>44</v>
      </c>
      <c r="J648" t="s">
        <v>241</v>
      </c>
      <c r="K648" t="s">
        <v>500</v>
      </c>
      <c r="L648" t="s">
        <v>47</v>
      </c>
      <c r="M648" t="s">
        <v>281</v>
      </c>
      <c r="N648" t="s">
        <v>1881</v>
      </c>
      <c r="O648">
        <f t="shared" si="10"/>
        <v>2016</v>
      </c>
    </row>
    <row r="649" spans="1:15" x14ac:dyDescent="0.3">
      <c r="A649" t="s">
        <v>1879</v>
      </c>
      <c r="B649" s="7">
        <v>42461</v>
      </c>
      <c r="C649" t="s">
        <v>906</v>
      </c>
      <c r="D649" t="s">
        <v>1882</v>
      </c>
      <c r="E649">
        <v>30.143999999999998</v>
      </c>
      <c r="F649">
        <v>2</v>
      </c>
      <c r="G649">
        <v>0.2</v>
      </c>
      <c r="H649">
        <v>3.0144000000000002</v>
      </c>
      <c r="I649" t="s">
        <v>44</v>
      </c>
      <c r="J649" t="s">
        <v>76</v>
      </c>
      <c r="K649" t="s">
        <v>1883</v>
      </c>
      <c r="L649" t="s">
        <v>47</v>
      </c>
      <c r="M649" t="s">
        <v>281</v>
      </c>
      <c r="N649" t="s">
        <v>1881</v>
      </c>
      <c r="O649">
        <f t="shared" si="10"/>
        <v>2016</v>
      </c>
    </row>
    <row r="650" spans="1:15" x14ac:dyDescent="0.3">
      <c r="A650" t="s">
        <v>1884</v>
      </c>
      <c r="B650" s="7">
        <v>42715</v>
      </c>
      <c r="C650" t="s">
        <v>1885</v>
      </c>
      <c r="D650" t="s">
        <v>1205</v>
      </c>
      <c r="E650">
        <v>14.8</v>
      </c>
      <c r="F650">
        <v>4</v>
      </c>
      <c r="G650">
        <v>0</v>
      </c>
      <c r="H650">
        <v>6.0679999999999996</v>
      </c>
      <c r="I650" t="s">
        <v>32</v>
      </c>
      <c r="J650" t="s">
        <v>63</v>
      </c>
      <c r="K650" t="s">
        <v>1206</v>
      </c>
      <c r="L650" t="s">
        <v>47</v>
      </c>
      <c r="M650" t="s">
        <v>93</v>
      </c>
      <c r="N650" t="s">
        <v>1886</v>
      </c>
      <c r="O650">
        <f t="shared" si="10"/>
        <v>2016</v>
      </c>
    </row>
    <row r="651" spans="1:15" x14ac:dyDescent="0.3">
      <c r="A651" t="s">
        <v>1884</v>
      </c>
      <c r="B651" s="7">
        <v>42715</v>
      </c>
      <c r="C651" t="s">
        <v>1885</v>
      </c>
      <c r="D651" t="s">
        <v>651</v>
      </c>
      <c r="E651">
        <v>302.37599999999998</v>
      </c>
      <c r="F651">
        <v>3</v>
      </c>
      <c r="G651">
        <v>0.2</v>
      </c>
      <c r="H651">
        <v>22.6782</v>
      </c>
      <c r="I651" t="s">
        <v>69</v>
      </c>
      <c r="J651" t="s">
        <v>70</v>
      </c>
      <c r="K651" t="s">
        <v>652</v>
      </c>
      <c r="L651" t="s">
        <v>47</v>
      </c>
      <c r="M651" t="s">
        <v>93</v>
      </c>
      <c r="N651" t="s">
        <v>1886</v>
      </c>
      <c r="O651">
        <f t="shared" si="10"/>
        <v>2016</v>
      </c>
    </row>
    <row r="652" spans="1:15" x14ac:dyDescent="0.3">
      <c r="A652" t="s">
        <v>1884</v>
      </c>
      <c r="B652" s="7">
        <v>42715</v>
      </c>
      <c r="C652" t="s">
        <v>1885</v>
      </c>
      <c r="D652" t="s">
        <v>1887</v>
      </c>
      <c r="E652">
        <v>316</v>
      </c>
      <c r="F652">
        <v>4</v>
      </c>
      <c r="G652">
        <v>0</v>
      </c>
      <c r="H652">
        <v>31.6</v>
      </c>
      <c r="I652" t="s">
        <v>69</v>
      </c>
      <c r="J652" t="s">
        <v>148</v>
      </c>
      <c r="K652" t="s">
        <v>1888</v>
      </c>
      <c r="L652" t="s">
        <v>47</v>
      </c>
      <c r="M652" t="s">
        <v>93</v>
      </c>
      <c r="N652" t="s">
        <v>1886</v>
      </c>
      <c r="O652">
        <f t="shared" si="10"/>
        <v>2016</v>
      </c>
    </row>
    <row r="653" spans="1:15" x14ac:dyDescent="0.3">
      <c r="A653" t="s">
        <v>1889</v>
      </c>
      <c r="B653" s="7">
        <v>42666</v>
      </c>
      <c r="C653" t="s">
        <v>1890</v>
      </c>
      <c r="D653" t="s">
        <v>287</v>
      </c>
      <c r="E653">
        <v>379.4</v>
      </c>
      <c r="F653">
        <v>10</v>
      </c>
      <c r="G653">
        <v>0</v>
      </c>
      <c r="H653">
        <v>178.31800000000001</v>
      </c>
      <c r="I653" t="s">
        <v>44</v>
      </c>
      <c r="J653" t="s">
        <v>85</v>
      </c>
      <c r="K653" t="s">
        <v>288</v>
      </c>
      <c r="L653" t="s">
        <v>137</v>
      </c>
      <c r="M653" t="s">
        <v>243</v>
      </c>
      <c r="N653" t="s">
        <v>244</v>
      </c>
      <c r="O653">
        <f t="shared" si="10"/>
        <v>2016</v>
      </c>
    </row>
    <row r="654" spans="1:15" x14ac:dyDescent="0.3">
      <c r="A654" t="s">
        <v>1891</v>
      </c>
      <c r="B654" s="7">
        <v>42905</v>
      </c>
      <c r="C654" t="s">
        <v>1173</v>
      </c>
      <c r="D654" t="s">
        <v>268</v>
      </c>
      <c r="E654">
        <v>97.82</v>
      </c>
      <c r="F654">
        <v>2</v>
      </c>
      <c r="G654">
        <v>0</v>
      </c>
      <c r="H654">
        <v>45.9754</v>
      </c>
      <c r="I654" t="s">
        <v>44</v>
      </c>
      <c r="J654" t="s">
        <v>85</v>
      </c>
      <c r="K654" t="s">
        <v>269</v>
      </c>
      <c r="L654" t="s">
        <v>137</v>
      </c>
      <c r="M654" t="s">
        <v>243</v>
      </c>
      <c r="N654" t="s">
        <v>244</v>
      </c>
      <c r="O654">
        <f t="shared" si="10"/>
        <v>2017</v>
      </c>
    </row>
    <row r="655" spans="1:15" x14ac:dyDescent="0.3">
      <c r="A655" t="s">
        <v>1891</v>
      </c>
      <c r="B655" s="7">
        <v>42905</v>
      </c>
      <c r="C655" t="s">
        <v>1173</v>
      </c>
      <c r="D655" t="s">
        <v>1892</v>
      </c>
      <c r="E655">
        <v>103.12</v>
      </c>
      <c r="F655">
        <v>8</v>
      </c>
      <c r="G655">
        <v>0</v>
      </c>
      <c r="H655">
        <v>10.311999999999999</v>
      </c>
      <c r="I655" t="s">
        <v>69</v>
      </c>
      <c r="J655" t="s">
        <v>148</v>
      </c>
      <c r="K655" t="s">
        <v>1893</v>
      </c>
      <c r="L655" t="s">
        <v>137</v>
      </c>
      <c r="M655" t="s">
        <v>243</v>
      </c>
      <c r="N655" t="s">
        <v>244</v>
      </c>
      <c r="O655">
        <f t="shared" si="10"/>
        <v>2017</v>
      </c>
    </row>
    <row r="656" spans="1:15" x14ac:dyDescent="0.3">
      <c r="A656" t="s">
        <v>1894</v>
      </c>
      <c r="B656" s="7">
        <v>42604</v>
      </c>
      <c r="C656" t="s">
        <v>1895</v>
      </c>
      <c r="D656" t="s">
        <v>1896</v>
      </c>
      <c r="E656">
        <v>113.55200000000001</v>
      </c>
      <c r="F656">
        <v>2</v>
      </c>
      <c r="G656">
        <v>0.2</v>
      </c>
      <c r="H656">
        <v>8.5164000000000009</v>
      </c>
      <c r="I656" t="s">
        <v>44</v>
      </c>
      <c r="J656" t="s">
        <v>76</v>
      </c>
      <c r="K656" t="s">
        <v>1897</v>
      </c>
      <c r="L656" t="s">
        <v>137</v>
      </c>
      <c r="M656" t="s">
        <v>445</v>
      </c>
      <c r="N656" t="s">
        <v>446</v>
      </c>
      <c r="O656">
        <f t="shared" si="10"/>
        <v>2016</v>
      </c>
    </row>
    <row r="657" spans="1:15" x14ac:dyDescent="0.3">
      <c r="A657" t="s">
        <v>1894</v>
      </c>
      <c r="B657" s="7">
        <v>42604</v>
      </c>
      <c r="C657" t="s">
        <v>1895</v>
      </c>
      <c r="D657" t="s">
        <v>1898</v>
      </c>
      <c r="E657">
        <v>3.3180000000000001</v>
      </c>
      <c r="F657">
        <v>2</v>
      </c>
      <c r="G657">
        <v>0.7</v>
      </c>
      <c r="H657">
        <v>-2.6543999999999999</v>
      </c>
      <c r="I657" t="s">
        <v>44</v>
      </c>
      <c r="J657" t="s">
        <v>73</v>
      </c>
      <c r="K657" t="s">
        <v>1899</v>
      </c>
      <c r="L657" t="s">
        <v>137</v>
      </c>
      <c r="M657" t="s">
        <v>445</v>
      </c>
      <c r="N657" t="s">
        <v>446</v>
      </c>
      <c r="O657">
        <f t="shared" si="10"/>
        <v>2016</v>
      </c>
    </row>
    <row r="658" spans="1:15" x14ac:dyDescent="0.3">
      <c r="A658" t="s">
        <v>1894</v>
      </c>
      <c r="B658" s="7">
        <v>42604</v>
      </c>
      <c r="C658" t="s">
        <v>1895</v>
      </c>
      <c r="D658" t="s">
        <v>1900</v>
      </c>
      <c r="E658">
        <v>134.28800000000001</v>
      </c>
      <c r="F658">
        <v>2</v>
      </c>
      <c r="G658">
        <v>0.2</v>
      </c>
      <c r="H658">
        <v>45.322200000000002</v>
      </c>
      <c r="I658" t="s">
        <v>44</v>
      </c>
      <c r="J658" t="s">
        <v>159</v>
      </c>
      <c r="K658" t="s">
        <v>1901</v>
      </c>
      <c r="L658" t="s">
        <v>137</v>
      </c>
      <c r="M658" t="s">
        <v>445</v>
      </c>
      <c r="N658" t="s">
        <v>446</v>
      </c>
      <c r="O658">
        <f t="shared" si="10"/>
        <v>2016</v>
      </c>
    </row>
    <row r="659" spans="1:15" x14ac:dyDescent="0.3">
      <c r="A659" t="s">
        <v>1902</v>
      </c>
      <c r="B659" s="7">
        <v>42632</v>
      </c>
      <c r="C659" t="s">
        <v>1903</v>
      </c>
      <c r="D659" t="s">
        <v>1528</v>
      </c>
      <c r="E659">
        <v>701.37199999999996</v>
      </c>
      <c r="F659">
        <v>2</v>
      </c>
      <c r="G659">
        <v>0.3</v>
      </c>
      <c r="H659">
        <v>-50.097999999999999</v>
      </c>
      <c r="I659" t="s">
        <v>32</v>
      </c>
      <c r="J659" t="s">
        <v>39</v>
      </c>
      <c r="K659" t="s">
        <v>1529</v>
      </c>
      <c r="L659" t="s">
        <v>99</v>
      </c>
      <c r="M659" t="s">
        <v>193</v>
      </c>
      <c r="N659" t="s">
        <v>410</v>
      </c>
      <c r="O659">
        <f t="shared" si="10"/>
        <v>2016</v>
      </c>
    </row>
    <row r="660" spans="1:15" x14ac:dyDescent="0.3">
      <c r="A660" t="s">
        <v>1902</v>
      </c>
      <c r="B660" s="7">
        <v>42632</v>
      </c>
      <c r="C660" t="s">
        <v>1903</v>
      </c>
      <c r="D660" t="s">
        <v>293</v>
      </c>
      <c r="E660">
        <v>2.3079999999999998</v>
      </c>
      <c r="F660">
        <v>2</v>
      </c>
      <c r="G660">
        <v>0.8</v>
      </c>
      <c r="H660">
        <v>-3.4620000000000002</v>
      </c>
      <c r="I660" t="s">
        <v>44</v>
      </c>
      <c r="J660" t="s">
        <v>73</v>
      </c>
      <c r="K660" t="s">
        <v>294</v>
      </c>
      <c r="L660" t="s">
        <v>99</v>
      </c>
      <c r="M660" t="s">
        <v>193</v>
      </c>
      <c r="N660" t="s">
        <v>410</v>
      </c>
      <c r="O660">
        <f t="shared" si="10"/>
        <v>2016</v>
      </c>
    </row>
    <row r="661" spans="1:15" x14ac:dyDescent="0.3">
      <c r="A661" t="s">
        <v>1904</v>
      </c>
      <c r="B661" s="7">
        <v>42240</v>
      </c>
      <c r="C661" t="s">
        <v>688</v>
      </c>
      <c r="D661" t="s">
        <v>1772</v>
      </c>
      <c r="E661">
        <v>999.43200000000002</v>
      </c>
      <c r="F661">
        <v>7</v>
      </c>
      <c r="G661">
        <v>0.2</v>
      </c>
      <c r="H661">
        <v>124.929</v>
      </c>
      <c r="I661" t="s">
        <v>44</v>
      </c>
      <c r="J661" t="s">
        <v>58</v>
      </c>
      <c r="K661" t="s">
        <v>1773</v>
      </c>
      <c r="L661" t="s">
        <v>99</v>
      </c>
      <c r="M661" t="s">
        <v>100</v>
      </c>
      <c r="N661" t="s">
        <v>1001</v>
      </c>
      <c r="O661">
        <f t="shared" si="10"/>
        <v>2015</v>
      </c>
    </row>
    <row r="662" spans="1:15" x14ac:dyDescent="0.3">
      <c r="A662" t="s">
        <v>1904</v>
      </c>
      <c r="B662" s="7">
        <v>42240</v>
      </c>
      <c r="C662" t="s">
        <v>688</v>
      </c>
      <c r="D662" t="s">
        <v>1905</v>
      </c>
      <c r="E662">
        <v>724.08</v>
      </c>
      <c r="F662">
        <v>14</v>
      </c>
      <c r="G662">
        <v>0.2</v>
      </c>
      <c r="H662">
        <v>-135.76499999999999</v>
      </c>
      <c r="I662" t="s">
        <v>44</v>
      </c>
      <c r="J662" t="s">
        <v>58</v>
      </c>
      <c r="K662" t="s">
        <v>1906</v>
      </c>
      <c r="L662" t="s">
        <v>99</v>
      </c>
      <c r="M662" t="s">
        <v>100</v>
      </c>
      <c r="N662" t="s">
        <v>1001</v>
      </c>
      <c r="O662">
        <f t="shared" si="10"/>
        <v>2015</v>
      </c>
    </row>
    <row r="663" spans="1:15" x14ac:dyDescent="0.3">
      <c r="A663" t="s">
        <v>1904</v>
      </c>
      <c r="B663" s="7">
        <v>42240</v>
      </c>
      <c r="C663" t="s">
        <v>688</v>
      </c>
      <c r="D663" t="s">
        <v>455</v>
      </c>
      <c r="E663">
        <v>918.78499999999997</v>
      </c>
      <c r="F663">
        <v>5</v>
      </c>
      <c r="G663">
        <v>0.3</v>
      </c>
      <c r="H663">
        <v>-118.12949999999999</v>
      </c>
      <c r="I663" t="s">
        <v>32</v>
      </c>
      <c r="J663" t="s">
        <v>53</v>
      </c>
      <c r="K663" t="s">
        <v>456</v>
      </c>
      <c r="L663" t="s">
        <v>99</v>
      </c>
      <c r="M663" t="s">
        <v>100</v>
      </c>
      <c r="N663" t="s">
        <v>1001</v>
      </c>
      <c r="O663">
        <f t="shared" si="10"/>
        <v>2015</v>
      </c>
    </row>
    <row r="664" spans="1:15" x14ac:dyDescent="0.3">
      <c r="A664" t="s">
        <v>1904</v>
      </c>
      <c r="B664" s="7">
        <v>42240</v>
      </c>
      <c r="C664" t="s">
        <v>688</v>
      </c>
      <c r="D664" t="s">
        <v>439</v>
      </c>
      <c r="E664">
        <v>2.7240000000000002</v>
      </c>
      <c r="F664">
        <v>3</v>
      </c>
      <c r="G664">
        <v>0.8</v>
      </c>
      <c r="H664">
        <v>-4.2222</v>
      </c>
      <c r="I664" t="s">
        <v>44</v>
      </c>
      <c r="J664" t="s">
        <v>73</v>
      </c>
      <c r="K664" t="s">
        <v>440</v>
      </c>
      <c r="L664" t="s">
        <v>99</v>
      </c>
      <c r="M664" t="s">
        <v>100</v>
      </c>
      <c r="N664" t="s">
        <v>1001</v>
      </c>
      <c r="O664">
        <f t="shared" si="10"/>
        <v>2015</v>
      </c>
    </row>
    <row r="665" spans="1:15" x14ac:dyDescent="0.3">
      <c r="A665" t="s">
        <v>1907</v>
      </c>
      <c r="B665" s="7">
        <v>42455</v>
      </c>
      <c r="C665" t="s">
        <v>1908</v>
      </c>
      <c r="D665" t="s">
        <v>741</v>
      </c>
      <c r="E665">
        <v>459.95</v>
      </c>
      <c r="F665">
        <v>5</v>
      </c>
      <c r="G665">
        <v>0</v>
      </c>
      <c r="H665">
        <v>18.398</v>
      </c>
      <c r="I665" t="s">
        <v>44</v>
      </c>
      <c r="J665" t="s">
        <v>58</v>
      </c>
      <c r="K665" t="s">
        <v>742</v>
      </c>
      <c r="L665" t="s">
        <v>137</v>
      </c>
      <c r="M665" t="s">
        <v>243</v>
      </c>
      <c r="N665" t="s">
        <v>244</v>
      </c>
      <c r="O665">
        <f t="shared" si="10"/>
        <v>2016</v>
      </c>
    </row>
    <row r="666" spans="1:15" x14ac:dyDescent="0.3">
      <c r="A666" t="s">
        <v>1909</v>
      </c>
      <c r="B666" s="7">
        <v>42678</v>
      </c>
      <c r="C666" t="s">
        <v>870</v>
      </c>
      <c r="D666" t="s">
        <v>443</v>
      </c>
      <c r="E666">
        <v>10.74</v>
      </c>
      <c r="F666">
        <v>3</v>
      </c>
      <c r="G666">
        <v>0</v>
      </c>
      <c r="H666">
        <v>5.2625999999999999</v>
      </c>
      <c r="I666" t="s">
        <v>44</v>
      </c>
      <c r="J666" t="s">
        <v>241</v>
      </c>
      <c r="K666" t="s">
        <v>444</v>
      </c>
      <c r="L666" t="s">
        <v>35</v>
      </c>
      <c r="M666" t="s">
        <v>36</v>
      </c>
      <c r="N666" t="s">
        <v>1305</v>
      </c>
      <c r="O666">
        <f t="shared" si="10"/>
        <v>2016</v>
      </c>
    </row>
    <row r="667" spans="1:15" x14ac:dyDescent="0.3">
      <c r="A667" t="s">
        <v>1910</v>
      </c>
      <c r="B667" s="7">
        <v>42894</v>
      </c>
      <c r="C667" t="s">
        <v>1911</v>
      </c>
      <c r="D667" t="s">
        <v>1912</v>
      </c>
      <c r="E667">
        <v>23.76</v>
      </c>
      <c r="F667">
        <v>3</v>
      </c>
      <c r="G667">
        <v>0.2</v>
      </c>
      <c r="H667">
        <v>2.0790000000000002</v>
      </c>
      <c r="I667" t="s">
        <v>44</v>
      </c>
      <c r="J667" t="s">
        <v>515</v>
      </c>
      <c r="K667" t="s">
        <v>1913</v>
      </c>
      <c r="L667" t="s">
        <v>99</v>
      </c>
      <c r="M667" t="s">
        <v>100</v>
      </c>
      <c r="N667" t="s">
        <v>722</v>
      </c>
      <c r="O667">
        <f t="shared" si="10"/>
        <v>2017</v>
      </c>
    </row>
    <row r="668" spans="1:15" x14ac:dyDescent="0.3">
      <c r="A668" t="s">
        <v>1910</v>
      </c>
      <c r="B668" s="7">
        <v>42894</v>
      </c>
      <c r="C668" t="s">
        <v>1911</v>
      </c>
      <c r="D668" t="s">
        <v>932</v>
      </c>
      <c r="E668">
        <v>85.055999999999997</v>
      </c>
      <c r="F668">
        <v>3</v>
      </c>
      <c r="G668">
        <v>0.2</v>
      </c>
      <c r="H668">
        <v>28.706399999999999</v>
      </c>
      <c r="I668" t="s">
        <v>44</v>
      </c>
      <c r="J668" t="s">
        <v>85</v>
      </c>
      <c r="K668" t="s">
        <v>170</v>
      </c>
      <c r="L668" t="s">
        <v>99</v>
      </c>
      <c r="M668" t="s">
        <v>100</v>
      </c>
      <c r="N668" t="s">
        <v>722</v>
      </c>
      <c r="O668">
        <f t="shared" si="10"/>
        <v>2017</v>
      </c>
    </row>
    <row r="669" spans="1:15" x14ac:dyDescent="0.3">
      <c r="A669" t="s">
        <v>1910</v>
      </c>
      <c r="B669" s="7">
        <v>42894</v>
      </c>
      <c r="C669" t="s">
        <v>1911</v>
      </c>
      <c r="D669" t="s">
        <v>1914</v>
      </c>
      <c r="E669">
        <v>381.57600000000002</v>
      </c>
      <c r="F669">
        <v>3</v>
      </c>
      <c r="G669">
        <v>0.2</v>
      </c>
      <c r="H669">
        <v>28.618200000000002</v>
      </c>
      <c r="I669" t="s">
        <v>69</v>
      </c>
      <c r="J669" t="s">
        <v>70</v>
      </c>
      <c r="K669" t="s">
        <v>1915</v>
      </c>
      <c r="L669" t="s">
        <v>99</v>
      </c>
      <c r="M669" t="s">
        <v>100</v>
      </c>
      <c r="N669" t="s">
        <v>722</v>
      </c>
      <c r="O669">
        <f t="shared" si="10"/>
        <v>2017</v>
      </c>
    </row>
    <row r="670" spans="1:15" x14ac:dyDescent="0.3">
      <c r="A670" t="s">
        <v>1916</v>
      </c>
      <c r="B670" s="7">
        <v>41997</v>
      </c>
      <c r="C670" t="s">
        <v>1917</v>
      </c>
      <c r="D670" t="s">
        <v>1918</v>
      </c>
      <c r="E670">
        <v>30.36</v>
      </c>
      <c r="F670">
        <v>5</v>
      </c>
      <c r="G670">
        <v>0.2</v>
      </c>
      <c r="H670">
        <v>8.7285000000000004</v>
      </c>
      <c r="I670" t="s">
        <v>32</v>
      </c>
      <c r="J670" t="s">
        <v>63</v>
      </c>
      <c r="K670" t="s">
        <v>1919</v>
      </c>
      <c r="L670" t="s">
        <v>137</v>
      </c>
      <c r="M670" t="s">
        <v>445</v>
      </c>
      <c r="N670" t="s">
        <v>1920</v>
      </c>
      <c r="O670">
        <f t="shared" si="10"/>
        <v>2014</v>
      </c>
    </row>
    <row r="671" spans="1:15" x14ac:dyDescent="0.3">
      <c r="A671" t="s">
        <v>1921</v>
      </c>
      <c r="B671" s="7">
        <v>42895</v>
      </c>
      <c r="C671" t="s">
        <v>1821</v>
      </c>
      <c r="D671" t="s">
        <v>1922</v>
      </c>
      <c r="E671">
        <v>23.975999999999999</v>
      </c>
      <c r="F671">
        <v>3</v>
      </c>
      <c r="G671">
        <v>0.6</v>
      </c>
      <c r="H671">
        <v>-14.3856</v>
      </c>
      <c r="I671" t="s">
        <v>32</v>
      </c>
      <c r="J671" t="s">
        <v>63</v>
      </c>
      <c r="K671" t="s">
        <v>1923</v>
      </c>
      <c r="L671" t="s">
        <v>99</v>
      </c>
      <c r="M671" t="s">
        <v>193</v>
      </c>
      <c r="N671" t="s">
        <v>276</v>
      </c>
      <c r="O671">
        <f t="shared" si="10"/>
        <v>2017</v>
      </c>
    </row>
    <row r="672" spans="1:15" x14ac:dyDescent="0.3">
      <c r="A672" t="s">
        <v>1921</v>
      </c>
      <c r="B672" s="7">
        <v>42895</v>
      </c>
      <c r="C672" t="s">
        <v>1821</v>
      </c>
      <c r="D672" t="s">
        <v>1924</v>
      </c>
      <c r="E672">
        <v>108.925</v>
      </c>
      <c r="F672">
        <v>1</v>
      </c>
      <c r="G672">
        <v>0.5</v>
      </c>
      <c r="H672">
        <v>-71.890500000000003</v>
      </c>
      <c r="I672" t="s">
        <v>32</v>
      </c>
      <c r="J672" t="s">
        <v>53</v>
      </c>
      <c r="K672" t="s">
        <v>1925</v>
      </c>
      <c r="L672" t="s">
        <v>99</v>
      </c>
      <c r="M672" t="s">
        <v>193</v>
      </c>
      <c r="N672" t="s">
        <v>276</v>
      </c>
      <c r="O672">
        <f t="shared" si="10"/>
        <v>2017</v>
      </c>
    </row>
    <row r="673" spans="1:15" x14ac:dyDescent="0.3">
      <c r="A673" t="s">
        <v>1921</v>
      </c>
      <c r="B673" s="7">
        <v>42895</v>
      </c>
      <c r="C673" t="s">
        <v>1821</v>
      </c>
      <c r="D673" t="s">
        <v>497</v>
      </c>
      <c r="E673">
        <v>36.351999999999997</v>
      </c>
      <c r="F673">
        <v>8</v>
      </c>
      <c r="G673">
        <v>0.2</v>
      </c>
      <c r="H673">
        <v>11.36</v>
      </c>
      <c r="I673" t="s">
        <v>44</v>
      </c>
      <c r="J673" t="s">
        <v>85</v>
      </c>
      <c r="K673" t="s">
        <v>498</v>
      </c>
      <c r="L673" t="s">
        <v>99</v>
      </c>
      <c r="M673" t="s">
        <v>193</v>
      </c>
      <c r="N673" t="s">
        <v>276</v>
      </c>
      <c r="O673">
        <f t="shared" si="10"/>
        <v>2017</v>
      </c>
    </row>
    <row r="674" spans="1:15" x14ac:dyDescent="0.3">
      <c r="A674" t="s">
        <v>1926</v>
      </c>
      <c r="B674" s="7">
        <v>42901</v>
      </c>
      <c r="C674" t="s">
        <v>1101</v>
      </c>
      <c r="D674" t="s">
        <v>1927</v>
      </c>
      <c r="E674">
        <v>19.559999999999999</v>
      </c>
      <c r="F674">
        <v>5</v>
      </c>
      <c r="G674">
        <v>0.2</v>
      </c>
      <c r="H674">
        <v>1.7115</v>
      </c>
      <c r="I674" t="s">
        <v>44</v>
      </c>
      <c r="J674" t="s">
        <v>66</v>
      </c>
      <c r="K674" t="s">
        <v>1928</v>
      </c>
      <c r="L674" t="s">
        <v>99</v>
      </c>
      <c r="M674" t="s">
        <v>193</v>
      </c>
      <c r="N674" t="s">
        <v>1171</v>
      </c>
      <c r="O674">
        <f t="shared" si="10"/>
        <v>2017</v>
      </c>
    </row>
    <row r="675" spans="1:15" x14ac:dyDescent="0.3">
      <c r="A675" t="s">
        <v>1929</v>
      </c>
      <c r="B675" s="7">
        <v>43074</v>
      </c>
      <c r="C675" t="s">
        <v>1930</v>
      </c>
      <c r="D675" t="s">
        <v>1931</v>
      </c>
      <c r="E675">
        <v>61.44</v>
      </c>
      <c r="F675">
        <v>3</v>
      </c>
      <c r="G675">
        <v>0</v>
      </c>
      <c r="H675">
        <v>16.588799999999999</v>
      </c>
      <c r="I675" t="s">
        <v>44</v>
      </c>
      <c r="J675" t="s">
        <v>76</v>
      </c>
      <c r="K675" t="s">
        <v>1932</v>
      </c>
      <c r="L675" t="s">
        <v>99</v>
      </c>
      <c r="M675" t="s">
        <v>230</v>
      </c>
      <c r="N675" t="s">
        <v>446</v>
      </c>
      <c r="O675">
        <f t="shared" si="10"/>
        <v>2017</v>
      </c>
    </row>
    <row r="676" spans="1:15" x14ac:dyDescent="0.3">
      <c r="A676" t="s">
        <v>1929</v>
      </c>
      <c r="B676" s="7">
        <v>43074</v>
      </c>
      <c r="C676" t="s">
        <v>1930</v>
      </c>
      <c r="D676" t="s">
        <v>1933</v>
      </c>
      <c r="E676">
        <v>38.9</v>
      </c>
      <c r="F676">
        <v>5</v>
      </c>
      <c r="G676">
        <v>0</v>
      </c>
      <c r="H676">
        <v>17.504999999999999</v>
      </c>
      <c r="I676" t="s">
        <v>44</v>
      </c>
      <c r="J676" t="s">
        <v>85</v>
      </c>
      <c r="K676" t="s">
        <v>1934</v>
      </c>
      <c r="L676" t="s">
        <v>99</v>
      </c>
      <c r="M676" t="s">
        <v>230</v>
      </c>
      <c r="N676" t="s">
        <v>446</v>
      </c>
      <c r="O676">
        <f t="shared" si="10"/>
        <v>2017</v>
      </c>
    </row>
    <row r="677" spans="1:15" x14ac:dyDescent="0.3">
      <c r="A677" t="s">
        <v>1929</v>
      </c>
      <c r="B677" s="7">
        <v>43074</v>
      </c>
      <c r="C677" t="s">
        <v>1930</v>
      </c>
      <c r="D677" t="s">
        <v>802</v>
      </c>
      <c r="E677">
        <v>99.39</v>
      </c>
      <c r="F677">
        <v>3</v>
      </c>
      <c r="G677">
        <v>0</v>
      </c>
      <c r="H677">
        <v>40.749899999999997</v>
      </c>
      <c r="I677" t="s">
        <v>69</v>
      </c>
      <c r="J677" t="s">
        <v>148</v>
      </c>
      <c r="K677" t="s">
        <v>803</v>
      </c>
      <c r="L677" t="s">
        <v>99</v>
      </c>
      <c r="M677" t="s">
        <v>230</v>
      </c>
      <c r="N677" t="s">
        <v>446</v>
      </c>
      <c r="O677">
        <f t="shared" si="10"/>
        <v>2017</v>
      </c>
    </row>
    <row r="678" spans="1:15" x14ac:dyDescent="0.3">
      <c r="A678" t="s">
        <v>1935</v>
      </c>
      <c r="B678" s="7">
        <v>42812</v>
      </c>
      <c r="C678" t="s">
        <v>1936</v>
      </c>
      <c r="D678" t="s">
        <v>1937</v>
      </c>
      <c r="E678">
        <v>2.6880000000000002</v>
      </c>
      <c r="F678">
        <v>3</v>
      </c>
      <c r="G678">
        <v>0.8</v>
      </c>
      <c r="H678">
        <v>-7.3920000000000003</v>
      </c>
      <c r="I678" t="s">
        <v>44</v>
      </c>
      <c r="J678" t="s">
        <v>76</v>
      </c>
      <c r="K678" t="s">
        <v>1938</v>
      </c>
      <c r="L678" t="s">
        <v>99</v>
      </c>
      <c r="M678" t="s">
        <v>100</v>
      </c>
      <c r="N678" t="s">
        <v>1939</v>
      </c>
      <c r="O678">
        <f t="shared" si="10"/>
        <v>2017</v>
      </c>
    </row>
    <row r="679" spans="1:15" x14ac:dyDescent="0.3">
      <c r="A679" t="s">
        <v>1935</v>
      </c>
      <c r="B679" s="7">
        <v>42812</v>
      </c>
      <c r="C679" t="s">
        <v>1936</v>
      </c>
      <c r="D679" t="s">
        <v>1940</v>
      </c>
      <c r="E679">
        <v>27.815999999999999</v>
      </c>
      <c r="F679">
        <v>3</v>
      </c>
      <c r="G679">
        <v>0.2</v>
      </c>
      <c r="H679">
        <v>4.5201000000000002</v>
      </c>
      <c r="I679" t="s">
        <v>69</v>
      </c>
      <c r="J679" t="s">
        <v>148</v>
      </c>
      <c r="K679" t="s">
        <v>1941</v>
      </c>
      <c r="L679" t="s">
        <v>99</v>
      </c>
      <c r="M679" t="s">
        <v>100</v>
      </c>
      <c r="N679" t="s">
        <v>1939</v>
      </c>
      <c r="O679">
        <f t="shared" si="10"/>
        <v>2017</v>
      </c>
    </row>
    <row r="680" spans="1:15" x14ac:dyDescent="0.3">
      <c r="A680" t="s">
        <v>1935</v>
      </c>
      <c r="B680" s="7">
        <v>42812</v>
      </c>
      <c r="C680" t="s">
        <v>1936</v>
      </c>
      <c r="D680" t="s">
        <v>1942</v>
      </c>
      <c r="E680">
        <v>82.524000000000001</v>
      </c>
      <c r="F680">
        <v>3</v>
      </c>
      <c r="G680">
        <v>0.6</v>
      </c>
      <c r="H680">
        <v>-41.262</v>
      </c>
      <c r="I680" t="s">
        <v>32</v>
      </c>
      <c r="J680" t="s">
        <v>63</v>
      </c>
      <c r="K680" t="s">
        <v>1943</v>
      </c>
      <c r="L680" t="s">
        <v>99</v>
      </c>
      <c r="M680" t="s">
        <v>100</v>
      </c>
      <c r="N680" t="s">
        <v>1939</v>
      </c>
      <c r="O680">
        <f t="shared" si="10"/>
        <v>2017</v>
      </c>
    </row>
    <row r="681" spans="1:15" x14ac:dyDescent="0.3">
      <c r="A681" t="s">
        <v>1935</v>
      </c>
      <c r="B681" s="7">
        <v>42812</v>
      </c>
      <c r="C681" t="s">
        <v>1936</v>
      </c>
      <c r="D681" t="s">
        <v>1944</v>
      </c>
      <c r="E681">
        <v>182.994</v>
      </c>
      <c r="F681">
        <v>3</v>
      </c>
      <c r="G681">
        <v>0.8</v>
      </c>
      <c r="H681">
        <v>-320.23950000000002</v>
      </c>
      <c r="I681" t="s">
        <v>44</v>
      </c>
      <c r="J681" t="s">
        <v>73</v>
      </c>
      <c r="K681" t="s">
        <v>1945</v>
      </c>
      <c r="L681" t="s">
        <v>99</v>
      </c>
      <c r="M681" t="s">
        <v>100</v>
      </c>
      <c r="N681" t="s">
        <v>1939</v>
      </c>
      <c r="O681">
        <f t="shared" si="10"/>
        <v>2017</v>
      </c>
    </row>
    <row r="682" spans="1:15" x14ac:dyDescent="0.3">
      <c r="A682" t="s">
        <v>1946</v>
      </c>
      <c r="B682" s="7">
        <v>42693</v>
      </c>
      <c r="C682" t="s">
        <v>1947</v>
      </c>
      <c r="D682" t="s">
        <v>1948</v>
      </c>
      <c r="E682">
        <v>14.352</v>
      </c>
      <c r="F682">
        <v>3</v>
      </c>
      <c r="G682">
        <v>0.2</v>
      </c>
      <c r="H682">
        <v>4.6643999999999997</v>
      </c>
      <c r="I682" t="s">
        <v>44</v>
      </c>
      <c r="J682" t="s">
        <v>73</v>
      </c>
      <c r="K682" t="s">
        <v>1949</v>
      </c>
      <c r="L682" t="s">
        <v>137</v>
      </c>
      <c r="M682" t="s">
        <v>243</v>
      </c>
      <c r="N682" t="s">
        <v>244</v>
      </c>
      <c r="O682">
        <f t="shared" si="10"/>
        <v>2016</v>
      </c>
    </row>
    <row r="683" spans="1:15" x14ac:dyDescent="0.3">
      <c r="A683" t="s">
        <v>1946</v>
      </c>
      <c r="B683" s="7">
        <v>42693</v>
      </c>
      <c r="C683" t="s">
        <v>1947</v>
      </c>
      <c r="D683" t="s">
        <v>1950</v>
      </c>
      <c r="E683">
        <v>64.959999999999994</v>
      </c>
      <c r="F683">
        <v>2</v>
      </c>
      <c r="G683">
        <v>0</v>
      </c>
      <c r="H683">
        <v>2.5983999999999998</v>
      </c>
      <c r="I683" t="s">
        <v>44</v>
      </c>
      <c r="J683" t="s">
        <v>58</v>
      </c>
      <c r="K683" t="s">
        <v>1951</v>
      </c>
      <c r="L683" t="s">
        <v>137</v>
      </c>
      <c r="M683" t="s">
        <v>243</v>
      </c>
      <c r="N683" t="s">
        <v>244</v>
      </c>
      <c r="O683">
        <f t="shared" si="10"/>
        <v>2016</v>
      </c>
    </row>
    <row r="684" spans="1:15" x14ac:dyDescent="0.3">
      <c r="A684" t="s">
        <v>1946</v>
      </c>
      <c r="B684" s="7">
        <v>42693</v>
      </c>
      <c r="C684" t="s">
        <v>1947</v>
      </c>
      <c r="D684" t="s">
        <v>1563</v>
      </c>
      <c r="E684">
        <v>68.599999999999994</v>
      </c>
      <c r="F684">
        <v>4</v>
      </c>
      <c r="G684">
        <v>0</v>
      </c>
      <c r="H684">
        <v>18.521999999999998</v>
      </c>
      <c r="I684" t="s">
        <v>44</v>
      </c>
      <c r="J684" t="s">
        <v>58</v>
      </c>
      <c r="K684" t="s">
        <v>1564</v>
      </c>
      <c r="L684" t="s">
        <v>137</v>
      </c>
      <c r="M684" t="s">
        <v>243</v>
      </c>
      <c r="N684" t="s">
        <v>244</v>
      </c>
      <c r="O684">
        <f t="shared" si="10"/>
        <v>2016</v>
      </c>
    </row>
    <row r="685" spans="1:15" x14ac:dyDescent="0.3">
      <c r="A685" t="s">
        <v>1952</v>
      </c>
      <c r="B685" s="7">
        <v>43043</v>
      </c>
      <c r="C685" t="s">
        <v>1953</v>
      </c>
      <c r="D685" t="s">
        <v>1954</v>
      </c>
      <c r="E685">
        <v>7999.98</v>
      </c>
      <c r="F685">
        <v>4</v>
      </c>
      <c r="G685">
        <v>0.5</v>
      </c>
      <c r="H685">
        <v>-3839.9904000000001</v>
      </c>
      <c r="I685" t="s">
        <v>69</v>
      </c>
      <c r="J685" t="s">
        <v>604</v>
      </c>
      <c r="K685" t="s">
        <v>1955</v>
      </c>
      <c r="L685" t="s">
        <v>35</v>
      </c>
      <c r="M685" t="s">
        <v>87</v>
      </c>
      <c r="N685" t="s">
        <v>1956</v>
      </c>
      <c r="O685">
        <f t="shared" si="10"/>
        <v>2017</v>
      </c>
    </row>
    <row r="686" spans="1:15" x14ac:dyDescent="0.3">
      <c r="A686" t="s">
        <v>1952</v>
      </c>
      <c r="B686" s="7">
        <v>43043</v>
      </c>
      <c r="C686" t="s">
        <v>1953</v>
      </c>
      <c r="D686" t="s">
        <v>1877</v>
      </c>
      <c r="E686">
        <v>167.44</v>
      </c>
      <c r="F686">
        <v>2</v>
      </c>
      <c r="G686">
        <v>0.2</v>
      </c>
      <c r="H686">
        <v>14.651</v>
      </c>
      <c r="I686" t="s">
        <v>44</v>
      </c>
      <c r="J686" t="s">
        <v>76</v>
      </c>
      <c r="K686" t="s">
        <v>1878</v>
      </c>
      <c r="L686" t="s">
        <v>35</v>
      </c>
      <c r="M686" t="s">
        <v>87</v>
      </c>
      <c r="N686" t="s">
        <v>1956</v>
      </c>
      <c r="O686">
        <f t="shared" si="10"/>
        <v>2017</v>
      </c>
    </row>
    <row r="687" spans="1:15" x14ac:dyDescent="0.3">
      <c r="A687" t="s">
        <v>1957</v>
      </c>
      <c r="B687" s="7">
        <v>41825</v>
      </c>
      <c r="C687" t="s">
        <v>1958</v>
      </c>
      <c r="D687" t="s">
        <v>1161</v>
      </c>
      <c r="E687">
        <v>479.97</v>
      </c>
      <c r="F687">
        <v>3</v>
      </c>
      <c r="G687">
        <v>0</v>
      </c>
      <c r="H687">
        <v>163.18979999999999</v>
      </c>
      <c r="I687" t="s">
        <v>69</v>
      </c>
      <c r="J687" t="s">
        <v>148</v>
      </c>
      <c r="K687" t="s">
        <v>1162</v>
      </c>
      <c r="L687" t="s">
        <v>35</v>
      </c>
      <c r="M687" t="s">
        <v>1317</v>
      </c>
      <c r="N687" t="s">
        <v>298</v>
      </c>
      <c r="O687">
        <f t="shared" si="10"/>
        <v>2014</v>
      </c>
    </row>
    <row r="688" spans="1:15" x14ac:dyDescent="0.3">
      <c r="A688" t="s">
        <v>1957</v>
      </c>
      <c r="B688" s="7">
        <v>41825</v>
      </c>
      <c r="C688" t="s">
        <v>1958</v>
      </c>
      <c r="D688" t="s">
        <v>1959</v>
      </c>
      <c r="E688">
        <v>14.62</v>
      </c>
      <c r="F688">
        <v>2</v>
      </c>
      <c r="G688">
        <v>0</v>
      </c>
      <c r="H688">
        <v>6.8714000000000004</v>
      </c>
      <c r="I688" t="s">
        <v>44</v>
      </c>
      <c r="J688" t="s">
        <v>45</v>
      </c>
      <c r="K688" t="s">
        <v>1960</v>
      </c>
      <c r="L688" t="s">
        <v>35</v>
      </c>
      <c r="M688" t="s">
        <v>1317</v>
      </c>
      <c r="N688" t="s">
        <v>298</v>
      </c>
      <c r="O688">
        <f t="shared" si="10"/>
        <v>2014</v>
      </c>
    </row>
    <row r="689" spans="1:15" x14ac:dyDescent="0.3">
      <c r="A689" t="s">
        <v>1957</v>
      </c>
      <c r="B689" s="7">
        <v>41825</v>
      </c>
      <c r="C689" t="s">
        <v>1958</v>
      </c>
      <c r="D689" t="s">
        <v>363</v>
      </c>
      <c r="E689">
        <v>19.440000000000001</v>
      </c>
      <c r="F689">
        <v>3</v>
      </c>
      <c r="G689">
        <v>0</v>
      </c>
      <c r="H689">
        <v>9.3312000000000008</v>
      </c>
      <c r="I689" t="s">
        <v>44</v>
      </c>
      <c r="J689" t="s">
        <v>85</v>
      </c>
      <c r="K689" t="s">
        <v>364</v>
      </c>
      <c r="L689" t="s">
        <v>35</v>
      </c>
      <c r="M689" t="s">
        <v>1317</v>
      </c>
      <c r="N689" t="s">
        <v>298</v>
      </c>
      <c r="O689">
        <f t="shared" si="10"/>
        <v>2014</v>
      </c>
    </row>
    <row r="690" spans="1:15" x14ac:dyDescent="0.3">
      <c r="A690" t="s">
        <v>1961</v>
      </c>
      <c r="B690" s="7">
        <v>43094</v>
      </c>
      <c r="C690" t="s">
        <v>1962</v>
      </c>
      <c r="D690" t="s">
        <v>1963</v>
      </c>
      <c r="E690">
        <v>191.98400000000001</v>
      </c>
      <c r="F690">
        <v>2</v>
      </c>
      <c r="G690">
        <v>0.2</v>
      </c>
      <c r="H690">
        <v>4.7995999999999999</v>
      </c>
      <c r="I690" t="s">
        <v>32</v>
      </c>
      <c r="J690" t="s">
        <v>33</v>
      </c>
      <c r="K690" t="s">
        <v>1964</v>
      </c>
      <c r="L690" t="s">
        <v>137</v>
      </c>
      <c r="M690" t="s">
        <v>243</v>
      </c>
      <c r="N690" t="s">
        <v>244</v>
      </c>
      <c r="O690">
        <f t="shared" si="10"/>
        <v>2017</v>
      </c>
    </row>
    <row r="691" spans="1:15" x14ac:dyDescent="0.3">
      <c r="A691" t="s">
        <v>1965</v>
      </c>
      <c r="B691" s="7">
        <v>41811</v>
      </c>
      <c r="C691" t="s">
        <v>1966</v>
      </c>
      <c r="D691" t="s">
        <v>1967</v>
      </c>
      <c r="E691">
        <v>104.01</v>
      </c>
      <c r="F691">
        <v>1</v>
      </c>
      <c r="G691">
        <v>0</v>
      </c>
      <c r="H691">
        <v>14.561400000000001</v>
      </c>
      <c r="I691" t="s">
        <v>32</v>
      </c>
      <c r="J691" t="s">
        <v>63</v>
      </c>
      <c r="K691" t="s">
        <v>1968</v>
      </c>
      <c r="L691" t="s">
        <v>35</v>
      </c>
      <c r="M691" t="s">
        <v>289</v>
      </c>
      <c r="N691" t="s">
        <v>1969</v>
      </c>
      <c r="O691">
        <f t="shared" si="10"/>
        <v>2014</v>
      </c>
    </row>
    <row r="692" spans="1:15" x14ac:dyDescent="0.3">
      <c r="A692" t="s">
        <v>1965</v>
      </c>
      <c r="B692" s="7">
        <v>41811</v>
      </c>
      <c r="C692" t="s">
        <v>1966</v>
      </c>
      <c r="D692" t="s">
        <v>80</v>
      </c>
      <c r="E692">
        <v>284.82</v>
      </c>
      <c r="F692">
        <v>1</v>
      </c>
      <c r="G692">
        <v>0</v>
      </c>
      <c r="H692">
        <v>74.053200000000004</v>
      </c>
      <c r="I692" t="s">
        <v>69</v>
      </c>
      <c r="J692" t="s">
        <v>70</v>
      </c>
      <c r="K692" t="s">
        <v>81</v>
      </c>
      <c r="L692" t="s">
        <v>35</v>
      </c>
      <c r="M692" t="s">
        <v>289</v>
      </c>
      <c r="N692" t="s">
        <v>1969</v>
      </c>
      <c r="O692">
        <f t="shared" si="10"/>
        <v>2014</v>
      </c>
    </row>
    <row r="693" spans="1:15" x14ac:dyDescent="0.3">
      <c r="A693" t="s">
        <v>1965</v>
      </c>
      <c r="B693" s="7">
        <v>41811</v>
      </c>
      <c r="C693" t="s">
        <v>1966</v>
      </c>
      <c r="D693" t="s">
        <v>1970</v>
      </c>
      <c r="E693">
        <v>36.840000000000003</v>
      </c>
      <c r="F693">
        <v>3</v>
      </c>
      <c r="G693">
        <v>0</v>
      </c>
      <c r="H693">
        <v>10.315200000000001</v>
      </c>
      <c r="I693" t="s">
        <v>44</v>
      </c>
      <c r="J693" t="s">
        <v>58</v>
      </c>
      <c r="K693" t="s">
        <v>1971</v>
      </c>
      <c r="L693" t="s">
        <v>35</v>
      </c>
      <c r="M693" t="s">
        <v>289</v>
      </c>
      <c r="N693" t="s">
        <v>1969</v>
      </c>
      <c r="O693">
        <f t="shared" si="10"/>
        <v>2014</v>
      </c>
    </row>
    <row r="694" spans="1:15" x14ac:dyDescent="0.3">
      <c r="A694" t="s">
        <v>1972</v>
      </c>
      <c r="B694" s="7">
        <v>42091</v>
      </c>
      <c r="C694" t="s">
        <v>1973</v>
      </c>
      <c r="D694" t="s">
        <v>1974</v>
      </c>
      <c r="E694">
        <v>166.24</v>
      </c>
      <c r="F694">
        <v>1</v>
      </c>
      <c r="G694">
        <v>0</v>
      </c>
      <c r="H694">
        <v>24.936</v>
      </c>
      <c r="I694" t="s">
        <v>69</v>
      </c>
      <c r="J694" t="s">
        <v>148</v>
      </c>
      <c r="K694" t="s">
        <v>1975</v>
      </c>
      <c r="L694" t="s">
        <v>47</v>
      </c>
      <c r="M694" t="s">
        <v>48</v>
      </c>
      <c r="N694" t="s">
        <v>49</v>
      </c>
      <c r="O694">
        <f t="shared" si="10"/>
        <v>2015</v>
      </c>
    </row>
    <row r="695" spans="1:15" x14ac:dyDescent="0.3">
      <c r="A695" t="s">
        <v>1972</v>
      </c>
      <c r="B695" s="7">
        <v>42091</v>
      </c>
      <c r="C695" t="s">
        <v>1973</v>
      </c>
      <c r="D695" t="s">
        <v>1976</v>
      </c>
      <c r="E695">
        <v>33.4</v>
      </c>
      <c r="F695">
        <v>5</v>
      </c>
      <c r="G695">
        <v>0</v>
      </c>
      <c r="H695">
        <v>16.032</v>
      </c>
      <c r="I695" t="s">
        <v>44</v>
      </c>
      <c r="J695" t="s">
        <v>85</v>
      </c>
      <c r="K695" t="s">
        <v>1977</v>
      </c>
      <c r="L695" t="s">
        <v>47</v>
      </c>
      <c r="M695" t="s">
        <v>48</v>
      </c>
      <c r="N695" t="s">
        <v>49</v>
      </c>
      <c r="O695">
        <f t="shared" si="10"/>
        <v>2015</v>
      </c>
    </row>
    <row r="696" spans="1:15" x14ac:dyDescent="0.3">
      <c r="A696" t="s">
        <v>1978</v>
      </c>
      <c r="B696" s="7">
        <v>42138</v>
      </c>
      <c r="C696" t="s">
        <v>1979</v>
      </c>
      <c r="D696" t="s">
        <v>1027</v>
      </c>
      <c r="E696">
        <v>198.27199999999999</v>
      </c>
      <c r="F696">
        <v>8</v>
      </c>
      <c r="G696">
        <v>0.2</v>
      </c>
      <c r="H696">
        <v>17.348800000000001</v>
      </c>
      <c r="I696" t="s">
        <v>44</v>
      </c>
      <c r="J696" t="s">
        <v>66</v>
      </c>
      <c r="K696" t="s">
        <v>1028</v>
      </c>
      <c r="L696" t="s">
        <v>137</v>
      </c>
      <c r="M696" t="s">
        <v>138</v>
      </c>
      <c r="N696" t="s">
        <v>1980</v>
      </c>
      <c r="O696">
        <f t="shared" si="10"/>
        <v>2015</v>
      </c>
    </row>
    <row r="697" spans="1:15" x14ac:dyDescent="0.3">
      <c r="A697" t="s">
        <v>1978</v>
      </c>
      <c r="B697" s="7">
        <v>42138</v>
      </c>
      <c r="C697" t="s">
        <v>1979</v>
      </c>
      <c r="D697" t="s">
        <v>1981</v>
      </c>
      <c r="E697">
        <v>47.36</v>
      </c>
      <c r="F697">
        <v>4</v>
      </c>
      <c r="G697">
        <v>0.2</v>
      </c>
      <c r="H697">
        <v>17.760000000000002</v>
      </c>
      <c r="I697" t="s">
        <v>44</v>
      </c>
      <c r="J697" t="s">
        <v>45</v>
      </c>
      <c r="K697" t="s">
        <v>1982</v>
      </c>
      <c r="L697" t="s">
        <v>137</v>
      </c>
      <c r="M697" t="s">
        <v>138</v>
      </c>
      <c r="N697" t="s">
        <v>1980</v>
      </c>
      <c r="O697">
        <f t="shared" si="10"/>
        <v>2015</v>
      </c>
    </row>
    <row r="698" spans="1:15" x14ac:dyDescent="0.3">
      <c r="A698" t="s">
        <v>1978</v>
      </c>
      <c r="B698" s="7">
        <v>42138</v>
      </c>
      <c r="C698" t="s">
        <v>1979</v>
      </c>
      <c r="D698" t="s">
        <v>336</v>
      </c>
      <c r="E698">
        <v>200.98400000000001</v>
      </c>
      <c r="F698">
        <v>7</v>
      </c>
      <c r="G698">
        <v>0.2</v>
      </c>
      <c r="H698">
        <v>62.807499999999997</v>
      </c>
      <c r="I698" t="s">
        <v>44</v>
      </c>
      <c r="J698" t="s">
        <v>159</v>
      </c>
      <c r="K698" t="s">
        <v>337</v>
      </c>
      <c r="L698" t="s">
        <v>137</v>
      </c>
      <c r="M698" t="s">
        <v>138</v>
      </c>
      <c r="N698" t="s">
        <v>1980</v>
      </c>
      <c r="O698">
        <f t="shared" si="10"/>
        <v>2015</v>
      </c>
    </row>
    <row r="699" spans="1:15" x14ac:dyDescent="0.3">
      <c r="A699" t="s">
        <v>1978</v>
      </c>
      <c r="B699" s="7">
        <v>42138</v>
      </c>
      <c r="C699" t="s">
        <v>1979</v>
      </c>
      <c r="D699" t="s">
        <v>1983</v>
      </c>
      <c r="E699">
        <v>97.695999999999998</v>
      </c>
      <c r="F699">
        <v>4</v>
      </c>
      <c r="G699">
        <v>0.2</v>
      </c>
      <c r="H699">
        <v>31.751200000000001</v>
      </c>
      <c r="I699" t="s">
        <v>44</v>
      </c>
      <c r="J699" t="s">
        <v>45</v>
      </c>
      <c r="K699" t="s">
        <v>1984</v>
      </c>
      <c r="L699" t="s">
        <v>137</v>
      </c>
      <c r="M699" t="s">
        <v>138</v>
      </c>
      <c r="N699" t="s">
        <v>1980</v>
      </c>
      <c r="O699">
        <f t="shared" si="10"/>
        <v>2015</v>
      </c>
    </row>
    <row r="700" spans="1:15" x14ac:dyDescent="0.3">
      <c r="A700" t="s">
        <v>1978</v>
      </c>
      <c r="B700" s="7">
        <v>42138</v>
      </c>
      <c r="C700" t="s">
        <v>1979</v>
      </c>
      <c r="D700" t="s">
        <v>1985</v>
      </c>
      <c r="E700">
        <v>2.6960000000000002</v>
      </c>
      <c r="F700">
        <v>1</v>
      </c>
      <c r="G700">
        <v>0.2</v>
      </c>
      <c r="H700">
        <v>0.80879999999999996</v>
      </c>
      <c r="I700" t="s">
        <v>44</v>
      </c>
      <c r="J700" t="s">
        <v>66</v>
      </c>
      <c r="K700" t="s">
        <v>1986</v>
      </c>
      <c r="L700" t="s">
        <v>137</v>
      </c>
      <c r="M700" t="s">
        <v>138</v>
      </c>
      <c r="N700" t="s">
        <v>1980</v>
      </c>
      <c r="O700">
        <f t="shared" si="10"/>
        <v>2015</v>
      </c>
    </row>
    <row r="701" spans="1:15" x14ac:dyDescent="0.3">
      <c r="A701" t="s">
        <v>1978</v>
      </c>
      <c r="B701" s="7">
        <v>42138</v>
      </c>
      <c r="C701" t="s">
        <v>1979</v>
      </c>
      <c r="D701" t="s">
        <v>1987</v>
      </c>
      <c r="E701">
        <v>18.588000000000001</v>
      </c>
      <c r="F701">
        <v>2</v>
      </c>
      <c r="G701">
        <v>0.7</v>
      </c>
      <c r="H701">
        <v>-13.6312</v>
      </c>
      <c r="I701" t="s">
        <v>44</v>
      </c>
      <c r="J701" t="s">
        <v>73</v>
      </c>
      <c r="K701" t="s">
        <v>1988</v>
      </c>
      <c r="L701" t="s">
        <v>137</v>
      </c>
      <c r="M701" t="s">
        <v>138</v>
      </c>
      <c r="N701" t="s">
        <v>1980</v>
      </c>
      <c r="O701">
        <f t="shared" si="10"/>
        <v>2015</v>
      </c>
    </row>
    <row r="702" spans="1:15" x14ac:dyDescent="0.3">
      <c r="A702" t="s">
        <v>1978</v>
      </c>
      <c r="B702" s="7">
        <v>42138</v>
      </c>
      <c r="C702" t="s">
        <v>1979</v>
      </c>
      <c r="D702" t="s">
        <v>1070</v>
      </c>
      <c r="E702">
        <v>4.8959999999999999</v>
      </c>
      <c r="F702">
        <v>3</v>
      </c>
      <c r="G702">
        <v>0.7</v>
      </c>
      <c r="H702">
        <v>-3.4272</v>
      </c>
      <c r="I702" t="s">
        <v>44</v>
      </c>
      <c r="J702" t="s">
        <v>73</v>
      </c>
      <c r="K702" t="s">
        <v>1071</v>
      </c>
      <c r="L702" t="s">
        <v>137</v>
      </c>
      <c r="M702" t="s">
        <v>138</v>
      </c>
      <c r="N702" t="s">
        <v>1980</v>
      </c>
      <c r="O702">
        <f t="shared" si="10"/>
        <v>2015</v>
      </c>
    </row>
    <row r="703" spans="1:15" x14ac:dyDescent="0.3">
      <c r="A703" t="s">
        <v>1989</v>
      </c>
      <c r="B703" s="7">
        <v>42980</v>
      </c>
      <c r="C703" t="s">
        <v>862</v>
      </c>
      <c r="D703" t="s">
        <v>725</v>
      </c>
      <c r="E703">
        <v>15.071999999999999</v>
      </c>
      <c r="F703">
        <v>3</v>
      </c>
      <c r="G703">
        <v>0.2</v>
      </c>
      <c r="H703">
        <v>4.1448</v>
      </c>
      <c r="I703" t="s">
        <v>32</v>
      </c>
      <c r="J703" t="s">
        <v>63</v>
      </c>
      <c r="K703" t="s">
        <v>726</v>
      </c>
      <c r="L703" t="s">
        <v>137</v>
      </c>
      <c r="M703" t="s">
        <v>445</v>
      </c>
      <c r="N703" t="s">
        <v>1920</v>
      </c>
      <c r="O703">
        <f t="shared" si="10"/>
        <v>2017</v>
      </c>
    </row>
    <row r="704" spans="1:15" x14ac:dyDescent="0.3">
      <c r="A704" t="s">
        <v>1990</v>
      </c>
      <c r="B704" s="7">
        <v>42678</v>
      </c>
      <c r="C704" t="s">
        <v>1185</v>
      </c>
      <c r="D704" t="s">
        <v>1991</v>
      </c>
      <c r="E704">
        <v>209.88</v>
      </c>
      <c r="F704">
        <v>3</v>
      </c>
      <c r="G704">
        <v>0</v>
      </c>
      <c r="H704">
        <v>35.679600000000001</v>
      </c>
      <c r="I704" t="s">
        <v>32</v>
      </c>
      <c r="J704" t="s">
        <v>63</v>
      </c>
      <c r="K704" t="s">
        <v>1992</v>
      </c>
      <c r="L704" t="s">
        <v>47</v>
      </c>
      <c r="M704" t="s">
        <v>93</v>
      </c>
      <c r="N704" t="s">
        <v>94</v>
      </c>
      <c r="O704">
        <f t="shared" si="10"/>
        <v>2016</v>
      </c>
    </row>
    <row r="705" spans="1:15" x14ac:dyDescent="0.3">
      <c r="A705" t="s">
        <v>1993</v>
      </c>
      <c r="B705" s="7">
        <v>42103</v>
      </c>
      <c r="C705" t="s">
        <v>1994</v>
      </c>
      <c r="D705" t="s">
        <v>1995</v>
      </c>
      <c r="E705">
        <v>369.91199999999998</v>
      </c>
      <c r="F705">
        <v>3</v>
      </c>
      <c r="G705">
        <v>0.2</v>
      </c>
      <c r="H705">
        <v>-13.871700000000001</v>
      </c>
      <c r="I705" t="s">
        <v>32</v>
      </c>
      <c r="J705" t="s">
        <v>53</v>
      </c>
      <c r="K705" t="s">
        <v>1996</v>
      </c>
      <c r="L705" t="s">
        <v>47</v>
      </c>
      <c r="M705" t="s">
        <v>48</v>
      </c>
      <c r="N705" t="s">
        <v>1041</v>
      </c>
      <c r="O705">
        <f t="shared" si="10"/>
        <v>2015</v>
      </c>
    </row>
    <row r="706" spans="1:15" x14ac:dyDescent="0.3">
      <c r="A706" t="s">
        <v>1997</v>
      </c>
      <c r="B706" s="7">
        <v>41894</v>
      </c>
      <c r="C706" t="s">
        <v>1998</v>
      </c>
      <c r="D706" t="s">
        <v>1999</v>
      </c>
      <c r="E706">
        <v>10.368</v>
      </c>
      <c r="F706">
        <v>2</v>
      </c>
      <c r="G706">
        <v>0.2</v>
      </c>
      <c r="H706">
        <v>3.6288</v>
      </c>
      <c r="I706" t="s">
        <v>44</v>
      </c>
      <c r="J706" t="s">
        <v>85</v>
      </c>
      <c r="K706" t="s">
        <v>2000</v>
      </c>
      <c r="L706" t="s">
        <v>35</v>
      </c>
      <c r="M706" t="s">
        <v>87</v>
      </c>
      <c r="N706" t="s">
        <v>2001</v>
      </c>
      <c r="O706">
        <f t="shared" ref="O706:O769" si="11">YEAR(B706)</f>
        <v>2014</v>
      </c>
    </row>
    <row r="707" spans="1:15" x14ac:dyDescent="0.3">
      <c r="A707" t="s">
        <v>1997</v>
      </c>
      <c r="B707" s="7">
        <v>41894</v>
      </c>
      <c r="C707" t="s">
        <v>1998</v>
      </c>
      <c r="D707" t="s">
        <v>2002</v>
      </c>
      <c r="E707">
        <v>166.84</v>
      </c>
      <c r="F707">
        <v>5</v>
      </c>
      <c r="G707">
        <v>0.2</v>
      </c>
      <c r="H707">
        <v>18.769500000000001</v>
      </c>
      <c r="I707" t="s">
        <v>44</v>
      </c>
      <c r="J707" t="s">
        <v>76</v>
      </c>
      <c r="K707" t="s">
        <v>2003</v>
      </c>
      <c r="L707" t="s">
        <v>35</v>
      </c>
      <c r="M707" t="s">
        <v>87</v>
      </c>
      <c r="N707" t="s">
        <v>2001</v>
      </c>
      <c r="O707">
        <f t="shared" si="11"/>
        <v>2014</v>
      </c>
    </row>
    <row r="708" spans="1:15" x14ac:dyDescent="0.3">
      <c r="A708" t="s">
        <v>1997</v>
      </c>
      <c r="B708" s="7">
        <v>41894</v>
      </c>
      <c r="C708" t="s">
        <v>1998</v>
      </c>
      <c r="D708" t="s">
        <v>1549</v>
      </c>
      <c r="E708">
        <v>15.215999999999999</v>
      </c>
      <c r="F708">
        <v>1</v>
      </c>
      <c r="G708">
        <v>0.2</v>
      </c>
      <c r="H708">
        <v>2.2824</v>
      </c>
      <c r="I708" t="s">
        <v>69</v>
      </c>
      <c r="J708" t="s">
        <v>148</v>
      </c>
      <c r="K708" t="s">
        <v>1550</v>
      </c>
      <c r="L708" t="s">
        <v>35</v>
      </c>
      <c r="M708" t="s">
        <v>87</v>
      </c>
      <c r="N708" t="s">
        <v>2001</v>
      </c>
      <c r="O708">
        <f t="shared" si="11"/>
        <v>2014</v>
      </c>
    </row>
    <row r="709" spans="1:15" x14ac:dyDescent="0.3">
      <c r="A709" t="s">
        <v>2004</v>
      </c>
      <c r="B709" s="7">
        <v>41975</v>
      </c>
      <c r="C709" t="s">
        <v>2005</v>
      </c>
      <c r="D709" t="s">
        <v>899</v>
      </c>
      <c r="E709">
        <v>119.96</v>
      </c>
      <c r="F709">
        <v>4</v>
      </c>
      <c r="G709">
        <v>0</v>
      </c>
      <c r="H709">
        <v>52.782400000000003</v>
      </c>
      <c r="I709" t="s">
        <v>69</v>
      </c>
      <c r="J709" t="s">
        <v>148</v>
      </c>
      <c r="K709" t="s">
        <v>900</v>
      </c>
      <c r="L709" t="s">
        <v>137</v>
      </c>
      <c r="M709" t="s">
        <v>243</v>
      </c>
      <c r="N709" t="s">
        <v>244</v>
      </c>
      <c r="O709">
        <f t="shared" si="11"/>
        <v>2014</v>
      </c>
    </row>
    <row r="710" spans="1:15" x14ac:dyDescent="0.3">
      <c r="A710" t="s">
        <v>2004</v>
      </c>
      <c r="B710" s="7">
        <v>41975</v>
      </c>
      <c r="C710" t="s">
        <v>2005</v>
      </c>
      <c r="D710" t="s">
        <v>2006</v>
      </c>
      <c r="E710">
        <v>883.92</v>
      </c>
      <c r="F710">
        <v>5</v>
      </c>
      <c r="G710">
        <v>0.2</v>
      </c>
      <c r="H710">
        <v>-110.49</v>
      </c>
      <c r="I710" t="s">
        <v>32</v>
      </c>
      <c r="J710" t="s">
        <v>33</v>
      </c>
      <c r="K710" t="s">
        <v>2007</v>
      </c>
      <c r="L710" t="s">
        <v>137</v>
      </c>
      <c r="M710" t="s">
        <v>243</v>
      </c>
      <c r="N710" t="s">
        <v>244</v>
      </c>
      <c r="O710">
        <f t="shared" si="11"/>
        <v>2014</v>
      </c>
    </row>
    <row r="711" spans="1:15" x14ac:dyDescent="0.3">
      <c r="A711" t="s">
        <v>2004</v>
      </c>
      <c r="B711" s="7">
        <v>41975</v>
      </c>
      <c r="C711" t="s">
        <v>2005</v>
      </c>
      <c r="D711" t="s">
        <v>1213</v>
      </c>
      <c r="E711">
        <v>46.72</v>
      </c>
      <c r="F711">
        <v>8</v>
      </c>
      <c r="G711">
        <v>0.2</v>
      </c>
      <c r="H711">
        <v>15.768000000000001</v>
      </c>
      <c r="I711" t="s">
        <v>44</v>
      </c>
      <c r="J711" t="s">
        <v>73</v>
      </c>
      <c r="K711" t="s">
        <v>1214</v>
      </c>
      <c r="L711" t="s">
        <v>137</v>
      </c>
      <c r="M711" t="s">
        <v>243</v>
      </c>
      <c r="N711" t="s">
        <v>244</v>
      </c>
      <c r="O711">
        <f t="shared" si="11"/>
        <v>2014</v>
      </c>
    </row>
    <row r="712" spans="1:15" x14ac:dyDescent="0.3">
      <c r="A712" t="s">
        <v>2008</v>
      </c>
      <c r="B712" s="7">
        <v>41734</v>
      </c>
      <c r="C712" t="s">
        <v>2009</v>
      </c>
      <c r="D712" t="s">
        <v>1438</v>
      </c>
      <c r="E712">
        <v>55.48</v>
      </c>
      <c r="F712">
        <v>1</v>
      </c>
      <c r="G712">
        <v>0</v>
      </c>
      <c r="H712">
        <v>26.630400000000002</v>
      </c>
      <c r="I712" t="s">
        <v>44</v>
      </c>
      <c r="J712" t="s">
        <v>85</v>
      </c>
      <c r="K712" t="s">
        <v>1439</v>
      </c>
      <c r="L712" t="s">
        <v>137</v>
      </c>
      <c r="M712" t="s">
        <v>243</v>
      </c>
      <c r="N712" t="s">
        <v>244</v>
      </c>
      <c r="O712">
        <f t="shared" si="11"/>
        <v>2014</v>
      </c>
    </row>
    <row r="713" spans="1:15" x14ac:dyDescent="0.3">
      <c r="A713" t="s">
        <v>2010</v>
      </c>
      <c r="B713" s="7">
        <v>42981</v>
      </c>
      <c r="C713" t="s">
        <v>2011</v>
      </c>
      <c r="D713" t="s">
        <v>2012</v>
      </c>
      <c r="E713">
        <v>24.448</v>
      </c>
      <c r="F713">
        <v>4</v>
      </c>
      <c r="G713">
        <v>0.2</v>
      </c>
      <c r="H713">
        <v>8.8623999999999992</v>
      </c>
      <c r="I713" t="s">
        <v>44</v>
      </c>
      <c r="J713" t="s">
        <v>159</v>
      </c>
      <c r="K713" t="s">
        <v>2013</v>
      </c>
      <c r="L713" t="s">
        <v>35</v>
      </c>
      <c r="M713" t="s">
        <v>55</v>
      </c>
      <c r="N713" t="s">
        <v>2014</v>
      </c>
      <c r="O713">
        <f t="shared" si="11"/>
        <v>2017</v>
      </c>
    </row>
    <row r="714" spans="1:15" x14ac:dyDescent="0.3">
      <c r="A714" t="s">
        <v>2015</v>
      </c>
      <c r="B714" s="7">
        <v>42874</v>
      </c>
      <c r="C714" t="s">
        <v>2016</v>
      </c>
      <c r="D714" t="s">
        <v>2017</v>
      </c>
      <c r="E714">
        <v>281.33999999999997</v>
      </c>
      <c r="F714">
        <v>6</v>
      </c>
      <c r="G714">
        <v>0</v>
      </c>
      <c r="H714">
        <v>109.7226</v>
      </c>
      <c r="I714" t="s">
        <v>44</v>
      </c>
      <c r="J714" t="s">
        <v>76</v>
      </c>
      <c r="K714" t="s">
        <v>2018</v>
      </c>
      <c r="L714" t="s">
        <v>137</v>
      </c>
      <c r="M714" t="s">
        <v>243</v>
      </c>
      <c r="N714" t="s">
        <v>2019</v>
      </c>
      <c r="O714">
        <f t="shared" si="11"/>
        <v>2017</v>
      </c>
    </row>
    <row r="715" spans="1:15" x14ac:dyDescent="0.3">
      <c r="A715" t="s">
        <v>2015</v>
      </c>
      <c r="B715" s="7">
        <v>42874</v>
      </c>
      <c r="C715" t="s">
        <v>2016</v>
      </c>
      <c r="D715" t="s">
        <v>1217</v>
      </c>
      <c r="E715">
        <v>307.98</v>
      </c>
      <c r="F715">
        <v>2</v>
      </c>
      <c r="G715">
        <v>0</v>
      </c>
      <c r="H715">
        <v>89.3142</v>
      </c>
      <c r="I715" t="s">
        <v>69</v>
      </c>
      <c r="J715" t="s">
        <v>70</v>
      </c>
      <c r="K715" t="s">
        <v>1218</v>
      </c>
      <c r="L715" t="s">
        <v>137</v>
      </c>
      <c r="M715" t="s">
        <v>243</v>
      </c>
      <c r="N715" t="s">
        <v>2019</v>
      </c>
      <c r="O715">
        <f t="shared" si="11"/>
        <v>2017</v>
      </c>
    </row>
    <row r="716" spans="1:15" x14ac:dyDescent="0.3">
      <c r="A716" t="s">
        <v>2015</v>
      </c>
      <c r="B716" s="7">
        <v>42874</v>
      </c>
      <c r="C716" t="s">
        <v>2016</v>
      </c>
      <c r="D716" t="s">
        <v>2020</v>
      </c>
      <c r="E716">
        <v>299.97000000000003</v>
      </c>
      <c r="F716">
        <v>3</v>
      </c>
      <c r="G716">
        <v>0</v>
      </c>
      <c r="H716">
        <v>113.98860000000001</v>
      </c>
      <c r="I716" t="s">
        <v>69</v>
      </c>
      <c r="J716" t="s">
        <v>148</v>
      </c>
      <c r="K716" t="s">
        <v>2021</v>
      </c>
      <c r="L716" t="s">
        <v>137</v>
      </c>
      <c r="M716" t="s">
        <v>243</v>
      </c>
      <c r="N716" t="s">
        <v>2019</v>
      </c>
      <c r="O716">
        <f t="shared" si="11"/>
        <v>2017</v>
      </c>
    </row>
    <row r="717" spans="1:15" x14ac:dyDescent="0.3">
      <c r="A717" t="s">
        <v>2022</v>
      </c>
      <c r="B717" s="7">
        <v>41821</v>
      </c>
      <c r="C717" t="s">
        <v>862</v>
      </c>
      <c r="D717" t="s">
        <v>2023</v>
      </c>
      <c r="E717">
        <v>19.920000000000002</v>
      </c>
      <c r="F717">
        <v>5</v>
      </c>
      <c r="G717">
        <v>0.2</v>
      </c>
      <c r="H717">
        <v>6.9720000000000004</v>
      </c>
      <c r="I717" t="s">
        <v>44</v>
      </c>
      <c r="J717" t="s">
        <v>73</v>
      </c>
      <c r="K717" t="s">
        <v>2024</v>
      </c>
      <c r="L717" t="s">
        <v>47</v>
      </c>
      <c r="M717" t="s">
        <v>93</v>
      </c>
      <c r="N717" t="s">
        <v>94</v>
      </c>
      <c r="O717">
        <f t="shared" si="11"/>
        <v>2014</v>
      </c>
    </row>
    <row r="718" spans="1:15" x14ac:dyDescent="0.3">
      <c r="A718" t="s">
        <v>2025</v>
      </c>
      <c r="B718" s="7">
        <v>41650</v>
      </c>
      <c r="C718" t="s">
        <v>2026</v>
      </c>
      <c r="D718" t="s">
        <v>1801</v>
      </c>
      <c r="E718">
        <v>9.94</v>
      </c>
      <c r="F718">
        <v>2</v>
      </c>
      <c r="G718">
        <v>0</v>
      </c>
      <c r="H718">
        <v>3.0813999999999999</v>
      </c>
      <c r="I718" t="s">
        <v>32</v>
      </c>
      <c r="J718" t="s">
        <v>63</v>
      </c>
      <c r="K718" t="s">
        <v>1802</v>
      </c>
      <c r="L718" t="s">
        <v>137</v>
      </c>
      <c r="M718" t="s">
        <v>222</v>
      </c>
      <c r="N718" t="s">
        <v>223</v>
      </c>
      <c r="O718">
        <f t="shared" si="11"/>
        <v>2014</v>
      </c>
    </row>
    <row r="719" spans="1:15" x14ac:dyDescent="0.3">
      <c r="A719" t="s">
        <v>2027</v>
      </c>
      <c r="B719" s="7">
        <v>43002</v>
      </c>
      <c r="C719" t="s">
        <v>837</v>
      </c>
      <c r="D719" t="s">
        <v>2028</v>
      </c>
      <c r="E719">
        <v>103.056</v>
      </c>
      <c r="F719">
        <v>3</v>
      </c>
      <c r="G719">
        <v>0.2</v>
      </c>
      <c r="H719">
        <v>24.4758</v>
      </c>
      <c r="I719" t="s">
        <v>32</v>
      </c>
      <c r="J719" t="s">
        <v>63</v>
      </c>
      <c r="K719" t="s">
        <v>2029</v>
      </c>
      <c r="L719" t="s">
        <v>137</v>
      </c>
      <c r="M719" t="s">
        <v>445</v>
      </c>
      <c r="N719" t="s">
        <v>540</v>
      </c>
      <c r="O719">
        <f t="shared" si="11"/>
        <v>2017</v>
      </c>
    </row>
    <row r="720" spans="1:15" x14ac:dyDescent="0.3">
      <c r="A720" t="s">
        <v>2030</v>
      </c>
      <c r="B720" s="7">
        <v>41792</v>
      </c>
      <c r="C720" t="s">
        <v>2031</v>
      </c>
      <c r="D720" t="s">
        <v>1526</v>
      </c>
      <c r="E720">
        <v>59.808</v>
      </c>
      <c r="F720">
        <v>3</v>
      </c>
      <c r="G720">
        <v>0.2</v>
      </c>
      <c r="H720">
        <v>19.4376</v>
      </c>
      <c r="I720" t="s">
        <v>44</v>
      </c>
      <c r="J720" t="s">
        <v>73</v>
      </c>
      <c r="K720" t="s">
        <v>1527</v>
      </c>
      <c r="L720" t="s">
        <v>47</v>
      </c>
      <c r="M720" t="s">
        <v>114</v>
      </c>
      <c r="N720" t="s">
        <v>142</v>
      </c>
      <c r="O720">
        <f t="shared" si="11"/>
        <v>2014</v>
      </c>
    </row>
    <row r="721" spans="1:15" x14ac:dyDescent="0.3">
      <c r="A721" t="s">
        <v>2030</v>
      </c>
      <c r="B721" s="7">
        <v>41792</v>
      </c>
      <c r="C721" t="s">
        <v>2031</v>
      </c>
      <c r="D721" t="s">
        <v>1362</v>
      </c>
      <c r="E721">
        <v>73.319999999999993</v>
      </c>
      <c r="F721">
        <v>6</v>
      </c>
      <c r="G721">
        <v>0</v>
      </c>
      <c r="H721">
        <v>21.995999999999999</v>
      </c>
      <c r="I721" t="s">
        <v>32</v>
      </c>
      <c r="J721" t="s">
        <v>63</v>
      </c>
      <c r="K721" t="s">
        <v>1363</v>
      </c>
      <c r="L721" t="s">
        <v>47</v>
      </c>
      <c r="M721" t="s">
        <v>114</v>
      </c>
      <c r="N721" t="s">
        <v>142</v>
      </c>
      <c r="O721">
        <f t="shared" si="11"/>
        <v>2014</v>
      </c>
    </row>
    <row r="722" spans="1:15" x14ac:dyDescent="0.3">
      <c r="A722" t="s">
        <v>2032</v>
      </c>
      <c r="B722" s="7">
        <v>42413</v>
      </c>
      <c r="C722" t="s">
        <v>2033</v>
      </c>
      <c r="D722" t="s">
        <v>2034</v>
      </c>
      <c r="E722">
        <v>146.82</v>
      </c>
      <c r="F722">
        <v>3</v>
      </c>
      <c r="G722">
        <v>0</v>
      </c>
      <c r="H722">
        <v>73.41</v>
      </c>
      <c r="I722" t="s">
        <v>44</v>
      </c>
      <c r="J722" t="s">
        <v>85</v>
      </c>
      <c r="K722" t="s">
        <v>2035</v>
      </c>
      <c r="L722" t="s">
        <v>47</v>
      </c>
      <c r="M722" t="s">
        <v>48</v>
      </c>
      <c r="N722" t="s">
        <v>49</v>
      </c>
      <c r="O722">
        <f t="shared" si="11"/>
        <v>2016</v>
      </c>
    </row>
    <row r="723" spans="1:15" x14ac:dyDescent="0.3">
      <c r="A723" t="s">
        <v>2036</v>
      </c>
      <c r="B723" s="7">
        <v>42719</v>
      </c>
      <c r="C723" t="s">
        <v>1307</v>
      </c>
      <c r="D723" t="s">
        <v>2037</v>
      </c>
      <c r="E723">
        <v>1652.94</v>
      </c>
      <c r="F723">
        <v>3</v>
      </c>
      <c r="G723">
        <v>0</v>
      </c>
      <c r="H723">
        <v>231.41159999999999</v>
      </c>
      <c r="I723" t="s">
        <v>32</v>
      </c>
      <c r="J723" t="s">
        <v>53</v>
      </c>
      <c r="K723" t="s">
        <v>2038</v>
      </c>
      <c r="L723" t="s">
        <v>99</v>
      </c>
      <c r="M723" t="s">
        <v>216</v>
      </c>
      <c r="N723" t="s">
        <v>779</v>
      </c>
      <c r="O723">
        <f t="shared" si="11"/>
        <v>2016</v>
      </c>
    </row>
    <row r="724" spans="1:15" x14ac:dyDescent="0.3">
      <c r="A724" t="s">
        <v>2036</v>
      </c>
      <c r="B724" s="7">
        <v>42719</v>
      </c>
      <c r="C724" t="s">
        <v>1307</v>
      </c>
      <c r="D724" t="s">
        <v>2039</v>
      </c>
      <c r="E724">
        <v>296.37</v>
      </c>
      <c r="F724">
        <v>3</v>
      </c>
      <c r="G724">
        <v>0</v>
      </c>
      <c r="H724">
        <v>80.019900000000007</v>
      </c>
      <c r="I724" t="s">
        <v>44</v>
      </c>
      <c r="J724" t="s">
        <v>58</v>
      </c>
      <c r="K724" t="s">
        <v>2040</v>
      </c>
      <c r="L724" t="s">
        <v>99</v>
      </c>
      <c r="M724" t="s">
        <v>216</v>
      </c>
      <c r="N724" t="s">
        <v>779</v>
      </c>
      <c r="O724">
        <f t="shared" si="11"/>
        <v>2016</v>
      </c>
    </row>
    <row r="725" spans="1:15" x14ac:dyDescent="0.3">
      <c r="A725" t="s">
        <v>2041</v>
      </c>
      <c r="B725" s="7">
        <v>41919</v>
      </c>
      <c r="C725" t="s">
        <v>2042</v>
      </c>
      <c r="D725" t="s">
        <v>2043</v>
      </c>
      <c r="E725">
        <v>129.91999999999999</v>
      </c>
      <c r="F725">
        <v>5</v>
      </c>
      <c r="G725">
        <v>0.2</v>
      </c>
      <c r="H725">
        <v>21.111999999999998</v>
      </c>
      <c r="I725" t="s">
        <v>32</v>
      </c>
      <c r="J725" t="s">
        <v>63</v>
      </c>
      <c r="K725" t="s">
        <v>2044</v>
      </c>
      <c r="L725" t="s">
        <v>137</v>
      </c>
      <c r="M725" t="s">
        <v>138</v>
      </c>
      <c r="N725" t="s">
        <v>139</v>
      </c>
      <c r="O725">
        <f t="shared" si="11"/>
        <v>2014</v>
      </c>
    </row>
    <row r="726" spans="1:15" x14ac:dyDescent="0.3">
      <c r="A726" t="s">
        <v>2045</v>
      </c>
      <c r="B726" s="7">
        <v>42558</v>
      </c>
      <c r="C726" t="s">
        <v>2046</v>
      </c>
      <c r="D726" t="s">
        <v>2047</v>
      </c>
      <c r="E726">
        <v>45.584000000000003</v>
      </c>
      <c r="F726">
        <v>7</v>
      </c>
      <c r="G726">
        <v>0.2</v>
      </c>
      <c r="H726">
        <v>5.1281999999999996</v>
      </c>
      <c r="I726" t="s">
        <v>44</v>
      </c>
      <c r="J726" t="s">
        <v>515</v>
      </c>
      <c r="K726" t="s">
        <v>2048</v>
      </c>
      <c r="L726" t="s">
        <v>35</v>
      </c>
      <c r="M726" t="s">
        <v>55</v>
      </c>
      <c r="N726" t="s">
        <v>2049</v>
      </c>
      <c r="O726">
        <f t="shared" si="11"/>
        <v>2016</v>
      </c>
    </row>
    <row r="727" spans="1:15" x14ac:dyDescent="0.3">
      <c r="A727" t="s">
        <v>2050</v>
      </c>
      <c r="B727" s="7">
        <v>42994</v>
      </c>
      <c r="C727" t="s">
        <v>2051</v>
      </c>
      <c r="D727" t="s">
        <v>2052</v>
      </c>
      <c r="E727">
        <v>17.568000000000001</v>
      </c>
      <c r="F727">
        <v>2</v>
      </c>
      <c r="G727">
        <v>0.2</v>
      </c>
      <c r="H727">
        <v>6.3684000000000003</v>
      </c>
      <c r="I727" t="s">
        <v>44</v>
      </c>
      <c r="J727" t="s">
        <v>159</v>
      </c>
      <c r="K727" t="s">
        <v>2053</v>
      </c>
      <c r="L727" t="s">
        <v>99</v>
      </c>
      <c r="M727" t="s">
        <v>100</v>
      </c>
      <c r="N727" t="s">
        <v>1097</v>
      </c>
      <c r="O727">
        <f t="shared" si="11"/>
        <v>2017</v>
      </c>
    </row>
    <row r="728" spans="1:15" x14ac:dyDescent="0.3">
      <c r="A728" t="s">
        <v>2050</v>
      </c>
      <c r="B728" s="7">
        <v>42994</v>
      </c>
      <c r="C728" t="s">
        <v>2051</v>
      </c>
      <c r="D728" t="s">
        <v>2054</v>
      </c>
      <c r="E728">
        <v>55.991999999999997</v>
      </c>
      <c r="F728">
        <v>1</v>
      </c>
      <c r="G728">
        <v>0.2</v>
      </c>
      <c r="H728">
        <v>5.5991999999999997</v>
      </c>
      <c r="I728" t="s">
        <v>69</v>
      </c>
      <c r="J728" t="s">
        <v>70</v>
      </c>
      <c r="K728" t="s">
        <v>2055</v>
      </c>
      <c r="L728" t="s">
        <v>99</v>
      </c>
      <c r="M728" t="s">
        <v>100</v>
      </c>
      <c r="N728" t="s">
        <v>1097</v>
      </c>
      <c r="O728">
        <f t="shared" si="11"/>
        <v>2017</v>
      </c>
    </row>
    <row r="729" spans="1:15" x14ac:dyDescent="0.3">
      <c r="A729" t="s">
        <v>2056</v>
      </c>
      <c r="B729" s="7">
        <v>42707</v>
      </c>
      <c r="C729" t="s">
        <v>2057</v>
      </c>
      <c r="D729" t="s">
        <v>2058</v>
      </c>
      <c r="E729">
        <v>182.72</v>
      </c>
      <c r="F729">
        <v>8</v>
      </c>
      <c r="G729">
        <v>0</v>
      </c>
      <c r="H729">
        <v>84.051199999999994</v>
      </c>
      <c r="I729" t="s">
        <v>44</v>
      </c>
      <c r="J729" t="s">
        <v>85</v>
      </c>
      <c r="K729" t="s">
        <v>2059</v>
      </c>
      <c r="L729" t="s">
        <v>137</v>
      </c>
      <c r="M729" t="s">
        <v>243</v>
      </c>
      <c r="N729" t="s">
        <v>2060</v>
      </c>
      <c r="O729">
        <f t="shared" si="11"/>
        <v>2016</v>
      </c>
    </row>
    <row r="730" spans="1:15" x14ac:dyDescent="0.3">
      <c r="A730" t="s">
        <v>2056</v>
      </c>
      <c r="B730" s="7">
        <v>42707</v>
      </c>
      <c r="C730" t="s">
        <v>2057</v>
      </c>
      <c r="D730" t="s">
        <v>2061</v>
      </c>
      <c r="E730">
        <v>400.03199999999998</v>
      </c>
      <c r="F730">
        <v>2</v>
      </c>
      <c r="G730">
        <v>0.4</v>
      </c>
      <c r="H730">
        <v>-153.34559999999999</v>
      </c>
      <c r="I730" t="s">
        <v>32</v>
      </c>
      <c r="J730" t="s">
        <v>53</v>
      </c>
      <c r="K730" t="s">
        <v>2062</v>
      </c>
      <c r="L730" t="s">
        <v>137</v>
      </c>
      <c r="M730" t="s">
        <v>243</v>
      </c>
      <c r="N730" t="s">
        <v>2060</v>
      </c>
      <c r="O730">
        <f t="shared" si="11"/>
        <v>2016</v>
      </c>
    </row>
    <row r="731" spans="1:15" x14ac:dyDescent="0.3">
      <c r="A731" t="s">
        <v>2056</v>
      </c>
      <c r="B731" s="7">
        <v>42707</v>
      </c>
      <c r="C731" t="s">
        <v>2057</v>
      </c>
      <c r="D731" t="s">
        <v>2063</v>
      </c>
      <c r="E731">
        <v>33.630000000000003</v>
      </c>
      <c r="F731">
        <v>3</v>
      </c>
      <c r="G731">
        <v>0</v>
      </c>
      <c r="H731">
        <v>10.089</v>
      </c>
      <c r="I731" t="s">
        <v>44</v>
      </c>
      <c r="J731" t="s">
        <v>58</v>
      </c>
      <c r="K731" t="s">
        <v>2064</v>
      </c>
      <c r="L731" t="s">
        <v>137</v>
      </c>
      <c r="M731" t="s">
        <v>243</v>
      </c>
      <c r="N731" t="s">
        <v>2060</v>
      </c>
      <c r="O731">
        <f t="shared" si="11"/>
        <v>2016</v>
      </c>
    </row>
    <row r="732" spans="1:15" x14ac:dyDescent="0.3">
      <c r="A732" t="s">
        <v>2056</v>
      </c>
      <c r="B732" s="7">
        <v>42707</v>
      </c>
      <c r="C732" t="s">
        <v>2057</v>
      </c>
      <c r="D732" t="s">
        <v>834</v>
      </c>
      <c r="E732">
        <v>542.64599999999996</v>
      </c>
      <c r="F732">
        <v>3</v>
      </c>
      <c r="G732">
        <v>0.1</v>
      </c>
      <c r="H732">
        <v>102.49979999999999</v>
      </c>
      <c r="I732" t="s">
        <v>32</v>
      </c>
      <c r="J732" t="s">
        <v>39</v>
      </c>
      <c r="K732" t="s">
        <v>835</v>
      </c>
      <c r="L732" t="s">
        <v>137</v>
      </c>
      <c r="M732" t="s">
        <v>243</v>
      </c>
      <c r="N732" t="s">
        <v>2060</v>
      </c>
      <c r="O732">
        <f t="shared" si="11"/>
        <v>2016</v>
      </c>
    </row>
    <row r="733" spans="1:15" x14ac:dyDescent="0.3">
      <c r="A733" t="s">
        <v>2056</v>
      </c>
      <c r="B733" s="7">
        <v>42707</v>
      </c>
      <c r="C733" t="s">
        <v>2057</v>
      </c>
      <c r="D733" t="s">
        <v>1372</v>
      </c>
      <c r="E733">
        <v>6.3</v>
      </c>
      <c r="F733">
        <v>2</v>
      </c>
      <c r="G733">
        <v>0</v>
      </c>
      <c r="H733">
        <v>3.024</v>
      </c>
      <c r="I733" t="s">
        <v>44</v>
      </c>
      <c r="J733" t="s">
        <v>45</v>
      </c>
      <c r="K733" t="s">
        <v>1373</v>
      </c>
      <c r="L733" t="s">
        <v>137</v>
      </c>
      <c r="M733" t="s">
        <v>243</v>
      </c>
      <c r="N733" t="s">
        <v>2060</v>
      </c>
      <c r="O733">
        <f t="shared" si="11"/>
        <v>2016</v>
      </c>
    </row>
    <row r="734" spans="1:15" x14ac:dyDescent="0.3">
      <c r="A734" t="s">
        <v>2065</v>
      </c>
      <c r="B734" s="7">
        <v>42756</v>
      </c>
      <c r="C734" t="s">
        <v>2066</v>
      </c>
      <c r="D734" t="s">
        <v>1571</v>
      </c>
      <c r="E734">
        <v>242.94</v>
      </c>
      <c r="F734">
        <v>3</v>
      </c>
      <c r="G734">
        <v>0</v>
      </c>
      <c r="H734">
        <v>9.7175999999999991</v>
      </c>
      <c r="I734" t="s">
        <v>44</v>
      </c>
      <c r="J734" t="s">
        <v>58</v>
      </c>
      <c r="K734" t="s">
        <v>1572</v>
      </c>
      <c r="L734" t="s">
        <v>47</v>
      </c>
      <c r="M734" t="s">
        <v>93</v>
      </c>
      <c r="N734" t="s">
        <v>94</v>
      </c>
      <c r="O734">
        <f t="shared" si="11"/>
        <v>2017</v>
      </c>
    </row>
    <row r="735" spans="1:15" x14ac:dyDescent="0.3">
      <c r="A735" t="s">
        <v>2065</v>
      </c>
      <c r="B735" s="7">
        <v>42756</v>
      </c>
      <c r="C735" t="s">
        <v>2066</v>
      </c>
      <c r="D735" t="s">
        <v>2067</v>
      </c>
      <c r="E735">
        <v>179.97</v>
      </c>
      <c r="F735">
        <v>3</v>
      </c>
      <c r="G735">
        <v>0</v>
      </c>
      <c r="H735">
        <v>86.385599999999997</v>
      </c>
      <c r="I735" t="s">
        <v>69</v>
      </c>
      <c r="J735" t="s">
        <v>148</v>
      </c>
      <c r="K735" t="s">
        <v>2068</v>
      </c>
      <c r="L735" t="s">
        <v>47</v>
      </c>
      <c r="M735" t="s">
        <v>93</v>
      </c>
      <c r="N735" t="s">
        <v>94</v>
      </c>
      <c r="O735">
        <f t="shared" si="11"/>
        <v>2017</v>
      </c>
    </row>
    <row r="736" spans="1:15" x14ac:dyDescent="0.3">
      <c r="A736" t="s">
        <v>2065</v>
      </c>
      <c r="B736" s="7">
        <v>42756</v>
      </c>
      <c r="C736" t="s">
        <v>2066</v>
      </c>
      <c r="D736" t="s">
        <v>1224</v>
      </c>
      <c r="E736">
        <v>99.695999999999998</v>
      </c>
      <c r="F736">
        <v>6</v>
      </c>
      <c r="G736">
        <v>0.2</v>
      </c>
      <c r="H736">
        <v>33.647399999999998</v>
      </c>
      <c r="I736" t="s">
        <v>44</v>
      </c>
      <c r="J736" t="s">
        <v>73</v>
      </c>
      <c r="K736" t="s">
        <v>1225</v>
      </c>
      <c r="L736" t="s">
        <v>47</v>
      </c>
      <c r="M736" t="s">
        <v>93</v>
      </c>
      <c r="N736" t="s">
        <v>94</v>
      </c>
      <c r="O736">
        <f t="shared" si="11"/>
        <v>2017</v>
      </c>
    </row>
    <row r="737" spans="1:15" x14ac:dyDescent="0.3">
      <c r="A737" t="s">
        <v>2065</v>
      </c>
      <c r="B737" s="7">
        <v>42756</v>
      </c>
      <c r="C737" t="s">
        <v>2066</v>
      </c>
      <c r="D737" t="s">
        <v>210</v>
      </c>
      <c r="E737">
        <v>27.936</v>
      </c>
      <c r="F737">
        <v>4</v>
      </c>
      <c r="G737">
        <v>0.2</v>
      </c>
      <c r="H737">
        <v>9.4283999999999999</v>
      </c>
      <c r="I737" t="s">
        <v>44</v>
      </c>
      <c r="J737" t="s">
        <v>73</v>
      </c>
      <c r="K737" t="s">
        <v>211</v>
      </c>
      <c r="L737" t="s">
        <v>47</v>
      </c>
      <c r="M737" t="s">
        <v>93</v>
      </c>
      <c r="N737" t="s">
        <v>94</v>
      </c>
      <c r="O737">
        <f t="shared" si="11"/>
        <v>2017</v>
      </c>
    </row>
    <row r="738" spans="1:15" x14ac:dyDescent="0.3">
      <c r="A738" t="s">
        <v>2065</v>
      </c>
      <c r="B738" s="7">
        <v>42756</v>
      </c>
      <c r="C738" t="s">
        <v>2066</v>
      </c>
      <c r="D738" t="s">
        <v>2069</v>
      </c>
      <c r="E738">
        <v>84.98</v>
      </c>
      <c r="F738">
        <v>1</v>
      </c>
      <c r="G738">
        <v>0</v>
      </c>
      <c r="H738">
        <v>18.695599999999999</v>
      </c>
      <c r="I738" t="s">
        <v>32</v>
      </c>
      <c r="J738" t="s">
        <v>33</v>
      </c>
      <c r="K738" t="s">
        <v>2070</v>
      </c>
      <c r="L738" t="s">
        <v>47</v>
      </c>
      <c r="M738" t="s">
        <v>93</v>
      </c>
      <c r="N738" t="s">
        <v>94</v>
      </c>
      <c r="O738">
        <f t="shared" si="11"/>
        <v>2017</v>
      </c>
    </row>
    <row r="739" spans="1:15" x14ac:dyDescent="0.3">
      <c r="A739" t="s">
        <v>2065</v>
      </c>
      <c r="B739" s="7">
        <v>42756</v>
      </c>
      <c r="C739" t="s">
        <v>2066</v>
      </c>
      <c r="D739" t="s">
        <v>2071</v>
      </c>
      <c r="E739">
        <v>18.72</v>
      </c>
      <c r="F739">
        <v>5</v>
      </c>
      <c r="G739">
        <v>0.2</v>
      </c>
      <c r="H739">
        <v>6.5519999999999996</v>
      </c>
      <c r="I739" t="s">
        <v>44</v>
      </c>
      <c r="J739" t="s">
        <v>73</v>
      </c>
      <c r="K739" t="s">
        <v>2072</v>
      </c>
      <c r="L739" t="s">
        <v>47</v>
      </c>
      <c r="M739" t="s">
        <v>93</v>
      </c>
      <c r="N739" t="s">
        <v>94</v>
      </c>
      <c r="O739">
        <f t="shared" si="11"/>
        <v>2017</v>
      </c>
    </row>
    <row r="740" spans="1:15" x14ac:dyDescent="0.3">
      <c r="A740" t="s">
        <v>2073</v>
      </c>
      <c r="B740" s="7">
        <v>41890</v>
      </c>
      <c r="C740" t="s">
        <v>402</v>
      </c>
      <c r="D740" t="s">
        <v>2074</v>
      </c>
      <c r="E740">
        <v>49.98</v>
      </c>
      <c r="F740">
        <v>2</v>
      </c>
      <c r="G740">
        <v>0</v>
      </c>
      <c r="H740">
        <v>8.4966000000000008</v>
      </c>
      <c r="I740" t="s">
        <v>69</v>
      </c>
      <c r="J740" t="s">
        <v>148</v>
      </c>
      <c r="K740" t="s">
        <v>2075</v>
      </c>
      <c r="L740" t="s">
        <v>47</v>
      </c>
      <c r="M740" t="s">
        <v>48</v>
      </c>
      <c r="N740" t="s">
        <v>120</v>
      </c>
      <c r="O740">
        <f t="shared" si="11"/>
        <v>2014</v>
      </c>
    </row>
    <row r="741" spans="1:15" x14ac:dyDescent="0.3">
      <c r="A741" t="s">
        <v>2076</v>
      </c>
      <c r="B741" s="7">
        <v>41643</v>
      </c>
      <c r="C741" t="s">
        <v>2077</v>
      </c>
      <c r="D741" t="s">
        <v>2078</v>
      </c>
      <c r="E741">
        <v>11.784000000000001</v>
      </c>
      <c r="F741">
        <v>3</v>
      </c>
      <c r="G741">
        <v>0.2</v>
      </c>
      <c r="H741">
        <v>4.2717000000000001</v>
      </c>
      <c r="I741" t="s">
        <v>44</v>
      </c>
      <c r="J741" t="s">
        <v>45</v>
      </c>
      <c r="K741" t="s">
        <v>2079</v>
      </c>
      <c r="L741" t="s">
        <v>99</v>
      </c>
      <c r="M741" t="s">
        <v>193</v>
      </c>
      <c r="N741" t="s">
        <v>194</v>
      </c>
      <c r="O741">
        <f t="shared" si="11"/>
        <v>2014</v>
      </c>
    </row>
    <row r="742" spans="1:15" x14ac:dyDescent="0.3">
      <c r="A742" t="s">
        <v>2076</v>
      </c>
      <c r="B742" s="7">
        <v>41643</v>
      </c>
      <c r="C742" t="s">
        <v>2077</v>
      </c>
      <c r="D742" t="s">
        <v>1443</v>
      </c>
      <c r="E742">
        <v>272.73599999999999</v>
      </c>
      <c r="F742">
        <v>3</v>
      </c>
      <c r="G742">
        <v>0.2</v>
      </c>
      <c r="H742">
        <v>-64.774799999999999</v>
      </c>
      <c r="I742" t="s">
        <v>44</v>
      </c>
      <c r="J742" t="s">
        <v>58</v>
      </c>
      <c r="K742" t="s">
        <v>1444</v>
      </c>
      <c r="L742" t="s">
        <v>99</v>
      </c>
      <c r="M742" t="s">
        <v>193</v>
      </c>
      <c r="N742" t="s">
        <v>194</v>
      </c>
      <c r="O742">
        <f t="shared" si="11"/>
        <v>2014</v>
      </c>
    </row>
    <row r="743" spans="1:15" x14ac:dyDescent="0.3">
      <c r="A743" t="s">
        <v>2076</v>
      </c>
      <c r="B743" s="7">
        <v>41643</v>
      </c>
      <c r="C743" t="s">
        <v>2077</v>
      </c>
      <c r="D743" t="s">
        <v>2080</v>
      </c>
      <c r="E743">
        <v>3.54</v>
      </c>
      <c r="F743">
        <v>2</v>
      </c>
      <c r="G743">
        <v>0.8</v>
      </c>
      <c r="H743">
        <v>-5.4870000000000001</v>
      </c>
      <c r="I743" t="s">
        <v>44</v>
      </c>
      <c r="J743" t="s">
        <v>73</v>
      </c>
      <c r="K743" t="s">
        <v>2081</v>
      </c>
      <c r="L743" t="s">
        <v>99</v>
      </c>
      <c r="M743" t="s">
        <v>193</v>
      </c>
      <c r="N743" t="s">
        <v>194</v>
      </c>
      <c r="O743">
        <f t="shared" si="11"/>
        <v>2014</v>
      </c>
    </row>
    <row r="744" spans="1:15" x14ac:dyDescent="0.3">
      <c r="A744" t="s">
        <v>2082</v>
      </c>
      <c r="B744" s="7">
        <v>42609</v>
      </c>
      <c r="C744" t="s">
        <v>2083</v>
      </c>
      <c r="D744" t="s">
        <v>1728</v>
      </c>
      <c r="E744">
        <v>51.52</v>
      </c>
      <c r="F744">
        <v>5</v>
      </c>
      <c r="G744">
        <v>0.2</v>
      </c>
      <c r="H744">
        <v>-10.948</v>
      </c>
      <c r="I744" t="s">
        <v>44</v>
      </c>
      <c r="J744" t="s">
        <v>515</v>
      </c>
      <c r="K744" t="s">
        <v>1729</v>
      </c>
      <c r="L744" t="s">
        <v>99</v>
      </c>
      <c r="M744" t="s">
        <v>100</v>
      </c>
      <c r="N744" t="s">
        <v>722</v>
      </c>
      <c r="O744">
        <f t="shared" si="11"/>
        <v>2016</v>
      </c>
    </row>
    <row r="745" spans="1:15" x14ac:dyDescent="0.3">
      <c r="A745" t="s">
        <v>2082</v>
      </c>
      <c r="B745" s="7">
        <v>42609</v>
      </c>
      <c r="C745" t="s">
        <v>2083</v>
      </c>
      <c r="D745" t="s">
        <v>907</v>
      </c>
      <c r="E745">
        <v>3.528</v>
      </c>
      <c r="F745">
        <v>1</v>
      </c>
      <c r="G745">
        <v>0.2</v>
      </c>
      <c r="H745">
        <v>1.1466000000000001</v>
      </c>
      <c r="I745" t="s">
        <v>44</v>
      </c>
      <c r="J745" t="s">
        <v>85</v>
      </c>
      <c r="K745" t="s">
        <v>908</v>
      </c>
      <c r="L745" t="s">
        <v>99</v>
      </c>
      <c r="M745" t="s">
        <v>100</v>
      </c>
      <c r="N745" t="s">
        <v>722</v>
      </c>
      <c r="O745">
        <f t="shared" si="11"/>
        <v>2016</v>
      </c>
    </row>
    <row r="746" spans="1:15" x14ac:dyDescent="0.3">
      <c r="A746" t="s">
        <v>2082</v>
      </c>
      <c r="B746" s="7">
        <v>42609</v>
      </c>
      <c r="C746" t="s">
        <v>2083</v>
      </c>
      <c r="D746" t="s">
        <v>2084</v>
      </c>
      <c r="E746">
        <v>4.6239999999999997</v>
      </c>
      <c r="F746">
        <v>1</v>
      </c>
      <c r="G746">
        <v>0.2</v>
      </c>
      <c r="H746">
        <v>1.6761999999999999</v>
      </c>
      <c r="I746" t="s">
        <v>44</v>
      </c>
      <c r="J746" t="s">
        <v>85</v>
      </c>
      <c r="K746" t="s">
        <v>2085</v>
      </c>
      <c r="L746" t="s">
        <v>99</v>
      </c>
      <c r="M746" t="s">
        <v>100</v>
      </c>
      <c r="N746" t="s">
        <v>722</v>
      </c>
      <c r="O746">
        <f t="shared" si="11"/>
        <v>2016</v>
      </c>
    </row>
    <row r="747" spans="1:15" x14ac:dyDescent="0.3">
      <c r="A747" t="s">
        <v>2082</v>
      </c>
      <c r="B747" s="7">
        <v>42609</v>
      </c>
      <c r="C747" t="s">
        <v>2083</v>
      </c>
      <c r="D747" t="s">
        <v>2086</v>
      </c>
      <c r="E747">
        <v>55.167999999999999</v>
      </c>
      <c r="F747">
        <v>4</v>
      </c>
      <c r="G747">
        <v>0.2</v>
      </c>
      <c r="H747">
        <v>6.2064000000000004</v>
      </c>
      <c r="I747" t="s">
        <v>44</v>
      </c>
      <c r="J747" t="s">
        <v>515</v>
      </c>
      <c r="K747" t="s">
        <v>2087</v>
      </c>
      <c r="L747" t="s">
        <v>99</v>
      </c>
      <c r="M747" t="s">
        <v>100</v>
      </c>
      <c r="N747" t="s">
        <v>722</v>
      </c>
      <c r="O747">
        <f t="shared" si="11"/>
        <v>2016</v>
      </c>
    </row>
    <row r="748" spans="1:15" x14ac:dyDescent="0.3">
      <c r="A748" t="s">
        <v>2088</v>
      </c>
      <c r="B748" s="7">
        <v>41786</v>
      </c>
      <c r="C748" t="s">
        <v>1437</v>
      </c>
      <c r="D748" t="s">
        <v>819</v>
      </c>
      <c r="E748">
        <v>567.12</v>
      </c>
      <c r="F748">
        <v>10</v>
      </c>
      <c r="G748">
        <v>0.2</v>
      </c>
      <c r="H748">
        <v>-28.356000000000002</v>
      </c>
      <c r="I748" t="s">
        <v>32</v>
      </c>
      <c r="J748" t="s">
        <v>53</v>
      </c>
      <c r="K748" t="s">
        <v>820</v>
      </c>
      <c r="L748" t="s">
        <v>47</v>
      </c>
      <c r="M748" t="s">
        <v>48</v>
      </c>
      <c r="N748" t="s">
        <v>840</v>
      </c>
      <c r="O748">
        <f t="shared" si="11"/>
        <v>2014</v>
      </c>
    </row>
    <row r="749" spans="1:15" x14ac:dyDescent="0.3">
      <c r="A749" t="s">
        <v>2088</v>
      </c>
      <c r="B749" s="7">
        <v>41786</v>
      </c>
      <c r="C749" t="s">
        <v>1437</v>
      </c>
      <c r="D749" t="s">
        <v>1495</v>
      </c>
      <c r="E749">
        <v>359.32</v>
      </c>
      <c r="F749">
        <v>4</v>
      </c>
      <c r="G749">
        <v>0</v>
      </c>
      <c r="H749">
        <v>7.1863999999999999</v>
      </c>
      <c r="I749" t="s">
        <v>44</v>
      </c>
      <c r="J749" t="s">
        <v>58</v>
      </c>
      <c r="K749" t="s">
        <v>1496</v>
      </c>
      <c r="L749" t="s">
        <v>47</v>
      </c>
      <c r="M749" t="s">
        <v>48</v>
      </c>
      <c r="N749" t="s">
        <v>840</v>
      </c>
      <c r="O749">
        <f t="shared" si="11"/>
        <v>2014</v>
      </c>
    </row>
    <row r="750" spans="1:15" x14ac:dyDescent="0.3">
      <c r="A750" t="s">
        <v>2089</v>
      </c>
      <c r="B750" s="7">
        <v>42449</v>
      </c>
      <c r="C750" t="s">
        <v>2090</v>
      </c>
      <c r="D750" t="s">
        <v>2091</v>
      </c>
      <c r="E750">
        <v>11.992000000000001</v>
      </c>
      <c r="F750">
        <v>1</v>
      </c>
      <c r="G750">
        <v>0.2</v>
      </c>
      <c r="H750">
        <v>0.89939999999999998</v>
      </c>
      <c r="I750" t="s">
        <v>69</v>
      </c>
      <c r="J750" t="s">
        <v>70</v>
      </c>
      <c r="K750" t="s">
        <v>2092</v>
      </c>
      <c r="L750" t="s">
        <v>99</v>
      </c>
      <c r="M750" t="s">
        <v>193</v>
      </c>
      <c r="N750" t="s">
        <v>2093</v>
      </c>
      <c r="O750">
        <f t="shared" si="11"/>
        <v>2016</v>
      </c>
    </row>
    <row r="751" spans="1:15" x14ac:dyDescent="0.3">
      <c r="A751" t="s">
        <v>2094</v>
      </c>
      <c r="B751" s="7">
        <v>43010</v>
      </c>
      <c r="C751" t="s">
        <v>2095</v>
      </c>
      <c r="D751" t="s">
        <v>2096</v>
      </c>
      <c r="E751">
        <v>58.05</v>
      </c>
      <c r="F751">
        <v>3</v>
      </c>
      <c r="G751">
        <v>0</v>
      </c>
      <c r="H751">
        <v>26.702999999999999</v>
      </c>
      <c r="I751" t="s">
        <v>44</v>
      </c>
      <c r="J751" t="s">
        <v>73</v>
      </c>
      <c r="K751" t="s">
        <v>2097</v>
      </c>
      <c r="L751" t="s">
        <v>99</v>
      </c>
      <c r="M751" t="s">
        <v>216</v>
      </c>
      <c r="N751" t="s">
        <v>2098</v>
      </c>
      <c r="O751">
        <f t="shared" si="11"/>
        <v>2017</v>
      </c>
    </row>
    <row r="752" spans="1:15" x14ac:dyDescent="0.3">
      <c r="A752" t="s">
        <v>2094</v>
      </c>
      <c r="B752" s="7">
        <v>43010</v>
      </c>
      <c r="C752" t="s">
        <v>2095</v>
      </c>
      <c r="D752" t="s">
        <v>2099</v>
      </c>
      <c r="E752">
        <v>157.74</v>
      </c>
      <c r="F752">
        <v>11</v>
      </c>
      <c r="G752">
        <v>0</v>
      </c>
      <c r="H752">
        <v>56.7864</v>
      </c>
      <c r="I752" t="s">
        <v>32</v>
      </c>
      <c r="J752" t="s">
        <v>63</v>
      </c>
      <c r="K752" t="s">
        <v>2100</v>
      </c>
      <c r="L752" t="s">
        <v>99</v>
      </c>
      <c r="M752" t="s">
        <v>216</v>
      </c>
      <c r="N752" t="s">
        <v>2098</v>
      </c>
      <c r="O752">
        <f t="shared" si="11"/>
        <v>2017</v>
      </c>
    </row>
    <row r="753" spans="1:15" x14ac:dyDescent="0.3">
      <c r="A753" t="s">
        <v>2094</v>
      </c>
      <c r="B753" s="7">
        <v>43010</v>
      </c>
      <c r="C753" t="s">
        <v>2095</v>
      </c>
      <c r="D753" t="s">
        <v>1258</v>
      </c>
      <c r="E753">
        <v>56.98</v>
      </c>
      <c r="F753">
        <v>7</v>
      </c>
      <c r="G753">
        <v>0</v>
      </c>
      <c r="H753">
        <v>22.792000000000002</v>
      </c>
      <c r="I753" t="s">
        <v>44</v>
      </c>
      <c r="J753" t="s">
        <v>66</v>
      </c>
      <c r="K753" t="s">
        <v>1259</v>
      </c>
      <c r="L753" t="s">
        <v>99</v>
      </c>
      <c r="M753" t="s">
        <v>216</v>
      </c>
      <c r="N753" t="s">
        <v>2098</v>
      </c>
      <c r="O753">
        <f t="shared" si="11"/>
        <v>2017</v>
      </c>
    </row>
    <row r="754" spans="1:15" x14ac:dyDescent="0.3">
      <c r="A754" t="s">
        <v>2094</v>
      </c>
      <c r="B754" s="7">
        <v>43010</v>
      </c>
      <c r="C754" t="s">
        <v>2095</v>
      </c>
      <c r="D754" t="s">
        <v>2101</v>
      </c>
      <c r="E754">
        <v>2.88</v>
      </c>
      <c r="F754">
        <v>1</v>
      </c>
      <c r="G754">
        <v>0</v>
      </c>
      <c r="H754">
        <v>1.4112</v>
      </c>
      <c r="I754" t="s">
        <v>44</v>
      </c>
      <c r="J754" t="s">
        <v>73</v>
      </c>
      <c r="K754" t="s">
        <v>2102</v>
      </c>
      <c r="L754" t="s">
        <v>99</v>
      </c>
      <c r="M754" t="s">
        <v>216</v>
      </c>
      <c r="N754" t="s">
        <v>2098</v>
      </c>
      <c r="O754">
        <f t="shared" si="11"/>
        <v>2017</v>
      </c>
    </row>
    <row r="755" spans="1:15" x14ac:dyDescent="0.3">
      <c r="A755" t="s">
        <v>2103</v>
      </c>
      <c r="B755" s="7">
        <v>42467</v>
      </c>
      <c r="C755" t="s">
        <v>2104</v>
      </c>
      <c r="D755" t="s">
        <v>2105</v>
      </c>
      <c r="E755">
        <v>1199.9760000000001</v>
      </c>
      <c r="F755">
        <v>3</v>
      </c>
      <c r="G755">
        <v>0.2</v>
      </c>
      <c r="H755">
        <v>374.99250000000001</v>
      </c>
      <c r="I755" t="s">
        <v>69</v>
      </c>
      <c r="J755" t="s">
        <v>1077</v>
      </c>
      <c r="K755" t="s">
        <v>2106</v>
      </c>
      <c r="L755" t="s">
        <v>47</v>
      </c>
      <c r="M755" t="s">
        <v>48</v>
      </c>
      <c r="N755" t="s">
        <v>120</v>
      </c>
      <c r="O755">
        <f t="shared" si="11"/>
        <v>2016</v>
      </c>
    </row>
    <row r="756" spans="1:15" x14ac:dyDescent="0.3">
      <c r="A756" t="s">
        <v>2107</v>
      </c>
      <c r="B756" s="7">
        <v>42345</v>
      </c>
      <c r="C756" t="s">
        <v>1750</v>
      </c>
      <c r="D756" t="s">
        <v>1922</v>
      </c>
      <c r="E756">
        <v>79.92</v>
      </c>
      <c r="F756">
        <v>4</v>
      </c>
      <c r="G756">
        <v>0</v>
      </c>
      <c r="H756">
        <v>28.7712</v>
      </c>
      <c r="I756" t="s">
        <v>32</v>
      </c>
      <c r="J756" t="s">
        <v>63</v>
      </c>
      <c r="K756" t="s">
        <v>1923</v>
      </c>
      <c r="L756" t="s">
        <v>47</v>
      </c>
      <c r="M756" t="s">
        <v>48</v>
      </c>
      <c r="N756" t="s">
        <v>49</v>
      </c>
      <c r="O756">
        <f t="shared" si="11"/>
        <v>2015</v>
      </c>
    </row>
    <row r="757" spans="1:15" x14ac:dyDescent="0.3">
      <c r="A757" t="s">
        <v>2108</v>
      </c>
      <c r="B757" s="7">
        <v>42631</v>
      </c>
      <c r="C757" t="s">
        <v>1783</v>
      </c>
      <c r="D757" t="s">
        <v>2109</v>
      </c>
      <c r="E757">
        <v>383.43799999999999</v>
      </c>
      <c r="F757">
        <v>4</v>
      </c>
      <c r="G757">
        <v>0.45</v>
      </c>
      <c r="H757">
        <v>-167.3184</v>
      </c>
      <c r="I757" t="s">
        <v>32</v>
      </c>
      <c r="J757" t="s">
        <v>53</v>
      </c>
      <c r="K757" t="s">
        <v>2110</v>
      </c>
      <c r="L757" t="s">
        <v>35</v>
      </c>
      <c r="M757" t="s">
        <v>55</v>
      </c>
      <c r="N757" t="s">
        <v>1347</v>
      </c>
      <c r="O757">
        <f t="shared" si="11"/>
        <v>2016</v>
      </c>
    </row>
    <row r="758" spans="1:15" x14ac:dyDescent="0.3">
      <c r="A758" t="s">
        <v>2111</v>
      </c>
      <c r="B758" s="7">
        <v>42002</v>
      </c>
      <c r="C758" t="s">
        <v>2112</v>
      </c>
      <c r="D758" t="s">
        <v>1970</v>
      </c>
      <c r="E758">
        <v>24.56</v>
      </c>
      <c r="F758">
        <v>2</v>
      </c>
      <c r="G758">
        <v>0</v>
      </c>
      <c r="H758">
        <v>6.8768000000000002</v>
      </c>
      <c r="I758" t="s">
        <v>44</v>
      </c>
      <c r="J758" t="s">
        <v>58</v>
      </c>
      <c r="K758" t="s">
        <v>1971</v>
      </c>
      <c r="L758" t="s">
        <v>99</v>
      </c>
      <c r="M758" t="s">
        <v>208</v>
      </c>
      <c r="N758" t="s">
        <v>2113</v>
      </c>
      <c r="O758">
        <f t="shared" si="11"/>
        <v>2014</v>
      </c>
    </row>
    <row r="759" spans="1:15" x14ac:dyDescent="0.3">
      <c r="A759" t="s">
        <v>2111</v>
      </c>
      <c r="B759" s="7">
        <v>42002</v>
      </c>
      <c r="C759" t="s">
        <v>2112</v>
      </c>
      <c r="D759" t="s">
        <v>1835</v>
      </c>
      <c r="E759">
        <v>119.8</v>
      </c>
      <c r="F759">
        <v>4</v>
      </c>
      <c r="G759">
        <v>0</v>
      </c>
      <c r="H759">
        <v>47.92</v>
      </c>
      <c r="I759" t="s">
        <v>69</v>
      </c>
      <c r="J759" t="s">
        <v>148</v>
      </c>
      <c r="K759" t="s">
        <v>1836</v>
      </c>
      <c r="L759" t="s">
        <v>99</v>
      </c>
      <c r="M759" t="s">
        <v>208</v>
      </c>
      <c r="N759" t="s">
        <v>2113</v>
      </c>
      <c r="O759">
        <f t="shared" si="11"/>
        <v>2014</v>
      </c>
    </row>
    <row r="760" spans="1:15" x14ac:dyDescent="0.3">
      <c r="A760" t="s">
        <v>2114</v>
      </c>
      <c r="B760" s="7">
        <v>42939</v>
      </c>
      <c r="C760" t="s">
        <v>2115</v>
      </c>
      <c r="D760" t="s">
        <v>1778</v>
      </c>
      <c r="E760">
        <v>13.128</v>
      </c>
      <c r="F760">
        <v>3</v>
      </c>
      <c r="G760">
        <v>0.2</v>
      </c>
      <c r="H760">
        <v>4.2666000000000004</v>
      </c>
      <c r="I760" t="s">
        <v>44</v>
      </c>
      <c r="J760" t="s">
        <v>73</v>
      </c>
      <c r="K760" t="s">
        <v>1779</v>
      </c>
      <c r="L760" t="s">
        <v>137</v>
      </c>
      <c r="M760" t="s">
        <v>243</v>
      </c>
      <c r="N760" t="s">
        <v>244</v>
      </c>
      <c r="O760">
        <f t="shared" si="11"/>
        <v>2017</v>
      </c>
    </row>
    <row r="761" spans="1:15" x14ac:dyDescent="0.3">
      <c r="A761" t="s">
        <v>2116</v>
      </c>
      <c r="B761" s="7">
        <v>42996</v>
      </c>
      <c r="C761" t="s">
        <v>2117</v>
      </c>
      <c r="D761" t="s">
        <v>497</v>
      </c>
      <c r="E761">
        <v>22.72</v>
      </c>
      <c r="F761">
        <v>4</v>
      </c>
      <c r="G761">
        <v>0</v>
      </c>
      <c r="H761">
        <v>10.224</v>
      </c>
      <c r="I761" t="s">
        <v>44</v>
      </c>
      <c r="J761" t="s">
        <v>85</v>
      </c>
      <c r="K761" t="s">
        <v>498</v>
      </c>
      <c r="L761" t="s">
        <v>99</v>
      </c>
      <c r="M761" t="s">
        <v>108</v>
      </c>
      <c r="N761" t="s">
        <v>1631</v>
      </c>
      <c r="O761">
        <f t="shared" si="11"/>
        <v>2017</v>
      </c>
    </row>
    <row r="762" spans="1:15" x14ac:dyDescent="0.3">
      <c r="A762" t="s">
        <v>2118</v>
      </c>
      <c r="B762" s="7">
        <v>42247</v>
      </c>
      <c r="C762" t="s">
        <v>1777</v>
      </c>
      <c r="D762" t="s">
        <v>1677</v>
      </c>
      <c r="E762">
        <v>58.32</v>
      </c>
      <c r="F762">
        <v>9</v>
      </c>
      <c r="G762">
        <v>0</v>
      </c>
      <c r="H762">
        <v>27.993600000000001</v>
      </c>
      <c r="I762" t="s">
        <v>44</v>
      </c>
      <c r="J762" t="s">
        <v>85</v>
      </c>
      <c r="K762" t="s">
        <v>1678</v>
      </c>
      <c r="L762" t="s">
        <v>47</v>
      </c>
      <c r="M762" t="s">
        <v>48</v>
      </c>
      <c r="N762" t="s">
        <v>49</v>
      </c>
      <c r="O762">
        <f t="shared" si="11"/>
        <v>2015</v>
      </c>
    </row>
    <row r="763" spans="1:15" x14ac:dyDescent="0.3">
      <c r="A763" t="s">
        <v>2119</v>
      </c>
      <c r="B763" s="7">
        <v>43042</v>
      </c>
      <c r="C763" t="s">
        <v>335</v>
      </c>
      <c r="D763" t="s">
        <v>2120</v>
      </c>
      <c r="E763">
        <v>12.39</v>
      </c>
      <c r="F763">
        <v>3</v>
      </c>
      <c r="G763">
        <v>0</v>
      </c>
      <c r="H763">
        <v>5.6993999999999998</v>
      </c>
      <c r="I763" t="s">
        <v>44</v>
      </c>
      <c r="J763" t="s">
        <v>45</v>
      </c>
      <c r="K763" t="s">
        <v>2121</v>
      </c>
      <c r="L763" t="s">
        <v>35</v>
      </c>
      <c r="M763" t="s">
        <v>1129</v>
      </c>
      <c r="N763" t="s">
        <v>1539</v>
      </c>
      <c r="O763">
        <f t="shared" si="11"/>
        <v>2017</v>
      </c>
    </row>
    <row r="764" spans="1:15" x14ac:dyDescent="0.3">
      <c r="A764" t="s">
        <v>2122</v>
      </c>
      <c r="B764" s="7">
        <v>42043</v>
      </c>
      <c r="C764" t="s">
        <v>2123</v>
      </c>
      <c r="D764" t="s">
        <v>614</v>
      </c>
      <c r="E764">
        <v>107.982</v>
      </c>
      <c r="F764">
        <v>3</v>
      </c>
      <c r="G764">
        <v>0.4</v>
      </c>
      <c r="H764">
        <v>-26.9955</v>
      </c>
      <c r="I764" t="s">
        <v>69</v>
      </c>
      <c r="J764" t="s">
        <v>70</v>
      </c>
      <c r="K764" t="s">
        <v>615</v>
      </c>
      <c r="L764" t="s">
        <v>137</v>
      </c>
      <c r="M764" t="s">
        <v>445</v>
      </c>
      <c r="N764" t="s">
        <v>446</v>
      </c>
      <c r="O764">
        <f t="shared" si="11"/>
        <v>2015</v>
      </c>
    </row>
    <row r="765" spans="1:15" x14ac:dyDescent="0.3">
      <c r="A765" t="s">
        <v>2124</v>
      </c>
      <c r="B765" s="7">
        <v>41652</v>
      </c>
      <c r="C765" t="s">
        <v>2125</v>
      </c>
      <c r="D765" t="s">
        <v>590</v>
      </c>
      <c r="E765">
        <v>11.36</v>
      </c>
      <c r="F765">
        <v>2</v>
      </c>
      <c r="G765">
        <v>0</v>
      </c>
      <c r="H765">
        <v>5.3391999999999999</v>
      </c>
      <c r="I765" t="s">
        <v>44</v>
      </c>
      <c r="J765" t="s">
        <v>159</v>
      </c>
      <c r="K765" t="s">
        <v>591</v>
      </c>
      <c r="L765" t="s">
        <v>35</v>
      </c>
      <c r="M765" t="s">
        <v>653</v>
      </c>
      <c r="N765" t="s">
        <v>2126</v>
      </c>
      <c r="O765">
        <f t="shared" si="11"/>
        <v>2014</v>
      </c>
    </row>
    <row r="766" spans="1:15" x14ac:dyDescent="0.3">
      <c r="A766" t="s">
        <v>2124</v>
      </c>
      <c r="B766" s="7">
        <v>41652</v>
      </c>
      <c r="C766" t="s">
        <v>2125</v>
      </c>
      <c r="D766" t="s">
        <v>2127</v>
      </c>
      <c r="E766">
        <v>50.94</v>
      </c>
      <c r="F766">
        <v>3</v>
      </c>
      <c r="G766">
        <v>0</v>
      </c>
      <c r="H766">
        <v>25.47</v>
      </c>
      <c r="I766" t="s">
        <v>44</v>
      </c>
      <c r="J766" t="s">
        <v>159</v>
      </c>
      <c r="K766" t="s">
        <v>2128</v>
      </c>
      <c r="L766" t="s">
        <v>35</v>
      </c>
      <c r="M766" t="s">
        <v>653</v>
      </c>
      <c r="N766" t="s">
        <v>2126</v>
      </c>
      <c r="O766">
        <f t="shared" si="11"/>
        <v>2014</v>
      </c>
    </row>
    <row r="767" spans="1:15" x14ac:dyDescent="0.3">
      <c r="A767" t="s">
        <v>2124</v>
      </c>
      <c r="B767" s="7">
        <v>41652</v>
      </c>
      <c r="C767" t="s">
        <v>2125</v>
      </c>
      <c r="D767" t="s">
        <v>2129</v>
      </c>
      <c r="E767">
        <v>646.74</v>
      </c>
      <c r="F767">
        <v>6</v>
      </c>
      <c r="G767">
        <v>0</v>
      </c>
      <c r="H767">
        <v>258.69600000000003</v>
      </c>
      <c r="I767" t="s">
        <v>69</v>
      </c>
      <c r="J767" t="s">
        <v>148</v>
      </c>
      <c r="K767" t="s">
        <v>2130</v>
      </c>
      <c r="L767" t="s">
        <v>35</v>
      </c>
      <c r="M767" t="s">
        <v>653</v>
      </c>
      <c r="N767" t="s">
        <v>2126</v>
      </c>
      <c r="O767">
        <f t="shared" si="11"/>
        <v>2014</v>
      </c>
    </row>
    <row r="768" spans="1:15" x14ac:dyDescent="0.3">
      <c r="A768" t="s">
        <v>2124</v>
      </c>
      <c r="B768" s="7">
        <v>41652</v>
      </c>
      <c r="C768" t="s">
        <v>2125</v>
      </c>
      <c r="D768" t="s">
        <v>2131</v>
      </c>
      <c r="E768">
        <v>5.64</v>
      </c>
      <c r="F768">
        <v>3</v>
      </c>
      <c r="G768">
        <v>0</v>
      </c>
      <c r="H768">
        <v>2.7071999999999998</v>
      </c>
      <c r="I768" t="s">
        <v>44</v>
      </c>
      <c r="J768" t="s">
        <v>73</v>
      </c>
      <c r="K768" t="s">
        <v>2132</v>
      </c>
      <c r="L768" t="s">
        <v>35</v>
      </c>
      <c r="M768" t="s">
        <v>653</v>
      </c>
      <c r="N768" t="s">
        <v>2126</v>
      </c>
      <c r="O768">
        <f t="shared" si="11"/>
        <v>2014</v>
      </c>
    </row>
    <row r="769" spans="1:15" x14ac:dyDescent="0.3">
      <c r="A769" t="s">
        <v>2124</v>
      </c>
      <c r="B769" s="7">
        <v>41652</v>
      </c>
      <c r="C769" t="s">
        <v>2125</v>
      </c>
      <c r="D769" t="s">
        <v>2133</v>
      </c>
      <c r="E769">
        <v>572.58000000000004</v>
      </c>
      <c r="F769">
        <v>6</v>
      </c>
      <c r="G769">
        <v>0</v>
      </c>
      <c r="H769">
        <v>34.354799999999997</v>
      </c>
      <c r="I769" t="s">
        <v>44</v>
      </c>
      <c r="J769" t="s">
        <v>58</v>
      </c>
      <c r="K769" t="s">
        <v>2134</v>
      </c>
      <c r="L769" t="s">
        <v>35</v>
      </c>
      <c r="M769" t="s">
        <v>653</v>
      </c>
      <c r="N769" t="s">
        <v>2126</v>
      </c>
      <c r="O769">
        <f t="shared" si="11"/>
        <v>2014</v>
      </c>
    </row>
    <row r="770" spans="1:15" x14ac:dyDescent="0.3">
      <c r="A770" t="s">
        <v>2135</v>
      </c>
      <c r="B770" s="7">
        <v>41773</v>
      </c>
      <c r="C770" t="s">
        <v>2136</v>
      </c>
      <c r="D770" t="s">
        <v>2137</v>
      </c>
      <c r="E770">
        <v>310.88</v>
      </c>
      <c r="F770">
        <v>2</v>
      </c>
      <c r="G770">
        <v>0.2</v>
      </c>
      <c r="H770">
        <v>23.315999999999999</v>
      </c>
      <c r="I770" t="s">
        <v>32</v>
      </c>
      <c r="J770" t="s">
        <v>63</v>
      </c>
      <c r="K770" t="s">
        <v>2138</v>
      </c>
      <c r="L770" t="s">
        <v>35</v>
      </c>
      <c r="M770" t="s">
        <v>55</v>
      </c>
      <c r="N770" t="s">
        <v>1022</v>
      </c>
      <c r="O770">
        <f t="shared" ref="O770:O833" si="12">YEAR(B770)</f>
        <v>2014</v>
      </c>
    </row>
    <row r="771" spans="1:15" x14ac:dyDescent="0.3">
      <c r="A771" t="s">
        <v>2139</v>
      </c>
      <c r="B771" s="7">
        <v>42509</v>
      </c>
      <c r="C771" t="s">
        <v>728</v>
      </c>
      <c r="D771" t="s">
        <v>2140</v>
      </c>
      <c r="E771">
        <v>641.96</v>
      </c>
      <c r="F771">
        <v>2</v>
      </c>
      <c r="G771">
        <v>0</v>
      </c>
      <c r="H771">
        <v>179.74879999999999</v>
      </c>
      <c r="I771" t="s">
        <v>32</v>
      </c>
      <c r="J771" t="s">
        <v>39</v>
      </c>
      <c r="K771" t="s">
        <v>2141</v>
      </c>
      <c r="L771" t="s">
        <v>35</v>
      </c>
      <c r="M771" t="s">
        <v>289</v>
      </c>
      <c r="N771" t="s">
        <v>1001</v>
      </c>
      <c r="O771">
        <f t="shared" si="12"/>
        <v>2016</v>
      </c>
    </row>
    <row r="772" spans="1:15" x14ac:dyDescent="0.3">
      <c r="A772" t="s">
        <v>2142</v>
      </c>
      <c r="B772" s="7">
        <v>42765</v>
      </c>
      <c r="C772" t="s">
        <v>2143</v>
      </c>
      <c r="D772" t="s">
        <v>2144</v>
      </c>
      <c r="E772">
        <v>18.28</v>
      </c>
      <c r="F772">
        <v>2</v>
      </c>
      <c r="G772">
        <v>0</v>
      </c>
      <c r="H772">
        <v>9.14</v>
      </c>
      <c r="I772" t="s">
        <v>44</v>
      </c>
      <c r="J772" t="s">
        <v>73</v>
      </c>
      <c r="K772" t="s">
        <v>2145</v>
      </c>
      <c r="L772" t="s">
        <v>99</v>
      </c>
      <c r="M772" t="s">
        <v>437</v>
      </c>
      <c r="N772" t="s">
        <v>1219</v>
      </c>
      <c r="O772">
        <f t="shared" si="12"/>
        <v>2017</v>
      </c>
    </row>
    <row r="773" spans="1:15" x14ac:dyDescent="0.3">
      <c r="A773" t="s">
        <v>2142</v>
      </c>
      <c r="B773" s="7">
        <v>42765</v>
      </c>
      <c r="C773" t="s">
        <v>2143</v>
      </c>
      <c r="D773" t="s">
        <v>1066</v>
      </c>
      <c r="E773">
        <v>207</v>
      </c>
      <c r="F773">
        <v>3</v>
      </c>
      <c r="G773">
        <v>0</v>
      </c>
      <c r="H773">
        <v>51.75</v>
      </c>
      <c r="I773" t="s">
        <v>69</v>
      </c>
      <c r="J773" t="s">
        <v>70</v>
      </c>
      <c r="K773" t="s">
        <v>1067</v>
      </c>
      <c r="L773" t="s">
        <v>99</v>
      </c>
      <c r="M773" t="s">
        <v>437</v>
      </c>
      <c r="N773" t="s">
        <v>1219</v>
      </c>
      <c r="O773">
        <f t="shared" si="12"/>
        <v>2017</v>
      </c>
    </row>
    <row r="774" spans="1:15" x14ac:dyDescent="0.3">
      <c r="A774" t="s">
        <v>2142</v>
      </c>
      <c r="B774" s="7">
        <v>42765</v>
      </c>
      <c r="C774" t="s">
        <v>2143</v>
      </c>
      <c r="D774" t="s">
        <v>2146</v>
      </c>
      <c r="E774">
        <v>32.35</v>
      </c>
      <c r="F774">
        <v>5</v>
      </c>
      <c r="G774">
        <v>0</v>
      </c>
      <c r="H774">
        <v>16.175000000000001</v>
      </c>
      <c r="I774" t="s">
        <v>44</v>
      </c>
      <c r="J774" t="s">
        <v>73</v>
      </c>
      <c r="K774" t="s">
        <v>2147</v>
      </c>
      <c r="L774" t="s">
        <v>99</v>
      </c>
      <c r="M774" t="s">
        <v>437</v>
      </c>
      <c r="N774" t="s">
        <v>1219</v>
      </c>
      <c r="O774">
        <f t="shared" si="12"/>
        <v>2017</v>
      </c>
    </row>
    <row r="775" spans="1:15" x14ac:dyDescent="0.3">
      <c r="A775" t="s">
        <v>2142</v>
      </c>
      <c r="B775" s="7">
        <v>42765</v>
      </c>
      <c r="C775" t="s">
        <v>2143</v>
      </c>
      <c r="D775" t="s">
        <v>72</v>
      </c>
      <c r="E775">
        <v>7.71</v>
      </c>
      <c r="F775">
        <v>1</v>
      </c>
      <c r="G775">
        <v>0</v>
      </c>
      <c r="H775">
        <v>3.4695</v>
      </c>
      <c r="I775" t="s">
        <v>44</v>
      </c>
      <c r="J775" t="s">
        <v>73</v>
      </c>
      <c r="K775" t="s">
        <v>74</v>
      </c>
      <c r="L775" t="s">
        <v>99</v>
      </c>
      <c r="M775" t="s">
        <v>437</v>
      </c>
      <c r="N775" t="s">
        <v>1219</v>
      </c>
      <c r="O775">
        <f t="shared" si="12"/>
        <v>2017</v>
      </c>
    </row>
    <row r="776" spans="1:15" x14ac:dyDescent="0.3">
      <c r="A776" t="s">
        <v>2142</v>
      </c>
      <c r="B776" s="7">
        <v>42765</v>
      </c>
      <c r="C776" t="s">
        <v>2143</v>
      </c>
      <c r="D776" t="s">
        <v>2148</v>
      </c>
      <c r="E776">
        <v>40.299999999999997</v>
      </c>
      <c r="F776">
        <v>2</v>
      </c>
      <c r="G776">
        <v>0</v>
      </c>
      <c r="H776">
        <v>10.881</v>
      </c>
      <c r="I776" t="s">
        <v>44</v>
      </c>
      <c r="J776" t="s">
        <v>66</v>
      </c>
      <c r="K776" t="s">
        <v>2149</v>
      </c>
      <c r="L776" t="s">
        <v>99</v>
      </c>
      <c r="M776" t="s">
        <v>437</v>
      </c>
      <c r="N776" t="s">
        <v>1219</v>
      </c>
      <c r="O776">
        <f t="shared" si="12"/>
        <v>2017</v>
      </c>
    </row>
    <row r="777" spans="1:15" x14ac:dyDescent="0.3">
      <c r="A777" t="s">
        <v>2142</v>
      </c>
      <c r="B777" s="7">
        <v>42765</v>
      </c>
      <c r="C777" t="s">
        <v>2143</v>
      </c>
      <c r="D777" t="s">
        <v>2150</v>
      </c>
      <c r="E777">
        <v>34.58</v>
      </c>
      <c r="F777">
        <v>7</v>
      </c>
      <c r="G777">
        <v>0</v>
      </c>
      <c r="H777">
        <v>14.5236</v>
      </c>
      <c r="I777" t="s">
        <v>32</v>
      </c>
      <c r="J777" t="s">
        <v>63</v>
      </c>
      <c r="K777" t="s">
        <v>2151</v>
      </c>
      <c r="L777" t="s">
        <v>99</v>
      </c>
      <c r="M777" t="s">
        <v>437</v>
      </c>
      <c r="N777" t="s">
        <v>1219</v>
      </c>
      <c r="O777">
        <f t="shared" si="12"/>
        <v>2017</v>
      </c>
    </row>
    <row r="778" spans="1:15" x14ac:dyDescent="0.3">
      <c r="A778" t="s">
        <v>2152</v>
      </c>
      <c r="B778" s="7">
        <v>41819</v>
      </c>
      <c r="C778" t="s">
        <v>2153</v>
      </c>
      <c r="D778" t="s">
        <v>2154</v>
      </c>
      <c r="E778">
        <v>32.76</v>
      </c>
      <c r="F778">
        <v>7</v>
      </c>
      <c r="G778">
        <v>0.2</v>
      </c>
      <c r="H778">
        <v>3.6855000000000002</v>
      </c>
      <c r="I778" t="s">
        <v>44</v>
      </c>
      <c r="J778" t="s">
        <v>66</v>
      </c>
      <c r="K778" t="s">
        <v>2155</v>
      </c>
      <c r="L778" t="s">
        <v>137</v>
      </c>
      <c r="M778" t="s">
        <v>445</v>
      </c>
      <c r="N778" t="s">
        <v>891</v>
      </c>
      <c r="O778">
        <f t="shared" si="12"/>
        <v>2014</v>
      </c>
    </row>
    <row r="779" spans="1:15" x14ac:dyDescent="0.3">
      <c r="A779" t="s">
        <v>2156</v>
      </c>
      <c r="B779" s="7">
        <v>42237</v>
      </c>
      <c r="C779" t="s">
        <v>945</v>
      </c>
      <c r="D779" t="s">
        <v>2157</v>
      </c>
      <c r="E779">
        <v>544.00800000000004</v>
      </c>
      <c r="F779">
        <v>3</v>
      </c>
      <c r="G779">
        <v>0.2</v>
      </c>
      <c r="H779">
        <v>40.800600000000003</v>
      </c>
      <c r="I779" t="s">
        <v>32</v>
      </c>
      <c r="J779" t="s">
        <v>39</v>
      </c>
      <c r="K779" t="s">
        <v>2158</v>
      </c>
      <c r="L779" t="s">
        <v>47</v>
      </c>
      <c r="M779" t="s">
        <v>48</v>
      </c>
      <c r="N779" t="s">
        <v>120</v>
      </c>
      <c r="O779">
        <f t="shared" si="12"/>
        <v>2015</v>
      </c>
    </row>
    <row r="780" spans="1:15" x14ac:dyDescent="0.3">
      <c r="A780" t="s">
        <v>2156</v>
      </c>
      <c r="B780" s="7">
        <v>42237</v>
      </c>
      <c r="C780" t="s">
        <v>945</v>
      </c>
      <c r="D780" t="s">
        <v>1282</v>
      </c>
      <c r="E780">
        <v>59.94</v>
      </c>
      <c r="F780">
        <v>3</v>
      </c>
      <c r="G780">
        <v>0</v>
      </c>
      <c r="H780">
        <v>28.171800000000001</v>
      </c>
      <c r="I780" t="s">
        <v>44</v>
      </c>
      <c r="J780" t="s">
        <v>85</v>
      </c>
      <c r="K780" t="s">
        <v>1283</v>
      </c>
      <c r="L780" t="s">
        <v>47</v>
      </c>
      <c r="M780" t="s">
        <v>48</v>
      </c>
      <c r="N780" t="s">
        <v>120</v>
      </c>
      <c r="O780">
        <f t="shared" si="12"/>
        <v>2015</v>
      </c>
    </row>
    <row r="781" spans="1:15" x14ac:dyDescent="0.3">
      <c r="A781" t="s">
        <v>2156</v>
      </c>
      <c r="B781" s="7">
        <v>42237</v>
      </c>
      <c r="C781" t="s">
        <v>945</v>
      </c>
      <c r="D781" t="s">
        <v>1254</v>
      </c>
      <c r="E781">
        <v>23.92</v>
      </c>
      <c r="F781">
        <v>4</v>
      </c>
      <c r="G781">
        <v>0</v>
      </c>
      <c r="H781">
        <v>11.720800000000001</v>
      </c>
      <c r="I781" t="s">
        <v>44</v>
      </c>
      <c r="J781" t="s">
        <v>85</v>
      </c>
      <c r="K781" t="s">
        <v>1255</v>
      </c>
      <c r="L781" t="s">
        <v>47</v>
      </c>
      <c r="M781" t="s">
        <v>48</v>
      </c>
      <c r="N781" t="s">
        <v>120</v>
      </c>
      <c r="O781">
        <f t="shared" si="12"/>
        <v>2015</v>
      </c>
    </row>
    <row r="782" spans="1:15" x14ac:dyDescent="0.3">
      <c r="A782" t="s">
        <v>2156</v>
      </c>
      <c r="B782" s="7">
        <v>42237</v>
      </c>
      <c r="C782" t="s">
        <v>945</v>
      </c>
      <c r="D782" t="s">
        <v>2159</v>
      </c>
      <c r="E782">
        <v>4.28</v>
      </c>
      <c r="F782">
        <v>1</v>
      </c>
      <c r="G782">
        <v>0</v>
      </c>
      <c r="H782">
        <v>1.9259999999999999</v>
      </c>
      <c r="I782" t="s">
        <v>44</v>
      </c>
      <c r="J782" t="s">
        <v>85</v>
      </c>
      <c r="K782" t="s">
        <v>2160</v>
      </c>
      <c r="L782" t="s">
        <v>47</v>
      </c>
      <c r="M782" t="s">
        <v>48</v>
      </c>
      <c r="N782" t="s">
        <v>120</v>
      </c>
      <c r="O782">
        <f t="shared" si="12"/>
        <v>2015</v>
      </c>
    </row>
    <row r="783" spans="1:15" x14ac:dyDescent="0.3">
      <c r="A783" t="s">
        <v>2161</v>
      </c>
      <c r="B783" s="7">
        <v>42280</v>
      </c>
      <c r="C783" t="s">
        <v>2162</v>
      </c>
      <c r="D783" t="s">
        <v>1414</v>
      </c>
      <c r="E783">
        <v>32.07</v>
      </c>
      <c r="F783">
        <v>5</v>
      </c>
      <c r="G783">
        <v>0.7</v>
      </c>
      <c r="H783">
        <v>-22.449000000000002</v>
      </c>
      <c r="I783" t="s">
        <v>44</v>
      </c>
      <c r="J783" t="s">
        <v>73</v>
      </c>
      <c r="K783" t="s">
        <v>1415</v>
      </c>
      <c r="L783" t="s">
        <v>137</v>
      </c>
      <c r="M783" t="s">
        <v>445</v>
      </c>
      <c r="N783" t="s">
        <v>446</v>
      </c>
      <c r="O783">
        <f t="shared" si="12"/>
        <v>2015</v>
      </c>
    </row>
    <row r="784" spans="1:15" x14ac:dyDescent="0.3">
      <c r="A784" t="s">
        <v>2161</v>
      </c>
      <c r="B784" s="7">
        <v>42280</v>
      </c>
      <c r="C784" t="s">
        <v>2162</v>
      </c>
      <c r="D784" t="s">
        <v>220</v>
      </c>
      <c r="E784">
        <v>24</v>
      </c>
      <c r="F784">
        <v>2</v>
      </c>
      <c r="G784">
        <v>0.2</v>
      </c>
      <c r="H784">
        <v>-2.7</v>
      </c>
      <c r="I784" t="s">
        <v>69</v>
      </c>
      <c r="J784" t="s">
        <v>148</v>
      </c>
      <c r="K784" t="s">
        <v>221</v>
      </c>
      <c r="L784" t="s">
        <v>137</v>
      </c>
      <c r="M784" t="s">
        <v>445</v>
      </c>
      <c r="N784" t="s">
        <v>446</v>
      </c>
      <c r="O784">
        <f t="shared" si="12"/>
        <v>2015</v>
      </c>
    </row>
    <row r="785" spans="1:15" x14ac:dyDescent="0.3">
      <c r="A785" t="s">
        <v>2161</v>
      </c>
      <c r="B785" s="7">
        <v>42280</v>
      </c>
      <c r="C785" t="s">
        <v>2162</v>
      </c>
      <c r="D785" t="s">
        <v>2163</v>
      </c>
      <c r="E785">
        <v>35.49</v>
      </c>
      <c r="F785">
        <v>1</v>
      </c>
      <c r="G785">
        <v>0.5</v>
      </c>
      <c r="H785">
        <v>-15.615600000000001</v>
      </c>
      <c r="I785" t="s">
        <v>32</v>
      </c>
      <c r="J785" t="s">
        <v>33</v>
      </c>
      <c r="K785" t="s">
        <v>2164</v>
      </c>
      <c r="L785" t="s">
        <v>137</v>
      </c>
      <c r="M785" t="s">
        <v>445</v>
      </c>
      <c r="N785" t="s">
        <v>446</v>
      </c>
      <c r="O785">
        <f t="shared" si="12"/>
        <v>2015</v>
      </c>
    </row>
    <row r="786" spans="1:15" x14ac:dyDescent="0.3">
      <c r="A786" t="s">
        <v>2161</v>
      </c>
      <c r="B786" s="7">
        <v>42280</v>
      </c>
      <c r="C786" t="s">
        <v>2162</v>
      </c>
      <c r="D786" t="s">
        <v>2165</v>
      </c>
      <c r="E786">
        <v>47.984000000000002</v>
      </c>
      <c r="F786">
        <v>2</v>
      </c>
      <c r="G786">
        <v>0.2</v>
      </c>
      <c r="H786">
        <v>0.5998</v>
      </c>
      <c r="I786" t="s">
        <v>69</v>
      </c>
      <c r="J786" t="s">
        <v>148</v>
      </c>
      <c r="K786" t="s">
        <v>2166</v>
      </c>
      <c r="L786" t="s">
        <v>137</v>
      </c>
      <c r="M786" t="s">
        <v>445</v>
      </c>
      <c r="N786" t="s">
        <v>446</v>
      </c>
      <c r="O786">
        <f t="shared" si="12"/>
        <v>2015</v>
      </c>
    </row>
    <row r="787" spans="1:15" x14ac:dyDescent="0.3">
      <c r="A787" t="s">
        <v>2167</v>
      </c>
      <c r="B787" s="7">
        <v>42147</v>
      </c>
      <c r="C787" t="s">
        <v>791</v>
      </c>
      <c r="D787" t="s">
        <v>2168</v>
      </c>
      <c r="E787">
        <v>186.69</v>
      </c>
      <c r="F787">
        <v>3</v>
      </c>
      <c r="G787">
        <v>0</v>
      </c>
      <c r="H787">
        <v>87.744299999999996</v>
      </c>
      <c r="I787" t="s">
        <v>44</v>
      </c>
      <c r="J787" t="s">
        <v>159</v>
      </c>
      <c r="K787" t="s">
        <v>2169</v>
      </c>
      <c r="L787" t="s">
        <v>35</v>
      </c>
      <c r="M787" t="s">
        <v>346</v>
      </c>
      <c r="N787" t="s">
        <v>347</v>
      </c>
      <c r="O787">
        <f t="shared" si="12"/>
        <v>2015</v>
      </c>
    </row>
    <row r="788" spans="1:15" x14ac:dyDescent="0.3">
      <c r="A788" t="s">
        <v>2170</v>
      </c>
      <c r="B788" s="7">
        <v>42811</v>
      </c>
      <c r="C788" t="s">
        <v>434</v>
      </c>
      <c r="D788" t="s">
        <v>2171</v>
      </c>
      <c r="E788">
        <v>17.456</v>
      </c>
      <c r="F788">
        <v>2</v>
      </c>
      <c r="G788">
        <v>0.2</v>
      </c>
      <c r="H788">
        <v>5.8914</v>
      </c>
      <c r="I788" t="s">
        <v>44</v>
      </c>
      <c r="J788" t="s">
        <v>73</v>
      </c>
      <c r="K788" t="s">
        <v>2172</v>
      </c>
      <c r="L788" t="s">
        <v>47</v>
      </c>
      <c r="M788" t="s">
        <v>48</v>
      </c>
      <c r="N788" t="s">
        <v>2173</v>
      </c>
      <c r="O788">
        <f t="shared" si="12"/>
        <v>2017</v>
      </c>
    </row>
    <row r="789" spans="1:15" x14ac:dyDescent="0.3">
      <c r="A789" t="s">
        <v>2174</v>
      </c>
      <c r="B789" s="7">
        <v>42350</v>
      </c>
      <c r="C789" t="s">
        <v>2175</v>
      </c>
      <c r="D789" t="s">
        <v>2176</v>
      </c>
      <c r="E789">
        <v>348.928</v>
      </c>
      <c r="F789">
        <v>2</v>
      </c>
      <c r="G789">
        <v>0.2</v>
      </c>
      <c r="H789">
        <v>34.892800000000001</v>
      </c>
      <c r="I789" t="s">
        <v>32</v>
      </c>
      <c r="J789" t="s">
        <v>39</v>
      </c>
      <c r="K789" t="s">
        <v>2177</v>
      </c>
      <c r="L789" t="s">
        <v>47</v>
      </c>
      <c r="M789" t="s">
        <v>48</v>
      </c>
      <c r="N789" t="s">
        <v>2173</v>
      </c>
      <c r="O789">
        <f t="shared" si="12"/>
        <v>2015</v>
      </c>
    </row>
    <row r="790" spans="1:15" x14ac:dyDescent="0.3">
      <c r="A790" t="s">
        <v>2178</v>
      </c>
      <c r="B790" s="7">
        <v>42181</v>
      </c>
      <c r="C790" t="s">
        <v>1483</v>
      </c>
      <c r="D790" t="s">
        <v>1322</v>
      </c>
      <c r="E790">
        <v>143.96</v>
      </c>
      <c r="F790">
        <v>4</v>
      </c>
      <c r="G790">
        <v>0</v>
      </c>
      <c r="H790">
        <v>69.100800000000007</v>
      </c>
      <c r="I790" t="s">
        <v>44</v>
      </c>
      <c r="J790" t="s">
        <v>73</v>
      </c>
      <c r="K790" t="s">
        <v>1323</v>
      </c>
      <c r="L790" t="s">
        <v>35</v>
      </c>
      <c r="M790" t="s">
        <v>289</v>
      </c>
      <c r="N790" t="s">
        <v>1296</v>
      </c>
      <c r="O790">
        <f t="shared" si="12"/>
        <v>2015</v>
      </c>
    </row>
    <row r="791" spans="1:15" x14ac:dyDescent="0.3">
      <c r="A791" t="s">
        <v>2178</v>
      </c>
      <c r="B791" s="7">
        <v>42181</v>
      </c>
      <c r="C791" t="s">
        <v>1483</v>
      </c>
      <c r="D791" t="s">
        <v>1449</v>
      </c>
      <c r="E791">
        <v>15.42</v>
      </c>
      <c r="F791">
        <v>1</v>
      </c>
      <c r="G791">
        <v>0</v>
      </c>
      <c r="H791">
        <v>4.1634000000000002</v>
      </c>
      <c r="I791" t="s">
        <v>44</v>
      </c>
      <c r="J791" t="s">
        <v>58</v>
      </c>
      <c r="K791" t="s">
        <v>1450</v>
      </c>
      <c r="L791" t="s">
        <v>35</v>
      </c>
      <c r="M791" t="s">
        <v>289</v>
      </c>
      <c r="N791" t="s">
        <v>1296</v>
      </c>
      <c r="O791">
        <f t="shared" si="12"/>
        <v>2015</v>
      </c>
    </row>
    <row r="792" spans="1:15" x14ac:dyDescent="0.3">
      <c r="A792" t="s">
        <v>2178</v>
      </c>
      <c r="B792" s="7">
        <v>42181</v>
      </c>
      <c r="C792" t="s">
        <v>1483</v>
      </c>
      <c r="D792" t="s">
        <v>2179</v>
      </c>
      <c r="E792">
        <v>43.04</v>
      </c>
      <c r="F792">
        <v>8</v>
      </c>
      <c r="G792">
        <v>0</v>
      </c>
      <c r="H792">
        <v>21.089600000000001</v>
      </c>
      <c r="I792" t="s">
        <v>44</v>
      </c>
      <c r="J792" t="s">
        <v>73</v>
      </c>
      <c r="K792" t="s">
        <v>2180</v>
      </c>
      <c r="L792" t="s">
        <v>35</v>
      </c>
      <c r="M792" t="s">
        <v>289</v>
      </c>
      <c r="N792" t="s">
        <v>1296</v>
      </c>
      <c r="O792">
        <f t="shared" si="12"/>
        <v>2015</v>
      </c>
    </row>
    <row r="793" spans="1:15" x14ac:dyDescent="0.3">
      <c r="A793" t="s">
        <v>2178</v>
      </c>
      <c r="B793" s="7">
        <v>42181</v>
      </c>
      <c r="C793" t="s">
        <v>1483</v>
      </c>
      <c r="D793" t="s">
        <v>2181</v>
      </c>
      <c r="E793">
        <v>332.94</v>
      </c>
      <c r="F793">
        <v>3</v>
      </c>
      <c r="G793">
        <v>0</v>
      </c>
      <c r="H793">
        <v>79.905600000000007</v>
      </c>
      <c r="I793" t="s">
        <v>32</v>
      </c>
      <c r="J793" t="s">
        <v>39</v>
      </c>
      <c r="K793" t="s">
        <v>2182</v>
      </c>
      <c r="L793" t="s">
        <v>35</v>
      </c>
      <c r="M793" t="s">
        <v>289</v>
      </c>
      <c r="N793" t="s">
        <v>1296</v>
      </c>
      <c r="O793">
        <f t="shared" si="12"/>
        <v>2015</v>
      </c>
    </row>
    <row r="794" spans="1:15" x14ac:dyDescent="0.3">
      <c r="A794" t="s">
        <v>2183</v>
      </c>
      <c r="B794" s="7">
        <v>42510</v>
      </c>
      <c r="C794" t="s">
        <v>2184</v>
      </c>
      <c r="D794" t="s">
        <v>2185</v>
      </c>
      <c r="E794">
        <v>1363.96</v>
      </c>
      <c r="F794">
        <v>5</v>
      </c>
      <c r="G794">
        <v>0.2</v>
      </c>
      <c r="H794">
        <v>85.247500000000002</v>
      </c>
      <c r="I794" t="s">
        <v>69</v>
      </c>
      <c r="J794" t="s">
        <v>70</v>
      </c>
      <c r="K794" t="s">
        <v>2186</v>
      </c>
      <c r="L794" t="s">
        <v>35</v>
      </c>
      <c r="M794" t="s">
        <v>87</v>
      </c>
      <c r="N794" t="s">
        <v>2187</v>
      </c>
      <c r="O794">
        <f t="shared" si="12"/>
        <v>2016</v>
      </c>
    </row>
    <row r="795" spans="1:15" x14ac:dyDescent="0.3">
      <c r="A795" t="s">
        <v>2188</v>
      </c>
      <c r="B795" s="7">
        <v>41902</v>
      </c>
      <c r="C795" t="s">
        <v>2189</v>
      </c>
      <c r="D795" t="s">
        <v>2190</v>
      </c>
      <c r="E795">
        <v>9.9600000000000009</v>
      </c>
      <c r="F795">
        <v>2</v>
      </c>
      <c r="G795">
        <v>0</v>
      </c>
      <c r="H795">
        <v>4.5815999999999999</v>
      </c>
      <c r="I795" t="s">
        <v>44</v>
      </c>
      <c r="J795" t="s">
        <v>45</v>
      </c>
      <c r="K795" t="s">
        <v>2191</v>
      </c>
      <c r="L795" t="s">
        <v>47</v>
      </c>
      <c r="M795" t="s">
        <v>48</v>
      </c>
      <c r="N795" t="s">
        <v>120</v>
      </c>
      <c r="O795">
        <f t="shared" si="12"/>
        <v>2014</v>
      </c>
    </row>
    <row r="796" spans="1:15" x14ac:dyDescent="0.3">
      <c r="A796" t="s">
        <v>2188</v>
      </c>
      <c r="B796" s="7">
        <v>41902</v>
      </c>
      <c r="C796" t="s">
        <v>2189</v>
      </c>
      <c r="D796" t="s">
        <v>1268</v>
      </c>
      <c r="E796">
        <v>21.72</v>
      </c>
      <c r="F796">
        <v>4</v>
      </c>
      <c r="G796">
        <v>0</v>
      </c>
      <c r="H796">
        <v>10.642799999999999</v>
      </c>
      <c r="I796" t="s">
        <v>44</v>
      </c>
      <c r="J796" t="s">
        <v>85</v>
      </c>
      <c r="K796" t="s">
        <v>1269</v>
      </c>
      <c r="L796" t="s">
        <v>47</v>
      </c>
      <c r="M796" t="s">
        <v>48</v>
      </c>
      <c r="N796" t="s">
        <v>120</v>
      </c>
      <c r="O796">
        <f t="shared" si="12"/>
        <v>2014</v>
      </c>
    </row>
    <row r="797" spans="1:15" x14ac:dyDescent="0.3">
      <c r="A797" t="s">
        <v>2192</v>
      </c>
      <c r="B797" s="7">
        <v>42999</v>
      </c>
      <c r="C797" t="s">
        <v>2193</v>
      </c>
      <c r="D797" t="s">
        <v>2101</v>
      </c>
      <c r="E797">
        <v>20.16</v>
      </c>
      <c r="F797">
        <v>7</v>
      </c>
      <c r="G797">
        <v>0</v>
      </c>
      <c r="H797">
        <v>9.8783999999999992</v>
      </c>
      <c r="I797" t="s">
        <v>44</v>
      </c>
      <c r="J797" t="s">
        <v>73</v>
      </c>
      <c r="K797" t="s">
        <v>2102</v>
      </c>
      <c r="L797" t="s">
        <v>99</v>
      </c>
      <c r="M797" t="s">
        <v>208</v>
      </c>
      <c r="N797" t="s">
        <v>352</v>
      </c>
      <c r="O797">
        <f t="shared" si="12"/>
        <v>2017</v>
      </c>
    </row>
    <row r="798" spans="1:15" x14ac:dyDescent="0.3">
      <c r="A798" t="s">
        <v>2194</v>
      </c>
      <c r="B798" s="7">
        <v>42362</v>
      </c>
      <c r="C798" t="s">
        <v>805</v>
      </c>
      <c r="D798" t="s">
        <v>2195</v>
      </c>
      <c r="E798">
        <v>132.79</v>
      </c>
      <c r="F798">
        <v>7</v>
      </c>
      <c r="G798">
        <v>0</v>
      </c>
      <c r="H798">
        <v>63.739199999999997</v>
      </c>
      <c r="I798" t="s">
        <v>44</v>
      </c>
      <c r="J798" t="s">
        <v>85</v>
      </c>
      <c r="K798" t="s">
        <v>2196</v>
      </c>
      <c r="L798" t="s">
        <v>137</v>
      </c>
      <c r="M798" t="s">
        <v>243</v>
      </c>
      <c r="N798" t="s">
        <v>352</v>
      </c>
      <c r="O798">
        <f t="shared" si="12"/>
        <v>2015</v>
      </c>
    </row>
    <row r="799" spans="1:15" x14ac:dyDescent="0.3">
      <c r="A799" t="s">
        <v>2194</v>
      </c>
      <c r="B799" s="7">
        <v>42362</v>
      </c>
      <c r="C799" t="s">
        <v>805</v>
      </c>
      <c r="D799" t="s">
        <v>84</v>
      </c>
      <c r="E799">
        <v>12.96</v>
      </c>
      <c r="F799">
        <v>2</v>
      </c>
      <c r="G799">
        <v>0</v>
      </c>
      <c r="H799">
        <v>6.2207999999999997</v>
      </c>
      <c r="I799" t="s">
        <v>44</v>
      </c>
      <c r="J799" t="s">
        <v>85</v>
      </c>
      <c r="K799" t="s">
        <v>86</v>
      </c>
      <c r="L799" t="s">
        <v>137</v>
      </c>
      <c r="M799" t="s">
        <v>243</v>
      </c>
      <c r="N799" t="s">
        <v>352</v>
      </c>
      <c r="O799">
        <f t="shared" si="12"/>
        <v>2015</v>
      </c>
    </row>
    <row r="800" spans="1:15" x14ac:dyDescent="0.3">
      <c r="A800" t="s">
        <v>2194</v>
      </c>
      <c r="B800" s="7">
        <v>42362</v>
      </c>
      <c r="C800" t="s">
        <v>805</v>
      </c>
      <c r="D800" t="s">
        <v>2197</v>
      </c>
      <c r="E800">
        <v>21.56</v>
      </c>
      <c r="F800">
        <v>7</v>
      </c>
      <c r="G800">
        <v>0</v>
      </c>
      <c r="H800">
        <v>10.348800000000001</v>
      </c>
      <c r="I800" t="s">
        <v>44</v>
      </c>
      <c r="J800" t="s">
        <v>45</v>
      </c>
      <c r="K800" t="s">
        <v>2198</v>
      </c>
      <c r="L800" t="s">
        <v>137</v>
      </c>
      <c r="M800" t="s">
        <v>243</v>
      </c>
      <c r="N800" t="s">
        <v>352</v>
      </c>
      <c r="O800">
        <f t="shared" si="12"/>
        <v>2015</v>
      </c>
    </row>
    <row r="801" spans="1:15" x14ac:dyDescent="0.3">
      <c r="A801" t="s">
        <v>2199</v>
      </c>
      <c r="B801" s="7">
        <v>42335</v>
      </c>
      <c r="C801" t="s">
        <v>2200</v>
      </c>
      <c r="D801" t="s">
        <v>1625</v>
      </c>
      <c r="E801">
        <v>283.92</v>
      </c>
      <c r="F801">
        <v>5</v>
      </c>
      <c r="G801">
        <v>0.2</v>
      </c>
      <c r="H801">
        <v>17.745000000000001</v>
      </c>
      <c r="I801" t="s">
        <v>32</v>
      </c>
      <c r="J801" t="s">
        <v>39</v>
      </c>
      <c r="K801" t="s">
        <v>1626</v>
      </c>
      <c r="L801" t="s">
        <v>47</v>
      </c>
      <c r="M801" t="s">
        <v>48</v>
      </c>
      <c r="N801" t="s">
        <v>2201</v>
      </c>
      <c r="O801">
        <f t="shared" si="12"/>
        <v>2015</v>
      </c>
    </row>
    <row r="802" spans="1:15" x14ac:dyDescent="0.3">
      <c r="A802" t="s">
        <v>2202</v>
      </c>
      <c r="B802" s="7">
        <v>42786</v>
      </c>
      <c r="C802" t="s">
        <v>2203</v>
      </c>
      <c r="D802" t="s">
        <v>2204</v>
      </c>
      <c r="E802">
        <v>22.23</v>
      </c>
      <c r="F802">
        <v>1</v>
      </c>
      <c r="G802">
        <v>0</v>
      </c>
      <c r="H802">
        <v>7.3358999999999996</v>
      </c>
      <c r="I802" t="s">
        <v>32</v>
      </c>
      <c r="J802" t="s">
        <v>63</v>
      </c>
      <c r="K802" t="s">
        <v>2205</v>
      </c>
      <c r="L802" t="s">
        <v>47</v>
      </c>
      <c r="M802" t="s">
        <v>48</v>
      </c>
      <c r="N802" t="s">
        <v>840</v>
      </c>
      <c r="O802">
        <f t="shared" si="12"/>
        <v>2017</v>
      </c>
    </row>
    <row r="803" spans="1:15" x14ac:dyDescent="0.3">
      <c r="A803" t="s">
        <v>2202</v>
      </c>
      <c r="B803" s="7">
        <v>42786</v>
      </c>
      <c r="C803" t="s">
        <v>2203</v>
      </c>
      <c r="D803" t="s">
        <v>851</v>
      </c>
      <c r="E803">
        <v>215.96799999999999</v>
      </c>
      <c r="F803">
        <v>2</v>
      </c>
      <c r="G803">
        <v>0.2</v>
      </c>
      <c r="H803">
        <v>18.897200000000002</v>
      </c>
      <c r="I803" t="s">
        <v>69</v>
      </c>
      <c r="J803" t="s">
        <v>70</v>
      </c>
      <c r="K803" t="s">
        <v>852</v>
      </c>
      <c r="L803" t="s">
        <v>47</v>
      </c>
      <c r="M803" t="s">
        <v>48</v>
      </c>
      <c r="N803" t="s">
        <v>840</v>
      </c>
      <c r="O803">
        <f t="shared" si="12"/>
        <v>2017</v>
      </c>
    </row>
    <row r="804" spans="1:15" x14ac:dyDescent="0.3">
      <c r="A804" t="s">
        <v>2206</v>
      </c>
      <c r="B804" s="7">
        <v>42600</v>
      </c>
      <c r="C804" t="s">
        <v>2203</v>
      </c>
      <c r="D804" t="s">
        <v>2207</v>
      </c>
      <c r="E804">
        <v>355.32</v>
      </c>
      <c r="F804">
        <v>9</v>
      </c>
      <c r="G804">
        <v>0</v>
      </c>
      <c r="H804">
        <v>99.489599999999996</v>
      </c>
      <c r="I804" t="s">
        <v>44</v>
      </c>
      <c r="J804" t="s">
        <v>76</v>
      </c>
      <c r="K804" t="s">
        <v>2208</v>
      </c>
      <c r="L804" t="s">
        <v>137</v>
      </c>
      <c r="M804" t="s">
        <v>243</v>
      </c>
      <c r="N804" t="s">
        <v>244</v>
      </c>
      <c r="O804">
        <f t="shared" si="12"/>
        <v>2016</v>
      </c>
    </row>
    <row r="805" spans="1:15" x14ac:dyDescent="0.3">
      <c r="A805" t="s">
        <v>2209</v>
      </c>
      <c r="B805" s="7">
        <v>42441</v>
      </c>
      <c r="C805" t="s">
        <v>2210</v>
      </c>
      <c r="D805" t="s">
        <v>2211</v>
      </c>
      <c r="E805">
        <v>12.96</v>
      </c>
      <c r="F805">
        <v>2</v>
      </c>
      <c r="G805">
        <v>0</v>
      </c>
      <c r="H805">
        <v>6.2207999999999997</v>
      </c>
      <c r="I805" t="s">
        <v>44</v>
      </c>
      <c r="J805" t="s">
        <v>85</v>
      </c>
      <c r="K805" t="s">
        <v>2212</v>
      </c>
      <c r="L805" t="s">
        <v>35</v>
      </c>
      <c r="M805" t="s">
        <v>653</v>
      </c>
      <c r="N805" t="s">
        <v>654</v>
      </c>
      <c r="O805">
        <f t="shared" si="12"/>
        <v>2016</v>
      </c>
    </row>
    <row r="806" spans="1:15" x14ac:dyDescent="0.3">
      <c r="A806" t="s">
        <v>2213</v>
      </c>
      <c r="B806" s="7">
        <v>42847</v>
      </c>
      <c r="C806" t="s">
        <v>2214</v>
      </c>
      <c r="D806" t="s">
        <v>2215</v>
      </c>
      <c r="E806">
        <v>18.28</v>
      </c>
      <c r="F806">
        <v>2</v>
      </c>
      <c r="G806">
        <v>0</v>
      </c>
      <c r="H806">
        <v>6.2152000000000003</v>
      </c>
      <c r="I806" t="s">
        <v>32</v>
      </c>
      <c r="J806" t="s">
        <v>63</v>
      </c>
      <c r="K806" t="s">
        <v>2216</v>
      </c>
      <c r="L806" t="s">
        <v>47</v>
      </c>
      <c r="M806" t="s">
        <v>48</v>
      </c>
      <c r="N806" t="s">
        <v>120</v>
      </c>
      <c r="O806">
        <f t="shared" si="12"/>
        <v>2017</v>
      </c>
    </row>
    <row r="807" spans="1:15" x14ac:dyDescent="0.3">
      <c r="A807" t="s">
        <v>2217</v>
      </c>
      <c r="B807" s="7">
        <v>41944</v>
      </c>
      <c r="C807" t="s">
        <v>1177</v>
      </c>
      <c r="D807" t="s">
        <v>2218</v>
      </c>
      <c r="E807">
        <v>43.176000000000002</v>
      </c>
      <c r="F807">
        <v>3</v>
      </c>
      <c r="G807">
        <v>0.2</v>
      </c>
      <c r="H807">
        <v>4.3175999999999997</v>
      </c>
      <c r="I807" t="s">
        <v>44</v>
      </c>
      <c r="J807" t="s">
        <v>66</v>
      </c>
      <c r="K807" t="s">
        <v>2219</v>
      </c>
      <c r="L807" t="s">
        <v>47</v>
      </c>
      <c r="M807" t="s">
        <v>409</v>
      </c>
      <c r="N807" t="s">
        <v>715</v>
      </c>
      <c r="O807">
        <f t="shared" si="12"/>
        <v>2014</v>
      </c>
    </row>
    <row r="808" spans="1:15" x14ac:dyDescent="0.3">
      <c r="A808" t="s">
        <v>2217</v>
      </c>
      <c r="B808" s="7">
        <v>41944</v>
      </c>
      <c r="C808" t="s">
        <v>1177</v>
      </c>
      <c r="D808" t="s">
        <v>2220</v>
      </c>
      <c r="E808">
        <v>1983.9680000000001</v>
      </c>
      <c r="F808">
        <v>4</v>
      </c>
      <c r="G808">
        <v>0.2</v>
      </c>
      <c r="H808">
        <v>247.99600000000001</v>
      </c>
      <c r="I808" t="s">
        <v>69</v>
      </c>
      <c r="J808" t="s">
        <v>70</v>
      </c>
      <c r="K808" t="s">
        <v>2221</v>
      </c>
      <c r="L808" t="s">
        <v>47</v>
      </c>
      <c r="M808" t="s">
        <v>409</v>
      </c>
      <c r="N808" t="s">
        <v>715</v>
      </c>
      <c r="O808">
        <f t="shared" si="12"/>
        <v>2014</v>
      </c>
    </row>
    <row r="809" spans="1:15" x14ac:dyDescent="0.3">
      <c r="A809" t="s">
        <v>2222</v>
      </c>
      <c r="B809" s="7">
        <v>42038</v>
      </c>
      <c r="C809" t="s">
        <v>1610</v>
      </c>
      <c r="D809" t="s">
        <v>1319</v>
      </c>
      <c r="E809">
        <v>28.4</v>
      </c>
      <c r="F809">
        <v>2</v>
      </c>
      <c r="G809">
        <v>0</v>
      </c>
      <c r="H809">
        <v>11.076000000000001</v>
      </c>
      <c r="I809" t="s">
        <v>32</v>
      </c>
      <c r="J809" t="s">
        <v>63</v>
      </c>
      <c r="K809" t="s">
        <v>1320</v>
      </c>
      <c r="L809" t="s">
        <v>99</v>
      </c>
      <c r="M809" t="s">
        <v>129</v>
      </c>
      <c r="N809" t="s">
        <v>2223</v>
      </c>
      <c r="O809">
        <f t="shared" si="12"/>
        <v>2015</v>
      </c>
    </row>
    <row r="810" spans="1:15" x14ac:dyDescent="0.3">
      <c r="A810" t="s">
        <v>2222</v>
      </c>
      <c r="B810" s="7">
        <v>42038</v>
      </c>
      <c r="C810" t="s">
        <v>1610</v>
      </c>
      <c r="D810" t="s">
        <v>2224</v>
      </c>
      <c r="E810">
        <v>149.97</v>
      </c>
      <c r="F810">
        <v>3</v>
      </c>
      <c r="G810">
        <v>0</v>
      </c>
      <c r="H810">
        <v>50.989800000000002</v>
      </c>
      <c r="I810" t="s">
        <v>69</v>
      </c>
      <c r="J810" t="s">
        <v>148</v>
      </c>
      <c r="K810" t="s">
        <v>2225</v>
      </c>
      <c r="L810" t="s">
        <v>99</v>
      </c>
      <c r="M810" t="s">
        <v>129</v>
      </c>
      <c r="N810" t="s">
        <v>2223</v>
      </c>
      <c r="O810">
        <f t="shared" si="12"/>
        <v>2015</v>
      </c>
    </row>
    <row r="811" spans="1:15" x14ac:dyDescent="0.3">
      <c r="A811" t="s">
        <v>2226</v>
      </c>
      <c r="B811" s="7">
        <v>41925</v>
      </c>
      <c r="C811" t="s">
        <v>1741</v>
      </c>
      <c r="D811" t="s">
        <v>2227</v>
      </c>
      <c r="E811">
        <v>11.52</v>
      </c>
      <c r="F811">
        <v>4</v>
      </c>
      <c r="G811">
        <v>0</v>
      </c>
      <c r="H811">
        <v>3.2256</v>
      </c>
      <c r="I811" t="s">
        <v>44</v>
      </c>
      <c r="J811" t="s">
        <v>66</v>
      </c>
      <c r="K811" t="s">
        <v>2228</v>
      </c>
      <c r="L811" t="s">
        <v>47</v>
      </c>
      <c r="M811" t="s">
        <v>93</v>
      </c>
      <c r="N811" t="s">
        <v>2229</v>
      </c>
      <c r="O811">
        <f t="shared" si="12"/>
        <v>2014</v>
      </c>
    </row>
    <row r="812" spans="1:15" x14ac:dyDescent="0.3">
      <c r="A812" t="s">
        <v>2226</v>
      </c>
      <c r="B812" s="7">
        <v>41925</v>
      </c>
      <c r="C812" t="s">
        <v>1741</v>
      </c>
      <c r="D812" t="s">
        <v>929</v>
      </c>
      <c r="E812">
        <v>1298.55</v>
      </c>
      <c r="F812">
        <v>5</v>
      </c>
      <c r="G812">
        <v>0</v>
      </c>
      <c r="H812">
        <v>311.65199999999999</v>
      </c>
      <c r="I812" t="s">
        <v>32</v>
      </c>
      <c r="J812" t="s">
        <v>53</v>
      </c>
      <c r="K812" t="s">
        <v>930</v>
      </c>
      <c r="L812" t="s">
        <v>47</v>
      </c>
      <c r="M812" t="s">
        <v>93</v>
      </c>
      <c r="N812" t="s">
        <v>2229</v>
      </c>
      <c r="O812">
        <f t="shared" si="12"/>
        <v>2014</v>
      </c>
    </row>
    <row r="813" spans="1:15" x14ac:dyDescent="0.3">
      <c r="A813" t="s">
        <v>2226</v>
      </c>
      <c r="B813" s="7">
        <v>41925</v>
      </c>
      <c r="C813" t="s">
        <v>1741</v>
      </c>
      <c r="D813" t="s">
        <v>2230</v>
      </c>
      <c r="E813">
        <v>213.92</v>
      </c>
      <c r="F813">
        <v>4</v>
      </c>
      <c r="G813">
        <v>0</v>
      </c>
      <c r="H813">
        <v>62.036799999999999</v>
      </c>
      <c r="I813" t="s">
        <v>44</v>
      </c>
      <c r="J813" t="s">
        <v>76</v>
      </c>
      <c r="K813" t="s">
        <v>2231</v>
      </c>
      <c r="L813" t="s">
        <v>47</v>
      </c>
      <c r="M813" t="s">
        <v>93</v>
      </c>
      <c r="N813" t="s">
        <v>2229</v>
      </c>
      <c r="O813">
        <f t="shared" si="12"/>
        <v>2014</v>
      </c>
    </row>
    <row r="814" spans="1:15" x14ac:dyDescent="0.3">
      <c r="A814" t="s">
        <v>2226</v>
      </c>
      <c r="B814" s="7">
        <v>41925</v>
      </c>
      <c r="C814" t="s">
        <v>1741</v>
      </c>
      <c r="D814" t="s">
        <v>1892</v>
      </c>
      <c r="E814">
        <v>25.78</v>
      </c>
      <c r="F814">
        <v>2</v>
      </c>
      <c r="G814">
        <v>0</v>
      </c>
      <c r="H814">
        <v>2.5779999999999998</v>
      </c>
      <c r="I814" t="s">
        <v>69</v>
      </c>
      <c r="J814" t="s">
        <v>148</v>
      </c>
      <c r="K814" t="s">
        <v>1893</v>
      </c>
      <c r="L814" t="s">
        <v>47</v>
      </c>
      <c r="M814" t="s">
        <v>93</v>
      </c>
      <c r="N814" t="s">
        <v>2229</v>
      </c>
      <c r="O814">
        <f t="shared" si="12"/>
        <v>2014</v>
      </c>
    </row>
    <row r="815" spans="1:15" x14ac:dyDescent="0.3">
      <c r="A815" t="s">
        <v>2232</v>
      </c>
      <c r="B815" s="7">
        <v>42869</v>
      </c>
      <c r="C815" t="s">
        <v>2233</v>
      </c>
      <c r="D815" t="s">
        <v>2215</v>
      </c>
      <c r="E815">
        <v>18.28</v>
      </c>
      <c r="F815">
        <v>2</v>
      </c>
      <c r="G815">
        <v>0</v>
      </c>
      <c r="H815">
        <v>6.2152000000000003</v>
      </c>
      <c r="I815" t="s">
        <v>32</v>
      </c>
      <c r="J815" t="s">
        <v>63</v>
      </c>
      <c r="K815" t="s">
        <v>2216</v>
      </c>
      <c r="L815" t="s">
        <v>47</v>
      </c>
      <c r="M815" t="s">
        <v>48</v>
      </c>
      <c r="N815" t="s">
        <v>2234</v>
      </c>
      <c r="O815">
        <f t="shared" si="12"/>
        <v>2017</v>
      </c>
    </row>
    <row r="816" spans="1:15" x14ac:dyDescent="0.3">
      <c r="A816" t="s">
        <v>2232</v>
      </c>
      <c r="B816" s="7">
        <v>42869</v>
      </c>
      <c r="C816" t="s">
        <v>2233</v>
      </c>
      <c r="D816" t="s">
        <v>2235</v>
      </c>
      <c r="E816">
        <v>1399.93</v>
      </c>
      <c r="F816">
        <v>7</v>
      </c>
      <c r="G816">
        <v>0</v>
      </c>
      <c r="H816">
        <v>601.96990000000005</v>
      </c>
      <c r="I816" t="s">
        <v>69</v>
      </c>
      <c r="J816" t="s">
        <v>148</v>
      </c>
      <c r="K816" t="s">
        <v>2236</v>
      </c>
      <c r="L816" t="s">
        <v>47</v>
      </c>
      <c r="M816" t="s">
        <v>48</v>
      </c>
      <c r="N816" t="s">
        <v>2234</v>
      </c>
      <c r="O816">
        <f t="shared" si="12"/>
        <v>2017</v>
      </c>
    </row>
    <row r="817" spans="1:15" x14ac:dyDescent="0.3">
      <c r="A817" t="s">
        <v>2237</v>
      </c>
      <c r="B817" s="7">
        <v>42083</v>
      </c>
      <c r="C817" t="s">
        <v>2238</v>
      </c>
      <c r="D817" t="s">
        <v>680</v>
      </c>
      <c r="E817">
        <v>51.84</v>
      </c>
      <c r="F817">
        <v>8</v>
      </c>
      <c r="G817">
        <v>0</v>
      </c>
      <c r="H817">
        <v>24.883199999999999</v>
      </c>
      <c r="I817" t="s">
        <v>44</v>
      </c>
      <c r="J817" t="s">
        <v>85</v>
      </c>
      <c r="K817" t="s">
        <v>681</v>
      </c>
      <c r="L817" t="s">
        <v>99</v>
      </c>
      <c r="M817" t="s">
        <v>108</v>
      </c>
      <c r="N817" t="s">
        <v>2239</v>
      </c>
      <c r="O817">
        <f t="shared" si="12"/>
        <v>2015</v>
      </c>
    </row>
    <row r="818" spans="1:15" x14ac:dyDescent="0.3">
      <c r="A818" t="s">
        <v>2240</v>
      </c>
      <c r="B818" s="7">
        <v>42628</v>
      </c>
      <c r="C818" t="s">
        <v>1570</v>
      </c>
      <c r="D818" t="s">
        <v>2241</v>
      </c>
      <c r="E818">
        <v>5.3440000000000003</v>
      </c>
      <c r="F818">
        <v>1</v>
      </c>
      <c r="G818">
        <v>0.2</v>
      </c>
      <c r="H818">
        <v>1.8704000000000001</v>
      </c>
      <c r="I818" t="s">
        <v>44</v>
      </c>
      <c r="J818" t="s">
        <v>85</v>
      </c>
      <c r="K818" t="s">
        <v>2242</v>
      </c>
      <c r="L818" t="s">
        <v>137</v>
      </c>
      <c r="M818" t="s">
        <v>138</v>
      </c>
      <c r="N818" t="s">
        <v>139</v>
      </c>
      <c r="O818">
        <f t="shared" si="12"/>
        <v>2016</v>
      </c>
    </row>
    <row r="819" spans="1:15" x14ac:dyDescent="0.3">
      <c r="A819" t="s">
        <v>2243</v>
      </c>
      <c r="B819" s="7">
        <v>41818</v>
      </c>
      <c r="C819" t="s">
        <v>1684</v>
      </c>
      <c r="D819" t="s">
        <v>363</v>
      </c>
      <c r="E819">
        <v>41.472000000000001</v>
      </c>
      <c r="F819">
        <v>8</v>
      </c>
      <c r="G819">
        <v>0.2</v>
      </c>
      <c r="H819">
        <v>14.5152</v>
      </c>
      <c r="I819" t="s">
        <v>44</v>
      </c>
      <c r="J819" t="s">
        <v>85</v>
      </c>
      <c r="K819" t="s">
        <v>364</v>
      </c>
      <c r="L819" t="s">
        <v>137</v>
      </c>
      <c r="M819" t="s">
        <v>138</v>
      </c>
      <c r="N819" t="s">
        <v>139</v>
      </c>
      <c r="O819">
        <f t="shared" si="12"/>
        <v>2014</v>
      </c>
    </row>
    <row r="820" spans="1:15" x14ac:dyDescent="0.3">
      <c r="A820" t="s">
        <v>2243</v>
      </c>
      <c r="B820" s="7">
        <v>41818</v>
      </c>
      <c r="C820" t="s">
        <v>1684</v>
      </c>
      <c r="D820" t="s">
        <v>2244</v>
      </c>
      <c r="E820">
        <v>3.1680000000000001</v>
      </c>
      <c r="F820">
        <v>3</v>
      </c>
      <c r="G820">
        <v>0.7</v>
      </c>
      <c r="H820">
        <v>-2.4287999999999998</v>
      </c>
      <c r="I820" t="s">
        <v>44</v>
      </c>
      <c r="J820" t="s">
        <v>73</v>
      </c>
      <c r="K820" t="s">
        <v>2245</v>
      </c>
      <c r="L820" t="s">
        <v>137</v>
      </c>
      <c r="M820" t="s">
        <v>138</v>
      </c>
      <c r="N820" t="s">
        <v>139</v>
      </c>
      <c r="O820">
        <f t="shared" si="12"/>
        <v>2014</v>
      </c>
    </row>
    <row r="821" spans="1:15" x14ac:dyDescent="0.3">
      <c r="A821" t="s">
        <v>2243</v>
      </c>
      <c r="B821" s="7">
        <v>41818</v>
      </c>
      <c r="C821" t="s">
        <v>1684</v>
      </c>
      <c r="D821" t="s">
        <v>2246</v>
      </c>
      <c r="E821">
        <v>1228.4649999999999</v>
      </c>
      <c r="F821">
        <v>5</v>
      </c>
      <c r="G821">
        <v>0.3</v>
      </c>
      <c r="H821">
        <v>0</v>
      </c>
      <c r="I821" t="s">
        <v>32</v>
      </c>
      <c r="J821" t="s">
        <v>39</v>
      </c>
      <c r="K821" t="s">
        <v>2247</v>
      </c>
      <c r="L821" t="s">
        <v>137</v>
      </c>
      <c r="M821" t="s">
        <v>138</v>
      </c>
      <c r="N821" t="s">
        <v>139</v>
      </c>
      <c r="O821">
        <f t="shared" si="12"/>
        <v>2014</v>
      </c>
    </row>
    <row r="822" spans="1:15" x14ac:dyDescent="0.3">
      <c r="A822" t="s">
        <v>2243</v>
      </c>
      <c r="B822" s="7">
        <v>41818</v>
      </c>
      <c r="C822" t="s">
        <v>1684</v>
      </c>
      <c r="D822" t="s">
        <v>2248</v>
      </c>
      <c r="E822">
        <v>31.085999999999999</v>
      </c>
      <c r="F822">
        <v>3</v>
      </c>
      <c r="G822">
        <v>0.7</v>
      </c>
      <c r="H822">
        <v>-22.796399999999998</v>
      </c>
      <c r="I822" t="s">
        <v>44</v>
      </c>
      <c r="J822" t="s">
        <v>73</v>
      </c>
      <c r="K822" t="s">
        <v>2249</v>
      </c>
      <c r="L822" t="s">
        <v>137</v>
      </c>
      <c r="M822" t="s">
        <v>138</v>
      </c>
      <c r="N822" t="s">
        <v>139</v>
      </c>
      <c r="O822">
        <f t="shared" si="12"/>
        <v>2014</v>
      </c>
    </row>
    <row r="823" spans="1:15" x14ac:dyDescent="0.3">
      <c r="A823" t="s">
        <v>2243</v>
      </c>
      <c r="B823" s="7">
        <v>41818</v>
      </c>
      <c r="C823" t="s">
        <v>1684</v>
      </c>
      <c r="D823" t="s">
        <v>2250</v>
      </c>
      <c r="E823">
        <v>335.52</v>
      </c>
      <c r="F823">
        <v>4</v>
      </c>
      <c r="G823">
        <v>0.2</v>
      </c>
      <c r="H823">
        <v>117.432</v>
      </c>
      <c r="I823" t="s">
        <v>44</v>
      </c>
      <c r="J823" t="s">
        <v>85</v>
      </c>
      <c r="K823" t="s">
        <v>2251</v>
      </c>
      <c r="L823" t="s">
        <v>137</v>
      </c>
      <c r="M823" t="s">
        <v>138</v>
      </c>
      <c r="N823" t="s">
        <v>139</v>
      </c>
      <c r="O823">
        <f t="shared" si="12"/>
        <v>2014</v>
      </c>
    </row>
    <row r="824" spans="1:15" x14ac:dyDescent="0.3">
      <c r="A824" t="s">
        <v>2252</v>
      </c>
      <c r="B824" s="7">
        <v>42906</v>
      </c>
      <c r="C824" t="s">
        <v>2253</v>
      </c>
      <c r="D824" t="s">
        <v>2254</v>
      </c>
      <c r="E824">
        <v>239.97</v>
      </c>
      <c r="F824">
        <v>3</v>
      </c>
      <c r="G824">
        <v>0</v>
      </c>
      <c r="H824">
        <v>71.991</v>
      </c>
      <c r="I824" t="s">
        <v>69</v>
      </c>
      <c r="J824" t="s">
        <v>148</v>
      </c>
      <c r="K824" t="s">
        <v>2255</v>
      </c>
      <c r="L824" t="s">
        <v>137</v>
      </c>
      <c r="M824" t="s">
        <v>698</v>
      </c>
      <c r="N824" t="s">
        <v>970</v>
      </c>
      <c r="O824">
        <f t="shared" si="12"/>
        <v>2017</v>
      </c>
    </row>
    <row r="825" spans="1:15" x14ac:dyDescent="0.3">
      <c r="A825" t="s">
        <v>2252</v>
      </c>
      <c r="B825" s="7">
        <v>42906</v>
      </c>
      <c r="C825" t="s">
        <v>2253</v>
      </c>
      <c r="D825" t="s">
        <v>2078</v>
      </c>
      <c r="E825">
        <v>9.82</v>
      </c>
      <c r="F825">
        <v>2</v>
      </c>
      <c r="G825">
        <v>0</v>
      </c>
      <c r="H825">
        <v>4.8117999999999999</v>
      </c>
      <c r="I825" t="s">
        <v>44</v>
      </c>
      <c r="J825" t="s">
        <v>45</v>
      </c>
      <c r="K825" t="s">
        <v>2079</v>
      </c>
      <c r="L825" t="s">
        <v>137</v>
      </c>
      <c r="M825" t="s">
        <v>698</v>
      </c>
      <c r="N825" t="s">
        <v>970</v>
      </c>
      <c r="O825">
        <f t="shared" si="12"/>
        <v>2017</v>
      </c>
    </row>
    <row r="826" spans="1:15" x14ac:dyDescent="0.3">
      <c r="A826" t="s">
        <v>2256</v>
      </c>
      <c r="B826" s="7">
        <v>41768</v>
      </c>
      <c r="C826" t="s">
        <v>2257</v>
      </c>
      <c r="D826" t="s">
        <v>2258</v>
      </c>
      <c r="E826">
        <v>67.8</v>
      </c>
      <c r="F826">
        <v>4</v>
      </c>
      <c r="G826">
        <v>0</v>
      </c>
      <c r="H826">
        <v>4.0679999999999996</v>
      </c>
      <c r="I826" t="s">
        <v>69</v>
      </c>
      <c r="J826" t="s">
        <v>148</v>
      </c>
      <c r="K826" t="s">
        <v>2259</v>
      </c>
      <c r="L826" t="s">
        <v>47</v>
      </c>
      <c r="M826" t="s">
        <v>48</v>
      </c>
      <c r="N826" t="s">
        <v>120</v>
      </c>
      <c r="O826">
        <f t="shared" si="12"/>
        <v>2014</v>
      </c>
    </row>
    <row r="827" spans="1:15" x14ac:dyDescent="0.3">
      <c r="A827" t="s">
        <v>2256</v>
      </c>
      <c r="B827" s="7">
        <v>41768</v>
      </c>
      <c r="C827" t="s">
        <v>2257</v>
      </c>
      <c r="D827" t="s">
        <v>756</v>
      </c>
      <c r="E827">
        <v>167.97</v>
      </c>
      <c r="F827">
        <v>3</v>
      </c>
      <c r="G827">
        <v>0</v>
      </c>
      <c r="H827">
        <v>40.312800000000003</v>
      </c>
      <c r="I827" t="s">
        <v>69</v>
      </c>
      <c r="J827" t="s">
        <v>148</v>
      </c>
      <c r="K827" t="s">
        <v>757</v>
      </c>
      <c r="L827" t="s">
        <v>47</v>
      </c>
      <c r="M827" t="s">
        <v>48</v>
      </c>
      <c r="N827" t="s">
        <v>120</v>
      </c>
      <c r="O827">
        <f t="shared" si="12"/>
        <v>2014</v>
      </c>
    </row>
    <row r="828" spans="1:15" x14ac:dyDescent="0.3">
      <c r="A828" t="s">
        <v>2260</v>
      </c>
      <c r="B828" s="7">
        <v>42968</v>
      </c>
      <c r="C828" t="s">
        <v>1660</v>
      </c>
      <c r="D828" t="s">
        <v>2261</v>
      </c>
      <c r="E828">
        <v>35</v>
      </c>
      <c r="F828">
        <v>7</v>
      </c>
      <c r="G828">
        <v>0</v>
      </c>
      <c r="H828">
        <v>16.8</v>
      </c>
      <c r="I828" t="s">
        <v>44</v>
      </c>
      <c r="J828" t="s">
        <v>241</v>
      </c>
      <c r="K828" t="s">
        <v>2262</v>
      </c>
      <c r="L828" t="s">
        <v>99</v>
      </c>
      <c r="M828" t="s">
        <v>208</v>
      </c>
      <c r="N828" t="s">
        <v>825</v>
      </c>
      <c r="O828">
        <f t="shared" si="12"/>
        <v>2017</v>
      </c>
    </row>
    <row r="829" spans="1:15" x14ac:dyDescent="0.3">
      <c r="A829" t="s">
        <v>2260</v>
      </c>
      <c r="B829" s="7">
        <v>42968</v>
      </c>
      <c r="C829" t="s">
        <v>1660</v>
      </c>
      <c r="D829" t="s">
        <v>2263</v>
      </c>
      <c r="E829">
        <v>37.24</v>
      </c>
      <c r="F829">
        <v>4</v>
      </c>
      <c r="G829">
        <v>0</v>
      </c>
      <c r="H829">
        <v>10.7996</v>
      </c>
      <c r="I829" t="s">
        <v>44</v>
      </c>
      <c r="J829" t="s">
        <v>515</v>
      </c>
      <c r="K829" t="s">
        <v>2264</v>
      </c>
      <c r="L829" t="s">
        <v>99</v>
      </c>
      <c r="M829" t="s">
        <v>208</v>
      </c>
      <c r="N829" t="s">
        <v>825</v>
      </c>
      <c r="O829">
        <f t="shared" si="12"/>
        <v>2017</v>
      </c>
    </row>
    <row r="830" spans="1:15" x14ac:dyDescent="0.3">
      <c r="A830" t="s">
        <v>2260</v>
      </c>
      <c r="B830" s="7">
        <v>42968</v>
      </c>
      <c r="C830" t="s">
        <v>1660</v>
      </c>
      <c r="D830" t="s">
        <v>2265</v>
      </c>
      <c r="E830">
        <v>15.28</v>
      </c>
      <c r="F830">
        <v>2</v>
      </c>
      <c r="G830">
        <v>0</v>
      </c>
      <c r="H830">
        <v>7.4871999999999996</v>
      </c>
      <c r="I830" t="s">
        <v>44</v>
      </c>
      <c r="J830" t="s">
        <v>159</v>
      </c>
      <c r="K830" t="s">
        <v>2266</v>
      </c>
      <c r="L830" t="s">
        <v>99</v>
      </c>
      <c r="M830" t="s">
        <v>208</v>
      </c>
      <c r="N830" t="s">
        <v>825</v>
      </c>
      <c r="O830">
        <f t="shared" si="12"/>
        <v>2017</v>
      </c>
    </row>
    <row r="831" spans="1:15" x14ac:dyDescent="0.3">
      <c r="A831" t="s">
        <v>2267</v>
      </c>
      <c r="B831" s="7">
        <v>42902</v>
      </c>
      <c r="C831" t="s">
        <v>300</v>
      </c>
      <c r="D831" t="s">
        <v>2268</v>
      </c>
      <c r="E831">
        <v>301.95999999999998</v>
      </c>
      <c r="F831">
        <v>2</v>
      </c>
      <c r="G831">
        <v>0</v>
      </c>
      <c r="H831">
        <v>90.587999999999994</v>
      </c>
      <c r="I831" t="s">
        <v>32</v>
      </c>
      <c r="J831" t="s">
        <v>39</v>
      </c>
      <c r="K831" t="s">
        <v>2269</v>
      </c>
      <c r="L831" t="s">
        <v>35</v>
      </c>
      <c r="M831" t="s">
        <v>36</v>
      </c>
      <c r="N831" t="s">
        <v>2270</v>
      </c>
      <c r="O831">
        <f t="shared" si="12"/>
        <v>2017</v>
      </c>
    </row>
    <row r="832" spans="1:15" x14ac:dyDescent="0.3">
      <c r="A832" t="s">
        <v>2267</v>
      </c>
      <c r="B832" s="7">
        <v>42902</v>
      </c>
      <c r="C832" t="s">
        <v>300</v>
      </c>
      <c r="D832" t="s">
        <v>2271</v>
      </c>
      <c r="E832">
        <v>180.66</v>
      </c>
      <c r="F832">
        <v>3</v>
      </c>
      <c r="G832">
        <v>0</v>
      </c>
      <c r="H832">
        <v>50.584800000000001</v>
      </c>
      <c r="I832" t="s">
        <v>44</v>
      </c>
      <c r="J832" t="s">
        <v>76</v>
      </c>
      <c r="K832" t="s">
        <v>2272</v>
      </c>
      <c r="L832" t="s">
        <v>35</v>
      </c>
      <c r="M832" t="s">
        <v>36</v>
      </c>
      <c r="N832" t="s">
        <v>2270</v>
      </c>
      <c r="O832">
        <f t="shared" si="12"/>
        <v>2017</v>
      </c>
    </row>
    <row r="833" spans="1:15" x14ac:dyDescent="0.3">
      <c r="A833" t="s">
        <v>2267</v>
      </c>
      <c r="B833" s="7">
        <v>42902</v>
      </c>
      <c r="C833" t="s">
        <v>300</v>
      </c>
      <c r="D833" t="s">
        <v>2273</v>
      </c>
      <c r="E833">
        <v>191.98</v>
      </c>
      <c r="F833">
        <v>2</v>
      </c>
      <c r="G833">
        <v>0</v>
      </c>
      <c r="H833">
        <v>51.834600000000002</v>
      </c>
      <c r="I833" t="s">
        <v>69</v>
      </c>
      <c r="J833" t="s">
        <v>70</v>
      </c>
      <c r="K833" t="s">
        <v>2274</v>
      </c>
      <c r="L833" t="s">
        <v>35</v>
      </c>
      <c r="M833" t="s">
        <v>36</v>
      </c>
      <c r="N833" t="s">
        <v>2270</v>
      </c>
      <c r="O833">
        <f t="shared" si="12"/>
        <v>2017</v>
      </c>
    </row>
    <row r="834" spans="1:15" x14ac:dyDescent="0.3">
      <c r="A834" t="s">
        <v>2267</v>
      </c>
      <c r="B834" s="7">
        <v>42902</v>
      </c>
      <c r="C834" t="s">
        <v>300</v>
      </c>
      <c r="D834" t="s">
        <v>2275</v>
      </c>
      <c r="E834">
        <v>65.989999999999995</v>
      </c>
      <c r="F834">
        <v>1</v>
      </c>
      <c r="G834">
        <v>0</v>
      </c>
      <c r="H834">
        <v>17.157399999999999</v>
      </c>
      <c r="I834" t="s">
        <v>69</v>
      </c>
      <c r="J834" t="s">
        <v>70</v>
      </c>
      <c r="K834" t="s">
        <v>2276</v>
      </c>
      <c r="L834" t="s">
        <v>35</v>
      </c>
      <c r="M834" t="s">
        <v>36</v>
      </c>
      <c r="N834" t="s">
        <v>2270</v>
      </c>
      <c r="O834">
        <f t="shared" ref="O834:O897" si="13">YEAR(B834)</f>
        <v>2017</v>
      </c>
    </row>
    <row r="835" spans="1:15" x14ac:dyDescent="0.3">
      <c r="A835" t="s">
        <v>2277</v>
      </c>
      <c r="B835" s="7">
        <v>42574</v>
      </c>
      <c r="C835" t="s">
        <v>625</v>
      </c>
      <c r="D835" t="s">
        <v>2278</v>
      </c>
      <c r="E835">
        <v>35.216000000000001</v>
      </c>
      <c r="F835">
        <v>2</v>
      </c>
      <c r="G835">
        <v>0.2</v>
      </c>
      <c r="H835">
        <v>2.6412</v>
      </c>
      <c r="I835" t="s">
        <v>44</v>
      </c>
      <c r="J835" t="s">
        <v>66</v>
      </c>
      <c r="K835" t="s">
        <v>2279</v>
      </c>
      <c r="L835" t="s">
        <v>35</v>
      </c>
      <c r="M835" t="s">
        <v>55</v>
      </c>
      <c r="N835" t="s">
        <v>797</v>
      </c>
      <c r="O835">
        <f t="shared" si="13"/>
        <v>2016</v>
      </c>
    </row>
    <row r="836" spans="1:15" x14ac:dyDescent="0.3">
      <c r="A836" t="s">
        <v>2277</v>
      </c>
      <c r="B836" s="7">
        <v>42574</v>
      </c>
      <c r="C836" t="s">
        <v>625</v>
      </c>
      <c r="D836" t="s">
        <v>2280</v>
      </c>
      <c r="E836">
        <v>23.696000000000002</v>
      </c>
      <c r="F836">
        <v>2</v>
      </c>
      <c r="G836">
        <v>0.2</v>
      </c>
      <c r="H836">
        <v>6.5164</v>
      </c>
      <c r="I836" t="s">
        <v>44</v>
      </c>
      <c r="J836" t="s">
        <v>76</v>
      </c>
      <c r="K836" t="s">
        <v>2281</v>
      </c>
      <c r="L836" t="s">
        <v>35</v>
      </c>
      <c r="M836" t="s">
        <v>55</v>
      </c>
      <c r="N836" t="s">
        <v>797</v>
      </c>
      <c r="O836">
        <f t="shared" si="13"/>
        <v>2016</v>
      </c>
    </row>
    <row r="837" spans="1:15" x14ac:dyDescent="0.3">
      <c r="A837" t="s">
        <v>2277</v>
      </c>
      <c r="B837" s="7">
        <v>42574</v>
      </c>
      <c r="C837" t="s">
        <v>625</v>
      </c>
      <c r="D837" t="s">
        <v>2282</v>
      </c>
      <c r="E837">
        <v>265.47500000000002</v>
      </c>
      <c r="F837">
        <v>1</v>
      </c>
      <c r="G837">
        <v>0.5</v>
      </c>
      <c r="H837">
        <v>-111.4995</v>
      </c>
      <c r="I837" t="s">
        <v>69</v>
      </c>
      <c r="J837" t="s">
        <v>604</v>
      </c>
      <c r="K837" t="s">
        <v>2283</v>
      </c>
      <c r="L837" t="s">
        <v>35</v>
      </c>
      <c r="M837" t="s">
        <v>55</v>
      </c>
      <c r="N837" t="s">
        <v>797</v>
      </c>
      <c r="O837">
        <f t="shared" si="13"/>
        <v>2016</v>
      </c>
    </row>
    <row r="838" spans="1:15" x14ac:dyDescent="0.3">
      <c r="A838" t="s">
        <v>2284</v>
      </c>
      <c r="B838" s="7">
        <v>41890</v>
      </c>
      <c r="C838" t="s">
        <v>2123</v>
      </c>
      <c r="D838" t="s">
        <v>2285</v>
      </c>
      <c r="E838">
        <v>51.183999999999997</v>
      </c>
      <c r="F838">
        <v>4</v>
      </c>
      <c r="G838">
        <v>0.8</v>
      </c>
      <c r="H838">
        <v>-79.3352</v>
      </c>
      <c r="I838" t="s">
        <v>44</v>
      </c>
      <c r="J838" t="s">
        <v>73</v>
      </c>
      <c r="K838" t="s">
        <v>2286</v>
      </c>
      <c r="L838" t="s">
        <v>99</v>
      </c>
      <c r="M838" t="s">
        <v>100</v>
      </c>
      <c r="N838" t="s">
        <v>1939</v>
      </c>
      <c r="O838">
        <f t="shared" si="13"/>
        <v>2014</v>
      </c>
    </row>
    <row r="839" spans="1:15" x14ac:dyDescent="0.3">
      <c r="A839" t="s">
        <v>2287</v>
      </c>
      <c r="B839" s="7">
        <v>43043</v>
      </c>
      <c r="C839" t="s">
        <v>2288</v>
      </c>
      <c r="D839" t="s">
        <v>2289</v>
      </c>
      <c r="E839">
        <v>9.6639999999999997</v>
      </c>
      <c r="F839">
        <v>2</v>
      </c>
      <c r="G839">
        <v>0.2</v>
      </c>
      <c r="H839">
        <v>3.2616000000000001</v>
      </c>
      <c r="I839" t="s">
        <v>44</v>
      </c>
      <c r="J839" t="s">
        <v>85</v>
      </c>
      <c r="K839" t="s">
        <v>2290</v>
      </c>
      <c r="L839" t="s">
        <v>35</v>
      </c>
      <c r="M839" t="s">
        <v>303</v>
      </c>
      <c r="N839" t="s">
        <v>347</v>
      </c>
      <c r="O839">
        <f t="shared" si="13"/>
        <v>2017</v>
      </c>
    </row>
    <row r="840" spans="1:15" x14ac:dyDescent="0.3">
      <c r="A840" t="s">
        <v>2291</v>
      </c>
      <c r="B840" s="7">
        <v>42436</v>
      </c>
      <c r="C840" t="s">
        <v>1394</v>
      </c>
      <c r="D840" t="s">
        <v>1391</v>
      </c>
      <c r="E840">
        <v>21.071999999999999</v>
      </c>
      <c r="F840">
        <v>3</v>
      </c>
      <c r="G840">
        <v>0.2</v>
      </c>
      <c r="H840">
        <v>1.5804</v>
      </c>
      <c r="I840" t="s">
        <v>69</v>
      </c>
      <c r="J840" t="s">
        <v>70</v>
      </c>
      <c r="K840" t="s">
        <v>1392</v>
      </c>
      <c r="L840" t="s">
        <v>99</v>
      </c>
      <c r="M840" t="s">
        <v>100</v>
      </c>
      <c r="N840" t="s">
        <v>101</v>
      </c>
      <c r="O840">
        <f t="shared" si="13"/>
        <v>2016</v>
      </c>
    </row>
    <row r="841" spans="1:15" x14ac:dyDescent="0.3">
      <c r="A841" t="s">
        <v>2292</v>
      </c>
      <c r="B841" s="7">
        <v>42328</v>
      </c>
      <c r="C841" t="s">
        <v>2293</v>
      </c>
      <c r="D841" t="s">
        <v>2148</v>
      </c>
      <c r="E841">
        <v>60.45</v>
      </c>
      <c r="F841">
        <v>3</v>
      </c>
      <c r="G841">
        <v>0</v>
      </c>
      <c r="H841">
        <v>16.3215</v>
      </c>
      <c r="I841" t="s">
        <v>44</v>
      </c>
      <c r="J841" t="s">
        <v>66</v>
      </c>
      <c r="K841" t="s">
        <v>2149</v>
      </c>
      <c r="L841" t="s">
        <v>137</v>
      </c>
      <c r="M841" t="s">
        <v>243</v>
      </c>
      <c r="N841" t="s">
        <v>244</v>
      </c>
      <c r="O841">
        <f t="shared" si="13"/>
        <v>2015</v>
      </c>
    </row>
    <row r="842" spans="1:15" x14ac:dyDescent="0.3">
      <c r="A842" t="s">
        <v>2292</v>
      </c>
      <c r="B842" s="7">
        <v>42328</v>
      </c>
      <c r="C842" t="s">
        <v>2293</v>
      </c>
      <c r="D842" t="s">
        <v>2294</v>
      </c>
      <c r="E842">
        <v>11.52</v>
      </c>
      <c r="F842">
        <v>4</v>
      </c>
      <c r="G842">
        <v>0</v>
      </c>
      <c r="H842">
        <v>3.3408000000000002</v>
      </c>
      <c r="I842" t="s">
        <v>44</v>
      </c>
      <c r="J842" t="s">
        <v>66</v>
      </c>
      <c r="K842" t="s">
        <v>2295</v>
      </c>
      <c r="L842" t="s">
        <v>137</v>
      </c>
      <c r="M842" t="s">
        <v>243</v>
      </c>
      <c r="N842" t="s">
        <v>244</v>
      </c>
      <c r="O842">
        <f t="shared" si="13"/>
        <v>2015</v>
      </c>
    </row>
    <row r="843" spans="1:15" x14ac:dyDescent="0.3">
      <c r="A843" t="s">
        <v>2292</v>
      </c>
      <c r="B843" s="7">
        <v>42328</v>
      </c>
      <c r="C843" t="s">
        <v>2293</v>
      </c>
      <c r="D843" t="s">
        <v>2296</v>
      </c>
      <c r="E843">
        <v>186.048</v>
      </c>
      <c r="F843">
        <v>4</v>
      </c>
      <c r="G843">
        <v>0.2</v>
      </c>
      <c r="H843">
        <v>9.3024000000000004</v>
      </c>
      <c r="I843" t="s">
        <v>32</v>
      </c>
      <c r="J843" t="s">
        <v>33</v>
      </c>
      <c r="K843" t="s">
        <v>2297</v>
      </c>
      <c r="L843" t="s">
        <v>137</v>
      </c>
      <c r="M843" t="s">
        <v>243</v>
      </c>
      <c r="N843" t="s">
        <v>244</v>
      </c>
      <c r="O843">
        <f t="shared" si="13"/>
        <v>2015</v>
      </c>
    </row>
    <row r="844" spans="1:15" x14ac:dyDescent="0.3">
      <c r="A844" t="s">
        <v>2298</v>
      </c>
      <c r="B844" s="7">
        <v>42681</v>
      </c>
      <c r="C844" t="s">
        <v>2299</v>
      </c>
      <c r="D844" t="s">
        <v>2300</v>
      </c>
      <c r="E844">
        <v>37.44</v>
      </c>
      <c r="F844">
        <v>4</v>
      </c>
      <c r="G844">
        <v>0.2</v>
      </c>
      <c r="H844">
        <v>11.7</v>
      </c>
      <c r="I844" t="s">
        <v>44</v>
      </c>
      <c r="J844" t="s">
        <v>73</v>
      </c>
      <c r="K844" t="s">
        <v>2301</v>
      </c>
      <c r="L844" t="s">
        <v>47</v>
      </c>
      <c r="M844" t="s">
        <v>48</v>
      </c>
      <c r="N844" t="s">
        <v>49</v>
      </c>
      <c r="O844">
        <f t="shared" si="13"/>
        <v>2016</v>
      </c>
    </row>
    <row r="845" spans="1:15" x14ac:dyDescent="0.3">
      <c r="A845" t="s">
        <v>2298</v>
      </c>
      <c r="B845" s="7">
        <v>42681</v>
      </c>
      <c r="C845" t="s">
        <v>2299</v>
      </c>
      <c r="D845" t="s">
        <v>2302</v>
      </c>
      <c r="E845">
        <v>26.975999999999999</v>
      </c>
      <c r="F845">
        <v>4</v>
      </c>
      <c r="G845">
        <v>0.2</v>
      </c>
      <c r="H845">
        <v>8.7672000000000008</v>
      </c>
      <c r="I845" t="s">
        <v>44</v>
      </c>
      <c r="J845" t="s">
        <v>73</v>
      </c>
      <c r="K845" t="s">
        <v>2303</v>
      </c>
      <c r="L845" t="s">
        <v>47</v>
      </c>
      <c r="M845" t="s">
        <v>48</v>
      </c>
      <c r="N845" t="s">
        <v>49</v>
      </c>
      <c r="O845">
        <f t="shared" si="13"/>
        <v>2016</v>
      </c>
    </row>
    <row r="846" spans="1:15" x14ac:dyDescent="0.3">
      <c r="A846" t="s">
        <v>2298</v>
      </c>
      <c r="B846" s="7">
        <v>42681</v>
      </c>
      <c r="C846" t="s">
        <v>2299</v>
      </c>
      <c r="D846" t="s">
        <v>2304</v>
      </c>
      <c r="E846">
        <v>11.36</v>
      </c>
      <c r="F846">
        <v>2</v>
      </c>
      <c r="G846">
        <v>0</v>
      </c>
      <c r="H846">
        <v>3.2944</v>
      </c>
      <c r="I846" t="s">
        <v>44</v>
      </c>
      <c r="J846" t="s">
        <v>515</v>
      </c>
      <c r="K846" t="s">
        <v>2305</v>
      </c>
      <c r="L846" t="s">
        <v>47</v>
      </c>
      <c r="M846" t="s">
        <v>48</v>
      </c>
      <c r="N846" t="s">
        <v>49</v>
      </c>
      <c r="O846">
        <f t="shared" si="13"/>
        <v>2016</v>
      </c>
    </row>
    <row r="847" spans="1:15" x14ac:dyDescent="0.3">
      <c r="A847" t="s">
        <v>2298</v>
      </c>
      <c r="B847" s="7">
        <v>42681</v>
      </c>
      <c r="C847" t="s">
        <v>2299</v>
      </c>
      <c r="D847" t="s">
        <v>2306</v>
      </c>
      <c r="E847">
        <v>14.62</v>
      </c>
      <c r="F847">
        <v>2</v>
      </c>
      <c r="G847">
        <v>0</v>
      </c>
      <c r="H847">
        <v>6.8714000000000004</v>
      </c>
      <c r="I847" t="s">
        <v>44</v>
      </c>
      <c r="J847" t="s">
        <v>45</v>
      </c>
      <c r="K847" t="s">
        <v>2307</v>
      </c>
      <c r="L847" t="s">
        <v>47</v>
      </c>
      <c r="M847" t="s">
        <v>48</v>
      </c>
      <c r="N847" t="s">
        <v>49</v>
      </c>
      <c r="O847">
        <f t="shared" si="13"/>
        <v>2016</v>
      </c>
    </row>
    <row r="848" spans="1:15" x14ac:dyDescent="0.3">
      <c r="A848" t="s">
        <v>2308</v>
      </c>
      <c r="B848" s="7">
        <v>42290</v>
      </c>
      <c r="C848" t="s">
        <v>2309</v>
      </c>
      <c r="D848" t="s">
        <v>678</v>
      </c>
      <c r="E848">
        <v>83.72</v>
      </c>
      <c r="F848">
        <v>7</v>
      </c>
      <c r="G848">
        <v>0</v>
      </c>
      <c r="H848">
        <v>23.441600000000001</v>
      </c>
      <c r="I848" t="s">
        <v>69</v>
      </c>
      <c r="J848" t="s">
        <v>70</v>
      </c>
      <c r="K848" t="s">
        <v>679</v>
      </c>
      <c r="L848" t="s">
        <v>35</v>
      </c>
      <c r="M848" t="s">
        <v>36</v>
      </c>
      <c r="N848" t="s">
        <v>1305</v>
      </c>
      <c r="O848">
        <f t="shared" si="13"/>
        <v>2015</v>
      </c>
    </row>
    <row r="849" spans="1:15" x14ac:dyDescent="0.3">
      <c r="A849" t="s">
        <v>2308</v>
      </c>
      <c r="B849" s="7">
        <v>42290</v>
      </c>
      <c r="C849" t="s">
        <v>2309</v>
      </c>
      <c r="D849" t="s">
        <v>959</v>
      </c>
      <c r="E849">
        <v>287.94</v>
      </c>
      <c r="F849">
        <v>3</v>
      </c>
      <c r="G849">
        <v>0</v>
      </c>
      <c r="H849">
        <v>77.743799999999993</v>
      </c>
      <c r="I849" t="s">
        <v>32</v>
      </c>
      <c r="J849" t="s">
        <v>39</v>
      </c>
      <c r="K849" t="s">
        <v>960</v>
      </c>
      <c r="L849" t="s">
        <v>35</v>
      </c>
      <c r="M849" t="s">
        <v>36</v>
      </c>
      <c r="N849" t="s">
        <v>1305</v>
      </c>
      <c r="O849">
        <f t="shared" si="13"/>
        <v>2015</v>
      </c>
    </row>
    <row r="850" spans="1:15" x14ac:dyDescent="0.3">
      <c r="A850" t="s">
        <v>2310</v>
      </c>
      <c r="B850" s="7">
        <v>42736</v>
      </c>
      <c r="C850" t="s">
        <v>2311</v>
      </c>
      <c r="D850" t="s">
        <v>2312</v>
      </c>
      <c r="E850">
        <v>48.896000000000001</v>
      </c>
      <c r="F850">
        <v>4</v>
      </c>
      <c r="G850">
        <v>0.2</v>
      </c>
      <c r="H850">
        <v>8.5568000000000008</v>
      </c>
      <c r="I850" t="s">
        <v>32</v>
      </c>
      <c r="J850" t="s">
        <v>63</v>
      </c>
      <c r="K850" t="s">
        <v>2313</v>
      </c>
      <c r="L850" t="s">
        <v>137</v>
      </c>
      <c r="M850" t="s">
        <v>445</v>
      </c>
      <c r="N850" t="s">
        <v>2314</v>
      </c>
      <c r="O850">
        <f t="shared" si="13"/>
        <v>2017</v>
      </c>
    </row>
    <row r="851" spans="1:15" x14ac:dyDescent="0.3">
      <c r="A851" t="s">
        <v>2315</v>
      </c>
      <c r="B851" s="7">
        <v>41677</v>
      </c>
      <c r="C851" t="s">
        <v>2316</v>
      </c>
      <c r="D851" t="s">
        <v>2317</v>
      </c>
      <c r="E851">
        <v>115.36</v>
      </c>
      <c r="F851">
        <v>7</v>
      </c>
      <c r="G851">
        <v>0</v>
      </c>
      <c r="H851">
        <v>49.604799999999997</v>
      </c>
      <c r="I851" t="s">
        <v>69</v>
      </c>
      <c r="J851" t="s">
        <v>148</v>
      </c>
      <c r="K851" t="s">
        <v>2318</v>
      </c>
      <c r="L851" t="s">
        <v>137</v>
      </c>
      <c r="M851" t="s">
        <v>698</v>
      </c>
      <c r="N851" t="s">
        <v>2319</v>
      </c>
      <c r="O851">
        <f t="shared" si="13"/>
        <v>2014</v>
      </c>
    </row>
    <row r="852" spans="1:15" x14ac:dyDescent="0.3">
      <c r="A852" t="s">
        <v>2320</v>
      </c>
      <c r="B852" s="7">
        <v>42541</v>
      </c>
      <c r="C852" t="s">
        <v>2321</v>
      </c>
      <c r="D852" t="s">
        <v>2322</v>
      </c>
      <c r="E852">
        <v>5.16</v>
      </c>
      <c r="F852">
        <v>2</v>
      </c>
      <c r="G852">
        <v>0</v>
      </c>
      <c r="H852">
        <v>1.3415999999999999</v>
      </c>
      <c r="I852" t="s">
        <v>44</v>
      </c>
      <c r="J852" t="s">
        <v>66</v>
      </c>
      <c r="K852" t="s">
        <v>2323</v>
      </c>
      <c r="L852" t="s">
        <v>47</v>
      </c>
      <c r="M852" t="s">
        <v>48</v>
      </c>
      <c r="N852" t="s">
        <v>2324</v>
      </c>
      <c r="O852">
        <f t="shared" si="13"/>
        <v>2016</v>
      </c>
    </row>
    <row r="853" spans="1:15" x14ac:dyDescent="0.3">
      <c r="A853" t="s">
        <v>2320</v>
      </c>
      <c r="B853" s="7">
        <v>42541</v>
      </c>
      <c r="C853" t="s">
        <v>2321</v>
      </c>
      <c r="D853" t="s">
        <v>2325</v>
      </c>
      <c r="E853">
        <v>38.880000000000003</v>
      </c>
      <c r="F853">
        <v>6</v>
      </c>
      <c r="G853">
        <v>0</v>
      </c>
      <c r="H853">
        <v>18.662400000000002</v>
      </c>
      <c r="I853" t="s">
        <v>44</v>
      </c>
      <c r="J853" t="s">
        <v>85</v>
      </c>
      <c r="K853" t="s">
        <v>2326</v>
      </c>
      <c r="L853" t="s">
        <v>47</v>
      </c>
      <c r="M853" t="s">
        <v>48</v>
      </c>
      <c r="N853" t="s">
        <v>2324</v>
      </c>
      <c r="O853">
        <f t="shared" si="13"/>
        <v>2016</v>
      </c>
    </row>
    <row r="854" spans="1:15" x14ac:dyDescent="0.3">
      <c r="A854" t="s">
        <v>2327</v>
      </c>
      <c r="B854" s="7">
        <v>42518</v>
      </c>
      <c r="C854" t="s">
        <v>785</v>
      </c>
      <c r="D854" t="s">
        <v>1027</v>
      </c>
      <c r="E854">
        <v>185.88</v>
      </c>
      <c r="F854">
        <v>6</v>
      </c>
      <c r="G854">
        <v>0</v>
      </c>
      <c r="H854">
        <v>50.187600000000003</v>
      </c>
      <c r="I854" t="s">
        <v>44</v>
      </c>
      <c r="J854" t="s">
        <v>66</v>
      </c>
      <c r="K854" t="s">
        <v>1028</v>
      </c>
      <c r="L854" t="s">
        <v>35</v>
      </c>
      <c r="M854" t="s">
        <v>1317</v>
      </c>
      <c r="N854" t="s">
        <v>298</v>
      </c>
      <c r="O854">
        <f t="shared" si="13"/>
        <v>2016</v>
      </c>
    </row>
    <row r="855" spans="1:15" x14ac:dyDescent="0.3">
      <c r="A855" t="s">
        <v>2328</v>
      </c>
      <c r="B855" s="7">
        <v>42419</v>
      </c>
      <c r="C855" t="s">
        <v>1660</v>
      </c>
      <c r="D855" t="s">
        <v>2204</v>
      </c>
      <c r="E855">
        <v>44.46</v>
      </c>
      <c r="F855">
        <v>2</v>
      </c>
      <c r="G855">
        <v>0</v>
      </c>
      <c r="H855">
        <v>14.671799999999999</v>
      </c>
      <c r="I855" t="s">
        <v>32</v>
      </c>
      <c r="J855" t="s">
        <v>63</v>
      </c>
      <c r="K855" t="s">
        <v>2205</v>
      </c>
      <c r="L855" t="s">
        <v>137</v>
      </c>
      <c r="M855" t="s">
        <v>243</v>
      </c>
      <c r="N855" t="s">
        <v>244</v>
      </c>
      <c r="O855">
        <f t="shared" si="13"/>
        <v>2016</v>
      </c>
    </row>
    <row r="856" spans="1:15" x14ac:dyDescent="0.3">
      <c r="A856" t="s">
        <v>2328</v>
      </c>
      <c r="B856" s="7">
        <v>42419</v>
      </c>
      <c r="C856" t="s">
        <v>1660</v>
      </c>
      <c r="D856" t="s">
        <v>1571</v>
      </c>
      <c r="E856">
        <v>242.94</v>
      </c>
      <c r="F856">
        <v>3</v>
      </c>
      <c r="G856">
        <v>0</v>
      </c>
      <c r="H856">
        <v>9.7175999999999991</v>
      </c>
      <c r="I856" t="s">
        <v>44</v>
      </c>
      <c r="J856" t="s">
        <v>58</v>
      </c>
      <c r="K856" t="s">
        <v>1572</v>
      </c>
      <c r="L856" t="s">
        <v>137</v>
      </c>
      <c r="M856" t="s">
        <v>243</v>
      </c>
      <c r="N856" t="s">
        <v>244</v>
      </c>
      <c r="O856">
        <f t="shared" si="13"/>
        <v>2016</v>
      </c>
    </row>
    <row r="857" spans="1:15" x14ac:dyDescent="0.3">
      <c r="A857" t="s">
        <v>2329</v>
      </c>
      <c r="B857" s="7">
        <v>41854</v>
      </c>
      <c r="C857" t="s">
        <v>2330</v>
      </c>
      <c r="D857" t="s">
        <v>2331</v>
      </c>
      <c r="E857">
        <v>39.96</v>
      </c>
      <c r="F857">
        <v>2</v>
      </c>
      <c r="G857">
        <v>0</v>
      </c>
      <c r="H857">
        <v>18.781199999999998</v>
      </c>
      <c r="I857" t="s">
        <v>44</v>
      </c>
      <c r="J857" t="s">
        <v>85</v>
      </c>
      <c r="K857" t="s">
        <v>2332</v>
      </c>
      <c r="L857" t="s">
        <v>137</v>
      </c>
      <c r="M857" t="s">
        <v>243</v>
      </c>
      <c r="N857" t="s">
        <v>244</v>
      </c>
      <c r="O857">
        <f t="shared" si="13"/>
        <v>2014</v>
      </c>
    </row>
    <row r="858" spans="1:15" x14ac:dyDescent="0.3">
      <c r="A858" t="s">
        <v>2329</v>
      </c>
      <c r="B858" s="7">
        <v>41854</v>
      </c>
      <c r="C858" t="s">
        <v>2330</v>
      </c>
      <c r="D858" t="s">
        <v>2333</v>
      </c>
      <c r="E858">
        <v>102.3</v>
      </c>
      <c r="F858">
        <v>10</v>
      </c>
      <c r="G858">
        <v>0</v>
      </c>
      <c r="H858">
        <v>26.597999999999999</v>
      </c>
      <c r="I858" t="s">
        <v>44</v>
      </c>
      <c r="J858" t="s">
        <v>515</v>
      </c>
      <c r="K858" t="s">
        <v>2334</v>
      </c>
      <c r="L858" t="s">
        <v>137</v>
      </c>
      <c r="M858" t="s">
        <v>243</v>
      </c>
      <c r="N858" t="s">
        <v>244</v>
      </c>
      <c r="O858">
        <f t="shared" si="13"/>
        <v>2014</v>
      </c>
    </row>
    <row r="859" spans="1:15" x14ac:dyDescent="0.3">
      <c r="A859" t="s">
        <v>2329</v>
      </c>
      <c r="B859" s="7">
        <v>41854</v>
      </c>
      <c r="C859" t="s">
        <v>2330</v>
      </c>
      <c r="D859" t="s">
        <v>2335</v>
      </c>
      <c r="E859">
        <v>21.36</v>
      </c>
      <c r="F859">
        <v>2</v>
      </c>
      <c r="G859">
        <v>0</v>
      </c>
      <c r="H859">
        <v>5.7671999999999999</v>
      </c>
      <c r="I859" t="s">
        <v>44</v>
      </c>
      <c r="J859" t="s">
        <v>58</v>
      </c>
      <c r="K859" t="s">
        <v>2336</v>
      </c>
      <c r="L859" t="s">
        <v>137</v>
      </c>
      <c r="M859" t="s">
        <v>243</v>
      </c>
      <c r="N859" t="s">
        <v>244</v>
      </c>
      <c r="O859">
        <f t="shared" si="13"/>
        <v>2014</v>
      </c>
    </row>
    <row r="860" spans="1:15" x14ac:dyDescent="0.3">
      <c r="A860" t="s">
        <v>2337</v>
      </c>
      <c r="B860" s="7">
        <v>42835</v>
      </c>
      <c r="C860" t="s">
        <v>2338</v>
      </c>
      <c r="D860" t="s">
        <v>838</v>
      </c>
      <c r="E860">
        <v>7.61</v>
      </c>
      <c r="F860">
        <v>1</v>
      </c>
      <c r="G860">
        <v>0</v>
      </c>
      <c r="H860">
        <v>3.5767000000000002</v>
      </c>
      <c r="I860" t="s">
        <v>44</v>
      </c>
      <c r="J860" t="s">
        <v>85</v>
      </c>
      <c r="K860" t="s">
        <v>839</v>
      </c>
      <c r="L860" t="s">
        <v>137</v>
      </c>
      <c r="M860" t="s">
        <v>698</v>
      </c>
      <c r="N860" t="s">
        <v>2339</v>
      </c>
      <c r="O860">
        <f t="shared" si="13"/>
        <v>2017</v>
      </c>
    </row>
    <row r="861" spans="1:15" x14ac:dyDescent="0.3">
      <c r="A861" t="s">
        <v>2337</v>
      </c>
      <c r="B861" s="7">
        <v>42835</v>
      </c>
      <c r="C861" t="s">
        <v>2338</v>
      </c>
      <c r="D861" t="s">
        <v>1039</v>
      </c>
      <c r="E861">
        <v>7.16</v>
      </c>
      <c r="F861">
        <v>2</v>
      </c>
      <c r="G861">
        <v>0</v>
      </c>
      <c r="H861">
        <v>3.58</v>
      </c>
      <c r="I861" t="s">
        <v>44</v>
      </c>
      <c r="J861" t="s">
        <v>241</v>
      </c>
      <c r="K861" t="s">
        <v>1040</v>
      </c>
      <c r="L861" t="s">
        <v>137</v>
      </c>
      <c r="M861" t="s">
        <v>698</v>
      </c>
      <c r="N861" t="s">
        <v>2339</v>
      </c>
      <c r="O861">
        <f t="shared" si="13"/>
        <v>2017</v>
      </c>
    </row>
    <row r="862" spans="1:15" x14ac:dyDescent="0.3">
      <c r="A862" t="s">
        <v>2340</v>
      </c>
      <c r="B862" s="7">
        <v>41799</v>
      </c>
      <c r="C862" t="s">
        <v>2341</v>
      </c>
      <c r="D862" t="s">
        <v>1147</v>
      </c>
      <c r="E862">
        <v>7.36</v>
      </c>
      <c r="F862">
        <v>2</v>
      </c>
      <c r="G862">
        <v>0</v>
      </c>
      <c r="H862">
        <v>0.1472</v>
      </c>
      <c r="I862" t="s">
        <v>44</v>
      </c>
      <c r="J862" t="s">
        <v>515</v>
      </c>
      <c r="K862" t="s">
        <v>1148</v>
      </c>
      <c r="L862" t="s">
        <v>47</v>
      </c>
      <c r="M862" t="s">
        <v>48</v>
      </c>
      <c r="N862" t="s">
        <v>120</v>
      </c>
      <c r="O862">
        <f t="shared" si="13"/>
        <v>2014</v>
      </c>
    </row>
    <row r="863" spans="1:15" x14ac:dyDescent="0.3">
      <c r="A863" t="s">
        <v>2340</v>
      </c>
      <c r="B863" s="7">
        <v>41799</v>
      </c>
      <c r="C863" t="s">
        <v>2341</v>
      </c>
      <c r="D863" t="s">
        <v>2342</v>
      </c>
      <c r="E863">
        <v>23.1</v>
      </c>
      <c r="F863">
        <v>2</v>
      </c>
      <c r="G863">
        <v>0</v>
      </c>
      <c r="H863">
        <v>10.625999999999999</v>
      </c>
      <c r="I863" t="s">
        <v>44</v>
      </c>
      <c r="J863" t="s">
        <v>66</v>
      </c>
      <c r="K863" t="s">
        <v>2343</v>
      </c>
      <c r="L863" t="s">
        <v>47</v>
      </c>
      <c r="M863" t="s">
        <v>48</v>
      </c>
      <c r="N863" t="s">
        <v>120</v>
      </c>
      <c r="O863">
        <f t="shared" si="13"/>
        <v>2014</v>
      </c>
    </row>
    <row r="864" spans="1:15" x14ac:dyDescent="0.3">
      <c r="A864" t="s">
        <v>2344</v>
      </c>
      <c r="B864" s="7">
        <v>42374</v>
      </c>
      <c r="C864" t="s">
        <v>2136</v>
      </c>
      <c r="D864" t="s">
        <v>2345</v>
      </c>
      <c r="E864">
        <v>191.47200000000001</v>
      </c>
      <c r="F864">
        <v>6</v>
      </c>
      <c r="G864">
        <v>0.2</v>
      </c>
      <c r="H864">
        <v>40.687800000000003</v>
      </c>
      <c r="I864" t="s">
        <v>69</v>
      </c>
      <c r="J864" t="s">
        <v>148</v>
      </c>
      <c r="K864" t="s">
        <v>2346</v>
      </c>
      <c r="L864" t="s">
        <v>35</v>
      </c>
      <c r="M864" t="s">
        <v>55</v>
      </c>
      <c r="N864" t="s">
        <v>1347</v>
      </c>
      <c r="O864">
        <f t="shared" si="13"/>
        <v>2016</v>
      </c>
    </row>
    <row r="865" spans="1:15" x14ac:dyDescent="0.3">
      <c r="A865" t="s">
        <v>2344</v>
      </c>
      <c r="B865" s="7">
        <v>42374</v>
      </c>
      <c r="C865" t="s">
        <v>2136</v>
      </c>
      <c r="D865" t="s">
        <v>2347</v>
      </c>
      <c r="E865">
        <v>5.2480000000000002</v>
      </c>
      <c r="F865">
        <v>2</v>
      </c>
      <c r="G865">
        <v>0.2</v>
      </c>
      <c r="H865">
        <v>0.59040000000000004</v>
      </c>
      <c r="I865" t="s">
        <v>44</v>
      </c>
      <c r="J865" t="s">
        <v>66</v>
      </c>
      <c r="K865" t="s">
        <v>2348</v>
      </c>
      <c r="L865" t="s">
        <v>35</v>
      </c>
      <c r="M865" t="s">
        <v>55</v>
      </c>
      <c r="N865" t="s">
        <v>1347</v>
      </c>
      <c r="O865">
        <f t="shared" si="13"/>
        <v>2016</v>
      </c>
    </row>
    <row r="866" spans="1:15" x14ac:dyDescent="0.3">
      <c r="A866" t="s">
        <v>2344</v>
      </c>
      <c r="B866" s="7">
        <v>42374</v>
      </c>
      <c r="C866" t="s">
        <v>2136</v>
      </c>
      <c r="D866" t="s">
        <v>2349</v>
      </c>
      <c r="E866">
        <v>59.183999999999997</v>
      </c>
      <c r="F866">
        <v>2</v>
      </c>
      <c r="G866">
        <v>0.2</v>
      </c>
      <c r="H866">
        <v>5.1786000000000003</v>
      </c>
      <c r="I866" t="s">
        <v>69</v>
      </c>
      <c r="J866" t="s">
        <v>70</v>
      </c>
      <c r="K866" t="s">
        <v>2350</v>
      </c>
      <c r="L866" t="s">
        <v>35</v>
      </c>
      <c r="M866" t="s">
        <v>55</v>
      </c>
      <c r="N866" t="s">
        <v>1347</v>
      </c>
      <c r="O866">
        <f t="shared" si="13"/>
        <v>2016</v>
      </c>
    </row>
    <row r="867" spans="1:15" x14ac:dyDescent="0.3">
      <c r="A867" t="s">
        <v>2351</v>
      </c>
      <c r="B867" s="7">
        <v>41649</v>
      </c>
      <c r="C867" t="s">
        <v>2352</v>
      </c>
      <c r="D867" t="s">
        <v>2353</v>
      </c>
      <c r="E867">
        <v>2.89</v>
      </c>
      <c r="F867">
        <v>1</v>
      </c>
      <c r="G867">
        <v>0</v>
      </c>
      <c r="H867">
        <v>1.3583000000000001</v>
      </c>
      <c r="I867" t="s">
        <v>44</v>
      </c>
      <c r="J867" t="s">
        <v>45</v>
      </c>
      <c r="K867" t="s">
        <v>2354</v>
      </c>
      <c r="L867" t="s">
        <v>35</v>
      </c>
      <c r="M867" t="s">
        <v>289</v>
      </c>
      <c r="N867" t="s">
        <v>290</v>
      </c>
      <c r="O867">
        <f t="shared" si="13"/>
        <v>2014</v>
      </c>
    </row>
    <row r="868" spans="1:15" x14ac:dyDescent="0.3">
      <c r="A868" t="s">
        <v>2351</v>
      </c>
      <c r="B868" s="7">
        <v>41649</v>
      </c>
      <c r="C868" t="s">
        <v>2352</v>
      </c>
      <c r="D868" t="s">
        <v>2355</v>
      </c>
      <c r="E868">
        <v>51.94</v>
      </c>
      <c r="F868">
        <v>1</v>
      </c>
      <c r="G868">
        <v>0</v>
      </c>
      <c r="H868">
        <v>21.295400000000001</v>
      </c>
      <c r="I868" t="s">
        <v>32</v>
      </c>
      <c r="J868" t="s">
        <v>63</v>
      </c>
      <c r="K868" t="s">
        <v>2356</v>
      </c>
      <c r="L868" t="s">
        <v>35</v>
      </c>
      <c r="M868" t="s">
        <v>289</v>
      </c>
      <c r="N868" t="s">
        <v>290</v>
      </c>
      <c r="O868">
        <f t="shared" si="13"/>
        <v>2014</v>
      </c>
    </row>
    <row r="869" spans="1:15" x14ac:dyDescent="0.3">
      <c r="A869" t="s">
        <v>2357</v>
      </c>
      <c r="B869" s="7">
        <v>42642</v>
      </c>
      <c r="C869" t="s">
        <v>2358</v>
      </c>
      <c r="D869" t="s">
        <v>2359</v>
      </c>
      <c r="E869">
        <v>15.936</v>
      </c>
      <c r="F869">
        <v>4</v>
      </c>
      <c r="G869">
        <v>0.2</v>
      </c>
      <c r="H869">
        <v>5.1791999999999998</v>
      </c>
      <c r="I869" t="s">
        <v>44</v>
      </c>
      <c r="J869" t="s">
        <v>45</v>
      </c>
      <c r="K869" t="s">
        <v>2360</v>
      </c>
      <c r="L869" t="s">
        <v>137</v>
      </c>
      <c r="M869" t="s">
        <v>138</v>
      </c>
      <c r="N869" t="s">
        <v>139</v>
      </c>
      <c r="O869">
        <f t="shared" si="13"/>
        <v>2016</v>
      </c>
    </row>
    <row r="870" spans="1:15" x14ac:dyDescent="0.3">
      <c r="A870" t="s">
        <v>2361</v>
      </c>
      <c r="B870" s="7">
        <v>41735</v>
      </c>
      <c r="C870" t="s">
        <v>2362</v>
      </c>
      <c r="D870" t="s">
        <v>2363</v>
      </c>
      <c r="E870">
        <v>44.91</v>
      </c>
      <c r="F870">
        <v>6</v>
      </c>
      <c r="G870">
        <v>0.7</v>
      </c>
      <c r="H870">
        <v>-35.927999999999997</v>
      </c>
      <c r="I870" t="s">
        <v>44</v>
      </c>
      <c r="J870" t="s">
        <v>73</v>
      </c>
      <c r="K870" t="s">
        <v>2364</v>
      </c>
      <c r="L870" t="s">
        <v>137</v>
      </c>
      <c r="M870" t="s">
        <v>138</v>
      </c>
      <c r="N870" t="s">
        <v>2173</v>
      </c>
      <c r="O870">
        <f t="shared" si="13"/>
        <v>2014</v>
      </c>
    </row>
    <row r="871" spans="1:15" x14ac:dyDescent="0.3">
      <c r="A871" t="s">
        <v>2365</v>
      </c>
      <c r="B871" s="7">
        <v>42616</v>
      </c>
      <c r="C871" t="s">
        <v>2366</v>
      </c>
      <c r="D871" t="s">
        <v>2367</v>
      </c>
      <c r="E871">
        <v>1141.47</v>
      </c>
      <c r="F871">
        <v>5</v>
      </c>
      <c r="G871">
        <v>0.7</v>
      </c>
      <c r="H871">
        <v>-760.98</v>
      </c>
      <c r="I871" t="s">
        <v>44</v>
      </c>
      <c r="J871" t="s">
        <v>73</v>
      </c>
      <c r="K871" t="s">
        <v>2368</v>
      </c>
      <c r="L871" t="s">
        <v>137</v>
      </c>
      <c r="M871" t="s">
        <v>138</v>
      </c>
      <c r="N871" t="s">
        <v>139</v>
      </c>
      <c r="O871">
        <f t="shared" si="13"/>
        <v>2016</v>
      </c>
    </row>
    <row r="872" spans="1:15" x14ac:dyDescent="0.3">
      <c r="A872" t="s">
        <v>2365</v>
      </c>
      <c r="B872" s="7">
        <v>42616</v>
      </c>
      <c r="C872" t="s">
        <v>2366</v>
      </c>
      <c r="D872" t="s">
        <v>1695</v>
      </c>
      <c r="E872">
        <v>280.78199999999998</v>
      </c>
      <c r="F872">
        <v>3</v>
      </c>
      <c r="G872">
        <v>0.4</v>
      </c>
      <c r="H872">
        <v>-46.796999999999997</v>
      </c>
      <c r="I872" t="s">
        <v>69</v>
      </c>
      <c r="J872" t="s">
        <v>70</v>
      </c>
      <c r="K872" t="s">
        <v>1696</v>
      </c>
      <c r="L872" t="s">
        <v>137</v>
      </c>
      <c r="M872" t="s">
        <v>138</v>
      </c>
      <c r="N872" t="s">
        <v>139</v>
      </c>
      <c r="O872">
        <f t="shared" si="13"/>
        <v>2016</v>
      </c>
    </row>
    <row r="873" spans="1:15" x14ac:dyDescent="0.3">
      <c r="A873" t="s">
        <v>2369</v>
      </c>
      <c r="B873" s="7">
        <v>42296</v>
      </c>
      <c r="C873" t="s">
        <v>151</v>
      </c>
      <c r="D873" t="s">
        <v>2370</v>
      </c>
      <c r="E873">
        <v>34.44</v>
      </c>
      <c r="F873">
        <v>3</v>
      </c>
      <c r="G873">
        <v>0</v>
      </c>
      <c r="H873">
        <v>17.22</v>
      </c>
      <c r="I873" t="s">
        <v>44</v>
      </c>
      <c r="J873" t="s">
        <v>85</v>
      </c>
      <c r="K873" t="s">
        <v>2371</v>
      </c>
      <c r="L873" t="s">
        <v>137</v>
      </c>
      <c r="M873" t="s">
        <v>2372</v>
      </c>
      <c r="N873" t="s">
        <v>88</v>
      </c>
      <c r="O873">
        <f t="shared" si="13"/>
        <v>2015</v>
      </c>
    </row>
    <row r="874" spans="1:15" x14ac:dyDescent="0.3">
      <c r="A874" t="s">
        <v>2373</v>
      </c>
      <c r="B874" s="7">
        <v>41983</v>
      </c>
      <c r="C874" t="s">
        <v>2374</v>
      </c>
      <c r="D874" t="s">
        <v>916</v>
      </c>
      <c r="E874">
        <v>11.36</v>
      </c>
      <c r="F874">
        <v>2</v>
      </c>
      <c r="G874">
        <v>0</v>
      </c>
      <c r="H874">
        <v>5.2256</v>
      </c>
      <c r="I874" t="s">
        <v>44</v>
      </c>
      <c r="J874" t="s">
        <v>85</v>
      </c>
      <c r="K874" t="s">
        <v>917</v>
      </c>
      <c r="L874" t="s">
        <v>137</v>
      </c>
      <c r="M874" t="s">
        <v>243</v>
      </c>
      <c r="N874" t="s">
        <v>244</v>
      </c>
      <c r="O874">
        <f t="shared" si="13"/>
        <v>2014</v>
      </c>
    </row>
    <row r="875" spans="1:15" x14ac:dyDescent="0.3">
      <c r="A875" t="s">
        <v>2373</v>
      </c>
      <c r="B875" s="7">
        <v>41983</v>
      </c>
      <c r="C875" t="s">
        <v>2374</v>
      </c>
      <c r="D875" t="s">
        <v>1420</v>
      </c>
      <c r="E875">
        <v>106.34399999999999</v>
      </c>
      <c r="F875">
        <v>7</v>
      </c>
      <c r="G875">
        <v>0.2</v>
      </c>
      <c r="H875">
        <v>37.220399999999998</v>
      </c>
      <c r="I875" t="s">
        <v>44</v>
      </c>
      <c r="J875" t="s">
        <v>73</v>
      </c>
      <c r="K875" t="s">
        <v>1421</v>
      </c>
      <c r="L875" t="s">
        <v>137</v>
      </c>
      <c r="M875" t="s">
        <v>243</v>
      </c>
      <c r="N875" t="s">
        <v>244</v>
      </c>
      <c r="O875">
        <f t="shared" si="13"/>
        <v>2014</v>
      </c>
    </row>
    <row r="876" spans="1:15" x14ac:dyDescent="0.3">
      <c r="A876" t="s">
        <v>2375</v>
      </c>
      <c r="B876" s="7">
        <v>42972</v>
      </c>
      <c r="C876" t="s">
        <v>2311</v>
      </c>
      <c r="D876" t="s">
        <v>2376</v>
      </c>
      <c r="E876">
        <v>192.16</v>
      </c>
      <c r="F876">
        <v>5</v>
      </c>
      <c r="G876">
        <v>0.2</v>
      </c>
      <c r="H876">
        <v>67.256</v>
      </c>
      <c r="I876" t="s">
        <v>44</v>
      </c>
      <c r="J876" t="s">
        <v>85</v>
      </c>
      <c r="K876" t="s">
        <v>2377</v>
      </c>
      <c r="L876" t="s">
        <v>35</v>
      </c>
      <c r="M876" t="s">
        <v>87</v>
      </c>
      <c r="N876" t="s">
        <v>419</v>
      </c>
      <c r="O876">
        <f t="shared" si="13"/>
        <v>2017</v>
      </c>
    </row>
    <row r="877" spans="1:15" x14ac:dyDescent="0.3">
      <c r="A877" t="s">
        <v>2378</v>
      </c>
      <c r="B877" s="7">
        <v>42386</v>
      </c>
      <c r="C877" t="s">
        <v>1876</v>
      </c>
      <c r="D877" t="s">
        <v>800</v>
      </c>
      <c r="E877">
        <v>322.58999999999997</v>
      </c>
      <c r="F877">
        <v>3</v>
      </c>
      <c r="G877">
        <v>0</v>
      </c>
      <c r="H877">
        <v>64.518000000000001</v>
      </c>
      <c r="I877" t="s">
        <v>32</v>
      </c>
      <c r="J877" t="s">
        <v>63</v>
      </c>
      <c r="K877" t="s">
        <v>801</v>
      </c>
      <c r="L877" t="s">
        <v>137</v>
      </c>
      <c r="M877" t="s">
        <v>2372</v>
      </c>
      <c r="N877" t="s">
        <v>88</v>
      </c>
      <c r="O877">
        <f t="shared" si="13"/>
        <v>2016</v>
      </c>
    </row>
    <row r="878" spans="1:15" x14ac:dyDescent="0.3">
      <c r="A878" t="s">
        <v>2378</v>
      </c>
      <c r="B878" s="7">
        <v>42386</v>
      </c>
      <c r="C878" t="s">
        <v>1876</v>
      </c>
      <c r="D878" t="s">
        <v>899</v>
      </c>
      <c r="E878">
        <v>29.99</v>
      </c>
      <c r="F878">
        <v>1</v>
      </c>
      <c r="G878">
        <v>0</v>
      </c>
      <c r="H878">
        <v>13.195600000000001</v>
      </c>
      <c r="I878" t="s">
        <v>69</v>
      </c>
      <c r="J878" t="s">
        <v>148</v>
      </c>
      <c r="K878" t="s">
        <v>900</v>
      </c>
      <c r="L878" t="s">
        <v>137</v>
      </c>
      <c r="M878" t="s">
        <v>2372</v>
      </c>
      <c r="N878" t="s">
        <v>88</v>
      </c>
      <c r="O878">
        <f t="shared" si="13"/>
        <v>2016</v>
      </c>
    </row>
    <row r="879" spans="1:15" x14ac:dyDescent="0.3">
      <c r="A879" t="s">
        <v>2378</v>
      </c>
      <c r="B879" s="7">
        <v>42386</v>
      </c>
      <c r="C879" t="s">
        <v>1876</v>
      </c>
      <c r="D879" t="s">
        <v>2379</v>
      </c>
      <c r="E879">
        <v>371.97</v>
      </c>
      <c r="F879">
        <v>3</v>
      </c>
      <c r="G879">
        <v>0</v>
      </c>
      <c r="H879">
        <v>66.954599999999999</v>
      </c>
      <c r="I879" t="s">
        <v>69</v>
      </c>
      <c r="J879" t="s">
        <v>148</v>
      </c>
      <c r="K879" t="s">
        <v>2380</v>
      </c>
      <c r="L879" t="s">
        <v>137</v>
      </c>
      <c r="M879" t="s">
        <v>2372</v>
      </c>
      <c r="N879" t="s">
        <v>88</v>
      </c>
      <c r="O879">
        <f t="shared" si="13"/>
        <v>2016</v>
      </c>
    </row>
    <row r="880" spans="1:15" x14ac:dyDescent="0.3">
      <c r="A880" t="s">
        <v>2381</v>
      </c>
      <c r="B880" s="7">
        <v>41899</v>
      </c>
      <c r="C880" t="s">
        <v>2382</v>
      </c>
      <c r="D880" t="s">
        <v>2383</v>
      </c>
      <c r="E880">
        <v>5.8920000000000003</v>
      </c>
      <c r="F880">
        <v>4</v>
      </c>
      <c r="G880">
        <v>0.7</v>
      </c>
      <c r="H880">
        <v>-4.1243999999999996</v>
      </c>
      <c r="I880" t="s">
        <v>44</v>
      </c>
      <c r="J880" t="s">
        <v>73</v>
      </c>
      <c r="K880" t="s">
        <v>2384</v>
      </c>
      <c r="L880" t="s">
        <v>137</v>
      </c>
      <c r="M880" t="s">
        <v>138</v>
      </c>
      <c r="N880" t="s">
        <v>139</v>
      </c>
      <c r="O880">
        <f t="shared" si="13"/>
        <v>2014</v>
      </c>
    </row>
    <row r="881" spans="1:15" x14ac:dyDescent="0.3">
      <c r="A881" t="s">
        <v>2385</v>
      </c>
      <c r="B881" s="7">
        <v>43069</v>
      </c>
      <c r="C881" t="s">
        <v>96</v>
      </c>
      <c r="D881" t="s">
        <v>2386</v>
      </c>
      <c r="E881">
        <v>68.471999999999994</v>
      </c>
      <c r="F881">
        <v>3</v>
      </c>
      <c r="G881">
        <v>0.2</v>
      </c>
      <c r="H881">
        <v>23.109300000000001</v>
      </c>
      <c r="I881" t="s">
        <v>44</v>
      </c>
      <c r="J881" t="s">
        <v>73</v>
      </c>
      <c r="K881" t="s">
        <v>2387</v>
      </c>
      <c r="L881" t="s">
        <v>137</v>
      </c>
      <c r="M881" t="s">
        <v>243</v>
      </c>
      <c r="N881" t="s">
        <v>244</v>
      </c>
      <c r="O881">
        <f t="shared" si="13"/>
        <v>2017</v>
      </c>
    </row>
    <row r="882" spans="1:15" x14ac:dyDescent="0.3">
      <c r="A882" t="s">
        <v>2385</v>
      </c>
      <c r="B882" s="7">
        <v>43069</v>
      </c>
      <c r="C882" t="s">
        <v>96</v>
      </c>
      <c r="D882" t="s">
        <v>608</v>
      </c>
      <c r="E882">
        <v>1242.9000000000001</v>
      </c>
      <c r="F882">
        <v>5</v>
      </c>
      <c r="G882">
        <v>0.1</v>
      </c>
      <c r="H882">
        <v>262.39</v>
      </c>
      <c r="I882" t="s">
        <v>32</v>
      </c>
      <c r="J882" t="s">
        <v>39</v>
      </c>
      <c r="K882" t="s">
        <v>609</v>
      </c>
      <c r="L882" t="s">
        <v>137</v>
      </c>
      <c r="M882" t="s">
        <v>243</v>
      </c>
      <c r="N882" t="s">
        <v>244</v>
      </c>
      <c r="O882">
        <f t="shared" si="13"/>
        <v>2017</v>
      </c>
    </row>
    <row r="883" spans="1:15" x14ac:dyDescent="0.3">
      <c r="A883" t="s">
        <v>2388</v>
      </c>
      <c r="B883" s="7">
        <v>42286</v>
      </c>
      <c r="C883" t="s">
        <v>454</v>
      </c>
      <c r="D883" t="s">
        <v>1449</v>
      </c>
      <c r="E883">
        <v>30.84</v>
      </c>
      <c r="F883">
        <v>2</v>
      </c>
      <c r="G883">
        <v>0</v>
      </c>
      <c r="H883">
        <v>8.3268000000000004</v>
      </c>
      <c r="I883" t="s">
        <v>44</v>
      </c>
      <c r="J883" t="s">
        <v>58</v>
      </c>
      <c r="K883" t="s">
        <v>1450</v>
      </c>
      <c r="L883" t="s">
        <v>35</v>
      </c>
      <c r="M883" t="s">
        <v>289</v>
      </c>
      <c r="N883" t="s">
        <v>290</v>
      </c>
      <c r="O883">
        <f t="shared" si="13"/>
        <v>2015</v>
      </c>
    </row>
    <row r="884" spans="1:15" x14ac:dyDescent="0.3">
      <c r="A884" t="s">
        <v>2389</v>
      </c>
      <c r="B884" s="7">
        <v>43092</v>
      </c>
      <c r="C884" t="s">
        <v>402</v>
      </c>
      <c r="D884" t="s">
        <v>1985</v>
      </c>
      <c r="E884">
        <v>13.48</v>
      </c>
      <c r="F884">
        <v>4</v>
      </c>
      <c r="G884">
        <v>0</v>
      </c>
      <c r="H884">
        <v>5.9311999999999996</v>
      </c>
      <c r="I884" t="s">
        <v>44</v>
      </c>
      <c r="J884" t="s">
        <v>66</v>
      </c>
      <c r="K884" t="s">
        <v>1986</v>
      </c>
      <c r="L884" t="s">
        <v>47</v>
      </c>
      <c r="M884" t="s">
        <v>48</v>
      </c>
      <c r="N884" t="s">
        <v>120</v>
      </c>
      <c r="O884">
        <f t="shared" si="13"/>
        <v>2017</v>
      </c>
    </row>
    <row r="885" spans="1:15" x14ac:dyDescent="0.3">
      <c r="A885" t="s">
        <v>2390</v>
      </c>
      <c r="B885" s="7">
        <v>42665</v>
      </c>
      <c r="C885" t="s">
        <v>2391</v>
      </c>
      <c r="D885" t="s">
        <v>1859</v>
      </c>
      <c r="E885">
        <v>31.4</v>
      </c>
      <c r="F885">
        <v>5</v>
      </c>
      <c r="G885">
        <v>0</v>
      </c>
      <c r="H885">
        <v>10.048</v>
      </c>
      <c r="I885" t="s">
        <v>32</v>
      </c>
      <c r="J885" t="s">
        <v>63</v>
      </c>
      <c r="K885" t="s">
        <v>1860</v>
      </c>
      <c r="L885" t="s">
        <v>99</v>
      </c>
      <c r="M885" t="s">
        <v>216</v>
      </c>
      <c r="N885" t="s">
        <v>779</v>
      </c>
      <c r="O885">
        <f t="shared" si="13"/>
        <v>2016</v>
      </c>
    </row>
    <row r="886" spans="1:15" x14ac:dyDescent="0.3">
      <c r="A886" t="s">
        <v>2392</v>
      </c>
      <c r="B886" s="7">
        <v>41758</v>
      </c>
      <c r="C886" t="s">
        <v>2393</v>
      </c>
      <c r="D886" t="s">
        <v>2394</v>
      </c>
      <c r="E886">
        <v>17.46</v>
      </c>
      <c r="F886">
        <v>2</v>
      </c>
      <c r="G886">
        <v>0</v>
      </c>
      <c r="H886">
        <v>5.9363999999999999</v>
      </c>
      <c r="I886" t="s">
        <v>32</v>
      </c>
      <c r="J886" t="s">
        <v>63</v>
      </c>
      <c r="K886" t="s">
        <v>2395</v>
      </c>
      <c r="L886" t="s">
        <v>137</v>
      </c>
      <c r="M886" t="s">
        <v>243</v>
      </c>
      <c r="N886" t="s">
        <v>352</v>
      </c>
      <c r="O886">
        <f t="shared" si="13"/>
        <v>2014</v>
      </c>
    </row>
    <row r="887" spans="1:15" x14ac:dyDescent="0.3">
      <c r="A887" t="s">
        <v>2396</v>
      </c>
      <c r="B887" s="7">
        <v>42119</v>
      </c>
      <c r="C887" t="s">
        <v>2397</v>
      </c>
      <c r="D887" t="s">
        <v>2398</v>
      </c>
      <c r="E887">
        <v>13.944000000000001</v>
      </c>
      <c r="F887">
        <v>3</v>
      </c>
      <c r="G887">
        <v>0.2</v>
      </c>
      <c r="H887">
        <v>4.5317999999999996</v>
      </c>
      <c r="I887" t="s">
        <v>44</v>
      </c>
      <c r="J887" t="s">
        <v>73</v>
      </c>
      <c r="K887" t="s">
        <v>2399</v>
      </c>
      <c r="L887" t="s">
        <v>47</v>
      </c>
      <c r="M887" t="s">
        <v>48</v>
      </c>
      <c r="N887" t="s">
        <v>49</v>
      </c>
      <c r="O887">
        <f t="shared" si="13"/>
        <v>2015</v>
      </c>
    </row>
    <row r="888" spans="1:15" x14ac:dyDescent="0.3">
      <c r="A888" t="s">
        <v>2400</v>
      </c>
      <c r="B888" s="7">
        <v>42912</v>
      </c>
      <c r="C888" t="s">
        <v>1672</v>
      </c>
      <c r="D888" t="s">
        <v>2401</v>
      </c>
      <c r="E888">
        <v>83.76</v>
      </c>
      <c r="F888">
        <v>12</v>
      </c>
      <c r="G888">
        <v>0</v>
      </c>
      <c r="H888">
        <v>1.6752</v>
      </c>
      <c r="I888" t="s">
        <v>44</v>
      </c>
      <c r="J888" t="s">
        <v>58</v>
      </c>
      <c r="K888" t="s">
        <v>2402</v>
      </c>
      <c r="L888" t="s">
        <v>47</v>
      </c>
      <c r="M888" t="s">
        <v>48</v>
      </c>
      <c r="N888" t="s">
        <v>840</v>
      </c>
      <c r="O888">
        <f t="shared" si="13"/>
        <v>2017</v>
      </c>
    </row>
    <row r="889" spans="1:15" x14ac:dyDescent="0.3">
      <c r="A889" t="s">
        <v>2403</v>
      </c>
      <c r="B889" s="7">
        <v>43022</v>
      </c>
      <c r="C889" t="s">
        <v>2404</v>
      </c>
      <c r="D889" t="s">
        <v>266</v>
      </c>
      <c r="E889">
        <v>37.659999999999997</v>
      </c>
      <c r="F889">
        <v>7</v>
      </c>
      <c r="G889">
        <v>0</v>
      </c>
      <c r="H889">
        <v>18.453399999999998</v>
      </c>
      <c r="I889" t="s">
        <v>44</v>
      </c>
      <c r="J889" t="s">
        <v>73</v>
      </c>
      <c r="K889" t="s">
        <v>267</v>
      </c>
      <c r="L889" t="s">
        <v>137</v>
      </c>
      <c r="M889" t="s">
        <v>2405</v>
      </c>
      <c r="N889" t="s">
        <v>347</v>
      </c>
      <c r="O889">
        <f t="shared" si="13"/>
        <v>2017</v>
      </c>
    </row>
    <row r="890" spans="1:15" x14ac:dyDescent="0.3">
      <c r="A890" t="s">
        <v>2406</v>
      </c>
      <c r="B890" s="7">
        <v>41982</v>
      </c>
      <c r="C890" t="s">
        <v>2316</v>
      </c>
      <c r="D890" t="s">
        <v>1294</v>
      </c>
      <c r="E890">
        <v>34.68</v>
      </c>
      <c r="F890">
        <v>6</v>
      </c>
      <c r="G890">
        <v>0</v>
      </c>
      <c r="H890">
        <v>16.993200000000002</v>
      </c>
      <c r="I890" t="s">
        <v>44</v>
      </c>
      <c r="J890" t="s">
        <v>85</v>
      </c>
      <c r="K890" t="s">
        <v>1295</v>
      </c>
      <c r="L890" t="s">
        <v>47</v>
      </c>
      <c r="M890" t="s">
        <v>48</v>
      </c>
      <c r="N890" t="s">
        <v>120</v>
      </c>
      <c r="O890">
        <f t="shared" si="13"/>
        <v>2014</v>
      </c>
    </row>
    <row r="891" spans="1:15" x14ac:dyDescent="0.3">
      <c r="A891" t="s">
        <v>2407</v>
      </c>
      <c r="B891" s="7">
        <v>42906</v>
      </c>
      <c r="C891" t="s">
        <v>1459</v>
      </c>
      <c r="D891" t="s">
        <v>2408</v>
      </c>
      <c r="E891">
        <v>149.94999999999999</v>
      </c>
      <c r="F891">
        <v>5</v>
      </c>
      <c r="G891">
        <v>0</v>
      </c>
      <c r="H891">
        <v>14.994999999999999</v>
      </c>
      <c r="I891" t="s">
        <v>69</v>
      </c>
      <c r="J891" t="s">
        <v>148</v>
      </c>
      <c r="K891" t="s">
        <v>2409</v>
      </c>
      <c r="L891" t="s">
        <v>137</v>
      </c>
      <c r="M891" t="s">
        <v>243</v>
      </c>
      <c r="N891" t="s">
        <v>1328</v>
      </c>
      <c r="O891">
        <f t="shared" si="13"/>
        <v>2017</v>
      </c>
    </row>
    <row r="892" spans="1:15" x14ac:dyDescent="0.3">
      <c r="A892" t="s">
        <v>2407</v>
      </c>
      <c r="B892" s="7">
        <v>42906</v>
      </c>
      <c r="C892" t="s">
        <v>1459</v>
      </c>
      <c r="D892" t="s">
        <v>1414</v>
      </c>
      <c r="E892">
        <v>51.311999999999998</v>
      </c>
      <c r="F892">
        <v>3</v>
      </c>
      <c r="G892">
        <v>0.2</v>
      </c>
      <c r="H892">
        <v>18.6006</v>
      </c>
      <c r="I892" t="s">
        <v>44</v>
      </c>
      <c r="J892" t="s">
        <v>73</v>
      </c>
      <c r="K892" t="s">
        <v>1415</v>
      </c>
      <c r="L892" t="s">
        <v>137</v>
      </c>
      <c r="M892" t="s">
        <v>243</v>
      </c>
      <c r="N892" t="s">
        <v>1328</v>
      </c>
      <c r="O892">
        <f t="shared" si="13"/>
        <v>2017</v>
      </c>
    </row>
    <row r="893" spans="1:15" x14ac:dyDescent="0.3">
      <c r="A893" t="s">
        <v>2410</v>
      </c>
      <c r="B893" s="7">
        <v>42912</v>
      </c>
      <c r="C893" t="s">
        <v>2009</v>
      </c>
      <c r="D893" t="s">
        <v>2411</v>
      </c>
      <c r="E893">
        <v>4.54</v>
      </c>
      <c r="F893">
        <v>1</v>
      </c>
      <c r="G893">
        <v>0</v>
      </c>
      <c r="H893">
        <v>2.0430000000000001</v>
      </c>
      <c r="I893" t="s">
        <v>44</v>
      </c>
      <c r="J893" t="s">
        <v>85</v>
      </c>
      <c r="K893" t="s">
        <v>2412</v>
      </c>
      <c r="L893" t="s">
        <v>99</v>
      </c>
      <c r="M893" t="s">
        <v>216</v>
      </c>
      <c r="N893" t="s">
        <v>779</v>
      </c>
      <c r="O893">
        <f t="shared" si="13"/>
        <v>2017</v>
      </c>
    </row>
    <row r="894" spans="1:15" x14ac:dyDescent="0.3">
      <c r="A894" t="s">
        <v>2410</v>
      </c>
      <c r="B894" s="7">
        <v>42912</v>
      </c>
      <c r="C894" t="s">
        <v>2009</v>
      </c>
      <c r="D894" t="s">
        <v>2413</v>
      </c>
      <c r="E894">
        <v>15.92</v>
      </c>
      <c r="F894">
        <v>4</v>
      </c>
      <c r="G894">
        <v>0</v>
      </c>
      <c r="H894">
        <v>5.4127999999999998</v>
      </c>
      <c r="I894" t="s">
        <v>44</v>
      </c>
      <c r="J894" t="s">
        <v>66</v>
      </c>
      <c r="K894" t="s">
        <v>2414</v>
      </c>
      <c r="L894" t="s">
        <v>99</v>
      </c>
      <c r="M894" t="s">
        <v>216</v>
      </c>
      <c r="N894" t="s">
        <v>779</v>
      </c>
      <c r="O894">
        <f t="shared" si="13"/>
        <v>2017</v>
      </c>
    </row>
    <row r="895" spans="1:15" x14ac:dyDescent="0.3">
      <c r="A895" t="s">
        <v>2410</v>
      </c>
      <c r="B895" s="7">
        <v>42912</v>
      </c>
      <c r="C895" t="s">
        <v>2009</v>
      </c>
      <c r="D895" t="s">
        <v>2415</v>
      </c>
      <c r="E895">
        <v>543.91999999999996</v>
      </c>
      <c r="F895">
        <v>8</v>
      </c>
      <c r="G895">
        <v>0</v>
      </c>
      <c r="H895">
        <v>135.97999999999999</v>
      </c>
      <c r="I895" t="s">
        <v>69</v>
      </c>
      <c r="J895" t="s">
        <v>70</v>
      </c>
      <c r="K895" t="s">
        <v>2416</v>
      </c>
      <c r="L895" t="s">
        <v>99</v>
      </c>
      <c r="M895" t="s">
        <v>216</v>
      </c>
      <c r="N895" t="s">
        <v>779</v>
      </c>
      <c r="O895">
        <f t="shared" si="13"/>
        <v>2017</v>
      </c>
    </row>
    <row r="896" spans="1:15" x14ac:dyDescent="0.3">
      <c r="A896" t="s">
        <v>2417</v>
      </c>
      <c r="B896" s="7">
        <v>42684</v>
      </c>
      <c r="C896" t="s">
        <v>2418</v>
      </c>
      <c r="D896" t="s">
        <v>1156</v>
      </c>
      <c r="E896">
        <v>155.82</v>
      </c>
      <c r="F896">
        <v>7</v>
      </c>
      <c r="G896">
        <v>0</v>
      </c>
      <c r="H896">
        <v>42.071399999999997</v>
      </c>
      <c r="I896" t="s">
        <v>44</v>
      </c>
      <c r="J896" t="s">
        <v>58</v>
      </c>
      <c r="K896" t="s">
        <v>1157</v>
      </c>
      <c r="L896" t="s">
        <v>47</v>
      </c>
      <c r="M896" t="s">
        <v>48</v>
      </c>
      <c r="N896" t="s">
        <v>120</v>
      </c>
      <c r="O896">
        <f t="shared" si="13"/>
        <v>2016</v>
      </c>
    </row>
    <row r="897" spans="1:15" x14ac:dyDescent="0.3">
      <c r="A897" t="s">
        <v>2417</v>
      </c>
      <c r="B897" s="7">
        <v>42684</v>
      </c>
      <c r="C897" t="s">
        <v>2418</v>
      </c>
      <c r="D897" t="s">
        <v>2419</v>
      </c>
      <c r="E897">
        <v>70.007999999999996</v>
      </c>
      <c r="F897">
        <v>3</v>
      </c>
      <c r="G897">
        <v>0.2</v>
      </c>
      <c r="H897">
        <v>24.502800000000001</v>
      </c>
      <c r="I897" t="s">
        <v>44</v>
      </c>
      <c r="J897" t="s">
        <v>73</v>
      </c>
      <c r="K897" t="s">
        <v>2420</v>
      </c>
      <c r="L897" t="s">
        <v>47</v>
      </c>
      <c r="M897" t="s">
        <v>48</v>
      </c>
      <c r="N897" t="s">
        <v>120</v>
      </c>
      <c r="O897">
        <f t="shared" si="13"/>
        <v>2016</v>
      </c>
    </row>
    <row r="898" spans="1:15" x14ac:dyDescent="0.3">
      <c r="A898" t="s">
        <v>2421</v>
      </c>
      <c r="B898" s="7">
        <v>42646</v>
      </c>
      <c r="C898" t="s">
        <v>2422</v>
      </c>
      <c r="D898" t="s">
        <v>2423</v>
      </c>
      <c r="E898">
        <v>15.648</v>
      </c>
      <c r="F898">
        <v>2</v>
      </c>
      <c r="G898">
        <v>0.2</v>
      </c>
      <c r="H898">
        <v>5.0856000000000003</v>
      </c>
      <c r="I898" t="s">
        <v>44</v>
      </c>
      <c r="J898" t="s">
        <v>159</v>
      </c>
      <c r="K898" t="s">
        <v>591</v>
      </c>
      <c r="L898" t="s">
        <v>99</v>
      </c>
      <c r="M898" t="s">
        <v>100</v>
      </c>
      <c r="N898" t="s">
        <v>171</v>
      </c>
      <c r="O898">
        <f t="shared" ref="O898:O961" si="14">YEAR(B898)</f>
        <v>2016</v>
      </c>
    </row>
    <row r="899" spans="1:15" x14ac:dyDescent="0.3">
      <c r="A899" t="s">
        <v>2424</v>
      </c>
      <c r="B899" s="7">
        <v>41891</v>
      </c>
      <c r="C899" t="s">
        <v>2425</v>
      </c>
      <c r="D899" t="s">
        <v>1476</v>
      </c>
      <c r="E899">
        <v>103.6</v>
      </c>
      <c r="F899">
        <v>7</v>
      </c>
      <c r="G899">
        <v>0</v>
      </c>
      <c r="H899">
        <v>51.8</v>
      </c>
      <c r="I899" t="s">
        <v>44</v>
      </c>
      <c r="J899" t="s">
        <v>45</v>
      </c>
      <c r="K899" t="s">
        <v>1477</v>
      </c>
      <c r="L899" t="s">
        <v>99</v>
      </c>
      <c r="M899" t="s">
        <v>216</v>
      </c>
      <c r="N899" t="s">
        <v>779</v>
      </c>
      <c r="O899">
        <f t="shared" si="14"/>
        <v>2014</v>
      </c>
    </row>
    <row r="900" spans="1:15" x14ac:dyDescent="0.3">
      <c r="A900" t="s">
        <v>2426</v>
      </c>
      <c r="B900" s="7">
        <v>43037</v>
      </c>
      <c r="C900" t="s">
        <v>2427</v>
      </c>
      <c r="D900" t="s">
        <v>2428</v>
      </c>
      <c r="E900">
        <v>46.96</v>
      </c>
      <c r="F900">
        <v>8</v>
      </c>
      <c r="G900">
        <v>0</v>
      </c>
      <c r="H900">
        <v>22.540800000000001</v>
      </c>
      <c r="I900" t="s">
        <v>44</v>
      </c>
      <c r="J900" t="s">
        <v>85</v>
      </c>
      <c r="K900" t="s">
        <v>2429</v>
      </c>
      <c r="L900" t="s">
        <v>137</v>
      </c>
      <c r="M900" t="s">
        <v>243</v>
      </c>
      <c r="N900" t="s">
        <v>1382</v>
      </c>
      <c r="O900">
        <f t="shared" si="14"/>
        <v>2017</v>
      </c>
    </row>
    <row r="901" spans="1:15" x14ac:dyDescent="0.3">
      <c r="A901" t="s">
        <v>2430</v>
      </c>
      <c r="B901" s="7">
        <v>42470</v>
      </c>
      <c r="C901" t="s">
        <v>2431</v>
      </c>
      <c r="D901" t="s">
        <v>2432</v>
      </c>
      <c r="E901">
        <v>8.9039999999999999</v>
      </c>
      <c r="F901">
        <v>2</v>
      </c>
      <c r="G901">
        <v>0.7</v>
      </c>
      <c r="H901">
        <v>-6.5296000000000003</v>
      </c>
      <c r="I901" t="s">
        <v>44</v>
      </c>
      <c r="J901" t="s">
        <v>73</v>
      </c>
      <c r="K901" t="s">
        <v>2433</v>
      </c>
      <c r="L901" t="s">
        <v>137</v>
      </c>
      <c r="M901" t="s">
        <v>445</v>
      </c>
      <c r="N901" t="s">
        <v>290</v>
      </c>
      <c r="O901">
        <f t="shared" si="14"/>
        <v>2016</v>
      </c>
    </row>
    <row r="902" spans="1:15" x14ac:dyDescent="0.3">
      <c r="A902" t="s">
        <v>2434</v>
      </c>
      <c r="B902" s="7">
        <v>43050</v>
      </c>
      <c r="C902" t="s">
        <v>1101</v>
      </c>
      <c r="D902" t="s">
        <v>2435</v>
      </c>
      <c r="E902">
        <v>10.44</v>
      </c>
      <c r="F902">
        <v>5</v>
      </c>
      <c r="G902">
        <v>0.2</v>
      </c>
      <c r="H902">
        <v>3.3929999999999998</v>
      </c>
      <c r="I902" t="s">
        <v>44</v>
      </c>
      <c r="J902" t="s">
        <v>45</v>
      </c>
      <c r="K902" t="s">
        <v>2436</v>
      </c>
      <c r="L902" t="s">
        <v>99</v>
      </c>
      <c r="M902" t="s">
        <v>100</v>
      </c>
      <c r="N902" t="s">
        <v>2437</v>
      </c>
      <c r="O902">
        <f t="shared" si="14"/>
        <v>2017</v>
      </c>
    </row>
    <row r="903" spans="1:15" x14ac:dyDescent="0.3">
      <c r="A903" t="s">
        <v>2434</v>
      </c>
      <c r="B903" s="7">
        <v>43050</v>
      </c>
      <c r="C903" t="s">
        <v>1101</v>
      </c>
      <c r="D903" t="s">
        <v>2438</v>
      </c>
      <c r="E903">
        <v>18.335999999999999</v>
      </c>
      <c r="F903">
        <v>4</v>
      </c>
      <c r="G903">
        <v>0.8</v>
      </c>
      <c r="H903">
        <v>-32.088000000000001</v>
      </c>
      <c r="I903" t="s">
        <v>44</v>
      </c>
      <c r="J903" t="s">
        <v>73</v>
      </c>
      <c r="K903" t="s">
        <v>2439</v>
      </c>
      <c r="L903" t="s">
        <v>99</v>
      </c>
      <c r="M903" t="s">
        <v>100</v>
      </c>
      <c r="N903" t="s">
        <v>2437</v>
      </c>
      <c r="O903">
        <f t="shared" si="14"/>
        <v>2017</v>
      </c>
    </row>
    <row r="904" spans="1:15" x14ac:dyDescent="0.3">
      <c r="A904" t="s">
        <v>2440</v>
      </c>
      <c r="B904" s="7">
        <v>42993</v>
      </c>
      <c r="C904" t="s">
        <v>571</v>
      </c>
      <c r="D904" t="s">
        <v>578</v>
      </c>
      <c r="E904">
        <v>323.976</v>
      </c>
      <c r="F904">
        <v>3</v>
      </c>
      <c r="G904">
        <v>0.2</v>
      </c>
      <c r="H904">
        <v>20.2485</v>
      </c>
      <c r="I904" t="s">
        <v>69</v>
      </c>
      <c r="J904" t="s">
        <v>70</v>
      </c>
      <c r="K904" t="s">
        <v>579</v>
      </c>
      <c r="L904" t="s">
        <v>99</v>
      </c>
      <c r="M904" t="s">
        <v>193</v>
      </c>
      <c r="N904" t="s">
        <v>276</v>
      </c>
      <c r="O904">
        <f t="shared" si="14"/>
        <v>2017</v>
      </c>
    </row>
    <row r="905" spans="1:15" x14ac:dyDescent="0.3">
      <c r="A905" t="s">
        <v>2441</v>
      </c>
      <c r="B905" s="7">
        <v>42468</v>
      </c>
      <c r="C905" t="s">
        <v>719</v>
      </c>
      <c r="D905" t="s">
        <v>2442</v>
      </c>
      <c r="E905">
        <v>20.04</v>
      </c>
      <c r="F905">
        <v>3</v>
      </c>
      <c r="G905">
        <v>0</v>
      </c>
      <c r="H905">
        <v>9.6191999999999993</v>
      </c>
      <c r="I905" t="s">
        <v>44</v>
      </c>
      <c r="J905" t="s">
        <v>85</v>
      </c>
      <c r="K905" t="s">
        <v>2443</v>
      </c>
      <c r="L905" t="s">
        <v>47</v>
      </c>
      <c r="M905" t="s">
        <v>48</v>
      </c>
      <c r="N905" t="s">
        <v>49</v>
      </c>
      <c r="O905">
        <f t="shared" si="14"/>
        <v>2016</v>
      </c>
    </row>
    <row r="906" spans="1:15" x14ac:dyDescent="0.3">
      <c r="A906" t="s">
        <v>2441</v>
      </c>
      <c r="B906" s="7">
        <v>42468</v>
      </c>
      <c r="C906" t="s">
        <v>719</v>
      </c>
      <c r="D906" t="s">
        <v>1950</v>
      </c>
      <c r="E906">
        <v>64.959999999999994</v>
      </c>
      <c r="F906">
        <v>2</v>
      </c>
      <c r="G906">
        <v>0</v>
      </c>
      <c r="H906">
        <v>2.5983999999999998</v>
      </c>
      <c r="I906" t="s">
        <v>44</v>
      </c>
      <c r="J906" t="s">
        <v>58</v>
      </c>
      <c r="K906" t="s">
        <v>1951</v>
      </c>
      <c r="L906" t="s">
        <v>47</v>
      </c>
      <c r="M906" t="s">
        <v>48</v>
      </c>
      <c r="N906" t="s">
        <v>49</v>
      </c>
      <c r="O906">
        <f t="shared" si="14"/>
        <v>2016</v>
      </c>
    </row>
    <row r="907" spans="1:15" x14ac:dyDescent="0.3">
      <c r="A907" t="s">
        <v>2441</v>
      </c>
      <c r="B907" s="7">
        <v>42468</v>
      </c>
      <c r="C907" t="s">
        <v>719</v>
      </c>
      <c r="D907" t="s">
        <v>2444</v>
      </c>
      <c r="E907">
        <v>12.96</v>
      </c>
      <c r="F907">
        <v>2</v>
      </c>
      <c r="G907">
        <v>0</v>
      </c>
      <c r="H907">
        <v>6.2207999999999997</v>
      </c>
      <c r="I907" t="s">
        <v>44</v>
      </c>
      <c r="J907" t="s">
        <v>85</v>
      </c>
      <c r="K907" t="s">
        <v>2445</v>
      </c>
      <c r="L907" t="s">
        <v>47</v>
      </c>
      <c r="M907" t="s">
        <v>48</v>
      </c>
      <c r="N907" t="s">
        <v>49</v>
      </c>
      <c r="O907">
        <f t="shared" si="14"/>
        <v>2016</v>
      </c>
    </row>
    <row r="908" spans="1:15" x14ac:dyDescent="0.3">
      <c r="A908" t="s">
        <v>2446</v>
      </c>
      <c r="B908" s="7">
        <v>43099</v>
      </c>
      <c r="C908" t="s">
        <v>213</v>
      </c>
      <c r="D908" t="s">
        <v>2447</v>
      </c>
      <c r="E908">
        <v>323.13600000000002</v>
      </c>
      <c r="F908">
        <v>4</v>
      </c>
      <c r="G908">
        <v>0.2</v>
      </c>
      <c r="H908">
        <v>12.117599999999999</v>
      </c>
      <c r="I908" t="s">
        <v>32</v>
      </c>
      <c r="J908" t="s">
        <v>33</v>
      </c>
      <c r="K908" t="s">
        <v>2448</v>
      </c>
      <c r="L908" t="s">
        <v>137</v>
      </c>
      <c r="M908" t="s">
        <v>243</v>
      </c>
      <c r="N908" t="s">
        <v>244</v>
      </c>
      <c r="O908">
        <f t="shared" si="14"/>
        <v>2017</v>
      </c>
    </row>
    <row r="909" spans="1:15" x14ac:dyDescent="0.3">
      <c r="A909" t="s">
        <v>2446</v>
      </c>
      <c r="B909" s="7">
        <v>43099</v>
      </c>
      <c r="C909" t="s">
        <v>213</v>
      </c>
      <c r="D909" t="s">
        <v>2449</v>
      </c>
      <c r="E909">
        <v>90.93</v>
      </c>
      <c r="F909">
        <v>7</v>
      </c>
      <c r="G909">
        <v>0</v>
      </c>
      <c r="H909">
        <v>2.7279</v>
      </c>
      <c r="I909" t="s">
        <v>69</v>
      </c>
      <c r="J909" t="s">
        <v>70</v>
      </c>
      <c r="K909" t="s">
        <v>2450</v>
      </c>
      <c r="L909" t="s">
        <v>137</v>
      </c>
      <c r="M909" t="s">
        <v>243</v>
      </c>
      <c r="N909" t="s">
        <v>244</v>
      </c>
      <c r="O909">
        <f t="shared" si="14"/>
        <v>2017</v>
      </c>
    </row>
    <row r="910" spans="1:15" x14ac:dyDescent="0.3">
      <c r="A910" t="s">
        <v>2446</v>
      </c>
      <c r="B910" s="7">
        <v>43099</v>
      </c>
      <c r="C910" t="s">
        <v>213</v>
      </c>
      <c r="D910" t="s">
        <v>2451</v>
      </c>
      <c r="E910">
        <v>52.776000000000003</v>
      </c>
      <c r="F910">
        <v>3</v>
      </c>
      <c r="G910">
        <v>0.2</v>
      </c>
      <c r="H910">
        <v>19.791</v>
      </c>
      <c r="I910" t="s">
        <v>44</v>
      </c>
      <c r="J910" t="s">
        <v>73</v>
      </c>
      <c r="K910" t="s">
        <v>2452</v>
      </c>
      <c r="L910" t="s">
        <v>137</v>
      </c>
      <c r="M910" t="s">
        <v>243</v>
      </c>
      <c r="N910" t="s">
        <v>244</v>
      </c>
      <c r="O910">
        <f t="shared" si="14"/>
        <v>2017</v>
      </c>
    </row>
    <row r="911" spans="1:15" x14ac:dyDescent="0.3">
      <c r="A911" t="s">
        <v>2453</v>
      </c>
      <c r="B911" s="7">
        <v>42980</v>
      </c>
      <c r="C911" t="s">
        <v>2454</v>
      </c>
      <c r="D911" t="s">
        <v>2455</v>
      </c>
      <c r="E911">
        <v>1199.8</v>
      </c>
      <c r="F911">
        <v>4</v>
      </c>
      <c r="G911">
        <v>0</v>
      </c>
      <c r="H911">
        <v>323.94600000000003</v>
      </c>
      <c r="I911" t="s">
        <v>69</v>
      </c>
      <c r="J911" t="s">
        <v>70</v>
      </c>
      <c r="K911" t="s">
        <v>2456</v>
      </c>
      <c r="L911" t="s">
        <v>99</v>
      </c>
      <c r="M911" t="s">
        <v>216</v>
      </c>
      <c r="N911" t="s">
        <v>298</v>
      </c>
      <c r="O911">
        <f t="shared" si="14"/>
        <v>2017</v>
      </c>
    </row>
    <row r="912" spans="1:15" x14ac:dyDescent="0.3">
      <c r="A912" t="s">
        <v>2453</v>
      </c>
      <c r="B912" s="7">
        <v>42980</v>
      </c>
      <c r="C912" t="s">
        <v>2454</v>
      </c>
      <c r="D912" t="s">
        <v>2457</v>
      </c>
      <c r="E912">
        <v>1928.78</v>
      </c>
      <c r="F912">
        <v>7</v>
      </c>
      <c r="G912">
        <v>0</v>
      </c>
      <c r="H912">
        <v>829.37540000000001</v>
      </c>
      <c r="I912" t="s">
        <v>69</v>
      </c>
      <c r="J912" t="s">
        <v>148</v>
      </c>
      <c r="K912" t="s">
        <v>2458</v>
      </c>
      <c r="L912" t="s">
        <v>99</v>
      </c>
      <c r="M912" t="s">
        <v>216</v>
      </c>
      <c r="N912" t="s">
        <v>298</v>
      </c>
      <c r="O912">
        <f t="shared" si="14"/>
        <v>2017</v>
      </c>
    </row>
    <row r="913" spans="1:15" x14ac:dyDescent="0.3">
      <c r="A913" t="s">
        <v>2453</v>
      </c>
      <c r="B913" s="7">
        <v>42980</v>
      </c>
      <c r="C913" t="s">
        <v>2454</v>
      </c>
      <c r="D913" t="s">
        <v>2459</v>
      </c>
      <c r="E913">
        <v>352.38</v>
      </c>
      <c r="F913">
        <v>2</v>
      </c>
      <c r="G913">
        <v>0</v>
      </c>
      <c r="H913">
        <v>81.047399999999996</v>
      </c>
      <c r="I913" t="s">
        <v>44</v>
      </c>
      <c r="J913" t="s">
        <v>58</v>
      </c>
      <c r="K913" t="s">
        <v>2460</v>
      </c>
      <c r="L913" t="s">
        <v>99</v>
      </c>
      <c r="M913" t="s">
        <v>216</v>
      </c>
      <c r="N913" t="s">
        <v>298</v>
      </c>
      <c r="O913">
        <f t="shared" si="14"/>
        <v>2017</v>
      </c>
    </row>
    <row r="914" spans="1:15" x14ac:dyDescent="0.3">
      <c r="A914" t="s">
        <v>2461</v>
      </c>
      <c r="B914" s="7">
        <v>42155</v>
      </c>
      <c r="C914" t="s">
        <v>2462</v>
      </c>
      <c r="D914" t="s">
        <v>1205</v>
      </c>
      <c r="E914">
        <v>22.2</v>
      </c>
      <c r="F914">
        <v>6</v>
      </c>
      <c r="G914">
        <v>0</v>
      </c>
      <c r="H914">
        <v>9.1020000000000003</v>
      </c>
      <c r="I914" t="s">
        <v>32</v>
      </c>
      <c r="J914" t="s">
        <v>63</v>
      </c>
      <c r="K914" t="s">
        <v>1206</v>
      </c>
      <c r="L914" t="s">
        <v>137</v>
      </c>
      <c r="M914" t="s">
        <v>663</v>
      </c>
      <c r="N914" t="s">
        <v>2463</v>
      </c>
      <c r="O914">
        <f t="shared" si="14"/>
        <v>2015</v>
      </c>
    </row>
    <row r="915" spans="1:15" x14ac:dyDescent="0.3">
      <c r="A915" t="s">
        <v>2464</v>
      </c>
      <c r="B915" s="7">
        <v>43066</v>
      </c>
      <c r="C915" t="s">
        <v>2293</v>
      </c>
      <c r="D915" t="s">
        <v>956</v>
      </c>
      <c r="E915">
        <v>46.94</v>
      </c>
      <c r="F915">
        <v>1</v>
      </c>
      <c r="G915">
        <v>0</v>
      </c>
      <c r="H915">
        <v>19.2454</v>
      </c>
      <c r="I915" t="s">
        <v>32</v>
      </c>
      <c r="J915" t="s">
        <v>63</v>
      </c>
      <c r="K915" t="s">
        <v>957</v>
      </c>
      <c r="L915" t="s">
        <v>99</v>
      </c>
      <c r="M915" t="s">
        <v>108</v>
      </c>
      <c r="N915" t="s">
        <v>2239</v>
      </c>
      <c r="O915">
        <f t="shared" si="14"/>
        <v>2017</v>
      </c>
    </row>
    <row r="916" spans="1:15" x14ac:dyDescent="0.3">
      <c r="A916" t="s">
        <v>2464</v>
      </c>
      <c r="B916" s="7">
        <v>43066</v>
      </c>
      <c r="C916" t="s">
        <v>2293</v>
      </c>
      <c r="D916" t="s">
        <v>1398</v>
      </c>
      <c r="E916">
        <v>143.72999999999999</v>
      </c>
      <c r="F916">
        <v>9</v>
      </c>
      <c r="G916">
        <v>0</v>
      </c>
      <c r="H916">
        <v>56.054699999999997</v>
      </c>
      <c r="I916" t="s">
        <v>69</v>
      </c>
      <c r="J916" t="s">
        <v>148</v>
      </c>
      <c r="K916" t="s">
        <v>1399</v>
      </c>
      <c r="L916" t="s">
        <v>99</v>
      </c>
      <c r="M916" t="s">
        <v>108</v>
      </c>
      <c r="N916" t="s">
        <v>2239</v>
      </c>
      <c r="O916">
        <f t="shared" si="14"/>
        <v>2017</v>
      </c>
    </row>
    <row r="917" spans="1:15" x14ac:dyDescent="0.3">
      <c r="A917" t="s">
        <v>2465</v>
      </c>
      <c r="B917" s="7">
        <v>41805</v>
      </c>
      <c r="C917" t="s">
        <v>955</v>
      </c>
      <c r="D917" t="s">
        <v>2466</v>
      </c>
      <c r="E917">
        <v>99.918000000000006</v>
      </c>
      <c r="F917">
        <v>2</v>
      </c>
      <c r="G917">
        <v>0.3</v>
      </c>
      <c r="H917">
        <v>-18.5562</v>
      </c>
      <c r="I917" t="s">
        <v>32</v>
      </c>
      <c r="J917" t="s">
        <v>53</v>
      </c>
      <c r="K917" t="s">
        <v>2467</v>
      </c>
      <c r="L917" t="s">
        <v>99</v>
      </c>
      <c r="M917" t="s">
        <v>100</v>
      </c>
      <c r="N917" t="s">
        <v>602</v>
      </c>
      <c r="O917">
        <f t="shared" si="14"/>
        <v>2014</v>
      </c>
    </row>
    <row r="918" spans="1:15" x14ac:dyDescent="0.3">
      <c r="A918" t="s">
        <v>2465</v>
      </c>
      <c r="B918" s="7">
        <v>41805</v>
      </c>
      <c r="C918" t="s">
        <v>955</v>
      </c>
      <c r="D918" t="s">
        <v>1585</v>
      </c>
      <c r="E918">
        <v>797.94399999999996</v>
      </c>
      <c r="F918">
        <v>4</v>
      </c>
      <c r="G918">
        <v>0.3</v>
      </c>
      <c r="H918">
        <v>-56.996000000000002</v>
      </c>
      <c r="I918" t="s">
        <v>32</v>
      </c>
      <c r="J918" t="s">
        <v>39</v>
      </c>
      <c r="K918" t="s">
        <v>1586</v>
      </c>
      <c r="L918" t="s">
        <v>99</v>
      </c>
      <c r="M918" t="s">
        <v>100</v>
      </c>
      <c r="N918" t="s">
        <v>602</v>
      </c>
      <c r="O918">
        <f t="shared" si="14"/>
        <v>2014</v>
      </c>
    </row>
    <row r="919" spans="1:15" x14ac:dyDescent="0.3">
      <c r="A919" t="s">
        <v>2465</v>
      </c>
      <c r="B919" s="7">
        <v>41805</v>
      </c>
      <c r="C919" t="s">
        <v>955</v>
      </c>
      <c r="D919" t="s">
        <v>977</v>
      </c>
      <c r="E919">
        <v>8.5679999999999996</v>
      </c>
      <c r="F919">
        <v>3</v>
      </c>
      <c r="G919">
        <v>0.8</v>
      </c>
      <c r="H919">
        <v>-14.5656</v>
      </c>
      <c r="I919" t="s">
        <v>44</v>
      </c>
      <c r="J919" t="s">
        <v>73</v>
      </c>
      <c r="K919" t="s">
        <v>978</v>
      </c>
      <c r="L919" t="s">
        <v>99</v>
      </c>
      <c r="M919" t="s">
        <v>100</v>
      </c>
      <c r="N919" t="s">
        <v>602</v>
      </c>
      <c r="O919">
        <f t="shared" si="14"/>
        <v>2014</v>
      </c>
    </row>
    <row r="920" spans="1:15" x14ac:dyDescent="0.3">
      <c r="A920" t="s">
        <v>2468</v>
      </c>
      <c r="B920" s="7">
        <v>42434</v>
      </c>
      <c r="C920" t="s">
        <v>2469</v>
      </c>
      <c r="D920" t="s">
        <v>2168</v>
      </c>
      <c r="E920">
        <v>149.352</v>
      </c>
      <c r="F920">
        <v>3</v>
      </c>
      <c r="G920">
        <v>0.2</v>
      </c>
      <c r="H920">
        <v>50.406300000000002</v>
      </c>
      <c r="I920" t="s">
        <v>44</v>
      </c>
      <c r="J920" t="s">
        <v>159</v>
      </c>
      <c r="K920" t="s">
        <v>2169</v>
      </c>
      <c r="L920" t="s">
        <v>99</v>
      </c>
      <c r="M920" t="s">
        <v>100</v>
      </c>
      <c r="N920" t="s">
        <v>722</v>
      </c>
      <c r="O920">
        <f t="shared" si="14"/>
        <v>2016</v>
      </c>
    </row>
    <row r="921" spans="1:15" x14ac:dyDescent="0.3">
      <c r="A921" t="s">
        <v>2468</v>
      </c>
      <c r="B921" s="7">
        <v>42434</v>
      </c>
      <c r="C921" t="s">
        <v>2469</v>
      </c>
      <c r="D921" t="s">
        <v>2470</v>
      </c>
      <c r="E921">
        <v>12.992000000000001</v>
      </c>
      <c r="F921">
        <v>1</v>
      </c>
      <c r="G921">
        <v>0.2</v>
      </c>
      <c r="H921">
        <v>-0.81200000000000006</v>
      </c>
      <c r="I921" t="s">
        <v>44</v>
      </c>
      <c r="J921" t="s">
        <v>58</v>
      </c>
      <c r="K921" t="s">
        <v>2471</v>
      </c>
      <c r="L921" t="s">
        <v>99</v>
      </c>
      <c r="M921" t="s">
        <v>100</v>
      </c>
      <c r="N921" t="s">
        <v>722</v>
      </c>
      <c r="O921">
        <f t="shared" si="14"/>
        <v>2016</v>
      </c>
    </row>
    <row r="922" spans="1:15" x14ac:dyDescent="0.3">
      <c r="A922" t="s">
        <v>2472</v>
      </c>
      <c r="B922" s="7">
        <v>41978</v>
      </c>
      <c r="C922" t="s">
        <v>870</v>
      </c>
      <c r="D922" t="s">
        <v>1970</v>
      </c>
      <c r="E922">
        <v>24.56</v>
      </c>
      <c r="F922">
        <v>2</v>
      </c>
      <c r="G922">
        <v>0</v>
      </c>
      <c r="H922">
        <v>6.8768000000000002</v>
      </c>
      <c r="I922" t="s">
        <v>44</v>
      </c>
      <c r="J922" t="s">
        <v>58</v>
      </c>
      <c r="K922" t="s">
        <v>1971</v>
      </c>
      <c r="L922" t="s">
        <v>35</v>
      </c>
      <c r="M922" t="s">
        <v>289</v>
      </c>
      <c r="N922" t="s">
        <v>2473</v>
      </c>
      <c r="O922">
        <f t="shared" si="14"/>
        <v>2014</v>
      </c>
    </row>
    <row r="923" spans="1:15" x14ac:dyDescent="0.3">
      <c r="A923" t="s">
        <v>2474</v>
      </c>
      <c r="B923" s="7">
        <v>42105</v>
      </c>
      <c r="C923" t="s">
        <v>2475</v>
      </c>
      <c r="D923" t="s">
        <v>2476</v>
      </c>
      <c r="E923">
        <v>85.14</v>
      </c>
      <c r="F923">
        <v>3</v>
      </c>
      <c r="G923">
        <v>0</v>
      </c>
      <c r="H923">
        <v>34.907400000000003</v>
      </c>
      <c r="I923" t="s">
        <v>69</v>
      </c>
      <c r="J923" t="s">
        <v>148</v>
      </c>
      <c r="K923" t="s">
        <v>2477</v>
      </c>
      <c r="L923" t="s">
        <v>137</v>
      </c>
      <c r="M923" t="s">
        <v>243</v>
      </c>
      <c r="N923" t="s">
        <v>244</v>
      </c>
      <c r="O923">
        <f t="shared" si="14"/>
        <v>2015</v>
      </c>
    </row>
    <row r="924" spans="1:15" x14ac:dyDescent="0.3">
      <c r="A924" t="s">
        <v>2474</v>
      </c>
      <c r="B924" s="7">
        <v>42105</v>
      </c>
      <c r="C924" t="s">
        <v>2475</v>
      </c>
      <c r="D924" t="s">
        <v>2478</v>
      </c>
      <c r="E924">
        <v>21.99</v>
      </c>
      <c r="F924">
        <v>1</v>
      </c>
      <c r="G924">
        <v>0</v>
      </c>
      <c r="H924">
        <v>10.555199999999999</v>
      </c>
      <c r="I924" t="s">
        <v>69</v>
      </c>
      <c r="J924" t="s">
        <v>70</v>
      </c>
      <c r="K924" t="s">
        <v>2479</v>
      </c>
      <c r="L924" t="s">
        <v>137</v>
      </c>
      <c r="M924" t="s">
        <v>243</v>
      </c>
      <c r="N924" t="s">
        <v>244</v>
      </c>
      <c r="O924">
        <f t="shared" si="14"/>
        <v>2015</v>
      </c>
    </row>
    <row r="925" spans="1:15" x14ac:dyDescent="0.3">
      <c r="A925" t="s">
        <v>2474</v>
      </c>
      <c r="B925" s="7">
        <v>42105</v>
      </c>
      <c r="C925" t="s">
        <v>2475</v>
      </c>
      <c r="D925" t="s">
        <v>2480</v>
      </c>
      <c r="E925">
        <v>406.6</v>
      </c>
      <c r="F925">
        <v>5</v>
      </c>
      <c r="G925">
        <v>0</v>
      </c>
      <c r="H925">
        <v>113.848</v>
      </c>
      <c r="I925" t="s">
        <v>44</v>
      </c>
      <c r="J925" t="s">
        <v>76</v>
      </c>
      <c r="K925" t="s">
        <v>2481</v>
      </c>
      <c r="L925" t="s">
        <v>137</v>
      </c>
      <c r="M925" t="s">
        <v>243</v>
      </c>
      <c r="N925" t="s">
        <v>244</v>
      </c>
      <c r="O925">
        <f t="shared" si="14"/>
        <v>2015</v>
      </c>
    </row>
    <row r="926" spans="1:15" x14ac:dyDescent="0.3">
      <c r="A926" t="s">
        <v>2482</v>
      </c>
      <c r="B926" s="7">
        <v>42628</v>
      </c>
      <c r="C926" t="s">
        <v>2483</v>
      </c>
      <c r="D926" t="s">
        <v>459</v>
      </c>
      <c r="E926">
        <v>841.56799999999998</v>
      </c>
      <c r="F926">
        <v>2</v>
      </c>
      <c r="G926">
        <v>0.2</v>
      </c>
      <c r="H926">
        <v>294.54880000000003</v>
      </c>
      <c r="I926" t="s">
        <v>44</v>
      </c>
      <c r="J926" t="s">
        <v>73</v>
      </c>
      <c r="K926" t="s">
        <v>460</v>
      </c>
      <c r="L926" t="s">
        <v>137</v>
      </c>
      <c r="M926" t="s">
        <v>243</v>
      </c>
      <c r="N926" t="s">
        <v>244</v>
      </c>
      <c r="O926">
        <f t="shared" si="14"/>
        <v>2016</v>
      </c>
    </row>
    <row r="927" spans="1:15" x14ac:dyDescent="0.3">
      <c r="A927" t="s">
        <v>2484</v>
      </c>
      <c r="B927" s="7">
        <v>41895</v>
      </c>
      <c r="C927" t="s">
        <v>2485</v>
      </c>
      <c r="D927" t="s">
        <v>2486</v>
      </c>
      <c r="E927">
        <v>15.552</v>
      </c>
      <c r="F927">
        <v>3</v>
      </c>
      <c r="G927">
        <v>0.2</v>
      </c>
      <c r="H927">
        <v>5.4432</v>
      </c>
      <c r="I927" t="s">
        <v>44</v>
      </c>
      <c r="J927" t="s">
        <v>85</v>
      </c>
      <c r="K927" t="s">
        <v>2487</v>
      </c>
      <c r="L927" t="s">
        <v>137</v>
      </c>
      <c r="M927" t="s">
        <v>138</v>
      </c>
      <c r="N927" t="s">
        <v>139</v>
      </c>
      <c r="O927">
        <f t="shared" si="14"/>
        <v>2014</v>
      </c>
    </row>
    <row r="928" spans="1:15" x14ac:dyDescent="0.3">
      <c r="A928" t="s">
        <v>2484</v>
      </c>
      <c r="B928" s="7">
        <v>41895</v>
      </c>
      <c r="C928" t="s">
        <v>2485</v>
      </c>
      <c r="D928" t="s">
        <v>2488</v>
      </c>
      <c r="E928">
        <v>252</v>
      </c>
      <c r="F928">
        <v>5</v>
      </c>
      <c r="G928">
        <v>0.2</v>
      </c>
      <c r="H928">
        <v>53.55</v>
      </c>
      <c r="I928" t="s">
        <v>69</v>
      </c>
      <c r="J928" t="s">
        <v>148</v>
      </c>
      <c r="K928" t="s">
        <v>2489</v>
      </c>
      <c r="L928" t="s">
        <v>137</v>
      </c>
      <c r="M928" t="s">
        <v>138</v>
      </c>
      <c r="N928" t="s">
        <v>139</v>
      </c>
      <c r="O928">
        <f t="shared" si="14"/>
        <v>2014</v>
      </c>
    </row>
    <row r="929" spans="1:15" x14ac:dyDescent="0.3">
      <c r="A929" t="s">
        <v>2490</v>
      </c>
      <c r="B929" s="7">
        <v>42282</v>
      </c>
      <c r="C929" t="s">
        <v>2491</v>
      </c>
      <c r="D929" t="s">
        <v>1163</v>
      </c>
      <c r="E929">
        <v>46.2</v>
      </c>
      <c r="F929">
        <v>4</v>
      </c>
      <c r="G929">
        <v>0</v>
      </c>
      <c r="H929">
        <v>12.936</v>
      </c>
      <c r="I929" t="s">
        <v>44</v>
      </c>
      <c r="J929" t="s">
        <v>66</v>
      </c>
      <c r="K929" t="s">
        <v>1164</v>
      </c>
      <c r="L929" t="s">
        <v>35</v>
      </c>
      <c r="M929" t="s">
        <v>289</v>
      </c>
      <c r="N929" t="s">
        <v>290</v>
      </c>
      <c r="O929">
        <f t="shared" si="14"/>
        <v>2015</v>
      </c>
    </row>
    <row r="930" spans="1:15" x14ac:dyDescent="0.3">
      <c r="A930" t="s">
        <v>2490</v>
      </c>
      <c r="B930" s="7">
        <v>42282</v>
      </c>
      <c r="C930" t="s">
        <v>2491</v>
      </c>
      <c r="D930" t="s">
        <v>1178</v>
      </c>
      <c r="E930">
        <v>28.84</v>
      </c>
      <c r="F930">
        <v>2</v>
      </c>
      <c r="G930">
        <v>0</v>
      </c>
      <c r="H930">
        <v>9.5172000000000008</v>
      </c>
      <c r="I930" t="s">
        <v>44</v>
      </c>
      <c r="J930" t="s">
        <v>76</v>
      </c>
      <c r="K930" t="s">
        <v>1179</v>
      </c>
      <c r="L930" t="s">
        <v>35</v>
      </c>
      <c r="M930" t="s">
        <v>289</v>
      </c>
      <c r="N930" t="s">
        <v>290</v>
      </c>
      <c r="O930">
        <f t="shared" si="14"/>
        <v>2015</v>
      </c>
    </row>
    <row r="931" spans="1:15" x14ac:dyDescent="0.3">
      <c r="A931" t="s">
        <v>2492</v>
      </c>
      <c r="B931" s="7">
        <v>42839</v>
      </c>
      <c r="C931" t="s">
        <v>1973</v>
      </c>
      <c r="D931" t="s">
        <v>1669</v>
      </c>
      <c r="E931">
        <v>14.592000000000001</v>
      </c>
      <c r="F931">
        <v>3</v>
      </c>
      <c r="G931">
        <v>0.2</v>
      </c>
      <c r="H931">
        <v>2.5535999999999999</v>
      </c>
      <c r="I931" t="s">
        <v>44</v>
      </c>
      <c r="J931" t="s">
        <v>66</v>
      </c>
      <c r="K931" t="s">
        <v>1670</v>
      </c>
      <c r="L931" t="s">
        <v>137</v>
      </c>
      <c r="M931" t="s">
        <v>445</v>
      </c>
      <c r="N931" t="s">
        <v>2493</v>
      </c>
      <c r="O931">
        <f t="shared" si="14"/>
        <v>2017</v>
      </c>
    </row>
    <row r="932" spans="1:15" x14ac:dyDescent="0.3">
      <c r="A932" t="s">
        <v>2492</v>
      </c>
      <c r="B932" s="7">
        <v>42839</v>
      </c>
      <c r="C932" t="s">
        <v>1973</v>
      </c>
      <c r="D932" t="s">
        <v>2494</v>
      </c>
      <c r="E932">
        <v>89.855999999999995</v>
      </c>
      <c r="F932">
        <v>3</v>
      </c>
      <c r="G932">
        <v>0.2</v>
      </c>
      <c r="H932">
        <v>21.340800000000002</v>
      </c>
      <c r="I932" t="s">
        <v>44</v>
      </c>
      <c r="J932" t="s">
        <v>66</v>
      </c>
      <c r="K932" t="s">
        <v>2495</v>
      </c>
      <c r="L932" t="s">
        <v>137</v>
      </c>
      <c r="M932" t="s">
        <v>445</v>
      </c>
      <c r="N932" t="s">
        <v>2493</v>
      </c>
      <c r="O932">
        <f t="shared" si="14"/>
        <v>2017</v>
      </c>
    </row>
    <row r="933" spans="1:15" x14ac:dyDescent="0.3">
      <c r="A933" t="s">
        <v>2492</v>
      </c>
      <c r="B933" s="7">
        <v>42839</v>
      </c>
      <c r="C933" t="s">
        <v>1973</v>
      </c>
      <c r="D933" t="s">
        <v>2084</v>
      </c>
      <c r="E933">
        <v>13.872</v>
      </c>
      <c r="F933">
        <v>3</v>
      </c>
      <c r="G933">
        <v>0.2</v>
      </c>
      <c r="H933">
        <v>5.0286</v>
      </c>
      <c r="I933" t="s">
        <v>44</v>
      </c>
      <c r="J933" t="s">
        <v>85</v>
      </c>
      <c r="K933" t="s">
        <v>2085</v>
      </c>
      <c r="L933" t="s">
        <v>137</v>
      </c>
      <c r="M933" t="s">
        <v>445</v>
      </c>
      <c r="N933" t="s">
        <v>2493</v>
      </c>
      <c r="O933">
        <f t="shared" si="14"/>
        <v>2017</v>
      </c>
    </row>
    <row r="934" spans="1:15" x14ac:dyDescent="0.3">
      <c r="A934" t="s">
        <v>2496</v>
      </c>
      <c r="B934" s="7">
        <v>42980</v>
      </c>
      <c r="C934" t="s">
        <v>2497</v>
      </c>
      <c r="D934" t="s">
        <v>2498</v>
      </c>
      <c r="E934">
        <v>12.192</v>
      </c>
      <c r="F934">
        <v>3</v>
      </c>
      <c r="G934">
        <v>0.2</v>
      </c>
      <c r="H934">
        <v>4.1147999999999998</v>
      </c>
      <c r="I934" t="s">
        <v>44</v>
      </c>
      <c r="J934" t="s">
        <v>85</v>
      </c>
      <c r="K934" t="s">
        <v>2499</v>
      </c>
      <c r="L934" t="s">
        <v>137</v>
      </c>
      <c r="M934" t="s">
        <v>138</v>
      </c>
      <c r="N934" t="s">
        <v>139</v>
      </c>
      <c r="O934">
        <f t="shared" si="14"/>
        <v>2017</v>
      </c>
    </row>
    <row r="935" spans="1:15" x14ac:dyDescent="0.3">
      <c r="A935" t="s">
        <v>2500</v>
      </c>
      <c r="B935" s="7">
        <v>42541</v>
      </c>
      <c r="C935" t="s">
        <v>2501</v>
      </c>
      <c r="D935" t="s">
        <v>2502</v>
      </c>
      <c r="E935">
        <v>45.055999999999997</v>
      </c>
      <c r="F935">
        <v>8</v>
      </c>
      <c r="G935">
        <v>0.2</v>
      </c>
      <c r="H935">
        <v>15.2064</v>
      </c>
      <c r="I935" t="s">
        <v>44</v>
      </c>
      <c r="J935" t="s">
        <v>85</v>
      </c>
      <c r="K935" t="s">
        <v>2503</v>
      </c>
      <c r="L935" t="s">
        <v>137</v>
      </c>
      <c r="M935" t="s">
        <v>138</v>
      </c>
      <c r="N935" t="s">
        <v>139</v>
      </c>
      <c r="O935">
        <f t="shared" si="14"/>
        <v>2016</v>
      </c>
    </row>
    <row r="936" spans="1:15" x14ac:dyDescent="0.3">
      <c r="A936" t="s">
        <v>2500</v>
      </c>
      <c r="B936" s="7">
        <v>42541</v>
      </c>
      <c r="C936" t="s">
        <v>2501</v>
      </c>
      <c r="D936" t="s">
        <v>2504</v>
      </c>
      <c r="E936">
        <v>29.718</v>
      </c>
      <c r="F936">
        <v>6</v>
      </c>
      <c r="G936">
        <v>0.7</v>
      </c>
      <c r="H936">
        <v>-21.793199999999999</v>
      </c>
      <c r="I936" t="s">
        <v>44</v>
      </c>
      <c r="J936" t="s">
        <v>73</v>
      </c>
      <c r="K936" t="s">
        <v>2505</v>
      </c>
      <c r="L936" t="s">
        <v>137</v>
      </c>
      <c r="M936" t="s">
        <v>138</v>
      </c>
      <c r="N936" t="s">
        <v>139</v>
      </c>
      <c r="O936">
        <f t="shared" si="14"/>
        <v>2016</v>
      </c>
    </row>
    <row r="937" spans="1:15" x14ac:dyDescent="0.3">
      <c r="A937" t="s">
        <v>2500</v>
      </c>
      <c r="B937" s="7">
        <v>42541</v>
      </c>
      <c r="C937" t="s">
        <v>2501</v>
      </c>
      <c r="D937" t="s">
        <v>2325</v>
      </c>
      <c r="E937">
        <v>15.552</v>
      </c>
      <c r="F937">
        <v>3</v>
      </c>
      <c r="G937">
        <v>0.2</v>
      </c>
      <c r="H937">
        <v>5.4432</v>
      </c>
      <c r="I937" t="s">
        <v>44</v>
      </c>
      <c r="J937" t="s">
        <v>85</v>
      </c>
      <c r="K937" t="s">
        <v>2326</v>
      </c>
      <c r="L937" t="s">
        <v>137</v>
      </c>
      <c r="M937" t="s">
        <v>138</v>
      </c>
      <c r="N937" t="s">
        <v>139</v>
      </c>
      <c r="O937">
        <f t="shared" si="14"/>
        <v>2016</v>
      </c>
    </row>
    <row r="938" spans="1:15" x14ac:dyDescent="0.3">
      <c r="A938" t="s">
        <v>2500</v>
      </c>
      <c r="B938" s="7">
        <v>42541</v>
      </c>
      <c r="C938" t="s">
        <v>2501</v>
      </c>
      <c r="D938" t="s">
        <v>529</v>
      </c>
      <c r="E938">
        <v>447.69600000000003</v>
      </c>
      <c r="F938">
        <v>2</v>
      </c>
      <c r="G938">
        <v>0.2</v>
      </c>
      <c r="H938">
        <v>33.577199999999998</v>
      </c>
      <c r="I938" t="s">
        <v>44</v>
      </c>
      <c r="J938" t="s">
        <v>76</v>
      </c>
      <c r="K938" t="s">
        <v>530</v>
      </c>
      <c r="L938" t="s">
        <v>137</v>
      </c>
      <c r="M938" t="s">
        <v>138</v>
      </c>
      <c r="N938" t="s">
        <v>139</v>
      </c>
      <c r="O938">
        <f t="shared" si="14"/>
        <v>2016</v>
      </c>
    </row>
    <row r="939" spans="1:15" x14ac:dyDescent="0.3">
      <c r="A939" t="s">
        <v>2506</v>
      </c>
      <c r="B939" s="7">
        <v>43044</v>
      </c>
      <c r="C939" t="s">
        <v>196</v>
      </c>
      <c r="D939" t="s">
        <v>1161</v>
      </c>
      <c r="E939">
        <v>159.99</v>
      </c>
      <c r="F939">
        <v>1</v>
      </c>
      <c r="G939">
        <v>0</v>
      </c>
      <c r="H939">
        <v>54.396599999999999</v>
      </c>
      <c r="I939" t="s">
        <v>69</v>
      </c>
      <c r="J939" t="s">
        <v>148</v>
      </c>
      <c r="K939" t="s">
        <v>1162</v>
      </c>
      <c r="L939" t="s">
        <v>47</v>
      </c>
      <c r="M939" t="s">
        <v>592</v>
      </c>
      <c r="N939" t="s">
        <v>2507</v>
      </c>
      <c r="O939">
        <f t="shared" si="14"/>
        <v>2017</v>
      </c>
    </row>
    <row r="940" spans="1:15" x14ac:dyDescent="0.3">
      <c r="A940" t="s">
        <v>2508</v>
      </c>
      <c r="B940" s="7">
        <v>42351</v>
      </c>
      <c r="C940" t="s">
        <v>2509</v>
      </c>
      <c r="D940" t="s">
        <v>2510</v>
      </c>
      <c r="E940">
        <v>12.96</v>
      </c>
      <c r="F940">
        <v>2</v>
      </c>
      <c r="G940">
        <v>0</v>
      </c>
      <c r="H940">
        <v>6.2207999999999997</v>
      </c>
      <c r="I940" t="s">
        <v>44</v>
      </c>
      <c r="J940" t="s">
        <v>85</v>
      </c>
      <c r="K940" t="s">
        <v>2511</v>
      </c>
      <c r="L940" t="s">
        <v>47</v>
      </c>
      <c r="M940" t="s">
        <v>48</v>
      </c>
      <c r="N940" t="s">
        <v>2512</v>
      </c>
      <c r="O940">
        <f t="shared" si="14"/>
        <v>2015</v>
      </c>
    </row>
    <row r="941" spans="1:15" x14ac:dyDescent="0.3">
      <c r="A941" t="s">
        <v>2508</v>
      </c>
      <c r="B941" s="7">
        <v>42351</v>
      </c>
      <c r="C941" t="s">
        <v>2509</v>
      </c>
      <c r="D941" t="s">
        <v>2513</v>
      </c>
      <c r="E941">
        <v>134.47999999999999</v>
      </c>
      <c r="F941">
        <v>4</v>
      </c>
      <c r="G941">
        <v>0</v>
      </c>
      <c r="H941">
        <v>34.964799999999997</v>
      </c>
      <c r="I941" t="s">
        <v>44</v>
      </c>
      <c r="J941" t="s">
        <v>76</v>
      </c>
      <c r="K941" t="s">
        <v>2514</v>
      </c>
      <c r="L941" t="s">
        <v>47</v>
      </c>
      <c r="M941" t="s">
        <v>48</v>
      </c>
      <c r="N941" t="s">
        <v>2512</v>
      </c>
      <c r="O941">
        <f t="shared" si="14"/>
        <v>2015</v>
      </c>
    </row>
    <row r="942" spans="1:15" x14ac:dyDescent="0.3">
      <c r="A942" t="s">
        <v>2515</v>
      </c>
      <c r="B942" s="7">
        <v>42540</v>
      </c>
      <c r="C942" t="s">
        <v>2516</v>
      </c>
      <c r="D942" t="s">
        <v>2517</v>
      </c>
      <c r="E942">
        <v>17.12</v>
      </c>
      <c r="F942">
        <v>2</v>
      </c>
      <c r="G942">
        <v>0</v>
      </c>
      <c r="H942">
        <v>8.0464000000000002</v>
      </c>
      <c r="I942" t="s">
        <v>44</v>
      </c>
      <c r="J942" t="s">
        <v>85</v>
      </c>
      <c r="K942" t="s">
        <v>2518</v>
      </c>
      <c r="L942" t="s">
        <v>47</v>
      </c>
      <c r="M942" t="s">
        <v>48</v>
      </c>
      <c r="N942" t="s">
        <v>120</v>
      </c>
      <c r="O942">
        <f t="shared" si="14"/>
        <v>2016</v>
      </c>
    </row>
    <row r="943" spans="1:15" x14ac:dyDescent="0.3">
      <c r="A943" t="s">
        <v>2519</v>
      </c>
      <c r="B943" s="7">
        <v>42717</v>
      </c>
      <c r="C943" t="s">
        <v>2469</v>
      </c>
      <c r="D943" t="s">
        <v>2520</v>
      </c>
      <c r="E943">
        <v>6.0960000000000001</v>
      </c>
      <c r="F943">
        <v>2</v>
      </c>
      <c r="G943">
        <v>0.2</v>
      </c>
      <c r="H943">
        <v>2.2098</v>
      </c>
      <c r="I943" t="s">
        <v>44</v>
      </c>
      <c r="J943" t="s">
        <v>73</v>
      </c>
      <c r="K943" t="s">
        <v>2521</v>
      </c>
      <c r="L943" t="s">
        <v>47</v>
      </c>
      <c r="M943" t="s">
        <v>48</v>
      </c>
      <c r="N943" t="s">
        <v>2522</v>
      </c>
      <c r="O943">
        <f t="shared" si="14"/>
        <v>2016</v>
      </c>
    </row>
    <row r="944" spans="1:15" x14ac:dyDescent="0.3">
      <c r="A944" t="s">
        <v>2519</v>
      </c>
      <c r="B944" s="7">
        <v>42717</v>
      </c>
      <c r="C944" t="s">
        <v>2469</v>
      </c>
      <c r="D944" t="s">
        <v>52</v>
      </c>
      <c r="E944">
        <v>1114.2719999999999</v>
      </c>
      <c r="F944">
        <v>4</v>
      </c>
      <c r="G944">
        <v>0.2</v>
      </c>
      <c r="H944">
        <v>41.785200000000003</v>
      </c>
      <c r="I944" t="s">
        <v>32</v>
      </c>
      <c r="J944" t="s">
        <v>53</v>
      </c>
      <c r="K944" t="s">
        <v>54</v>
      </c>
      <c r="L944" t="s">
        <v>47</v>
      </c>
      <c r="M944" t="s">
        <v>48</v>
      </c>
      <c r="N944" t="s">
        <v>2522</v>
      </c>
      <c r="O944">
        <f t="shared" si="14"/>
        <v>2016</v>
      </c>
    </row>
    <row r="945" spans="1:15" x14ac:dyDescent="0.3">
      <c r="A945" t="s">
        <v>2523</v>
      </c>
      <c r="B945" s="7">
        <v>42153</v>
      </c>
      <c r="C945" t="s">
        <v>1065</v>
      </c>
      <c r="D945" t="s">
        <v>1747</v>
      </c>
      <c r="E945">
        <v>32.4</v>
      </c>
      <c r="F945">
        <v>5</v>
      </c>
      <c r="G945">
        <v>0</v>
      </c>
      <c r="H945">
        <v>15.552</v>
      </c>
      <c r="I945" t="s">
        <v>44</v>
      </c>
      <c r="J945" t="s">
        <v>85</v>
      </c>
      <c r="K945" t="s">
        <v>1748</v>
      </c>
      <c r="L945" t="s">
        <v>47</v>
      </c>
      <c r="M945" t="s">
        <v>93</v>
      </c>
      <c r="N945" t="s">
        <v>94</v>
      </c>
      <c r="O945">
        <f t="shared" si="14"/>
        <v>2015</v>
      </c>
    </row>
    <row r="946" spans="1:15" x14ac:dyDescent="0.3">
      <c r="A946" t="s">
        <v>2523</v>
      </c>
      <c r="B946" s="7">
        <v>42153</v>
      </c>
      <c r="C946" t="s">
        <v>1065</v>
      </c>
      <c r="D946" t="s">
        <v>2524</v>
      </c>
      <c r="E946">
        <v>540.57000000000005</v>
      </c>
      <c r="F946">
        <v>3</v>
      </c>
      <c r="G946">
        <v>0</v>
      </c>
      <c r="H946">
        <v>140.54820000000001</v>
      </c>
      <c r="I946" t="s">
        <v>44</v>
      </c>
      <c r="J946" t="s">
        <v>58</v>
      </c>
      <c r="K946" t="s">
        <v>2525</v>
      </c>
      <c r="L946" t="s">
        <v>47</v>
      </c>
      <c r="M946" t="s">
        <v>93</v>
      </c>
      <c r="N946" t="s">
        <v>94</v>
      </c>
      <c r="O946">
        <f t="shared" si="14"/>
        <v>2015</v>
      </c>
    </row>
    <row r="947" spans="1:15" x14ac:dyDescent="0.3">
      <c r="A947" t="s">
        <v>2523</v>
      </c>
      <c r="B947" s="7">
        <v>42153</v>
      </c>
      <c r="C947" t="s">
        <v>1065</v>
      </c>
      <c r="D947" t="s">
        <v>2526</v>
      </c>
      <c r="E947">
        <v>167.76</v>
      </c>
      <c r="F947">
        <v>5</v>
      </c>
      <c r="G947">
        <v>0.2</v>
      </c>
      <c r="H947">
        <v>62.91</v>
      </c>
      <c r="I947" t="s">
        <v>44</v>
      </c>
      <c r="J947" t="s">
        <v>73</v>
      </c>
      <c r="K947" t="s">
        <v>2527</v>
      </c>
      <c r="L947" t="s">
        <v>47</v>
      </c>
      <c r="M947" t="s">
        <v>93</v>
      </c>
      <c r="N947" t="s">
        <v>94</v>
      </c>
      <c r="O947">
        <f t="shared" si="14"/>
        <v>2015</v>
      </c>
    </row>
    <row r="948" spans="1:15" x14ac:dyDescent="0.3">
      <c r="A948" t="s">
        <v>2528</v>
      </c>
      <c r="B948" s="7">
        <v>42211</v>
      </c>
      <c r="C948" t="s">
        <v>1684</v>
      </c>
      <c r="D948" t="s">
        <v>2529</v>
      </c>
      <c r="E948">
        <v>393.16500000000002</v>
      </c>
      <c r="F948">
        <v>3</v>
      </c>
      <c r="G948">
        <v>0.5</v>
      </c>
      <c r="H948">
        <v>-204.44579999999999</v>
      </c>
      <c r="I948" t="s">
        <v>32</v>
      </c>
      <c r="J948" t="s">
        <v>53</v>
      </c>
      <c r="K948" t="s">
        <v>2530</v>
      </c>
      <c r="L948" t="s">
        <v>47</v>
      </c>
      <c r="M948" t="s">
        <v>281</v>
      </c>
      <c r="N948" t="s">
        <v>1613</v>
      </c>
      <c r="O948">
        <f t="shared" si="14"/>
        <v>2015</v>
      </c>
    </row>
    <row r="949" spans="1:15" x14ac:dyDescent="0.3">
      <c r="A949" t="s">
        <v>2531</v>
      </c>
      <c r="B949" s="7">
        <v>43067</v>
      </c>
      <c r="C949" t="s">
        <v>1334</v>
      </c>
      <c r="D949" t="s">
        <v>2532</v>
      </c>
      <c r="E949">
        <v>516.48800000000006</v>
      </c>
      <c r="F949">
        <v>7</v>
      </c>
      <c r="G949">
        <v>0.2</v>
      </c>
      <c r="H949">
        <v>-12.9122</v>
      </c>
      <c r="I949" t="s">
        <v>32</v>
      </c>
      <c r="J949" t="s">
        <v>63</v>
      </c>
      <c r="K949" t="s">
        <v>2533</v>
      </c>
      <c r="L949" t="s">
        <v>137</v>
      </c>
      <c r="M949" t="s">
        <v>138</v>
      </c>
      <c r="N949" t="s">
        <v>139</v>
      </c>
      <c r="O949">
        <f t="shared" si="14"/>
        <v>2017</v>
      </c>
    </row>
    <row r="950" spans="1:15" x14ac:dyDescent="0.3">
      <c r="A950" t="s">
        <v>2531</v>
      </c>
      <c r="B950" s="7">
        <v>43067</v>
      </c>
      <c r="C950" t="s">
        <v>1334</v>
      </c>
      <c r="D950" t="s">
        <v>813</v>
      </c>
      <c r="E950">
        <v>1007.232</v>
      </c>
      <c r="F950">
        <v>6</v>
      </c>
      <c r="G950">
        <v>0.2</v>
      </c>
      <c r="H950">
        <v>75.542400000000001</v>
      </c>
      <c r="I950" t="s">
        <v>32</v>
      </c>
      <c r="J950" t="s">
        <v>63</v>
      </c>
      <c r="K950" t="s">
        <v>814</v>
      </c>
      <c r="L950" t="s">
        <v>137</v>
      </c>
      <c r="M950" t="s">
        <v>138</v>
      </c>
      <c r="N950" t="s">
        <v>139</v>
      </c>
      <c r="O950">
        <f t="shared" si="14"/>
        <v>2017</v>
      </c>
    </row>
    <row r="951" spans="1:15" x14ac:dyDescent="0.3">
      <c r="A951" t="s">
        <v>2531</v>
      </c>
      <c r="B951" s="7">
        <v>43067</v>
      </c>
      <c r="C951" t="s">
        <v>1334</v>
      </c>
      <c r="D951" t="s">
        <v>2534</v>
      </c>
      <c r="E951">
        <v>2065.3200000000002</v>
      </c>
      <c r="F951">
        <v>12</v>
      </c>
      <c r="G951">
        <v>0.4</v>
      </c>
      <c r="H951">
        <v>-619.596</v>
      </c>
      <c r="I951" t="s">
        <v>32</v>
      </c>
      <c r="J951" t="s">
        <v>53</v>
      </c>
      <c r="K951" t="s">
        <v>2535</v>
      </c>
      <c r="L951" t="s">
        <v>137</v>
      </c>
      <c r="M951" t="s">
        <v>138</v>
      </c>
      <c r="N951" t="s">
        <v>139</v>
      </c>
      <c r="O951">
        <f t="shared" si="14"/>
        <v>2017</v>
      </c>
    </row>
    <row r="952" spans="1:15" x14ac:dyDescent="0.3">
      <c r="A952" t="s">
        <v>2531</v>
      </c>
      <c r="B952" s="7">
        <v>43067</v>
      </c>
      <c r="C952" t="s">
        <v>1334</v>
      </c>
      <c r="D952" t="s">
        <v>2536</v>
      </c>
      <c r="E952">
        <v>15.552</v>
      </c>
      <c r="F952">
        <v>3</v>
      </c>
      <c r="G952">
        <v>0.2</v>
      </c>
      <c r="H952">
        <v>5.4432</v>
      </c>
      <c r="I952" t="s">
        <v>44</v>
      </c>
      <c r="J952" t="s">
        <v>85</v>
      </c>
      <c r="K952" t="s">
        <v>2537</v>
      </c>
      <c r="L952" t="s">
        <v>137</v>
      </c>
      <c r="M952" t="s">
        <v>138</v>
      </c>
      <c r="N952" t="s">
        <v>139</v>
      </c>
      <c r="O952">
        <f t="shared" si="14"/>
        <v>2017</v>
      </c>
    </row>
    <row r="953" spans="1:15" x14ac:dyDescent="0.3">
      <c r="A953" t="s">
        <v>2531</v>
      </c>
      <c r="B953" s="7">
        <v>43067</v>
      </c>
      <c r="C953" t="s">
        <v>1334</v>
      </c>
      <c r="D953" t="s">
        <v>806</v>
      </c>
      <c r="E953">
        <v>25.344000000000001</v>
      </c>
      <c r="F953">
        <v>6</v>
      </c>
      <c r="G953">
        <v>0.2</v>
      </c>
      <c r="H953">
        <v>7.92</v>
      </c>
      <c r="I953" t="s">
        <v>44</v>
      </c>
      <c r="J953" t="s">
        <v>85</v>
      </c>
      <c r="K953" t="s">
        <v>807</v>
      </c>
      <c r="L953" t="s">
        <v>137</v>
      </c>
      <c r="M953" t="s">
        <v>138</v>
      </c>
      <c r="N953" t="s">
        <v>139</v>
      </c>
      <c r="O953">
        <f t="shared" si="14"/>
        <v>2017</v>
      </c>
    </row>
    <row r="954" spans="1:15" x14ac:dyDescent="0.3">
      <c r="A954" t="s">
        <v>2538</v>
      </c>
      <c r="B954" s="7">
        <v>42828</v>
      </c>
      <c r="C954" t="s">
        <v>2539</v>
      </c>
      <c r="D954" t="s">
        <v>2540</v>
      </c>
      <c r="E954">
        <v>25.472000000000001</v>
      </c>
      <c r="F954">
        <v>4</v>
      </c>
      <c r="G954">
        <v>0.2</v>
      </c>
      <c r="H954">
        <v>7.6416000000000004</v>
      </c>
      <c r="I954" t="s">
        <v>32</v>
      </c>
      <c r="J954" t="s">
        <v>63</v>
      </c>
      <c r="K954" t="s">
        <v>816</v>
      </c>
      <c r="L954" t="s">
        <v>137</v>
      </c>
      <c r="M954" t="s">
        <v>138</v>
      </c>
      <c r="N954" t="s">
        <v>139</v>
      </c>
      <c r="O954">
        <f t="shared" si="14"/>
        <v>2017</v>
      </c>
    </row>
    <row r="955" spans="1:15" x14ac:dyDescent="0.3">
      <c r="A955" t="s">
        <v>2541</v>
      </c>
      <c r="B955" s="7">
        <v>43097</v>
      </c>
      <c r="C955" t="s">
        <v>2542</v>
      </c>
      <c r="D955" t="s">
        <v>773</v>
      </c>
      <c r="E955">
        <v>27.167999999999999</v>
      </c>
      <c r="F955">
        <v>2</v>
      </c>
      <c r="G955">
        <v>0.2</v>
      </c>
      <c r="H955">
        <v>2.7168000000000001</v>
      </c>
      <c r="I955" t="s">
        <v>44</v>
      </c>
      <c r="J955" t="s">
        <v>66</v>
      </c>
      <c r="K955" t="s">
        <v>774</v>
      </c>
      <c r="L955" t="s">
        <v>99</v>
      </c>
      <c r="M955" t="s">
        <v>100</v>
      </c>
      <c r="N955" t="s">
        <v>2543</v>
      </c>
      <c r="O955">
        <f t="shared" si="14"/>
        <v>2017</v>
      </c>
    </row>
    <row r="956" spans="1:15" x14ac:dyDescent="0.3">
      <c r="A956" t="s">
        <v>2541</v>
      </c>
      <c r="B956" s="7">
        <v>43097</v>
      </c>
      <c r="C956" t="s">
        <v>2542</v>
      </c>
      <c r="D956" t="s">
        <v>952</v>
      </c>
      <c r="E956">
        <v>78.852800000000002</v>
      </c>
      <c r="F956">
        <v>2</v>
      </c>
      <c r="G956">
        <v>0.32</v>
      </c>
      <c r="H956">
        <v>-11.596</v>
      </c>
      <c r="I956" t="s">
        <v>32</v>
      </c>
      <c r="J956" t="s">
        <v>33</v>
      </c>
      <c r="K956" t="s">
        <v>953</v>
      </c>
      <c r="L956" t="s">
        <v>99</v>
      </c>
      <c r="M956" t="s">
        <v>100</v>
      </c>
      <c r="N956" t="s">
        <v>2543</v>
      </c>
      <c r="O956">
        <f t="shared" si="14"/>
        <v>2017</v>
      </c>
    </row>
    <row r="957" spans="1:15" x14ac:dyDescent="0.3">
      <c r="A957" t="s">
        <v>2544</v>
      </c>
      <c r="B957" s="7">
        <v>43069</v>
      </c>
      <c r="C957" t="s">
        <v>2545</v>
      </c>
      <c r="D957" t="s">
        <v>249</v>
      </c>
      <c r="E957">
        <v>173.8</v>
      </c>
      <c r="F957">
        <v>5</v>
      </c>
      <c r="G957">
        <v>0</v>
      </c>
      <c r="H957">
        <v>43.45</v>
      </c>
      <c r="I957" t="s">
        <v>44</v>
      </c>
      <c r="J957" t="s">
        <v>58</v>
      </c>
      <c r="K957" t="s">
        <v>250</v>
      </c>
      <c r="L957" t="s">
        <v>35</v>
      </c>
      <c r="M957" t="s">
        <v>1317</v>
      </c>
      <c r="N957" t="s">
        <v>298</v>
      </c>
      <c r="O957">
        <f t="shared" si="14"/>
        <v>2017</v>
      </c>
    </row>
    <row r="958" spans="1:15" x14ac:dyDescent="0.3">
      <c r="A958" t="s">
        <v>2546</v>
      </c>
      <c r="B958" s="7">
        <v>42870</v>
      </c>
      <c r="C958" t="s">
        <v>2547</v>
      </c>
      <c r="D958" t="s">
        <v>2349</v>
      </c>
      <c r="E958">
        <v>29.591999999999999</v>
      </c>
      <c r="F958">
        <v>1</v>
      </c>
      <c r="G958">
        <v>0.2</v>
      </c>
      <c r="H958">
        <v>2.5893000000000002</v>
      </c>
      <c r="I958" t="s">
        <v>69</v>
      </c>
      <c r="J958" t="s">
        <v>70</v>
      </c>
      <c r="K958" t="s">
        <v>2350</v>
      </c>
      <c r="L958" t="s">
        <v>47</v>
      </c>
      <c r="M958" t="s">
        <v>281</v>
      </c>
      <c r="N958" t="s">
        <v>486</v>
      </c>
      <c r="O958">
        <f t="shared" si="14"/>
        <v>2017</v>
      </c>
    </row>
    <row r="959" spans="1:15" x14ac:dyDescent="0.3">
      <c r="A959" t="s">
        <v>2546</v>
      </c>
      <c r="B959" s="7">
        <v>42870</v>
      </c>
      <c r="C959" t="s">
        <v>2547</v>
      </c>
      <c r="D959" t="s">
        <v>2548</v>
      </c>
      <c r="E959">
        <v>4.7519999999999998</v>
      </c>
      <c r="F959">
        <v>2</v>
      </c>
      <c r="G959">
        <v>0.7</v>
      </c>
      <c r="H959">
        <v>-3.1680000000000001</v>
      </c>
      <c r="I959" t="s">
        <v>44</v>
      </c>
      <c r="J959" t="s">
        <v>73</v>
      </c>
      <c r="K959" t="s">
        <v>2549</v>
      </c>
      <c r="L959" t="s">
        <v>47</v>
      </c>
      <c r="M959" t="s">
        <v>281</v>
      </c>
      <c r="N959" t="s">
        <v>486</v>
      </c>
      <c r="O959">
        <f t="shared" si="14"/>
        <v>2017</v>
      </c>
    </row>
    <row r="960" spans="1:15" x14ac:dyDescent="0.3">
      <c r="A960" t="s">
        <v>2546</v>
      </c>
      <c r="B960" s="7">
        <v>42870</v>
      </c>
      <c r="C960" t="s">
        <v>2547</v>
      </c>
      <c r="D960" t="s">
        <v>2550</v>
      </c>
      <c r="E960">
        <v>15.552</v>
      </c>
      <c r="F960">
        <v>3</v>
      </c>
      <c r="G960">
        <v>0.2</v>
      </c>
      <c r="H960">
        <v>5.6375999999999999</v>
      </c>
      <c r="I960" t="s">
        <v>44</v>
      </c>
      <c r="J960" t="s">
        <v>85</v>
      </c>
      <c r="K960" t="s">
        <v>2551</v>
      </c>
      <c r="L960" t="s">
        <v>47</v>
      </c>
      <c r="M960" t="s">
        <v>281</v>
      </c>
      <c r="N960" t="s">
        <v>486</v>
      </c>
      <c r="O960">
        <f t="shared" si="14"/>
        <v>2017</v>
      </c>
    </row>
    <row r="961" spans="1:15" x14ac:dyDescent="0.3">
      <c r="A961" t="s">
        <v>2552</v>
      </c>
      <c r="B961" s="7">
        <v>42269</v>
      </c>
      <c r="C961" t="s">
        <v>2553</v>
      </c>
      <c r="D961" t="s">
        <v>2554</v>
      </c>
      <c r="E961">
        <v>204.6</v>
      </c>
      <c r="F961">
        <v>2</v>
      </c>
      <c r="G961">
        <v>0</v>
      </c>
      <c r="H961">
        <v>53.195999999999998</v>
      </c>
      <c r="I961" t="s">
        <v>32</v>
      </c>
      <c r="J961" t="s">
        <v>63</v>
      </c>
      <c r="K961" t="s">
        <v>2555</v>
      </c>
      <c r="L961" t="s">
        <v>47</v>
      </c>
      <c r="M961" t="s">
        <v>48</v>
      </c>
      <c r="N961" t="s">
        <v>2060</v>
      </c>
      <c r="O961">
        <f t="shared" si="14"/>
        <v>2015</v>
      </c>
    </row>
    <row r="962" spans="1:15" x14ac:dyDescent="0.3">
      <c r="A962" t="s">
        <v>2556</v>
      </c>
      <c r="B962" s="7">
        <v>43053</v>
      </c>
      <c r="C962" t="s">
        <v>2557</v>
      </c>
      <c r="D962" t="s">
        <v>834</v>
      </c>
      <c r="E962">
        <v>321.56799999999998</v>
      </c>
      <c r="F962">
        <v>2</v>
      </c>
      <c r="G962">
        <v>0.2</v>
      </c>
      <c r="H962">
        <v>28.1372</v>
      </c>
      <c r="I962" t="s">
        <v>32</v>
      </c>
      <c r="J962" t="s">
        <v>39</v>
      </c>
      <c r="K962" t="s">
        <v>835</v>
      </c>
      <c r="L962" t="s">
        <v>47</v>
      </c>
      <c r="M962" t="s">
        <v>48</v>
      </c>
      <c r="N962" t="s">
        <v>120</v>
      </c>
      <c r="O962">
        <f t="shared" ref="O962:O1025" si="15">YEAR(B962)</f>
        <v>2017</v>
      </c>
    </row>
    <row r="963" spans="1:15" x14ac:dyDescent="0.3">
      <c r="A963" t="s">
        <v>2558</v>
      </c>
      <c r="B963" s="7">
        <v>42335</v>
      </c>
      <c r="C963" t="s">
        <v>2559</v>
      </c>
      <c r="D963" t="s">
        <v>2560</v>
      </c>
      <c r="E963">
        <v>6.24</v>
      </c>
      <c r="F963">
        <v>2</v>
      </c>
      <c r="G963">
        <v>0</v>
      </c>
      <c r="H963">
        <v>3.0575999999999999</v>
      </c>
      <c r="I963" t="s">
        <v>44</v>
      </c>
      <c r="J963" t="s">
        <v>73</v>
      </c>
      <c r="K963" t="s">
        <v>2561</v>
      </c>
      <c r="L963" t="s">
        <v>35</v>
      </c>
      <c r="M963" t="s">
        <v>1511</v>
      </c>
      <c r="N963" t="s">
        <v>1512</v>
      </c>
      <c r="O963">
        <f t="shared" si="15"/>
        <v>2015</v>
      </c>
    </row>
    <row r="964" spans="1:15" x14ac:dyDescent="0.3">
      <c r="A964" t="s">
        <v>2562</v>
      </c>
      <c r="B964" s="7">
        <v>42614</v>
      </c>
      <c r="C964" t="s">
        <v>430</v>
      </c>
      <c r="D964" t="s">
        <v>1594</v>
      </c>
      <c r="E964">
        <v>21.88</v>
      </c>
      <c r="F964">
        <v>2</v>
      </c>
      <c r="G964">
        <v>0</v>
      </c>
      <c r="H964">
        <v>10.94</v>
      </c>
      <c r="I964" t="s">
        <v>44</v>
      </c>
      <c r="J964" t="s">
        <v>159</v>
      </c>
      <c r="K964" t="s">
        <v>1595</v>
      </c>
      <c r="L964" t="s">
        <v>47</v>
      </c>
      <c r="M964" t="s">
        <v>48</v>
      </c>
      <c r="N964" t="s">
        <v>120</v>
      </c>
      <c r="O964">
        <f t="shared" si="15"/>
        <v>2016</v>
      </c>
    </row>
    <row r="965" spans="1:15" x14ac:dyDescent="0.3">
      <c r="A965" t="s">
        <v>2563</v>
      </c>
      <c r="B965" s="7">
        <v>41904</v>
      </c>
      <c r="C965" t="s">
        <v>2425</v>
      </c>
      <c r="D965" t="s">
        <v>2564</v>
      </c>
      <c r="E965">
        <v>4.6079999999999997</v>
      </c>
      <c r="F965">
        <v>2</v>
      </c>
      <c r="G965">
        <v>0.2</v>
      </c>
      <c r="H965">
        <v>1.6704000000000001</v>
      </c>
      <c r="I965" t="s">
        <v>44</v>
      </c>
      <c r="J965" t="s">
        <v>45</v>
      </c>
      <c r="K965" t="s">
        <v>2565</v>
      </c>
      <c r="L965" t="s">
        <v>35</v>
      </c>
      <c r="M965" t="s">
        <v>55</v>
      </c>
      <c r="N965" t="s">
        <v>2566</v>
      </c>
      <c r="O965">
        <f t="shared" si="15"/>
        <v>2014</v>
      </c>
    </row>
    <row r="966" spans="1:15" x14ac:dyDescent="0.3">
      <c r="A966" t="s">
        <v>2567</v>
      </c>
      <c r="B966" s="7">
        <v>42834</v>
      </c>
      <c r="C966" t="s">
        <v>2568</v>
      </c>
      <c r="D966" t="s">
        <v>2569</v>
      </c>
      <c r="E966">
        <v>9.82</v>
      </c>
      <c r="F966">
        <v>2</v>
      </c>
      <c r="G966">
        <v>0</v>
      </c>
      <c r="H966">
        <v>4.8117999999999999</v>
      </c>
      <c r="I966" t="s">
        <v>44</v>
      </c>
      <c r="J966" t="s">
        <v>45</v>
      </c>
      <c r="K966" t="s">
        <v>2570</v>
      </c>
      <c r="L966" t="s">
        <v>137</v>
      </c>
      <c r="M966" t="s">
        <v>243</v>
      </c>
      <c r="N966" t="s">
        <v>244</v>
      </c>
      <c r="O966">
        <f t="shared" si="15"/>
        <v>2017</v>
      </c>
    </row>
    <row r="967" spans="1:15" x14ac:dyDescent="0.3">
      <c r="A967" t="s">
        <v>2567</v>
      </c>
      <c r="B967" s="7">
        <v>42834</v>
      </c>
      <c r="C967" t="s">
        <v>2568</v>
      </c>
      <c r="D967" t="s">
        <v>1286</v>
      </c>
      <c r="E967">
        <v>35.97</v>
      </c>
      <c r="F967">
        <v>3</v>
      </c>
      <c r="G967">
        <v>0</v>
      </c>
      <c r="H967">
        <v>9.7119</v>
      </c>
      <c r="I967" t="s">
        <v>44</v>
      </c>
      <c r="J967" t="s">
        <v>66</v>
      </c>
      <c r="K967" t="s">
        <v>1287</v>
      </c>
      <c r="L967" t="s">
        <v>137</v>
      </c>
      <c r="M967" t="s">
        <v>243</v>
      </c>
      <c r="N967" t="s">
        <v>244</v>
      </c>
      <c r="O967">
        <f t="shared" si="15"/>
        <v>2017</v>
      </c>
    </row>
    <row r="968" spans="1:15" x14ac:dyDescent="0.3">
      <c r="A968" t="s">
        <v>2567</v>
      </c>
      <c r="B968" s="7">
        <v>42834</v>
      </c>
      <c r="C968" t="s">
        <v>2568</v>
      </c>
      <c r="D968" t="s">
        <v>2571</v>
      </c>
      <c r="E968">
        <v>12.96</v>
      </c>
      <c r="F968">
        <v>2</v>
      </c>
      <c r="G968">
        <v>0</v>
      </c>
      <c r="H968">
        <v>6.2207999999999997</v>
      </c>
      <c r="I968" t="s">
        <v>44</v>
      </c>
      <c r="J968" t="s">
        <v>85</v>
      </c>
      <c r="K968" t="s">
        <v>2572</v>
      </c>
      <c r="L968" t="s">
        <v>137</v>
      </c>
      <c r="M968" t="s">
        <v>243</v>
      </c>
      <c r="N968" t="s">
        <v>244</v>
      </c>
      <c r="O968">
        <f t="shared" si="15"/>
        <v>2017</v>
      </c>
    </row>
    <row r="969" spans="1:15" x14ac:dyDescent="0.3">
      <c r="A969" t="s">
        <v>2567</v>
      </c>
      <c r="B969" s="7">
        <v>42834</v>
      </c>
      <c r="C969" t="s">
        <v>2568</v>
      </c>
      <c r="D969" t="s">
        <v>2573</v>
      </c>
      <c r="E969">
        <v>191.6</v>
      </c>
      <c r="F969">
        <v>4</v>
      </c>
      <c r="G969">
        <v>0</v>
      </c>
      <c r="H969">
        <v>91.968000000000004</v>
      </c>
      <c r="I969" t="s">
        <v>44</v>
      </c>
      <c r="J969" t="s">
        <v>85</v>
      </c>
      <c r="K969" t="s">
        <v>2574</v>
      </c>
      <c r="L969" t="s">
        <v>137</v>
      </c>
      <c r="M969" t="s">
        <v>243</v>
      </c>
      <c r="N969" t="s">
        <v>244</v>
      </c>
      <c r="O969">
        <f t="shared" si="15"/>
        <v>2017</v>
      </c>
    </row>
    <row r="970" spans="1:15" x14ac:dyDescent="0.3">
      <c r="A970" t="s">
        <v>2567</v>
      </c>
      <c r="B970" s="7">
        <v>42834</v>
      </c>
      <c r="C970" t="s">
        <v>2568</v>
      </c>
      <c r="D970" t="s">
        <v>2564</v>
      </c>
      <c r="E970">
        <v>8.64</v>
      </c>
      <c r="F970">
        <v>3</v>
      </c>
      <c r="G970">
        <v>0</v>
      </c>
      <c r="H970">
        <v>4.2336</v>
      </c>
      <c r="I970" t="s">
        <v>44</v>
      </c>
      <c r="J970" t="s">
        <v>45</v>
      </c>
      <c r="K970" t="s">
        <v>2565</v>
      </c>
      <c r="L970" t="s">
        <v>137</v>
      </c>
      <c r="M970" t="s">
        <v>243</v>
      </c>
      <c r="N970" t="s">
        <v>244</v>
      </c>
      <c r="O970">
        <f t="shared" si="15"/>
        <v>2017</v>
      </c>
    </row>
    <row r="971" spans="1:15" x14ac:dyDescent="0.3">
      <c r="A971" t="s">
        <v>2567</v>
      </c>
      <c r="B971" s="7">
        <v>42834</v>
      </c>
      <c r="C971" t="s">
        <v>2568</v>
      </c>
      <c r="D971" t="s">
        <v>2575</v>
      </c>
      <c r="E971">
        <v>501.81</v>
      </c>
      <c r="F971">
        <v>3</v>
      </c>
      <c r="G971">
        <v>0</v>
      </c>
      <c r="H971">
        <v>0</v>
      </c>
      <c r="I971" t="s">
        <v>44</v>
      </c>
      <c r="J971" t="s">
        <v>58</v>
      </c>
      <c r="K971" t="s">
        <v>2576</v>
      </c>
      <c r="L971" t="s">
        <v>137</v>
      </c>
      <c r="M971" t="s">
        <v>243</v>
      </c>
      <c r="N971" t="s">
        <v>244</v>
      </c>
      <c r="O971">
        <f t="shared" si="15"/>
        <v>2017</v>
      </c>
    </row>
    <row r="972" spans="1:15" x14ac:dyDescent="0.3">
      <c r="A972" t="s">
        <v>2577</v>
      </c>
      <c r="B972" s="7">
        <v>41655</v>
      </c>
      <c r="C972" t="s">
        <v>842</v>
      </c>
      <c r="D972" t="s">
        <v>2578</v>
      </c>
      <c r="E972">
        <v>127.104</v>
      </c>
      <c r="F972">
        <v>6</v>
      </c>
      <c r="G972">
        <v>0.2</v>
      </c>
      <c r="H972">
        <v>28.598400000000002</v>
      </c>
      <c r="I972" t="s">
        <v>32</v>
      </c>
      <c r="J972" t="s">
        <v>63</v>
      </c>
      <c r="K972" t="s">
        <v>2579</v>
      </c>
      <c r="L972" t="s">
        <v>137</v>
      </c>
      <c r="M972" t="s">
        <v>138</v>
      </c>
      <c r="N972" t="s">
        <v>139</v>
      </c>
      <c r="O972">
        <f t="shared" si="15"/>
        <v>2014</v>
      </c>
    </row>
    <row r="973" spans="1:15" x14ac:dyDescent="0.3">
      <c r="A973" t="s">
        <v>2577</v>
      </c>
      <c r="B973" s="7">
        <v>41655</v>
      </c>
      <c r="C973" t="s">
        <v>842</v>
      </c>
      <c r="D973" t="s">
        <v>1066</v>
      </c>
      <c r="E973">
        <v>124.2</v>
      </c>
      <c r="F973">
        <v>3</v>
      </c>
      <c r="G973">
        <v>0.4</v>
      </c>
      <c r="H973">
        <v>-31.05</v>
      </c>
      <c r="I973" t="s">
        <v>69</v>
      </c>
      <c r="J973" t="s">
        <v>70</v>
      </c>
      <c r="K973" t="s">
        <v>1067</v>
      </c>
      <c r="L973" t="s">
        <v>137</v>
      </c>
      <c r="M973" t="s">
        <v>138</v>
      </c>
      <c r="N973" t="s">
        <v>139</v>
      </c>
      <c r="O973">
        <f t="shared" si="15"/>
        <v>2014</v>
      </c>
    </row>
    <row r="974" spans="1:15" x14ac:dyDescent="0.3">
      <c r="A974" t="s">
        <v>2577</v>
      </c>
      <c r="B974" s="7">
        <v>41655</v>
      </c>
      <c r="C974" t="s">
        <v>842</v>
      </c>
      <c r="D974" t="s">
        <v>1987</v>
      </c>
      <c r="E974">
        <v>18.588000000000001</v>
      </c>
      <c r="F974">
        <v>2</v>
      </c>
      <c r="G974">
        <v>0.7</v>
      </c>
      <c r="H974">
        <v>-13.6312</v>
      </c>
      <c r="I974" t="s">
        <v>44</v>
      </c>
      <c r="J974" t="s">
        <v>73</v>
      </c>
      <c r="K974" t="s">
        <v>1988</v>
      </c>
      <c r="L974" t="s">
        <v>137</v>
      </c>
      <c r="M974" t="s">
        <v>138</v>
      </c>
      <c r="N974" t="s">
        <v>139</v>
      </c>
      <c r="O974">
        <f t="shared" si="15"/>
        <v>2014</v>
      </c>
    </row>
    <row r="975" spans="1:15" x14ac:dyDescent="0.3">
      <c r="A975" t="s">
        <v>2577</v>
      </c>
      <c r="B975" s="7">
        <v>41655</v>
      </c>
      <c r="C975" t="s">
        <v>842</v>
      </c>
      <c r="D975" t="s">
        <v>1060</v>
      </c>
      <c r="E975">
        <v>30.071999999999999</v>
      </c>
      <c r="F975">
        <v>3</v>
      </c>
      <c r="G975">
        <v>0.2</v>
      </c>
      <c r="H975">
        <v>10.1493</v>
      </c>
      <c r="I975" t="s">
        <v>44</v>
      </c>
      <c r="J975" t="s">
        <v>45</v>
      </c>
      <c r="K975" t="s">
        <v>1061</v>
      </c>
      <c r="L975" t="s">
        <v>137</v>
      </c>
      <c r="M975" t="s">
        <v>138</v>
      </c>
      <c r="N975" t="s">
        <v>139</v>
      </c>
      <c r="O975">
        <f t="shared" si="15"/>
        <v>2014</v>
      </c>
    </row>
    <row r="976" spans="1:15" x14ac:dyDescent="0.3">
      <c r="A976" t="s">
        <v>2580</v>
      </c>
      <c r="B976" s="7">
        <v>43013</v>
      </c>
      <c r="C976" t="s">
        <v>2077</v>
      </c>
      <c r="D976" t="s">
        <v>1578</v>
      </c>
      <c r="E976">
        <v>160.93</v>
      </c>
      <c r="F976">
        <v>7</v>
      </c>
      <c r="G976">
        <v>0</v>
      </c>
      <c r="H976">
        <v>3.2185999999999999</v>
      </c>
      <c r="I976" t="s">
        <v>69</v>
      </c>
      <c r="J976" t="s">
        <v>70</v>
      </c>
      <c r="K976" t="s">
        <v>1579</v>
      </c>
      <c r="L976" t="s">
        <v>137</v>
      </c>
      <c r="M976" t="s">
        <v>243</v>
      </c>
      <c r="N976" t="s">
        <v>244</v>
      </c>
      <c r="O976">
        <f t="shared" si="15"/>
        <v>2017</v>
      </c>
    </row>
    <row r="977" spans="1:15" x14ac:dyDescent="0.3">
      <c r="A977" t="s">
        <v>2580</v>
      </c>
      <c r="B977" s="7">
        <v>43013</v>
      </c>
      <c r="C977" t="s">
        <v>2077</v>
      </c>
      <c r="D977" t="s">
        <v>1229</v>
      </c>
      <c r="E977">
        <v>75.792000000000002</v>
      </c>
      <c r="F977">
        <v>3</v>
      </c>
      <c r="G977">
        <v>0.2</v>
      </c>
      <c r="H977">
        <v>25.579799999999999</v>
      </c>
      <c r="I977" t="s">
        <v>44</v>
      </c>
      <c r="J977" t="s">
        <v>73</v>
      </c>
      <c r="K977" t="s">
        <v>1230</v>
      </c>
      <c r="L977" t="s">
        <v>137</v>
      </c>
      <c r="M977" t="s">
        <v>243</v>
      </c>
      <c r="N977" t="s">
        <v>244</v>
      </c>
      <c r="O977">
        <f t="shared" si="15"/>
        <v>2017</v>
      </c>
    </row>
    <row r="978" spans="1:15" x14ac:dyDescent="0.3">
      <c r="A978" t="s">
        <v>2581</v>
      </c>
      <c r="B978" s="7">
        <v>42925</v>
      </c>
      <c r="C978" t="s">
        <v>1101</v>
      </c>
      <c r="D978" t="s">
        <v>2582</v>
      </c>
      <c r="E978">
        <v>1.08</v>
      </c>
      <c r="F978">
        <v>2</v>
      </c>
      <c r="G978">
        <v>0.7</v>
      </c>
      <c r="H978">
        <v>-0.79200000000000004</v>
      </c>
      <c r="I978" t="s">
        <v>44</v>
      </c>
      <c r="J978" t="s">
        <v>73</v>
      </c>
      <c r="K978" t="s">
        <v>2583</v>
      </c>
      <c r="L978" t="s">
        <v>47</v>
      </c>
      <c r="M978" t="s">
        <v>378</v>
      </c>
      <c r="N978" t="s">
        <v>379</v>
      </c>
      <c r="O978">
        <f t="shared" si="15"/>
        <v>2017</v>
      </c>
    </row>
    <row r="979" spans="1:15" x14ac:dyDescent="0.3">
      <c r="A979" t="s">
        <v>2584</v>
      </c>
      <c r="B979" s="7">
        <v>42742</v>
      </c>
      <c r="C979" t="s">
        <v>2238</v>
      </c>
      <c r="D979" t="s">
        <v>603</v>
      </c>
      <c r="E979">
        <v>3059.982</v>
      </c>
      <c r="F979">
        <v>2</v>
      </c>
      <c r="G979">
        <v>0.1</v>
      </c>
      <c r="H979">
        <v>679.99599999999998</v>
      </c>
      <c r="I979" t="s">
        <v>69</v>
      </c>
      <c r="J979" t="s">
        <v>604</v>
      </c>
      <c r="K979" t="s">
        <v>605</v>
      </c>
      <c r="L979" t="s">
        <v>99</v>
      </c>
      <c r="M979" t="s">
        <v>216</v>
      </c>
      <c r="N979" t="s">
        <v>779</v>
      </c>
      <c r="O979">
        <f t="shared" si="15"/>
        <v>2017</v>
      </c>
    </row>
    <row r="980" spans="1:15" x14ac:dyDescent="0.3">
      <c r="A980" t="s">
        <v>2585</v>
      </c>
      <c r="B980" s="7">
        <v>42520</v>
      </c>
      <c r="C980" t="s">
        <v>2586</v>
      </c>
      <c r="D980" t="s">
        <v>1778</v>
      </c>
      <c r="E980">
        <v>3.282</v>
      </c>
      <c r="F980">
        <v>2</v>
      </c>
      <c r="G980">
        <v>0.7</v>
      </c>
      <c r="H980">
        <v>-2.6255999999999999</v>
      </c>
      <c r="I980" t="s">
        <v>44</v>
      </c>
      <c r="J980" t="s">
        <v>73</v>
      </c>
      <c r="K980" t="s">
        <v>1779</v>
      </c>
      <c r="L980" t="s">
        <v>35</v>
      </c>
      <c r="M980" t="s">
        <v>87</v>
      </c>
      <c r="N980" t="s">
        <v>466</v>
      </c>
      <c r="O980">
        <f t="shared" si="15"/>
        <v>2016</v>
      </c>
    </row>
    <row r="981" spans="1:15" x14ac:dyDescent="0.3">
      <c r="A981" t="s">
        <v>2587</v>
      </c>
      <c r="B981" s="7">
        <v>42347</v>
      </c>
      <c r="C981" t="s">
        <v>310</v>
      </c>
      <c r="D981" t="s">
        <v>2588</v>
      </c>
      <c r="E981">
        <v>34.020000000000003</v>
      </c>
      <c r="F981">
        <v>3</v>
      </c>
      <c r="G981">
        <v>0</v>
      </c>
      <c r="H981">
        <v>16.669799999999999</v>
      </c>
      <c r="I981" t="s">
        <v>44</v>
      </c>
      <c r="J981" t="s">
        <v>85</v>
      </c>
      <c r="K981" t="s">
        <v>2589</v>
      </c>
      <c r="L981" t="s">
        <v>99</v>
      </c>
      <c r="M981" t="s">
        <v>230</v>
      </c>
      <c r="N981" t="s">
        <v>446</v>
      </c>
      <c r="O981">
        <f t="shared" si="15"/>
        <v>2015</v>
      </c>
    </row>
    <row r="982" spans="1:15" x14ac:dyDescent="0.3">
      <c r="A982" t="s">
        <v>2590</v>
      </c>
      <c r="B982" s="7">
        <v>42646</v>
      </c>
      <c r="C982" t="s">
        <v>141</v>
      </c>
      <c r="D982" t="s">
        <v>2181</v>
      </c>
      <c r="E982">
        <v>599.29200000000003</v>
      </c>
      <c r="F982">
        <v>6</v>
      </c>
      <c r="G982">
        <v>0.1</v>
      </c>
      <c r="H982">
        <v>93.223200000000006</v>
      </c>
      <c r="I982" t="s">
        <v>32</v>
      </c>
      <c r="J982" t="s">
        <v>39</v>
      </c>
      <c r="K982" t="s">
        <v>2182</v>
      </c>
      <c r="L982" t="s">
        <v>137</v>
      </c>
      <c r="M982" t="s">
        <v>243</v>
      </c>
      <c r="N982" t="s">
        <v>244</v>
      </c>
      <c r="O982">
        <f t="shared" si="15"/>
        <v>2016</v>
      </c>
    </row>
    <row r="983" spans="1:15" x14ac:dyDescent="0.3">
      <c r="A983" t="s">
        <v>2591</v>
      </c>
      <c r="B983" s="7">
        <v>41954</v>
      </c>
      <c r="C983" t="s">
        <v>2592</v>
      </c>
      <c r="D983" t="s">
        <v>2593</v>
      </c>
      <c r="E983">
        <v>3.3919999999999999</v>
      </c>
      <c r="F983">
        <v>1</v>
      </c>
      <c r="G983">
        <v>0.2</v>
      </c>
      <c r="H983">
        <v>0.80559999999999998</v>
      </c>
      <c r="I983" t="s">
        <v>44</v>
      </c>
      <c r="J983" t="s">
        <v>66</v>
      </c>
      <c r="K983" t="s">
        <v>2594</v>
      </c>
      <c r="L983" t="s">
        <v>47</v>
      </c>
      <c r="M983" t="s">
        <v>409</v>
      </c>
      <c r="N983" t="s">
        <v>1305</v>
      </c>
      <c r="O983">
        <f t="shared" si="15"/>
        <v>2014</v>
      </c>
    </row>
    <row r="984" spans="1:15" x14ac:dyDescent="0.3">
      <c r="A984" t="s">
        <v>2591</v>
      </c>
      <c r="B984" s="7">
        <v>41954</v>
      </c>
      <c r="C984" t="s">
        <v>2592</v>
      </c>
      <c r="D984" t="s">
        <v>2595</v>
      </c>
      <c r="E984">
        <v>559.98400000000004</v>
      </c>
      <c r="F984">
        <v>2</v>
      </c>
      <c r="G984">
        <v>0.2</v>
      </c>
      <c r="H984">
        <v>55.998399999999997</v>
      </c>
      <c r="I984" t="s">
        <v>69</v>
      </c>
      <c r="J984" t="s">
        <v>70</v>
      </c>
      <c r="K984" t="s">
        <v>2596</v>
      </c>
      <c r="L984" t="s">
        <v>47</v>
      </c>
      <c r="M984" t="s">
        <v>409</v>
      </c>
      <c r="N984" t="s">
        <v>1305</v>
      </c>
      <c r="O984">
        <f t="shared" si="15"/>
        <v>2014</v>
      </c>
    </row>
    <row r="985" spans="1:15" x14ac:dyDescent="0.3">
      <c r="A985" t="s">
        <v>2591</v>
      </c>
      <c r="B985" s="7">
        <v>41954</v>
      </c>
      <c r="C985" t="s">
        <v>2592</v>
      </c>
      <c r="D985" t="s">
        <v>2268</v>
      </c>
      <c r="E985">
        <v>603.91999999999996</v>
      </c>
      <c r="F985">
        <v>5</v>
      </c>
      <c r="G985">
        <v>0.2</v>
      </c>
      <c r="H985">
        <v>75.489999999999995</v>
      </c>
      <c r="I985" t="s">
        <v>32</v>
      </c>
      <c r="J985" t="s">
        <v>39</v>
      </c>
      <c r="K985" t="s">
        <v>2269</v>
      </c>
      <c r="L985" t="s">
        <v>47</v>
      </c>
      <c r="M985" t="s">
        <v>409</v>
      </c>
      <c r="N985" t="s">
        <v>1305</v>
      </c>
      <c r="O985">
        <f t="shared" si="15"/>
        <v>2014</v>
      </c>
    </row>
    <row r="986" spans="1:15" x14ac:dyDescent="0.3">
      <c r="A986" t="s">
        <v>2597</v>
      </c>
      <c r="B986" s="7">
        <v>43007</v>
      </c>
      <c r="C986" t="s">
        <v>2598</v>
      </c>
      <c r="D986" t="s">
        <v>2190</v>
      </c>
      <c r="E986">
        <v>7.968</v>
      </c>
      <c r="F986">
        <v>2</v>
      </c>
      <c r="G986">
        <v>0.2</v>
      </c>
      <c r="H986">
        <v>2.5895999999999999</v>
      </c>
      <c r="I986" t="s">
        <v>44</v>
      </c>
      <c r="J986" t="s">
        <v>45</v>
      </c>
      <c r="K986" t="s">
        <v>2191</v>
      </c>
      <c r="L986" t="s">
        <v>99</v>
      </c>
      <c r="M986" t="s">
        <v>100</v>
      </c>
      <c r="N986" t="s">
        <v>535</v>
      </c>
      <c r="O986">
        <f t="shared" si="15"/>
        <v>2017</v>
      </c>
    </row>
    <row r="987" spans="1:15" x14ac:dyDescent="0.3">
      <c r="A987" t="s">
        <v>2597</v>
      </c>
      <c r="B987" s="7">
        <v>43007</v>
      </c>
      <c r="C987" t="s">
        <v>2598</v>
      </c>
      <c r="D987" t="s">
        <v>2599</v>
      </c>
      <c r="E987">
        <v>27.968</v>
      </c>
      <c r="F987">
        <v>4</v>
      </c>
      <c r="G987">
        <v>0.2</v>
      </c>
      <c r="H987">
        <v>9.4391999999999996</v>
      </c>
      <c r="I987" t="s">
        <v>44</v>
      </c>
      <c r="J987" t="s">
        <v>159</v>
      </c>
      <c r="K987" t="s">
        <v>2600</v>
      </c>
      <c r="L987" t="s">
        <v>99</v>
      </c>
      <c r="M987" t="s">
        <v>100</v>
      </c>
      <c r="N987" t="s">
        <v>535</v>
      </c>
      <c r="O987">
        <f t="shared" si="15"/>
        <v>2017</v>
      </c>
    </row>
    <row r="988" spans="1:15" x14ac:dyDescent="0.3">
      <c r="A988" t="s">
        <v>2597</v>
      </c>
      <c r="B988" s="7">
        <v>43007</v>
      </c>
      <c r="C988" t="s">
        <v>2598</v>
      </c>
      <c r="D988" t="s">
        <v>2601</v>
      </c>
      <c r="E988">
        <v>336.51</v>
      </c>
      <c r="F988">
        <v>3</v>
      </c>
      <c r="G988">
        <v>0.4</v>
      </c>
      <c r="H988">
        <v>44.868000000000002</v>
      </c>
      <c r="I988" t="s">
        <v>69</v>
      </c>
      <c r="J988" t="s">
        <v>604</v>
      </c>
      <c r="K988" t="s">
        <v>2602</v>
      </c>
      <c r="L988" t="s">
        <v>99</v>
      </c>
      <c r="M988" t="s">
        <v>100</v>
      </c>
      <c r="N988" t="s">
        <v>535</v>
      </c>
      <c r="O988">
        <f t="shared" si="15"/>
        <v>2017</v>
      </c>
    </row>
    <row r="989" spans="1:15" x14ac:dyDescent="0.3">
      <c r="A989" t="s">
        <v>2603</v>
      </c>
      <c r="B989" s="7">
        <v>42073</v>
      </c>
      <c r="C989" t="s">
        <v>2604</v>
      </c>
      <c r="D989" t="s">
        <v>2605</v>
      </c>
      <c r="E989">
        <v>1.1120000000000001</v>
      </c>
      <c r="F989">
        <v>2</v>
      </c>
      <c r="G989">
        <v>0.8</v>
      </c>
      <c r="H989">
        <v>-1.8904000000000001</v>
      </c>
      <c r="I989" t="s">
        <v>44</v>
      </c>
      <c r="J989" t="s">
        <v>73</v>
      </c>
      <c r="K989" t="s">
        <v>2606</v>
      </c>
      <c r="L989" t="s">
        <v>99</v>
      </c>
      <c r="M989" t="s">
        <v>100</v>
      </c>
      <c r="N989" t="s">
        <v>171</v>
      </c>
      <c r="O989">
        <f t="shared" si="15"/>
        <v>2015</v>
      </c>
    </row>
    <row r="990" spans="1:15" x14ac:dyDescent="0.3">
      <c r="A990" t="s">
        <v>2607</v>
      </c>
      <c r="B990" s="7">
        <v>42876</v>
      </c>
      <c r="C990" t="s">
        <v>1461</v>
      </c>
      <c r="D990" t="s">
        <v>1967</v>
      </c>
      <c r="E990">
        <v>520.04999999999995</v>
      </c>
      <c r="F990">
        <v>5</v>
      </c>
      <c r="G990">
        <v>0</v>
      </c>
      <c r="H990">
        <v>72.807000000000002</v>
      </c>
      <c r="I990" t="s">
        <v>32</v>
      </c>
      <c r="J990" t="s">
        <v>63</v>
      </c>
      <c r="K990" t="s">
        <v>1968</v>
      </c>
      <c r="L990" t="s">
        <v>137</v>
      </c>
      <c r="M990" t="s">
        <v>243</v>
      </c>
      <c r="N990" t="s">
        <v>1382</v>
      </c>
      <c r="O990">
        <f t="shared" si="15"/>
        <v>2017</v>
      </c>
    </row>
    <row r="991" spans="1:15" x14ac:dyDescent="0.3">
      <c r="A991" t="s">
        <v>2607</v>
      </c>
      <c r="B991" s="7">
        <v>42876</v>
      </c>
      <c r="C991" t="s">
        <v>1461</v>
      </c>
      <c r="D991" t="s">
        <v>2608</v>
      </c>
      <c r="E991">
        <v>17.97</v>
      </c>
      <c r="F991">
        <v>3</v>
      </c>
      <c r="G991">
        <v>0</v>
      </c>
      <c r="H991">
        <v>5.2112999999999996</v>
      </c>
      <c r="I991" t="s">
        <v>44</v>
      </c>
      <c r="J991" t="s">
        <v>66</v>
      </c>
      <c r="K991" t="s">
        <v>2609</v>
      </c>
      <c r="L991" t="s">
        <v>137</v>
      </c>
      <c r="M991" t="s">
        <v>243</v>
      </c>
      <c r="N991" t="s">
        <v>1382</v>
      </c>
      <c r="O991">
        <f t="shared" si="15"/>
        <v>2017</v>
      </c>
    </row>
    <row r="992" spans="1:15" x14ac:dyDescent="0.3">
      <c r="A992" t="s">
        <v>2610</v>
      </c>
      <c r="B992" s="7">
        <v>42092</v>
      </c>
      <c r="C992" t="s">
        <v>2611</v>
      </c>
      <c r="D992" t="s">
        <v>1007</v>
      </c>
      <c r="E992">
        <v>1166.92</v>
      </c>
      <c r="F992">
        <v>5</v>
      </c>
      <c r="G992">
        <v>0.2</v>
      </c>
      <c r="H992">
        <v>131.27850000000001</v>
      </c>
      <c r="I992" t="s">
        <v>32</v>
      </c>
      <c r="J992" t="s">
        <v>39</v>
      </c>
      <c r="K992" t="s">
        <v>1008</v>
      </c>
      <c r="L992" t="s">
        <v>35</v>
      </c>
      <c r="M992" t="s">
        <v>55</v>
      </c>
      <c r="N992" t="s">
        <v>1347</v>
      </c>
      <c r="O992">
        <f t="shared" si="15"/>
        <v>2015</v>
      </c>
    </row>
    <row r="993" spans="1:15" x14ac:dyDescent="0.3">
      <c r="A993" t="s">
        <v>2612</v>
      </c>
      <c r="B993" s="7">
        <v>42622</v>
      </c>
      <c r="C993" t="s">
        <v>483</v>
      </c>
      <c r="D993" t="s">
        <v>2144</v>
      </c>
      <c r="E993">
        <v>14.624000000000001</v>
      </c>
      <c r="F993">
        <v>2</v>
      </c>
      <c r="G993">
        <v>0.2</v>
      </c>
      <c r="H993">
        <v>5.484</v>
      </c>
      <c r="I993" t="s">
        <v>44</v>
      </c>
      <c r="J993" t="s">
        <v>73</v>
      </c>
      <c r="K993" t="s">
        <v>2145</v>
      </c>
      <c r="L993" t="s">
        <v>137</v>
      </c>
      <c r="M993" t="s">
        <v>243</v>
      </c>
      <c r="N993" t="s">
        <v>244</v>
      </c>
      <c r="O993">
        <f t="shared" si="15"/>
        <v>2016</v>
      </c>
    </row>
    <row r="994" spans="1:15" x14ac:dyDescent="0.3">
      <c r="A994" t="s">
        <v>2613</v>
      </c>
      <c r="B994" s="7">
        <v>42608</v>
      </c>
      <c r="C994" t="s">
        <v>2095</v>
      </c>
      <c r="D994" t="s">
        <v>946</v>
      </c>
      <c r="E994">
        <v>10.23</v>
      </c>
      <c r="F994">
        <v>3</v>
      </c>
      <c r="G994">
        <v>0</v>
      </c>
      <c r="H994">
        <v>4.9104000000000001</v>
      </c>
      <c r="I994" t="s">
        <v>44</v>
      </c>
      <c r="J994" t="s">
        <v>241</v>
      </c>
      <c r="K994" t="s">
        <v>947</v>
      </c>
      <c r="L994" t="s">
        <v>47</v>
      </c>
      <c r="M994" t="s">
        <v>48</v>
      </c>
      <c r="N994" t="s">
        <v>561</v>
      </c>
      <c r="O994">
        <f t="shared" si="15"/>
        <v>2016</v>
      </c>
    </row>
    <row r="995" spans="1:15" x14ac:dyDescent="0.3">
      <c r="A995" t="s">
        <v>2613</v>
      </c>
      <c r="B995" s="7">
        <v>42608</v>
      </c>
      <c r="C995" t="s">
        <v>2095</v>
      </c>
      <c r="D995" t="s">
        <v>2614</v>
      </c>
      <c r="E995">
        <v>154.9</v>
      </c>
      <c r="F995">
        <v>5</v>
      </c>
      <c r="G995">
        <v>0</v>
      </c>
      <c r="H995">
        <v>69.704999999999998</v>
      </c>
      <c r="I995" t="s">
        <v>44</v>
      </c>
      <c r="J995" t="s">
        <v>85</v>
      </c>
      <c r="K995" t="s">
        <v>2615</v>
      </c>
      <c r="L995" t="s">
        <v>47</v>
      </c>
      <c r="M995" t="s">
        <v>48</v>
      </c>
      <c r="N995" t="s">
        <v>561</v>
      </c>
      <c r="O995">
        <f t="shared" si="15"/>
        <v>2016</v>
      </c>
    </row>
    <row r="996" spans="1:15" x14ac:dyDescent="0.3">
      <c r="A996" t="s">
        <v>2616</v>
      </c>
      <c r="B996" s="7">
        <v>41780</v>
      </c>
      <c r="C996" t="s">
        <v>2617</v>
      </c>
      <c r="D996" t="s">
        <v>2618</v>
      </c>
      <c r="E996">
        <v>2715.93</v>
      </c>
      <c r="F996">
        <v>7</v>
      </c>
      <c r="G996">
        <v>0</v>
      </c>
      <c r="H996">
        <v>1276.4871000000001</v>
      </c>
      <c r="I996" t="s">
        <v>44</v>
      </c>
      <c r="J996" t="s">
        <v>73</v>
      </c>
      <c r="K996" t="s">
        <v>2619</v>
      </c>
      <c r="L996" t="s">
        <v>35</v>
      </c>
      <c r="M996" t="s">
        <v>289</v>
      </c>
      <c r="N996" t="s">
        <v>2620</v>
      </c>
      <c r="O996">
        <f t="shared" si="15"/>
        <v>2014</v>
      </c>
    </row>
    <row r="997" spans="1:15" x14ac:dyDescent="0.3">
      <c r="A997" t="s">
        <v>2616</v>
      </c>
      <c r="B997" s="7">
        <v>41780</v>
      </c>
      <c r="C997" t="s">
        <v>2617</v>
      </c>
      <c r="D997" t="s">
        <v>2185</v>
      </c>
      <c r="E997">
        <v>617.97</v>
      </c>
      <c r="F997">
        <v>3</v>
      </c>
      <c r="G997">
        <v>0</v>
      </c>
      <c r="H997">
        <v>173.0316</v>
      </c>
      <c r="I997" t="s">
        <v>69</v>
      </c>
      <c r="J997" t="s">
        <v>70</v>
      </c>
      <c r="K997" t="s">
        <v>2186</v>
      </c>
      <c r="L997" t="s">
        <v>35</v>
      </c>
      <c r="M997" t="s">
        <v>289</v>
      </c>
      <c r="N997" t="s">
        <v>2620</v>
      </c>
      <c r="O997">
        <f t="shared" si="15"/>
        <v>2014</v>
      </c>
    </row>
    <row r="998" spans="1:15" x14ac:dyDescent="0.3">
      <c r="A998" t="s">
        <v>2621</v>
      </c>
      <c r="B998" s="7">
        <v>42305</v>
      </c>
      <c r="C998" t="s">
        <v>2622</v>
      </c>
      <c r="D998" t="s">
        <v>2623</v>
      </c>
      <c r="E998">
        <v>10.67</v>
      </c>
      <c r="F998">
        <v>1</v>
      </c>
      <c r="G998">
        <v>0</v>
      </c>
      <c r="H998">
        <v>4.9081999999999999</v>
      </c>
      <c r="I998" t="s">
        <v>44</v>
      </c>
      <c r="J998" t="s">
        <v>159</v>
      </c>
      <c r="K998" t="s">
        <v>2624</v>
      </c>
      <c r="L998" t="s">
        <v>35</v>
      </c>
      <c r="M998" t="s">
        <v>36</v>
      </c>
      <c r="N998" t="s">
        <v>37</v>
      </c>
      <c r="O998">
        <f t="shared" si="15"/>
        <v>2015</v>
      </c>
    </row>
    <row r="999" spans="1:15" x14ac:dyDescent="0.3">
      <c r="A999" t="s">
        <v>2621</v>
      </c>
      <c r="B999" s="7">
        <v>42305</v>
      </c>
      <c r="C999" t="s">
        <v>2622</v>
      </c>
      <c r="D999" t="s">
        <v>2625</v>
      </c>
      <c r="E999">
        <v>36.630000000000003</v>
      </c>
      <c r="F999">
        <v>3</v>
      </c>
      <c r="G999">
        <v>0</v>
      </c>
      <c r="H999">
        <v>9.8901000000000003</v>
      </c>
      <c r="I999" t="s">
        <v>44</v>
      </c>
      <c r="J999" t="s">
        <v>58</v>
      </c>
      <c r="K999" t="s">
        <v>2626</v>
      </c>
      <c r="L999" t="s">
        <v>35</v>
      </c>
      <c r="M999" t="s">
        <v>36</v>
      </c>
      <c r="N999" t="s">
        <v>37</v>
      </c>
      <c r="O999">
        <f t="shared" si="15"/>
        <v>2015</v>
      </c>
    </row>
    <row r="1000" spans="1:15" x14ac:dyDescent="0.3">
      <c r="A1000" t="s">
        <v>2621</v>
      </c>
      <c r="B1000" s="7">
        <v>42305</v>
      </c>
      <c r="C1000" t="s">
        <v>2622</v>
      </c>
      <c r="D1000" t="s">
        <v>2627</v>
      </c>
      <c r="E1000">
        <v>24.1</v>
      </c>
      <c r="F1000">
        <v>5</v>
      </c>
      <c r="G1000">
        <v>0</v>
      </c>
      <c r="H1000">
        <v>9.1579999999999995</v>
      </c>
      <c r="I1000" t="s">
        <v>32</v>
      </c>
      <c r="J1000" t="s">
        <v>63</v>
      </c>
      <c r="K1000" t="s">
        <v>2628</v>
      </c>
      <c r="L1000" t="s">
        <v>35</v>
      </c>
      <c r="M1000" t="s">
        <v>36</v>
      </c>
      <c r="N1000" t="s">
        <v>37</v>
      </c>
      <c r="O1000">
        <f t="shared" si="15"/>
        <v>2015</v>
      </c>
    </row>
    <row r="1001" spans="1:15" x14ac:dyDescent="0.3">
      <c r="A1001" t="s">
        <v>2621</v>
      </c>
      <c r="B1001" s="7">
        <v>42305</v>
      </c>
      <c r="C1001" t="s">
        <v>2622</v>
      </c>
      <c r="D1001" t="s">
        <v>1004</v>
      </c>
      <c r="E1001">
        <v>33.11</v>
      </c>
      <c r="F1001">
        <v>7</v>
      </c>
      <c r="G1001">
        <v>0</v>
      </c>
      <c r="H1001">
        <v>12.9129</v>
      </c>
      <c r="I1001" t="s">
        <v>32</v>
      </c>
      <c r="J1001" t="s">
        <v>63</v>
      </c>
      <c r="K1001" t="s">
        <v>1005</v>
      </c>
      <c r="L1001" t="s">
        <v>35</v>
      </c>
      <c r="M1001" t="s">
        <v>36</v>
      </c>
      <c r="N1001" t="s">
        <v>37</v>
      </c>
      <c r="O1001">
        <f t="shared" si="15"/>
        <v>2015</v>
      </c>
    </row>
    <row r="1002" spans="1:15" x14ac:dyDescent="0.3">
      <c r="A1002" t="s">
        <v>2629</v>
      </c>
      <c r="B1002" s="7">
        <v>42687</v>
      </c>
      <c r="C1002" t="s">
        <v>666</v>
      </c>
      <c r="D1002" t="s">
        <v>2278</v>
      </c>
      <c r="E1002">
        <v>44.02</v>
      </c>
      <c r="F1002">
        <v>2</v>
      </c>
      <c r="G1002">
        <v>0</v>
      </c>
      <c r="H1002">
        <v>11.4452</v>
      </c>
      <c r="I1002" t="s">
        <v>44</v>
      </c>
      <c r="J1002" t="s">
        <v>66</v>
      </c>
      <c r="K1002" t="s">
        <v>2279</v>
      </c>
      <c r="L1002" t="s">
        <v>47</v>
      </c>
      <c r="M1002" t="s">
        <v>93</v>
      </c>
      <c r="N1002" t="s">
        <v>1886</v>
      </c>
      <c r="O1002">
        <f t="shared" si="15"/>
        <v>2016</v>
      </c>
    </row>
    <row r="1003" spans="1:15" x14ac:dyDescent="0.3">
      <c r="A1003" t="s">
        <v>2630</v>
      </c>
      <c r="B1003" s="7">
        <v>42216</v>
      </c>
      <c r="C1003" t="s">
        <v>2193</v>
      </c>
      <c r="D1003" t="s">
        <v>2631</v>
      </c>
      <c r="E1003">
        <v>2309.65</v>
      </c>
      <c r="F1003">
        <v>7</v>
      </c>
      <c r="G1003">
        <v>0</v>
      </c>
      <c r="H1003">
        <v>762.18449999999996</v>
      </c>
      <c r="I1003" t="s">
        <v>69</v>
      </c>
      <c r="J1003" t="s">
        <v>148</v>
      </c>
      <c r="K1003" t="s">
        <v>2632</v>
      </c>
      <c r="L1003" t="s">
        <v>137</v>
      </c>
      <c r="M1003" t="s">
        <v>243</v>
      </c>
      <c r="N1003" t="s">
        <v>244</v>
      </c>
      <c r="O1003">
        <f t="shared" si="15"/>
        <v>2015</v>
      </c>
    </row>
    <row r="1004" spans="1:15" x14ac:dyDescent="0.3">
      <c r="A1004" t="s">
        <v>2630</v>
      </c>
      <c r="B1004" s="7">
        <v>42216</v>
      </c>
      <c r="C1004" t="s">
        <v>2193</v>
      </c>
      <c r="D1004" t="s">
        <v>929</v>
      </c>
      <c r="E1004">
        <v>1090.7819999999999</v>
      </c>
      <c r="F1004">
        <v>7</v>
      </c>
      <c r="G1004">
        <v>0.4</v>
      </c>
      <c r="H1004">
        <v>-290.87520000000001</v>
      </c>
      <c r="I1004" t="s">
        <v>32</v>
      </c>
      <c r="J1004" t="s">
        <v>53</v>
      </c>
      <c r="K1004" t="s">
        <v>930</v>
      </c>
      <c r="L1004" t="s">
        <v>137</v>
      </c>
      <c r="M1004" t="s">
        <v>243</v>
      </c>
      <c r="N1004" t="s">
        <v>244</v>
      </c>
      <c r="O1004">
        <f t="shared" si="15"/>
        <v>2015</v>
      </c>
    </row>
    <row r="1005" spans="1:15" x14ac:dyDescent="0.3">
      <c r="A1005" t="s">
        <v>2630</v>
      </c>
      <c r="B1005" s="7">
        <v>42216</v>
      </c>
      <c r="C1005" t="s">
        <v>2193</v>
      </c>
      <c r="D1005" t="s">
        <v>2571</v>
      </c>
      <c r="E1005">
        <v>19.440000000000001</v>
      </c>
      <c r="F1005">
        <v>3</v>
      </c>
      <c r="G1005">
        <v>0</v>
      </c>
      <c r="H1005">
        <v>9.3312000000000008</v>
      </c>
      <c r="I1005" t="s">
        <v>44</v>
      </c>
      <c r="J1005" t="s">
        <v>85</v>
      </c>
      <c r="K1005" t="s">
        <v>2572</v>
      </c>
      <c r="L1005" t="s">
        <v>137</v>
      </c>
      <c r="M1005" t="s">
        <v>243</v>
      </c>
      <c r="N1005" t="s">
        <v>244</v>
      </c>
      <c r="O1005">
        <f t="shared" si="15"/>
        <v>2015</v>
      </c>
    </row>
    <row r="1006" spans="1:15" x14ac:dyDescent="0.3">
      <c r="A1006" t="s">
        <v>2633</v>
      </c>
      <c r="B1006" s="7">
        <v>42243</v>
      </c>
      <c r="C1006" t="s">
        <v>2634</v>
      </c>
      <c r="D1006" t="s">
        <v>2635</v>
      </c>
      <c r="E1006">
        <v>484.65</v>
      </c>
      <c r="F1006">
        <v>3</v>
      </c>
      <c r="G1006">
        <v>0</v>
      </c>
      <c r="H1006">
        <v>92.083500000000001</v>
      </c>
      <c r="I1006" t="s">
        <v>44</v>
      </c>
      <c r="J1006" t="s">
        <v>58</v>
      </c>
      <c r="K1006" t="s">
        <v>2636</v>
      </c>
      <c r="L1006" t="s">
        <v>47</v>
      </c>
      <c r="M1006" t="s">
        <v>48</v>
      </c>
      <c r="N1006" t="s">
        <v>2637</v>
      </c>
      <c r="O1006">
        <f t="shared" si="15"/>
        <v>2015</v>
      </c>
    </row>
    <row r="1007" spans="1:15" x14ac:dyDescent="0.3">
      <c r="A1007" t="s">
        <v>2638</v>
      </c>
      <c r="B1007" s="7">
        <v>42321</v>
      </c>
      <c r="C1007" t="s">
        <v>2184</v>
      </c>
      <c r="D1007" t="s">
        <v>2376</v>
      </c>
      <c r="E1007">
        <v>115.29600000000001</v>
      </c>
      <c r="F1007">
        <v>3</v>
      </c>
      <c r="G1007">
        <v>0.2</v>
      </c>
      <c r="H1007">
        <v>40.3536</v>
      </c>
      <c r="I1007" t="s">
        <v>44</v>
      </c>
      <c r="J1007" t="s">
        <v>85</v>
      </c>
      <c r="K1007" t="s">
        <v>2377</v>
      </c>
      <c r="L1007" t="s">
        <v>35</v>
      </c>
      <c r="M1007" t="s">
        <v>87</v>
      </c>
      <c r="N1007" t="s">
        <v>1347</v>
      </c>
      <c r="O1007">
        <f t="shared" si="15"/>
        <v>2015</v>
      </c>
    </row>
    <row r="1008" spans="1:15" x14ac:dyDescent="0.3">
      <c r="A1008" t="s">
        <v>2639</v>
      </c>
      <c r="B1008" s="7">
        <v>42314</v>
      </c>
      <c r="C1008" t="s">
        <v>2640</v>
      </c>
      <c r="D1008" t="s">
        <v>447</v>
      </c>
      <c r="E1008">
        <v>7.08</v>
      </c>
      <c r="F1008">
        <v>3</v>
      </c>
      <c r="G1008">
        <v>0.2</v>
      </c>
      <c r="H1008">
        <v>2.4780000000000002</v>
      </c>
      <c r="I1008" t="s">
        <v>44</v>
      </c>
      <c r="J1008" t="s">
        <v>159</v>
      </c>
      <c r="K1008" t="s">
        <v>448</v>
      </c>
      <c r="L1008" t="s">
        <v>47</v>
      </c>
      <c r="M1008" t="s">
        <v>281</v>
      </c>
      <c r="N1008" t="s">
        <v>554</v>
      </c>
      <c r="O1008">
        <f t="shared" si="15"/>
        <v>2015</v>
      </c>
    </row>
    <row r="1009" spans="1:15" x14ac:dyDescent="0.3">
      <c r="A1009" t="s">
        <v>2639</v>
      </c>
      <c r="B1009" s="7">
        <v>42314</v>
      </c>
      <c r="C1009" t="s">
        <v>2640</v>
      </c>
      <c r="D1009" t="s">
        <v>2641</v>
      </c>
      <c r="E1009">
        <v>4.4009999999999998</v>
      </c>
      <c r="F1009">
        <v>3</v>
      </c>
      <c r="G1009">
        <v>0.7</v>
      </c>
      <c r="H1009">
        <v>-3.5207999999999999</v>
      </c>
      <c r="I1009" t="s">
        <v>44</v>
      </c>
      <c r="J1009" t="s">
        <v>73</v>
      </c>
      <c r="K1009" t="s">
        <v>2642</v>
      </c>
      <c r="L1009" t="s">
        <v>47</v>
      </c>
      <c r="M1009" t="s">
        <v>281</v>
      </c>
      <c r="N1009" t="s">
        <v>554</v>
      </c>
      <c r="O1009">
        <f t="shared" si="15"/>
        <v>2015</v>
      </c>
    </row>
    <row r="1010" spans="1:15" x14ac:dyDescent="0.3">
      <c r="A1010" t="s">
        <v>2643</v>
      </c>
      <c r="B1010" s="7">
        <v>43095</v>
      </c>
      <c r="C1010" t="s">
        <v>1053</v>
      </c>
      <c r="D1010" t="s">
        <v>1451</v>
      </c>
      <c r="E1010">
        <v>44.75</v>
      </c>
      <c r="F1010">
        <v>5</v>
      </c>
      <c r="G1010">
        <v>0</v>
      </c>
      <c r="H1010">
        <v>20.585000000000001</v>
      </c>
      <c r="I1010" t="s">
        <v>44</v>
      </c>
      <c r="J1010" t="s">
        <v>85</v>
      </c>
      <c r="K1010" t="s">
        <v>1452</v>
      </c>
      <c r="L1010" t="s">
        <v>99</v>
      </c>
      <c r="M1010" t="s">
        <v>437</v>
      </c>
      <c r="N1010" t="s">
        <v>1956</v>
      </c>
      <c r="O1010">
        <f t="shared" si="15"/>
        <v>2017</v>
      </c>
    </row>
    <row r="1011" spans="1:15" x14ac:dyDescent="0.3">
      <c r="A1011" t="s">
        <v>2644</v>
      </c>
      <c r="B1011" s="7">
        <v>42948</v>
      </c>
      <c r="C1011" t="s">
        <v>1825</v>
      </c>
      <c r="D1011" t="s">
        <v>614</v>
      </c>
      <c r="E1011">
        <v>95.983999999999995</v>
      </c>
      <c r="F1011">
        <v>2</v>
      </c>
      <c r="G1011">
        <v>0.2</v>
      </c>
      <c r="H1011">
        <v>5.9989999999999997</v>
      </c>
      <c r="I1011" t="s">
        <v>69</v>
      </c>
      <c r="J1011" t="s">
        <v>70</v>
      </c>
      <c r="K1011" t="s">
        <v>615</v>
      </c>
      <c r="L1011" t="s">
        <v>99</v>
      </c>
      <c r="M1011" t="s">
        <v>193</v>
      </c>
      <c r="N1011" t="s">
        <v>276</v>
      </c>
      <c r="O1011">
        <f t="shared" si="15"/>
        <v>2017</v>
      </c>
    </row>
    <row r="1012" spans="1:15" x14ac:dyDescent="0.3">
      <c r="A1012" t="s">
        <v>2645</v>
      </c>
      <c r="B1012" s="7">
        <v>41967</v>
      </c>
      <c r="C1012" t="s">
        <v>2646</v>
      </c>
      <c r="D1012" t="s">
        <v>2647</v>
      </c>
      <c r="E1012">
        <v>151.72</v>
      </c>
      <c r="F1012">
        <v>4</v>
      </c>
      <c r="G1012">
        <v>0</v>
      </c>
      <c r="H1012">
        <v>27.3096</v>
      </c>
      <c r="I1012" t="s">
        <v>32</v>
      </c>
      <c r="J1012" t="s">
        <v>63</v>
      </c>
      <c r="K1012" t="s">
        <v>2648</v>
      </c>
      <c r="L1012" t="s">
        <v>47</v>
      </c>
      <c r="M1012" t="s">
        <v>48</v>
      </c>
      <c r="N1012" t="s">
        <v>840</v>
      </c>
      <c r="O1012">
        <f t="shared" si="15"/>
        <v>2014</v>
      </c>
    </row>
    <row r="1013" spans="1:15" x14ac:dyDescent="0.3">
      <c r="A1013" t="s">
        <v>2649</v>
      </c>
      <c r="B1013" s="7">
        <v>42903</v>
      </c>
      <c r="C1013" t="s">
        <v>478</v>
      </c>
      <c r="D1013" t="s">
        <v>156</v>
      </c>
      <c r="E1013">
        <v>155.25</v>
      </c>
      <c r="F1013">
        <v>3</v>
      </c>
      <c r="G1013">
        <v>0</v>
      </c>
      <c r="H1013">
        <v>46.575000000000003</v>
      </c>
      <c r="I1013" t="s">
        <v>32</v>
      </c>
      <c r="J1013" t="s">
        <v>63</v>
      </c>
      <c r="K1013" t="s">
        <v>157</v>
      </c>
      <c r="L1013" t="s">
        <v>47</v>
      </c>
      <c r="M1013" t="s">
        <v>93</v>
      </c>
      <c r="N1013" t="s">
        <v>2650</v>
      </c>
      <c r="O1013">
        <f t="shared" si="15"/>
        <v>2017</v>
      </c>
    </row>
    <row r="1014" spans="1:15" x14ac:dyDescent="0.3">
      <c r="A1014" t="s">
        <v>2649</v>
      </c>
      <c r="B1014" s="7">
        <v>42903</v>
      </c>
      <c r="C1014" t="s">
        <v>478</v>
      </c>
      <c r="D1014" t="s">
        <v>2651</v>
      </c>
      <c r="E1014">
        <v>14.03</v>
      </c>
      <c r="F1014">
        <v>1</v>
      </c>
      <c r="G1014">
        <v>0</v>
      </c>
      <c r="H1014">
        <v>4.0686999999999998</v>
      </c>
      <c r="I1014" t="s">
        <v>44</v>
      </c>
      <c r="J1014" t="s">
        <v>58</v>
      </c>
      <c r="K1014" t="s">
        <v>2652</v>
      </c>
      <c r="L1014" t="s">
        <v>47</v>
      </c>
      <c r="M1014" t="s">
        <v>93</v>
      </c>
      <c r="N1014" t="s">
        <v>2650</v>
      </c>
      <c r="O1014">
        <f t="shared" si="15"/>
        <v>2017</v>
      </c>
    </row>
    <row r="1015" spans="1:15" x14ac:dyDescent="0.3">
      <c r="A1015" t="s">
        <v>2653</v>
      </c>
      <c r="B1015" s="7">
        <v>42359</v>
      </c>
      <c r="C1015" t="s">
        <v>2654</v>
      </c>
      <c r="D1015" t="s">
        <v>780</v>
      </c>
      <c r="E1015">
        <v>1618.37</v>
      </c>
      <c r="F1015">
        <v>13</v>
      </c>
      <c r="G1015">
        <v>0</v>
      </c>
      <c r="H1015">
        <v>356.04140000000001</v>
      </c>
      <c r="I1015" t="s">
        <v>32</v>
      </c>
      <c r="J1015" t="s">
        <v>53</v>
      </c>
      <c r="K1015" t="s">
        <v>781</v>
      </c>
      <c r="L1015" t="s">
        <v>47</v>
      </c>
      <c r="M1015" t="s">
        <v>93</v>
      </c>
      <c r="N1015" t="s">
        <v>94</v>
      </c>
      <c r="O1015">
        <f t="shared" si="15"/>
        <v>2015</v>
      </c>
    </row>
    <row r="1016" spans="1:15" x14ac:dyDescent="0.3">
      <c r="A1016" t="s">
        <v>2653</v>
      </c>
      <c r="B1016" s="7">
        <v>42359</v>
      </c>
      <c r="C1016" t="s">
        <v>2654</v>
      </c>
      <c r="D1016" t="s">
        <v>2655</v>
      </c>
      <c r="E1016">
        <v>99.6</v>
      </c>
      <c r="F1016">
        <v>1</v>
      </c>
      <c r="G1016">
        <v>0</v>
      </c>
      <c r="H1016">
        <v>36.851999999999997</v>
      </c>
      <c r="I1016" t="s">
        <v>69</v>
      </c>
      <c r="J1016" t="s">
        <v>148</v>
      </c>
      <c r="K1016" t="s">
        <v>2656</v>
      </c>
      <c r="L1016" t="s">
        <v>47</v>
      </c>
      <c r="M1016" t="s">
        <v>93</v>
      </c>
      <c r="N1016" t="s">
        <v>94</v>
      </c>
      <c r="O1016">
        <f t="shared" si="15"/>
        <v>2015</v>
      </c>
    </row>
    <row r="1017" spans="1:15" x14ac:dyDescent="0.3">
      <c r="A1017" t="s">
        <v>2657</v>
      </c>
      <c r="B1017" s="7">
        <v>42264</v>
      </c>
      <c r="C1017" t="s">
        <v>1821</v>
      </c>
      <c r="D1017" t="s">
        <v>935</v>
      </c>
      <c r="E1017">
        <v>32.4</v>
      </c>
      <c r="F1017">
        <v>5</v>
      </c>
      <c r="G1017">
        <v>0</v>
      </c>
      <c r="H1017">
        <v>15.552</v>
      </c>
      <c r="I1017" t="s">
        <v>44</v>
      </c>
      <c r="J1017" t="s">
        <v>85</v>
      </c>
      <c r="K1017" t="s">
        <v>936</v>
      </c>
      <c r="L1017" t="s">
        <v>47</v>
      </c>
      <c r="M1017" t="s">
        <v>48</v>
      </c>
      <c r="N1017" t="s">
        <v>49</v>
      </c>
      <c r="O1017">
        <f t="shared" si="15"/>
        <v>2015</v>
      </c>
    </row>
    <row r="1018" spans="1:15" x14ac:dyDescent="0.3">
      <c r="A1018" t="s">
        <v>2658</v>
      </c>
      <c r="B1018" s="7">
        <v>42191</v>
      </c>
      <c r="C1018" t="s">
        <v>2659</v>
      </c>
      <c r="D1018" t="s">
        <v>2660</v>
      </c>
      <c r="E1018">
        <v>13.96</v>
      </c>
      <c r="F1018">
        <v>2</v>
      </c>
      <c r="G1018">
        <v>0</v>
      </c>
      <c r="H1018">
        <v>6.7008000000000001</v>
      </c>
      <c r="I1018" t="s">
        <v>32</v>
      </c>
      <c r="J1018" t="s">
        <v>63</v>
      </c>
      <c r="K1018" t="s">
        <v>2661</v>
      </c>
      <c r="L1018" t="s">
        <v>137</v>
      </c>
      <c r="M1018" t="s">
        <v>243</v>
      </c>
      <c r="N1018" t="s">
        <v>244</v>
      </c>
      <c r="O1018">
        <f t="shared" si="15"/>
        <v>2015</v>
      </c>
    </row>
    <row r="1019" spans="1:15" x14ac:dyDescent="0.3">
      <c r="A1019" t="s">
        <v>2658</v>
      </c>
      <c r="B1019" s="7">
        <v>42191</v>
      </c>
      <c r="C1019" t="s">
        <v>2659</v>
      </c>
      <c r="D1019" t="s">
        <v>2355</v>
      </c>
      <c r="E1019">
        <v>155.82</v>
      </c>
      <c r="F1019">
        <v>3</v>
      </c>
      <c r="G1019">
        <v>0</v>
      </c>
      <c r="H1019">
        <v>63.886200000000002</v>
      </c>
      <c r="I1019" t="s">
        <v>32</v>
      </c>
      <c r="J1019" t="s">
        <v>63</v>
      </c>
      <c r="K1019" t="s">
        <v>2356</v>
      </c>
      <c r="L1019" t="s">
        <v>137</v>
      </c>
      <c r="M1019" t="s">
        <v>243</v>
      </c>
      <c r="N1019" t="s">
        <v>244</v>
      </c>
      <c r="O1019">
        <f t="shared" si="15"/>
        <v>2015</v>
      </c>
    </row>
    <row r="1020" spans="1:15" x14ac:dyDescent="0.3">
      <c r="A1020" t="s">
        <v>2658</v>
      </c>
      <c r="B1020" s="7">
        <v>42191</v>
      </c>
      <c r="C1020" t="s">
        <v>2659</v>
      </c>
      <c r="D1020" t="s">
        <v>2662</v>
      </c>
      <c r="E1020">
        <v>124.95</v>
      </c>
      <c r="F1020">
        <v>5</v>
      </c>
      <c r="G1020">
        <v>0</v>
      </c>
      <c r="H1020">
        <v>2.4990000000000001</v>
      </c>
      <c r="I1020" t="s">
        <v>69</v>
      </c>
      <c r="J1020" t="s">
        <v>70</v>
      </c>
      <c r="K1020" t="s">
        <v>2663</v>
      </c>
      <c r="L1020" t="s">
        <v>137</v>
      </c>
      <c r="M1020" t="s">
        <v>243</v>
      </c>
      <c r="N1020" t="s">
        <v>244</v>
      </c>
      <c r="O1020">
        <f t="shared" si="15"/>
        <v>2015</v>
      </c>
    </row>
    <row r="1021" spans="1:15" x14ac:dyDescent="0.3">
      <c r="A1021" t="s">
        <v>2658</v>
      </c>
      <c r="B1021" s="7">
        <v>42191</v>
      </c>
      <c r="C1021" t="s">
        <v>2659</v>
      </c>
      <c r="D1021" t="s">
        <v>2664</v>
      </c>
      <c r="E1021">
        <v>601.65</v>
      </c>
      <c r="F1021">
        <v>5</v>
      </c>
      <c r="G1021">
        <v>0</v>
      </c>
      <c r="H1021">
        <v>156.429</v>
      </c>
      <c r="I1021" t="s">
        <v>44</v>
      </c>
      <c r="J1021" t="s">
        <v>58</v>
      </c>
      <c r="K1021" t="s">
        <v>2665</v>
      </c>
      <c r="L1021" t="s">
        <v>137</v>
      </c>
      <c r="M1021" t="s">
        <v>243</v>
      </c>
      <c r="N1021" t="s">
        <v>244</v>
      </c>
      <c r="O1021">
        <f t="shared" si="15"/>
        <v>2015</v>
      </c>
    </row>
    <row r="1022" spans="1:15" x14ac:dyDescent="0.3">
      <c r="A1022" t="s">
        <v>2666</v>
      </c>
      <c r="B1022" s="7">
        <v>42121</v>
      </c>
      <c r="C1022" t="s">
        <v>1660</v>
      </c>
      <c r="D1022" t="s">
        <v>2667</v>
      </c>
      <c r="E1022">
        <v>22.74</v>
      </c>
      <c r="F1022">
        <v>3</v>
      </c>
      <c r="G1022">
        <v>0</v>
      </c>
      <c r="H1022">
        <v>8.8686000000000007</v>
      </c>
      <c r="I1022" t="s">
        <v>44</v>
      </c>
      <c r="J1022" t="s">
        <v>66</v>
      </c>
      <c r="K1022" t="s">
        <v>2668</v>
      </c>
      <c r="L1022" t="s">
        <v>137</v>
      </c>
      <c r="M1022" t="s">
        <v>2669</v>
      </c>
      <c r="N1022" t="s">
        <v>93</v>
      </c>
      <c r="O1022">
        <f t="shared" si="15"/>
        <v>2015</v>
      </c>
    </row>
    <row r="1023" spans="1:15" x14ac:dyDescent="0.3">
      <c r="A1023" t="s">
        <v>2666</v>
      </c>
      <c r="B1023" s="7">
        <v>42121</v>
      </c>
      <c r="C1023" t="s">
        <v>1660</v>
      </c>
      <c r="D1023" t="s">
        <v>2670</v>
      </c>
      <c r="E1023">
        <v>1267.53</v>
      </c>
      <c r="F1023">
        <v>3</v>
      </c>
      <c r="G1023">
        <v>0</v>
      </c>
      <c r="H1023">
        <v>316.88249999999999</v>
      </c>
      <c r="I1023" t="s">
        <v>32</v>
      </c>
      <c r="J1023" t="s">
        <v>39</v>
      </c>
      <c r="K1023" t="s">
        <v>2671</v>
      </c>
      <c r="L1023" t="s">
        <v>137</v>
      </c>
      <c r="M1023" t="s">
        <v>2669</v>
      </c>
      <c r="N1023" t="s">
        <v>93</v>
      </c>
      <c r="O1023">
        <f t="shared" si="15"/>
        <v>2015</v>
      </c>
    </row>
    <row r="1024" spans="1:15" x14ac:dyDescent="0.3">
      <c r="A1024" t="s">
        <v>2666</v>
      </c>
      <c r="B1024" s="7">
        <v>42121</v>
      </c>
      <c r="C1024" t="s">
        <v>1660</v>
      </c>
      <c r="D1024" t="s">
        <v>2672</v>
      </c>
      <c r="E1024">
        <v>1379.92</v>
      </c>
      <c r="F1024">
        <v>8</v>
      </c>
      <c r="G1024">
        <v>0</v>
      </c>
      <c r="H1024">
        <v>648.56240000000003</v>
      </c>
      <c r="I1024" t="s">
        <v>69</v>
      </c>
      <c r="J1024" t="s">
        <v>604</v>
      </c>
      <c r="K1024" t="s">
        <v>2673</v>
      </c>
      <c r="L1024" t="s">
        <v>137</v>
      </c>
      <c r="M1024" t="s">
        <v>2669</v>
      </c>
      <c r="N1024" t="s">
        <v>93</v>
      </c>
      <c r="O1024">
        <f t="shared" si="15"/>
        <v>2015</v>
      </c>
    </row>
    <row r="1025" spans="1:15" x14ac:dyDescent="0.3">
      <c r="A1025" t="s">
        <v>2674</v>
      </c>
      <c r="B1025" s="7">
        <v>42171</v>
      </c>
      <c r="C1025" t="s">
        <v>1290</v>
      </c>
      <c r="D1025" t="s">
        <v>2675</v>
      </c>
      <c r="E1025">
        <v>6.2080000000000002</v>
      </c>
      <c r="F1025">
        <v>2</v>
      </c>
      <c r="G1025">
        <v>0.2</v>
      </c>
      <c r="H1025">
        <v>2.1728000000000001</v>
      </c>
      <c r="I1025" t="s">
        <v>44</v>
      </c>
      <c r="J1025" t="s">
        <v>159</v>
      </c>
      <c r="K1025" t="s">
        <v>2676</v>
      </c>
      <c r="L1025" t="s">
        <v>137</v>
      </c>
      <c r="M1025" t="s">
        <v>138</v>
      </c>
      <c r="N1025" t="s">
        <v>139</v>
      </c>
      <c r="O1025">
        <f t="shared" si="15"/>
        <v>2015</v>
      </c>
    </row>
    <row r="1026" spans="1:15" x14ac:dyDescent="0.3">
      <c r="A1026" t="s">
        <v>2677</v>
      </c>
      <c r="B1026" s="7">
        <v>43086</v>
      </c>
      <c r="C1026" t="s">
        <v>2678</v>
      </c>
      <c r="D1026" t="s">
        <v>2679</v>
      </c>
      <c r="E1026">
        <v>11.808</v>
      </c>
      <c r="F1026">
        <v>2</v>
      </c>
      <c r="G1026">
        <v>0.2</v>
      </c>
      <c r="H1026">
        <v>4.2804000000000002</v>
      </c>
      <c r="I1026" t="s">
        <v>44</v>
      </c>
      <c r="J1026" t="s">
        <v>73</v>
      </c>
      <c r="K1026" t="s">
        <v>2680</v>
      </c>
      <c r="L1026" t="s">
        <v>47</v>
      </c>
      <c r="M1026" t="s">
        <v>48</v>
      </c>
      <c r="N1026" t="s">
        <v>49</v>
      </c>
      <c r="O1026">
        <f t="shared" ref="O1026:O1089" si="16">YEAR(B1026)</f>
        <v>2017</v>
      </c>
    </row>
    <row r="1027" spans="1:15" x14ac:dyDescent="0.3">
      <c r="A1027" t="s">
        <v>2681</v>
      </c>
      <c r="B1027" s="7">
        <v>42380</v>
      </c>
      <c r="C1027" t="s">
        <v>2682</v>
      </c>
      <c r="D1027" t="s">
        <v>2683</v>
      </c>
      <c r="E1027">
        <v>15.552</v>
      </c>
      <c r="F1027">
        <v>3</v>
      </c>
      <c r="G1027">
        <v>0.2</v>
      </c>
      <c r="H1027">
        <v>5.4432</v>
      </c>
      <c r="I1027" t="s">
        <v>44</v>
      </c>
      <c r="J1027" t="s">
        <v>85</v>
      </c>
      <c r="K1027" t="s">
        <v>2684</v>
      </c>
      <c r="L1027" t="s">
        <v>137</v>
      </c>
      <c r="M1027" t="s">
        <v>445</v>
      </c>
      <c r="N1027" t="s">
        <v>290</v>
      </c>
      <c r="O1027">
        <f t="shared" si="16"/>
        <v>2016</v>
      </c>
    </row>
    <row r="1028" spans="1:15" x14ac:dyDescent="0.3">
      <c r="A1028" t="s">
        <v>2681</v>
      </c>
      <c r="B1028" s="7">
        <v>42380</v>
      </c>
      <c r="C1028" t="s">
        <v>2682</v>
      </c>
      <c r="D1028" t="s">
        <v>2685</v>
      </c>
      <c r="E1028">
        <v>63.311999999999998</v>
      </c>
      <c r="F1028">
        <v>3</v>
      </c>
      <c r="G1028">
        <v>0.2</v>
      </c>
      <c r="H1028">
        <v>20.5764</v>
      </c>
      <c r="I1028" t="s">
        <v>44</v>
      </c>
      <c r="J1028" t="s">
        <v>85</v>
      </c>
      <c r="K1028" t="s">
        <v>2686</v>
      </c>
      <c r="L1028" t="s">
        <v>137</v>
      </c>
      <c r="M1028" t="s">
        <v>445</v>
      </c>
      <c r="N1028" t="s">
        <v>290</v>
      </c>
      <c r="O1028">
        <f t="shared" si="16"/>
        <v>2016</v>
      </c>
    </row>
    <row r="1029" spans="1:15" x14ac:dyDescent="0.3">
      <c r="A1029" t="s">
        <v>2681</v>
      </c>
      <c r="B1029" s="7">
        <v>42380</v>
      </c>
      <c r="C1029" t="s">
        <v>2682</v>
      </c>
      <c r="D1029" t="s">
        <v>2687</v>
      </c>
      <c r="E1029">
        <v>15.587999999999999</v>
      </c>
      <c r="F1029">
        <v>2</v>
      </c>
      <c r="G1029">
        <v>0.4</v>
      </c>
      <c r="H1029">
        <v>-9.8724000000000007</v>
      </c>
      <c r="I1029" t="s">
        <v>69</v>
      </c>
      <c r="J1029" t="s">
        <v>70</v>
      </c>
      <c r="K1029" t="s">
        <v>2688</v>
      </c>
      <c r="L1029" t="s">
        <v>137</v>
      </c>
      <c r="M1029" t="s">
        <v>445</v>
      </c>
      <c r="N1029" t="s">
        <v>290</v>
      </c>
      <c r="O1029">
        <f t="shared" si="16"/>
        <v>2016</v>
      </c>
    </row>
    <row r="1030" spans="1:15" x14ac:dyDescent="0.3">
      <c r="A1030" t="s">
        <v>2689</v>
      </c>
      <c r="B1030" s="7">
        <v>41831</v>
      </c>
      <c r="C1030" t="s">
        <v>1191</v>
      </c>
      <c r="D1030" t="s">
        <v>932</v>
      </c>
      <c r="E1030">
        <v>177.2</v>
      </c>
      <c r="F1030">
        <v>5</v>
      </c>
      <c r="G1030">
        <v>0</v>
      </c>
      <c r="H1030">
        <v>83.284000000000006</v>
      </c>
      <c r="I1030" t="s">
        <v>44</v>
      </c>
      <c r="J1030" t="s">
        <v>85</v>
      </c>
      <c r="K1030" t="s">
        <v>170</v>
      </c>
      <c r="L1030" t="s">
        <v>137</v>
      </c>
      <c r="M1030" t="s">
        <v>698</v>
      </c>
      <c r="N1030" t="s">
        <v>1017</v>
      </c>
      <c r="O1030">
        <f t="shared" si="16"/>
        <v>2014</v>
      </c>
    </row>
    <row r="1031" spans="1:15" x14ac:dyDescent="0.3">
      <c r="A1031" t="s">
        <v>2689</v>
      </c>
      <c r="B1031" s="7">
        <v>41831</v>
      </c>
      <c r="C1031" t="s">
        <v>1191</v>
      </c>
      <c r="D1031" t="s">
        <v>2690</v>
      </c>
      <c r="E1031">
        <v>197.97</v>
      </c>
      <c r="F1031">
        <v>3</v>
      </c>
      <c r="G1031">
        <v>0</v>
      </c>
      <c r="H1031">
        <v>57.411299999999997</v>
      </c>
      <c r="I1031" t="s">
        <v>69</v>
      </c>
      <c r="J1031" t="s">
        <v>70</v>
      </c>
      <c r="K1031" t="s">
        <v>2691</v>
      </c>
      <c r="L1031" t="s">
        <v>137</v>
      </c>
      <c r="M1031" t="s">
        <v>698</v>
      </c>
      <c r="N1031" t="s">
        <v>1017</v>
      </c>
      <c r="O1031">
        <f t="shared" si="16"/>
        <v>2014</v>
      </c>
    </row>
    <row r="1032" spans="1:15" x14ac:dyDescent="0.3">
      <c r="A1032" t="s">
        <v>2689</v>
      </c>
      <c r="B1032" s="7">
        <v>41831</v>
      </c>
      <c r="C1032" t="s">
        <v>1191</v>
      </c>
      <c r="D1032" t="s">
        <v>1585</v>
      </c>
      <c r="E1032">
        <v>854.94</v>
      </c>
      <c r="F1032">
        <v>3</v>
      </c>
      <c r="G1032">
        <v>0</v>
      </c>
      <c r="H1032">
        <v>213.73500000000001</v>
      </c>
      <c r="I1032" t="s">
        <v>32</v>
      </c>
      <c r="J1032" t="s">
        <v>39</v>
      </c>
      <c r="K1032" t="s">
        <v>1586</v>
      </c>
      <c r="L1032" t="s">
        <v>137</v>
      </c>
      <c r="M1032" t="s">
        <v>698</v>
      </c>
      <c r="N1032" t="s">
        <v>1017</v>
      </c>
      <c r="O1032">
        <f t="shared" si="16"/>
        <v>2014</v>
      </c>
    </row>
    <row r="1033" spans="1:15" x14ac:dyDescent="0.3">
      <c r="A1033" t="s">
        <v>2689</v>
      </c>
      <c r="B1033" s="7">
        <v>41831</v>
      </c>
      <c r="C1033" t="s">
        <v>1191</v>
      </c>
      <c r="D1033" t="s">
        <v>382</v>
      </c>
      <c r="E1033">
        <v>124.11</v>
      </c>
      <c r="F1033">
        <v>9</v>
      </c>
      <c r="G1033">
        <v>0</v>
      </c>
      <c r="H1033">
        <v>52.126199999999997</v>
      </c>
      <c r="I1033" t="s">
        <v>32</v>
      </c>
      <c r="J1033" t="s">
        <v>63</v>
      </c>
      <c r="K1033" t="s">
        <v>383</v>
      </c>
      <c r="L1033" t="s">
        <v>137</v>
      </c>
      <c r="M1033" t="s">
        <v>698</v>
      </c>
      <c r="N1033" t="s">
        <v>1017</v>
      </c>
      <c r="O1033">
        <f t="shared" si="16"/>
        <v>2014</v>
      </c>
    </row>
    <row r="1034" spans="1:15" x14ac:dyDescent="0.3">
      <c r="A1034" t="s">
        <v>2689</v>
      </c>
      <c r="B1034" s="7">
        <v>41831</v>
      </c>
      <c r="C1034" t="s">
        <v>1191</v>
      </c>
      <c r="D1034" t="s">
        <v>2692</v>
      </c>
      <c r="E1034">
        <v>14.4</v>
      </c>
      <c r="F1034">
        <v>5</v>
      </c>
      <c r="G1034">
        <v>0</v>
      </c>
      <c r="H1034">
        <v>7.056</v>
      </c>
      <c r="I1034" t="s">
        <v>44</v>
      </c>
      <c r="J1034" t="s">
        <v>45</v>
      </c>
      <c r="K1034" t="s">
        <v>2693</v>
      </c>
      <c r="L1034" t="s">
        <v>137</v>
      </c>
      <c r="M1034" t="s">
        <v>698</v>
      </c>
      <c r="N1034" t="s">
        <v>1017</v>
      </c>
      <c r="O1034">
        <f t="shared" si="16"/>
        <v>2014</v>
      </c>
    </row>
    <row r="1035" spans="1:15" x14ac:dyDescent="0.3">
      <c r="A1035" t="s">
        <v>2694</v>
      </c>
      <c r="B1035" s="7">
        <v>42694</v>
      </c>
      <c r="C1035" t="s">
        <v>2695</v>
      </c>
      <c r="D1035" t="s">
        <v>2696</v>
      </c>
      <c r="E1035">
        <v>15.696</v>
      </c>
      <c r="F1035">
        <v>3</v>
      </c>
      <c r="G1035">
        <v>0.2</v>
      </c>
      <c r="H1035">
        <v>5.1012000000000004</v>
      </c>
      <c r="I1035" t="s">
        <v>44</v>
      </c>
      <c r="J1035" t="s">
        <v>85</v>
      </c>
      <c r="K1035" t="s">
        <v>2697</v>
      </c>
      <c r="L1035" t="s">
        <v>137</v>
      </c>
      <c r="M1035" t="s">
        <v>445</v>
      </c>
      <c r="N1035" t="s">
        <v>891</v>
      </c>
      <c r="O1035">
        <f t="shared" si="16"/>
        <v>2016</v>
      </c>
    </row>
    <row r="1036" spans="1:15" x14ac:dyDescent="0.3">
      <c r="A1036" t="s">
        <v>2694</v>
      </c>
      <c r="B1036" s="7">
        <v>42694</v>
      </c>
      <c r="C1036" t="s">
        <v>2695</v>
      </c>
      <c r="D1036" t="s">
        <v>859</v>
      </c>
      <c r="E1036">
        <v>2.6280000000000001</v>
      </c>
      <c r="F1036">
        <v>2</v>
      </c>
      <c r="G1036">
        <v>0.7</v>
      </c>
      <c r="H1036">
        <v>-1.9272</v>
      </c>
      <c r="I1036" t="s">
        <v>44</v>
      </c>
      <c r="J1036" t="s">
        <v>73</v>
      </c>
      <c r="K1036" t="s">
        <v>860</v>
      </c>
      <c r="L1036" t="s">
        <v>137</v>
      </c>
      <c r="M1036" t="s">
        <v>445</v>
      </c>
      <c r="N1036" t="s">
        <v>891</v>
      </c>
      <c r="O1036">
        <f t="shared" si="16"/>
        <v>2016</v>
      </c>
    </row>
    <row r="1037" spans="1:15" x14ac:dyDescent="0.3">
      <c r="A1037" t="s">
        <v>2694</v>
      </c>
      <c r="B1037" s="7">
        <v>42694</v>
      </c>
      <c r="C1037" t="s">
        <v>2695</v>
      </c>
      <c r="D1037" t="s">
        <v>154</v>
      </c>
      <c r="E1037">
        <v>14.427</v>
      </c>
      <c r="F1037">
        <v>3</v>
      </c>
      <c r="G1037">
        <v>0.7</v>
      </c>
      <c r="H1037">
        <v>-10.579800000000001</v>
      </c>
      <c r="I1037" t="s">
        <v>44</v>
      </c>
      <c r="J1037" t="s">
        <v>73</v>
      </c>
      <c r="K1037" t="s">
        <v>155</v>
      </c>
      <c r="L1037" t="s">
        <v>137</v>
      </c>
      <c r="M1037" t="s">
        <v>445</v>
      </c>
      <c r="N1037" t="s">
        <v>891</v>
      </c>
      <c r="O1037">
        <f t="shared" si="16"/>
        <v>2016</v>
      </c>
    </row>
    <row r="1038" spans="1:15" x14ac:dyDescent="0.3">
      <c r="A1038" t="s">
        <v>2698</v>
      </c>
      <c r="B1038" s="7">
        <v>42482</v>
      </c>
      <c r="C1038" t="s">
        <v>2404</v>
      </c>
      <c r="D1038" t="s">
        <v>2699</v>
      </c>
      <c r="E1038">
        <v>86.62</v>
      </c>
      <c r="F1038">
        <v>2</v>
      </c>
      <c r="G1038">
        <v>0</v>
      </c>
      <c r="H1038">
        <v>8.6620000000000008</v>
      </c>
      <c r="I1038" t="s">
        <v>32</v>
      </c>
      <c r="J1038" t="s">
        <v>63</v>
      </c>
      <c r="K1038" t="s">
        <v>2700</v>
      </c>
      <c r="L1038" t="s">
        <v>99</v>
      </c>
      <c r="M1038" t="s">
        <v>531</v>
      </c>
      <c r="N1038" t="s">
        <v>2701</v>
      </c>
      <c r="O1038">
        <f t="shared" si="16"/>
        <v>2016</v>
      </c>
    </row>
    <row r="1039" spans="1:15" x14ac:dyDescent="0.3">
      <c r="A1039" t="s">
        <v>2702</v>
      </c>
      <c r="B1039" s="7">
        <v>42168</v>
      </c>
      <c r="C1039" t="s">
        <v>2703</v>
      </c>
      <c r="D1039" t="s">
        <v>2704</v>
      </c>
      <c r="E1039">
        <v>36.624000000000002</v>
      </c>
      <c r="F1039">
        <v>3</v>
      </c>
      <c r="G1039">
        <v>0.2</v>
      </c>
      <c r="H1039">
        <v>13.734</v>
      </c>
      <c r="I1039" t="s">
        <v>44</v>
      </c>
      <c r="J1039" t="s">
        <v>73</v>
      </c>
      <c r="K1039" t="s">
        <v>2705</v>
      </c>
      <c r="L1039" t="s">
        <v>47</v>
      </c>
      <c r="M1039" t="s">
        <v>48</v>
      </c>
      <c r="N1039" t="s">
        <v>49</v>
      </c>
      <c r="O1039">
        <f t="shared" si="16"/>
        <v>2015</v>
      </c>
    </row>
    <row r="1040" spans="1:15" x14ac:dyDescent="0.3">
      <c r="A1040" t="s">
        <v>2706</v>
      </c>
      <c r="B1040" s="7">
        <v>43059</v>
      </c>
      <c r="C1040" t="s">
        <v>2707</v>
      </c>
      <c r="D1040" t="s">
        <v>2708</v>
      </c>
      <c r="E1040">
        <v>23.968</v>
      </c>
      <c r="F1040">
        <v>7</v>
      </c>
      <c r="G1040">
        <v>0.2</v>
      </c>
      <c r="H1040">
        <v>2.6964000000000001</v>
      </c>
      <c r="I1040" t="s">
        <v>44</v>
      </c>
      <c r="J1040" t="s">
        <v>66</v>
      </c>
      <c r="K1040" t="s">
        <v>2709</v>
      </c>
      <c r="L1040" t="s">
        <v>35</v>
      </c>
      <c r="M1040" t="s">
        <v>87</v>
      </c>
      <c r="N1040" t="s">
        <v>1956</v>
      </c>
      <c r="O1040">
        <f t="shared" si="16"/>
        <v>2017</v>
      </c>
    </row>
    <row r="1041" spans="1:15" x14ac:dyDescent="0.3">
      <c r="A1041" t="s">
        <v>2706</v>
      </c>
      <c r="B1041" s="7">
        <v>43059</v>
      </c>
      <c r="C1041" t="s">
        <v>2707</v>
      </c>
      <c r="D1041" t="s">
        <v>2710</v>
      </c>
      <c r="E1041">
        <v>28.728000000000002</v>
      </c>
      <c r="F1041">
        <v>3</v>
      </c>
      <c r="G1041">
        <v>0.2</v>
      </c>
      <c r="H1041">
        <v>1.7955000000000001</v>
      </c>
      <c r="I1041" t="s">
        <v>44</v>
      </c>
      <c r="J1041" t="s">
        <v>66</v>
      </c>
      <c r="K1041" t="s">
        <v>2668</v>
      </c>
      <c r="L1041" t="s">
        <v>35</v>
      </c>
      <c r="M1041" t="s">
        <v>87</v>
      </c>
      <c r="N1041" t="s">
        <v>1956</v>
      </c>
      <c r="O1041">
        <f t="shared" si="16"/>
        <v>2017</v>
      </c>
    </row>
    <row r="1042" spans="1:15" x14ac:dyDescent="0.3">
      <c r="A1042" t="s">
        <v>2711</v>
      </c>
      <c r="B1042" s="7">
        <v>42449</v>
      </c>
      <c r="C1042" t="s">
        <v>2712</v>
      </c>
      <c r="D1042" t="s">
        <v>2109</v>
      </c>
      <c r="E1042">
        <v>697.16</v>
      </c>
      <c r="F1042">
        <v>4</v>
      </c>
      <c r="G1042">
        <v>0</v>
      </c>
      <c r="H1042">
        <v>146.40360000000001</v>
      </c>
      <c r="I1042" t="s">
        <v>32</v>
      </c>
      <c r="J1042" t="s">
        <v>53</v>
      </c>
      <c r="K1042" t="s">
        <v>2110</v>
      </c>
      <c r="L1042" t="s">
        <v>99</v>
      </c>
      <c r="M1042" t="s">
        <v>531</v>
      </c>
      <c r="N1042" t="s">
        <v>2713</v>
      </c>
      <c r="O1042">
        <f t="shared" si="16"/>
        <v>2016</v>
      </c>
    </row>
    <row r="1043" spans="1:15" x14ac:dyDescent="0.3">
      <c r="A1043" t="s">
        <v>2714</v>
      </c>
      <c r="B1043" s="7">
        <v>42619</v>
      </c>
      <c r="C1043" t="s">
        <v>2715</v>
      </c>
      <c r="D1043" t="s">
        <v>2716</v>
      </c>
      <c r="E1043">
        <v>31.86</v>
      </c>
      <c r="F1043">
        <v>2</v>
      </c>
      <c r="G1043">
        <v>0</v>
      </c>
      <c r="H1043">
        <v>11.151</v>
      </c>
      <c r="I1043" t="s">
        <v>69</v>
      </c>
      <c r="J1043" t="s">
        <v>148</v>
      </c>
      <c r="K1043" t="s">
        <v>2717</v>
      </c>
      <c r="L1043" t="s">
        <v>137</v>
      </c>
      <c r="M1043" t="s">
        <v>243</v>
      </c>
      <c r="N1043" t="s">
        <v>244</v>
      </c>
      <c r="O1043">
        <f t="shared" si="16"/>
        <v>2016</v>
      </c>
    </row>
    <row r="1044" spans="1:15" x14ac:dyDescent="0.3">
      <c r="A1044" t="s">
        <v>2714</v>
      </c>
      <c r="B1044" s="7">
        <v>42619</v>
      </c>
      <c r="C1044" t="s">
        <v>2715</v>
      </c>
      <c r="D1044" t="s">
        <v>2718</v>
      </c>
      <c r="E1044">
        <v>722.35199999999998</v>
      </c>
      <c r="F1044">
        <v>3</v>
      </c>
      <c r="G1044">
        <v>0.2</v>
      </c>
      <c r="H1044">
        <v>90.293999999999997</v>
      </c>
      <c r="I1044" t="s">
        <v>32</v>
      </c>
      <c r="J1044" t="s">
        <v>33</v>
      </c>
      <c r="K1044" t="s">
        <v>2719</v>
      </c>
      <c r="L1044" t="s">
        <v>137</v>
      </c>
      <c r="M1044" t="s">
        <v>243</v>
      </c>
      <c r="N1044" t="s">
        <v>244</v>
      </c>
      <c r="O1044">
        <f t="shared" si="16"/>
        <v>2016</v>
      </c>
    </row>
    <row r="1045" spans="1:15" x14ac:dyDescent="0.3">
      <c r="A1045" t="s">
        <v>2720</v>
      </c>
      <c r="B1045" s="7">
        <v>42925</v>
      </c>
      <c r="C1045" t="s">
        <v>2721</v>
      </c>
      <c r="D1045" t="s">
        <v>2722</v>
      </c>
      <c r="E1045">
        <v>8.84</v>
      </c>
      <c r="F1045">
        <v>5</v>
      </c>
      <c r="G1045">
        <v>0.2</v>
      </c>
      <c r="H1045">
        <v>2.9834999999999998</v>
      </c>
      <c r="I1045" t="s">
        <v>44</v>
      </c>
      <c r="J1045" t="s">
        <v>66</v>
      </c>
      <c r="K1045" t="s">
        <v>2723</v>
      </c>
      <c r="L1045" t="s">
        <v>99</v>
      </c>
      <c r="M1045" t="s">
        <v>193</v>
      </c>
      <c r="N1045" t="s">
        <v>276</v>
      </c>
      <c r="O1045">
        <f t="shared" si="16"/>
        <v>2017</v>
      </c>
    </row>
    <row r="1046" spans="1:15" x14ac:dyDescent="0.3">
      <c r="A1046" t="s">
        <v>2720</v>
      </c>
      <c r="B1046" s="7">
        <v>42925</v>
      </c>
      <c r="C1046" t="s">
        <v>2721</v>
      </c>
      <c r="D1046" t="s">
        <v>2724</v>
      </c>
      <c r="E1046">
        <v>58.463999999999999</v>
      </c>
      <c r="F1046">
        <v>9</v>
      </c>
      <c r="G1046">
        <v>0.8</v>
      </c>
      <c r="H1046">
        <v>-146.16</v>
      </c>
      <c r="I1046" t="s">
        <v>44</v>
      </c>
      <c r="J1046" t="s">
        <v>76</v>
      </c>
      <c r="K1046" t="s">
        <v>2725</v>
      </c>
      <c r="L1046" t="s">
        <v>99</v>
      </c>
      <c r="M1046" t="s">
        <v>193</v>
      </c>
      <c r="N1046" t="s">
        <v>276</v>
      </c>
      <c r="O1046">
        <f t="shared" si="16"/>
        <v>2017</v>
      </c>
    </row>
    <row r="1047" spans="1:15" x14ac:dyDescent="0.3">
      <c r="A1047" t="s">
        <v>2726</v>
      </c>
      <c r="B1047" s="7">
        <v>43020</v>
      </c>
      <c r="C1047" t="s">
        <v>180</v>
      </c>
      <c r="D1047" t="s">
        <v>2727</v>
      </c>
      <c r="E1047">
        <v>254.60400000000001</v>
      </c>
      <c r="F1047">
        <v>14</v>
      </c>
      <c r="G1047">
        <v>0.3</v>
      </c>
      <c r="H1047">
        <v>-18.186</v>
      </c>
      <c r="I1047" t="s">
        <v>32</v>
      </c>
      <c r="J1047" t="s">
        <v>39</v>
      </c>
      <c r="K1047" t="s">
        <v>2728</v>
      </c>
      <c r="L1047" t="s">
        <v>99</v>
      </c>
      <c r="M1047" t="s">
        <v>193</v>
      </c>
      <c r="N1047" t="s">
        <v>2729</v>
      </c>
      <c r="O1047">
        <f t="shared" si="16"/>
        <v>2017</v>
      </c>
    </row>
    <row r="1048" spans="1:15" x14ac:dyDescent="0.3">
      <c r="A1048" t="s">
        <v>2730</v>
      </c>
      <c r="B1048" s="7">
        <v>42437</v>
      </c>
      <c r="C1048" t="s">
        <v>1741</v>
      </c>
      <c r="D1048" t="s">
        <v>2185</v>
      </c>
      <c r="E1048">
        <v>1363.96</v>
      </c>
      <c r="F1048">
        <v>5</v>
      </c>
      <c r="G1048">
        <v>0.2</v>
      </c>
      <c r="H1048">
        <v>85.247500000000002</v>
      </c>
      <c r="I1048" t="s">
        <v>69</v>
      </c>
      <c r="J1048" t="s">
        <v>70</v>
      </c>
      <c r="K1048" t="s">
        <v>2186</v>
      </c>
      <c r="L1048" t="s">
        <v>35</v>
      </c>
      <c r="M1048" t="s">
        <v>55</v>
      </c>
      <c r="N1048" t="s">
        <v>1256</v>
      </c>
      <c r="O1048">
        <f t="shared" si="16"/>
        <v>2016</v>
      </c>
    </row>
    <row r="1049" spans="1:15" x14ac:dyDescent="0.3">
      <c r="A1049" t="s">
        <v>2730</v>
      </c>
      <c r="B1049" s="7">
        <v>42437</v>
      </c>
      <c r="C1049" t="s">
        <v>1741</v>
      </c>
      <c r="D1049" t="s">
        <v>411</v>
      </c>
      <c r="E1049">
        <v>102.36</v>
      </c>
      <c r="F1049">
        <v>3</v>
      </c>
      <c r="G1049">
        <v>0.2</v>
      </c>
      <c r="H1049">
        <v>-3.8384999999999998</v>
      </c>
      <c r="I1049" t="s">
        <v>32</v>
      </c>
      <c r="J1049" t="s">
        <v>63</v>
      </c>
      <c r="K1049" t="s">
        <v>412</v>
      </c>
      <c r="L1049" t="s">
        <v>35</v>
      </c>
      <c r="M1049" t="s">
        <v>55</v>
      </c>
      <c r="N1049" t="s">
        <v>1256</v>
      </c>
      <c r="O1049">
        <f t="shared" si="16"/>
        <v>2016</v>
      </c>
    </row>
    <row r="1050" spans="1:15" x14ac:dyDescent="0.3">
      <c r="A1050" t="s">
        <v>2731</v>
      </c>
      <c r="B1050" s="7">
        <v>41786</v>
      </c>
      <c r="C1050" t="s">
        <v>502</v>
      </c>
      <c r="D1050" t="s">
        <v>187</v>
      </c>
      <c r="E1050">
        <v>1113.5039999999999</v>
      </c>
      <c r="F1050">
        <v>12</v>
      </c>
      <c r="G1050">
        <v>0.2</v>
      </c>
      <c r="H1050">
        <v>125.2692</v>
      </c>
      <c r="I1050" t="s">
        <v>69</v>
      </c>
      <c r="J1050" t="s">
        <v>70</v>
      </c>
      <c r="K1050" t="s">
        <v>188</v>
      </c>
      <c r="L1050" t="s">
        <v>47</v>
      </c>
      <c r="M1050" t="s">
        <v>48</v>
      </c>
      <c r="N1050" t="s">
        <v>120</v>
      </c>
      <c r="O1050">
        <f t="shared" si="16"/>
        <v>2014</v>
      </c>
    </row>
    <row r="1051" spans="1:15" x14ac:dyDescent="0.3">
      <c r="A1051" t="s">
        <v>2731</v>
      </c>
      <c r="B1051" s="7">
        <v>41786</v>
      </c>
      <c r="C1051" t="s">
        <v>502</v>
      </c>
      <c r="D1051" t="s">
        <v>2020</v>
      </c>
      <c r="E1051">
        <v>99.99</v>
      </c>
      <c r="F1051">
        <v>1</v>
      </c>
      <c r="G1051">
        <v>0</v>
      </c>
      <c r="H1051">
        <v>37.996200000000002</v>
      </c>
      <c r="I1051" t="s">
        <v>69</v>
      </c>
      <c r="J1051" t="s">
        <v>148</v>
      </c>
      <c r="K1051" t="s">
        <v>2021</v>
      </c>
      <c r="L1051" t="s">
        <v>47</v>
      </c>
      <c r="M1051" t="s">
        <v>48</v>
      </c>
      <c r="N1051" t="s">
        <v>120</v>
      </c>
      <c r="O1051">
        <f t="shared" si="16"/>
        <v>2014</v>
      </c>
    </row>
    <row r="1052" spans="1:15" x14ac:dyDescent="0.3">
      <c r="A1052" t="s">
        <v>2732</v>
      </c>
      <c r="B1052" s="7">
        <v>42188</v>
      </c>
      <c r="C1052" t="s">
        <v>2733</v>
      </c>
      <c r="D1052" t="s">
        <v>2734</v>
      </c>
      <c r="E1052">
        <v>168.464</v>
      </c>
      <c r="F1052">
        <v>2</v>
      </c>
      <c r="G1052">
        <v>0.2</v>
      </c>
      <c r="H1052">
        <v>-29.481200000000001</v>
      </c>
      <c r="I1052" t="s">
        <v>32</v>
      </c>
      <c r="J1052" t="s">
        <v>63</v>
      </c>
      <c r="K1052" t="s">
        <v>2735</v>
      </c>
      <c r="L1052" t="s">
        <v>137</v>
      </c>
      <c r="M1052" t="s">
        <v>138</v>
      </c>
      <c r="N1052" t="s">
        <v>139</v>
      </c>
      <c r="O1052">
        <f t="shared" si="16"/>
        <v>2015</v>
      </c>
    </row>
    <row r="1053" spans="1:15" x14ac:dyDescent="0.3">
      <c r="A1053" t="s">
        <v>2732</v>
      </c>
      <c r="B1053" s="7">
        <v>42188</v>
      </c>
      <c r="C1053" t="s">
        <v>2733</v>
      </c>
      <c r="D1053" t="s">
        <v>2736</v>
      </c>
      <c r="E1053">
        <v>6.72</v>
      </c>
      <c r="F1053">
        <v>2</v>
      </c>
      <c r="G1053">
        <v>0.2</v>
      </c>
      <c r="H1053">
        <v>2.4359999999999999</v>
      </c>
      <c r="I1053" t="s">
        <v>44</v>
      </c>
      <c r="J1053" t="s">
        <v>85</v>
      </c>
      <c r="K1053" t="s">
        <v>2737</v>
      </c>
      <c r="L1053" t="s">
        <v>137</v>
      </c>
      <c r="M1053" t="s">
        <v>138</v>
      </c>
      <c r="N1053" t="s">
        <v>139</v>
      </c>
      <c r="O1053">
        <f t="shared" si="16"/>
        <v>2015</v>
      </c>
    </row>
    <row r="1054" spans="1:15" x14ac:dyDescent="0.3">
      <c r="A1054" t="s">
        <v>2732</v>
      </c>
      <c r="B1054" s="7">
        <v>42188</v>
      </c>
      <c r="C1054" t="s">
        <v>2733</v>
      </c>
      <c r="D1054" t="s">
        <v>2738</v>
      </c>
      <c r="E1054">
        <v>282.88799999999998</v>
      </c>
      <c r="F1054">
        <v>9</v>
      </c>
      <c r="G1054">
        <v>0.2</v>
      </c>
      <c r="H1054">
        <v>56.577599999999997</v>
      </c>
      <c r="I1054" t="s">
        <v>32</v>
      </c>
      <c r="J1054" t="s">
        <v>63</v>
      </c>
      <c r="K1054" t="s">
        <v>2739</v>
      </c>
      <c r="L1054" t="s">
        <v>137</v>
      </c>
      <c r="M1054" t="s">
        <v>138</v>
      </c>
      <c r="N1054" t="s">
        <v>139</v>
      </c>
      <c r="O1054">
        <f t="shared" si="16"/>
        <v>2015</v>
      </c>
    </row>
    <row r="1055" spans="1:15" x14ac:dyDescent="0.3">
      <c r="A1055" t="s">
        <v>2740</v>
      </c>
      <c r="B1055" s="7">
        <v>42098</v>
      </c>
      <c r="C1055" t="s">
        <v>2741</v>
      </c>
      <c r="D1055" t="s">
        <v>2742</v>
      </c>
      <c r="E1055">
        <v>11.16</v>
      </c>
      <c r="F1055">
        <v>2</v>
      </c>
      <c r="G1055">
        <v>0</v>
      </c>
      <c r="H1055">
        <v>4.3524000000000003</v>
      </c>
      <c r="I1055" t="s">
        <v>44</v>
      </c>
      <c r="J1055" t="s">
        <v>66</v>
      </c>
      <c r="K1055" t="s">
        <v>2743</v>
      </c>
      <c r="L1055" t="s">
        <v>137</v>
      </c>
      <c r="M1055" t="s">
        <v>243</v>
      </c>
      <c r="N1055" t="s">
        <v>244</v>
      </c>
      <c r="O1055">
        <f t="shared" si="16"/>
        <v>2015</v>
      </c>
    </row>
    <row r="1056" spans="1:15" x14ac:dyDescent="0.3">
      <c r="A1056" t="s">
        <v>2740</v>
      </c>
      <c r="B1056" s="7">
        <v>42098</v>
      </c>
      <c r="C1056" t="s">
        <v>2741</v>
      </c>
      <c r="D1056" t="s">
        <v>2744</v>
      </c>
      <c r="E1056">
        <v>108.4</v>
      </c>
      <c r="F1056">
        <v>2</v>
      </c>
      <c r="G1056">
        <v>0</v>
      </c>
      <c r="H1056">
        <v>22.763999999999999</v>
      </c>
      <c r="I1056" t="s">
        <v>32</v>
      </c>
      <c r="J1056" t="s">
        <v>63</v>
      </c>
      <c r="K1056" t="s">
        <v>2745</v>
      </c>
      <c r="L1056" t="s">
        <v>137</v>
      </c>
      <c r="M1056" t="s">
        <v>243</v>
      </c>
      <c r="N1056" t="s">
        <v>244</v>
      </c>
      <c r="O1056">
        <f t="shared" si="16"/>
        <v>2015</v>
      </c>
    </row>
    <row r="1057" spans="1:15" x14ac:dyDescent="0.3">
      <c r="A1057" t="s">
        <v>2740</v>
      </c>
      <c r="B1057" s="7">
        <v>42098</v>
      </c>
      <c r="C1057" t="s">
        <v>2741</v>
      </c>
      <c r="D1057" t="s">
        <v>548</v>
      </c>
      <c r="E1057">
        <v>82.343999999999994</v>
      </c>
      <c r="F1057">
        <v>3</v>
      </c>
      <c r="G1057">
        <v>0.2</v>
      </c>
      <c r="H1057">
        <v>27.7911</v>
      </c>
      <c r="I1057" t="s">
        <v>44</v>
      </c>
      <c r="J1057" t="s">
        <v>73</v>
      </c>
      <c r="K1057" t="s">
        <v>549</v>
      </c>
      <c r="L1057" t="s">
        <v>137</v>
      </c>
      <c r="M1057" t="s">
        <v>243</v>
      </c>
      <c r="N1057" t="s">
        <v>244</v>
      </c>
      <c r="O1057">
        <f t="shared" si="16"/>
        <v>2015</v>
      </c>
    </row>
    <row r="1058" spans="1:15" x14ac:dyDescent="0.3">
      <c r="A1058" t="s">
        <v>2740</v>
      </c>
      <c r="B1058" s="7">
        <v>42098</v>
      </c>
      <c r="C1058" t="s">
        <v>2741</v>
      </c>
      <c r="D1058" t="s">
        <v>2746</v>
      </c>
      <c r="E1058">
        <v>9.0879999999999992</v>
      </c>
      <c r="F1058">
        <v>4</v>
      </c>
      <c r="G1058">
        <v>0.2</v>
      </c>
      <c r="H1058">
        <v>3.2944</v>
      </c>
      <c r="I1058" t="s">
        <v>44</v>
      </c>
      <c r="J1058" t="s">
        <v>73</v>
      </c>
      <c r="K1058" t="s">
        <v>2747</v>
      </c>
      <c r="L1058" t="s">
        <v>137</v>
      </c>
      <c r="M1058" t="s">
        <v>243</v>
      </c>
      <c r="N1058" t="s">
        <v>244</v>
      </c>
      <c r="O1058">
        <f t="shared" si="16"/>
        <v>2015</v>
      </c>
    </row>
    <row r="1059" spans="1:15" x14ac:dyDescent="0.3">
      <c r="A1059" t="s">
        <v>2748</v>
      </c>
      <c r="B1059" s="7">
        <v>43079</v>
      </c>
      <c r="C1059" t="s">
        <v>1003</v>
      </c>
      <c r="D1059" t="s">
        <v>2749</v>
      </c>
      <c r="E1059">
        <v>19.936</v>
      </c>
      <c r="F1059">
        <v>4</v>
      </c>
      <c r="G1059">
        <v>0.2</v>
      </c>
      <c r="H1059">
        <v>7.2267999999999999</v>
      </c>
      <c r="I1059" t="s">
        <v>44</v>
      </c>
      <c r="J1059" t="s">
        <v>73</v>
      </c>
      <c r="K1059" t="s">
        <v>2750</v>
      </c>
      <c r="L1059" t="s">
        <v>47</v>
      </c>
      <c r="M1059" t="s">
        <v>48</v>
      </c>
      <c r="N1059" t="s">
        <v>840</v>
      </c>
      <c r="O1059">
        <f t="shared" si="16"/>
        <v>2017</v>
      </c>
    </row>
    <row r="1060" spans="1:15" x14ac:dyDescent="0.3">
      <c r="A1060" t="s">
        <v>2748</v>
      </c>
      <c r="B1060" s="7">
        <v>43079</v>
      </c>
      <c r="C1060" t="s">
        <v>1003</v>
      </c>
      <c r="D1060" t="s">
        <v>2751</v>
      </c>
      <c r="E1060">
        <v>65.567999999999998</v>
      </c>
      <c r="F1060">
        <v>2</v>
      </c>
      <c r="G1060">
        <v>0.2</v>
      </c>
      <c r="H1060">
        <v>22.948799999999999</v>
      </c>
      <c r="I1060" t="s">
        <v>44</v>
      </c>
      <c r="J1060" t="s">
        <v>73</v>
      </c>
      <c r="K1060" t="s">
        <v>2752</v>
      </c>
      <c r="L1060" t="s">
        <v>47</v>
      </c>
      <c r="M1060" t="s">
        <v>48</v>
      </c>
      <c r="N1060" t="s">
        <v>840</v>
      </c>
      <c r="O1060">
        <f t="shared" si="16"/>
        <v>2017</v>
      </c>
    </row>
    <row r="1061" spans="1:15" x14ac:dyDescent="0.3">
      <c r="A1061" t="s">
        <v>2753</v>
      </c>
      <c r="B1061" s="7">
        <v>42698</v>
      </c>
      <c r="C1061" t="s">
        <v>2754</v>
      </c>
      <c r="D1061" t="s">
        <v>2755</v>
      </c>
      <c r="E1061">
        <v>4.4160000000000004</v>
      </c>
      <c r="F1061">
        <v>3</v>
      </c>
      <c r="G1061">
        <v>0.2</v>
      </c>
      <c r="H1061">
        <v>1.6008</v>
      </c>
      <c r="I1061" t="s">
        <v>44</v>
      </c>
      <c r="J1061" t="s">
        <v>241</v>
      </c>
      <c r="K1061" t="s">
        <v>2756</v>
      </c>
      <c r="L1061" t="s">
        <v>137</v>
      </c>
      <c r="M1061" t="s">
        <v>138</v>
      </c>
      <c r="N1061" t="s">
        <v>139</v>
      </c>
      <c r="O1061">
        <f t="shared" si="16"/>
        <v>2016</v>
      </c>
    </row>
    <row r="1062" spans="1:15" x14ac:dyDescent="0.3">
      <c r="A1062" t="s">
        <v>2757</v>
      </c>
      <c r="B1062" s="7">
        <v>42086</v>
      </c>
      <c r="C1062" t="s">
        <v>1141</v>
      </c>
      <c r="D1062" t="s">
        <v>1359</v>
      </c>
      <c r="E1062">
        <v>107.77200000000001</v>
      </c>
      <c r="F1062">
        <v>2</v>
      </c>
      <c r="G1062">
        <v>0.3</v>
      </c>
      <c r="H1062">
        <v>-29.252400000000002</v>
      </c>
      <c r="I1062" t="s">
        <v>32</v>
      </c>
      <c r="J1062" t="s">
        <v>39</v>
      </c>
      <c r="K1062" t="s">
        <v>1360</v>
      </c>
      <c r="L1062" t="s">
        <v>99</v>
      </c>
      <c r="M1062" t="s">
        <v>100</v>
      </c>
      <c r="N1062" t="s">
        <v>171</v>
      </c>
      <c r="O1062">
        <f t="shared" si="16"/>
        <v>2015</v>
      </c>
    </row>
    <row r="1063" spans="1:15" x14ac:dyDescent="0.3">
      <c r="A1063" t="s">
        <v>2758</v>
      </c>
      <c r="B1063" s="7">
        <v>42110</v>
      </c>
      <c r="C1063" t="s">
        <v>2759</v>
      </c>
      <c r="D1063" t="s">
        <v>1882</v>
      </c>
      <c r="E1063">
        <v>45.216000000000001</v>
      </c>
      <c r="F1063">
        <v>3</v>
      </c>
      <c r="G1063">
        <v>0.2</v>
      </c>
      <c r="H1063">
        <v>4.5216000000000003</v>
      </c>
      <c r="I1063" t="s">
        <v>44</v>
      </c>
      <c r="J1063" t="s">
        <v>76</v>
      </c>
      <c r="K1063" t="s">
        <v>1883</v>
      </c>
      <c r="L1063" t="s">
        <v>137</v>
      </c>
      <c r="M1063" t="s">
        <v>445</v>
      </c>
      <c r="N1063" t="s">
        <v>2493</v>
      </c>
      <c r="O1063">
        <f t="shared" si="16"/>
        <v>2015</v>
      </c>
    </row>
    <row r="1064" spans="1:15" x14ac:dyDescent="0.3">
      <c r="A1064" t="s">
        <v>2758</v>
      </c>
      <c r="B1064" s="7">
        <v>42110</v>
      </c>
      <c r="C1064" t="s">
        <v>2759</v>
      </c>
      <c r="D1064" t="s">
        <v>2760</v>
      </c>
      <c r="E1064">
        <v>10.416</v>
      </c>
      <c r="F1064">
        <v>7</v>
      </c>
      <c r="G1064">
        <v>0.2</v>
      </c>
      <c r="H1064">
        <v>-2.2134</v>
      </c>
      <c r="I1064" t="s">
        <v>44</v>
      </c>
      <c r="J1064" t="s">
        <v>241</v>
      </c>
      <c r="K1064" t="s">
        <v>2761</v>
      </c>
      <c r="L1064" t="s">
        <v>137</v>
      </c>
      <c r="M1064" t="s">
        <v>445</v>
      </c>
      <c r="N1064" t="s">
        <v>2493</v>
      </c>
      <c r="O1064">
        <f t="shared" si="16"/>
        <v>2015</v>
      </c>
    </row>
    <row r="1065" spans="1:15" x14ac:dyDescent="0.3">
      <c r="A1065" t="s">
        <v>2758</v>
      </c>
      <c r="B1065" s="7">
        <v>42110</v>
      </c>
      <c r="C1065" t="s">
        <v>2759</v>
      </c>
      <c r="D1065" t="s">
        <v>1209</v>
      </c>
      <c r="E1065">
        <v>7.8719999999999999</v>
      </c>
      <c r="F1065">
        <v>3</v>
      </c>
      <c r="G1065">
        <v>0.2</v>
      </c>
      <c r="H1065">
        <v>1.2791999999999999</v>
      </c>
      <c r="I1065" t="s">
        <v>44</v>
      </c>
      <c r="J1065" t="s">
        <v>66</v>
      </c>
      <c r="K1065" t="s">
        <v>1210</v>
      </c>
      <c r="L1065" t="s">
        <v>137</v>
      </c>
      <c r="M1065" t="s">
        <v>445</v>
      </c>
      <c r="N1065" t="s">
        <v>2493</v>
      </c>
      <c r="O1065">
        <f t="shared" si="16"/>
        <v>2015</v>
      </c>
    </row>
    <row r="1066" spans="1:15" x14ac:dyDescent="0.3">
      <c r="A1066" t="s">
        <v>2758</v>
      </c>
      <c r="B1066" s="7">
        <v>42110</v>
      </c>
      <c r="C1066" t="s">
        <v>2759</v>
      </c>
      <c r="D1066" t="s">
        <v>2762</v>
      </c>
      <c r="E1066">
        <v>118.782</v>
      </c>
      <c r="F1066">
        <v>3</v>
      </c>
      <c r="G1066">
        <v>0.4</v>
      </c>
      <c r="H1066">
        <v>-27.715800000000002</v>
      </c>
      <c r="I1066" t="s">
        <v>69</v>
      </c>
      <c r="J1066" t="s">
        <v>70</v>
      </c>
      <c r="K1066" t="s">
        <v>2763</v>
      </c>
      <c r="L1066" t="s">
        <v>137</v>
      </c>
      <c r="M1066" t="s">
        <v>445</v>
      </c>
      <c r="N1066" t="s">
        <v>2493</v>
      </c>
      <c r="O1066">
        <f t="shared" si="16"/>
        <v>2015</v>
      </c>
    </row>
    <row r="1067" spans="1:15" x14ac:dyDescent="0.3">
      <c r="A1067" t="s">
        <v>2758</v>
      </c>
      <c r="B1067" s="7">
        <v>42110</v>
      </c>
      <c r="C1067" t="s">
        <v>2759</v>
      </c>
      <c r="D1067" t="s">
        <v>2764</v>
      </c>
      <c r="E1067">
        <v>1.448</v>
      </c>
      <c r="F1067">
        <v>1</v>
      </c>
      <c r="G1067">
        <v>0.2</v>
      </c>
      <c r="H1067">
        <v>0.23530000000000001</v>
      </c>
      <c r="I1067" t="s">
        <v>44</v>
      </c>
      <c r="J1067" t="s">
        <v>241</v>
      </c>
      <c r="K1067" t="s">
        <v>2765</v>
      </c>
      <c r="L1067" t="s">
        <v>137</v>
      </c>
      <c r="M1067" t="s">
        <v>445</v>
      </c>
      <c r="N1067" t="s">
        <v>2493</v>
      </c>
      <c r="O1067">
        <f t="shared" si="16"/>
        <v>2015</v>
      </c>
    </row>
    <row r="1068" spans="1:15" x14ac:dyDescent="0.3">
      <c r="A1068" t="s">
        <v>2758</v>
      </c>
      <c r="B1068" s="7">
        <v>42110</v>
      </c>
      <c r="C1068" t="s">
        <v>2759</v>
      </c>
      <c r="D1068" t="s">
        <v>2766</v>
      </c>
      <c r="E1068">
        <v>55.47</v>
      </c>
      <c r="F1068">
        <v>5</v>
      </c>
      <c r="G1068">
        <v>0.7</v>
      </c>
      <c r="H1068">
        <v>-46.225000000000001</v>
      </c>
      <c r="I1068" t="s">
        <v>44</v>
      </c>
      <c r="J1068" t="s">
        <v>73</v>
      </c>
      <c r="K1068" t="s">
        <v>2767</v>
      </c>
      <c r="L1068" t="s">
        <v>137</v>
      </c>
      <c r="M1068" t="s">
        <v>445</v>
      </c>
      <c r="N1068" t="s">
        <v>2493</v>
      </c>
      <c r="O1068">
        <f t="shared" si="16"/>
        <v>2015</v>
      </c>
    </row>
    <row r="1069" spans="1:15" x14ac:dyDescent="0.3">
      <c r="A1069" t="s">
        <v>2768</v>
      </c>
      <c r="B1069" s="7">
        <v>42644</v>
      </c>
      <c r="C1069" t="s">
        <v>2769</v>
      </c>
      <c r="D1069" t="s">
        <v>274</v>
      </c>
      <c r="E1069">
        <v>194.84800000000001</v>
      </c>
      <c r="F1069">
        <v>4</v>
      </c>
      <c r="G1069">
        <v>0.2</v>
      </c>
      <c r="H1069">
        <v>12.178000000000001</v>
      </c>
      <c r="I1069" t="s">
        <v>32</v>
      </c>
      <c r="J1069" t="s">
        <v>39</v>
      </c>
      <c r="K1069" t="s">
        <v>275</v>
      </c>
      <c r="L1069" t="s">
        <v>47</v>
      </c>
      <c r="M1069" t="s">
        <v>48</v>
      </c>
      <c r="N1069" t="s">
        <v>120</v>
      </c>
      <c r="O1069">
        <f t="shared" si="16"/>
        <v>2016</v>
      </c>
    </row>
    <row r="1070" spans="1:15" x14ac:dyDescent="0.3">
      <c r="A1070" t="s">
        <v>2770</v>
      </c>
      <c r="B1070" s="7">
        <v>43006</v>
      </c>
      <c r="C1070" t="s">
        <v>2771</v>
      </c>
      <c r="D1070" t="s">
        <v>1651</v>
      </c>
      <c r="E1070">
        <v>1.744</v>
      </c>
      <c r="F1070">
        <v>1</v>
      </c>
      <c r="G1070">
        <v>0.2</v>
      </c>
      <c r="H1070">
        <v>-0.3488</v>
      </c>
      <c r="I1070" t="s">
        <v>44</v>
      </c>
      <c r="J1070" t="s">
        <v>515</v>
      </c>
      <c r="K1070" t="s">
        <v>1148</v>
      </c>
      <c r="L1070" t="s">
        <v>99</v>
      </c>
      <c r="M1070" t="s">
        <v>100</v>
      </c>
      <c r="N1070" t="s">
        <v>2772</v>
      </c>
      <c r="O1070">
        <f t="shared" si="16"/>
        <v>2017</v>
      </c>
    </row>
    <row r="1071" spans="1:15" x14ac:dyDescent="0.3">
      <c r="A1071" t="s">
        <v>2773</v>
      </c>
      <c r="B1071" s="7">
        <v>42210</v>
      </c>
      <c r="C1071" t="s">
        <v>1334</v>
      </c>
      <c r="D1071" t="s">
        <v>1062</v>
      </c>
      <c r="E1071">
        <v>25.175999999999998</v>
      </c>
      <c r="F1071">
        <v>4</v>
      </c>
      <c r="G1071">
        <v>0.7</v>
      </c>
      <c r="H1071">
        <v>-18.462399999999999</v>
      </c>
      <c r="I1071" t="s">
        <v>44</v>
      </c>
      <c r="J1071" t="s">
        <v>73</v>
      </c>
      <c r="K1071" t="s">
        <v>1063</v>
      </c>
      <c r="L1071" t="s">
        <v>137</v>
      </c>
      <c r="M1071" t="s">
        <v>138</v>
      </c>
      <c r="N1071" t="s">
        <v>139</v>
      </c>
      <c r="O1071">
        <f t="shared" si="16"/>
        <v>2015</v>
      </c>
    </row>
    <row r="1072" spans="1:15" x14ac:dyDescent="0.3">
      <c r="A1072" t="s">
        <v>2774</v>
      </c>
      <c r="B1072" s="7">
        <v>42328</v>
      </c>
      <c r="C1072" t="s">
        <v>2775</v>
      </c>
      <c r="D1072" t="s">
        <v>1136</v>
      </c>
      <c r="E1072">
        <v>19.46</v>
      </c>
      <c r="F1072">
        <v>7</v>
      </c>
      <c r="G1072">
        <v>0</v>
      </c>
      <c r="H1072">
        <v>5.0595999999999997</v>
      </c>
      <c r="I1072" t="s">
        <v>44</v>
      </c>
      <c r="J1072" t="s">
        <v>66</v>
      </c>
      <c r="K1072" t="s">
        <v>1137</v>
      </c>
      <c r="L1072" t="s">
        <v>47</v>
      </c>
      <c r="M1072" t="s">
        <v>48</v>
      </c>
      <c r="N1072" t="s">
        <v>49</v>
      </c>
      <c r="O1072">
        <f t="shared" si="16"/>
        <v>2015</v>
      </c>
    </row>
    <row r="1073" spans="1:15" x14ac:dyDescent="0.3">
      <c r="A1073" t="s">
        <v>2776</v>
      </c>
      <c r="B1073" s="7">
        <v>42488</v>
      </c>
      <c r="C1073" t="s">
        <v>2777</v>
      </c>
      <c r="D1073" t="s">
        <v>1108</v>
      </c>
      <c r="E1073">
        <v>29.472000000000001</v>
      </c>
      <c r="F1073">
        <v>3</v>
      </c>
      <c r="G1073">
        <v>0.2</v>
      </c>
      <c r="H1073">
        <v>9.9467999999999996</v>
      </c>
      <c r="I1073" t="s">
        <v>44</v>
      </c>
      <c r="J1073" t="s">
        <v>85</v>
      </c>
      <c r="K1073" t="s">
        <v>1109</v>
      </c>
      <c r="L1073" t="s">
        <v>47</v>
      </c>
      <c r="M1073" t="s">
        <v>409</v>
      </c>
      <c r="N1073" t="s">
        <v>715</v>
      </c>
      <c r="O1073">
        <f t="shared" si="16"/>
        <v>2016</v>
      </c>
    </row>
    <row r="1074" spans="1:15" x14ac:dyDescent="0.3">
      <c r="A1074" t="s">
        <v>2778</v>
      </c>
      <c r="B1074" s="7">
        <v>43053</v>
      </c>
      <c r="C1074" t="s">
        <v>2779</v>
      </c>
      <c r="D1074" t="s">
        <v>2780</v>
      </c>
      <c r="E1074">
        <v>8.64</v>
      </c>
      <c r="F1074">
        <v>2</v>
      </c>
      <c r="G1074">
        <v>0.2</v>
      </c>
      <c r="H1074">
        <v>3.024</v>
      </c>
      <c r="I1074" t="s">
        <v>44</v>
      </c>
      <c r="J1074" t="s">
        <v>73</v>
      </c>
      <c r="K1074" t="s">
        <v>2781</v>
      </c>
      <c r="L1074" t="s">
        <v>137</v>
      </c>
      <c r="M1074" t="s">
        <v>243</v>
      </c>
      <c r="N1074" t="s">
        <v>244</v>
      </c>
      <c r="O1074">
        <f t="shared" si="16"/>
        <v>2017</v>
      </c>
    </row>
    <row r="1075" spans="1:15" x14ac:dyDescent="0.3">
      <c r="A1075" t="s">
        <v>2782</v>
      </c>
      <c r="B1075" s="7">
        <v>42686</v>
      </c>
      <c r="C1075" t="s">
        <v>2783</v>
      </c>
      <c r="D1075" t="s">
        <v>2784</v>
      </c>
      <c r="E1075">
        <v>6.27</v>
      </c>
      <c r="F1075">
        <v>5</v>
      </c>
      <c r="G1075">
        <v>0.7</v>
      </c>
      <c r="H1075">
        <v>-4.5979999999999999</v>
      </c>
      <c r="I1075" t="s">
        <v>44</v>
      </c>
      <c r="J1075" t="s">
        <v>73</v>
      </c>
      <c r="K1075" t="s">
        <v>2785</v>
      </c>
      <c r="L1075" t="s">
        <v>47</v>
      </c>
      <c r="M1075" t="s">
        <v>281</v>
      </c>
      <c r="N1075" t="s">
        <v>1613</v>
      </c>
      <c r="O1075">
        <f t="shared" si="16"/>
        <v>2016</v>
      </c>
    </row>
    <row r="1076" spans="1:15" x14ac:dyDescent="0.3">
      <c r="A1076" t="s">
        <v>2782</v>
      </c>
      <c r="B1076" s="7">
        <v>42686</v>
      </c>
      <c r="C1076" t="s">
        <v>2783</v>
      </c>
      <c r="D1076" t="s">
        <v>923</v>
      </c>
      <c r="E1076">
        <v>4.3680000000000003</v>
      </c>
      <c r="F1076">
        <v>7</v>
      </c>
      <c r="G1076">
        <v>0.7</v>
      </c>
      <c r="H1076">
        <v>-3.3488000000000002</v>
      </c>
      <c r="I1076" t="s">
        <v>44</v>
      </c>
      <c r="J1076" t="s">
        <v>73</v>
      </c>
      <c r="K1076" t="s">
        <v>924</v>
      </c>
      <c r="L1076" t="s">
        <v>47</v>
      </c>
      <c r="M1076" t="s">
        <v>281</v>
      </c>
      <c r="N1076" t="s">
        <v>1613</v>
      </c>
      <c r="O1076">
        <f t="shared" si="16"/>
        <v>2016</v>
      </c>
    </row>
    <row r="1077" spans="1:15" x14ac:dyDescent="0.3">
      <c r="A1077" t="s">
        <v>2782</v>
      </c>
      <c r="B1077" s="7">
        <v>42686</v>
      </c>
      <c r="C1077" t="s">
        <v>2783</v>
      </c>
      <c r="D1077" t="s">
        <v>2786</v>
      </c>
      <c r="E1077">
        <v>31.984000000000002</v>
      </c>
      <c r="F1077">
        <v>2</v>
      </c>
      <c r="G1077">
        <v>0.2</v>
      </c>
      <c r="H1077">
        <v>1.9990000000000001</v>
      </c>
      <c r="I1077" t="s">
        <v>69</v>
      </c>
      <c r="J1077" t="s">
        <v>148</v>
      </c>
      <c r="K1077" t="s">
        <v>2787</v>
      </c>
      <c r="L1077" t="s">
        <v>47</v>
      </c>
      <c r="M1077" t="s">
        <v>281</v>
      </c>
      <c r="N1077" t="s">
        <v>1613</v>
      </c>
      <c r="O1077">
        <f t="shared" si="16"/>
        <v>2016</v>
      </c>
    </row>
    <row r="1078" spans="1:15" x14ac:dyDescent="0.3">
      <c r="A1078" t="s">
        <v>2788</v>
      </c>
      <c r="B1078" s="7">
        <v>42642</v>
      </c>
      <c r="C1078" t="s">
        <v>2789</v>
      </c>
      <c r="D1078" t="s">
        <v>2790</v>
      </c>
      <c r="E1078">
        <v>40.880000000000003</v>
      </c>
      <c r="F1078">
        <v>7</v>
      </c>
      <c r="G1078">
        <v>0</v>
      </c>
      <c r="H1078">
        <v>10.6288</v>
      </c>
      <c r="I1078" t="s">
        <v>44</v>
      </c>
      <c r="J1078" t="s">
        <v>66</v>
      </c>
      <c r="K1078" t="s">
        <v>2791</v>
      </c>
      <c r="L1078" t="s">
        <v>99</v>
      </c>
      <c r="M1078" t="s">
        <v>230</v>
      </c>
      <c r="N1078" t="s">
        <v>446</v>
      </c>
      <c r="O1078">
        <f t="shared" si="16"/>
        <v>2016</v>
      </c>
    </row>
    <row r="1079" spans="1:15" x14ac:dyDescent="0.3">
      <c r="A1079" t="s">
        <v>2792</v>
      </c>
      <c r="B1079" s="7">
        <v>43001</v>
      </c>
      <c r="C1079" t="s">
        <v>2793</v>
      </c>
      <c r="D1079" t="s">
        <v>2794</v>
      </c>
      <c r="E1079">
        <v>119.96</v>
      </c>
      <c r="F1079">
        <v>2</v>
      </c>
      <c r="G1079">
        <v>0</v>
      </c>
      <c r="H1079">
        <v>33.588799999999999</v>
      </c>
      <c r="I1079" t="s">
        <v>44</v>
      </c>
      <c r="J1079" t="s">
        <v>76</v>
      </c>
      <c r="K1079" t="s">
        <v>2795</v>
      </c>
      <c r="L1079" t="s">
        <v>47</v>
      </c>
      <c r="M1079" t="s">
        <v>93</v>
      </c>
      <c r="N1079" t="s">
        <v>94</v>
      </c>
      <c r="O1079">
        <f t="shared" si="16"/>
        <v>2017</v>
      </c>
    </row>
    <row r="1080" spans="1:15" x14ac:dyDescent="0.3">
      <c r="A1080" t="s">
        <v>2792</v>
      </c>
      <c r="B1080" s="7">
        <v>43001</v>
      </c>
      <c r="C1080" t="s">
        <v>2793</v>
      </c>
      <c r="D1080" t="s">
        <v>1611</v>
      </c>
      <c r="E1080">
        <v>31.44</v>
      </c>
      <c r="F1080">
        <v>3</v>
      </c>
      <c r="G1080">
        <v>0</v>
      </c>
      <c r="H1080">
        <v>8.4887999999999995</v>
      </c>
      <c r="I1080" t="s">
        <v>44</v>
      </c>
      <c r="J1080" t="s">
        <v>58</v>
      </c>
      <c r="K1080" t="s">
        <v>1612</v>
      </c>
      <c r="L1080" t="s">
        <v>47</v>
      </c>
      <c r="M1080" t="s">
        <v>93</v>
      </c>
      <c r="N1080" t="s">
        <v>94</v>
      </c>
      <c r="O1080">
        <f t="shared" si="16"/>
        <v>2017</v>
      </c>
    </row>
    <row r="1081" spans="1:15" x14ac:dyDescent="0.3">
      <c r="A1081" t="s">
        <v>2792</v>
      </c>
      <c r="B1081" s="7">
        <v>43001</v>
      </c>
      <c r="C1081" t="s">
        <v>2793</v>
      </c>
      <c r="D1081" t="s">
        <v>1646</v>
      </c>
      <c r="E1081">
        <v>6.88</v>
      </c>
      <c r="F1081">
        <v>1</v>
      </c>
      <c r="G1081">
        <v>0.2</v>
      </c>
      <c r="H1081">
        <v>2.3220000000000001</v>
      </c>
      <c r="I1081" t="s">
        <v>44</v>
      </c>
      <c r="J1081" t="s">
        <v>73</v>
      </c>
      <c r="K1081" t="s">
        <v>1647</v>
      </c>
      <c r="L1081" t="s">
        <v>47</v>
      </c>
      <c r="M1081" t="s">
        <v>93</v>
      </c>
      <c r="N1081" t="s">
        <v>94</v>
      </c>
      <c r="O1081">
        <f t="shared" si="16"/>
        <v>2017</v>
      </c>
    </row>
    <row r="1082" spans="1:15" x14ac:dyDescent="0.3">
      <c r="A1082" t="s">
        <v>2796</v>
      </c>
      <c r="B1082" s="7">
        <v>42337</v>
      </c>
      <c r="C1082" t="s">
        <v>2797</v>
      </c>
      <c r="D1082" t="s">
        <v>2798</v>
      </c>
      <c r="E1082">
        <v>19.920000000000002</v>
      </c>
      <c r="F1082">
        <v>4</v>
      </c>
      <c r="G1082">
        <v>0</v>
      </c>
      <c r="H1082">
        <v>9.3623999999999992</v>
      </c>
      <c r="I1082" t="s">
        <v>44</v>
      </c>
      <c r="J1082" t="s">
        <v>85</v>
      </c>
      <c r="K1082" t="s">
        <v>170</v>
      </c>
      <c r="L1082" t="s">
        <v>99</v>
      </c>
      <c r="M1082" t="s">
        <v>216</v>
      </c>
      <c r="N1082" t="s">
        <v>779</v>
      </c>
      <c r="O1082">
        <f t="shared" si="16"/>
        <v>2015</v>
      </c>
    </row>
    <row r="1083" spans="1:15" x14ac:dyDescent="0.3">
      <c r="A1083" t="s">
        <v>2796</v>
      </c>
      <c r="B1083" s="7">
        <v>42337</v>
      </c>
      <c r="C1083" t="s">
        <v>2797</v>
      </c>
      <c r="D1083" t="s">
        <v>2799</v>
      </c>
      <c r="E1083">
        <v>1106.9100000000001</v>
      </c>
      <c r="F1083">
        <v>9</v>
      </c>
      <c r="G1083">
        <v>0</v>
      </c>
      <c r="H1083">
        <v>121.76009999999999</v>
      </c>
      <c r="I1083" t="s">
        <v>32</v>
      </c>
      <c r="J1083" t="s">
        <v>39</v>
      </c>
      <c r="K1083" t="s">
        <v>2800</v>
      </c>
      <c r="L1083" t="s">
        <v>99</v>
      </c>
      <c r="M1083" t="s">
        <v>216</v>
      </c>
      <c r="N1083" t="s">
        <v>779</v>
      </c>
      <c r="O1083">
        <f t="shared" si="16"/>
        <v>2015</v>
      </c>
    </row>
    <row r="1084" spans="1:15" x14ac:dyDescent="0.3">
      <c r="A1084" t="s">
        <v>2801</v>
      </c>
      <c r="B1084" s="7">
        <v>42430</v>
      </c>
      <c r="C1084" t="s">
        <v>286</v>
      </c>
      <c r="D1084" t="s">
        <v>2109</v>
      </c>
      <c r="E1084">
        <v>836.59199999999998</v>
      </c>
      <c r="F1084">
        <v>8</v>
      </c>
      <c r="G1084">
        <v>0.4</v>
      </c>
      <c r="H1084">
        <v>-264.92079999999999</v>
      </c>
      <c r="I1084" t="s">
        <v>32</v>
      </c>
      <c r="J1084" t="s">
        <v>53</v>
      </c>
      <c r="K1084" t="s">
        <v>2110</v>
      </c>
      <c r="L1084" t="s">
        <v>137</v>
      </c>
      <c r="M1084" t="s">
        <v>243</v>
      </c>
      <c r="N1084" t="s">
        <v>2802</v>
      </c>
      <c r="O1084">
        <f t="shared" si="16"/>
        <v>2016</v>
      </c>
    </row>
    <row r="1085" spans="1:15" x14ac:dyDescent="0.3">
      <c r="A1085" t="s">
        <v>2801</v>
      </c>
      <c r="B1085" s="7">
        <v>42430</v>
      </c>
      <c r="C1085" t="s">
        <v>286</v>
      </c>
      <c r="D1085" t="s">
        <v>2803</v>
      </c>
      <c r="E1085">
        <v>26.38</v>
      </c>
      <c r="F1085">
        <v>1</v>
      </c>
      <c r="G1085">
        <v>0</v>
      </c>
      <c r="H1085">
        <v>12.1348</v>
      </c>
      <c r="I1085" t="s">
        <v>44</v>
      </c>
      <c r="J1085" t="s">
        <v>85</v>
      </c>
      <c r="K1085" t="s">
        <v>170</v>
      </c>
      <c r="L1085" t="s">
        <v>137</v>
      </c>
      <c r="M1085" t="s">
        <v>243</v>
      </c>
      <c r="N1085" t="s">
        <v>2802</v>
      </c>
      <c r="O1085">
        <f t="shared" si="16"/>
        <v>2016</v>
      </c>
    </row>
    <row r="1086" spans="1:15" x14ac:dyDescent="0.3">
      <c r="A1086" t="s">
        <v>2801</v>
      </c>
      <c r="B1086" s="7">
        <v>42430</v>
      </c>
      <c r="C1086" t="s">
        <v>286</v>
      </c>
      <c r="D1086" t="s">
        <v>896</v>
      </c>
      <c r="E1086">
        <v>362.92</v>
      </c>
      <c r="F1086">
        <v>2</v>
      </c>
      <c r="G1086">
        <v>0</v>
      </c>
      <c r="H1086">
        <v>105.24679999999999</v>
      </c>
      <c r="I1086" t="s">
        <v>44</v>
      </c>
      <c r="J1086" t="s">
        <v>58</v>
      </c>
      <c r="K1086" t="s">
        <v>897</v>
      </c>
      <c r="L1086" t="s">
        <v>137</v>
      </c>
      <c r="M1086" t="s">
        <v>243</v>
      </c>
      <c r="N1086" t="s">
        <v>2802</v>
      </c>
      <c r="O1086">
        <f t="shared" si="16"/>
        <v>2016</v>
      </c>
    </row>
    <row r="1087" spans="1:15" x14ac:dyDescent="0.3">
      <c r="A1087" t="s">
        <v>2801</v>
      </c>
      <c r="B1087" s="7">
        <v>42430</v>
      </c>
      <c r="C1087" t="s">
        <v>286</v>
      </c>
      <c r="D1087" t="s">
        <v>2804</v>
      </c>
      <c r="E1087">
        <v>4899.93</v>
      </c>
      <c r="F1087">
        <v>7</v>
      </c>
      <c r="G1087">
        <v>0</v>
      </c>
      <c r="H1087">
        <v>2400.9657000000002</v>
      </c>
      <c r="I1087" t="s">
        <v>69</v>
      </c>
      <c r="J1087" t="s">
        <v>604</v>
      </c>
      <c r="K1087" t="s">
        <v>2805</v>
      </c>
      <c r="L1087" t="s">
        <v>137</v>
      </c>
      <c r="M1087" t="s">
        <v>243</v>
      </c>
      <c r="N1087" t="s">
        <v>2802</v>
      </c>
      <c r="O1087">
        <f t="shared" si="16"/>
        <v>2016</v>
      </c>
    </row>
    <row r="1088" spans="1:15" x14ac:dyDescent="0.3">
      <c r="A1088" t="s">
        <v>2806</v>
      </c>
      <c r="B1088" s="7">
        <v>42594</v>
      </c>
      <c r="C1088" t="s">
        <v>406</v>
      </c>
      <c r="D1088" t="s">
        <v>2807</v>
      </c>
      <c r="E1088">
        <v>6.48</v>
      </c>
      <c r="F1088">
        <v>1</v>
      </c>
      <c r="G1088">
        <v>0</v>
      </c>
      <c r="H1088">
        <v>3.1103999999999998</v>
      </c>
      <c r="I1088" t="s">
        <v>44</v>
      </c>
      <c r="J1088" t="s">
        <v>85</v>
      </c>
      <c r="K1088" t="s">
        <v>2808</v>
      </c>
      <c r="L1088" t="s">
        <v>99</v>
      </c>
      <c r="M1088" t="s">
        <v>437</v>
      </c>
      <c r="N1088" t="s">
        <v>1219</v>
      </c>
      <c r="O1088">
        <f t="shared" si="16"/>
        <v>2016</v>
      </c>
    </row>
    <row r="1089" spans="1:15" x14ac:dyDescent="0.3">
      <c r="A1089" t="s">
        <v>2809</v>
      </c>
      <c r="B1089" s="7">
        <v>42597</v>
      </c>
      <c r="C1089" t="s">
        <v>2810</v>
      </c>
      <c r="D1089" t="s">
        <v>655</v>
      </c>
      <c r="E1089">
        <v>71.975999999999999</v>
      </c>
      <c r="F1089">
        <v>3</v>
      </c>
      <c r="G1089">
        <v>0.2</v>
      </c>
      <c r="H1089">
        <v>7.1976000000000004</v>
      </c>
      <c r="I1089" t="s">
        <v>69</v>
      </c>
      <c r="J1089" t="s">
        <v>70</v>
      </c>
      <c r="K1089" t="s">
        <v>656</v>
      </c>
      <c r="L1089" t="s">
        <v>47</v>
      </c>
      <c r="M1089" t="s">
        <v>48</v>
      </c>
      <c r="N1089" t="s">
        <v>2811</v>
      </c>
      <c r="O1089">
        <f t="shared" si="16"/>
        <v>2016</v>
      </c>
    </row>
    <row r="1090" spans="1:15" x14ac:dyDescent="0.3">
      <c r="A1090" t="s">
        <v>2809</v>
      </c>
      <c r="B1090" s="7">
        <v>42597</v>
      </c>
      <c r="C1090" t="s">
        <v>2810</v>
      </c>
      <c r="D1090" t="s">
        <v>2812</v>
      </c>
      <c r="E1090">
        <v>3.15</v>
      </c>
      <c r="F1090">
        <v>1</v>
      </c>
      <c r="G1090">
        <v>0</v>
      </c>
      <c r="H1090">
        <v>1.512</v>
      </c>
      <c r="I1090" t="s">
        <v>44</v>
      </c>
      <c r="J1090" t="s">
        <v>45</v>
      </c>
      <c r="K1090" t="s">
        <v>2813</v>
      </c>
      <c r="L1090" t="s">
        <v>47</v>
      </c>
      <c r="M1090" t="s">
        <v>48</v>
      </c>
      <c r="N1090" t="s">
        <v>2811</v>
      </c>
      <c r="O1090">
        <f t="shared" ref="O1090:O1153" si="17">YEAR(B1090)</f>
        <v>2016</v>
      </c>
    </row>
    <row r="1091" spans="1:15" x14ac:dyDescent="0.3">
      <c r="A1091" t="s">
        <v>2814</v>
      </c>
      <c r="B1091" s="7">
        <v>42890</v>
      </c>
      <c r="C1091" t="s">
        <v>2557</v>
      </c>
      <c r="D1091" t="s">
        <v>1049</v>
      </c>
      <c r="E1091">
        <v>31.984000000000002</v>
      </c>
      <c r="F1091">
        <v>2</v>
      </c>
      <c r="G1091">
        <v>0.2</v>
      </c>
      <c r="H1091">
        <v>1.9990000000000001</v>
      </c>
      <c r="I1091" t="s">
        <v>32</v>
      </c>
      <c r="J1091" t="s">
        <v>63</v>
      </c>
      <c r="K1091" t="s">
        <v>1050</v>
      </c>
      <c r="L1091" t="s">
        <v>35</v>
      </c>
      <c r="M1091" t="s">
        <v>87</v>
      </c>
      <c r="N1091" t="s">
        <v>654</v>
      </c>
      <c r="O1091">
        <f t="shared" si="17"/>
        <v>2017</v>
      </c>
    </row>
    <row r="1092" spans="1:15" x14ac:dyDescent="0.3">
      <c r="A1092" t="s">
        <v>2814</v>
      </c>
      <c r="B1092" s="7">
        <v>42890</v>
      </c>
      <c r="C1092" t="s">
        <v>2557</v>
      </c>
      <c r="D1092" t="s">
        <v>2815</v>
      </c>
      <c r="E1092">
        <v>71.983999999999995</v>
      </c>
      <c r="F1092">
        <v>2</v>
      </c>
      <c r="G1092">
        <v>0.2</v>
      </c>
      <c r="H1092">
        <v>25.194400000000002</v>
      </c>
      <c r="I1092" t="s">
        <v>69</v>
      </c>
      <c r="J1092" t="s">
        <v>70</v>
      </c>
      <c r="K1092" t="s">
        <v>2816</v>
      </c>
      <c r="L1092" t="s">
        <v>35</v>
      </c>
      <c r="M1092" t="s">
        <v>87</v>
      </c>
      <c r="N1092" t="s">
        <v>654</v>
      </c>
      <c r="O1092">
        <f t="shared" si="17"/>
        <v>2017</v>
      </c>
    </row>
    <row r="1093" spans="1:15" x14ac:dyDescent="0.3">
      <c r="A1093" t="s">
        <v>2817</v>
      </c>
      <c r="B1093" s="7">
        <v>42344</v>
      </c>
      <c r="C1093" t="s">
        <v>1966</v>
      </c>
      <c r="D1093" t="s">
        <v>2818</v>
      </c>
      <c r="E1093">
        <v>120.15</v>
      </c>
      <c r="F1093">
        <v>9</v>
      </c>
      <c r="G1093">
        <v>0</v>
      </c>
      <c r="H1093">
        <v>33.642000000000003</v>
      </c>
      <c r="I1093" t="s">
        <v>44</v>
      </c>
      <c r="J1093" t="s">
        <v>66</v>
      </c>
      <c r="K1093" t="s">
        <v>2819</v>
      </c>
      <c r="L1093" t="s">
        <v>47</v>
      </c>
      <c r="M1093" t="s">
        <v>48</v>
      </c>
      <c r="N1093" t="s">
        <v>840</v>
      </c>
      <c r="O1093">
        <f t="shared" si="17"/>
        <v>2015</v>
      </c>
    </row>
    <row r="1094" spans="1:15" x14ac:dyDescent="0.3">
      <c r="A1094" t="s">
        <v>2817</v>
      </c>
      <c r="B1094" s="7">
        <v>42344</v>
      </c>
      <c r="C1094" t="s">
        <v>1966</v>
      </c>
      <c r="D1094" t="s">
        <v>2820</v>
      </c>
      <c r="E1094">
        <v>219.184</v>
      </c>
      <c r="F1094">
        <v>2</v>
      </c>
      <c r="G1094">
        <v>0.2</v>
      </c>
      <c r="H1094">
        <v>19.178599999999999</v>
      </c>
      <c r="I1094" t="s">
        <v>69</v>
      </c>
      <c r="J1094" t="s">
        <v>70</v>
      </c>
      <c r="K1094" t="s">
        <v>2821</v>
      </c>
      <c r="L1094" t="s">
        <v>47</v>
      </c>
      <c r="M1094" t="s">
        <v>48</v>
      </c>
      <c r="N1094" t="s">
        <v>840</v>
      </c>
      <c r="O1094">
        <f t="shared" si="17"/>
        <v>2015</v>
      </c>
    </row>
    <row r="1095" spans="1:15" x14ac:dyDescent="0.3">
      <c r="A1095" t="s">
        <v>2822</v>
      </c>
      <c r="B1095" s="7">
        <v>42365</v>
      </c>
      <c r="C1095" t="s">
        <v>2823</v>
      </c>
      <c r="D1095" t="s">
        <v>2824</v>
      </c>
      <c r="E1095">
        <v>28.9</v>
      </c>
      <c r="F1095">
        <v>5</v>
      </c>
      <c r="G1095">
        <v>0</v>
      </c>
      <c r="H1095">
        <v>14.161</v>
      </c>
      <c r="I1095" t="s">
        <v>44</v>
      </c>
      <c r="J1095" t="s">
        <v>85</v>
      </c>
      <c r="K1095" t="s">
        <v>2825</v>
      </c>
      <c r="L1095" t="s">
        <v>137</v>
      </c>
      <c r="M1095" t="s">
        <v>2405</v>
      </c>
      <c r="N1095" t="s">
        <v>2826</v>
      </c>
      <c r="O1095">
        <f t="shared" si="17"/>
        <v>2015</v>
      </c>
    </row>
    <row r="1096" spans="1:15" x14ac:dyDescent="0.3">
      <c r="A1096" t="s">
        <v>2822</v>
      </c>
      <c r="B1096" s="7">
        <v>42365</v>
      </c>
      <c r="C1096" t="s">
        <v>2823</v>
      </c>
      <c r="D1096" t="s">
        <v>612</v>
      </c>
      <c r="E1096">
        <v>355.96</v>
      </c>
      <c r="F1096">
        <v>2</v>
      </c>
      <c r="G1096">
        <v>0</v>
      </c>
      <c r="H1096">
        <v>103.22839999999999</v>
      </c>
      <c r="I1096" t="s">
        <v>44</v>
      </c>
      <c r="J1096" t="s">
        <v>76</v>
      </c>
      <c r="K1096" t="s">
        <v>613</v>
      </c>
      <c r="L1096" t="s">
        <v>137</v>
      </c>
      <c r="M1096" t="s">
        <v>2405</v>
      </c>
      <c r="N1096" t="s">
        <v>2826</v>
      </c>
      <c r="O1096">
        <f t="shared" si="17"/>
        <v>2015</v>
      </c>
    </row>
    <row r="1097" spans="1:15" x14ac:dyDescent="0.3">
      <c r="A1097" t="s">
        <v>2827</v>
      </c>
      <c r="B1097" s="7">
        <v>42756</v>
      </c>
      <c r="C1097" t="s">
        <v>2828</v>
      </c>
      <c r="D1097" t="s">
        <v>2829</v>
      </c>
      <c r="E1097">
        <v>348.20800000000003</v>
      </c>
      <c r="F1097">
        <v>7</v>
      </c>
      <c r="G1097">
        <v>0.2</v>
      </c>
      <c r="H1097">
        <v>30.4682</v>
      </c>
      <c r="I1097" t="s">
        <v>44</v>
      </c>
      <c r="J1097" t="s">
        <v>58</v>
      </c>
      <c r="K1097" t="s">
        <v>2830</v>
      </c>
      <c r="L1097" t="s">
        <v>35</v>
      </c>
      <c r="M1097" t="s">
        <v>87</v>
      </c>
      <c r="N1097" t="s">
        <v>419</v>
      </c>
      <c r="O1097">
        <f t="shared" si="17"/>
        <v>2017</v>
      </c>
    </row>
    <row r="1098" spans="1:15" x14ac:dyDescent="0.3">
      <c r="A1098" t="s">
        <v>2827</v>
      </c>
      <c r="B1098" s="7">
        <v>42756</v>
      </c>
      <c r="C1098" t="s">
        <v>2828</v>
      </c>
      <c r="D1098" t="s">
        <v>2831</v>
      </c>
      <c r="E1098">
        <v>35.783999999999999</v>
      </c>
      <c r="F1098">
        <v>7</v>
      </c>
      <c r="G1098">
        <v>0.7</v>
      </c>
      <c r="H1098">
        <v>-28.627199999999998</v>
      </c>
      <c r="I1098" t="s">
        <v>44</v>
      </c>
      <c r="J1098" t="s">
        <v>73</v>
      </c>
      <c r="K1098" t="s">
        <v>2832</v>
      </c>
      <c r="L1098" t="s">
        <v>35</v>
      </c>
      <c r="M1098" t="s">
        <v>87</v>
      </c>
      <c r="N1098" t="s">
        <v>419</v>
      </c>
      <c r="O1098">
        <f t="shared" si="17"/>
        <v>2017</v>
      </c>
    </row>
    <row r="1099" spans="1:15" x14ac:dyDescent="0.3">
      <c r="A1099" t="s">
        <v>2833</v>
      </c>
      <c r="B1099" s="7">
        <v>41815</v>
      </c>
      <c r="C1099" t="s">
        <v>2721</v>
      </c>
      <c r="D1099" t="s">
        <v>2834</v>
      </c>
      <c r="E1099">
        <v>447.84</v>
      </c>
      <c r="F1099">
        <v>5</v>
      </c>
      <c r="G1099">
        <v>0.2</v>
      </c>
      <c r="H1099">
        <v>11.196</v>
      </c>
      <c r="I1099" t="s">
        <v>32</v>
      </c>
      <c r="J1099" t="s">
        <v>53</v>
      </c>
      <c r="K1099" t="s">
        <v>2835</v>
      </c>
      <c r="L1099" t="s">
        <v>47</v>
      </c>
      <c r="M1099" t="s">
        <v>48</v>
      </c>
      <c r="N1099" t="s">
        <v>49</v>
      </c>
      <c r="O1099">
        <f t="shared" si="17"/>
        <v>2014</v>
      </c>
    </row>
    <row r="1100" spans="1:15" x14ac:dyDescent="0.3">
      <c r="A1100" t="s">
        <v>2836</v>
      </c>
      <c r="B1100" s="7">
        <v>42535</v>
      </c>
      <c r="C1100" t="s">
        <v>2837</v>
      </c>
      <c r="D1100" t="s">
        <v>2838</v>
      </c>
      <c r="E1100">
        <v>7.04</v>
      </c>
      <c r="F1100">
        <v>4</v>
      </c>
      <c r="G1100">
        <v>0</v>
      </c>
      <c r="H1100">
        <v>2.0415999999999999</v>
      </c>
      <c r="I1100" t="s">
        <v>44</v>
      </c>
      <c r="J1100" t="s">
        <v>66</v>
      </c>
      <c r="K1100" t="s">
        <v>2839</v>
      </c>
      <c r="L1100" t="s">
        <v>47</v>
      </c>
      <c r="M1100" t="s">
        <v>48</v>
      </c>
      <c r="N1100" t="s">
        <v>120</v>
      </c>
      <c r="O1100">
        <f t="shared" si="17"/>
        <v>2016</v>
      </c>
    </row>
    <row r="1101" spans="1:15" x14ac:dyDescent="0.3">
      <c r="A1101" t="s">
        <v>2836</v>
      </c>
      <c r="B1101" s="7">
        <v>42535</v>
      </c>
      <c r="C1101" t="s">
        <v>2837</v>
      </c>
      <c r="D1101" t="s">
        <v>1376</v>
      </c>
      <c r="E1101">
        <v>8.73</v>
      </c>
      <c r="F1101">
        <v>3</v>
      </c>
      <c r="G1101">
        <v>0</v>
      </c>
      <c r="H1101">
        <v>4.1031000000000004</v>
      </c>
      <c r="I1101" t="s">
        <v>32</v>
      </c>
      <c r="J1101" t="s">
        <v>63</v>
      </c>
      <c r="K1101" t="s">
        <v>1377</v>
      </c>
      <c r="L1101" t="s">
        <v>47</v>
      </c>
      <c r="M1101" t="s">
        <v>48</v>
      </c>
      <c r="N1101" t="s">
        <v>120</v>
      </c>
      <c r="O1101">
        <f t="shared" si="17"/>
        <v>2016</v>
      </c>
    </row>
    <row r="1102" spans="1:15" x14ac:dyDescent="0.3">
      <c r="A1102" t="s">
        <v>2836</v>
      </c>
      <c r="B1102" s="7">
        <v>42535</v>
      </c>
      <c r="C1102" t="s">
        <v>2837</v>
      </c>
      <c r="D1102" t="s">
        <v>2840</v>
      </c>
      <c r="E1102">
        <v>29.29</v>
      </c>
      <c r="F1102">
        <v>1</v>
      </c>
      <c r="G1102">
        <v>0</v>
      </c>
      <c r="H1102">
        <v>9.6656999999999993</v>
      </c>
      <c r="I1102" t="s">
        <v>69</v>
      </c>
      <c r="J1102" t="s">
        <v>148</v>
      </c>
      <c r="K1102" t="s">
        <v>2841</v>
      </c>
      <c r="L1102" t="s">
        <v>47</v>
      </c>
      <c r="M1102" t="s">
        <v>48</v>
      </c>
      <c r="N1102" t="s">
        <v>120</v>
      </c>
      <c r="O1102">
        <f t="shared" si="17"/>
        <v>2016</v>
      </c>
    </row>
    <row r="1103" spans="1:15" x14ac:dyDescent="0.3">
      <c r="A1103" t="s">
        <v>2836</v>
      </c>
      <c r="B1103" s="7">
        <v>42535</v>
      </c>
      <c r="C1103" t="s">
        <v>2837</v>
      </c>
      <c r="D1103" t="s">
        <v>2842</v>
      </c>
      <c r="E1103">
        <v>8.64</v>
      </c>
      <c r="F1103">
        <v>3</v>
      </c>
      <c r="G1103">
        <v>0</v>
      </c>
      <c r="H1103">
        <v>2.5055999999999998</v>
      </c>
      <c r="I1103" t="s">
        <v>44</v>
      </c>
      <c r="J1103" t="s">
        <v>66</v>
      </c>
      <c r="K1103" t="s">
        <v>2843</v>
      </c>
      <c r="L1103" t="s">
        <v>47</v>
      </c>
      <c r="M1103" t="s">
        <v>48</v>
      </c>
      <c r="N1103" t="s">
        <v>120</v>
      </c>
      <c r="O1103">
        <f t="shared" si="17"/>
        <v>2016</v>
      </c>
    </row>
    <row r="1104" spans="1:15" x14ac:dyDescent="0.3">
      <c r="A1104" t="s">
        <v>2844</v>
      </c>
      <c r="B1104" s="7">
        <v>42846</v>
      </c>
      <c r="C1104" t="s">
        <v>1917</v>
      </c>
      <c r="D1104" t="s">
        <v>1079</v>
      </c>
      <c r="E1104">
        <v>2.694</v>
      </c>
      <c r="F1104">
        <v>3</v>
      </c>
      <c r="G1104">
        <v>0.8</v>
      </c>
      <c r="H1104">
        <v>-4.7145000000000001</v>
      </c>
      <c r="I1104" t="s">
        <v>44</v>
      </c>
      <c r="J1104" t="s">
        <v>73</v>
      </c>
      <c r="K1104" t="s">
        <v>1080</v>
      </c>
      <c r="L1104" t="s">
        <v>99</v>
      </c>
      <c r="M1104" t="s">
        <v>100</v>
      </c>
      <c r="N1104" t="s">
        <v>171</v>
      </c>
      <c r="O1104">
        <f t="shared" si="17"/>
        <v>2017</v>
      </c>
    </row>
    <row r="1105" spans="1:15" x14ac:dyDescent="0.3">
      <c r="A1105" t="s">
        <v>2844</v>
      </c>
      <c r="B1105" s="7">
        <v>42846</v>
      </c>
      <c r="C1105" t="s">
        <v>1917</v>
      </c>
      <c r="D1105" t="s">
        <v>2641</v>
      </c>
      <c r="E1105">
        <v>2.9340000000000002</v>
      </c>
      <c r="F1105">
        <v>3</v>
      </c>
      <c r="G1105">
        <v>0.8</v>
      </c>
      <c r="H1105">
        <v>-4.9878</v>
      </c>
      <c r="I1105" t="s">
        <v>44</v>
      </c>
      <c r="J1105" t="s">
        <v>73</v>
      </c>
      <c r="K1105" t="s">
        <v>2642</v>
      </c>
      <c r="L1105" t="s">
        <v>99</v>
      </c>
      <c r="M1105" t="s">
        <v>100</v>
      </c>
      <c r="N1105" t="s">
        <v>171</v>
      </c>
      <c r="O1105">
        <f t="shared" si="17"/>
        <v>2017</v>
      </c>
    </row>
    <row r="1106" spans="1:15" x14ac:dyDescent="0.3">
      <c r="A1106" t="s">
        <v>2845</v>
      </c>
      <c r="B1106" s="7">
        <v>42664</v>
      </c>
      <c r="C1106" t="s">
        <v>2846</v>
      </c>
      <c r="D1106" t="s">
        <v>2847</v>
      </c>
      <c r="E1106">
        <v>22.92</v>
      </c>
      <c r="F1106">
        <v>3</v>
      </c>
      <c r="G1106">
        <v>0</v>
      </c>
      <c r="H1106">
        <v>11.2308</v>
      </c>
      <c r="I1106" t="s">
        <v>44</v>
      </c>
      <c r="J1106" t="s">
        <v>85</v>
      </c>
      <c r="K1106" t="s">
        <v>2848</v>
      </c>
      <c r="L1106" t="s">
        <v>47</v>
      </c>
      <c r="M1106" t="s">
        <v>48</v>
      </c>
      <c r="N1106" t="s">
        <v>2512</v>
      </c>
      <c r="O1106">
        <f t="shared" si="17"/>
        <v>2016</v>
      </c>
    </row>
    <row r="1107" spans="1:15" x14ac:dyDescent="0.3">
      <c r="A1107" t="s">
        <v>2849</v>
      </c>
      <c r="B1107" s="7">
        <v>42693</v>
      </c>
      <c r="C1107" t="s">
        <v>144</v>
      </c>
      <c r="D1107" t="s">
        <v>734</v>
      </c>
      <c r="E1107">
        <v>100.70399999999999</v>
      </c>
      <c r="F1107">
        <v>6</v>
      </c>
      <c r="G1107">
        <v>0.2</v>
      </c>
      <c r="H1107">
        <v>-16.3644</v>
      </c>
      <c r="I1107" t="s">
        <v>44</v>
      </c>
      <c r="J1107" t="s">
        <v>58</v>
      </c>
      <c r="K1107" t="s">
        <v>735</v>
      </c>
      <c r="L1107" t="s">
        <v>99</v>
      </c>
      <c r="M1107" t="s">
        <v>100</v>
      </c>
      <c r="N1107" t="s">
        <v>171</v>
      </c>
      <c r="O1107">
        <f t="shared" si="17"/>
        <v>2016</v>
      </c>
    </row>
    <row r="1108" spans="1:15" x14ac:dyDescent="0.3">
      <c r="A1108" t="s">
        <v>2849</v>
      </c>
      <c r="B1108" s="7">
        <v>42693</v>
      </c>
      <c r="C1108" t="s">
        <v>144</v>
      </c>
      <c r="D1108" t="s">
        <v>1376</v>
      </c>
      <c r="E1108">
        <v>2.3279999999999998</v>
      </c>
      <c r="F1108">
        <v>2</v>
      </c>
      <c r="G1108">
        <v>0.6</v>
      </c>
      <c r="H1108">
        <v>-0.75660000000000005</v>
      </c>
      <c r="I1108" t="s">
        <v>32</v>
      </c>
      <c r="J1108" t="s">
        <v>63</v>
      </c>
      <c r="K1108" t="s">
        <v>1377</v>
      </c>
      <c r="L1108" t="s">
        <v>99</v>
      </c>
      <c r="M1108" t="s">
        <v>100</v>
      </c>
      <c r="N1108" t="s">
        <v>171</v>
      </c>
      <c r="O1108">
        <f t="shared" si="17"/>
        <v>2016</v>
      </c>
    </row>
    <row r="1109" spans="1:15" x14ac:dyDescent="0.3">
      <c r="A1109" t="s">
        <v>2849</v>
      </c>
      <c r="B1109" s="7">
        <v>42693</v>
      </c>
      <c r="C1109" t="s">
        <v>144</v>
      </c>
      <c r="D1109" t="s">
        <v>2850</v>
      </c>
      <c r="E1109">
        <v>10.78</v>
      </c>
      <c r="F1109">
        <v>5</v>
      </c>
      <c r="G1109">
        <v>0.8</v>
      </c>
      <c r="H1109">
        <v>-17.248000000000001</v>
      </c>
      <c r="I1109" t="s">
        <v>44</v>
      </c>
      <c r="J1109" t="s">
        <v>73</v>
      </c>
      <c r="K1109" t="s">
        <v>2851</v>
      </c>
      <c r="L1109" t="s">
        <v>99</v>
      </c>
      <c r="M1109" t="s">
        <v>100</v>
      </c>
      <c r="N1109" t="s">
        <v>171</v>
      </c>
      <c r="O1109">
        <f t="shared" si="17"/>
        <v>2016</v>
      </c>
    </row>
    <row r="1110" spans="1:15" x14ac:dyDescent="0.3">
      <c r="A1110" t="s">
        <v>2849</v>
      </c>
      <c r="B1110" s="7">
        <v>42693</v>
      </c>
      <c r="C1110" t="s">
        <v>144</v>
      </c>
      <c r="D1110" t="s">
        <v>2852</v>
      </c>
      <c r="E1110">
        <v>58.368000000000002</v>
      </c>
      <c r="F1110">
        <v>12</v>
      </c>
      <c r="G1110">
        <v>0.2</v>
      </c>
      <c r="H1110">
        <v>21.888000000000002</v>
      </c>
      <c r="I1110" t="s">
        <v>44</v>
      </c>
      <c r="J1110" t="s">
        <v>241</v>
      </c>
      <c r="K1110" t="s">
        <v>500</v>
      </c>
      <c r="L1110" t="s">
        <v>99</v>
      </c>
      <c r="M1110" t="s">
        <v>100</v>
      </c>
      <c r="N1110" t="s">
        <v>171</v>
      </c>
      <c r="O1110">
        <f t="shared" si="17"/>
        <v>2016</v>
      </c>
    </row>
    <row r="1111" spans="1:15" x14ac:dyDescent="0.3">
      <c r="A1111" t="s">
        <v>2849</v>
      </c>
      <c r="B1111" s="7">
        <v>42693</v>
      </c>
      <c r="C1111" t="s">
        <v>144</v>
      </c>
      <c r="D1111" t="s">
        <v>2853</v>
      </c>
      <c r="E1111">
        <v>40.968000000000004</v>
      </c>
      <c r="F1111">
        <v>3</v>
      </c>
      <c r="G1111">
        <v>0.2</v>
      </c>
      <c r="H1111">
        <v>13.826700000000001</v>
      </c>
      <c r="I1111" t="s">
        <v>44</v>
      </c>
      <c r="J1111" t="s">
        <v>159</v>
      </c>
      <c r="K1111" t="s">
        <v>2854</v>
      </c>
      <c r="L1111" t="s">
        <v>99</v>
      </c>
      <c r="M1111" t="s">
        <v>100</v>
      </c>
      <c r="N1111" t="s">
        <v>171</v>
      </c>
      <c r="O1111">
        <f t="shared" si="17"/>
        <v>2016</v>
      </c>
    </row>
    <row r="1112" spans="1:15" x14ac:dyDescent="0.3">
      <c r="A1112" t="s">
        <v>2849</v>
      </c>
      <c r="B1112" s="7">
        <v>42693</v>
      </c>
      <c r="C1112" t="s">
        <v>144</v>
      </c>
      <c r="D1112" t="s">
        <v>2855</v>
      </c>
      <c r="E1112">
        <v>71.959999999999994</v>
      </c>
      <c r="F1112">
        <v>5</v>
      </c>
      <c r="G1112">
        <v>0.2</v>
      </c>
      <c r="H1112">
        <v>25.186</v>
      </c>
      <c r="I1112" t="s">
        <v>69</v>
      </c>
      <c r="J1112" t="s">
        <v>70</v>
      </c>
      <c r="K1112" t="s">
        <v>2856</v>
      </c>
      <c r="L1112" t="s">
        <v>99</v>
      </c>
      <c r="M1112" t="s">
        <v>100</v>
      </c>
      <c r="N1112" t="s">
        <v>171</v>
      </c>
      <c r="O1112">
        <f t="shared" si="17"/>
        <v>2016</v>
      </c>
    </row>
    <row r="1113" spans="1:15" x14ac:dyDescent="0.3">
      <c r="A1113" t="s">
        <v>2849</v>
      </c>
      <c r="B1113" s="7">
        <v>42693</v>
      </c>
      <c r="C1113" t="s">
        <v>144</v>
      </c>
      <c r="D1113" t="s">
        <v>2857</v>
      </c>
      <c r="E1113">
        <v>10.368</v>
      </c>
      <c r="F1113">
        <v>2</v>
      </c>
      <c r="G1113">
        <v>0.2</v>
      </c>
      <c r="H1113">
        <v>3.6288</v>
      </c>
      <c r="I1113" t="s">
        <v>44</v>
      </c>
      <c r="J1113" t="s">
        <v>85</v>
      </c>
      <c r="K1113" t="s">
        <v>2858</v>
      </c>
      <c r="L1113" t="s">
        <v>99</v>
      </c>
      <c r="M1113" t="s">
        <v>100</v>
      </c>
      <c r="N1113" t="s">
        <v>171</v>
      </c>
      <c r="O1113">
        <f t="shared" si="17"/>
        <v>2016</v>
      </c>
    </row>
    <row r="1114" spans="1:15" x14ac:dyDescent="0.3">
      <c r="A1114" t="s">
        <v>2849</v>
      </c>
      <c r="B1114" s="7">
        <v>42693</v>
      </c>
      <c r="C1114" t="s">
        <v>144</v>
      </c>
      <c r="D1114" t="s">
        <v>399</v>
      </c>
      <c r="E1114">
        <v>1.1919999999999999</v>
      </c>
      <c r="F1114">
        <v>2</v>
      </c>
      <c r="G1114">
        <v>0.8</v>
      </c>
      <c r="H1114">
        <v>-2.0264000000000002</v>
      </c>
      <c r="I1114" t="s">
        <v>44</v>
      </c>
      <c r="J1114" t="s">
        <v>73</v>
      </c>
      <c r="K1114" t="s">
        <v>400</v>
      </c>
      <c r="L1114" t="s">
        <v>99</v>
      </c>
      <c r="M1114" t="s">
        <v>100</v>
      </c>
      <c r="N1114" t="s">
        <v>171</v>
      </c>
      <c r="O1114">
        <f t="shared" si="17"/>
        <v>2016</v>
      </c>
    </row>
    <row r="1115" spans="1:15" x14ac:dyDescent="0.3">
      <c r="A1115" t="s">
        <v>2859</v>
      </c>
      <c r="B1115" s="7">
        <v>43087</v>
      </c>
      <c r="C1115" t="s">
        <v>1177</v>
      </c>
      <c r="D1115" t="s">
        <v>2419</v>
      </c>
      <c r="E1115">
        <v>46.671999999999997</v>
      </c>
      <c r="F1115">
        <v>2</v>
      </c>
      <c r="G1115">
        <v>0.2</v>
      </c>
      <c r="H1115">
        <v>16.3352</v>
      </c>
      <c r="I1115" t="s">
        <v>44</v>
      </c>
      <c r="J1115" t="s">
        <v>73</v>
      </c>
      <c r="K1115" t="s">
        <v>2420</v>
      </c>
      <c r="L1115" t="s">
        <v>47</v>
      </c>
      <c r="M1115" t="s">
        <v>48</v>
      </c>
      <c r="N1115" t="s">
        <v>2860</v>
      </c>
      <c r="O1115">
        <f t="shared" si="17"/>
        <v>2017</v>
      </c>
    </row>
    <row r="1116" spans="1:15" x14ac:dyDescent="0.3">
      <c r="A1116" t="s">
        <v>2859</v>
      </c>
      <c r="B1116" s="7">
        <v>43087</v>
      </c>
      <c r="C1116" t="s">
        <v>1177</v>
      </c>
      <c r="D1116" t="s">
        <v>2861</v>
      </c>
      <c r="E1116">
        <v>119.833</v>
      </c>
      <c r="F1116">
        <v>1</v>
      </c>
      <c r="G1116">
        <v>0.15</v>
      </c>
      <c r="H1116">
        <v>-12.6882</v>
      </c>
      <c r="I1116" t="s">
        <v>32</v>
      </c>
      <c r="J1116" t="s">
        <v>33</v>
      </c>
      <c r="K1116" t="s">
        <v>2862</v>
      </c>
      <c r="L1116" t="s">
        <v>47</v>
      </c>
      <c r="M1116" t="s">
        <v>48</v>
      </c>
      <c r="N1116" t="s">
        <v>2860</v>
      </c>
      <c r="O1116">
        <f t="shared" si="17"/>
        <v>2017</v>
      </c>
    </row>
    <row r="1117" spans="1:15" x14ac:dyDescent="0.3">
      <c r="A1117" t="s">
        <v>2859</v>
      </c>
      <c r="B1117" s="7">
        <v>43087</v>
      </c>
      <c r="C1117" t="s">
        <v>1177</v>
      </c>
      <c r="D1117" t="s">
        <v>2067</v>
      </c>
      <c r="E1117">
        <v>119.98</v>
      </c>
      <c r="F1117">
        <v>2</v>
      </c>
      <c r="G1117">
        <v>0</v>
      </c>
      <c r="H1117">
        <v>57.590400000000002</v>
      </c>
      <c r="I1117" t="s">
        <v>69</v>
      </c>
      <c r="J1117" t="s">
        <v>148</v>
      </c>
      <c r="K1117" t="s">
        <v>2068</v>
      </c>
      <c r="L1117" t="s">
        <v>47</v>
      </c>
      <c r="M1117" t="s">
        <v>48</v>
      </c>
      <c r="N1117" t="s">
        <v>2860</v>
      </c>
      <c r="O1117">
        <f t="shared" si="17"/>
        <v>2017</v>
      </c>
    </row>
    <row r="1118" spans="1:15" x14ac:dyDescent="0.3">
      <c r="A1118" t="s">
        <v>2863</v>
      </c>
      <c r="B1118" s="7">
        <v>42573</v>
      </c>
      <c r="C1118" t="s">
        <v>2864</v>
      </c>
      <c r="D1118" t="s">
        <v>1274</v>
      </c>
      <c r="E1118">
        <v>6.3</v>
      </c>
      <c r="F1118">
        <v>2</v>
      </c>
      <c r="G1118">
        <v>0</v>
      </c>
      <c r="H1118">
        <v>3.024</v>
      </c>
      <c r="I1118" t="s">
        <v>44</v>
      </c>
      <c r="J1118" t="s">
        <v>45</v>
      </c>
      <c r="K1118" t="s">
        <v>1275</v>
      </c>
      <c r="L1118" t="s">
        <v>47</v>
      </c>
      <c r="M1118" t="s">
        <v>48</v>
      </c>
      <c r="N1118" t="s">
        <v>120</v>
      </c>
      <c r="O1118">
        <f t="shared" si="17"/>
        <v>2016</v>
      </c>
    </row>
    <row r="1119" spans="1:15" x14ac:dyDescent="0.3">
      <c r="A1119" t="s">
        <v>2865</v>
      </c>
      <c r="B1119" s="7">
        <v>42251</v>
      </c>
      <c r="C1119" t="s">
        <v>2866</v>
      </c>
      <c r="D1119" t="s">
        <v>1108</v>
      </c>
      <c r="E1119">
        <v>279.89999999999998</v>
      </c>
      <c r="F1119">
        <v>5</v>
      </c>
      <c r="G1119">
        <v>0</v>
      </c>
      <c r="H1119">
        <v>137.15100000000001</v>
      </c>
      <c r="I1119" t="s">
        <v>44</v>
      </c>
      <c r="J1119" t="s">
        <v>85</v>
      </c>
      <c r="K1119" t="s">
        <v>1109</v>
      </c>
      <c r="L1119" t="s">
        <v>35</v>
      </c>
      <c r="M1119" t="s">
        <v>1129</v>
      </c>
      <c r="N1119" t="s">
        <v>2867</v>
      </c>
      <c r="O1119">
        <f t="shared" si="17"/>
        <v>2015</v>
      </c>
    </row>
    <row r="1120" spans="1:15" x14ac:dyDescent="0.3">
      <c r="A1120" t="s">
        <v>2865</v>
      </c>
      <c r="B1120" s="7">
        <v>42251</v>
      </c>
      <c r="C1120" t="s">
        <v>2866</v>
      </c>
      <c r="D1120" t="s">
        <v>2379</v>
      </c>
      <c r="E1120">
        <v>619.95000000000005</v>
      </c>
      <c r="F1120">
        <v>5</v>
      </c>
      <c r="G1120">
        <v>0</v>
      </c>
      <c r="H1120">
        <v>111.59099999999999</v>
      </c>
      <c r="I1120" t="s">
        <v>69</v>
      </c>
      <c r="J1120" t="s">
        <v>148</v>
      </c>
      <c r="K1120" t="s">
        <v>2380</v>
      </c>
      <c r="L1120" t="s">
        <v>35</v>
      </c>
      <c r="M1120" t="s">
        <v>1129</v>
      </c>
      <c r="N1120" t="s">
        <v>2867</v>
      </c>
      <c r="O1120">
        <f t="shared" si="17"/>
        <v>2015</v>
      </c>
    </row>
    <row r="1121" spans="1:15" x14ac:dyDescent="0.3">
      <c r="A1121" t="s">
        <v>2865</v>
      </c>
      <c r="B1121" s="7">
        <v>42251</v>
      </c>
      <c r="C1121" t="s">
        <v>2866</v>
      </c>
      <c r="D1121" t="s">
        <v>2868</v>
      </c>
      <c r="E1121">
        <v>4.3600000000000003</v>
      </c>
      <c r="F1121">
        <v>2</v>
      </c>
      <c r="G1121">
        <v>0</v>
      </c>
      <c r="H1121">
        <v>2.0491999999999999</v>
      </c>
      <c r="I1121" t="s">
        <v>44</v>
      </c>
      <c r="J1121" t="s">
        <v>85</v>
      </c>
      <c r="K1121" t="s">
        <v>2869</v>
      </c>
      <c r="L1121" t="s">
        <v>35</v>
      </c>
      <c r="M1121" t="s">
        <v>1129</v>
      </c>
      <c r="N1121" t="s">
        <v>2867</v>
      </c>
      <c r="O1121">
        <f t="shared" si="17"/>
        <v>2015</v>
      </c>
    </row>
    <row r="1122" spans="1:15" x14ac:dyDescent="0.3">
      <c r="A1122" t="s">
        <v>2865</v>
      </c>
      <c r="B1122" s="7">
        <v>42251</v>
      </c>
      <c r="C1122" t="s">
        <v>2866</v>
      </c>
      <c r="D1122" t="s">
        <v>2265</v>
      </c>
      <c r="E1122">
        <v>15.28</v>
      </c>
      <c r="F1122">
        <v>2</v>
      </c>
      <c r="G1122">
        <v>0</v>
      </c>
      <c r="H1122">
        <v>7.4871999999999996</v>
      </c>
      <c r="I1122" t="s">
        <v>44</v>
      </c>
      <c r="J1122" t="s">
        <v>159</v>
      </c>
      <c r="K1122" t="s">
        <v>2266</v>
      </c>
      <c r="L1122" t="s">
        <v>35</v>
      </c>
      <c r="M1122" t="s">
        <v>1129</v>
      </c>
      <c r="N1122" t="s">
        <v>2867</v>
      </c>
      <c r="O1122">
        <f t="shared" si="17"/>
        <v>2015</v>
      </c>
    </row>
    <row r="1123" spans="1:15" x14ac:dyDescent="0.3">
      <c r="A1123" t="s">
        <v>2870</v>
      </c>
      <c r="B1123" s="7">
        <v>41659</v>
      </c>
      <c r="C1123" t="s">
        <v>2422</v>
      </c>
      <c r="D1123" t="s">
        <v>2871</v>
      </c>
      <c r="E1123">
        <v>699.93</v>
      </c>
      <c r="F1123">
        <v>7</v>
      </c>
      <c r="G1123">
        <v>0</v>
      </c>
      <c r="H1123">
        <v>181.98179999999999</v>
      </c>
      <c r="I1123" t="s">
        <v>69</v>
      </c>
      <c r="J1123" t="s">
        <v>70</v>
      </c>
      <c r="K1123" t="s">
        <v>2872</v>
      </c>
      <c r="L1123" t="s">
        <v>35</v>
      </c>
      <c r="M1123" t="s">
        <v>1511</v>
      </c>
      <c r="N1123" t="s">
        <v>2873</v>
      </c>
      <c r="O1123">
        <f t="shared" si="17"/>
        <v>2014</v>
      </c>
    </row>
    <row r="1124" spans="1:15" x14ac:dyDescent="0.3">
      <c r="A1124" t="s">
        <v>2870</v>
      </c>
      <c r="B1124" s="7">
        <v>41659</v>
      </c>
      <c r="C1124" t="s">
        <v>2422</v>
      </c>
      <c r="D1124" t="s">
        <v>2874</v>
      </c>
      <c r="E1124">
        <v>22.96</v>
      </c>
      <c r="F1124">
        <v>7</v>
      </c>
      <c r="G1124">
        <v>0</v>
      </c>
      <c r="H1124">
        <v>6.6584000000000003</v>
      </c>
      <c r="I1124" t="s">
        <v>44</v>
      </c>
      <c r="J1124" t="s">
        <v>66</v>
      </c>
      <c r="K1124" t="s">
        <v>2875</v>
      </c>
      <c r="L1124" t="s">
        <v>35</v>
      </c>
      <c r="M1124" t="s">
        <v>1511</v>
      </c>
      <c r="N1124" t="s">
        <v>2873</v>
      </c>
      <c r="O1124">
        <f t="shared" si="17"/>
        <v>2014</v>
      </c>
    </row>
    <row r="1125" spans="1:15" x14ac:dyDescent="0.3">
      <c r="A1125" t="s">
        <v>2870</v>
      </c>
      <c r="B1125" s="7">
        <v>41659</v>
      </c>
      <c r="C1125" t="s">
        <v>2422</v>
      </c>
      <c r="D1125" t="s">
        <v>318</v>
      </c>
      <c r="E1125">
        <v>38.6</v>
      </c>
      <c r="F1125">
        <v>4</v>
      </c>
      <c r="G1125">
        <v>0</v>
      </c>
      <c r="H1125">
        <v>11.58</v>
      </c>
      <c r="I1125" t="s">
        <v>32</v>
      </c>
      <c r="J1125" t="s">
        <v>63</v>
      </c>
      <c r="K1125" t="s">
        <v>319</v>
      </c>
      <c r="L1125" t="s">
        <v>35</v>
      </c>
      <c r="M1125" t="s">
        <v>1511</v>
      </c>
      <c r="N1125" t="s">
        <v>2873</v>
      </c>
      <c r="O1125">
        <f t="shared" si="17"/>
        <v>2014</v>
      </c>
    </row>
    <row r="1126" spans="1:15" x14ac:dyDescent="0.3">
      <c r="A1126" t="s">
        <v>2870</v>
      </c>
      <c r="B1126" s="7">
        <v>41659</v>
      </c>
      <c r="C1126" t="s">
        <v>2422</v>
      </c>
      <c r="D1126" t="s">
        <v>1554</v>
      </c>
      <c r="E1126">
        <v>6.63</v>
      </c>
      <c r="F1126">
        <v>3</v>
      </c>
      <c r="G1126">
        <v>0</v>
      </c>
      <c r="H1126">
        <v>1.7901</v>
      </c>
      <c r="I1126" t="s">
        <v>44</v>
      </c>
      <c r="J1126" t="s">
        <v>66</v>
      </c>
      <c r="K1126" t="s">
        <v>1555</v>
      </c>
      <c r="L1126" t="s">
        <v>35</v>
      </c>
      <c r="M1126" t="s">
        <v>1511</v>
      </c>
      <c r="N1126" t="s">
        <v>2873</v>
      </c>
      <c r="O1126">
        <f t="shared" si="17"/>
        <v>2014</v>
      </c>
    </row>
    <row r="1127" spans="1:15" x14ac:dyDescent="0.3">
      <c r="A1127" t="s">
        <v>2870</v>
      </c>
      <c r="B1127" s="7">
        <v>41659</v>
      </c>
      <c r="C1127" t="s">
        <v>2422</v>
      </c>
      <c r="D1127" t="s">
        <v>2876</v>
      </c>
      <c r="E1127">
        <v>23.34</v>
      </c>
      <c r="F1127">
        <v>3</v>
      </c>
      <c r="G1127">
        <v>0</v>
      </c>
      <c r="H1127">
        <v>10.969799999999999</v>
      </c>
      <c r="I1127" t="s">
        <v>44</v>
      </c>
      <c r="J1127" t="s">
        <v>159</v>
      </c>
      <c r="K1127" t="s">
        <v>591</v>
      </c>
      <c r="L1127" t="s">
        <v>35</v>
      </c>
      <c r="M1127" t="s">
        <v>1511</v>
      </c>
      <c r="N1127" t="s">
        <v>2873</v>
      </c>
      <c r="O1127">
        <f t="shared" si="17"/>
        <v>2014</v>
      </c>
    </row>
    <row r="1128" spans="1:15" x14ac:dyDescent="0.3">
      <c r="A1128" t="s">
        <v>2870</v>
      </c>
      <c r="B1128" s="7">
        <v>41659</v>
      </c>
      <c r="C1128" t="s">
        <v>2422</v>
      </c>
      <c r="D1128" t="s">
        <v>1406</v>
      </c>
      <c r="E1128">
        <v>1067.94</v>
      </c>
      <c r="F1128">
        <v>3</v>
      </c>
      <c r="G1128">
        <v>0</v>
      </c>
      <c r="H1128">
        <v>224.26740000000001</v>
      </c>
      <c r="I1128" t="s">
        <v>32</v>
      </c>
      <c r="J1128" t="s">
        <v>39</v>
      </c>
      <c r="K1128" t="s">
        <v>1407</v>
      </c>
      <c r="L1128" t="s">
        <v>35</v>
      </c>
      <c r="M1128" t="s">
        <v>1511</v>
      </c>
      <c r="N1128" t="s">
        <v>2873</v>
      </c>
      <c r="O1128">
        <f t="shared" si="17"/>
        <v>2014</v>
      </c>
    </row>
    <row r="1129" spans="1:15" x14ac:dyDescent="0.3">
      <c r="A1129" t="s">
        <v>2877</v>
      </c>
      <c r="B1129" s="7">
        <v>42065</v>
      </c>
      <c r="C1129" t="s">
        <v>425</v>
      </c>
      <c r="D1129" t="s">
        <v>1387</v>
      </c>
      <c r="E1129">
        <v>10.16</v>
      </c>
      <c r="F1129">
        <v>1</v>
      </c>
      <c r="G1129">
        <v>0</v>
      </c>
      <c r="H1129">
        <v>2.6415999999999999</v>
      </c>
      <c r="I1129" t="s">
        <v>44</v>
      </c>
      <c r="J1129" t="s">
        <v>66</v>
      </c>
      <c r="K1129" t="s">
        <v>1388</v>
      </c>
      <c r="L1129" t="s">
        <v>99</v>
      </c>
      <c r="M1129" t="s">
        <v>230</v>
      </c>
      <c r="N1129" t="s">
        <v>1296</v>
      </c>
      <c r="O1129">
        <f t="shared" si="17"/>
        <v>2015</v>
      </c>
    </row>
    <row r="1130" spans="1:15" x14ac:dyDescent="0.3">
      <c r="A1130" t="s">
        <v>2877</v>
      </c>
      <c r="B1130" s="7">
        <v>42065</v>
      </c>
      <c r="C1130" t="s">
        <v>425</v>
      </c>
      <c r="D1130" t="s">
        <v>2127</v>
      </c>
      <c r="E1130">
        <v>101.88</v>
      </c>
      <c r="F1130">
        <v>6</v>
      </c>
      <c r="G1130">
        <v>0</v>
      </c>
      <c r="H1130">
        <v>50.94</v>
      </c>
      <c r="I1130" t="s">
        <v>44</v>
      </c>
      <c r="J1130" t="s">
        <v>159</v>
      </c>
      <c r="K1130" t="s">
        <v>2128</v>
      </c>
      <c r="L1130" t="s">
        <v>99</v>
      </c>
      <c r="M1130" t="s">
        <v>230</v>
      </c>
      <c r="N1130" t="s">
        <v>1296</v>
      </c>
      <c r="O1130">
        <f t="shared" si="17"/>
        <v>2015</v>
      </c>
    </row>
    <row r="1131" spans="1:15" x14ac:dyDescent="0.3">
      <c r="A1131" t="s">
        <v>2878</v>
      </c>
      <c r="B1131" s="7">
        <v>42472</v>
      </c>
      <c r="C1131" t="s">
        <v>1581</v>
      </c>
      <c r="D1131" t="s">
        <v>2879</v>
      </c>
      <c r="E1131">
        <v>343.92</v>
      </c>
      <c r="F1131">
        <v>4</v>
      </c>
      <c r="G1131">
        <v>0</v>
      </c>
      <c r="H1131">
        <v>75.662400000000005</v>
      </c>
      <c r="I1131" t="s">
        <v>32</v>
      </c>
      <c r="J1131" t="s">
        <v>53</v>
      </c>
      <c r="K1131" t="s">
        <v>2880</v>
      </c>
      <c r="L1131" t="s">
        <v>35</v>
      </c>
      <c r="M1131" t="s">
        <v>289</v>
      </c>
      <c r="N1131" t="s">
        <v>290</v>
      </c>
      <c r="O1131">
        <f t="shared" si="17"/>
        <v>2016</v>
      </c>
    </row>
    <row r="1132" spans="1:15" x14ac:dyDescent="0.3">
      <c r="A1132" t="s">
        <v>2878</v>
      </c>
      <c r="B1132" s="7">
        <v>42472</v>
      </c>
      <c r="C1132" t="s">
        <v>1581</v>
      </c>
      <c r="D1132" t="s">
        <v>2881</v>
      </c>
      <c r="E1132">
        <v>40.99</v>
      </c>
      <c r="F1132">
        <v>1</v>
      </c>
      <c r="G1132">
        <v>0</v>
      </c>
      <c r="H1132">
        <v>20.085100000000001</v>
      </c>
      <c r="I1132" t="s">
        <v>44</v>
      </c>
      <c r="J1132" t="s">
        <v>85</v>
      </c>
      <c r="K1132" t="s">
        <v>2882</v>
      </c>
      <c r="L1132" t="s">
        <v>35</v>
      </c>
      <c r="M1132" t="s">
        <v>289</v>
      </c>
      <c r="N1132" t="s">
        <v>290</v>
      </c>
      <c r="O1132">
        <f t="shared" si="17"/>
        <v>2016</v>
      </c>
    </row>
    <row r="1133" spans="1:15" x14ac:dyDescent="0.3">
      <c r="A1133" t="s">
        <v>2878</v>
      </c>
      <c r="B1133" s="7">
        <v>42472</v>
      </c>
      <c r="C1133" t="s">
        <v>1581</v>
      </c>
      <c r="D1133" t="s">
        <v>469</v>
      </c>
      <c r="E1133">
        <v>63.9</v>
      </c>
      <c r="F1133">
        <v>5</v>
      </c>
      <c r="G1133">
        <v>0</v>
      </c>
      <c r="H1133">
        <v>28.754999999999999</v>
      </c>
      <c r="I1133" t="s">
        <v>44</v>
      </c>
      <c r="J1133" t="s">
        <v>159</v>
      </c>
      <c r="K1133" t="s">
        <v>470</v>
      </c>
      <c r="L1133" t="s">
        <v>35</v>
      </c>
      <c r="M1133" t="s">
        <v>289</v>
      </c>
      <c r="N1133" t="s">
        <v>290</v>
      </c>
      <c r="O1133">
        <f t="shared" si="17"/>
        <v>2016</v>
      </c>
    </row>
    <row r="1134" spans="1:15" x14ac:dyDescent="0.3">
      <c r="A1134" t="s">
        <v>2883</v>
      </c>
      <c r="B1134" s="7">
        <v>42710</v>
      </c>
      <c r="C1134" t="s">
        <v>458</v>
      </c>
      <c r="D1134" t="s">
        <v>935</v>
      </c>
      <c r="E1134">
        <v>19.440000000000001</v>
      </c>
      <c r="F1134">
        <v>3</v>
      </c>
      <c r="G1134">
        <v>0</v>
      </c>
      <c r="H1134">
        <v>9.3312000000000008</v>
      </c>
      <c r="I1134" t="s">
        <v>44</v>
      </c>
      <c r="J1134" t="s">
        <v>85</v>
      </c>
      <c r="K1134" t="s">
        <v>936</v>
      </c>
      <c r="L1134" t="s">
        <v>47</v>
      </c>
      <c r="M1134" t="s">
        <v>48</v>
      </c>
      <c r="N1134" t="s">
        <v>2884</v>
      </c>
      <c r="O1134">
        <f t="shared" si="17"/>
        <v>2016</v>
      </c>
    </row>
    <row r="1135" spans="1:15" x14ac:dyDescent="0.3">
      <c r="A1135" t="s">
        <v>2885</v>
      </c>
      <c r="B1135" s="7">
        <v>42526</v>
      </c>
      <c r="C1135" t="s">
        <v>1427</v>
      </c>
      <c r="D1135" t="s">
        <v>197</v>
      </c>
      <c r="E1135">
        <v>124.608</v>
      </c>
      <c r="F1135">
        <v>4</v>
      </c>
      <c r="G1135">
        <v>0.2</v>
      </c>
      <c r="H1135">
        <v>-23.364000000000001</v>
      </c>
      <c r="I1135" t="s">
        <v>44</v>
      </c>
      <c r="J1135" t="s">
        <v>58</v>
      </c>
      <c r="K1135" t="s">
        <v>198</v>
      </c>
      <c r="L1135" t="s">
        <v>137</v>
      </c>
      <c r="M1135" t="s">
        <v>138</v>
      </c>
      <c r="N1135" t="s">
        <v>139</v>
      </c>
      <c r="O1135">
        <f t="shared" si="17"/>
        <v>2016</v>
      </c>
    </row>
    <row r="1136" spans="1:15" x14ac:dyDescent="0.3">
      <c r="A1136" t="s">
        <v>2885</v>
      </c>
      <c r="B1136" s="7">
        <v>42526</v>
      </c>
      <c r="C1136" t="s">
        <v>1427</v>
      </c>
      <c r="D1136" t="s">
        <v>2886</v>
      </c>
      <c r="E1136">
        <v>7.56</v>
      </c>
      <c r="F1136">
        <v>3</v>
      </c>
      <c r="G1136">
        <v>0.2</v>
      </c>
      <c r="H1136">
        <v>2.6459999999999999</v>
      </c>
      <c r="I1136" t="s">
        <v>44</v>
      </c>
      <c r="J1136" t="s">
        <v>45</v>
      </c>
      <c r="K1136" t="s">
        <v>2887</v>
      </c>
      <c r="L1136" t="s">
        <v>137</v>
      </c>
      <c r="M1136" t="s">
        <v>138</v>
      </c>
      <c r="N1136" t="s">
        <v>139</v>
      </c>
      <c r="O1136">
        <f t="shared" si="17"/>
        <v>2016</v>
      </c>
    </row>
    <row r="1137" spans="1:15" x14ac:dyDescent="0.3">
      <c r="A1137" t="s">
        <v>2888</v>
      </c>
      <c r="B1137" s="7">
        <v>42715</v>
      </c>
      <c r="C1137" t="s">
        <v>1755</v>
      </c>
      <c r="D1137" t="s">
        <v>2889</v>
      </c>
      <c r="E1137">
        <v>85.224000000000004</v>
      </c>
      <c r="F1137">
        <v>3</v>
      </c>
      <c r="G1137">
        <v>0.2</v>
      </c>
      <c r="H1137">
        <v>7.4570999999999996</v>
      </c>
      <c r="I1137" t="s">
        <v>44</v>
      </c>
      <c r="J1137" t="s">
        <v>58</v>
      </c>
      <c r="K1137" t="s">
        <v>2890</v>
      </c>
      <c r="L1137" t="s">
        <v>35</v>
      </c>
      <c r="M1137" t="s">
        <v>55</v>
      </c>
      <c r="N1137" t="s">
        <v>2891</v>
      </c>
      <c r="O1137">
        <f t="shared" si="17"/>
        <v>2016</v>
      </c>
    </row>
    <row r="1138" spans="1:15" x14ac:dyDescent="0.3">
      <c r="A1138" t="s">
        <v>2892</v>
      </c>
      <c r="B1138" s="7">
        <v>42686</v>
      </c>
      <c r="C1138" t="s">
        <v>2893</v>
      </c>
      <c r="D1138" t="s">
        <v>2894</v>
      </c>
      <c r="E1138">
        <v>287.52</v>
      </c>
      <c r="F1138">
        <v>8</v>
      </c>
      <c r="G1138">
        <v>0</v>
      </c>
      <c r="H1138">
        <v>129.38399999999999</v>
      </c>
      <c r="I1138" t="s">
        <v>44</v>
      </c>
      <c r="J1138" t="s">
        <v>159</v>
      </c>
      <c r="K1138" t="s">
        <v>2895</v>
      </c>
      <c r="L1138" t="s">
        <v>99</v>
      </c>
      <c r="M1138" t="s">
        <v>230</v>
      </c>
      <c r="N1138" t="s">
        <v>2896</v>
      </c>
      <c r="O1138">
        <f t="shared" si="17"/>
        <v>2016</v>
      </c>
    </row>
    <row r="1139" spans="1:15" x14ac:dyDescent="0.3">
      <c r="A1139" t="s">
        <v>2892</v>
      </c>
      <c r="B1139" s="7">
        <v>42686</v>
      </c>
      <c r="C1139" t="s">
        <v>2893</v>
      </c>
      <c r="D1139" t="s">
        <v>1882</v>
      </c>
      <c r="E1139">
        <v>37.68</v>
      </c>
      <c r="F1139">
        <v>2</v>
      </c>
      <c r="G1139">
        <v>0</v>
      </c>
      <c r="H1139">
        <v>10.5504</v>
      </c>
      <c r="I1139" t="s">
        <v>44</v>
      </c>
      <c r="J1139" t="s">
        <v>76</v>
      </c>
      <c r="K1139" t="s">
        <v>1883</v>
      </c>
      <c r="L1139" t="s">
        <v>99</v>
      </c>
      <c r="M1139" t="s">
        <v>230</v>
      </c>
      <c r="N1139" t="s">
        <v>2896</v>
      </c>
      <c r="O1139">
        <f t="shared" si="17"/>
        <v>2016</v>
      </c>
    </row>
    <row r="1140" spans="1:15" x14ac:dyDescent="0.3">
      <c r="A1140" t="s">
        <v>2892</v>
      </c>
      <c r="B1140" s="7">
        <v>42686</v>
      </c>
      <c r="C1140" t="s">
        <v>2893</v>
      </c>
      <c r="D1140" t="s">
        <v>2897</v>
      </c>
      <c r="E1140">
        <v>19.98</v>
      </c>
      <c r="F1140">
        <v>2</v>
      </c>
      <c r="G1140">
        <v>0</v>
      </c>
      <c r="H1140">
        <v>8.9909999999999997</v>
      </c>
      <c r="I1140" t="s">
        <v>44</v>
      </c>
      <c r="J1140" t="s">
        <v>85</v>
      </c>
      <c r="K1140" t="s">
        <v>2898</v>
      </c>
      <c r="L1140" t="s">
        <v>99</v>
      </c>
      <c r="M1140" t="s">
        <v>230</v>
      </c>
      <c r="N1140" t="s">
        <v>2896</v>
      </c>
      <c r="O1140">
        <f t="shared" si="17"/>
        <v>2016</v>
      </c>
    </row>
    <row r="1141" spans="1:15" x14ac:dyDescent="0.3">
      <c r="A1141" t="s">
        <v>2892</v>
      </c>
      <c r="B1141" s="7">
        <v>42686</v>
      </c>
      <c r="C1141" t="s">
        <v>2893</v>
      </c>
      <c r="D1141" t="s">
        <v>1713</v>
      </c>
      <c r="E1141">
        <v>20.58</v>
      </c>
      <c r="F1141">
        <v>7</v>
      </c>
      <c r="G1141">
        <v>0</v>
      </c>
      <c r="H1141">
        <v>5.5566000000000004</v>
      </c>
      <c r="I1141" t="s">
        <v>44</v>
      </c>
      <c r="J1141" t="s">
        <v>66</v>
      </c>
      <c r="K1141" t="s">
        <v>1714</v>
      </c>
      <c r="L1141" t="s">
        <v>99</v>
      </c>
      <c r="M1141" t="s">
        <v>230</v>
      </c>
      <c r="N1141" t="s">
        <v>2896</v>
      </c>
      <c r="O1141">
        <f t="shared" si="17"/>
        <v>2016</v>
      </c>
    </row>
    <row r="1142" spans="1:15" x14ac:dyDescent="0.3">
      <c r="A1142" t="s">
        <v>2892</v>
      </c>
      <c r="B1142" s="7">
        <v>42686</v>
      </c>
      <c r="C1142" t="s">
        <v>2893</v>
      </c>
      <c r="D1142" t="s">
        <v>2899</v>
      </c>
      <c r="E1142">
        <v>17.38</v>
      </c>
      <c r="F1142">
        <v>2</v>
      </c>
      <c r="G1142">
        <v>0</v>
      </c>
      <c r="H1142">
        <v>8.69</v>
      </c>
      <c r="I1142" t="s">
        <v>44</v>
      </c>
      <c r="J1142" t="s">
        <v>73</v>
      </c>
      <c r="K1142" t="s">
        <v>2900</v>
      </c>
      <c r="L1142" t="s">
        <v>99</v>
      </c>
      <c r="M1142" t="s">
        <v>230</v>
      </c>
      <c r="N1142" t="s">
        <v>2896</v>
      </c>
      <c r="O1142">
        <f t="shared" si="17"/>
        <v>2016</v>
      </c>
    </row>
    <row r="1143" spans="1:15" x14ac:dyDescent="0.3">
      <c r="A1143" t="s">
        <v>2901</v>
      </c>
      <c r="B1143" s="7">
        <v>41911</v>
      </c>
      <c r="C1143" t="s">
        <v>2011</v>
      </c>
      <c r="D1143" t="s">
        <v>2554</v>
      </c>
      <c r="E1143">
        <v>204.6</v>
      </c>
      <c r="F1143">
        <v>2</v>
      </c>
      <c r="G1143">
        <v>0</v>
      </c>
      <c r="H1143">
        <v>53.195999999999998</v>
      </c>
      <c r="I1143" t="s">
        <v>32</v>
      </c>
      <c r="J1143" t="s">
        <v>63</v>
      </c>
      <c r="K1143" t="s">
        <v>2555</v>
      </c>
      <c r="L1143" t="s">
        <v>47</v>
      </c>
      <c r="M1143" t="s">
        <v>48</v>
      </c>
      <c r="N1143" t="s">
        <v>49</v>
      </c>
      <c r="O1143">
        <f t="shared" si="17"/>
        <v>2014</v>
      </c>
    </row>
    <row r="1144" spans="1:15" x14ac:dyDescent="0.3">
      <c r="A1144" t="s">
        <v>2901</v>
      </c>
      <c r="B1144" s="7">
        <v>41911</v>
      </c>
      <c r="C1144" t="s">
        <v>2011</v>
      </c>
      <c r="D1144" t="s">
        <v>2902</v>
      </c>
      <c r="E1144">
        <v>8.7200000000000006</v>
      </c>
      <c r="F1144">
        <v>4</v>
      </c>
      <c r="G1144">
        <v>0</v>
      </c>
      <c r="H1144">
        <v>2.8776000000000002</v>
      </c>
      <c r="I1144" t="s">
        <v>44</v>
      </c>
      <c r="J1144" t="s">
        <v>241</v>
      </c>
      <c r="K1144" t="s">
        <v>2903</v>
      </c>
      <c r="L1144" t="s">
        <v>47</v>
      </c>
      <c r="M1144" t="s">
        <v>48</v>
      </c>
      <c r="N1144" t="s">
        <v>49</v>
      </c>
      <c r="O1144">
        <f t="shared" si="17"/>
        <v>2014</v>
      </c>
    </row>
    <row r="1145" spans="1:15" x14ac:dyDescent="0.3">
      <c r="A1145" t="s">
        <v>2901</v>
      </c>
      <c r="B1145" s="7">
        <v>41911</v>
      </c>
      <c r="C1145" t="s">
        <v>2011</v>
      </c>
      <c r="D1145" t="s">
        <v>968</v>
      </c>
      <c r="E1145">
        <v>6.48</v>
      </c>
      <c r="F1145">
        <v>1</v>
      </c>
      <c r="G1145">
        <v>0</v>
      </c>
      <c r="H1145">
        <v>3.1103999999999998</v>
      </c>
      <c r="I1145" t="s">
        <v>44</v>
      </c>
      <c r="J1145" t="s">
        <v>85</v>
      </c>
      <c r="K1145" t="s">
        <v>969</v>
      </c>
      <c r="L1145" t="s">
        <v>47</v>
      </c>
      <c r="M1145" t="s">
        <v>48</v>
      </c>
      <c r="N1145" t="s">
        <v>49</v>
      </c>
      <c r="O1145">
        <f t="shared" si="17"/>
        <v>2014</v>
      </c>
    </row>
    <row r="1146" spans="1:15" x14ac:dyDescent="0.3">
      <c r="A1146" t="s">
        <v>2901</v>
      </c>
      <c r="B1146" s="7">
        <v>41911</v>
      </c>
      <c r="C1146" t="s">
        <v>2011</v>
      </c>
      <c r="D1146" t="s">
        <v>2904</v>
      </c>
      <c r="E1146">
        <v>686.32</v>
      </c>
      <c r="F1146">
        <v>2</v>
      </c>
      <c r="G1146">
        <v>0.2</v>
      </c>
      <c r="H1146">
        <v>223.054</v>
      </c>
      <c r="I1146" t="s">
        <v>69</v>
      </c>
      <c r="J1146" t="s">
        <v>604</v>
      </c>
      <c r="K1146" t="s">
        <v>2905</v>
      </c>
      <c r="L1146" t="s">
        <v>47</v>
      </c>
      <c r="M1146" t="s">
        <v>48</v>
      </c>
      <c r="N1146" t="s">
        <v>49</v>
      </c>
      <c r="O1146">
        <f t="shared" si="17"/>
        <v>2014</v>
      </c>
    </row>
    <row r="1147" spans="1:15" x14ac:dyDescent="0.3">
      <c r="A1147" t="s">
        <v>2901</v>
      </c>
      <c r="B1147" s="7">
        <v>41911</v>
      </c>
      <c r="C1147" t="s">
        <v>2011</v>
      </c>
      <c r="D1147" t="s">
        <v>2829</v>
      </c>
      <c r="E1147">
        <v>62.18</v>
      </c>
      <c r="F1147">
        <v>1</v>
      </c>
      <c r="G1147">
        <v>0</v>
      </c>
      <c r="H1147">
        <v>16.788599999999999</v>
      </c>
      <c r="I1147" t="s">
        <v>44</v>
      </c>
      <c r="J1147" t="s">
        <v>58</v>
      </c>
      <c r="K1147" t="s">
        <v>2830</v>
      </c>
      <c r="L1147" t="s">
        <v>47</v>
      </c>
      <c r="M1147" t="s">
        <v>48</v>
      </c>
      <c r="N1147" t="s">
        <v>49</v>
      </c>
      <c r="O1147">
        <f t="shared" si="17"/>
        <v>2014</v>
      </c>
    </row>
    <row r="1148" spans="1:15" x14ac:dyDescent="0.3">
      <c r="A1148" t="s">
        <v>2906</v>
      </c>
      <c r="B1148" s="7">
        <v>42098</v>
      </c>
      <c r="C1148" t="s">
        <v>2907</v>
      </c>
      <c r="D1148" t="s">
        <v>2908</v>
      </c>
      <c r="E1148">
        <v>644.07600000000002</v>
      </c>
      <c r="F1148">
        <v>2</v>
      </c>
      <c r="G1148">
        <v>0.1</v>
      </c>
      <c r="H1148">
        <v>107.346</v>
      </c>
      <c r="I1148" t="s">
        <v>44</v>
      </c>
      <c r="J1148" t="s">
        <v>76</v>
      </c>
      <c r="K1148" t="s">
        <v>2909</v>
      </c>
      <c r="L1148" t="s">
        <v>99</v>
      </c>
      <c r="M1148" t="s">
        <v>216</v>
      </c>
      <c r="N1148" t="s">
        <v>2910</v>
      </c>
      <c r="O1148">
        <f t="shared" si="17"/>
        <v>2015</v>
      </c>
    </row>
    <row r="1149" spans="1:15" x14ac:dyDescent="0.3">
      <c r="A1149" t="s">
        <v>2906</v>
      </c>
      <c r="B1149" s="7">
        <v>42098</v>
      </c>
      <c r="C1149" t="s">
        <v>2907</v>
      </c>
      <c r="D1149" t="s">
        <v>2911</v>
      </c>
      <c r="E1149">
        <v>5.84</v>
      </c>
      <c r="F1149">
        <v>2</v>
      </c>
      <c r="G1149">
        <v>0</v>
      </c>
      <c r="H1149">
        <v>2.6280000000000001</v>
      </c>
      <c r="I1149" t="s">
        <v>44</v>
      </c>
      <c r="J1149" t="s">
        <v>241</v>
      </c>
      <c r="K1149" t="s">
        <v>500</v>
      </c>
      <c r="L1149" t="s">
        <v>99</v>
      </c>
      <c r="M1149" t="s">
        <v>216</v>
      </c>
      <c r="N1149" t="s">
        <v>2910</v>
      </c>
      <c r="O1149">
        <f t="shared" si="17"/>
        <v>2015</v>
      </c>
    </row>
    <row r="1150" spans="1:15" x14ac:dyDescent="0.3">
      <c r="A1150" t="s">
        <v>2906</v>
      </c>
      <c r="B1150" s="7">
        <v>42098</v>
      </c>
      <c r="C1150" t="s">
        <v>2907</v>
      </c>
      <c r="D1150" t="s">
        <v>2912</v>
      </c>
      <c r="E1150">
        <v>12.76</v>
      </c>
      <c r="F1150">
        <v>2</v>
      </c>
      <c r="G1150">
        <v>0</v>
      </c>
      <c r="H1150">
        <v>5.8696000000000002</v>
      </c>
      <c r="I1150" t="s">
        <v>44</v>
      </c>
      <c r="J1150" t="s">
        <v>73</v>
      </c>
      <c r="K1150" t="s">
        <v>2913</v>
      </c>
      <c r="L1150" t="s">
        <v>99</v>
      </c>
      <c r="M1150" t="s">
        <v>216</v>
      </c>
      <c r="N1150" t="s">
        <v>2910</v>
      </c>
      <c r="O1150">
        <f t="shared" si="17"/>
        <v>2015</v>
      </c>
    </row>
    <row r="1151" spans="1:15" x14ac:dyDescent="0.3">
      <c r="A1151" t="s">
        <v>2906</v>
      </c>
      <c r="B1151" s="7">
        <v>42098</v>
      </c>
      <c r="C1151" t="s">
        <v>2907</v>
      </c>
      <c r="D1151" t="s">
        <v>2914</v>
      </c>
      <c r="E1151">
        <v>10.95</v>
      </c>
      <c r="F1151">
        <v>1</v>
      </c>
      <c r="G1151">
        <v>0</v>
      </c>
      <c r="H1151">
        <v>0.438</v>
      </c>
      <c r="I1151" t="s">
        <v>69</v>
      </c>
      <c r="J1151" t="s">
        <v>70</v>
      </c>
      <c r="K1151" t="s">
        <v>2915</v>
      </c>
      <c r="L1151" t="s">
        <v>99</v>
      </c>
      <c r="M1151" t="s">
        <v>216</v>
      </c>
      <c r="N1151" t="s">
        <v>2910</v>
      </c>
      <c r="O1151">
        <f t="shared" si="17"/>
        <v>2015</v>
      </c>
    </row>
    <row r="1152" spans="1:15" x14ac:dyDescent="0.3">
      <c r="A1152" t="s">
        <v>2906</v>
      </c>
      <c r="B1152" s="7">
        <v>42098</v>
      </c>
      <c r="C1152" t="s">
        <v>2907</v>
      </c>
      <c r="D1152" t="s">
        <v>2916</v>
      </c>
      <c r="E1152">
        <v>599.98</v>
      </c>
      <c r="F1152">
        <v>2</v>
      </c>
      <c r="G1152">
        <v>0</v>
      </c>
      <c r="H1152">
        <v>209.99299999999999</v>
      </c>
      <c r="I1152" t="s">
        <v>69</v>
      </c>
      <c r="J1152" t="s">
        <v>1077</v>
      </c>
      <c r="K1152" t="s">
        <v>2917</v>
      </c>
      <c r="L1152" t="s">
        <v>99</v>
      </c>
      <c r="M1152" t="s">
        <v>216</v>
      </c>
      <c r="N1152" t="s">
        <v>2910</v>
      </c>
      <c r="O1152">
        <f t="shared" si="17"/>
        <v>2015</v>
      </c>
    </row>
    <row r="1153" spans="1:15" x14ac:dyDescent="0.3">
      <c r="A1153" t="s">
        <v>2918</v>
      </c>
      <c r="B1153" s="7">
        <v>42132</v>
      </c>
      <c r="C1153" t="s">
        <v>879</v>
      </c>
      <c r="D1153" t="s">
        <v>2919</v>
      </c>
      <c r="E1153">
        <v>8.3520000000000003</v>
      </c>
      <c r="F1153">
        <v>6</v>
      </c>
      <c r="G1153">
        <v>0.2</v>
      </c>
      <c r="H1153">
        <v>1.2527999999999999</v>
      </c>
      <c r="I1153" t="s">
        <v>32</v>
      </c>
      <c r="J1153" t="s">
        <v>63</v>
      </c>
      <c r="K1153" t="s">
        <v>2920</v>
      </c>
      <c r="L1153" t="s">
        <v>137</v>
      </c>
      <c r="M1153" t="s">
        <v>445</v>
      </c>
      <c r="N1153" t="s">
        <v>2921</v>
      </c>
      <c r="O1153">
        <f t="shared" si="17"/>
        <v>2015</v>
      </c>
    </row>
    <row r="1154" spans="1:15" x14ac:dyDescent="0.3">
      <c r="A1154" t="s">
        <v>2922</v>
      </c>
      <c r="B1154" s="7">
        <v>42735</v>
      </c>
      <c r="C1154" t="s">
        <v>955</v>
      </c>
      <c r="D1154" t="s">
        <v>2923</v>
      </c>
      <c r="E1154">
        <v>3.64</v>
      </c>
      <c r="F1154">
        <v>2</v>
      </c>
      <c r="G1154">
        <v>0</v>
      </c>
      <c r="H1154">
        <v>1.6379999999999999</v>
      </c>
      <c r="I1154" t="s">
        <v>44</v>
      </c>
      <c r="J1154" t="s">
        <v>66</v>
      </c>
      <c r="K1154" t="s">
        <v>2924</v>
      </c>
      <c r="L1154" t="s">
        <v>47</v>
      </c>
      <c r="M1154" t="s">
        <v>1231</v>
      </c>
      <c r="N1154" t="s">
        <v>2925</v>
      </c>
      <c r="O1154">
        <f t="shared" ref="O1154:O1217" si="18">YEAR(B1154)</f>
        <v>2016</v>
      </c>
    </row>
    <row r="1155" spans="1:15" x14ac:dyDescent="0.3">
      <c r="A1155" t="s">
        <v>2922</v>
      </c>
      <c r="B1155" s="7">
        <v>42735</v>
      </c>
      <c r="C1155" t="s">
        <v>955</v>
      </c>
      <c r="D1155" t="s">
        <v>2386</v>
      </c>
      <c r="E1155">
        <v>159.768</v>
      </c>
      <c r="F1155">
        <v>7</v>
      </c>
      <c r="G1155">
        <v>0.2</v>
      </c>
      <c r="H1155">
        <v>53.921700000000001</v>
      </c>
      <c r="I1155" t="s">
        <v>44</v>
      </c>
      <c r="J1155" t="s">
        <v>73</v>
      </c>
      <c r="K1155" t="s">
        <v>2387</v>
      </c>
      <c r="L1155" t="s">
        <v>47</v>
      </c>
      <c r="M1155" t="s">
        <v>1231</v>
      </c>
      <c r="N1155" t="s">
        <v>2925</v>
      </c>
      <c r="O1155">
        <f t="shared" si="18"/>
        <v>2016</v>
      </c>
    </row>
    <row r="1156" spans="1:15" x14ac:dyDescent="0.3">
      <c r="A1156" t="s">
        <v>2926</v>
      </c>
      <c r="B1156" s="7">
        <v>41993</v>
      </c>
      <c r="C1156" t="s">
        <v>2828</v>
      </c>
      <c r="D1156" t="s">
        <v>2927</v>
      </c>
      <c r="E1156">
        <v>122.48</v>
      </c>
      <c r="F1156">
        <v>2</v>
      </c>
      <c r="G1156">
        <v>0</v>
      </c>
      <c r="H1156">
        <v>0</v>
      </c>
      <c r="I1156" t="s">
        <v>44</v>
      </c>
      <c r="J1156" t="s">
        <v>58</v>
      </c>
      <c r="K1156" t="s">
        <v>2928</v>
      </c>
      <c r="L1156" t="s">
        <v>35</v>
      </c>
      <c r="M1156" t="s">
        <v>289</v>
      </c>
      <c r="N1156" t="s">
        <v>2929</v>
      </c>
      <c r="O1156">
        <f t="shared" si="18"/>
        <v>2014</v>
      </c>
    </row>
    <row r="1157" spans="1:15" x14ac:dyDescent="0.3">
      <c r="A1157" t="s">
        <v>2926</v>
      </c>
      <c r="B1157" s="7">
        <v>41993</v>
      </c>
      <c r="C1157" t="s">
        <v>2828</v>
      </c>
      <c r="D1157" t="s">
        <v>2930</v>
      </c>
      <c r="E1157">
        <v>2244.48</v>
      </c>
      <c r="F1157">
        <v>7</v>
      </c>
      <c r="G1157">
        <v>0</v>
      </c>
      <c r="H1157">
        <v>493.78559999999999</v>
      </c>
      <c r="I1157" t="s">
        <v>32</v>
      </c>
      <c r="J1157" t="s">
        <v>53</v>
      </c>
      <c r="K1157" t="s">
        <v>2931</v>
      </c>
      <c r="L1157" t="s">
        <v>35</v>
      </c>
      <c r="M1157" t="s">
        <v>289</v>
      </c>
      <c r="N1157" t="s">
        <v>2929</v>
      </c>
      <c r="O1157">
        <f t="shared" si="18"/>
        <v>2014</v>
      </c>
    </row>
    <row r="1158" spans="1:15" x14ac:dyDescent="0.3">
      <c r="A1158" t="s">
        <v>2926</v>
      </c>
      <c r="B1158" s="7">
        <v>41993</v>
      </c>
      <c r="C1158" t="s">
        <v>2828</v>
      </c>
      <c r="D1158" t="s">
        <v>1224</v>
      </c>
      <c r="E1158">
        <v>62.31</v>
      </c>
      <c r="F1158">
        <v>3</v>
      </c>
      <c r="G1158">
        <v>0</v>
      </c>
      <c r="H1158">
        <v>29.285699999999999</v>
      </c>
      <c r="I1158" t="s">
        <v>44</v>
      </c>
      <c r="J1158" t="s">
        <v>73</v>
      </c>
      <c r="K1158" t="s">
        <v>1225</v>
      </c>
      <c r="L1158" t="s">
        <v>35</v>
      </c>
      <c r="M1158" t="s">
        <v>289</v>
      </c>
      <c r="N1158" t="s">
        <v>2929</v>
      </c>
      <c r="O1158">
        <f t="shared" si="18"/>
        <v>2014</v>
      </c>
    </row>
    <row r="1159" spans="1:15" x14ac:dyDescent="0.3">
      <c r="A1159" t="s">
        <v>2926</v>
      </c>
      <c r="B1159" s="7">
        <v>41993</v>
      </c>
      <c r="C1159" t="s">
        <v>2828</v>
      </c>
      <c r="D1159" t="s">
        <v>1196</v>
      </c>
      <c r="E1159">
        <v>455.1</v>
      </c>
      <c r="F1159">
        <v>2</v>
      </c>
      <c r="G1159">
        <v>0</v>
      </c>
      <c r="H1159">
        <v>100.122</v>
      </c>
      <c r="I1159" t="s">
        <v>32</v>
      </c>
      <c r="J1159" t="s">
        <v>53</v>
      </c>
      <c r="K1159" t="s">
        <v>1197</v>
      </c>
      <c r="L1159" t="s">
        <v>35</v>
      </c>
      <c r="M1159" t="s">
        <v>289</v>
      </c>
      <c r="N1159" t="s">
        <v>2929</v>
      </c>
      <c r="O1159">
        <f t="shared" si="18"/>
        <v>2014</v>
      </c>
    </row>
    <row r="1160" spans="1:15" x14ac:dyDescent="0.3">
      <c r="A1160" t="s">
        <v>2932</v>
      </c>
      <c r="B1160" s="7">
        <v>42553</v>
      </c>
      <c r="C1160" t="s">
        <v>2427</v>
      </c>
      <c r="D1160" t="s">
        <v>2933</v>
      </c>
      <c r="E1160">
        <v>195.184</v>
      </c>
      <c r="F1160">
        <v>1</v>
      </c>
      <c r="G1160">
        <v>0.2</v>
      </c>
      <c r="H1160">
        <v>19.5184</v>
      </c>
      <c r="I1160" t="s">
        <v>32</v>
      </c>
      <c r="J1160" t="s">
        <v>39</v>
      </c>
      <c r="K1160" t="s">
        <v>2934</v>
      </c>
      <c r="L1160" t="s">
        <v>47</v>
      </c>
      <c r="M1160" t="s">
        <v>48</v>
      </c>
      <c r="N1160" t="s">
        <v>49</v>
      </c>
      <c r="O1160">
        <f t="shared" si="18"/>
        <v>2016</v>
      </c>
    </row>
    <row r="1161" spans="1:15" x14ac:dyDescent="0.3">
      <c r="A1161" t="s">
        <v>2935</v>
      </c>
      <c r="B1161" s="7">
        <v>42915</v>
      </c>
      <c r="C1161" t="s">
        <v>2936</v>
      </c>
      <c r="D1161" t="s">
        <v>2207</v>
      </c>
      <c r="E1161">
        <v>362.94</v>
      </c>
      <c r="F1161">
        <v>3</v>
      </c>
      <c r="G1161">
        <v>0</v>
      </c>
      <c r="H1161">
        <v>90.734999999999999</v>
      </c>
      <c r="I1161" t="s">
        <v>44</v>
      </c>
      <c r="J1161" t="s">
        <v>76</v>
      </c>
      <c r="K1161" t="s">
        <v>2208</v>
      </c>
      <c r="L1161" t="s">
        <v>99</v>
      </c>
      <c r="M1161" t="s">
        <v>208</v>
      </c>
      <c r="N1161" t="s">
        <v>369</v>
      </c>
      <c r="O1161">
        <f t="shared" si="18"/>
        <v>2017</v>
      </c>
    </row>
    <row r="1162" spans="1:15" x14ac:dyDescent="0.3">
      <c r="A1162" t="s">
        <v>2935</v>
      </c>
      <c r="B1162" s="7">
        <v>42915</v>
      </c>
      <c r="C1162" t="s">
        <v>2936</v>
      </c>
      <c r="D1162" t="s">
        <v>293</v>
      </c>
      <c r="E1162">
        <v>11.54</v>
      </c>
      <c r="F1162">
        <v>2</v>
      </c>
      <c r="G1162">
        <v>0</v>
      </c>
      <c r="H1162">
        <v>5.77</v>
      </c>
      <c r="I1162" t="s">
        <v>44</v>
      </c>
      <c r="J1162" t="s">
        <v>73</v>
      </c>
      <c r="K1162" t="s">
        <v>294</v>
      </c>
      <c r="L1162" t="s">
        <v>99</v>
      </c>
      <c r="M1162" t="s">
        <v>208</v>
      </c>
      <c r="N1162" t="s">
        <v>369</v>
      </c>
      <c r="O1162">
        <f t="shared" si="18"/>
        <v>2017</v>
      </c>
    </row>
    <row r="1163" spans="1:15" x14ac:dyDescent="0.3">
      <c r="A1163" t="s">
        <v>2937</v>
      </c>
      <c r="B1163" s="7">
        <v>41883</v>
      </c>
      <c r="C1163" t="s">
        <v>2938</v>
      </c>
      <c r="D1163" t="s">
        <v>161</v>
      </c>
      <c r="E1163">
        <v>53.94</v>
      </c>
      <c r="F1163">
        <v>3</v>
      </c>
      <c r="G1163">
        <v>0</v>
      </c>
      <c r="H1163">
        <v>15.6426</v>
      </c>
      <c r="I1163" t="s">
        <v>44</v>
      </c>
      <c r="J1163" t="s">
        <v>66</v>
      </c>
      <c r="K1163" t="s">
        <v>162</v>
      </c>
      <c r="L1163" t="s">
        <v>47</v>
      </c>
      <c r="M1163" t="s">
        <v>48</v>
      </c>
      <c r="N1163" t="s">
        <v>2939</v>
      </c>
      <c r="O1163">
        <f t="shared" si="18"/>
        <v>2014</v>
      </c>
    </row>
    <row r="1164" spans="1:15" x14ac:dyDescent="0.3">
      <c r="A1164" t="s">
        <v>2940</v>
      </c>
      <c r="B1164" s="7">
        <v>41701</v>
      </c>
      <c r="C1164" t="s">
        <v>2941</v>
      </c>
      <c r="D1164" t="s">
        <v>2942</v>
      </c>
      <c r="E1164">
        <v>9.99</v>
      </c>
      <c r="F1164">
        <v>1</v>
      </c>
      <c r="G1164">
        <v>0</v>
      </c>
      <c r="H1164">
        <v>4.5953999999999997</v>
      </c>
      <c r="I1164" t="s">
        <v>69</v>
      </c>
      <c r="J1164" t="s">
        <v>70</v>
      </c>
      <c r="K1164" t="s">
        <v>2943</v>
      </c>
      <c r="L1164" t="s">
        <v>137</v>
      </c>
      <c r="M1164" t="s">
        <v>243</v>
      </c>
      <c r="N1164" t="s">
        <v>244</v>
      </c>
      <c r="O1164">
        <f t="shared" si="18"/>
        <v>2014</v>
      </c>
    </row>
    <row r="1165" spans="1:15" x14ac:dyDescent="0.3">
      <c r="A1165" t="s">
        <v>2940</v>
      </c>
      <c r="B1165" s="7">
        <v>41701</v>
      </c>
      <c r="C1165" t="s">
        <v>2941</v>
      </c>
      <c r="D1165" t="s">
        <v>963</v>
      </c>
      <c r="E1165">
        <v>125.76</v>
      </c>
      <c r="F1165">
        <v>3</v>
      </c>
      <c r="G1165">
        <v>0.2</v>
      </c>
      <c r="H1165">
        <v>40.872</v>
      </c>
      <c r="I1165" t="s">
        <v>44</v>
      </c>
      <c r="J1165" t="s">
        <v>73</v>
      </c>
      <c r="K1165" t="s">
        <v>964</v>
      </c>
      <c r="L1165" t="s">
        <v>137</v>
      </c>
      <c r="M1165" t="s">
        <v>243</v>
      </c>
      <c r="N1165" t="s">
        <v>244</v>
      </c>
      <c r="O1165">
        <f t="shared" si="18"/>
        <v>2014</v>
      </c>
    </row>
    <row r="1166" spans="1:15" x14ac:dyDescent="0.3">
      <c r="A1166" t="s">
        <v>2940</v>
      </c>
      <c r="B1166" s="7">
        <v>41701</v>
      </c>
      <c r="C1166" t="s">
        <v>2941</v>
      </c>
      <c r="D1166" t="s">
        <v>2944</v>
      </c>
      <c r="E1166">
        <v>25.32</v>
      </c>
      <c r="F1166">
        <v>5</v>
      </c>
      <c r="G1166">
        <v>0.2</v>
      </c>
      <c r="H1166">
        <v>9.1784999999999997</v>
      </c>
      <c r="I1166" t="s">
        <v>44</v>
      </c>
      <c r="J1166" t="s">
        <v>73</v>
      </c>
      <c r="K1166" t="s">
        <v>2945</v>
      </c>
      <c r="L1166" t="s">
        <v>137</v>
      </c>
      <c r="M1166" t="s">
        <v>243</v>
      </c>
      <c r="N1166" t="s">
        <v>244</v>
      </c>
      <c r="O1166">
        <f t="shared" si="18"/>
        <v>2014</v>
      </c>
    </row>
    <row r="1167" spans="1:15" x14ac:dyDescent="0.3">
      <c r="A1167" t="s">
        <v>2946</v>
      </c>
      <c r="B1167" s="7">
        <v>41763</v>
      </c>
      <c r="C1167" t="s">
        <v>2947</v>
      </c>
      <c r="D1167" t="s">
        <v>2300</v>
      </c>
      <c r="E1167">
        <v>46.8</v>
      </c>
      <c r="F1167">
        <v>4</v>
      </c>
      <c r="G1167">
        <v>0</v>
      </c>
      <c r="H1167">
        <v>21.06</v>
      </c>
      <c r="I1167" t="s">
        <v>44</v>
      </c>
      <c r="J1167" t="s">
        <v>73</v>
      </c>
      <c r="K1167" t="s">
        <v>2301</v>
      </c>
      <c r="L1167" t="s">
        <v>99</v>
      </c>
      <c r="M1167" t="s">
        <v>216</v>
      </c>
      <c r="N1167" t="s">
        <v>298</v>
      </c>
      <c r="O1167">
        <f t="shared" si="18"/>
        <v>2014</v>
      </c>
    </row>
    <row r="1168" spans="1:15" x14ac:dyDescent="0.3">
      <c r="A1168" t="s">
        <v>2948</v>
      </c>
      <c r="B1168" s="7">
        <v>42310</v>
      </c>
      <c r="C1168" t="s">
        <v>837</v>
      </c>
      <c r="D1168" t="s">
        <v>407</v>
      </c>
      <c r="E1168">
        <v>447.93</v>
      </c>
      <c r="F1168">
        <v>9</v>
      </c>
      <c r="G1168">
        <v>0</v>
      </c>
      <c r="H1168">
        <v>49.272300000000001</v>
      </c>
      <c r="I1168" t="s">
        <v>69</v>
      </c>
      <c r="J1168" t="s">
        <v>148</v>
      </c>
      <c r="K1168" t="s">
        <v>408</v>
      </c>
      <c r="L1168" t="s">
        <v>47</v>
      </c>
      <c r="M1168" t="s">
        <v>93</v>
      </c>
      <c r="N1168" t="s">
        <v>94</v>
      </c>
      <c r="O1168">
        <f t="shared" si="18"/>
        <v>2015</v>
      </c>
    </row>
    <row r="1169" spans="1:15" x14ac:dyDescent="0.3">
      <c r="A1169" t="s">
        <v>2949</v>
      </c>
      <c r="B1169" s="7">
        <v>43077</v>
      </c>
      <c r="C1169" t="s">
        <v>842</v>
      </c>
      <c r="D1169" t="s">
        <v>2950</v>
      </c>
      <c r="E1169">
        <v>109.48</v>
      </c>
      <c r="F1169">
        <v>2</v>
      </c>
      <c r="G1169">
        <v>0</v>
      </c>
      <c r="H1169">
        <v>33.938800000000001</v>
      </c>
      <c r="I1169" t="s">
        <v>32</v>
      </c>
      <c r="J1169" t="s">
        <v>63</v>
      </c>
      <c r="K1169" t="s">
        <v>2951</v>
      </c>
      <c r="L1169" t="s">
        <v>137</v>
      </c>
      <c r="M1169" t="s">
        <v>243</v>
      </c>
      <c r="N1169" t="s">
        <v>244</v>
      </c>
      <c r="O1169">
        <f t="shared" si="18"/>
        <v>2017</v>
      </c>
    </row>
    <row r="1170" spans="1:15" x14ac:dyDescent="0.3">
      <c r="A1170" t="s">
        <v>2949</v>
      </c>
      <c r="B1170" s="7">
        <v>43077</v>
      </c>
      <c r="C1170" t="s">
        <v>842</v>
      </c>
      <c r="D1170" t="s">
        <v>307</v>
      </c>
      <c r="E1170">
        <v>272.94</v>
      </c>
      <c r="F1170">
        <v>3</v>
      </c>
      <c r="G1170">
        <v>0</v>
      </c>
      <c r="H1170">
        <v>0</v>
      </c>
      <c r="I1170" t="s">
        <v>44</v>
      </c>
      <c r="J1170" t="s">
        <v>58</v>
      </c>
      <c r="K1170" t="s">
        <v>308</v>
      </c>
      <c r="L1170" t="s">
        <v>137</v>
      </c>
      <c r="M1170" t="s">
        <v>243</v>
      </c>
      <c r="N1170" t="s">
        <v>244</v>
      </c>
      <c r="O1170">
        <f t="shared" si="18"/>
        <v>2017</v>
      </c>
    </row>
    <row r="1171" spans="1:15" x14ac:dyDescent="0.3">
      <c r="A1171" t="s">
        <v>2949</v>
      </c>
      <c r="B1171" s="7">
        <v>43077</v>
      </c>
      <c r="C1171" t="s">
        <v>842</v>
      </c>
      <c r="D1171" t="s">
        <v>2952</v>
      </c>
      <c r="E1171">
        <v>19.440000000000001</v>
      </c>
      <c r="F1171">
        <v>3</v>
      </c>
      <c r="G1171">
        <v>0</v>
      </c>
      <c r="H1171">
        <v>9.3312000000000008</v>
      </c>
      <c r="I1171" t="s">
        <v>44</v>
      </c>
      <c r="J1171" t="s">
        <v>85</v>
      </c>
      <c r="K1171" t="s">
        <v>2953</v>
      </c>
      <c r="L1171" t="s">
        <v>137</v>
      </c>
      <c r="M1171" t="s">
        <v>243</v>
      </c>
      <c r="N1171" t="s">
        <v>244</v>
      </c>
      <c r="O1171">
        <f t="shared" si="18"/>
        <v>2017</v>
      </c>
    </row>
    <row r="1172" spans="1:15" x14ac:dyDescent="0.3">
      <c r="A1172" t="s">
        <v>2949</v>
      </c>
      <c r="B1172" s="7">
        <v>43077</v>
      </c>
      <c r="C1172" t="s">
        <v>842</v>
      </c>
      <c r="D1172" t="s">
        <v>2954</v>
      </c>
      <c r="E1172">
        <v>31.92</v>
      </c>
      <c r="F1172">
        <v>4</v>
      </c>
      <c r="G1172">
        <v>0</v>
      </c>
      <c r="H1172">
        <v>8.2992000000000008</v>
      </c>
      <c r="I1172" t="s">
        <v>44</v>
      </c>
      <c r="J1172" t="s">
        <v>58</v>
      </c>
      <c r="K1172" t="s">
        <v>2955</v>
      </c>
      <c r="L1172" t="s">
        <v>137</v>
      </c>
      <c r="M1172" t="s">
        <v>243</v>
      </c>
      <c r="N1172" t="s">
        <v>244</v>
      </c>
      <c r="O1172">
        <f t="shared" si="18"/>
        <v>2017</v>
      </c>
    </row>
    <row r="1173" spans="1:15" x14ac:dyDescent="0.3">
      <c r="A1173" t="s">
        <v>2956</v>
      </c>
      <c r="B1173" s="7">
        <v>41708</v>
      </c>
      <c r="C1173" t="s">
        <v>2545</v>
      </c>
      <c r="D1173" t="s">
        <v>2957</v>
      </c>
      <c r="E1173">
        <v>22.38</v>
      </c>
      <c r="F1173">
        <v>2</v>
      </c>
      <c r="G1173">
        <v>0</v>
      </c>
      <c r="H1173">
        <v>10.7424</v>
      </c>
      <c r="I1173" t="s">
        <v>44</v>
      </c>
      <c r="J1173" t="s">
        <v>85</v>
      </c>
      <c r="K1173" t="s">
        <v>2958</v>
      </c>
      <c r="L1173" t="s">
        <v>99</v>
      </c>
      <c r="M1173" t="s">
        <v>216</v>
      </c>
      <c r="N1173" t="s">
        <v>2959</v>
      </c>
      <c r="O1173">
        <f t="shared" si="18"/>
        <v>2014</v>
      </c>
    </row>
    <row r="1174" spans="1:15" x14ac:dyDescent="0.3">
      <c r="A1174" t="s">
        <v>2960</v>
      </c>
      <c r="B1174" s="7">
        <v>41750</v>
      </c>
      <c r="C1174" t="s">
        <v>1610</v>
      </c>
      <c r="D1174" t="s">
        <v>2961</v>
      </c>
      <c r="E1174">
        <v>16.52</v>
      </c>
      <c r="F1174">
        <v>5</v>
      </c>
      <c r="G1174">
        <v>0.2</v>
      </c>
      <c r="H1174">
        <v>5.5754999999999999</v>
      </c>
      <c r="I1174" t="s">
        <v>44</v>
      </c>
      <c r="J1174" t="s">
        <v>73</v>
      </c>
      <c r="K1174" t="s">
        <v>2962</v>
      </c>
      <c r="L1174" t="s">
        <v>47</v>
      </c>
      <c r="M1174" t="s">
        <v>48</v>
      </c>
      <c r="N1174" t="s">
        <v>49</v>
      </c>
      <c r="O1174">
        <f t="shared" si="18"/>
        <v>2014</v>
      </c>
    </row>
    <row r="1175" spans="1:15" x14ac:dyDescent="0.3">
      <c r="A1175" t="s">
        <v>2963</v>
      </c>
      <c r="B1175" s="7">
        <v>42299</v>
      </c>
      <c r="C1175" t="s">
        <v>2175</v>
      </c>
      <c r="D1175" t="s">
        <v>2146</v>
      </c>
      <c r="E1175">
        <v>5.1760000000000002</v>
      </c>
      <c r="F1175">
        <v>4</v>
      </c>
      <c r="G1175">
        <v>0.8</v>
      </c>
      <c r="H1175">
        <v>-7.7640000000000002</v>
      </c>
      <c r="I1175" t="s">
        <v>44</v>
      </c>
      <c r="J1175" t="s">
        <v>73</v>
      </c>
      <c r="K1175" t="s">
        <v>2147</v>
      </c>
      <c r="L1175" t="s">
        <v>99</v>
      </c>
      <c r="M1175" t="s">
        <v>193</v>
      </c>
      <c r="N1175" t="s">
        <v>481</v>
      </c>
      <c r="O1175">
        <f t="shared" si="18"/>
        <v>2015</v>
      </c>
    </row>
    <row r="1176" spans="1:15" x14ac:dyDescent="0.3">
      <c r="A1176" t="s">
        <v>2964</v>
      </c>
      <c r="B1176" s="7">
        <v>42238</v>
      </c>
      <c r="C1176" t="s">
        <v>2321</v>
      </c>
      <c r="D1176" t="s">
        <v>2965</v>
      </c>
      <c r="E1176">
        <v>50.112000000000002</v>
      </c>
      <c r="F1176">
        <v>6</v>
      </c>
      <c r="G1176">
        <v>0.2</v>
      </c>
      <c r="H1176">
        <v>16.2864</v>
      </c>
      <c r="I1176" t="s">
        <v>44</v>
      </c>
      <c r="J1176" t="s">
        <v>73</v>
      </c>
      <c r="K1176" t="s">
        <v>2966</v>
      </c>
      <c r="L1176" t="s">
        <v>137</v>
      </c>
      <c r="M1176" t="s">
        <v>243</v>
      </c>
      <c r="N1176" t="s">
        <v>244</v>
      </c>
      <c r="O1176">
        <f t="shared" si="18"/>
        <v>2015</v>
      </c>
    </row>
    <row r="1177" spans="1:15" x14ac:dyDescent="0.3">
      <c r="A1177" t="s">
        <v>2967</v>
      </c>
      <c r="B1177" s="7">
        <v>42611</v>
      </c>
      <c r="C1177" t="s">
        <v>1107</v>
      </c>
      <c r="D1177" t="s">
        <v>2263</v>
      </c>
      <c r="E1177">
        <v>27.93</v>
      </c>
      <c r="F1177">
        <v>3</v>
      </c>
      <c r="G1177">
        <v>0</v>
      </c>
      <c r="H1177">
        <v>8.0997000000000003</v>
      </c>
      <c r="I1177" t="s">
        <v>44</v>
      </c>
      <c r="J1177" t="s">
        <v>515</v>
      </c>
      <c r="K1177" t="s">
        <v>2264</v>
      </c>
      <c r="L1177" t="s">
        <v>137</v>
      </c>
      <c r="M1177" t="s">
        <v>2372</v>
      </c>
      <c r="N1177" t="s">
        <v>88</v>
      </c>
      <c r="O1177">
        <f t="shared" si="18"/>
        <v>2016</v>
      </c>
    </row>
    <row r="1178" spans="1:15" x14ac:dyDescent="0.3">
      <c r="A1178" t="s">
        <v>2968</v>
      </c>
      <c r="B1178" s="7">
        <v>42000</v>
      </c>
      <c r="C1178" t="s">
        <v>2969</v>
      </c>
      <c r="D1178" t="s">
        <v>2970</v>
      </c>
      <c r="E1178">
        <v>11.56</v>
      </c>
      <c r="F1178">
        <v>4</v>
      </c>
      <c r="G1178">
        <v>0</v>
      </c>
      <c r="H1178">
        <v>5.4332000000000003</v>
      </c>
      <c r="I1178" t="s">
        <v>44</v>
      </c>
      <c r="J1178" t="s">
        <v>45</v>
      </c>
      <c r="K1178" t="s">
        <v>2971</v>
      </c>
      <c r="L1178" t="s">
        <v>47</v>
      </c>
      <c r="M1178" t="s">
        <v>48</v>
      </c>
      <c r="N1178" t="s">
        <v>49</v>
      </c>
      <c r="O1178">
        <f t="shared" si="18"/>
        <v>2014</v>
      </c>
    </row>
    <row r="1179" spans="1:15" x14ac:dyDescent="0.3">
      <c r="A1179" t="s">
        <v>2972</v>
      </c>
      <c r="B1179" s="7">
        <v>42705</v>
      </c>
      <c r="C1179" t="s">
        <v>300</v>
      </c>
      <c r="D1179" t="s">
        <v>2973</v>
      </c>
      <c r="E1179">
        <v>172.5</v>
      </c>
      <c r="F1179">
        <v>2</v>
      </c>
      <c r="G1179">
        <v>0</v>
      </c>
      <c r="H1179">
        <v>51.75</v>
      </c>
      <c r="I1179" t="s">
        <v>32</v>
      </c>
      <c r="J1179" t="s">
        <v>39</v>
      </c>
      <c r="K1179" t="s">
        <v>2974</v>
      </c>
      <c r="L1179" t="s">
        <v>137</v>
      </c>
      <c r="M1179" t="s">
        <v>2405</v>
      </c>
      <c r="N1179" t="s">
        <v>2975</v>
      </c>
      <c r="O1179">
        <f t="shared" si="18"/>
        <v>2016</v>
      </c>
    </row>
    <row r="1180" spans="1:15" x14ac:dyDescent="0.3">
      <c r="A1180" t="s">
        <v>2972</v>
      </c>
      <c r="B1180" s="7">
        <v>42705</v>
      </c>
      <c r="C1180" t="s">
        <v>300</v>
      </c>
      <c r="D1180" t="s">
        <v>614</v>
      </c>
      <c r="E1180">
        <v>179.97</v>
      </c>
      <c r="F1180">
        <v>3</v>
      </c>
      <c r="G1180">
        <v>0</v>
      </c>
      <c r="H1180">
        <v>44.9925</v>
      </c>
      <c r="I1180" t="s">
        <v>69</v>
      </c>
      <c r="J1180" t="s">
        <v>70</v>
      </c>
      <c r="K1180" t="s">
        <v>615</v>
      </c>
      <c r="L1180" t="s">
        <v>137</v>
      </c>
      <c r="M1180" t="s">
        <v>2405</v>
      </c>
      <c r="N1180" t="s">
        <v>2975</v>
      </c>
      <c r="O1180">
        <f t="shared" si="18"/>
        <v>2016</v>
      </c>
    </row>
    <row r="1181" spans="1:15" x14ac:dyDescent="0.3">
      <c r="A1181" t="s">
        <v>2976</v>
      </c>
      <c r="B1181" s="7">
        <v>42484</v>
      </c>
      <c r="C1181" t="s">
        <v>2977</v>
      </c>
      <c r="D1181" t="s">
        <v>2129</v>
      </c>
      <c r="E1181">
        <v>258.69600000000003</v>
      </c>
      <c r="F1181">
        <v>3</v>
      </c>
      <c r="G1181">
        <v>0.2</v>
      </c>
      <c r="H1181">
        <v>64.674000000000007</v>
      </c>
      <c r="I1181" t="s">
        <v>69</v>
      </c>
      <c r="J1181" t="s">
        <v>148</v>
      </c>
      <c r="K1181" t="s">
        <v>2130</v>
      </c>
      <c r="L1181" t="s">
        <v>99</v>
      </c>
      <c r="M1181" t="s">
        <v>100</v>
      </c>
      <c r="N1181" t="s">
        <v>171</v>
      </c>
      <c r="O1181">
        <f t="shared" si="18"/>
        <v>2016</v>
      </c>
    </row>
    <row r="1182" spans="1:15" x14ac:dyDescent="0.3">
      <c r="A1182" t="s">
        <v>2978</v>
      </c>
      <c r="B1182" s="7">
        <v>41811</v>
      </c>
      <c r="C1182" t="s">
        <v>571</v>
      </c>
      <c r="D1182" t="s">
        <v>2979</v>
      </c>
      <c r="E1182">
        <v>1322.93</v>
      </c>
      <c r="F1182">
        <v>7</v>
      </c>
      <c r="G1182">
        <v>0</v>
      </c>
      <c r="H1182">
        <v>357.19110000000001</v>
      </c>
      <c r="I1182" t="s">
        <v>69</v>
      </c>
      <c r="J1182" t="s">
        <v>70</v>
      </c>
      <c r="K1182" t="s">
        <v>2980</v>
      </c>
      <c r="L1182" t="s">
        <v>137</v>
      </c>
      <c r="M1182" t="s">
        <v>698</v>
      </c>
      <c r="N1182" t="s">
        <v>994</v>
      </c>
      <c r="O1182">
        <f t="shared" si="18"/>
        <v>2014</v>
      </c>
    </row>
    <row r="1183" spans="1:15" x14ac:dyDescent="0.3">
      <c r="A1183" t="s">
        <v>2978</v>
      </c>
      <c r="B1183" s="7">
        <v>41811</v>
      </c>
      <c r="C1183" t="s">
        <v>571</v>
      </c>
      <c r="D1183" t="s">
        <v>2981</v>
      </c>
      <c r="E1183">
        <v>3.76</v>
      </c>
      <c r="F1183">
        <v>2</v>
      </c>
      <c r="G1183">
        <v>0</v>
      </c>
      <c r="H1183">
        <v>1.0904</v>
      </c>
      <c r="I1183" t="s">
        <v>44</v>
      </c>
      <c r="J1183" t="s">
        <v>66</v>
      </c>
      <c r="K1183" t="s">
        <v>2982</v>
      </c>
      <c r="L1183" t="s">
        <v>137</v>
      </c>
      <c r="M1183" t="s">
        <v>698</v>
      </c>
      <c r="N1183" t="s">
        <v>994</v>
      </c>
      <c r="O1183">
        <f t="shared" si="18"/>
        <v>2014</v>
      </c>
    </row>
    <row r="1184" spans="1:15" x14ac:dyDescent="0.3">
      <c r="A1184" t="s">
        <v>2983</v>
      </c>
      <c r="B1184" s="7">
        <v>42749</v>
      </c>
      <c r="C1184" t="s">
        <v>1930</v>
      </c>
      <c r="D1184" t="s">
        <v>451</v>
      </c>
      <c r="E1184">
        <v>21.744</v>
      </c>
      <c r="F1184">
        <v>1</v>
      </c>
      <c r="G1184">
        <v>0.2</v>
      </c>
      <c r="H1184">
        <v>7.3385999999999996</v>
      </c>
      <c r="I1184" t="s">
        <v>44</v>
      </c>
      <c r="J1184" t="s">
        <v>159</v>
      </c>
      <c r="K1184" t="s">
        <v>452</v>
      </c>
      <c r="L1184" t="s">
        <v>35</v>
      </c>
      <c r="M1184" t="s">
        <v>87</v>
      </c>
      <c r="N1184" t="s">
        <v>1347</v>
      </c>
      <c r="O1184">
        <f t="shared" si="18"/>
        <v>2017</v>
      </c>
    </row>
    <row r="1185" spans="1:15" x14ac:dyDescent="0.3">
      <c r="A1185" t="s">
        <v>2983</v>
      </c>
      <c r="B1185" s="7">
        <v>42749</v>
      </c>
      <c r="C1185" t="s">
        <v>1930</v>
      </c>
      <c r="D1185" t="s">
        <v>2984</v>
      </c>
      <c r="E1185">
        <v>7.92</v>
      </c>
      <c r="F1185">
        <v>5</v>
      </c>
      <c r="G1185">
        <v>0.2</v>
      </c>
      <c r="H1185">
        <v>0.69299999999999995</v>
      </c>
      <c r="I1185" t="s">
        <v>69</v>
      </c>
      <c r="J1185" t="s">
        <v>70</v>
      </c>
      <c r="K1185" t="s">
        <v>2985</v>
      </c>
      <c r="L1185" t="s">
        <v>35</v>
      </c>
      <c r="M1185" t="s">
        <v>87</v>
      </c>
      <c r="N1185" t="s">
        <v>1347</v>
      </c>
      <c r="O1185">
        <f t="shared" si="18"/>
        <v>2017</v>
      </c>
    </row>
    <row r="1186" spans="1:15" x14ac:dyDescent="0.3">
      <c r="A1186" t="s">
        <v>2986</v>
      </c>
      <c r="B1186" s="7">
        <v>41967</v>
      </c>
      <c r="C1186" t="s">
        <v>2987</v>
      </c>
      <c r="D1186" t="s">
        <v>2988</v>
      </c>
      <c r="E1186">
        <v>12.096</v>
      </c>
      <c r="F1186">
        <v>7</v>
      </c>
      <c r="G1186">
        <v>0.2</v>
      </c>
      <c r="H1186">
        <v>4.2336</v>
      </c>
      <c r="I1186" t="s">
        <v>44</v>
      </c>
      <c r="J1186" t="s">
        <v>73</v>
      </c>
      <c r="K1186" t="s">
        <v>2989</v>
      </c>
      <c r="L1186" t="s">
        <v>47</v>
      </c>
      <c r="M1186" t="s">
        <v>93</v>
      </c>
      <c r="N1186" t="s">
        <v>94</v>
      </c>
      <c r="O1186">
        <f t="shared" si="18"/>
        <v>2014</v>
      </c>
    </row>
    <row r="1187" spans="1:15" x14ac:dyDescent="0.3">
      <c r="A1187" t="s">
        <v>2986</v>
      </c>
      <c r="B1187" s="7">
        <v>41967</v>
      </c>
      <c r="C1187" t="s">
        <v>2987</v>
      </c>
      <c r="D1187" t="s">
        <v>2990</v>
      </c>
      <c r="E1187">
        <v>485.88</v>
      </c>
      <c r="F1187">
        <v>6</v>
      </c>
      <c r="G1187">
        <v>0</v>
      </c>
      <c r="H1187">
        <v>9.7175999999999991</v>
      </c>
      <c r="I1187" t="s">
        <v>44</v>
      </c>
      <c r="J1187" t="s">
        <v>58</v>
      </c>
      <c r="K1187" t="s">
        <v>2991</v>
      </c>
      <c r="L1187" t="s">
        <v>47</v>
      </c>
      <c r="M1187" t="s">
        <v>93</v>
      </c>
      <c r="N1187" t="s">
        <v>94</v>
      </c>
      <c r="O1187">
        <f t="shared" si="18"/>
        <v>2014</v>
      </c>
    </row>
    <row r="1188" spans="1:15" x14ac:dyDescent="0.3">
      <c r="A1188" t="s">
        <v>2986</v>
      </c>
      <c r="B1188" s="7">
        <v>41967</v>
      </c>
      <c r="C1188" t="s">
        <v>2987</v>
      </c>
      <c r="D1188" t="s">
        <v>1999</v>
      </c>
      <c r="E1188">
        <v>25.92</v>
      </c>
      <c r="F1188">
        <v>4</v>
      </c>
      <c r="G1188">
        <v>0</v>
      </c>
      <c r="H1188">
        <v>12.441599999999999</v>
      </c>
      <c r="I1188" t="s">
        <v>44</v>
      </c>
      <c r="J1188" t="s">
        <v>85</v>
      </c>
      <c r="K1188" t="s">
        <v>2000</v>
      </c>
      <c r="L1188" t="s">
        <v>47</v>
      </c>
      <c r="M1188" t="s">
        <v>93</v>
      </c>
      <c r="N1188" t="s">
        <v>94</v>
      </c>
      <c r="O1188">
        <f t="shared" si="18"/>
        <v>2014</v>
      </c>
    </row>
    <row r="1189" spans="1:15" x14ac:dyDescent="0.3">
      <c r="A1189" t="s">
        <v>2986</v>
      </c>
      <c r="B1189" s="7">
        <v>41967</v>
      </c>
      <c r="C1189" t="s">
        <v>2987</v>
      </c>
      <c r="D1189" t="s">
        <v>2039</v>
      </c>
      <c r="E1189">
        <v>197.58</v>
      </c>
      <c r="F1189">
        <v>2</v>
      </c>
      <c r="G1189">
        <v>0</v>
      </c>
      <c r="H1189">
        <v>53.346600000000002</v>
      </c>
      <c r="I1189" t="s">
        <v>44</v>
      </c>
      <c r="J1189" t="s">
        <v>58</v>
      </c>
      <c r="K1189" t="s">
        <v>2040</v>
      </c>
      <c r="L1189" t="s">
        <v>47</v>
      </c>
      <c r="M1189" t="s">
        <v>93</v>
      </c>
      <c r="N1189" t="s">
        <v>94</v>
      </c>
      <c r="O1189">
        <f t="shared" si="18"/>
        <v>2014</v>
      </c>
    </row>
    <row r="1190" spans="1:15" x14ac:dyDescent="0.3">
      <c r="A1190" t="s">
        <v>2992</v>
      </c>
      <c r="B1190" s="7">
        <v>42792</v>
      </c>
      <c r="C1190" t="s">
        <v>2993</v>
      </c>
      <c r="D1190" t="s">
        <v>1931</v>
      </c>
      <c r="E1190">
        <v>81.92</v>
      </c>
      <c r="F1190">
        <v>4</v>
      </c>
      <c r="G1190">
        <v>0</v>
      </c>
      <c r="H1190">
        <v>22.118400000000001</v>
      </c>
      <c r="I1190" t="s">
        <v>44</v>
      </c>
      <c r="J1190" t="s">
        <v>76</v>
      </c>
      <c r="K1190" t="s">
        <v>1932</v>
      </c>
      <c r="L1190" t="s">
        <v>47</v>
      </c>
      <c r="M1190" t="s">
        <v>48</v>
      </c>
      <c r="N1190" t="s">
        <v>49</v>
      </c>
      <c r="O1190">
        <f t="shared" si="18"/>
        <v>2017</v>
      </c>
    </row>
    <row r="1191" spans="1:15" x14ac:dyDescent="0.3">
      <c r="A1191" t="s">
        <v>2992</v>
      </c>
      <c r="B1191" s="7">
        <v>42792</v>
      </c>
      <c r="C1191" t="s">
        <v>2993</v>
      </c>
      <c r="D1191" t="s">
        <v>2994</v>
      </c>
      <c r="E1191">
        <v>889.53599999999994</v>
      </c>
      <c r="F1191">
        <v>8</v>
      </c>
      <c r="G1191">
        <v>0.2</v>
      </c>
      <c r="H1191">
        <v>66.715199999999996</v>
      </c>
      <c r="I1191" t="s">
        <v>69</v>
      </c>
      <c r="J1191" t="s">
        <v>70</v>
      </c>
      <c r="K1191" t="s">
        <v>2995</v>
      </c>
      <c r="L1191" t="s">
        <v>47</v>
      </c>
      <c r="M1191" t="s">
        <v>48</v>
      </c>
      <c r="N1191" t="s">
        <v>49</v>
      </c>
      <c r="O1191">
        <f t="shared" si="18"/>
        <v>2017</v>
      </c>
    </row>
    <row r="1192" spans="1:15" x14ac:dyDescent="0.3">
      <c r="A1192" t="s">
        <v>2992</v>
      </c>
      <c r="B1192" s="7">
        <v>42792</v>
      </c>
      <c r="C1192" t="s">
        <v>2993</v>
      </c>
      <c r="D1192" t="s">
        <v>2996</v>
      </c>
      <c r="E1192">
        <v>892.22400000000005</v>
      </c>
      <c r="F1192">
        <v>3</v>
      </c>
      <c r="G1192">
        <v>0.2</v>
      </c>
      <c r="H1192">
        <v>89.222399999999993</v>
      </c>
      <c r="I1192" t="s">
        <v>32</v>
      </c>
      <c r="J1192" t="s">
        <v>39</v>
      </c>
      <c r="K1192" t="s">
        <v>2997</v>
      </c>
      <c r="L1192" t="s">
        <v>47</v>
      </c>
      <c r="M1192" t="s">
        <v>48</v>
      </c>
      <c r="N1192" t="s">
        <v>49</v>
      </c>
      <c r="O1192">
        <f t="shared" si="18"/>
        <v>2017</v>
      </c>
    </row>
    <row r="1193" spans="1:15" x14ac:dyDescent="0.3">
      <c r="A1193" t="s">
        <v>2992</v>
      </c>
      <c r="B1193" s="7">
        <v>42792</v>
      </c>
      <c r="C1193" t="s">
        <v>2993</v>
      </c>
      <c r="D1193" t="s">
        <v>1108</v>
      </c>
      <c r="E1193">
        <v>223.92</v>
      </c>
      <c r="F1193">
        <v>4</v>
      </c>
      <c r="G1193">
        <v>0</v>
      </c>
      <c r="H1193">
        <v>109.7208</v>
      </c>
      <c r="I1193" t="s">
        <v>44</v>
      </c>
      <c r="J1193" t="s">
        <v>85</v>
      </c>
      <c r="K1193" t="s">
        <v>1109</v>
      </c>
      <c r="L1193" t="s">
        <v>47</v>
      </c>
      <c r="M1193" t="s">
        <v>48</v>
      </c>
      <c r="N1193" t="s">
        <v>49</v>
      </c>
      <c r="O1193">
        <f t="shared" si="18"/>
        <v>2017</v>
      </c>
    </row>
    <row r="1194" spans="1:15" x14ac:dyDescent="0.3">
      <c r="A1194" t="s">
        <v>2992</v>
      </c>
      <c r="B1194" s="7">
        <v>42792</v>
      </c>
      <c r="C1194" t="s">
        <v>2993</v>
      </c>
      <c r="D1194" t="s">
        <v>2998</v>
      </c>
      <c r="E1194">
        <v>23.12</v>
      </c>
      <c r="F1194">
        <v>4</v>
      </c>
      <c r="G1194">
        <v>0</v>
      </c>
      <c r="H1194">
        <v>11.328799999999999</v>
      </c>
      <c r="I1194" t="s">
        <v>44</v>
      </c>
      <c r="J1194" t="s">
        <v>85</v>
      </c>
      <c r="K1194" t="s">
        <v>2999</v>
      </c>
      <c r="L1194" t="s">
        <v>47</v>
      </c>
      <c r="M1194" t="s">
        <v>48</v>
      </c>
      <c r="N1194" t="s">
        <v>49</v>
      </c>
      <c r="O1194">
        <f t="shared" si="18"/>
        <v>2017</v>
      </c>
    </row>
    <row r="1195" spans="1:15" x14ac:dyDescent="0.3">
      <c r="A1195" t="s">
        <v>3000</v>
      </c>
      <c r="B1195" s="7">
        <v>42262</v>
      </c>
      <c r="C1195" t="s">
        <v>1798</v>
      </c>
      <c r="D1195" t="s">
        <v>1023</v>
      </c>
      <c r="E1195">
        <v>15.552</v>
      </c>
      <c r="F1195">
        <v>3</v>
      </c>
      <c r="G1195">
        <v>0.2</v>
      </c>
      <c r="H1195">
        <v>5.4432</v>
      </c>
      <c r="I1195" t="s">
        <v>44</v>
      </c>
      <c r="J1195" t="s">
        <v>85</v>
      </c>
      <c r="K1195" t="s">
        <v>1024</v>
      </c>
      <c r="L1195" t="s">
        <v>35</v>
      </c>
      <c r="M1195" t="s">
        <v>55</v>
      </c>
      <c r="N1195" t="s">
        <v>3001</v>
      </c>
      <c r="O1195">
        <f t="shared" si="18"/>
        <v>2015</v>
      </c>
    </row>
    <row r="1196" spans="1:15" x14ac:dyDescent="0.3">
      <c r="A1196" t="s">
        <v>3000</v>
      </c>
      <c r="B1196" s="7">
        <v>42262</v>
      </c>
      <c r="C1196" t="s">
        <v>1798</v>
      </c>
      <c r="D1196" t="s">
        <v>3002</v>
      </c>
      <c r="E1196">
        <v>15.712</v>
      </c>
      <c r="F1196">
        <v>4</v>
      </c>
      <c r="G1196">
        <v>0.2</v>
      </c>
      <c r="H1196">
        <v>2.5531999999999999</v>
      </c>
      <c r="I1196" t="s">
        <v>32</v>
      </c>
      <c r="J1196" t="s">
        <v>63</v>
      </c>
      <c r="K1196" t="s">
        <v>3003</v>
      </c>
      <c r="L1196" t="s">
        <v>35</v>
      </c>
      <c r="M1196" t="s">
        <v>55</v>
      </c>
      <c r="N1196" t="s">
        <v>3001</v>
      </c>
      <c r="O1196">
        <f t="shared" si="18"/>
        <v>2015</v>
      </c>
    </row>
    <row r="1197" spans="1:15" x14ac:dyDescent="0.3">
      <c r="A1197" t="s">
        <v>3000</v>
      </c>
      <c r="B1197" s="7">
        <v>42262</v>
      </c>
      <c r="C1197" t="s">
        <v>1798</v>
      </c>
      <c r="D1197" t="s">
        <v>1449</v>
      </c>
      <c r="E1197">
        <v>24.672000000000001</v>
      </c>
      <c r="F1197">
        <v>2</v>
      </c>
      <c r="G1197">
        <v>0.2</v>
      </c>
      <c r="H1197">
        <v>2.1587999999999998</v>
      </c>
      <c r="I1197" t="s">
        <v>44</v>
      </c>
      <c r="J1197" t="s">
        <v>58</v>
      </c>
      <c r="K1197" t="s">
        <v>1450</v>
      </c>
      <c r="L1197" t="s">
        <v>35</v>
      </c>
      <c r="M1197" t="s">
        <v>55</v>
      </c>
      <c r="N1197" t="s">
        <v>3001</v>
      </c>
      <c r="O1197">
        <f t="shared" si="18"/>
        <v>2015</v>
      </c>
    </row>
    <row r="1198" spans="1:15" x14ac:dyDescent="0.3">
      <c r="A1198" t="s">
        <v>3000</v>
      </c>
      <c r="B1198" s="7">
        <v>42262</v>
      </c>
      <c r="C1198" t="s">
        <v>1798</v>
      </c>
      <c r="D1198" t="s">
        <v>1991</v>
      </c>
      <c r="E1198">
        <v>55.968000000000004</v>
      </c>
      <c r="F1198">
        <v>1</v>
      </c>
      <c r="G1198">
        <v>0.2</v>
      </c>
      <c r="H1198">
        <v>-2.0988000000000002</v>
      </c>
      <c r="I1198" t="s">
        <v>32</v>
      </c>
      <c r="J1198" t="s">
        <v>63</v>
      </c>
      <c r="K1198" t="s">
        <v>1992</v>
      </c>
      <c r="L1198" t="s">
        <v>35</v>
      </c>
      <c r="M1198" t="s">
        <v>55</v>
      </c>
      <c r="N1198" t="s">
        <v>3001</v>
      </c>
      <c r="O1198">
        <f t="shared" si="18"/>
        <v>2015</v>
      </c>
    </row>
    <row r="1199" spans="1:15" x14ac:dyDescent="0.3">
      <c r="A1199" t="s">
        <v>3004</v>
      </c>
      <c r="B1199" s="7">
        <v>42468</v>
      </c>
      <c r="C1199" t="s">
        <v>1741</v>
      </c>
      <c r="D1199" t="s">
        <v>3005</v>
      </c>
      <c r="E1199">
        <v>431.928</v>
      </c>
      <c r="F1199">
        <v>9</v>
      </c>
      <c r="G1199">
        <v>0.2</v>
      </c>
      <c r="H1199">
        <v>64.789199999999994</v>
      </c>
      <c r="I1199" t="s">
        <v>69</v>
      </c>
      <c r="J1199" t="s">
        <v>148</v>
      </c>
      <c r="K1199" t="s">
        <v>3006</v>
      </c>
      <c r="L1199" t="s">
        <v>99</v>
      </c>
      <c r="M1199" t="s">
        <v>100</v>
      </c>
      <c r="N1199" t="s">
        <v>171</v>
      </c>
      <c r="O1199">
        <f t="shared" si="18"/>
        <v>2016</v>
      </c>
    </row>
    <row r="1200" spans="1:15" x14ac:dyDescent="0.3">
      <c r="A1200" t="s">
        <v>3004</v>
      </c>
      <c r="B1200" s="7">
        <v>42468</v>
      </c>
      <c r="C1200" t="s">
        <v>1741</v>
      </c>
      <c r="D1200" t="s">
        <v>3007</v>
      </c>
      <c r="E1200">
        <v>95.983999999999995</v>
      </c>
      <c r="F1200">
        <v>4</v>
      </c>
      <c r="G1200">
        <v>0.3</v>
      </c>
      <c r="H1200">
        <v>-4.1135999999999999</v>
      </c>
      <c r="I1200" t="s">
        <v>32</v>
      </c>
      <c r="J1200" t="s">
        <v>39</v>
      </c>
      <c r="K1200" t="s">
        <v>3008</v>
      </c>
      <c r="L1200" t="s">
        <v>99</v>
      </c>
      <c r="M1200" t="s">
        <v>100</v>
      </c>
      <c r="N1200" t="s">
        <v>171</v>
      </c>
      <c r="O1200">
        <f t="shared" si="18"/>
        <v>2016</v>
      </c>
    </row>
    <row r="1201" spans="1:15" x14ac:dyDescent="0.3">
      <c r="A1201" t="s">
        <v>3004</v>
      </c>
      <c r="B1201" s="7">
        <v>42468</v>
      </c>
      <c r="C1201" t="s">
        <v>1741</v>
      </c>
      <c r="D1201" t="s">
        <v>1112</v>
      </c>
      <c r="E1201">
        <v>1088.7919999999999</v>
      </c>
      <c r="F1201">
        <v>4</v>
      </c>
      <c r="G1201">
        <v>0.8</v>
      </c>
      <c r="H1201">
        <v>-1850.9464</v>
      </c>
      <c r="I1201" t="s">
        <v>44</v>
      </c>
      <c r="J1201" t="s">
        <v>73</v>
      </c>
      <c r="K1201" t="s">
        <v>1113</v>
      </c>
      <c r="L1201" t="s">
        <v>99</v>
      </c>
      <c r="M1201" t="s">
        <v>100</v>
      </c>
      <c r="N1201" t="s">
        <v>171</v>
      </c>
      <c r="O1201">
        <f t="shared" si="18"/>
        <v>2016</v>
      </c>
    </row>
    <row r="1202" spans="1:15" x14ac:dyDescent="0.3">
      <c r="A1202" t="s">
        <v>3009</v>
      </c>
      <c r="B1202" s="7">
        <v>42569</v>
      </c>
      <c r="C1202" t="s">
        <v>2358</v>
      </c>
      <c r="D1202" t="s">
        <v>2157</v>
      </c>
      <c r="E1202">
        <v>544.00800000000004</v>
      </c>
      <c r="F1202">
        <v>3</v>
      </c>
      <c r="G1202">
        <v>0.2</v>
      </c>
      <c r="H1202">
        <v>40.800600000000003</v>
      </c>
      <c r="I1202" t="s">
        <v>32</v>
      </c>
      <c r="J1202" t="s">
        <v>39</v>
      </c>
      <c r="K1202" t="s">
        <v>2158</v>
      </c>
      <c r="L1202" t="s">
        <v>47</v>
      </c>
      <c r="M1202" t="s">
        <v>409</v>
      </c>
      <c r="N1202" t="s">
        <v>715</v>
      </c>
      <c r="O1202">
        <f t="shared" si="18"/>
        <v>2016</v>
      </c>
    </row>
    <row r="1203" spans="1:15" x14ac:dyDescent="0.3">
      <c r="A1203" t="s">
        <v>3009</v>
      </c>
      <c r="B1203" s="7">
        <v>42569</v>
      </c>
      <c r="C1203" t="s">
        <v>2358</v>
      </c>
      <c r="D1203" t="s">
        <v>923</v>
      </c>
      <c r="E1203">
        <v>1.8720000000000001</v>
      </c>
      <c r="F1203">
        <v>3</v>
      </c>
      <c r="G1203">
        <v>0.7</v>
      </c>
      <c r="H1203">
        <v>-1.4352</v>
      </c>
      <c r="I1203" t="s">
        <v>44</v>
      </c>
      <c r="J1203" t="s">
        <v>73</v>
      </c>
      <c r="K1203" t="s">
        <v>924</v>
      </c>
      <c r="L1203" t="s">
        <v>47</v>
      </c>
      <c r="M1203" t="s">
        <v>409</v>
      </c>
      <c r="N1203" t="s">
        <v>715</v>
      </c>
      <c r="O1203">
        <f t="shared" si="18"/>
        <v>2016</v>
      </c>
    </row>
    <row r="1204" spans="1:15" x14ac:dyDescent="0.3">
      <c r="A1204" t="s">
        <v>3009</v>
      </c>
      <c r="B1204" s="7">
        <v>42569</v>
      </c>
      <c r="C1204" t="s">
        <v>2358</v>
      </c>
      <c r="D1204" t="s">
        <v>1406</v>
      </c>
      <c r="E1204">
        <v>854.35199999999998</v>
      </c>
      <c r="F1204">
        <v>3</v>
      </c>
      <c r="G1204">
        <v>0.2</v>
      </c>
      <c r="H1204">
        <v>10.679399999999999</v>
      </c>
      <c r="I1204" t="s">
        <v>32</v>
      </c>
      <c r="J1204" t="s">
        <v>39</v>
      </c>
      <c r="K1204" t="s">
        <v>1407</v>
      </c>
      <c r="L1204" t="s">
        <v>47</v>
      </c>
      <c r="M1204" t="s">
        <v>409</v>
      </c>
      <c r="N1204" t="s">
        <v>715</v>
      </c>
      <c r="O1204">
        <f t="shared" si="18"/>
        <v>2016</v>
      </c>
    </row>
    <row r="1205" spans="1:15" x14ac:dyDescent="0.3">
      <c r="A1205" t="s">
        <v>3009</v>
      </c>
      <c r="B1205" s="7">
        <v>42569</v>
      </c>
      <c r="C1205" t="s">
        <v>2358</v>
      </c>
      <c r="D1205" t="s">
        <v>3010</v>
      </c>
      <c r="E1205">
        <v>593.56799999999998</v>
      </c>
      <c r="F1205">
        <v>2</v>
      </c>
      <c r="G1205">
        <v>0.2</v>
      </c>
      <c r="H1205">
        <v>0</v>
      </c>
      <c r="I1205" t="s">
        <v>44</v>
      </c>
      <c r="J1205" t="s">
        <v>58</v>
      </c>
      <c r="K1205" t="s">
        <v>3011</v>
      </c>
      <c r="L1205" t="s">
        <v>47</v>
      </c>
      <c r="M1205" t="s">
        <v>409</v>
      </c>
      <c r="N1205" t="s">
        <v>715</v>
      </c>
      <c r="O1205">
        <f t="shared" si="18"/>
        <v>2016</v>
      </c>
    </row>
    <row r="1206" spans="1:15" x14ac:dyDescent="0.3">
      <c r="A1206" t="s">
        <v>3009</v>
      </c>
      <c r="B1206" s="7">
        <v>42569</v>
      </c>
      <c r="C1206" t="s">
        <v>2358</v>
      </c>
      <c r="D1206" t="s">
        <v>1464</v>
      </c>
      <c r="E1206">
        <v>338.04</v>
      </c>
      <c r="F1206">
        <v>3</v>
      </c>
      <c r="G1206">
        <v>0.2</v>
      </c>
      <c r="H1206">
        <v>-33.804000000000002</v>
      </c>
      <c r="I1206" t="s">
        <v>44</v>
      </c>
      <c r="J1206" t="s">
        <v>58</v>
      </c>
      <c r="K1206" t="s">
        <v>1465</v>
      </c>
      <c r="L1206" t="s">
        <v>47</v>
      </c>
      <c r="M1206" t="s">
        <v>409</v>
      </c>
      <c r="N1206" t="s">
        <v>715</v>
      </c>
      <c r="O1206">
        <f t="shared" si="18"/>
        <v>2016</v>
      </c>
    </row>
    <row r="1207" spans="1:15" x14ac:dyDescent="0.3">
      <c r="A1207" t="s">
        <v>3012</v>
      </c>
      <c r="B1207" s="7">
        <v>42948</v>
      </c>
      <c r="C1207" t="s">
        <v>3013</v>
      </c>
      <c r="D1207" t="s">
        <v>2415</v>
      </c>
      <c r="E1207">
        <v>271.95999999999998</v>
      </c>
      <c r="F1207">
        <v>5</v>
      </c>
      <c r="G1207">
        <v>0.2</v>
      </c>
      <c r="H1207">
        <v>16.997499999999999</v>
      </c>
      <c r="I1207" t="s">
        <v>69</v>
      </c>
      <c r="J1207" t="s">
        <v>70</v>
      </c>
      <c r="K1207" t="s">
        <v>2416</v>
      </c>
      <c r="L1207" t="s">
        <v>35</v>
      </c>
      <c r="M1207" t="s">
        <v>87</v>
      </c>
      <c r="N1207" t="s">
        <v>419</v>
      </c>
      <c r="O1207">
        <f t="shared" si="18"/>
        <v>2017</v>
      </c>
    </row>
    <row r="1208" spans="1:15" x14ac:dyDescent="0.3">
      <c r="A1208" t="s">
        <v>3014</v>
      </c>
      <c r="B1208" s="7">
        <v>42565</v>
      </c>
      <c r="C1208" t="s">
        <v>3015</v>
      </c>
      <c r="D1208" t="s">
        <v>2063</v>
      </c>
      <c r="E1208">
        <v>11.21</v>
      </c>
      <c r="F1208">
        <v>1</v>
      </c>
      <c r="G1208">
        <v>0</v>
      </c>
      <c r="H1208">
        <v>3.363</v>
      </c>
      <c r="I1208" t="s">
        <v>44</v>
      </c>
      <c r="J1208" t="s">
        <v>58</v>
      </c>
      <c r="K1208" t="s">
        <v>2064</v>
      </c>
      <c r="L1208" t="s">
        <v>137</v>
      </c>
      <c r="M1208" t="s">
        <v>243</v>
      </c>
      <c r="N1208" t="s">
        <v>244</v>
      </c>
      <c r="O1208">
        <f t="shared" si="18"/>
        <v>2016</v>
      </c>
    </row>
    <row r="1209" spans="1:15" x14ac:dyDescent="0.3">
      <c r="A1209" t="s">
        <v>3014</v>
      </c>
      <c r="B1209" s="7">
        <v>42565</v>
      </c>
      <c r="C1209" t="s">
        <v>3015</v>
      </c>
      <c r="D1209" t="s">
        <v>1110</v>
      </c>
      <c r="E1209">
        <v>9.1440000000000001</v>
      </c>
      <c r="F1209">
        <v>3</v>
      </c>
      <c r="G1209">
        <v>0.2</v>
      </c>
      <c r="H1209">
        <v>3.2004000000000001</v>
      </c>
      <c r="I1209" t="s">
        <v>44</v>
      </c>
      <c r="J1209" t="s">
        <v>73</v>
      </c>
      <c r="K1209" t="s">
        <v>1111</v>
      </c>
      <c r="L1209" t="s">
        <v>137</v>
      </c>
      <c r="M1209" t="s">
        <v>243</v>
      </c>
      <c r="N1209" t="s">
        <v>244</v>
      </c>
      <c r="O1209">
        <f t="shared" si="18"/>
        <v>2016</v>
      </c>
    </row>
    <row r="1210" spans="1:15" x14ac:dyDescent="0.3">
      <c r="A1210" t="s">
        <v>3014</v>
      </c>
      <c r="B1210" s="7">
        <v>42565</v>
      </c>
      <c r="C1210" t="s">
        <v>3015</v>
      </c>
      <c r="D1210" t="s">
        <v>510</v>
      </c>
      <c r="E1210">
        <v>14.07</v>
      </c>
      <c r="F1210">
        <v>7</v>
      </c>
      <c r="G1210">
        <v>0</v>
      </c>
      <c r="H1210">
        <v>6.8943000000000003</v>
      </c>
      <c r="I1210" t="s">
        <v>44</v>
      </c>
      <c r="J1210" t="s">
        <v>241</v>
      </c>
      <c r="K1210" t="s">
        <v>511</v>
      </c>
      <c r="L1210" t="s">
        <v>137</v>
      </c>
      <c r="M1210" t="s">
        <v>243</v>
      </c>
      <c r="N1210" t="s">
        <v>244</v>
      </c>
      <c r="O1210">
        <f t="shared" si="18"/>
        <v>2016</v>
      </c>
    </row>
    <row r="1211" spans="1:15" x14ac:dyDescent="0.3">
      <c r="A1211" t="s">
        <v>3014</v>
      </c>
      <c r="B1211" s="7">
        <v>42565</v>
      </c>
      <c r="C1211" t="s">
        <v>3015</v>
      </c>
      <c r="D1211" t="s">
        <v>3016</v>
      </c>
      <c r="E1211">
        <v>41.86</v>
      </c>
      <c r="F1211">
        <v>7</v>
      </c>
      <c r="G1211">
        <v>0</v>
      </c>
      <c r="H1211">
        <v>10.465</v>
      </c>
      <c r="I1211" t="s">
        <v>44</v>
      </c>
      <c r="J1211" t="s">
        <v>66</v>
      </c>
      <c r="K1211" t="s">
        <v>3017</v>
      </c>
      <c r="L1211" t="s">
        <v>137</v>
      </c>
      <c r="M1211" t="s">
        <v>243</v>
      </c>
      <c r="N1211" t="s">
        <v>244</v>
      </c>
      <c r="O1211">
        <f t="shared" si="18"/>
        <v>2016</v>
      </c>
    </row>
    <row r="1212" spans="1:15" x14ac:dyDescent="0.3">
      <c r="A1212" t="s">
        <v>3014</v>
      </c>
      <c r="B1212" s="7">
        <v>42565</v>
      </c>
      <c r="C1212" t="s">
        <v>3015</v>
      </c>
      <c r="D1212" t="s">
        <v>3018</v>
      </c>
      <c r="E1212">
        <v>8.5440000000000005</v>
      </c>
      <c r="F1212">
        <v>2</v>
      </c>
      <c r="G1212">
        <v>0.2</v>
      </c>
      <c r="H1212">
        <v>2.8835999999999999</v>
      </c>
      <c r="I1212" t="s">
        <v>44</v>
      </c>
      <c r="J1212" t="s">
        <v>73</v>
      </c>
      <c r="K1212" t="s">
        <v>3019</v>
      </c>
      <c r="L1212" t="s">
        <v>137</v>
      </c>
      <c r="M1212" t="s">
        <v>243</v>
      </c>
      <c r="N1212" t="s">
        <v>244</v>
      </c>
      <c r="O1212">
        <f t="shared" si="18"/>
        <v>2016</v>
      </c>
    </row>
    <row r="1213" spans="1:15" x14ac:dyDescent="0.3">
      <c r="A1213" t="s">
        <v>3014</v>
      </c>
      <c r="B1213" s="7">
        <v>42565</v>
      </c>
      <c r="C1213" t="s">
        <v>3015</v>
      </c>
      <c r="D1213" t="s">
        <v>752</v>
      </c>
      <c r="E1213">
        <v>579.13599999999997</v>
      </c>
      <c r="F1213">
        <v>4</v>
      </c>
      <c r="G1213">
        <v>0.2</v>
      </c>
      <c r="H1213">
        <v>21.717600000000001</v>
      </c>
      <c r="I1213" t="s">
        <v>32</v>
      </c>
      <c r="J1213" t="s">
        <v>33</v>
      </c>
      <c r="K1213" t="s">
        <v>753</v>
      </c>
      <c r="L1213" t="s">
        <v>137</v>
      </c>
      <c r="M1213" t="s">
        <v>243</v>
      </c>
      <c r="N1213" t="s">
        <v>244</v>
      </c>
      <c r="O1213">
        <f t="shared" si="18"/>
        <v>2016</v>
      </c>
    </row>
    <row r="1214" spans="1:15" x14ac:dyDescent="0.3">
      <c r="A1214" t="s">
        <v>3020</v>
      </c>
      <c r="B1214" s="7">
        <v>42987</v>
      </c>
      <c r="C1214" t="s">
        <v>3021</v>
      </c>
      <c r="D1214" t="s">
        <v>786</v>
      </c>
      <c r="E1214">
        <v>141.37200000000001</v>
      </c>
      <c r="F1214">
        <v>2</v>
      </c>
      <c r="G1214">
        <v>0.3</v>
      </c>
      <c r="H1214">
        <v>-48.470399999999998</v>
      </c>
      <c r="I1214" t="s">
        <v>32</v>
      </c>
      <c r="J1214" t="s">
        <v>39</v>
      </c>
      <c r="K1214" t="s">
        <v>787</v>
      </c>
      <c r="L1214" t="s">
        <v>137</v>
      </c>
      <c r="M1214" t="s">
        <v>138</v>
      </c>
      <c r="N1214" t="s">
        <v>139</v>
      </c>
      <c r="O1214">
        <f t="shared" si="18"/>
        <v>2017</v>
      </c>
    </row>
    <row r="1215" spans="1:15" x14ac:dyDescent="0.3">
      <c r="A1215" t="s">
        <v>3020</v>
      </c>
      <c r="B1215" s="7">
        <v>42987</v>
      </c>
      <c r="C1215" t="s">
        <v>3021</v>
      </c>
      <c r="D1215" t="s">
        <v>3022</v>
      </c>
      <c r="E1215">
        <v>3.036</v>
      </c>
      <c r="F1215">
        <v>2</v>
      </c>
      <c r="G1215">
        <v>0.7</v>
      </c>
      <c r="H1215">
        <v>-2.3275999999999999</v>
      </c>
      <c r="I1215" t="s">
        <v>44</v>
      </c>
      <c r="J1215" t="s">
        <v>73</v>
      </c>
      <c r="K1215" t="s">
        <v>3023</v>
      </c>
      <c r="L1215" t="s">
        <v>137</v>
      </c>
      <c r="M1215" t="s">
        <v>138</v>
      </c>
      <c r="N1215" t="s">
        <v>139</v>
      </c>
      <c r="O1215">
        <f t="shared" si="18"/>
        <v>2017</v>
      </c>
    </row>
    <row r="1216" spans="1:15" x14ac:dyDescent="0.3">
      <c r="A1216" t="s">
        <v>3020</v>
      </c>
      <c r="B1216" s="7">
        <v>42987</v>
      </c>
      <c r="C1216" t="s">
        <v>3021</v>
      </c>
      <c r="D1216" t="s">
        <v>1681</v>
      </c>
      <c r="E1216">
        <v>4.5030000000000001</v>
      </c>
      <c r="F1216">
        <v>1</v>
      </c>
      <c r="G1216">
        <v>0.7</v>
      </c>
      <c r="H1216">
        <v>-3.6023999999999998</v>
      </c>
      <c r="I1216" t="s">
        <v>44</v>
      </c>
      <c r="J1216" t="s">
        <v>73</v>
      </c>
      <c r="K1216" t="s">
        <v>1682</v>
      </c>
      <c r="L1216" t="s">
        <v>137</v>
      </c>
      <c r="M1216" t="s">
        <v>138</v>
      </c>
      <c r="N1216" t="s">
        <v>139</v>
      </c>
      <c r="O1216">
        <f t="shared" si="18"/>
        <v>2017</v>
      </c>
    </row>
    <row r="1217" spans="1:15" x14ac:dyDescent="0.3">
      <c r="A1217" t="s">
        <v>3020</v>
      </c>
      <c r="B1217" s="7">
        <v>42987</v>
      </c>
      <c r="C1217" t="s">
        <v>3021</v>
      </c>
      <c r="D1217" t="s">
        <v>880</v>
      </c>
      <c r="E1217">
        <v>4.6719999999999997</v>
      </c>
      <c r="F1217">
        <v>1</v>
      </c>
      <c r="G1217">
        <v>0.2</v>
      </c>
      <c r="H1217">
        <v>1.5768</v>
      </c>
      <c r="I1217" t="s">
        <v>44</v>
      </c>
      <c r="J1217" t="s">
        <v>66</v>
      </c>
      <c r="K1217" t="s">
        <v>881</v>
      </c>
      <c r="L1217" t="s">
        <v>137</v>
      </c>
      <c r="M1217" t="s">
        <v>138</v>
      </c>
      <c r="N1217" t="s">
        <v>139</v>
      </c>
      <c r="O1217">
        <f t="shared" si="18"/>
        <v>2017</v>
      </c>
    </row>
    <row r="1218" spans="1:15" x14ac:dyDescent="0.3">
      <c r="A1218" t="s">
        <v>3020</v>
      </c>
      <c r="B1218" s="7">
        <v>42987</v>
      </c>
      <c r="C1218" t="s">
        <v>3021</v>
      </c>
      <c r="D1218" t="s">
        <v>875</v>
      </c>
      <c r="E1218">
        <v>95.88</v>
      </c>
      <c r="F1218">
        <v>3</v>
      </c>
      <c r="G1218">
        <v>0.2</v>
      </c>
      <c r="H1218">
        <v>28.763999999999999</v>
      </c>
      <c r="I1218" t="s">
        <v>69</v>
      </c>
      <c r="J1218" t="s">
        <v>148</v>
      </c>
      <c r="K1218" t="s">
        <v>876</v>
      </c>
      <c r="L1218" t="s">
        <v>137</v>
      </c>
      <c r="M1218" t="s">
        <v>138</v>
      </c>
      <c r="N1218" t="s">
        <v>139</v>
      </c>
      <c r="O1218">
        <f t="shared" ref="O1218:O1281" si="19">YEAR(B1218)</f>
        <v>2017</v>
      </c>
    </row>
    <row r="1219" spans="1:15" x14ac:dyDescent="0.3">
      <c r="A1219" t="s">
        <v>3020</v>
      </c>
      <c r="B1219" s="7">
        <v>42987</v>
      </c>
      <c r="C1219" t="s">
        <v>3021</v>
      </c>
      <c r="D1219" t="s">
        <v>3024</v>
      </c>
      <c r="E1219">
        <v>17.024000000000001</v>
      </c>
      <c r="F1219">
        <v>2</v>
      </c>
      <c r="G1219">
        <v>0.2</v>
      </c>
      <c r="H1219">
        <v>1.7023999999999999</v>
      </c>
      <c r="I1219" t="s">
        <v>32</v>
      </c>
      <c r="J1219" t="s">
        <v>63</v>
      </c>
      <c r="K1219" t="s">
        <v>3025</v>
      </c>
      <c r="L1219" t="s">
        <v>137</v>
      </c>
      <c r="M1219" t="s">
        <v>138</v>
      </c>
      <c r="N1219" t="s">
        <v>139</v>
      </c>
      <c r="O1219">
        <f t="shared" si="19"/>
        <v>2017</v>
      </c>
    </row>
    <row r="1220" spans="1:15" x14ac:dyDescent="0.3">
      <c r="A1220" t="s">
        <v>3020</v>
      </c>
      <c r="B1220" s="7">
        <v>42987</v>
      </c>
      <c r="C1220" t="s">
        <v>3021</v>
      </c>
      <c r="D1220" t="s">
        <v>2129</v>
      </c>
      <c r="E1220">
        <v>258.69600000000003</v>
      </c>
      <c r="F1220">
        <v>3</v>
      </c>
      <c r="G1220">
        <v>0.2</v>
      </c>
      <c r="H1220">
        <v>64.674000000000007</v>
      </c>
      <c r="I1220" t="s">
        <v>69</v>
      </c>
      <c r="J1220" t="s">
        <v>148</v>
      </c>
      <c r="K1220" t="s">
        <v>2130</v>
      </c>
      <c r="L1220" t="s">
        <v>137</v>
      </c>
      <c r="M1220" t="s">
        <v>138</v>
      </c>
      <c r="N1220" t="s">
        <v>139</v>
      </c>
      <c r="O1220">
        <f t="shared" si="19"/>
        <v>2017</v>
      </c>
    </row>
    <row r="1221" spans="1:15" x14ac:dyDescent="0.3">
      <c r="A1221" t="s">
        <v>3020</v>
      </c>
      <c r="B1221" s="7">
        <v>42987</v>
      </c>
      <c r="C1221" t="s">
        <v>3021</v>
      </c>
      <c r="D1221" t="s">
        <v>3026</v>
      </c>
      <c r="E1221">
        <v>1931.9580000000001</v>
      </c>
      <c r="F1221">
        <v>7</v>
      </c>
      <c r="G1221">
        <v>0.4</v>
      </c>
      <c r="H1221">
        <v>-386.39159999999998</v>
      </c>
      <c r="I1221" t="s">
        <v>69</v>
      </c>
      <c r="J1221" t="s">
        <v>70</v>
      </c>
      <c r="K1221" t="s">
        <v>3027</v>
      </c>
      <c r="L1221" t="s">
        <v>137</v>
      </c>
      <c r="M1221" t="s">
        <v>138</v>
      </c>
      <c r="N1221" t="s">
        <v>139</v>
      </c>
      <c r="O1221">
        <f t="shared" si="19"/>
        <v>2017</v>
      </c>
    </row>
    <row r="1222" spans="1:15" x14ac:dyDescent="0.3">
      <c r="A1222" t="s">
        <v>3028</v>
      </c>
      <c r="B1222" s="7">
        <v>41832</v>
      </c>
      <c r="C1222" t="s">
        <v>3029</v>
      </c>
      <c r="D1222" t="s">
        <v>112</v>
      </c>
      <c r="E1222">
        <v>249.75</v>
      </c>
      <c r="F1222">
        <v>9</v>
      </c>
      <c r="G1222">
        <v>0</v>
      </c>
      <c r="H1222">
        <v>44.954999999999998</v>
      </c>
      <c r="I1222" t="s">
        <v>44</v>
      </c>
      <c r="J1222" t="s">
        <v>58</v>
      </c>
      <c r="K1222" t="s">
        <v>113</v>
      </c>
      <c r="L1222" t="s">
        <v>47</v>
      </c>
      <c r="M1222" t="s">
        <v>48</v>
      </c>
      <c r="N1222" t="s">
        <v>49</v>
      </c>
      <c r="O1222">
        <f t="shared" si="19"/>
        <v>2014</v>
      </c>
    </row>
    <row r="1223" spans="1:15" x14ac:dyDescent="0.3">
      <c r="A1223" t="s">
        <v>3028</v>
      </c>
      <c r="B1223" s="7">
        <v>41832</v>
      </c>
      <c r="C1223" t="s">
        <v>3029</v>
      </c>
      <c r="D1223" t="s">
        <v>3030</v>
      </c>
      <c r="E1223">
        <v>255.93600000000001</v>
      </c>
      <c r="F1223">
        <v>8</v>
      </c>
      <c r="G1223">
        <v>0.2</v>
      </c>
      <c r="H1223">
        <v>28.7928</v>
      </c>
      <c r="I1223" t="s">
        <v>69</v>
      </c>
      <c r="J1223" t="s">
        <v>70</v>
      </c>
      <c r="K1223" t="s">
        <v>3031</v>
      </c>
      <c r="L1223" t="s">
        <v>47</v>
      </c>
      <c r="M1223" t="s">
        <v>48</v>
      </c>
      <c r="N1223" t="s">
        <v>49</v>
      </c>
      <c r="O1223">
        <f t="shared" si="19"/>
        <v>2014</v>
      </c>
    </row>
    <row r="1224" spans="1:15" x14ac:dyDescent="0.3">
      <c r="A1224" t="s">
        <v>3032</v>
      </c>
      <c r="B1224" s="7">
        <v>42708</v>
      </c>
      <c r="C1224" t="s">
        <v>599</v>
      </c>
      <c r="D1224" t="s">
        <v>2647</v>
      </c>
      <c r="E1224">
        <v>113.79</v>
      </c>
      <c r="F1224">
        <v>3</v>
      </c>
      <c r="G1224">
        <v>0</v>
      </c>
      <c r="H1224">
        <v>20.482199999999999</v>
      </c>
      <c r="I1224" t="s">
        <v>32</v>
      </c>
      <c r="J1224" t="s">
        <v>63</v>
      </c>
      <c r="K1224" t="s">
        <v>2648</v>
      </c>
      <c r="L1224" t="s">
        <v>137</v>
      </c>
      <c r="M1224" t="s">
        <v>243</v>
      </c>
      <c r="N1224" t="s">
        <v>244</v>
      </c>
      <c r="O1224">
        <f t="shared" si="19"/>
        <v>2016</v>
      </c>
    </row>
    <row r="1225" spans="1:15" x14ac:dyDescent="0.3">
      <c r="A1225" t="s">
        <v>3032</v>
      </c>
      <c r="B1225" s="7">
        <v>42708</v>
      </c>
      <c r="C1225" t="s">
        <v>599</v>
      </c>
      <c r="D1225" t="s">
        <v>1629</v>
      </c>
      <c r="E1225">
        <v>78.150000000000006</v>
      </c>
      <c r="F1225">
        <v>1</v>
      </c>
      <c r="G1225">
        <v>0</v>
      </c>
      <c r="H1225">
        <v>34.386000000000003</v>
      </c>
      <c r="I1225" t="s">
        <v>69</v>
      </c>
      <c r="J1225" t="s">
        <v>148</v>
      </c>
      <c r="K1225" t="s">
        <v>1630</v>
      </c>
      <c r="L1225" t="s">
        <v>137</v>
      </c>
      <c r="M1225" t="s">
        <v>243</v>
      </c>
      <c r="N1225" t="s">
        <v>244</v>
      </c>
      <c r="O1225">
        <f t="shared" si="19"/>
        <v>2016</v>
      </c>
    </row>
    <row r="1226" spans="1:15" x14ac:dyDescent="0.3">
      <c r="A1226" t="s">
        <v>3032</v>
      </c>
      <c r="B1226" s="7">
        <v>42708</v>
      </c>
      <c r="C1226" t="s">
        <v>599</v>
      </c>
      <c r="D1226" t="s">
        <v>2988</v>
      </c>
      <c r="E1226">
        <v>1.728</v>
      </c>
      <c r="F1226">
        <v>1</v>
      </c>
      <c r="G1226">
        <v>0.2</v>
      </c>
      <c r="H1226">
        <v>0.6048</v>
      </c>
      <c r="I1226" t="s">
        <v>44</v>
      </c>
      <c r="J1226" t="s">
        <v>73</v>
      </c>
      <c r="K1226" t="s">
        <v>2989</v>
      </c>
      <c r="L1226" t="s">
        <v>137</v>
      </c>
      <c r="M1226" t="s">
        <v>243</v>
      </c>
      <c r="N1226" t="s">
        <v>244</v>
      </c>
      <c r="O1226">
        <f t="shared" si="19"/>
        <v>2016</v>
      </c>
    </row>
    <row r="1227" spans="1:15" x14ac:dyDescent="0.3">
      <c r="A1227" t="s">
        <v>3032</v>
      </c>
      <c r="B1227" s="7">
        <v>42708</v>
      </c>
      <c r="C1227" t="s">
        <v>599</v>
      </c>
      <c r="D1227" t="s">
        <v>3033</v>
      </c>
      <c r="E1227">
        <v>40.56</v>
      </c>
      <c r="F1227">
        <v>4</v>
      </c>
      <c r="G1227">
        <v>0</v>
      </c>
      <c r="H1227">
        <v>19.874400000000001</v>
      </c>
      <c r="I1227" t="s">
        <v>44</v>
      </c>
      <c r="J1227" t="s">
        <v>85</v>
      </c>
      <c r="K1227" t="s">
        <v>170</v>
      </c>
      <c r="L1227" t="s">
        <v>137</v>
      </c>
      <c r="M1227" t="s">
        <v>243</v>
      </c>
      <c r="N1227" t="s">
        <v>244</v>
      </c>
      <c r="O1227">
        <f t="shared" si="19"/>
        <v>2016</v>
      </c>
    </row>
    <row r="1228" spans="1:15" x14ac:dyDescent="0.3">
      <c r="A1228" t="s">
        <v>3032</v>
      </c>
      <c r="B1228" s="7">
        <v>42708</v>
      </c>
      <c r="C1228" t="s">
        <v>599</v>
      </c>
      <c r="D1228" t="s">
        <v>3034</v>
      </c>
      <c r="E1228">
        <v>182.94</v>
      </c>
      <c r="F1228">
        <v>3</v>
      </c>
      <c r="G1228">
        <v>0</v>
      </c>
      <c r="H1228">
        <v>3.6587999999999998</v>
      </c>
      <c r="I1228" t="s">
        <v>44</v>
      </c>
      <c r="J1228" t="s">
        <v>58</v>
      </c>
      <c r="K1228" t="s">
        <v>3035</v>
      </c>
      <c r="L1228" t="s">
        <v>137</v>
      </c>
      <c r="M1228" t="s">
        <v>243</v>
      </c>
      <c r="N1228" t="s">
        <v>244</v>
      </c>
      <c r="O1228">
        <f t="shared" si="19"/>
        <v>2016</v>
      </c>
    </row>
    <row r="1229" spans="1:15" x14ac:dyDescent="0.3">
      <c r="A1229" t="s">
        <v>3032</v>
      </c>
      <c r="B1229" s="7">
        <v>42708</v>
      </c>
      <c r="C1229" t="s">
        <v>599</v>
      </c>
      <c r="D1229" t="s">
        <v>3036</v>
      </c>
      <c r="E1229">
        <v>193.86</v>
      </c>
      <c r="F1229">
        <v>2</v>
      </c>
      <c r="G1229">
        <v>0</v>
      </c>
      <c r="H1229">
        <v>11.631600000000001</v>
      </c>
      <c r="I1229" t="s">
        <v>44</v>
      </c>
      <c r="J1229" t="s">
        <v>58</v>
      </c>
      <c r="K1229" t="s">
        <v>3037</v>
      </c>
      <c r="L1229" t="s">
        <v>137</v>
      </c>
      <c r="M1229" t="s">
        <v>243</v>
      </c>
      <c r="N1229" t="s">
        <v>244</v>
      </c>
      <c r="O1229">
        <f t="shared" si="19"/>
        <v>2016</v>
      </c>
    </row>
    <row r="1230" spans="1:15" x14ac:dyDescent="0.3">
      <c r="A1230" t="s">
        <v>3038</v>
      </c>
      <c r="B1230" s="7">
        <v>43045</v>
      </c>
      <c r="C1230" t="s">
        <v>1741</v>
      </c>
      <c r="D1230" t="s">
        <v>2012</v>
      </c>
      <c r="E1230">
        <v>15.28</v>
      </c>
      <c r="F1230">
        <v>2</v>
      </c>
      <c r="G1230">
        <v>0</v>
      </c>
      <c r="H1230">
        <v>7.4871999999999996</v>
      </c>
      <c r="I1230" t="s">
        <v>44</v>
      </c>
      <c r="J1230" t="s">
        <v>159</v>
      </c>
      <c r="K1230" t="s">
        <v>2013</v>
      </c>
      <c r="L1230" t="s">
        <v>47</v>
      </c>
      <c r="M1230" t="s">
        <v>48</v>
      </c>
      <c r="N1230" t="s">
        <v>49</v>
      </c>
      <c r="O1230">
        <f t="shared" si="19"/>
        <v>2017</v>
      </c>
    </row>
    <row r="1231" spans="1:15" x14ac:dyDescent="0.3">
      <c r="A1231" t="s">
        <v>3038</v>
      </c>
      <c r="B1231" s="7">
        <v>43045</v>
      </c>
      <c r="C1231" t="s">
        <v>1741</v>
      </c>
      <c r="D1231" t="s">
        <v>2394</v>
      </c>
      <c r="E1231">
        <v>8.73</v>
      </c>
      <c r="F1231">
        <v>1</v>
      </c>
      <c r="G1231">
        <v>0</v>
      </c>
      <c r="H1231">
        <v>2.9681999999999999</v>
      </c>
      <c r="I1231" t="s">
        <v>32</v>
      </c>
      <c r="J1231" t="s">
        <v>63</v>
      </c>
      <c r="K1231" t="s">
        <v>2395</v>
      </c>
      <c r="L1231" t="s">
        <v>47</v>
      </c>
      <c r="M1231" t="s">
        <v>48</v>
      </c>
      <c r="N1231" t="s">
        <v>49</v>
      </c>
      <c r="O1231">
        <f t="shared" si="19"/>
        <v>2017</v>
      </c>
    </row>
    <row r="1232" spans="1:15" x14ac:dyDescent="0.3">
      <c r="A1232" t="s">
        <v>3038</v>
      </c>
      <c r="B1232" s="7">
        <v>43045</v>
      </c>
      <c r="C1232" t="s">
        <v>1741</v>
      </c>
      <c r="D1232" t="s">
        <v>3039</v>
      </c>
      <c r="E1232">
        <v>5.68</v>
      </c>
      <c r="F1232">
        <v>2</v>
      </c>
      <c r="G1232">
        <v>0</v>
      </c>
      <c r="H1232">
        <v>1.7607999999999999</v>
      </c>
      <c r="I1232" t="s">
        <v>44</v>
      </c>
      <c r="J1232" t="s">
        <v>66</v>
      </c>
      <c r="K1232" t="s">
        <v>3040</v>
      </c>
      <c r="L1232" t="s">
        <v>47</v>
      </c>
      <c r="M1232" t="s">
        <v>48</v>
      </c>
      <c r="N1232" t="s">
        <v>49</v>
      </c>
      <c r="O1232">
        <f t="shared" si="19"/>
        <v>2017</v>
      </c>
    </row>
    <row r="1233" spans="1:15" x14ac:dyDescent="0.3">
      <c r="A1233" t="s">
        <v>3041</v>
      </c>
      <c r="B1233" s="7">
        <v>42308</v>
      </c>
      <c r="C1233" t="s">
        <v>3042</v>
      </c>
      <c r="D1233" t="s">
        <v>1331</v>
      </c>
      <c r="E1233">
        <v>2.78</v>
      </c>
      <c r="F1233">
        <v>2</v>
      </c>
      <c r="G1233">
        <v>0</v>
      </c>
      <c r="H1233">
        <v>0.7228</v>
      </c>
      <c r="I1233" t="s">
        <v>44</v>
      </c>
      <c r="J1233" t="s">
        <v>66</v>
      </c>
      <c r="K1233" t="s">
        <v>1332</v>
      </c>
      <c r="L1233" t="s">
        <v>137</v>
      </c>
      <c r="M1233" t="s">
        <v>243</v>
      </c>
      <c r="N1233" t="s">
        <v>3043</v>
      </c>
      <c r="O1233">
        <f t="shared" si="19"/>
        <v>2015</v>
      </c>
    </row>
    <row r="1234" spans="1:15" x14ac:dyDescent="0.3">
      <c r="A1234" t="s">
        <v>3041</v>
      </c>
      <c r="B1234" s="7">
        <v>42308</v>
      </c>
      <c r="C1234" t="s">
        <v>3042</v>
      </c>
      <c r="D1234" t="s">
        <v>3044</v>
      </c>
      <c r="E1234">
        <v>79.959999999999994</v>
      </c>
      <c r="F1234">
        <v>2</v>
      </c>
      <c r="G1234">
        <v>0</v>
      </c>
      <c r="H1234">
        <v>35.981999999999999</v>
      </c>
      <c r="I1234" t="s">
        <v>44</v>
      </c>
      <c r="J1234" t="s">
        <v>159</v>
      </c>
      <c r="K1234" t="s">
        <v>3045</v>
      </c>
      <c r="L1234" t="s">
        <v>137</v>
      </c>
      <c r="M1234" t="s">
        <v>243</v>
      </c>
      <c r="N1234" t="s">
        <v>3043</v>
      </c>
      <c r="O1234">
        <f t="shared" si="19"/>
        <v>2015</v>
      </c>
    </row>
    <row r="1235" spans="1:15" x14ac:dyDescent="0.3">
      <c r="A1235" t="s">
        <v>3046</v>
      </c>
      <c r="B1235" s="7">
        <v>42520</v>
      </c>
      <c r="C1235" t="s">
        <v>3047</v>
      </c>
      <c r="D1235" t="s">
        <v>3048</v>
      </c>
      <c r="E1235">
        <v>839.98800000000006</v>
      </c>
      <c r="F1235">
        <v>2</v>
      </c>
      <c r="G1235">
        <v>0.4</v>
      </c>
      <c r="H1235">
        <v>69.998999999999995</v>
      </c>
      <c r="I1235" t="s">
        <v>69</v>
      </c>
      <c r="J1235" t="s">
        <v>1077</v>
      </c>
      <c r="K1235" t="s">
        <v>3049</v>
      </c>
      <c r="L1235" t="s">
        <v>137</v>
      </c>
      <c r="M1235" t="s">
        <v>445</v>
      </c>
      <c r="N1235" t="s">
        <v>891</v>
      </c>
      <c r="O1235">
        <f t="shared" si="19"/>
        <v>2016</v>
      </c>
    </row>
    <row r="1236" spans="1:15" x14ac:dyDescent="0.3">
      <c r="A1236" t="s">
        <v>3050</v>
      </c>
      <c r="B1236" s="7">
        <v>42671</v>
      </c>
      <c r="C1236" t="s">
        <v>2257</v>
      </c>
      <c r="D1236" t="s">
        <v>3051</v>
      </c>
      <c r="E1236">
        <v>47.951999999999998</v>
      </c>
      <c r="F1236">
        <v>3</v>
      </c>
      <c r="G1236">
        <v>0.2</v>
      </c>
      <c r="H1236">
        <v>13.786199999999999</v>
      </c>
      <c r="I1236" t="s">
        <v>32</v>
      </c>
      <c r="J1236" t="s">
        <v>63</v>
      </c>
      <c r="K1236" t="s">
        <v>3052</v>
      </c>
      <c r="L1236" t="s">
        <v>35</v>
      </c>
      <c r="M1236" t="s">
        <v>55</v>
      </c>
      <c r="N1236" t="s">
        <v>3053</v>
      </c>
      <c r="O1236">
        <f t="shared" si="19"/>
        <v>2016</v>
      </c>
    </row>
    <row r="1237" spans="1:15" x14ac:dyDescent="0.3">
      <c r="A1237" t="s">
        <v>3050</v>
      </c>
      <c r="B1237" s="7">
        <v>42671</v>
      </c>
      <c r="C1237" t="s">
        <v>2257</v>
      </c>
      <c r="D1237" t="s">
        <v>2363</v>
      </c>
      <c r="E1237">
        <v>37.424999999999997</v>
      </c>
      <c r="F1237">
        <v>5</v>
      </c>
      <c r="G1237">
        <v>0.7</v>
      </c>
      <c r="H1237">
        <v>-29.94</v>
      </c>
      <c r="I1237" t="s">
        <v>44</v>
      </c>
      <c r="J1237" t="s">
        <v>73</v>
      </c>
      <c r="K1237" t="s">
        <v>2364</v>
      </c>
      <c r="L1237" t="s">
        <v>35</v>
      </c>
      <c r="M1237" t="s">
        <v>55</v>
      </c>
      <c r="N1237" t="s">
        <v>3053</v>
      </c>
      <c r="O1237">
        <f t="shared" si="19"/>
        <v>2016</v>
      </c>
    </row>
    <row r="1238" spans="1:15" x14ac:dyDescent="0.3">
      <c r="A1238" t="s">
        <v>3050</v>
      </c>
      <c r="B1238" s="7">
        <v>42671</v>
      </c>
      <c r="C1238" t="s">
        <v>2257</v>
      </c>
      <c r="D1238" t="s">
        <v>3054</v>
      </c>
      <c r="E1238">
        <v>63.968000000000004</v>
      </c>
      <c r="F1238">
        <v>2</v>
      </c>
      <c r="G1238">
        <v>0.2</v>
      </c>
      <c r="H1238">
        <v>0</v>
      </c>
      <c r="I1238" t="s">
        <v>32</v>
      </c>
      <c r="J1238" t="s">
        <v>63</v>
      </c>
      <c r="K1238" t="s">
        <v>3055</v>
      </c>
      <c r="L1238" t="s">
        <v>35</v>
      </c>
      <c r="M1238" t="s">
        <v>55</v>
      </c>
      <c r="N1238" t="s">
        <v>3053</v>
      </c>
      <c r="O1238">
        <f t="shared" si="19"/>
        <v>2016</v>
      </c>
    </row>
    <row r="1239" spans="1:15" x14ac:dyDescent="0.3">
      <c r="A1239" t="s">
        <v>3050</v>
      </c>
      <c r="B1239" s="7">
        <v>42671</v>
      </c>
      <c r="C1239" t="s">
        <v>2257</v>
      </c>
      <c r="D1239" t="s">
        <v>1942</v>
      </c>
      <c r="E1239">
        <v>165.048</v>
      </c>
      <c r="F1239">
        <v>3</v>
      </c>
      <c r="G1239">
        <v>0.2</v>
      </c>
      <c r="H1239">
        <v>41.262</v>
      </c>
      <c r="I1239" t="s">
        <v>32</v>
      </c>
      <c r="J1239" t="s">
        <v>63</v>
      </c>
      <c r="K1239" t="s">
        <v>1943</v>
      </c>
      <c r="L1239" t="s">
        <v>35</v>
      </c>
      <c r="M1239" t="s">
        <v>55</v>
      </c>
      <c r="N1239" t="s">
        <v>3053</v>
      </c>
      <c r="O1239">
        <f t="shared" si="19"/>
        <v>2016</v>
      </c>
    </row>
    <row r="1240" spans="1:15" x14ac:dyDescent="0.3">
      <c r="A1240" t="s">
        <v>3056</v>
      </c>
      <c r="B1240" s="7">
        <v>41862</v>
      </c>
      <c r="C1240" t="s">
        <v>3057</v>
      </c>
      <c r="D1240" t="s">
        <v>3058</v>
      </c>
      <c r="E1240">
        <v>12.35</v>
      </c>
      <c r="F1240">
        <v>1</v>
      </c>
      <c r="G1240">
        <v>0</v>
      </c>
      <c r="H1240">
        <v>5.4340000000000002</v>
      </c>
      <c r="I1240" t="s">
        <v>32</v>
      </c>
      <c r="J1240" t="s">
        <v>63</v>
      </c>
      <c r="K1240" t="s">
        <v>3059</v>
      </c>
      <c r="L1240" t="s">
        <v>47</v>
      </c>
      <c r="M1240" t="s">
        <v>93</v>
      </c>
      <c r="N1240" t="s">
        <v>94</v>
      </c>
      <c r="O1240">
        <f t="shared" si="19"/>
        <v>2014</v>
      </c>
    </row>
    <row r="1241" spans="1:15" x14ac:dyDescent="0.3">
      <c r="A1241" t="s">
        <v>3056</v>
      </c>
      <c r="B1241" s="7">
        <v>41862</v>
      </c>
      <c r="C1241" t="s">
        <v>3057</v>
      </c>
      <c r="D1241" t="s">
        <v>3060</v>
      </c>
      <c r="E1241">
        <v>40.97</v>
      </c>
      <c r="F1241">
        <v>1</v>
      </c>
      <c r="G1241">
        <v>0</v>
      </c>
      <c r="H1241">
        <v>10.652200000000001</v>
      </c>
      <c r="I1241" t="s">
        <v>44</v>
      </c>
      <c r="J1241" t="s">
        <v>66</v>
      </c>
      <c r="K1241" t="s">
        <v>3061</v>
      </c>
      <c r="L1241" t="s">
        <v>47</v>
      </c>
      <c r="M1241" t="s">
        <v>93</v>
      </c>
      <c r="N1241" t="s">
        <v>94</v>
      </c>
      <c r="O1241">
        <f t="shared" si="19"/>
        <v>2014</v>
      </c>
    </row>
    <row r="1242" spans="1:15" x14ac:dyDescent="0.3">
      <c r="A1242" t="s">
        <v>3056</v>
      </c>
      <c r="B1242" s="7">
        <v>41862</v>
      </c>
      <c r="C1242" t="s">
        <v>3057</v>
      </c>
      <c r="D1242" t="s">
        <v>965</v>
      </c>
      <c r="E1242">
        <v>22.96</v>
      </c>
      <c r="F1242">
        <v>2</v>
      </c>
      <c r="G1242">
        <v>0</v>
      </c>
      <c r="H1242">
        <v>10.7912</v>
      </c>
      <c r="I1242" t="s">
        <v>44</v>
      </c>
      <c r="J1242" t="s">
        <v>241</v>
      </c>
      <c r="K1242" t="s">
        <v>966</v>
      </c>
      <c r="L1242" t="s">
        <v>47</v>
      </c>
      <c r="M1242" t="s">
        <v>93</v>
      </c>
      <c r="N1242" t="s">
        <v>94</v>
      </c>
      <c r="O1242">
        <f t="shared" si="19"/>
        <v>2014</v>
      </c>
    </row>
    <row r="1243" spans="1:15" x14ac:dyDescent="0.3">
      <c r="A1243" t="s">
        <v>3062</v>
      </c>
      <c r="B1243" s="7">
        <v>42611</v>
      </c>
      <c r="C1243" t="s">
        <v>1821</v>
      </c>
      <c r="D1243" t="s">
        <v>3063</v>
      </c>
      <c r="E1243">
        <v>22</v>
      </c>
      <c r="F1243">
        <v>4</v>
      </c>
      <c r="G1243">
        <v>0</v>
      </c>
      <c r="H1243">
        <v>5.5</v>
      </c>
      <c r="I1243" t="s">
        <v>69</v>
      </c>
      <c r="J1243" t="s">
        <v>70</v>
      </c>
      <c r="K1243" t="s">
        <v>3064</v>
      </c>
      <c r="L1243" t="s">
        <v>137</v>
      </c>
      <c r="M1243" t="s">
        <v>243</v>
      </c>
      <c r="N1243" t="s">
        <v>244</v>
      </c>
      <c r="O1243">
        <f t="shared" si="19"/>
        <v>2016</v>
      </c>
    </row>
    <row r="1244" spans="1:15" x14ac:dyDescent="0.3">
      <c r="A1244" t="s">
        <v>3065</v>
      </c>
      <c r="B1244" s="7">
        <v>42415</v>
      </c>
      <c r="C1244" t="s">
        <v>2257</v>
      </c>
      <c r="D1244" t="s">
        <v>3066</v>
      </c>
      <c r="E1244">
        <v>398.35199999999998</v>
      </c>
      <c r="F1244">
        <v>3</v>
      </c>
      <c r="G1244">
        <v>0.2</v>
      </c>
      <c r="H1244">
        <v>124.485</v>
      </c>
      <c r="I1244" t="s">
        <v>44</v>
      </c>
      <c r="J1244" t="s">
        <v>73</v>
      </c>
      <c r="K1244" t="s">
        <v>3067</v>
      </c>
      <c r="L1244" t="s">
        <v>137</v>
      </c>
      <c r="M1244" t="s">
        <v>243</v>
      </c>
      <c r="N1244" t="s">
        <v>244</v>
      </c>
      <c r="O1244">
        <f t="shared" si="19"/>
        <v>2016</v>
      </c>
    </row>
    <row r="1245" spans="1:15" x14ac:dyDescent="0.3">
      <c r="A1245" t="s">
        <v>3065</v>
      </c>
      <c r="B1245" s="7">
        <v>42415</v>
      </c>
      <c r="C1245" t="s">
        <v>2257</v>
      </c>
      <c r="D1245" t="s">
        <v>240</v>
      </c>
      <c r="E1245">
        <v>8.7200000000000006</v>
      </c>
      <c r="F1245">
        <v>4</v>
      </c>
      <c r="G1245">
        <v>0</v>
      </c>
      <c r="H1245">
        <v>3.5752000000000002</v>
      </c>
      <c r="I1245" t="s">
        <v>44</v>
      </c>
      <c r="J1245" t="s">
        <v>241</v>
      </c>
      <c r="K1245" t="s">
        <v>242</v>
      </c>
      <c r="L1245" t="s">
        <v>137</v>
      </c>
      <c r="M1245" t="s">
        <v>243</v>
      </c>
      <c r="N1245" t="s">
        <v>244</v>
      </c>
      <c r="O1245">
        <f t="shared" si="19"/>
        <v>2016</v>
      </c>
    </row>
    <row r="1246" spans="1:15" x14ac:dyDescent="0.3">
      <c r="A1246" t="s">
        <v>3068</v>
      </c>
      <c r="B1246" s="7">
        <v>42869</v>
      </c>
      <c r="C1246" t="s">
        <v>3069</v>
      </c>
      <c r="D1246" t="s">
        <v>3070</v>
      </c>
      <c r="E1246">
        <v>48.69</v>
      </c>
      <c r="F1246">
        <v>9</v>
      </c>
      <c r="G1246">
        <v>0</v>
      </c>
      <c r="H1246">
        <v>23.8581</v>
      </c>
      <c r="I1246" t="s">
        <v>44</v>
      </c>
      <c r="J1246" t="s">
        <v>159</v>
      </c>
      <c r="K1246" t="s">
        <v>3071</v>
      </c>
      <c r="L1246" t="s">
        <v>35</v>
      </c>
      <c r="M1246" t="s">
        <v>1317</v>
      </c>
      <c r="N1246" t="s">
        <v>3072</v>
      </c>
      <c r="O1246">
        <f t="shared" si="19"/>
        <v>2017</v>
      </c>
    </row>
    <row r="1247" spans="1:15" x14ac:dyDescent="0.3">
      <c r="A1247" t="s">
        <v>3073</v>
      </c>
      <c r="B1247" s="7">
        <v>41985</v>
      </c>
      <c r="C1247" t="s">
        <v>3074</v>
      </c>
      <c r="D1247" t="s">
        <v>3075</v>
      </c>
      <c r="E1247">
        <v>764.68799999999999</v>
      </c>
      <c r="F1247">
        <v>6</v>
      </c>
      <c r="G1247">
        <v>0.2</v>
      </c>
      <c r="H1247">
        <v>95.585999999999999</v>
      </c>
      <c r="I1247" t="s">
        <v>32</v>
      </c>
      <c r="J1247" t="s">
        <v>53</v>
      </c>
      <c r="K1247" t="s">
        <v>3076</v>
      </c>
      <c r="L1247" t="s">
        <v>47</v>
      </c>
      <c r="M1247" t="s">
        <v>48</v>
      </c>
      <c r="N1247" t="s">
        <v>3077</v>
      </c>
      <c r="O1247">
        <f t="shared" si="19"/>
        <v>2014</v>
      </c>
    </row>
    <row r="1248" spans="1:15" x14ac:dyDescent="0.3">
      <c r="A1248" t="s">
        <v>3073</v>
      </c>
      <c r="B1248" s="7">
        <v>41985</v>
      </c>
      <c r="C1248" t="s">
        <v>3074</v>
      </c>
      <c r="D1248" t="s">
        <v>798</v>
      </c>
      <c r="E1248">
        <v>3610.848</v>
      </c>
      <c r="F1248">
        <v>12</v>
      </c>
      <c r="G1248">
        <v>0.2</v>
      </c>
      <c r="H1248">
        <v>135.4068</v>
      </c>
      <c r="I1248" t="s">
        <v>32</v>
      </c>
      <c r="J1248" t="s">
        <v>53</v>
      </c>
      <c r="K1248" t="s">
        <v>799</v>
      </c>
      <c r="L1248" t="s">
        <v>47</v>
      </c>
      <c r="M1248" t="s">
        <v>48</v>
      </c>
      <c r="N1248" t="s">
        <v>3077</v>
      </c>
      <c r="O1248">
        <f t="shared" si="19"/>
        <v>2014</v>
      </c>
    </row>
    <row r="1249" spans="1:15" x14ac:dyDescent="0.3">
      <c r="A1249" t="s">
        <v>3073</v>
      </c>
      <c r="B1249" s="7">
        <v>41985</v>
      </c>
      <c r="C1249" t="s">
        <v>3074</v>
      </c>
      <c r="D1249" t="s">
        <v>3078</v>
      </c>
      <c r="E1249">
        <v>254.97450000000001</v>
      </c>
      <c r="F1249">
        <v>3</v>
      </c>
      <c r="G1249">
        <v>0.15</v>
      </c>
      <c r="H1249">
        <v>11.998799999999999</v>
      </c>
      <c r="I1249" t="s">
        <v>32</v>
      </c>
      <c r="J1249" t="s">
        <v>33</v>
      </c>
      <c r="K1249" t="s">
        <v>3079</v>
      </c>
      <c r="L1249" t="s">
        <v>47</v>
      </c>
      <c r="M1249" t="s">
        <v>48</v>
      </c>
      <c r="N1249" t="s">
        <v>3077</v>
      </c>
      <c r="O1249">
        <f t="shared" si="19"/>
        <v>2014</v>
      </c>
    </row>
    <row r="1250" spans="1:15" x14ac:dyDescent="0.3">
      <c r="A1250" t="s">
        <v>3080</v>
      </c>
      <c r="B1250" s="7">
        <v>43087</v>
      </c>
      <c r="C1250" t="s">
        <v>1947</v>
      </c>
      <c r="D1250" t="s">
        <v>3081</v>
      </c>
      <c r="E1250">
        <v>38.82</v>
      </c>
      <c r="F1250">
        <v>6</v>
      </c>
      <c r="G1250">
        <v>0</v>
      </c>
      <c r="H1250">
        <v>17.469000000000001</v>
      </c>
      <c r="I1250" t="s">
        <v>44</v>
      </c>
      <c r="J1250" t="s">
        <v>66</v>
      </c>
      <c r="K1250" t="s">
        <v>2668</v>
      </c>
      <c r="L1250" t="s">
        <v>137</v>
      </c>
      <c r="M1250" t="s">
        <v>243</v>
      </c>
      <c r="N1250" t="s">
        <v>244</v>
      </c>
      <c r="O1250">
        <f t="shared" si="19"/>
        <v>2017</v>
      </c>
    </row>
    <row r="1251" spans="1:15" x14ac:dyDescent="0.3">
      <c r="A1251" t="s">
        <v>3080</v>
      </c>
      <c r="B1251" s="7">
        <v>43087</v>
      </c>
      <c r="C1251" t="s">
        <v>1947</v>
      </c>
      <c r="D1251" t="s">
        <v>3082</v>
      </c>
      <c r="E1251">
        <v>1141.9380000000001</v>
      </c>
      <c r="F1251">
        <v>9</v>
      </c>
      <c r="G1251">
        <v>0.1</v>
      </c>
      <c r="H1251">
        <v>139.5702</v>
      </c>
      <c r="I1251" t="s">
        <v>32</v>
      </c>
      <c r="J1251" t="s">
        <v>39</v>
      </c>
      <c r="K1251" t="s">
        <v>3083</v>
      </c>
      <c r="L1251" t="s">
        <v>137</v>
      </c>
      <c r="M1251" t="s">
        <v>243</v>
      </c>
      <c r="N1251" t="s">
        <v>244</v>
      </c>
      <c r="O1251">
        <f t="shared" si="19"/>
        <v>2017</v>
      </c>
    </row>
    <row r="1252" spans="1:15" x14ac:dyDescent="0.3">
      <c r="A1252" t="s">
        <v>3080</v>
      </c>
      <c r="B1252" s="7">
        <v>43087</v>
      </c>
      <c r="C1252" t="s">
        <v>1947</v>
      </c>
      <c r="D1252" t="s">
        <v>626</v>
      </c>
      <c r="E1252">
        <v>1704.56</v>
      </c>
      <c r="F1252">
        <v>13</v>
      </c>
      <c r="G1252">
        <v>0</v>
      </c>
      <c r="H1252">
        <v>511.36799999999999</v>
      </c>
      <c r="I1252" t="s">
        <v>44</v>
      </c>
      <c r="J1252" t="s">
        <v>76</v>
      </c>
      <c r="K1252" t="s">
        <v>627</v>
      </c>
      <c r="L1252" t="s">
        <v>137</v>
      </c>
      <c r="M1252" t="s">
        <v>243</v>
      </c>
      <c r="N1252" t="s">
        <v>244</v>
      </c>
      <c r="O1252">
        <f t="shared" si="19"/>
        <v>2017</v>
      </c>
    </row>
    <row r="1253" spans="1:15" x14ac:dyDescent="0.3">
      <c r="A1253" t="s">
        <v>3080</v>
      </c>
      <c r="B1253" s="7">
        <v>43087</v>
      </c>
      <c r="C1253" t="s">
        <v>1947</v>
      </c>
      <c r="D1253" t="s">
        <v>3084</v>
      </c>
      <c r="E1253">
        <v>3.2</v>
      </c>
      <c r="F1253">
        <v>2</v>
      </c>
      <c r="G1253">
        <v>0</v>
      </c>
      <c r="H1253">
        <v>1.3759999999999999</v>
      </c>
      <c r="I1253" t="s">
        <v>44</v>
      </c>
      <c r="J1253" t="s">
        <v>66</v>
      </c>
      <c r="K1253" t="s">
        <v>3085</v>
      </c>
      <c r="L1253" t="s">
        <v>137</v>
      </c>
      <c r="M1253" t="s">
        <v>243</v>
      </c>
      <c r="N1253" t="s">
        <v>244</v>
      </c>
      <c r="O1253">
        <f t="shared" si="19"/>
        <v>2017</v>
      </c>
    </row>
    <row r="1254" spans="1:15" x14ac:dyDescent="0.3">
      <c r="A1254" t="s">
        <v>3086</v>
      </c>
      <c r="B1254" s="7">
        <v>42189</v>
      </c>
      <c r="C1254" t="s">
        <v>90</v>
      </c>
      <c r="D1254" t="s">
        <v>3087</v>
      </c>
      <c r="E1254">
        <v>1099.96</v>
      </c>
      <c r="F1254">
        <v>4</v>
      </c>
      <c r="G1254">
        <v>0</v>
      </c>
      <c r="H1254">
        <v>285.9896</v>
      </c>
      <c r="I1254" t="s">
        <v>69</v>
      </c>
      <c r="J1254" t="s">
        <v>70</v>
      </c>
      <c r="K1254" t="s">
        <v>3088</v>
      </c>
      <c r="L1254" t="s">
        <v>99</v>
      </c>
      <c r="M1254" t="s">
        <v>108</v>
      </c>
      <c r="N1254" t="s">
        <v>2239</v>
      </c>
      <c r="O1254">
        <f t="shared" si="19"/>
        <v>2015</v>
      </c>
    </row>
    <row r="1255" spans="1:15" x14ac:dyDescent="0.3">
      <c r="A1255" t="s">
        <v>3089</v>
      </c>
      <c r="B1255" s="7">
        <v>42804</v>
      </c>
      <c r="C1255" t="s">
        <v>3090</v>
      </c>
      <c r="D1255" t="s">
        <v>2347</v>
      </c>
      <c r="E1255">
        <v>5.2480000000000002</v>
      </c>
      <c r="F1255">
        <v>2</v>
      </c>
      <c r="G1255">
        <v>0.2</v>
      </c>
      <c r="H1255">
        <v>0.59040000000000004</v>
      </c>
      <c r="I1255" t="s">
        <v>44</v>
      </c>
      <c r="J1255" t="s">
        <v>66</v>
      </c>
      <c r="K1255" t="s">
        <v>2348</v>
      </c>
      <c r="L1255" t="s">
        <v>137</v>
      </c>
      <c r="M1255" t="s">
        <v>138</v>
      </c>
      <c r="N1255" t="s">
        <v>1980</v>
      </c>
      <c r="O1255">
        <f t="shared" si="19"/>
        <v>2017</v>
      </c>
    </row>
    <row r="1256" spans="1:15" x14ac:dyDescent="0.3">
      <c r="A1256" t="s">
        <v>3089</v>
      </c>
      <c r="B1256" s="7">
        <v>42804</v>
      </c>
      <c r="C1256" t="s">
        <v>3090</v>
      </c>
      <c r="D1256" t="s">
        <v>1456</v>
      </c>
      <c r="E1256">
        <v>35.909999999999997</v>
      </c>
      <c r="F1256">
        <v>3</v>
      </c>
      <c r="G1256">
        <v>0.4</v>
      </c>
      <c r="H1256">
        <v>-8.3789999999999996</v>
      </c>
      <c r="I1256" t="s">
        <v>69</v>
      </c>
      <c r="J1256" t="s">
        <v>70</v>
      </c>
      <c r="K1256" t="s">
        <v>1457</v>
      </c>
      <c r="L1256" t="s">
        <v>137</v>
      </c>
      <c r="M1256" t="s">
        <v>138</v>
      </c>
      <c r="N1256" t="s">
        <v>1980</v>
      </c>
      <c r="O1256">
        <f t="shared" si="19"/>
        <v>2017</v>
      </c>
    </row>
    <row r="1257" spans="1:15" x14ac:dyDescent="0.3">
      <c r="A1257" t="s">
        <v>3089</v>
      </c>
      <c r="B1257" s="7">
        <v>42804</v>
      </c>
      <c r="C1257" t="s">
        <v>3090</v>
      </c>
      <c r="D1257" t="s">
        <v>3091</v>
      </c>
      <c r="E1257">
        <v>6.6959999999999997</v>
      </c>
      <c r="F1257">
        <v>1</v>
      </c>
      <c r="G1257">
        <v>0.2</v>
      </c>
      <c r="H1257">
        <v>0.50219999999999998</v>
      </c>
      <c r="I1257" t="s">
        <v>32</v>
      </c>
      <c r="J1257" t="s">
        <v>63</v>
      </c>
      <c r="K1257" t="s">
        <v>3092</v>
      </c>
      <c r="L1257" t="s">
        <v>137</v>
      </c>
      <c r="M1257" t="s">
        <v>138</v>
      </c>
      <c r="N1257" t="s">
        <v>1980</v>
      </c>
      <c r="O1257">
        <f t="shared" si="19"/>
        <v>2017</v>
      </c>
    </row>
    <row r="1258" spans="1:15" x14ac:dyDescent="0.3">
      <c r="A1258" t="s">
        <v>3089</v>
      </c>
      <c r="B1258" s="7">
        <v>42804</v>
      </c>
      <c r="C1258" t="s">
        <v>3090</v>
      </c>
      <c r="D1258" t="s">
        <v>3093</v>
      </c>
      <c r="E1258">
        <v>43.872</v>
      </c>
      <c r="F1258">
        <v>2</v>
      </c>
      <c r="G1258">
        <v>0.2</v>
      </c>
      <c r="H1258">
        <v>11.516400000000001</v>
      </c>
      <c r="I1258" t="s">
        <v>32</v>
      </c>
      <c r="J1258" t="s">
        <v>63</v>
      </c>
      <c r="K1258" t="s">
        <v>3094</v>
      </c>
      <c r="L1258" t="s">
        <v>137</v>
      </c>
      <c r="M1258" t="s">
        <v>138</v>
      </c>
      <c r="N1258" t="s">
        <v>1980</v>
      </c>
      <c r="O1258">
        <f t="shared" si="19"/>
        <v>2017</v>
      </c>
    </row>
    <row r="1259" spans="1:15" x14ac:dyDescent="0.3">
      <c r="A1259" t="s">
        <v>3095</v>
      </c>
      <c r="B1259" s="7">
        <v>42728</v>
      </c>
      <c r="C1259" t="s">
        <v>1334</v>
      </c>
      <c r="D1259" t="s">
        <v>1987</v>
      </c>
      <c r="E1259">
        <v>27.882000000000001</v>
      </c>
      <c r="F1259">
        <v>3</v>
      </c>
      <c r="G1259">
        <v>0.7</v>
      </c>
      <c r="H1259">
        <v>-20.4468</v>
      </c>
      <c r="I1259" t="s">
        <v>44</v>
      </c>
      <c r="J1259" t="s">
        <v>73</v>
      </c>
      <c r="K1259" t="s">
        <v>1988</v>
      </c>
      <c r="L1259" t="s">
        <v>35</v>
      </c>
      <c r="M1259" t="s">
        <v>87</v>
      </c>
      <c r="N1259" t="s">
        <v>419</v>
      </c>
      <c r="O1259">
        <f t="shared" si="19"/>
        <v>2016</v>
      </c>
    </row>
    <row r="1260" spans="1:15" x14ac:dyDescent="0.3">
      <c r="A1260" t="s">
        <v>3095</v>
      </c>
      <c r="B1260" s="7">
        <v>42728</v>
      </c>
      <c r="C1260" t="s">
        <v>1334</v>
      </c>
      <c r="D1260" t="s">
        <v>3096</v>
      </c>
      <c r="E1260">
        <v>540.048</v>
      </c>
      <c r="F1260">
        <v>3</v>
      </c>
      <c r="G1260">
        <v>0.2</v>
      </c>
      <c r="H1260">
        <v>-47.254199999999997</v>
      </c>
      <c r="I1260" t="s">
        <v>44</v>
      </c>
      <c r="J1260" t="s">
        <v>58</v>
      </c>
      <c r="K1260" t="s">
        <v>3097</v>
      </c>
      <c r="L1260" t="s">
        <v>35</v>
      </c>
      <c r="M1260" t="s">
        <v>87</v>
      </c>
      <c r="N1260" t="s">
        <v>419</v>
      </c>
      <c r="O1260">
        <f t="shared" si="19"/>
        <v>2016</v>
      </c>
    </row>
    <row r="1261" spans="1:15" x14ac:dyDescent="0.3">
      <c r="A1261" t="s">
        <v>3095</v>
      </c>
      <c r="B1261" s="7">
        <v>42728</v>
      </c>
      <c r="C1261" t="s">
        <v>1334</v>
      </c>
      <c r="D1261" t="s">
        <v>875</v>
      </c>
      <c r="E1261">
        <v>255.68</v>
      </c>
      <c r="F1261">
        <v>8</v>
      </c>
      <c r="G1261">
        <v>0.2</v>
      </c>
      <c r="H1261">
        <v>76.703999999999994</v>
      </c>
      <c r="I1261" t="s">
        <v>69</v>
      </c>
      <c r="J1261" t="s">
        <v>148</v>
      </c>
      <c r="K1261" t="s">
        <v>876</v>
      </c>
      <c r="L1261" t="s">
        <v>35</v>
      </c>
      <c r="M1261" t="s">
        <v>87</v>
      </c>
      <c r="N1261" t="s">
        <v>419</v>
      </c>
      <c r="O1261">
        <f t="shared" si="19"/>
        <v>2016</v>
      </c>
    </row>
    <row r="1262" spans="1:15" x14ac:dyDescent="0.3">
      <c r="A1262" t="s">
        <v>3098</v>
      </c>
      <c r="B1262" s="7">
        <v>43031</v>
      </c>
      <c r="C1262" t="s">
        <v>3099</v>
      </c>
      <c r="D1262" t="s">
        <v>3100</v>
      </c>
      <c r="E1262">
        <v>863.88</v>
      </c>
      <c r="F1262">
        <v>3</v>
      </c>
      <c r="G1262">
        <v>0.2</v>
      </c>
      <c r="H1262">
        <v>107.985</v>
      </c>
      <c r="I1262" t="s">
        <v>69</v>
      </c>
      <c r="J1262" t="s">
        <v>70</v>
      </c>
      <c r="K1262" t="s">
        <v>3101</v>
      </c>
      <c r="L1262" t="s">
        <v>35</v>
      </c>
      <c r="M1262" t="s">
        <v>55</v>
      </c>
      <c r="N1262" t="s">
        <v>1347</v>
      </c>
      <c r="O1262">
        <f t="shared" si="19"/>
        <v>2017</v>
      </c>
    </row>
    <row r="1263" spans="1:15" x14ac:dyDescent="0.3">
      <c r="A1263" t="s">
        <v>3102</v>
      </c>
      <c r="B1263" s="7">
        <v>42671</v>
      </c>
      <c r="C1263" t="s">
        <v>3103</v>
      </c>
      <c r="D1263" t="s">
        <v>3104</v>
      </c>
      <c r="E1263">
        <v>17.616</v>
      </c>
      <c r="F1263">
        <v>4</v>
      </c>
      <c r="G1263">
        <v>0.7</v>
      </c>
      <c r="H1263">
        <v>-14.0928</v>
      </c>
      <c r="I1263" t="s">
        <v>44</v>
      </c>
      <c r="J1263" t="s">
        <v>73</v>
      </c>
      <c r="K1263" t="s">
        <v>3105</v>
      </c>
      <c r="L1263" t="s">
        <v>35</v>
      </c>
      <c r="M1263" t="s">
        <v>87</v>
      </c>
      <c r="N1263" t="s">
        <v>3106</v>
      </c>
      <c r="O1263">
        <f t="shared" si="19"/>
        <v>2016</v>
      </c>
    </row>
    <row r="1264" spans="1:15" x14ac:dyDescent="0.3">
      <c r="A1264" t="s">
        <v>3107</v>
      </c>
      <c r="B1264" s="7">
        <v>42923</v>
      </c>
      <c r="C1264" t="s">
        <v>2866</v>
      </c>
      <c r="D1264" t="s">
        <v>145</v>
      </c>
      <c r="E1264">
        <v>17.472000000000001</v>
      </c>
      <c r="F1264">
        <v>3</v>
      </c>
      <c r="G1264">
        <v>0.2</v>
      </c>
      <c r="H1264">
        <v>6.3335999999999997</v>
      </c>
      <c r="I1264" t="s">
        <v>44</v>
      </c>
      <c r="J1264" t="s">
        <v>73</v>
      </c>
      <c r="K1264" t="s">
        <v>146</v>
      </c>
      <c r="L1264" t="s">
        <v>137</v>
      </c>
      <c r="M1264" t="s">
        <v>243</v>
      </c>
      <c r="N1264" t="s">
        <v>1041</v>
      </c>
      <c r="O1264">
        <f t="shared" si="19"/>
        <v>2017</v>
      </c>
    </row>
    <row r="1265" spans="1:15" x14ac:dyDescent="0.3">
      <c r="A1265" t="s">
        <v>3108</v>
      </c>
      <c r="B1265" s="7">
        <v>42644</v>
      </c>
      <c r="C1265" t="s">
        <v>3109</v>
      </c>
      <c r="D1265" t="s">
        <v>543</v>
      </c>
      <c r="E1265">
        <v>69.900000000000006</v>
      </c>
      <c r="F1265">
        <v>2</v>
      </c>
      <c r="G1265">
        <v>0</v>
      </c>
      <c r="H1265">
        <v>18.873000000000001</v>
      </c>
      <c r="I1265" t="s">
        <v>69</v>
      </c>
      <c r="J1265" t="s">
        <v>70</v>
      </c>
      <c r="K1265" t="s">
        <v>544</v>
      </c>
      <c r="L1265" t="s">
        <v>99</v>
      </c>
      <c r="M1265" t="s">
        <v>230</v>
      </c>
      <c r="N1265" t="s">
        <v>2896</v>
      </c>
      <c r="O1265">
        <f t="shared" si="19"/>
        <v>2016</v>
      </c>
    </row>
    <row r="1266" spans="1:15" x14ac:dyDescent="0.3">
      <c r="A1266" t="s">
        <v>3108</v>
      </c>
      <c r="B1266" s="7">
        <v>42644</v>
      </c>
      <c r="C1266" t="s">
        <v>3109</v>
      </c>
      <c r="D1266" t="s">
        <v>3091</v>
      </c>
      <c r="E1266">
        <v>41.85</v>
      </c>
      <c r="F1266">
        <v>5</v>
      </c>
      <c r="G1266">
        <v>0</v>
      </c>
      <c r="H1266">
        <v>10.881</v>
      </c>
      <c r="I1266" t="s">
        <v>32</v>
      </c>
      <c r="J1266" t="s">
        <v>63</v>
      </c>
      <c r="K1266" t="s">
        <v>3092</v>
      </c>
      <c r="L1266" t="s">
        <v>99</v>
      </c>
      <c r="M1266" t="s">
        <v>230</v>
      </c>
      <c r="N1266" t="s">
        <v>2896</v>
      </c>
      <c r="O1266">
        <f t="shared" si="19"/>
        <v>2016</v>
      </c>
    </row>
    <row r="1267" spans="1:15" x14ac:dyDescent="0.3">
      <c r="A1267" t="s">
        <v>3110</v>
      </c>
      <c r="B1267" s="7">
        <v>42980</v>
      </c>
      <c r="C1267" t="s">
        <v>3111</v>
      </c>
      <c r="D1267" t="s">
        <v>3112</v>
      </c>
      <c r="E1267">
        <v>6.57</v>
      </c>
      <c r="F1267">
        <v>3</v>
      </c>
      <c r="G1267">
        <v>0</v>
      </c>
      <c r="H1267">
        <v>1.7739</v>
      </c>
      <c r="I1267" t="s">
        <v>44</v>
      </c>
      <c r="J1267" t="s">
        <v>66</v>
      </c>
      <c r="K1267" t="s">
        <v>3113</v>
      </c>
      <c r="L1267" t="s">
        <v>47</v>
      </c>
      <c r="M1267" t="s">
        <v>48</v>
      </c>
      <c r="N1267" t="s">
        <v>120</v>
      </c>
      <c r="O1267">
        <f t="shared" si="19"/>
        <v>2017</v>
      </c>
    </row>
    <row r="1268" spans="1:15" x14ac:dyDescent="0.3">
      <c r="A1268" t="s">
        <v>3114</v>
      </c>
      <c r="B1268" s="7">
        <v>41997</v>
      </c>
      <c r="C1268" t="s">
        <v>335</v>
      </c>
      <c r="D1268" t="s">
        <v>1341</v>
      </c>
      <c r="E1268">
        <v>142.86000000000001</v>
      </c>
      <c r="F1268">
        <v>1</v>
      </c>
      <c r="G1268">
        <v>0</v>
      </c>
      <c r="H1268">
        <v>41.429400000000001</v>
      </c>
      <c r="I1268" t="s">
        <v>44</v>
      </c>
      <c r="J1268" t="s">
        <v>58</v>
      </c>
      <c r="K1268" t="s">
        <v>1342</v>
      </c>
      <c r="L1268" t="s">
        <v>47</v>
      </c>
      <c r="M1268" t="s">
        <v>48</v>
      </c>
      <c r="N1268" t="s">
        <v>49</v>
      </c>
      <c r="O1268">
        <f t="shared" si="19"/>
        <v>2014</v>
      </c>
    </row>
    <row r="1269" spans="1:15" x14ac:dyDescent="0.3">
      <c r="A1269" t="s">
        <v>3114</v>
      </c>
      <c r="B1269" s="7">
        <v>41997</v>
      </c>
      <c r="C1269" t="s">
        <v>335</v>
      </c>
      <c r="D1269" t="s">
        <v>274</v>
      </c>
      <c r="E1269">
        <v>292.27199999999999</v>
      </c>
      <c r="F1269">
        <v>6</v>
      </c>
      <c r="G1269">
        <v>0.2</v>
      </c>
      <c r="H1269">
        <v>18.266999999999999</v>
      </c>
      <c r="I1269" t="s">
        <v>32</v>
      </c>
      <c r="J1269" t="s">
        <v>39</v>
      </c>
      <c r="K1269" t="s">
        <v>275</v>
      </c>
      <c r="L1269" t="s">
        <v>47</v>
      </c>
      <c r="M1269" t="s">
        <v>48</v>
      </c>
      <c r="N1269" t="s">
        <v>49</v>
      </c>
      <c r="O1269">
        <f t="shared" si="19"/>
        <v>2014</v>
      </c>
    </row>
    <row r="1270" spans="1:15" x14ac:dyDescent="0.3">
      <c r="A1270" t="s">
        <v>3115</v>
      </c>
      <c r="B1270" s="7">
        <v>43001</v>
      </c>
      <c r="C1270" t="s">
        <v>3047</v>
      </c>
      <c r="D1270" t="s">
        <v>1362</v>
      </c>
      <c r="E1270">
        <v>29.327999999999999</v>
      </c>
      <c r="F1270">
        <v>3</v>
      </c>
      <c r="G1270">
        <v>0.2</v>
      </c>
      <c r="H1270">
        <v>3.6659999999999999</v>
      </c>
      <c r="I1270" t="s">
        <v>32</v>
      </c>
      <c r="J1270" t="s">
        <v>63</v>
      </c>
      <c r="K1270" t="s">
        <v>1363</v>
      </c>
      <c r="L1270" t="s">
        <v>47</v>
      </c>
      <c r="M1270" t="s">
        <v>409</v>
      </c>
      <c r="N1270" t="s">
        <v>1305</v>
      </c>
      <c r="O1270">
        <f t="shared" si="19"/>
        <v>2017</v>
      </c>
    </row>
    <row r="1271" spans="1:15" x14ac:dyDescent="0.3">
      <c r="A1271" t="s">
        <v>3116</v>
      </c>
      <c r="B1271" s="7">
        <v>42890</v>
      </c>
      <c r="C1271" t="s">
        <v>3117</v>
      </c>
      <c r="D1271" t="s">
        <v>3118</v>
      </c>
      <c r="E1271">
        <v>12.48</v>
      </c>
      <c r="F1271">
        <v>2</v>
      </c>
      <c r="G1271">
        <v>0</v>
      </c>
      <c r="H1271">
        <v>5.6159999999999997</v>
      </c>
      <c r="I1271" t="s">
        <v>44</v>
      </c>
      <c r="J1271" t="s">
        <v>85</v>
      </c>
      <c r="K1271" t="s">
        <v>3119</v>
      </c>
      <c r="L1271" t="s">
        <v>35</v>
      </c>
      <c r="M1271" t="s">
        <v>324</v>
      </c>
      <c r="N1271" t="s">
        <v>2270</v>
      </c>
      <c r="O1271">
        <f t="shared" si="19"/>
        <v>2017</v>
      </c>
    </row>
    <row r="1272" spans="1:15" x14ac:dyDescent="0.3">
      <c r="A1272" t="s">
        <v>3120</v>
      </c>
      <c r="B1272" s="7">
        <v>42481</v>
      </c>
      <c r="C1272" t="s">
        <v>1908</v>
      </c>
      <c r="D1272" t="s">
        <v>3121</v>
      </c>
      <c r="E1272">
        <v>102.336</v>
      </c>
      <c r="F1272">
        <v>4</v>
      </c>
      <c r="G1272">
        <v>0.2</v>
      </c>
      <c r="H1272">
        <v>-12.792</v>
      </c>
      <c r="I1272" t="s">
        <v>44</v>
      </c>
      <c r="J1272" t="s">
        <v>58</v>
      </c>
      <c r="K1272" t="s">
        <v>3122</v>
      </c>
      <c r="L1272" t="s">
        <v>99</v>
      </c>
      <c r="M1272" t="s">
        <v>193</v>
      </c>
      <c r="N1272" t="s">
        <v>276</v>
      </c>
      <c r="O1272">
        <f t="shared" si="19"/>
        <v>2016</v>
      </c>
    </row>
    <row r="1273" spans="1:15" x14ac:dyDescent="0.3">
      <c r="A1273" t="s">
        <v>3120</v>
      </c>
      <c r="B1273" s="7">
        <v>42481</v>
      </c>
      <c r="C1273" t="s">
        <v>1908</v>
      </c>
      <c r="D1273" t="s">
        <v>2480</v>
      </c>
      <c r="E1273">
        <v>48.792000000000002</v>
      </c>
      <c r="F1273">
        <v>3</v>
      </c>
      <c r="G1273">
        <v>0.8</v>
      </c>
      <c r="H1273">
        <v>-126.8592</v>
      </c>
      <c r="I1273" t="s">
        <v>44</v>
      </c>
      <c r="J1273" t="s">
        <v>76</v>
      </c>
      <c r="K1273" t="s">
        <v>2481</v>
      </c>
      <c r="L1273" t="s">
        <v>99</v>
      </c>
      <c r="M1273" t="s">
        <v>193</v>
      </c>
      <c r="N1273" t="s">
        <v>276</v>
      </c>
      <c r="O1273">
        <f t="shared" si="19"/>
        <v>2016</v>
      </c>
    </row>
    <row r="1274" spans="1:15" x14ac:dyDescent="0.3">
      <c r="A1274" t="s">
        <v>3120</v>
      </c>
      <c r="B1274" s="7">
        <v>42481</v>
      </c>
      <c r="C1274" t="s">
        <v>1908</v>
      </c>
      <c r="D1274" t="s">
        <v>3123</v>
      </c>
      <c r="E1274">
        <v>44.847999999999999</v>
      </c>
      <c r="F1274">
        <v>8</v>
      </c>
      <c r="G1274">
        <v>0.8</v>
      </c>
      <c r="H1274">
        <v>-67.272000000000006</v>
      </c>
      <c r="I1274" t="s">
        <v>44</v>
      </c>
      <c r="J1274" t="s">
        <v>73</v>
      </c>
      <c r="K1274" t="s">
        <v>3124</v>
      </c>
      <c r="L1274" t="s">
        <v>99</v>
      </c>
      <c r="M1274" t="s">
        <v>193</v>
      </c>
      <c r="N1274" t="s">
        <v>276</v>
      </c>
      <c r="O1274">
        <f t="shared" si="19"/>
        <v>2016</v>
      </c>
    </row>
    <row r="1275" spans="1:15" x14ac:dyDescent="0.3">
      <c r="A1275" t="s">
        <v>3125</v>
      </c>
      <c r="B1275" s="7">
        <v>42516</v>
      </c>
      <c r="C1275" t="s">
        <v>2783</v>
      </c>
      <c r="D1275" t="s">
        <v>2571</v>
      </c>
      <c r="E1275">
        <v>10.368</v>
      </c>
      <c r="F1275">
        <v>2</v>
      </c>
      <c r="G1275">
        <v>0.2</v>
      </c>
      <c r="H1275">
        <v>3.6288</v>
      </c>
      <c r="I1275" t="s">
        <v>44</v>
      </c>
      <c r="J1275" t="s">
        <v>85</v>
      </c>
      <c r="K1275" t="s">
        <v>2572</v>
      </c>
      <c r="L1275" t="s">
        <v>99</v>
      </c>
      <c r="M1275" t="s">
        <v>100</v>
      </c>
      <c r="N1275" t="s">
        <v>101</v>
      </c>
      <c r="O1275">
        <f t="shared" si="19"/>
        <v>2016</v>
      </c>
    </row>
    <row r="1276" spans="1:15" x14ac:dyDescent="0.3">
      <c r="A1276" t="s">
        <v>3125</v>
      </c>
      <c r="B1276" s="7">
        <v>42516</v>
      </c>
      <c r="C1276" t="s">
        <v>2783</v>
      </c>
      <c r="D1276" t="s">
        <v>3126</v>
      </c>
      <c r="E1276">
        <v>388.43</v>
      </c>
      <c r="F1276">
        <v>5</v>
      </c>
      <c r="G1276">
        <v>0.3</v>
      </c>
      <c r="H1276">
        <v>-88.784000000000006</v>
      </c>
      <c r="I1276" t="s">
        <v>32</v>
      </c>
      <c r="J1276" t="s">
        <v>39</v>
      </c>
      <c r="K1276" t="s">
        <v>3127</v>
      </c>
      <c r="L1276" t="s">
        <v>99</v>
      </c>
      <c r="M1276" t="s">
        <v>100</v>
      </c>
      <c r="N1276" t="s">
        <v>101</v>
      </c>
      <c r="O1276">
        <f t="shared" si="19"/>
        <v>2016</v>
      </c>
    </row>
    <row r="1277" spans="1:15" x14ac:dyDescent="0.3">
      <c r="A1277" t="s">
        <v>3125</v>
      </c>
      <c r="B1277" s="7">
        <v>42516</v>
      </c>
      <c r="C1277" t="s">
        <v>2783</v>
      </c>
      <c r="D1277" t="s">
        <v>403</v>
      </c>
      <c r="E1277">
        <v>14.352</v>
      </c>
      <c r="F1277">
        <v>3</v>
      </c>
      <c r="G1277">
        <v>0.2</v>
      </c>
      <c r="H1277">
        <v>5.2026000000000003</v>
      </c>
      <c r="I1277" t="s">
        <v>44</v>
      </c>
      <c r="J1277" t="s">
        <v>85</v>
      </c>
      <c r="K1277" t="s">
        <v>404</v>
      </c>
      <c r="L1277" t="s">
        <v>99</v>
      </c>
      <c r="M1277" t="s">
        <v>100</v>
      </c>
      <c r="N1277" t="s">
        <v>101</v>
      </c>
      <c r="O1277">
        <f t="shared" si="19"/>
        <v>2016</v>
      </c>
    </row>
    <row r="1278" spans="1:15" x14ac:dyDescent="0.3">
      <c r="A1278" t="s">
        <v>3125</v>
      </c>
      <c r="B1278" s="7">
        <v>42516</v>
      </c>
      <c r="C1278" t="s">
        <v>2783</v>
      </c>
      <c r="D1278" t="s">
        <v>3128</v>
      </c>
      <c r="E1278">
        <v>63.991999999999997</v>
      </c>
      <c r="F1278">
        <v>1</v>
      </c>
      <c r="G1278">
        <v>0.2</v>
      </c>
      <c r="H1278">
        <v>-7.1990999999999996</v>
      </c>
      <c r="I1278" t="s">
        <v>69</v>
      </c>
      <c r="J1278" t="s">
        <v>148</v>
      </c>
      <c r="K1278" t="s">
        <v>3129</v>
      </c>
      <c r="L1278" t="s">
        <v>99</v>
      </c>
      <c r="M1278" t="s">
        <v>100</v>
      </c>
      <c r="N1278" t="s">
        <v>101</v>
      </c>
      <c r="O1278">
        <f t="shared" si="19"/>
        <v>2016</v>
      </c>
    </row>
    <row r="1279" spans="1:15" x14ac:dyDescent="0.3">
      <c r="A1279" t="s">
        <v>3130</v>
      </c>
      <c r="B1279" s="7">
        <v>42492</v>
      </c>
      <c r="C1279" t="s">
        <v>3131</v>
      </c>
      <c r="D1279" t="s">
        <v>3132</v>
      </c>
      <c r="E1279">
        <v>86.352000000000004</v>
      </c>
      <c r="F1279">
        <v>3</v>
      </c>
      <c r="G1279">
        <v>0.2</v>
      </c>
      <c r="H1279">
        <v>5.3970000000000002</v>
      </c>
      <c r="I1279" t="s">
        <v>44</v>
      </c>
      <c r="J1279" t="s">
        <v>66</v>
      </c>
      <c r="K1279" t="s">
        <v>3133</v>
      </c>
      <c r="L1279" t="s">
        <v>99</v>
      </c>
      <c r="M1279" t="s">
        <v>100</v>
      </c>
      <c r="N1279" t="s">
        <v>171</v>
      </c>
      <c r="O1279">
        <f t="shared" si="19"/>
        <v>2016</v>
      </c>
    </row>
    <row r="1280" spans="1:15" x14ac:dyDescent="0.3">
      <c r="A1280" t="s">
        <v>3134</v>
      </c>
      <c r="B1280" s="7">
        <v>41890</v>
      </c>
      <c r="C1280" t="s">
        <v>2516</v>
      </c>
      <c r="D1280" t="s">
        <v>3135</v>
      </c>
      <c r="E1280">
        <v>32.97</v>
      </c>
      <c r="F1280">
        <v>3</v>
      </c>
      <c r="G1280">
        <v>0</v>
      </c>
      <c r="H1280">
        <v>12.8583</v>
      </c>
      <c r="I1280" t="s">
        <v>69</v>
      </c>
      <c r="J1280" t="s">
        <v>148</v>
      </c>
      <c r="K1280" t="s">
        <v>3136</v>
      </c>
      <c r="L1280" t="s">
        <v>35</v>
      </c>
      <c r="M1280" t="s">
        <v>1129</v>
      </c>
      <c r="N1280" t="s">
        <v>3137</v>
      </c>
      <c r="O1280">
        <f t="shared" si="19"/>
        <v>2014</v>
      </c>
    </row>
    <row r="1281" spans="1:15" x14ac:dyDescent="0.3">
      <c r="A1281" t="s">
        <v>3134</v>
      </c>
      <c r="B1281" s="7">
        <v>41890</v>
      </c>
      <c r="C1281" t="s">
        <v>2516</v>
      </c>
      <c r="D1281" t="s">
        <v>3138</v>
      </c>
      <c r="E1281">
        <v>83.88</v>
      </c>
      <c r="F1281">
        <v>4</v>
      </c>
      <c r="G1281">
        <v>0</v>
      </c>
      <c r="H1281">
        <v>30.1968</v>
      </c>
      <c r="I1281" t="s">
        <v>69</v>
      </c>
      <c r="J1281" t="s">
        <v>148</v>
      </c>
      <c r="K1281" t="s">
        <v>3139</v>
      </c>
      <c r="L1281" t="s">
        <v>35</v>
      </c>
      <c r="M1281" t="s">
        <v>1129</v>
      </c>
      <c r="N1281" t="s">
        <v>3137</v>
      </c>
      <c r="O1281">
        <f t="shared" si="19"/>
        <v>2014</v>
      </c>
    </row>
    <row r="1282" spans="1:15" x14ac:dyDescent="0.3">
      <c r="A1282" t="s">
        <v>3140</v>
      </c>
      <c r="B1282" s="7">
        <v>42618</v>
      </c>
      <c r="C1282" t="s">
        <v>2253</v>
      </c>
      <c r="D1282" t="s">
        <v>3141</v>
      </c>
      <c r="E1282">
        <v>278.39999999999998</v>
      </c>
      <c r="F1282">
        <v>3</v>
      </c>
      <c r="G1282">
        <v>0</v>
      </c>
      <c r="H1282">
        <v>80.736000000000004</v>
      </c>
      <c r="I1282" t="s">
        <v>69</v>
      </c>
      <c r="J1282" t="s">
        <v>70</v>
      </c>
      <c r="K1282" t="s">
        <v>3142</v>
      </c>
      <c r="L1282" t="s">
        <v>99</v>
      </c>
      <c r="M1282" t="s">
        <v>437</v>
      </c>
      <c r="N1282" t="s">
        <v>3143</v>
      </c>
      <c r="O1282">
        <f t="shared" ref="O1282:O1345" si="20">YEAR(B1282)</f>
        <v>2016</v>
      </c>
    </row>
    <row r="1283" spans="1:15" x14ac:dyDescent="0.3">
      <c r="A1283" t="s">
        <v>3144</v>
      </c>
      <c r="B1283" s="7">
        <v>42834</v>
      </c>
      <c r="C1283" t="s">
        <v>1483</v>
      </c>
      <c r="D1283" t="s">
        <v>3145</v>
      </c>
      <c r="E1283">
        <v>15.12</v>
      </c>
      <c r="F1283">
        <v>3</v>
      </c>
      <c r="G1283">
        <v>0.2</v>
      </c>
      <c r="H1283">
        <v>4.9139999999999997</v>
      </c>
      <c r="I1283" t="s">
        <v>44</v>
      </c>
      <c r="J1283" t="s">
        <v>45</v>
      </c>
      <c r="K1283" t="s">
        <v>3146</v>
      </c>
      <c r="L1283" t="s">
        <v>35</v>
      </c>
      <c r="M1283" t="s">
        <v>55</v>
      </c>
      <c r="N1283" t="s">
        <v>1347</v>
      </c>
      <c r="O1283">
        <f t="shared" si="20"/>
        <v>2017</v>
      </c>
    </row>
    <row r="1284" spans="1:15" x14ac:dyDescent="0.3">
      <c r="A1284" t="s">
        <v>3144</v>
      </c>
      <c r="B1284" s="7">
        <v>42834</v>
      </c>
      <c r="C1284" t="s">
        <v>1483</v>
      </c>
      <c r="D1284" t="s">
        <v>3147</v>
      </c>
      <c r="E1284">
        <v>17.43</v>
      </c>
      <c r="F1284">
        <v>1</v>
      </c>
      <c r="G1284">
        <v>0.7</v>
      </c>
      <c r="H1284">
        <v>-13.363</v>
      </c>
      <c r="I1284" t="s">
        <v>44</v>
      </c>
      <c r="J1284" t="s">
        <v>73</v>
      </c>
      <c r="K1284" t="s">
        <v>3148</v>
      </c>
      <c r="L1284" t="s">
        <v>35</v>
      </c>
      <c r="M1284" t="s">
        <v>55</v>
      </c>
      <c r="N1284" t="s">
        <v>1347</v>
      </c>
      <c r="O1284">
        <f t="shared" si="20"/>
        <v>2017</v>
      </c>
    </row>
    <row r="1285" spans="1:15" x14ac:dyDescent="0.3">
      <c r="A1285" t="s">
        <v>3144</v>
      </c>
      <c r="B1285" s="7">
        <v>42834</v>
      </c>
      <c r="C1285" t="s">
        <v>1483</v>
      </c>
      <c r="D1285" t="s">
        <v>3149</v>
      </c>
      <c r="E1285">
        <v>251.64</v>
      </c>
      <c r="F1285">
        <v>3</v>
      </c>
      <c r="G1285">
        <v>0.2</v>
      </c>
      <c r="H1285">
        <v>88.073999999999998</v>
      </c>
      <c r="I1285" t="s">
        <v>44</v>
      </c>
      <c r="J1285" t="s">
        <v>85</v>
      </c>
      <c r="K1285" t="s">
        <v>3150</v>
      </c>
      <c r="L1285" t="s">
        <v>35</v>
      </c>
      <c r="M1285" t="s">
        <v>55</v>
      </c>
      <c r="N1285" t="s">
        <v>1347</v>
      </c>
      <c r="O1285">
        <f t="shared" si="20"/>
        <v>2017</v>
      </c>
    </row>
    <row r="1286" spans="1:15" x14ac:dyDescent="0.3">
      <c r="A1286" t="s">
        <v>3151</v>
      </c>
      <c r="B1286" s="7">
        <v>42344</v>
      </c>
      <c r="C1286" t="s">
        <v>1133</v>
      </c>
      <c r="D1286" t="s">
        <v>3152</v>
      </c>
      <c r="E1286">
        <v>2.7719999999999998</v>
      </c>
      <c r="F1286">
        <v>7</v>
      </c>
      <c r="G1286">
        <v>0.8</v>
      </c>
      <c r="H1286">
        <v>-4.851</v>
      </c>
      <c r="I1286" t="s">
        <v>44</v>
      </c>
      <c r="J1286" t="s">
        <v>73</v>
      </c>
      <c r="K1286" t="s">
        <v>3153</v>
      </c>
      <c r="L1286" t="s">
        <v>99</v>
      </c>
      <c r="M1286" t="s">
        <v>100</v>
      </c>
      <c r="N1286" t="s">
        <v>1097</v>
      </c>
      <c r="O1286">
        <f t="shared" si="20"/>
        <v>2015</v>
      </c>
    </row>
    <row r="1287" spans="1:15" x14ac:dyDescent="0.3">
      <c r="A1287" t="s">
        <v>3154</v>
      </c>
      <c r="B1287" s="7">
        <v>42547</v>
      </c>
      <c r="C1287" t="s">
        <v>3155</v>
      </c>
      <c r="D1287" t="s">
        <v>1338</v>
      </c>
      <c r="E1287">
        <v>14.9</v>
      </c>
      <c r="F1287">
        <v>5</v>
      </c>
      <c r="G1287">
        <v>0</v>
      </c>
      <c r="H1287">
        <v>1.0429999999999999</v>
      </c>
      <c r="I1287" t="s">
        <v>44</v>
      </c>
      <c r="J1287" t="s">
        <v>58</v>
      </c>
      <c r="K1287" t="s">
        <v>1339</v>
      </c>
      <c r="L1287" t="s">
        <v>137</v>
      </c>
      <c r="M1287" t="s">
        <v>1237</v>
      </c>
      <c r="N1287" t="s">
        <v>3156</v>
      </c>
      <c r="O1287">
        <f t="shared" si="20"/>
        <v>2016</v>
      </c>
    </row>
    <row r="1288" spans="1:15" x14ac:dyDescent="0.3">
      <c r="A1288" t="s">
        <v>3157</v>
      </c>
      <c r="B1288" s="7">
        <v>42189</v>
      </c>
      <c r="C1288" t="s">
        <v>474</v>
      </c>
      <c r="D1288" t="s">
        <v>3158</v>
      </c>
      <c r="E1288">
        <v>15.48</v>
      </c>
      <c r="F1288">
        <v>3</v>
      </c>
      <c r="G1288">
        <v>0</v>
      </c>
      <c r="H1288">
        <v>4.4892000000000003</v>
      </c>
      <c r="I1288" t="s">
        <v>44</v>
      </c>
      <c r="J1288" t="s">
        <v>66</v>
      </c>
      <c r="K1288" t="s">
        <v>3159</v>
      </c>
      <c r="L1288" t="s">
        <v>137</v>
      </c>
      <c r="M1288" t="s">
        <v>243</v>
      </c>
      <c r="N1288" t="s">
        <v>244</v>
      </c>
      <c r="O1288">
        <f t="shared" si="20"/>
        <v>2015</v>
      </c>
    </row>
    <row r="1289" spans="1:15" x14ac:dyDescent="0.3">
      <c r="A1289" t="s">
        <v>3160</v>
      </c>
      <c r="B1289" s="7">
        <v>42696</v>
      </c>
      <c r="C1289" t="s">
        <v>3161</v>
      </c>
      <c r="D1289" t="s">
        <v>270</v>
      </c>
      <c r="E1289">
        <v>39.880000000000003</v>
      </c>
      <c r="F1289">
        <v>2</v>
      </c>
      <c r="G1289">
        <v>0</v>
      </c>
      <c r="H1289">
        <v>11.166399999999999</v>
      </c>
      <c r="I1289" t="s">
        <v>32</v>
      </c>
      <c r="J1289" t="s">
        <v>63</v>
      </c>
      <c r="K1289" t="s">
        <v>271</v>
      </c>
      <c r="L1289" t="s">
        <v>137</v>
      </c>
      <c r="M1289" t="s">
        <v>243</v>
      </c>
      <c r="N1289" t="s">
        <v>244</v>
      </c>
      <c r="O1289">
        <f t="shared" si="20"/>
        <v>2016</v>
      </c>
    </row>
    <row r="1290" spans="1:15" x14ac:dyDescent="0.3">
      <c r="A1290" t="s">
        <v>3160</v>
      </c>
      <c r="B1290" s="7">
        <v>42696</v>
      </c>
      <c r="C1290" t="s">
        <v>3161</v>
      </c>
      <c r="D1290" t="s">
        <v>1829</v>
      </c>
      <c r="E1290">
        <v>12.192</v>
      </c>
      <c r="F1290">
        <v>4</v>
      </c>
      <c r="G1290">
        <v>0.2</v>
      </c>
      <c r="H1290">
        <v>4.1147999999999998</v>
      </c>
      <c r="I1290" t="s">
        <v>44</v>
      </c>
      <c r="J1290" t="s">
        <v>73</v>
      </c>
      <c r="K1290" t="s">
        <v>1830</v>
      </c>
      <c r="L1290" t="s">
        <v>137</v>
      </c>
      <c r="M1290" t="s">
        <v>243</v>
      </c>
      <c r="N1290" t="s">
        <v>244</v>
      </c>
      <c r="O1290">
        <f t="shared" si="20"/>
        <v>2016</v>
      </c>
    </row>
    <row r="1291" spans="1:15" x14ac:dyDescent="0.3">
      <c r="A1291" t="s">
        <v>3160</v>
      </c>
      <c r="B1291" s="7">
        <v>42696</v>
      </c>
      <c r="C1291" t="s">
        <v>3161</v>
      </c>
      <c r="D1291" t="s">
        <v>3162</v>
      </c>
      <c r="E1291">
        <v>20.82</v>
      </c>
      <c r="F1291">
        <v>3</v>
      </c>
      <c r="G1291">
        <v>0</v>
      </c>
      <c r="H1291">
        <v>7.4951999999999996</v>
      </c>
      <c r="I1291" t="s">
        <v>44</v>
      </c>
      <c r="J1291" t="s">
        <v>66</v>
      </c>
      <c r="K1291" t="s">
        <v>3163</v>
      </c>
      <c r="L1291" t="s">
        <v>137</v>
      </c>
      <c r="M1291" t="s">
        <v>243</v>
      </c>
      <c r="N1291" t="s">
        <v>244</v>
      </c>
      <c r="O1291">
        <f t="shared" si="20"/>
        <v>2016</v>
      </c>
    </row>
    <row r="1292" spans="1:15" x14ac:dyDescent="0.3">
      <c r="A1292" t="s">
        <v>3164</v>
      </c>
      <c r="B1292" s="7">
        <v>42684</v>
      </c>
      <c r="C1292" t="s">
        <v>1876</v>
      </c>
      <c r="D1292" t="s">
        <v>3165</v>
      </c>
      <c r="E1292">
        <v>13.215999999999999</v>
      </c>
      <c r="F1292">
        <v>4</v>
      </c>
      <c r="G1292">
        <v>0.2</v>
      </c>
      <c r="H1292">
        <v>4.4603999999999999</v>
      </c>
      <c r="I1292" t="s">
        <v>44</v>
      </c>
      <c r="J1292" t="s">
        <v>73</v>
      </c>
      <c r="K1292" t="s">
        <v>3166</v>
      </c>
      <c r="L1292" t="s">
        <v>47</v>
      </c>
      <c r="M1292" t="s">
        <v>48</v>
      </c>
      <c r="N1292" t="s">
        <v>120</v>
      </c>
      <c r="O1292">
        <f t="shared" si="20"/>
        <v>2016</v>
      </c>
    </row>
    <row r="1293" spans="1:15" x14ac:dyDescent="0.3">
      <c r="A1293" t="s">
        <v>3164</v>
      </c>
      <c r="B1293" s="7">
        <v>42684</v>
      </c>
      <c r="C1293" t="s">
        <v>1876</v>
      </c>
      <c r="D1293" t="s">
        <v>2952</v>
      </c>
      <c r="E1293">
        <v>32.4</v>
      </c>
      <c r="F1293">
        <v>5</v>
      </c>
      <c r="G1293">
        <v>0</v>
      </c>
      <c r="H1293">
        <v>15.552</v>
      </c>
      <c r="I1293" t="s">
        <v>44</v>
      </c>
      <c r="J1293" t="s">
        <v>85</v>
      </c>
      <c r="K1293" t="s">
        <v>2953</v>
      </c>
      <c r="L1293" t="s">
        <v>47</v>
      </c>
      <c r="M1293" t="s">
        <v>48</v>
      </c>
      <c r="N1293" t="s">
        <v>120</v>
      </c>
      <c r="O1293">
        <f t="shared" si="20"/>
        <v>2016</v>
      </c>
    </row>
    <row r="1294" spans="1:15" x14ac:dyDescent="0.3">
      <c r="A1294" t="s">
        <v>3167</v>
      </c>
      <c r="B1294" s="7">
        <v>42243</v>
      </c>
      <c r="C1294" t="s">
        <v>478</v>
      </c>
      <c r="D1294" t="s">
        <v>514</v>
      </c>
      <c r="E1294">
        <v>32.94</v>
      </c>
      <c r="F1294">
        <v>3</v>
      </c>
      <c r="G1294">
        <v>0</v>
      </c>
      <c r="H1294">
        <v>9.2232000000000003</v>
      </c>
      <c r="I1294" t="s">
        <v>44</v>
      </c>
      <c r="J1294" t="s">
        <v>515</v>
      </c>
      <c r="K1294" t="s">
        <v>516</v>
      </c>
      <c r="L1294" t="s">
        <v>47</v>
      </c>
      <c r="M1294" t="s">
        <v>48</v>
      </c>
      <c r="N1294" t="s">
        <v>840</v>
      </c>
      <c r="O1294">
        <f t="shared" si="20"/>
        <v>2015</v>
      </c>
    </row>
    <row r="1295" spans="1:15" x14ac:dyDescent="0.3">
      <c r="A1295" t="s">
        <v>3167</v>
      </c>
      <c r="B1295" s="7">
        <v>42243</v>
      </c>
      <c r="C1295" t="s">
        <v>478</v>
      </c>
      <c r="D1295" t="s">
        <v>3168</v>
      </c>
      <c r="E1295">
        <v>114.2</v>
      </c>
      <c r="F1295">
        <v>5</v>
      </c>
      <c r="G1295">
        <v>0</v>
      </c>
      <c r="H1295">
        <v>52.531999999999996</v>
      </c>
      <c r="I1295" t="s">
        <v>44</v>
      </c>
      <c r="J1295" t="s">
        <v>85</v>
      </c>
      <c r="K1295" t="s">
        <v>3169</v>
      </c>
      <c r="L1295" t="s">
        <v>47</v>
      </c>
      <c r="M1295" t="s">
        <v>48</v>
      </c>
      <c r="N1295" t="s">
        <v>840</v>
      </c>
      <c r="O1295">
        <f t="shared" si="20"/>
        <v>2015</v>
      </c>
    </row>
    <row r="1296" spans="1:15" x14ac:dyDescent="0.3">
      <c r="A1296" t="s">
        <v>3167</v>
      </c>
      <c r="B1296" s="7">
        <v>42243</v>
      </c>
      <c r="C1296" t="s">
        <v>478</v>
      </c>
      <c r="D1296" t="s">
        <v>353</v>
      </c>
      <c r="E1296">
        <v>3.08</v>
      </c>
      <c r="F1296">
        <v>1</v>
      </c>
      <c r="G1296">
        <v>0</v>
      </c>
      <c r="H1296">
        <v>1.4783999999999999</v>
      </c>
      <c r="I1296" t="s">
        <v>44</v>
      </c>
      <c r="J1296" t="s">
        <v>45</v>
      </c>
      <c r="K1296" t="s">
        <v>354</v>
      </c>
      <c r="L1296" t="s">
        <v>47</v>
      </c>
      <c r="M1296" t="s">
        <v>48</v>
      </c>
      <c r="N1296" t="s">
        <v>840</v>
      </c>
      <c r="O1296">
        <f t="shared" si="20"/>
        <v>2015</v>
      </c>
    </row>
    <row r="1297" spans="1:15" x14ac:dyDescent="0.3">
      <c r="A1297" t="s">
        <v>3170</v>
      </c>
      <c r="B1297" s="7">
        <v>42149</v>
      </c>
      <c r="C1297" t="s">
        <v>3171</v>
      </c>
      <c r="D1297" t="s">
        <v>2480</v>
      </c>
      <c r="E1297">
        <v>845.72799999999995</v>
      </c>
      <c r="F1297">
        <v>13</v>
      </c>
      <c r="G1297">
        <v>0.2</v>
      </c>
      <c r="H1297">
        <v>84.572800000000001</v>
      </c>
      <c r="I1297" t="s">
        <v>44</v>
      </c>
      <c r="J1297" t="s">
        <v>76</v>
      </c>
      <c r="K1297" t="s">
        <v>2481</v>
      </c>
      <c r="L1297" t="s">
        <v>47</v>
      </c>
      <c r="M1297" t="s">
        <v>409</v>
      </c>
      <c r="N1297" t="s">
        <v>3172</v>
      </c>
      <c r="O1297">
        <f t="shared" si="20"/>
        <v>2015</v>
      </c>
    </row>
    <row r="1298" spans="1:15" x14ac:dyDescent="0.3">
      <c r="A1298" t="s">
        <v>3173</v>
      </c>
      <c r="B1298" s="7">
        <v>43099</v>
      </c>
      <c r="C1298" t="s">
        <v>3174</v>
      </c>
      <c r="D1298" t="s">
        <v>1809</v>
      </c>
      <c r="E1298">
        <v>13.904</v>
      </c>
      <c r="F1298">
        <v>2</v>
      </c>
      <c r="G1298">
        <v>0.2</v>
      </c>
      <c r="H1298">
        <v>4.5187999999999997</v>
      </c>
      <c r="I1298" t="s">
        <v>44</v>
      </c>
      <c r="J1298" t="s">
        <v>73</v>
      </c>
      <c r="K1298" t="s">
        <v>1810</v>
      </c>
      <c r="L1298" t="s">
        <v>47</v>
      </c>
      <c r="M1298" t="s">
        <v>48</v>
      </c>
      <c r="N1298" t="s">
        <v>664</v>
      </c>
      <c r="O1298">
        <f t="shared" si="20"/>
        <v>2017</v>
      </c>
    </row>
    <row r="1299" spans="1:15" x14ac:dyDescent="0.3">
      <c r="A1299" t="s">
        <v>3173</v>
      </c>
      <c r="B1299" s="7">
        <v>43099</v>
      </c>
      <c r="C1299" t="s">
        <v>3174</v>
      </c>
      <c r="D1299" t="s">
        <v>1944</v>
      </c>
      <c r="E1299">
        <v>20.72</v>
      </c>
      <c r="F1299">
        <v>2</v>
      </c>
      <c r="G1299">
        <v>0.2</v>
      </c>
      <c r="H1299">
        <v>6.4749999999999996</v>
      </c>
      <c r="I1299" t="s">
        <v>44</v>
      </c>
      <c r="J1299" t="s">
        <v>73</v>
      </c>
      <c r="K1299" t="s">
        <v>1945</v>
      </c>
      <c r="L1299" t="s">
        <v>47</v>
      </c>
      <c r="M1299" t="s">
        <v>48</v>
      </c>
      <c r="N1299" t="s">
        <v>664</v>
      </c>
      <c r="O1299">
        <f t="shared" si="20"/>
        <v>2017</v>
      </c>
    </row>
    <row r="1300" spans="1:15" x14ac:dyDescent="0.3">
      <c r="A1300" t="s">
        <v>3175</v>
      </c>
      <c r="B1300" s="7">
        <v>42712</v>
      </c>
      <c r="C1300" t="s">
        <v>3176</v>
      </c>
      <c r="D1300" t="s">
        <v>1578</v>
      </c>
      <c r="E1300">
        <v>114.95</v>
      </c>
      <c r="F1300">
        <v>5</v>
      </c>
      <c r="G1300">
        <v>0</v>
      </c>
      <c r="H1300">
        <v>2.2989999999999999</v>
      </c>
      <c r="I1300" t="s">
        <v>69</v>
      </c>
      <c r="J1300" t="s">
        <v>70</v>
      </c>
      <c r="K1300" t="s">
        <v>1579</v>
      </c>
      <c r="L1300" t="s">
        <v>99</v>
      </c>
      <c r="M1300" t="s">
        <v>208</v>
      </c>
      <c r="N1300" t="s">
        <v>392</v>
      </c>
      <c r="O1300">
        <f t="shared" si="20"/>
        <v>2016</v>
      </c>
    </row>
    <row r="1301" spans="1:15" x14ac:dyDescent="0.3">
      <c r="A1301" t="s">
        <v>3177</v>
      </c>
      <c r="B1301" s="7">
        <v>42281</v>
      </c>
      <c r="C1301" t="s">
        <v>2936</v>
      </c>
      <c r="D1301" t="s">
        <v>564</v>
      </c>
      <c r="E1301">
        <v>26.96</v>
      </c>
      <c r="F1301">
        <v>2</v>
      </c>
      <c r="G1301">
        <v>0</v>
      </c>
      <c r="H1301">
        <v>7.0095999999999998</v>
      </c>
      <c r="I1301" t="s">
        <v>44</v>
      </c>
      <c r="J1301" t="s">
        <v>58</v>
      </c>
      <c r="K1301" t="s">
        <v>565</v>
      </c>
      <c r="L1301" t="s">
        <v>47</v>
      </c>
      <c r="M1301" t="s">
        <v>48</v>
      </c>
      <c r="N1301" t="s">
        <v>120</v>
      </c>
      <c r="O1301">
        <f t="shared" si="20"/>
        <v>2015</v>
      </c>
    </row>
    <row r="1302" spans="1:15" x14ac:dyDescent="0.3">
      <c r="A1302" t="s">
        <v>3178</v>
      </c>
      <c r="B1302" s="7">
        <v>42727</v>
      </c>
      <c r="C1302" t="s">
        <v>719</v>
      </c>
      <c r="D1302" t="s">
        <v>177</v>
      </c>
      <c r="E1302">
        <v>572.76</v>
      </c>
      <c r="F1302">
        <v>6</v>
      </c>
      <c r="G1302">
        <v>0</v>
      </c>
      <c r="H1302">
        <v>166.10040000000001</v>
      </c>
      <c r="I1302" t="s">
        <v>32</v>
      </c>
      <c r="J1302" t="s">
        <v>63</v>
      </c>
      <c r="K1302" t="s">
        <v>178</v>
      </c>
      <c r="L1302" t="s">
        <v>35</v>
      </c>
      <c r="M1302" t="s">
        <v>289</v>
      </c>
      <c r="N1302" t="s">
        <v>290</v>
      </c>
      <c r="O1302">
        <f t="shared" si="20"/>
        <v>2016</v>
      </c>
    </row>
    <row r="1303" spans="1:15" x14ac:dyDescent="0.3">
      <c r="A1303" t="s">
        <v>3178</v>
      </c>
      <c r="B1303" s="7">
        <v>42727</v>
      </c>
      <c r="C1303" t="s">
        <v>719</v>
      </c>
      <c r="D1303" t="s">
        <v>177</v>
      </c>
      <c r="E1303">
        <v>286.38</v>
      </c>
      <c r="F1303">
        <v>3</v>
      </c>
      <c r="G1303">
        <v>0</v>
      </c>
      <c r="H1303">
        <v>83.050200000000004</v>
      </c>
      <c r="I1303" t="s">
        <v>32</v>
      </c>
      <c r="J1303" t="s">
        <v>63</v>
      </c>
      <c r="K1303" t="s">
        <v>178</v>
      </c>
      <c r="L1303" t="s">
        <v>35</v>
      </c>
      <c r="M1303" t="s">
        <v>289</v>
      </c>
      <c r="N1303" t="s">
        <v>290</v>
      </c>
      <c r="O1303">
        <f t="shared" si="20"/>
        <v>2016</v>
      </c>
    </row>
    <row r="1304" spans="1:15" x14ac:dyDescent="0.3">
      <c r="A1304" t="s">
        <v>3179</v>
      </c>
      <c r="B1304" s="7">
        <v>42266</v>
      </c>
      <c r="C1304" t="s">
        <v>3180</v>
      </c>
      <c r="D1304" t="s">
        <v>3181</v>
      </c>
      <c r="E1304">
        <v>61.96</v>
      </c>
      <c r="F1304">
        <v>2</v>
      </c>
      <c r="G1304">
        <v>0</v>
      </c>
      <c r="H1304">
        <v>4.3372000000000002</v>
      </c>
      <c r="I1304" t="s">
        <v>32</v>
      </c>
      <c r="J1304" t="s">
        <v>33</v>
      </c>
      <c r="K1304" t="s">
        <v>3182</v>
      </c>
      <c r="L1304" t="s">
        <v>35</v>
      </c>
      <c r="M1304" t="s">
        <v>289</v>
      </c>
      <c r="N1304" t="s">
        <v>1001</v>
      </c>
      <c r="O1304">
        <f t="shared" si="20"/>
        <v>2015</v>
      </c>
    </row>
    <row r="1305" spans="1:15" x14ac:dyDescent="0.3">
      <c r="A1305" t="s">
        <v>3183</v>
      </c>
      <c r="B1305" s="7">
        <v>42919</v>
      </c>
      <c r="C1305" t="s">
        <v>3184</v>
      </c>
      <c r="D1305" t="s">
        <v>3185</v>
      </c>
      <c r="E1305">
        <v>23.99</v>
      </c>
      <c r="F1305">
        <v>1</v>
      </c>
      <c r="G1305">
        <v>0</v>
      </c>
      <c r="H1305">
        <v>5.5176999999999996</v>
      </c>
      <c r="I1305" t="s">
        <v>32</v>
      </c>
      <c r="J1305" t="s">
        <v>63</v>
      </c>
      <c r="K1305" t="s">
        <v>3186</v>
      </c>
      <c r="L1305" t="s">
        <v>35</v>
      </c>
      <c r="M1305" t="s">
        <v>1129</v>
      </c>
      <c r="N1305" t="s">
        <v>446</v>
      </c>
      <c r="O1305">
        <f t="shared" si="20"/>
        <v>2017</v>
      </c>
    </row>
    <row r="1306" spans="1:15" x14ac:dyDescent="0.3">
      <c r="A1306" t="s">
        <v>3183</v>
      </c>
      <c r="B1306" s="7">
        <v>42919</v>
      </c>
      <c r="C1306" t="s">
        <v>3184</v>
      </c>
      <c r="D1306" t="s">
        <v>2273</v>
      </c>
      <c r="E1306">
        <v>287.97000000000003</v>
      </c>
      <c r="F1306">
        <v>3</v>
      </c>
      <c r="G1306">
        <v>0</v>
      </c>
      <c r="H1306">
        <v>77.751900000000006</v>
      </c>
      <c r="I1306" t="s">
        <v>69</v>
      </c>
      <c r="J1306" t="s">
        <v>70</v>
      </c>
      <c r="K1306" t="s">
        <v>2274</v>
      </c>
      <c r="L1306" t="s">
        <v>35</v>
      </c>
      <c r="M1306" t="s">
        <v>1129</v>
      </c>
      <c r="N1306" t="s">
        <v>446</v>
      </c>
      <c r="O1306">
        <f t="shared" si="20"/>
        <v>2017</v>
      </c>
    </row>
    <row r="1307" spans="1:15" x14ac:dyDescent="0.3">
      <c r="A1307" t="s">
        <v>3187</v>
      </c>
      <c r="B1307" s="7">
        <v>42565</v>
      </c>
      <c r="C1307" t="s">
        <v>2162</v>
      </c>
      <c r="D1307" t="s">
        <v>3188</v>
      </c>
      <c r="E1307">
        <v>419.94400000000002</v>
      </c>
      <c r="F1307">
        <v>7</v>
      </c>
      <c r="G1307">
        <v>0.2</v>
      </c>
      <c r="H1307">
        <v>52.493000000000002</v>
      </c>
      <c r="I1307" t="s">
        <v>69</v>
      </c>
      <c r="J1307" t="s">
        <v>70</v>
      </c>
      <c r="K1307" t="s">
        <v>3189</v>
      </c>
      <c r="L1307" t="s">
        <v>99</v>
      </c>
      <c r="M1307" t="s">
        <v>100</v>
      </c>
      <c r="N1307" t="s">
        <v>171</v>
      </c>
      <c r="O1307">
        <f t="shared" si="20"/>
        <v>2016</v>
      </c>
    </row>
    <row r="1308" spans="1:15" x14ac:dyDescent="0.3">
      <c r="A1308" t="s">
        <v>3190</v>
      </c>
      <c r="B1308" s="7">
        <v>42541</v>
      </c>
      <c r="C1308" t="s">
        <v>870</v>
      </c>
      <c r="D1308" t="s">
        <v>1648</v>
      </c>
      <c r="E1308">
        <v>46.76</v>
      </c>
      <c r="F1308">
        <v>7</v>
      </c>
      <c r="G1308">
        <v>0</v>
      </c>
      <c r="H1308">
        <v>22.444800000000001</v>
      </c>
      <c r="I1308" t="s">
        <v>44</v>
      </c>
      <c r="J1308" t="s">
        <v>85</v>
      </c>
      <c r="K1308" t="s">
        <v>1649</v>
      </c>
      <c r="L1308" t="s">
        <v>47</v>
      </c>
      <c r="M1308" t="s">
        <v>48</v>
      </c>
      <c r="N1308" t="s">
        <v>535</v>
      </c>
      <c r="O1308">
        <f t="shared" si="20"/>
        <v>2016</v>
      </c>
    </row>
    <row r="1309" spans="1:15" x14ac:dyDescent="0.3">
      <c r="A1309" t="s">
        <v>3190</v>
      </c>
      <c r="B1309" s="7">
        <v>42541</v>
      </c>
      <c r="C1309" t="s">
        <v>870</v>
      </c>
      <c r="D1309" t="s">
        <v>2679</v>
      </c>
      <c r="E1309">
        <v>17.712</v>
      </c>
      <c r="F1309">
        <v>3</v>
      </c>
      <c r="G1309">
        <v>0.2</v>
      </c>
      <c r="H1309">
        <v>6.4206000000000003</v>
      </c>
      <c r="I1309" t="s">
        <v>44</v>
      </c>
      <c r="J1309" t="s">
        <v>73</v>
      </c>
      <c r="K1309" t="s">
        <v>2680</v>
      </c>
      <c r="L1309" t="s">
        <v>47</v>
      </c>
      <c r="M1309" t="s">
        <v>48</v>
      </c>
      <c r="N1309" t="s">
        <v>535</v>
      </c>
      <c r="O1309">
        <f t="shared" si="20"/>
        <v>2016</v>
      </c>
    </row>
    <row r="1310" spans="1:15" x14ac:dyDescent="0.3">
      <c r="A1310" t="s">
        <v>3190</v>
      </c>
      <c r="B1310" s="7">
        <v>42541</v>
      </c>
      <c r="C1310" t="s">
        <v>870</v>
      </c>
      <c r="D1310" t="s">
        <v>3191</v>
      </c>
      <c r="E1310">
        <v>21.78</v>
      </c>
      <c r="F1310">
        <v>2</v>
      </c>
      <c r="G1310">
        <v>0</v>
      </c>
      <c r="H1310">
        <v>5.6627999999999998</v>
      </c>
      <c r="I1310" t="s">
        <v>44</v>
      </c>
      <c r="J1310" t="s">
        <v>76</v>
      </c>
      <c r="K1310" t="s">
        <v>3192</v>
      </c>
      <c r="L1310" t="s">
        <v>47</v>
      </c>
      <c r="M1310" t="s">
        <v>48</v>
      </c>
      <c r="N1310" t="s">
        <v>535</v>
      </c>
      <c r="O1310">
        <f t="shared" si="20"/>
        <v>2016</v>
      </c>
    </row>
    <row r="1311" spans="1:15" x14ac:dyDescent="0.3">
      <c r="A1311" t="s">
        <v>3190</v>
      </c>
      <c r="B1311" s="7">
        <v>42541</v>
      </c>
      <c r="C1311" t="s">
        <v>870</v>
      </c>
      <c r="D1311" t="s">
        <v>1383</v>
      </c>
      <c r="E1311">
        <v>161.94</v>
      </c>
      <c r="F1311">
        <v>3</v>
      </c>
      <c r="G1311">
        <v>0</v>
      </c>
      <c r="H1311">
        <v>9.7164000000000001</v>
      </c>
      <c r="I1311" t="s">
        <v>44</v>
      </c>
      <c r="J1311" t="s">
        <v>58</v>
      </c>
      <c r="K1311" t="s">
        <v>1384</v>
      </c>
      <c r="L1311" t="s">
        <v>47</v>
      </c>
      <c r="M1311" t="s">
        <v>48</v>
      </c>
      <c r="N1311" t="s">
        <v>535</v>
      </c>
      <c r="O1311">
        <f t="shared" si="20"/>
        <v>2016</v>
      </c>
    </row>
    <row r="1312" spans="1:15" x14ac:dyDescent="0.3">
      <c r="A1312" t="s">
        <v>3190</v>
      </c>
      <c r="B1312" s="7">
        <v>42541</v>
      </c>
      <c r="C1312" t="s">
        <v>870</v>
      </c>
      <c r="D1312" t="s">
        <v>3193</v>
      </c>
      <c r="E1312">
        <v>161.56800000000001</v>
      </c>
      <c r="F1312">
        <v>2</v>
      </c>
      <c r="G1312">
        <v>0.2</v>
      </c>
      <c r="H1312">
        <v>-8.0784000000000002</v>
      </c>
      <c r="I1312" t="s">
        <v>32</v>
      </c>
      <c r="J1312" t="s">
        <v>39</v>
      </c>
      <c r="K1312" t="s">
        <v>3194</v>
      </c>
      <c r="L1312" t="s">
        <v>47</v>
      </c>
      <c r="M1312" t="s">
        <v>48</v>
      </c>
      <c r="N1312" t="s">
        <v>535</v>
      </c>
      <c r="O1312">
        <f t="shared" si="20"/>
        <v>2016</v>
      </c>
    </row>
    <row r="1313" spans="1:15" x14ac:dyDescent="0.3">
      <c r="A1313" t="s">
        <v>3195</v>
      </c>
      <c r="B1313" s="7">
        <v>42713</v>
      </c>
      <c r="C1313" t="s">
        <v>1832</v>
      </c>
      <c r="D1313" t="s">
        <v>3196</v>
      </c>
      <c r="E1313">
        <v>3.69</v>
      </c>
      <c r="F1313">
        <v>1</v>
      </c>
      <c r="G1313">
        <v>0</v>
      </c>
      <c r="H1313">
        <v>1.7343</v>
      </c>
      <c r="I1313" t="s">
        <v>44</v>
      </c>
      <c r="J1313" t="s">
        <v>45</v>
      </c>
      <c r="K1313" t="s">
        <v>3197</v>
      </c>
      <c r="L1313" t="s">
        <v>137</v>
      </c>
      <c r="M1313" t="s">
        <v>1102</v>
      </c>
      <c r="N1313" t="s">
        <v>1310</v>
      </c>
      <c r="O1313">
        <f t="shared" si="20"/>
        <v>2016</v>
      </c>
    </row>
    <row r="1314" spans="1:15" x14ac:dyDescent="0.3">
      <c r="A1314" t="s">
        <v>3195</v>
      </c>
      <c r="B1314" s="7">
        <v>42713</v>
      </c>
      <c r="C1314" t="s">
        <v>1832</v>
      </c>
      <c r="D1314" t="s">
        <v>3198</v>
      </c>
      <c r="E1314">
        <v>122.12</v>
      </c>
      <c r="F1314">
        <v>4</v>
      </c>
      <c r="G1314">
        <v>0</v>
      </c>
      <c r="H1314">
        <v>56.175199999999997</v>
      </c>
      <c r="I1314" t="s">
        <v>44</v>
      </c>
      <c r="J1314" t="s">
        <v>45</v>
      </c>
      <c r="K1314" t="s">
        <v>3199</v>
      </c>
      <c r="L1314" t="s">
        <v>137</v>
      </c>
      <c r="M1314" t="s">
        <v>1102</v>
      </c>
      <c r="N1314" t="s">
        <v>1310</v>
      </c>
      <c r="O1314">
        <f t="shared" si="20"/>
        <v>2016</v>
      </c>
    </row>
    <row r="1315" spans="1:15" x14ac:dyDescent="0.3">
      <c r="A1315" t="s">
        <v>3200</v>
      </c>
      <c r="B1315" s="7">
        <v>42637</v>
      </c>
      <c r="C1315" t="s">
        <v>105</v>
      </c>
      <c r="D1315" t="s">
        <v>2181</v>
      </c>
      <c r="E1315">
        <v>155.37200000000001</v>
      </c>
      <c r="F1315">
        <v>2</v>
      </c>
      <c r="G1315">
        <v>0.3</v>
      </c>
      <c r="H1315">
        <v>-13.317600000000001</v>
      </c>
      <c r="I1315" t="s">
        <v>32</v>
      </c>
      <c r="J1315" t="s">
        <v>39</v>
      </c>
      <c r="K1315" t="s">
        <v>2182</v>
      </c>
      <c r="L1315" t="s">
        <v>137</v>
      </c>
      <c r="M1315" t="s">
        <v>445</v>
      </c>
      <c r="N1315" t="s">
        <v>446</v>
      </c>
      <c r="O1315">
        <f t="shared" si="20"/>
        <v>2016</v>
      </c>
    </row>
    <row r="1316" spans="1:15" x14ac:dyDescent="0.3">
      <c r="A1316" t="s">
        <v>3201</v>
      </c>
      <c r="B1316" s="7">
        <v>42722</v>
      </c>
      <c r="C1316" t="s">
        <v>3202</v>
      </c>
      <c r="D1316" t="s">
        <v>3203</v>
      </c>
      <c r="E1316">
        <v>38.880000000000003</v>
      </c>
      <c r="F1316">
        <v>6</v>
      </c>
      <c r="G1316">
        <v>0</v>
      </c>
      <c r="H1316">
        <v>18.662400000000002</v>
      </c>
      <c r="I1316" t="s">
        <v>44</v>
      </c>
      <c r="J1316" t="s">
        <v>85</v>
      </c>
      <c r="K1316" t="s">
        <v>3204</v>
      </c>
      <c r="L1316" t="s">
        <v>47</v>
      </c>
      <c r="M1316" t="s">
        <v>48</v>
      </c>
      <c r="N1316" t="s">
        <v>49</v>
      </c>
      <c r="O1316">
        <f t="shared" si="20"/>
        <v>2016</v>
      </c>
    </row>
    <row r="1317" spans="1:15" x14ac:dyDescent="0.3">
      <c r="A1317" t="s">
        <v>3201</v>
      </c>
      <c r="B1317" s="7">
        <v>42722</v>
      </c>
      <c r="C1317" t="s">
        <v>3202</v>
      </c>
      <c r="D1317" t="s">
        <v>3205</v>
      </c>
      <c r="E1317">
        <v>183.84</v>
      </c>
      <c r="F1317">
        <v>8</v>
      </c>
      <c r="G1317">
        <v>0</v>
      </c>
      <c r="H1317">
        <v>62.505600000000001</v>
      </c>
      <c r="I1317" t="s">
        <v>32</v>
      </c>
      <c r="J1317" t="s">
        <v>63</v>
      </c>
      <c r="K1317" t="s">
        <v>3206</v>
      </c>
      <c r="L1317" t="s">
        <v>47</v>
      </c>
      <c r="M1317" t="s">
        <v>48</v>
      </c>
      <c r="N1317" t="s">
        <v>49</v>
      </c>
      <c r="O1317">
        <f t="shared" si="20"/>
        <v>2016</v>
      </c>
    </row>
    <row r="1318" spans="1:15" x14ac:dyDescent="0.3">
      <c r="A1318" t="s">
        <v>3201</v>
      </c>
      <c r="B1318" s="7">
        <v>42722</v>
      </c>
      <c r="C1318" t="s">
        <v>3202</v>
      </c>
      <c r="D1318" t="s">
        <v>1422</v>
      </c>
      <c r="E1318">
        <v>579.29999999999995</v>
      </c>
      <c r="F1318">
        <v>5</v>
      </c>
      <c r="G1318">
        <v>0</v>
      </c>
      <c r="H1318">
        <v>28.965</v>
      </c>
      <c r="I1318" t="s">
        <v>44</v>
      </c>
      <c r="J1318" t="s">
        <v>515</v>
      </c>
      <c r="K1318" t="s">
        <v>1423</v>
      </c>
      <c r="L1318" t="s">
        <v>47</v>
      </c>
      <c r="M1318" t="s">
        <v>48</v>
      </c>
      <c r="N1318" t="s">
        <v>49</v>
      </c>
      <c r="O1318">
        <f t="shared" si="20"/>
        <v>2016</v>
      </c>
    </row>
    <row r="1319" spans="1:15" x14ac:dyDescent="0.3">
      <c r="A1319" t="s">
        <v>3207</v>
      </c>
      <c r="B1319" s="7">
        <v>43079</v>
      </c>
      <c r="C1319" t="s">
        <v>534</v>
      </c>
      <c r="D1319" t="s">
        <v>3208</v>
      </c>
      <c r="E1319">
        <v>14.2</v>
      </c>
      <c r="F1319">
        <v>1</v>
      </c>
      <c r="G1319">
        <v>0.2</v>
      </c>
      <c r="H1319">
        <v>3.3725000000000001</v>
      </c>
      <c r="I1319" t="s">
        <v>69</v>
      </c>
      <c r="J1319" t="s">
        <v>148</v>
      </c>
      <c r="K1319" t="s">
        <v>3209</v>
      </c>
      <c r="L1319" t="s">
        <v>137</v>
      </c>
      <c r="M1319" t="s">
        <v>138</v>
      </c>
      <c r="N1319" t="s">
        <v>139</v>
      </c>
      <c r="O1319">
        <f t="shared" si="20"/>
        <v>2017</v>
      </c>
    </row>
    <row r="1320" spans="1:15" x14ac:dyDescent="0.3">
      <c r="A1320" t="s">
        <v>3210</v>
      </c>
      <c r="B1320" s="7">
        <v>41821</v>
      </c>
      <c r="C1320" t="s">
        <v>3211</v>
      </c>
      <c r="D1320" t="s">
        <v>3100</v>
      </c>
      <c r="E1320">
        <v>575.91999999999996</v>
      </c>
      <c r="F1320">
        <v>2</v>
      </c>
      <c r="G1320">
        <v>0.2</v>
      </c>
      <c r="H1320">
        <v>71.989999999999995</v>
      </c>
      <c r="I1320" t="s">
        <v>69</v>
      </c>
      <c r="J1320" t="s">
        <v>70</v>
      </c>
      <c r="K1320" t="s">
        <v>3101</v>
      </c>
      <c r="L1320" t="s">
        <v>35</v>
      </c>
      <c r="M1320" t="s">
        <v>55</v>
      </c>
      <c r="N1320" t="s">
        <v>3212</v>
      </c>
      <c r="O1320">
        <f t="shared" si="20"/>
        <v>2014</v>
      </c>
    </row>
    <row r="1321" spans="1:15" x14ac:dyDescent="0.3">
      <c r="A1321" t="s">
        <v>3210</v>
      </c>
      <c r="B1321" s="7">
        <v>41821</v>
      </c>
      <c r="C1321" t="s">
        <v>3211</v>
      </c>
      <c r="D1321" t="s">
        <v>2101</v>
      </c>
      <c r="E1321">
        <v>5.1840000000000002</v>
      </c>
      <c r="F1321">
        <v>6</v>
      </c>
      <c r="G1321">
        <v>0.7</v>
      </c>
      <c r="H1321">
        <v>-3.6288</v>
      </c>
      <c r="I1321" t="s">
        <v>44</v>
      </c>
      <c r="J1321" t="s">
        <v>73</v>
      </c>
      <c r="K1321" t="s">
        <v>2102</v>
      </c>
      <c r="L1321" t="s">
        <v>35</v>
      </c>
      <c r="M1321" t="s">
        <v>55</v>
      </c>
      <c r="N1321" t="s">
        <v>3212</v>
      </c>
      <c r="O1321">
        <f t="shared" si="20"/>
        <v>2014</v>
      </c>
    </row>
    <row r="1322" spans="1:15" x14ac:dyDescent="0.3">
      <c r="A1322" t="s">
        <v>3213</v>
      </c>
      <c r="B1322" s="7">
        <v>42769</v>
      </c>
      <c r="C1322" t="s">
        <v>3214</v>
      </c>
      <c r="D1322" t="s">
        <v>2398</v>
      </c>
      <c r="E1322">
        <v>5.2290000000000001</v>
      </c>
      <c r="F1322">
        <v>3</v>
      </c>
      <c r="G1322">
        <v>0.7</v>
      </c>
      <c r="H1322">
        <v>-4.1832000000000003</v>
      </c>
      <c r="I1322" t="s">
        <v>44</v>
      </c>
      <c r="J1322" t="s">
        <v>73</v>
      </c>
      <c r="K1322" t="s">
        <v>2399</v>
      </c>
      <c r="L1322" t="s">
        <v>137</v>
      </c>
      <c r="M1322" t="s">
        <v>445</v>
      </c>
      <c r="N1322" t="s">
        <v>891</v>
      </c>
      <c r="O1322">
        <f t="shared" si="20"/>
        <v>2017</v>
      </c>
    </row>
    <row r="1323" spans="1:15" x14ac:dyDescent="0.3">
      <c r="A1323" t="s">
        <v>3213</v>
      </c>
      <c r="B1323" s="7">
        <v>42769</v>
      </c>
      <c r="C1323" t="s">
        <v>3214</v>
      </c>
      <c r="D1323" t="s">
        <v>1772</v>
      </c>
      <c r="E1323">
        <v>285.55200000000002</v>
      </c>
      <c r="F1323">
        <v>2</v>
      </c>
      <c r="G1323">
        <v>0.2</v>
      </c>
      <c r="H1323">
        <v>35.694000000000003</v>
      </c>
      <c r="I1323" t="s">
        <v>44</v>
      </c>
      <c r="J1323" t="s">
        <v>58</v>
      </c>
      <c r="K1323" t="s">
        <v>1773</v>
      </c>
      <c r="L1323" t="s">
        <v>137</v>
      </c>
      <c r="M1323" t="s">
        <v>445</v>
      </c>
      <c r="N1323" t="s">
        <v>891</v>
      </c>
      <c r="O1323">
        <f t="shared" si="20"/>
        <v>2017</v>
      </c>
    </row>
    <row r="1324" spans="1:15" x14ac:dyDescent="0.3">
      <c r="A1324" t="s">
        <v>3215</v>
      </c>
      <c r="B1324" s="7">
        <v>42797</v>
      </c>
      <c r="C1324" t="s">
        <v>3216</v>
      </c>
      <c r="D1324" t="s">
        <v>3217</v>
      </c>
      <c r="E1324">
        <v>72.8</v>
      </c>
      <c r="F1324">
        <v>5</v>
      </c>
      <c r="G1324">
        <v>0</v>
      </c>
      <c r="H1324">
        <v>19.655999999999999</v>
      </c>
      <c r="I1324" t="s">
        <v>44</v>
      </c>
      <c r="J1324" t="s">
        <v>76</v>
      </c>
      <c r="K1324" t="s">
        <v>3218</v>
      </c>
      <c r="L1324" t="s">
        <v>35</v>
      </c>
      <c r="M1324" t="s">
        <v>36</v>
      </c>
      <c r="N1324" t="s">
        <v>3219</v>
      </c>
      <c r="O1324">
        <f t="shared" si="20"/>
        <v>2017</v>
      </c>
    </row>
    <row r="1325" spans="1:15" x14ac:dyDescent="0.3">
      <c r="A1325" t="s">
        <v>3220</v>
      </c>
      <c r="B1325" s="7">
        <v>43017</v>
      </c>
      <c r="C1325" t="s">
        <v>3221</v>
      </c>
      <c r="D1325" t="s">
        <v>3222</v>
      </c>
      <c r="E1325">
        <v>10.816000000000001</v>
      </c>
      <c r="F1325">
        <v>4</v>
      </c>
      <c r="G1325">
        <v>0.2</v>
      </c>
      <c r="H1325">
        <v>3.5152000000000001</v>
      </c>
      <c r="I1325" t="s">
        <v>44</v>
      </c>
      <c r="J1325" t="s">
        <v>85</v>
      </c>
      <c r="K1325" t="s">
        <v>3223</v>
      </c>
      <c r="L1325" t="s">
        <v>35</v>
      </c>
      <c r="M1325" t="s">
        <v>87</v>
      </c>
      <c r="N1325" t="s">
        <v>466</v>
      </c>
      <c r="O1325">
        <f t="shared" si="20"/>
        <v>2017</v>
      </c>
    </row>
    <row r="1326" spans="1:15" x14ac:dyDescent="0.3">
      <c r="A1326" t="s">
        <v>3224</v>
      </c>
      <c r="B1326" s="7">
        <v>41910</v>
      </c>
      <c r="C1326" t="s">
        <v>3225</v>
      </c>
      <c r="D1326" t="s">
        <v>1449</v>
      </c>
      <c r="E1326">
        <v>46.26</v>
      </c>
      <c r="F1326">
        <v>3</v>
      </c>
      <c r="G1326">
        <v>0</v>
      </c>
      <c r="H1326">
        <v>12.4902</v>
      </c>
      <c r="I1326" t="s">
        <v>44</v>
      </c>
      <c r="J1326" t="s">
        <v>58</v>
      </c>
      <c r="K1326" t="s">
        <v>1450</v>
      </c>
      <c r="L1326" t="s">
        <v>137</v>
      </c>
      <c r="M1326" t="s">
        <v>1102</v>
      </c>
      <c r="N1326" t="s">
        <v>1310</v>
      </c>
      <c r="O1326">
        <f t="shared" si="20"/>
        <v>2014</v>
      </c>
    </row>
    <row r="1327" spans="1:15" x14ac:dyDescent="0.3">
      <c r="A1327" t="s">
        <v>3226</v>
      </c>
      <c r="B1327" s="7">
        <v>41786</v>
      </c>
      <c r="C1327" t="s">
        <v>728</v>
      </c>
      <c r="D1327" t="s">
        <v>3227</v>
      </c>
      <c r="E1327">
        <v>17.46</v>
      </c>
      <c r="F1327">
        <v>6</v>
      </c>
      <c r="G1327">
        <v>0.8</v>
      </c>
      <c r="H1327">
        <v>-30.555</v>
      </c>
      <c r="I1327" t="s">
        <v>44</v>
      </c>
      <c r="J1327" t="s">
        <v>73</v>
      </c>
      <c r="K1327" t="s">
        <v>3228</v>
      </c>
      <c r="L1327" t="s">
        <v>99</v>
      </c>
      <c r="M1327" t="s">
        <v>193</v>
      </c>
      <c r="N1327" t="s">
        <v>276</v>
      </c>
      <c r="O1327">
        <f t="shared" si="20"/>
        <v>2014</v>
      </c>
    </row>
    <row r="1328" spans="1:15" x14ac:dyDescent="0.3">
      <c r="A1328" t="s">
        <v>3229</v>
      </c>
      <c r="B1328" s="7">
        <v>42169</v>
      </c>
      <c r="C1328" t="s">
        <v>474</v>
      </c>
      <c r="D1328" t="s">
        <v>3024</v>
      </c>
      <c r="E1328">
        <v>51.072000000000003</v>
      </c>
      <c r="F1328">
        <v>6</v>
      </c>
      <c r="G1328">
        <v>0.2</v>
      </c>
      <c r="H1328">
        <v>5.1071999999999997</v>
      </c>
      <c r="I1328" t="s">
        <v>32</v>
      </c>
      <c r="J1328" t="s">
        <v>63</v>
      </c>
      <c r="K1328" t="s">
        <v>3025</v>
      </c>
      <c r="L1328" t="s">
        <v>137</v>
      </c>
      <c r="M1328" t="s">
        <v>138</v>
      </c>
      <c r="N1328" t="s">
        <v>139</v>
      </c>
      <c r="O1328">
        <f t="shared" si="20"/>
        <v>2015</v>
      </c>
    </row>
    <row r="1329" spans="1:15" x14ac:dyDescent="0.3">
      <c r="A1329" t="s">
        <v>3230</v>
      </c>
      <c r="B1329" s="7">
        <v>42459</v>
      </c>
      <c r="C1329" t="s">
        <v>3231</v>
      </c>
      <c r="D1329" t="s">
        <v>2588</v>
      </c>
      <c r="E1329">
        <v>11.34</v>
      </c>
      <c r="F1329">
        <v>1</v>
      </c>
      <c r="G1329">
        <v>0</v>
      </c>
      <c r="H1329">
        <v>5.5566000000000004</v>
      </c>
      <c r="I1329" t="s">
        <v>44</v>
      </c>
      <c r="J1329" t="s">
        <v>85</v>
      </c>
      <c r="K1329" t="s">
        <v>2589</v>
      </c>
      <c r="L1329" t="s">
        <v>137</v>
      </c>
      <c r="M1329" t="s">
        <v>663</v>
      </c>
      <c r="N1329" t="s">
        <v>2463</v>
      </c>
      <c r="O1329">
        <f t="shared" si="20"/>
        <v>2016</v>
      </c>
    </row>
    <row r="1330" spans="1:15" x14ac:dyDescent="0.3">
      <c r="A1330" t="s">
        <v>3232</v>
      </c>
      <c r="B1330" s="7">
        <v>43023</v>
      </c>
      <c r="C1330" t="s">
        <v>3233</v>
      </c>
      <c r="D1330" t="s">
        <v>3234</v>
      </c>
      <c r="E1330">
        <v>87.92</v>
      </c>
      <c r="F1330">
        <v>4</v>
      </c>
      <c r="G1330">
        <v>0</v>
      </c>
      <c r="H1330">
        <v>26.376000000000001</v>
      </c>
      <c r="I1330" t="s">
        <v>44</v>
      </c>
      <c r="J1330" t="s">
        <v>66</v>
      </c>
      <c r="K1330" t="s">
        <v>3235</v>
      </c>
      <c r="L1330" t="s">
        <v>47</v>
      </c>
      <c r="M1330" t="s">
        <v>48</v>
      </c>
      <c r="N1330" t="s">
        <v>120</v>
      </c>
      <c r="O1330">
        <f t="shared" si="20"/>
        <v>2017</v>
      </c>
    </row>
    <row r="1331" spans="1:15" x14ac:dyDescent="0.3">
      <c r="A1331" t="s">
        <v>3236</v>
      </c>
      <c r="B1331" s="7">
        <v>42513</v>
      </c>
      <c r="C1331" t="s">
        <v>3237</v>
      </c>
      <c r="D1331" t="s">
        <v>3058</v>
      </c>
      <c r="E1331">
        <v>37.049999999999997</v>
      </c>
      <c r="F1331">
        <v>3</v>
      </c>
      <c r="G1331">
        <v>0</v>
      </c>
      <c r="H1331">
        <v>16.302</v>
      </c>
      <c r="I1331" t="s">
        <v>32</v>
      </c>
      <c r="J1331" t="s">
        <v>63</v>
      </c>
      <c r="K1331" t="s">
        <v>3059</v>
      </c>
      <c r="L1331" t="s">
        <v>47</v>
      </c>
      <c r="M1331" t="s">
        <v>48</v>
      </c>
      <c r="N1331" t="s">
        <v>120</v>
      </c>
      <c r="O1331">
        <f t="shared" si="20"/>
        <v>2016</v>
      </c>
    </row>
    <row r="1332" spans="1:15" x14ac:dyDescent="0.3">
      <c r="A1332" t="s">
        <v>3238</v>
      </c>
      <c r="B1332" s="7">
        <v>42888</v>
      </c>
      <c r="C1332" t="s">
        <v>3239</v>
      </c>
      <c r="D1332" t="s">
        <v>1709</v>
      </c>
      <c r="E1332">
        <v>2.97</v>
      </c>
      <c r="F1332">
        <v>1</v>
      </c>
      <c r="G1332">
        <v>0.4</v>
      </c>
      <c r="H1332">
        <v>-0.64349999999999996</v>
      </c>
      <c r="I1332" t="s">
        <v>69</v>
      </c>
      <c r="J1332" t="s">
        <v>70</v>
      </c>
      <c r="K1332" t="s">
        <v>1710</v>
      </c>
      <c r="L1332" t="s">
        <v>137</v>
      </c>
      <c r="M1332" t="s">
        <v>445</v>
      </c>
      <c r="N1332" t="s">
        <v>2314</v>
      </c>
      <c r="O1332">
        <f t="shared" si="20"/>
        <v>2017</v>
      </c>
    </row>
    <row r="1333" spans="1:15" x14ac:dyDescent="0.3">
      <c r="A1333" t="s">
        <v>3238</v>
      </c>
      <c r="B1333" s="7">
        <v>42888</v>
      </c>
      <c r="C1333" t="s">
        <v>3239</v>
      </c>
      <c r="D1333" t="s">
        <v>1563</v>
      </c>
      <c r="E1333">
        <v>27.44</v>
      </c>
      <c r="F1333">
        <v>2</v>
      </c>
      <c r="G1333">
        <v>0.2</v>
      </c>
      <c r="H1333">
        <v>2.4009999999999998</v>
      </c>
      <c r="I1333" t="s">
        <v>44</v>
      </c>
      <c r="J1333" t="s">
        <v>58</v>
      </c>
      <c r="K1333" t="s">
        <v>1564</v>
      </c>
      <c r="L1333" t="s">
        <v>137</v>
      </c>
      <c r="M1333" t="s">
        <v>445</v>
      </c>
      <c r="N1333" t="s">
        <v>2314</v>
      </c>
      <c r="O1333">
        <f t="shared" si="20"/>
        <v>2017</v>
      </c>
    </row>
    <row r="1334" spans="1:15" x14ac:dyDescent="0.3">
      <c r="A1334" t="s">
        <v>3240</v>
      </c>
      <c r="B1334" s="7">
        <v>41686</v>
      </c>
      <c r="C1334" t="s">
        <v>3241</v>
      </c>
      <c r="D1334" t="s">
        <v>2582</v>
      </c>
      <c r="E1334">
        <v>1.08</v>
      </c>
      <c r="F1334">
        <v>3</v>
      </c>
      <c r="G1334">
        <v>0.8</v>
      </c>
      <c r="H1334">
        <v>-1.728</v>
      </c>
      <c r="I1334" t="s">
        <v>44</v>
      </c>
      <c r="J1334" t="s">
        <v>73</v>
      </c>
      <c r="K1334" t="s">
        <v>2583</v>
      </c>
      <c r="L1334" t="s">
        <v>99</v>
      </c>
      <c r="M1334" t="s">
        <v>100</v>
      </c>
      <c r="N1334" t="s">
        <v>722</v>
      </c>
      <c r="O1334">
        <f t="shared" si="20"/>
        <v>2014</v>
      </c>
    </row>
    <row r="1335" spans="1:15" x14ac:dyDescent="0.3">
      <c r="A1335" t="s">
        <v>3240</v>
      </c>
      <c r="B1335" s="7">
        <v>41686</v>
      </c>
      <c r="C1335" t="s">
        <v>3241</v>
      </c>
      <c r="D1335" t="s">
        <v>3242</v>
      </c>
      <c r="E1335">
        <v>7.96</v>
      </c>
      <c r="F1335">
        <v>2</v>
      </c>
      <c r="G1335">
        <v>0.8</v>
      </c>
      <c r="H1335">
        <v>-13.93</v>
      </c>
      <c r="I1335" t="s">
        <v>44</v>
      </c>
      <c r="J1335" t="s">
        <v>76</v>
      </c>
      <c r="K1335" t="s">
        <v>3243</v>
      </c>
      <c r="L1335" t="s">
        <v>99</v>
      </c>
      <c r="M1335" t="s">
        <v>100</v>
      </c>
      <c r="N1335" t="s">
        <v>722</v>
      </c>
      <c r="O1335">
        <f t="shared" si="20"/>
        <v>2014</v>
      </c>
    </row>
    <row r="1336" spans="1:15" x14ac:dyDescent="0.3">
      <c r="A1336" t="s">
        <v>3244</v>
      </c>
      <c r="B1336" s="7">
        <v>41765</v>
      </c>
      <c r="C1336" t="s">
        <v>96</v>
      </c>
      <c r="D1336" t="s">
        <v>2451</v>
      </c>
      <c r="E1336">
        <v>140.73599999999999</v>
      </c>
      <c r="F1336">
        <v>8</v>
      </c>
      <c r="G1336">
        <v>0.2</v>
      </c>
      <c r="H1336">
        <v>52.776000000000003</v>
      </c>
      <c r="I1336" t="s">
        <v>44</v>
      </c>
      <c r="J1336" t="s">
        <v>73</v>
      </c>
      <c r="K1336" t="s">
        <v>2452</v>
      </c>
      <c r="L1336" t="s">
        <v>47</v>
      </c>
      <c r="M1336" t="s">
        <v>48</v>
      </c>
      <c r="N1336" t="s">
        <v>49</v>
      </c>
      <c r="O1336">
        <f t="shared" si="20"/>
        <v>2014</v>
      </c>
    </row>
    <row r="1337" spans="1:15" x14ac:dyDescent="0.3">
      <c r="A1337" t="s">
        <v>3245</v>
      </c>
      <c r="B1337" s="7">
        <v>42506</v>
      </c>
      <c r="C1337" t="s">
        <v>3246</v>
      </c>
      <c r="D1337" t="s">
        <v>3247</v>
      </c>
      <c r="E1337">
        <v>552.55999999999995</v>
      </c>
      <c r="F1337">
        <v>4</v>
      </c>
      <c r="G1337">
        <v>0</v>
      </c>
      <c r="H1337">
        <v>0</v>
      </c>
      <c r="I1337" t="s">
        <v>44</v>
      </c>
      <c r="J1337" t="s">
        <v>58</v>
      </c>
      <c r="K1337" t="s">
        <v>3248</v>
      </c>
      <c r="L1337" t="s">
        <v>137</v>
      </c>
      <c r="M1337" t="s">
        <v>663</v>
      </c>
      <c r="N1337" t="s">
        <v>3249</v>
      </c>
      <c r="O1337">
        <f t="shared" si="20"/>
        <v>2016</v>
      </c>
    </row>
    <row r="1338" spans="1:15" x14ac:dyDescent="0.3">
      <c r="A1338" t="s">
        <v>3250</v>
      </c>
      <c r="B1338" s="7">
        <v>42827</v>
      </c>
      <c r="C1338" t="s">
        <v>3251</v>
      </c>
      <c r="D1338" t="s">
        <v>3091</v>
      </c>
      <c r="E1338">
        <v>25.11</v>
      </c>
      <c r="F1338">
        <v>3</v>
      </c>
      <c r="G1338">
        <v>0</v>
      </c>
      <c r="H1338">
        <v>6.5286</v>
      </c>
      <c r="I1338" t="s">
        <v>32</v>
      </c>
      <c r="J1338" t="s">
        <v>63</v>
      </c>
      <c r="K1338" t="s">
        <v>3092</v>
      </c>
      <c r="L1338" t="s">
        <v>47</v>
      </c>
      <c r="M1338" t="s">
        <v>48</v>
      </c>
      <c r="N1338" t="s">
        <v>49</v>
      </c>
      <c r="O1338">
        <f t="shared" si="20"/>
        <v>2017</v>
      </c>
    </row>
    <row r="1339" spans="1:15" x14ac:dyDescent="0.3">
      <c r="A1339" t="s">
        <v>3252</v>
      </c>
      <c r="B1339" s="7">
        <v>42825</v>
      </c>
      <c r="C1339" t="s">
        <v>3253</v>
      </c>
      <c r="D1339" t="s">
        <v>3254</v>
      </c>
      <c r="E1339">
        <v>29.78</v>
      </c>
      <c r="F1339">
        <v>2</v>
      </c>
      <c r="G1339">
        <v>0</v>
      </c>
      <c r="H1339">
        <v>8.0405999999999995</v>
      </c>
      <c r="I1339" t="s">
        <v>32</v>
      </c>
      <c r="J1339" t="s">
        <v>63</v>
      </c>
      <c r="K1339" t="s">
        <v>3255</v>
      </c>
      <c r="L1339" t="s">
        <v>137</v>
      </c>
      <c r="M1339" t="s">
        <v>243</v>
      </c>
      <c r="N1339" t="s">
        <v>244</v>
      </c>
      <c r="O1339">
        <f t="shared" si="20"/>
        <v>2017</v>
      </c>
    </row>
    <row r="1340" spans="1:15" x14ac:dyDescent="0.3">
      <c r="A1340" t="s">
        <v>3252</v>
      </c>
      <c r="B1340" s="7">
        <v>42825</v>
      </c>
      <c r="C1340" t="s">
        <v>3253</v>
      </c>
      <c r="D1340" t="s">
        <v>3256</v>
      </c>
      <c r="E1340">
        <v>677.58</v>
      </c>
      <c r="F1340">
        <v>3</v>
      </c>
      <c r="G1340">
        <v>0</v>
      </c>
      <c r="H1340">
        <v>176.17080000000001</v>
      </c>
      <c r="I1340" t="s">
        <v>69</v>
      </c>
      <c r="J1340" t="s">
        <v>70</v>
      </c>
      <c r="K1340" t="s">
        <v>3257</v>
      </c>
      <c r="L1340" t="s">
        <v>137</v>
      </c>
      <c r="M1340" t="s">
        <v>243</v>
      </c>
      <c r="N1340" t="s">
        <v>244</v>
      </c>
      <c r="O1340">
        <f t="shared" si="20"/>
        <v>2017</v>
      </c>
    </row>
    <row r="1341" spans="1:15" x14ac:dyDescent="0.3">
      <c r="A1341" t="s">
        <v>3252</v>
      </c>
      <c r="B1341" s="7">
        <v>42825</v>
      </c>
      <c r="C1341" t="s">
        <v>3253</v>
      </c>
      <c r="D1341" t="s">
        <v>3258</v>
      </c>
      <c r="E1341">
        <v>75.040000000000006</v>
      </c>
      <c r="F1341">
        <v>8</v>
      </c>
      <c r="G1341">
        <v>0</v>
      </c>
      <c r="H1341">
        <v>36.019199999999998</v>
      </c>
      <c r="I1341" t="s">
        <v>44</v>
      </c>
      <c r="J1341" t="s">
        <v>85</v>
      </c>
      <c r="K1341" t="s">
        <v>3259</v>
      </c>
      <c r="L1341" t="s">
        <v>137</v>
      </c>
      <c r="M1341" t="s">
        <v>243</v>
      </c>
      <c r="N1341" t="s">
        <v>244</v>
      </c>
      <c r="O1341">
        <f t="shared" si="20"/>
        <v>2017</v>
      </c>
    </row>
    <row r="1342" spans="1:15" x14ac:dyDescent="0.3">
      <c r="A1342" t="s">
        <v>3260</v>
      </c>
      <c r="B1342" s="7">
        <v>42737</v>
      </c>
      <c r="C1342" t="s">
        <v>3261</v>
      </c>
      <c r="D1342" t="s">
        <v>3262</v>
      </c>
      <c r="E1342">
        <v>695.7</v>
      </c>
      <c r="F1342">
        <v>2</v>
      </c>
      <c r="G1342">
        <v>0.5</v>
      </c>
      <c r="H1342">
        <v>-27.827999999999999</v>
      </c>
      <c r="I1342" t="s">
        <v>69</v>
      </c>
      <c r="J1342" t="s">
        <v>604</v>
      </c>
      <c r="K1342" t="s">
        <v>3263</v>
      </c>
      <c r="L1342" t="s">
        <v>35</v>
      </c>
      <c r="M1342" t="s">
        <v>87</v>
      </c>
      <c r="N1342" t="s">
        <v>1347</v>
      </c>
      <c r="O1342">
        <f t="shared" si="20"/>
        <v>2017</v>
      </c>
    </row>
    <row r="1343" spans="1:15" x14ac:dyDescent="0.3">
      <c r="A1343" t="s">
        <v>3260</v>
      </c>
      <c r="B1343" s="7">
        <v>42737</v>
      </c>
      <c r="C1343" t="s">
        <v>3261</v>
      </c>
      <c r="D1343" t="s">
        <v>2965</v>
      </c>
      <c r="E1343">
        <v>15.66</v>
      </c>
      <c r="F1343">
        <v>5</v>
      </c>
      <c r="G1343">
        <v>0.7</v>
      </c>
      <c r="H1343">
        <v>-12.528</v>
      </c>
      <c r="I1343" t="s">
        <v>44</v>
      </c>
      <c r="J1343" t="s">
        <v>73</v>
      </c>
      <c r="K1343" t="s">
        <v>2966</v>
      </c>
      <c r="L1343" t="s">
        <v>35</v>
      </c>
      <c r="M1343" t="s">
        <v>87</v>
      </c>
      <c r="N1343" t="s">
        <v>1347</v>
      </c>
      <c r="O1343">
        <f t="shared" si="20"/>
        <v>2017</v>
      </c>
    </row>
    <row r="1344" spans="1:15" x14ac:dyDescent="0.3">
      <c r="A1344" t="s">
        <v>3260</v>
      </c>
      <c r="B1344" s="7">
        <v>42737</v>
      </c>
      <c r="C1344" t="s">
        <v>3261</v>
      </c>
      <c r="D1344" t="s">
        <v>154</v>
      </c>
      <c r="E1344">
        <v>28.853999999999999</v>
      </c>
      <c r="F1344">
        <v>6</v>
      </c>
      <c r="G1344">
        <v>0.7</v>
      </c>
      <c r="H1344">
        <v>-21.159600000000001</v>
      </c>
      <c r="I1344" t="s">
        <v>44</v>
      </c>
      <c r="J1344" t="s">
        <v>73</v>
      </c>
      <c r="K1344" t="s">
        <v>155</v>
      </c>
      <c r="L1344" t="s">
        <v>35</v>
      </c>
      <c r="M1344" t="s">
        <v>87</v>
      </c>
      <c r="N1344" t="s">
        <v>1347</v>
      </c>
      <c r="O1344">
        <f t="shared" si="20"/>
        <v>2017</v>
      </c>
    </row>
    <row r="1345" spans="1:15" x14ac:dyDescent="0.3">
      <c r="A1345" t="s">
        <v>3264</v>
      </c>
      <c r="B1345" s="7">
        <v>42152</v>
      </c>
      <c r="C1345" t="s">
        <v>366</v>
      </c>
      <c r="D1345" t="s">
        <v>3265</v>
      </c>
      <c r="E1345">
        <v>47.82</v>
      </c>
      <c r="F1345">
        <v>3</v>
      </c>
      <c r="G1345">
        <v>0</v>
      </c>
      <c r="H1345">
        <v>14.346</v>
      </c>
      <c r="I1345" t="s">
        <v>44</v>
      </c>
      <c r="J1345" t="s">
        <v>66</v>
      </c>
      <c r="K1345" t="s">
        <v>3266</v>
      </c>
      <c r="L1345" t="s">
        <v>137</v>
      </c>
      <c r="M1345" t="s">
        <v>243</v>
      </c>
      <c r="N1345" t="s">
        <v>3267</v>
      </c>
      <c r="O1345">
        <f t="shared" si="20"/>
        <v>2015</v>
      </c>
    </row>
    <row r="1346" spans="1:15" x14ac:dyDescent="0.3">
      <c r="A1346" t="s">
        <v>3264</v>
      </c>
      <c r="B1346" s="7">
        <v>42152</v>
      </c>
      <c r="C1346" t="s">
        <v>366</v>
      </c>
      <c r="D1346" t="s">
        <v>3268</v>
      </c>
      <c r="E1346">
        <v>13.05</v>
      </c>
      <c r="F1346">
        <v>5</v>
      </c>
      <c r="G1346">
        <v>0</v>
      </c>
      <c r="H1346">
        <v>6.0030000000000001</v>
      </c>
      <c r="I1346" t="s">
        <v>44</v>
      </c>
      <c r="J1346" t="s">
        <v>45</v>
      </c>
      <c r="K1346" t="s">
        <v>3269</v>
      </c>
      <c r="L1346" t="s">
        <v>137</v>
      </c>
      <c r="M1346" t="s">
        <v>243</v>
      </c>
      <c r="N1346" t="s">
        <v>3267</v>
      </c>
      <c r="O1346">
        <f t="shared" ref="O1346:O1409" si="21">YEAR(B1346)</f>
        <v>2015</v>
      </c>
    </row>
    <row r="1347" spans="1:15" x14ac:dyDescent="0.3">
      <c r="A1347" t="s">
        <v>3270</v>
      </c>
      <c r="B1347" s="7">
        <v>41715</v>
      </c>
      <c r="C1347" t="s">
        <v>1553</v>
      </c>
      <c r="D1347" t="s">
        <v>2017</v>
      </c>
      <c r="E1347">
        <v>93.78</v>
      </c>
      <c r="F1347">
        <v>2</v>
      </c>
      <c r="G1347">
        <v>0</v>
      </c>
      <c r="H1347">
        <v>36.574199999999998</v>
      </c>
      <c r="I1347" t="s">
        <v>44</v>
      </c>
      <c r="J1347" t="s">
        <v>76</v>
      </c>
      <c r="K1347" t="s">
        <v>2018</v>
      </c>
      <c r="L1347" t="s">
        <v>99</v>
      </c>
      <c r="M1347" t="s">
        <v>208</v>
      </c>
      <c r="N1347" t="s">
        <v>825</v>
      </c>
      <c r="O1347">
        <f t="shared" si="21"/>
        <v>2014</v>
      </c>
    </row>
    <row r="1348" spans="1:15" x14ac:dyDescent="0.3">
      <c r="A1348" t="s">
        <v>3270</v>
      </c>
      <c r="B1348" s="7">
        <v>41715</v>
      </c>
      <c r="C1348" t="s">
        <v>1553</v>
      </c>
      <c r="D1348" t="s">
        <v>3271</v>
      </c>
      <c r="E1348">
        <v>47.18</v>
      </c>
      <c r="F1348">
        <v>7</v>
      </c>
      <c r="G1348">
        <v>0</v>
      </c>
      <c r="H1348">
        <v>23.59</v>
      </c>
      <c r="I1348" t="s">
        <v>44</v>
      </c>
      <c r="J1348" t="s">
        <v>85</v>
      </c>
      <c r="K1348" t="s">
        <v>3272</v>
      </c>
      <c r="L1348" t="s">
        <v>99</v>
      </c>
      <c r="M1348" t="s">
        <v>208</v>
      </c>
      <c r="N1348" t="s">
        <v>825</v>
      </c>
      <c r="O1348">
        <f t="shared" si="21"/>
        <v>2014</v>
      </c>
    </row>
    <row r="1349" spans="1:15" x14ac:dyDescent="0.3">
      <c r="A1349" t="s">
        <v>3270</v>
      </c>
      <c r="B1349" s="7">
        <v>41715</v>
      </c>
      <c r="C1349" t="s">
        <v>1553</v>
      </c>
      <c r="D1349" t="s">
        <v>3273</v>
      </c>
      <c r="E1349">
        <v>19.68</v>
      </c>
      <c r="F1349">
        <v>6</v>
      </c>
      <c r="G1349">
        <v>0</v>
      </c>
      <c r="H1349">
        <v>5.7072000000000003</v>
      </c>
      <c r="I1349" t="s">
        <v>44</v>
      </c>
      <c r="J1349" t="s">
        <v>66</v>
      </c>
      <c r="K1349" t="s">
        <v>3274</v>
      </c>
      <c r="L1349" t="s">
        <v>99</v>
      </c>
      <c r="M1349" t="s">
        <v>208</v>
      </c>
      <c r="N1349" t="s">
        <v>825</v>
      </c>
      <c r="O1349">
        <f t="shared" si="21"/>
        <v>2014</v>
      </c>
    </row>
    <row r="1350" spans="1:15" x14ac:dyDescent="0.3">
      <c r="A1350" t="s">
        <v>3270</v>
      </c>
      <c r="B1350" s="7">
        <v>41715</v>
      </c>
      <c r="C1350" t="s">
        <v>1553</v>
      </c>
      <c r="D1350" t="s">
        <v>3275</v>
      </c>
      <c r="E1350">
        <v>53.4</v>
      </c>
      <c r="F1350">
        <v>10</v>
      </c>
      <c r="G1350">
        <v>0</v>
      </c>
      <c r="H1350">
        <v>25.097999999999999</v>
      </c>
      <c r="I1350" t="s">
        <v>44</v>
      </c>
      <c r="J1350" t="s">
        <v>73</v>
      </c>
      <c r="K1350" t="s">
        <v>3276</v>
      </c>
      <c r="L1350" t="s">
        <v>99</v>
      </c>
      <c r="M1350" t="s">
        <v>208</v>
      </c>
      <c r="N1350" t="s">
        <v>825</v>
      </c>
      <c r="O1350">
        <f t="shared" si="21"/>
        <v>2014</v>
      </c>
    </row>
    <row r="1351" spans="1:15" x14ac:dyDescent="0.3">
      <c r="A1351" t="s">
        <v>3270</v>
      </c>
      <c r="B1351" s="7">
        <v>41715</v>
      </c>
      <c r="C1351" t="s">
        <v>1553</v>
      </c>
      <c r="D1351" t="s">
        <v>3277</v>
      </c>
      <c r="E1351">
        <v>35.880000000000003</v>
      </c>
      <c r="F1351">
        <v>6</v>
      </c>
      <c r="G1351">
        <v>0</v>
      </c>
      <c r="H1351">
        <v>17.2224</v>
      </c>
      <c r="I1351" t="s">
        <v>44</v>
      </c>
      <c r="J1351" t="s">
        <v>73</v>
      </c>
      <c r="K1351" t="s">
        <v>3278</v>
      </c>
      <c r="L1351" t="s">
        <v>99</v>
      </c>
      <c r="M1351" t="s">
        <v>208</v>
      </c>
      <c r="N1351" t="s">
        <v>825</v>
      </c>
      <c r="O1351">
        <f t="shared" si="21"/>
        <v>2014</v>
      </c>
    </row>
    <row r="1352" spans="1:15" x14ac:dyDescent="0.3">
      <c r="A1352" t="s">
        <v>3279</v>
      </c>
      <c r="B1352" s="7">
        <v>41915</v>
      </c>
      <c r="C1352" t="s">
        <v>3280</v>
      </c>
      <c r="D1352" t="s">
        <v>2799</v>
      </c>
      <c r="E1352">
        <v>258.279</v>
      </c>
      <c r="F1352">
        <v>3</v>
      </c>
      <c r="G1352">
        <v>0.3</v>
      </c>
      <c r="H1352">
        <v>-70.104299999999995</v>
      </c>
      <c r="I1352" t="s">
        <v>32</v>
      </c>
      <c r="J1352" t="s">
        <v>39</v>
      </c>
      <c r="K1352" t="s">
        <v>2800</v>
      </c>
      <c r="L1352" t="s">
        <v>99</v>
      </c>
      <c r="M1352" t="s">
        <v>193</v>
      </c>
      <c r="N1352" t="s">
        <v>2093</v>
      </c>
      <c r="O1352">
        <f t="shared" si="21"/>
        <v>2014</v>
      </c>
    </row>
    <row r="1353" spans="1:15" x14ac:dyDescent="0.3">
      <c r="A1353" t="s">
        <v>3281</v>
      </c>
      <c r="B1353" s="7">
        <v>42457</v>
      </c>
      <c r="C1353" t="s">
        <v>3261</v>
      </c>
      <c r="D1353" t="s">
        <v>3282</v>
      </c>
      <c r="E1353">
        <v>31.4</v>
      </c>
      <c r="F1353">
        <v>2</v>
      </c>
      <c r="G1353">
        <v>0</v>
      </c>
      <c r="H1353">
        <v>7.85</v>
      </c>
      <c r="I1353" t="s">
        <v>44</v>
      </c>
      <c r="J1353" t="s">
        <v>58</v>
      </c>
      <c r="K1353" t="s">
        <v>3283</v>
      </c>
      <c r="L1353" t="s">
        <v>35</v>
      </c>
      <c r="M1353" t="s">
        <v>289</v>
      </c>
      <c r="N1353" t="s">
        <v>1001</v>
      </c>
      <c r="O1353">
        <f t="shared" si="21"/>
        <v>2016</v>
      </c>
    </row>
    <row r="1354" spans="1:15" x14ac:dyDescent="0.3">
      <c r="A1354" t="s">
        <v>3284</v>
      </c>
      <c r="B1354" s="7">
        <v>42859</v>
      </c>
      <c r="C1354" t="s">
        <v>2557</v>
      </c>
      <c r="D1354" t="s">
        <v>1780</v>
      </c>
      <c r="E1354">
        <v>183.96</v>
      </c>
      <c r="F1354">
        <v>5</v>
      </c>
      <c r="G1354">
        <v>0.2</v>
      </c>
      <c r="H1354">
        <v>20.695499999999999</v>
      </c>
      <c r="I1354" t="s">
        <v>69</v>
      </c>
      <c r="J1354" t="s">
        <v>70</v>
      </c>
      <c r="K1354" t="s">
        <v>1781</v>
      </c>
      <c r="L1354" t="s">
        <v>47</v>
      </c>
      <c r="M1354" t="s">
        <v>48</v>
      </c>
      <c r="N1354" t="s">
        <v>120</v>
      </c>
      <c r="O1354">
        <f t="shared" si="21"/>
        <v>2017</v>
      </c>
    </row>
    <row r="1355" spans="1:15" x14ac:dyDescent="0.3">
      <c r="A1355" t="s">
        <v>3284</v>
      </c>
      <c r="B1355" s="7">
        <v>42859</v>
      </c>
      <c r="C1355" t="s">
        <v>2557</v>
      </c>
      <c r="D1355" t="s">
        <v>2428</v>
      </c>
      <c r="E1355">
        <v>17.61</v>
      </c>
      <c r="F1355">
        <v>3</v>
      </c>
      <c r="G1355">
        <v>0</v>
      </c>
      <c r="H1355">
        <v>8.4527999999999999</v>
      </c>
      <c r="I1355" t="s">
        <v>44</v>
      </c>
      <c r="J1355" t="s">
        <v>85</v>
      </c>
      <c r="K1355" t="s">
        <v>2429</v>
      </c>
      <c r="L1355" t="s">
        <v>47</v>
      </c>
      <c r="M1355" t="s">
        <v>48</v>
      </c>
      <c r="N1355" t="s">
        <v>120</v>
      </c>
      <c r="O1355">
        <f t="shared" si="21"/>
        <v>2017</v>
      </c>
    </row>
    <row r="1356" spans="1:15" x14ac:dyDescent="0.3">
      <c r="A1356" t="s">
        <v>3284</v>
      </c>
      <c r="B1356" s="7">
        <v>42859</v>
      </c>
      <c r="C1356" t="s">
        <v>2557</v>
      </c>
      <c r="D1356" t="s">
        <v>798</v>
      </c>
      <c r="E1356">
        <v>300.904</v>
      </c>
      <c r="F1356">
        <v>1</v>
      </c>
      <c r="G1356">
        <v>0.2</v>
      </c>
      <c r="H1356">
        <v>11.283899999999999</v>
      </c>
      <c r="I1356" t="s">
        <v>32</v>
      </c>
      <c r="J1356" t="s">
        <v>53</v>
      </c>
      <c r="K1356" t="s">
        <v>799</v>
      </c>
      <c r="L1356" t="s">
        <v>47</v>
      </c>
      <c r="M1356" t="s">
        <v>48</v>
      </c>
      <c r="N1356" t="s">
        <v>120</v>
      </c>
      <c r="O1356">
        <f t="shared" si="21"/>
        <v>2017</v>
      </c>
    </row>
    <row r="1357" spans="1:15" x14ac:dyDescent="0.3">
      <c r="A1357" t="s">
        <v>3285</v>
      </c>
      <c r="B1357" s="7">
        <v>41825</v>
      </c>
      <c r="C1357" t="s">
        <v>3117</v>
      </c>
      <c r="D1357" t="s">
        <v>741</v>
      </c>
      <c r="E1357">
        <v>220.77600000000001</v>
      </c>
      <c r="F1357">
        <v>3</v>
      </c>
      <c r="G1357">
        <v>0.2</v>
      </c>
      <c r="H1357">
        <v>-44.155200000000001</v>
      </c>
      <c r="I1357" t="s">
        <v>44</v>
      </c>
      <c r="J1357" t="s">
        <v>58</v>
      </c>
      <c r="K1357" t="s">
        <v>742</v>
      </c>
      <c r="L1357" t="s">
        <v>99</v>
      </c>
      <c r="M1357" t="s">
        <v>100</v>
      </c>
      <c r="N1357" t="s">
        <v>171</v>
      </c>
      <c r="O1357">
        <f t="shared" si="21"/>
        <v>2014</v>
      </c>
    </row>
    <row r="1358" spans="1:15" x14ac:dyDescent="0.3">
      <c r="A1358" t="s">
        <v>3285</v>
      </c>
      <c r="B1358" s="7">
        <v>41825</v>
      </c>
      <c r="C1358" t="s">
        <v>3117</v>
      </c>
      <c r="D1358" t="s">
        <v>3121</v>
      </c>
      <c r="E1358">
        <v>281.42399999999998</v>
      </c>
      <c r="F1358">
        <v>11</v>
      </c>
      <c r="G1358">
        <v>0.2</v>
      </c>
      <c r="H1358">
        <v>-35.177999999999997</v>
      </c>
      <c r="I1358" t="s">
        <v>44</v>
      </c>
      <c r="J1358" t="s">
        <v>58</v>
      </c>
      <c r="K1358" t="s">
        <v>3122</v>
      </c>
      <c r="L1358" t="s">
        <v>99</v>
      </c>
      <c r="M1358" t="s">
        <v>100</v>
      </c>
      <c r="N1358" t="s">
        <v>171</v>
      </c>
      <c r="O1358">
        <f t="shared" si="21"/>
        <v>2014</v>
      </c>
    </row>
    <row r="1359" spans="1:15" x14ac:dyDescent="0.3">
      <c r="A1359" t="s">
        <v>3286</v>
      </c>
      <c r="B1359" s="7">
        <v>42495</v>
      </c>
      <c r="C1359" t="s">
        <v>3287</v>
      </c>
      <c r="D1359" t="s">
        <v>3288</v>
      </c>
      <c r="E1359">
        <v>79.14</v>
      </c>
      <c r="F1359">
        <v>3</v>
      </c>
      <c r="G1359">
        <v>0</v>
      </c>
      <c r="H1359">
        <v>36.404400000000003</v>
      </c>
      <c r="I1359" t="s">
        <v>44</v>
      </c>
      <c r="J1359" t="s">
        <v>85</v>
      </c>
      <c r="K1359" t="s">
        <v>3289</v>
      </c>
      <c r="L1359" t="s">
        <v>35</v>
      </c>
      <c r="M1359" t="s">
        <v>36</v>
      </c>
      <c r="N1359" t="s">
        <v>1305</v>
      </c>
      <c r="O1359">
        <f t="shared" si="21"/>
        <v>2016</v>
      </c>
    </row>
    <row r="1360" spans="1:15" x14ac:dyDescent="0.3">
      <c r="A1360" t="s">
        <v>3290</v>
      </c>
      <c r="B1360" s="7">
        <v>42851</v>
      </c>
      <c r="C1360" t="s">
        <v>3291</v>
      </c>
      <c r="D1360" t="s">
        <v>1801</v>
      </c>
      <c r="E1360">
        <v>1.988</v>
      </c>
      <c r="F1360">
        <v>1</v>
      </c>
      <c r="G1360">
        <v>0.6</v>
      </c>
      <c r="H1360">
        <v>-1.4413</v>
      </c>
      <c r="I1360" t="s">
        <v>32</v>
      </c>
      <c r="J1360" t="s">
        <v>63</v>
      </c>
      <c r="K1360" t="s">
        <v>1802</v>
      </c>
      <c r="L1360" t="s">
        <v>99</v>
      </c>
      <c r="M1360" t="s">
        <v>100</v>
      </c>
      <c r="N1360" t="s">
        <v>101</v>
      </c>
      <c r="O1360">
        <f t="shared" si="21"/>
        <v>2017</v>
      </c>
    </row>
    <row r="1361" spans="1:15" x14ac:dyDescent="0.3">
      <c r="A1361" t="s">
        <v>3292</v>
      </c>
      <c r="B1361" s="7">
        <v>41908</v>
      </c>
      <c r="C1361" t="s">
        <v>3293</v>
      </c>
      <c r="D1361" t="s">
        <v>3294</v>
      </c>
      <c r="E1361">
        <v>145.56800000000001</v>
      </c>
      <c r="F1361">
        <v>2</v>
      </c>
      <c r="G1361">
        <v>0.2</v>
      </c>
      <c r="H1361">
        <v>0</v>
      </c>
      <c r="I1361" t="s">
        <v>32</v>
      </c>
      <c r="J1361" t="s">
        <v>39</v>
      </c>
      <c r="K1361" t="s">
        <v>3295</v>
      </c>
      <c r="L1361" t="s">
        <v>47</v>
      </c>
      <c r="M1361" t="s">
        <v>48</v>
      </c>
      <c r="N1361" t="s">
        <v>49</v>
      </c>
      <c r="O1361">
        <f t="shared" si="21"/>
        <v>2014</v>
      </c>
    </row>
    <row r="1362" spans="1:15" x14ac:dyDescent="0.3">
      <c r="A1362" t="s">
        <v>3296</v>
      </c>
      <c r="B1362" s="7">
        <v>43027</v>
      </c>
      <c r="C1362" t="s">
        <v>3297</v>
      </c>
      <c r="D1362" t="s">
        <v>2278</v>
      </c>
      <c r="E1362">
        <v>123.256</v>
      </c>
      <c r="F1362">
        <v>7</v>
      </c>
      <c r="G1362">
        <v>0.2</v>
      </c>
      <c r="H1362">
        <v>9.2441999999999993</v>
      </c>
      <c r="I1362" t="s">
        <v>44</v>
      </c>
      <c r="J1362" t="s">
        <v>66</v>
      </c>
      <c r="K1362" t="s">
        <v>2279</v>
      </c>
      <c r="L1362" t="s">
        <v>137</v>
      </c>
      <c r="M1362" t="s">
        <v>138</v>
      </c>
      <c r="N1362" t="s">
        <v>139</v>
      </c>
      <c r="O1362">
        <f t="shared" si="21"/>
        <v>2017</v>
      </c>
    </row>
    <row r="1363" spans="1:15" x14ac:dyDescent="0.3">
      <c r="A1363" t="s">
        <v>3296</v>
      </c>
      <c r="B1363" s="7">
        <v>43027</v>
      </c>
      <c r="C1363" t="s">
        <v>3297</v>
      </c>
      <c r="D1363" t="s">
        <v>3298</v>
      </c>
      <c r="E1363">
        <v>23.68</v>
      </c>
      <c r="F1363">
        <v>4</v>
      </c>
      <c r="G1363">
        <v>0.2</v>
      </c>
      <c r="H1363">
        <v>7.4</v>
      </c>
      <c r="I1363" t="s">
        <v>44</v>
      </c>
      <c r="J1363" t="s">
        <v>85</v>
      </c>
      <c r="K1363" t="s">
        <v>3299</v>
      </c>
      <c r="L1363" t="s">
        <v>137</v>
      </c>
      <c r="M1363" t="s">
        <v>138</v>
      </c>
      <c r="N1363" t="s">
        <v>139</v>
      </c>
      <c r="O1363">
        <f t="shared" si="21"/>
        <v>2017</v>
      </c>
    </row>
    <row r="1364" spans="1:15" x14ac:dyDescent="0.3">
      <c r="A1364" t="s">
        <v>3296</v>
      </c>
      <c r="B1364" s="7">
        <v>43027</v>
      </c>
      <c r="C1364" t="s">
        <v>3297</v>
      </c>
      <c r="D1364" t="s">
        <v>3300</v>
      </c>
      <c r="E1364">
        <v>309.57600000000002</v>
      </c>
      <c r="F1364">
        <v>4</v>
      </c>
      <c r="G1364">
        <v>0.4</v>
      </c>
      <c r="H1364">
        <v>-56.755600000000001</v>
      </c>
      <c r="I1364" t="s">
        <v>69</v>
      </c>
      <c r="J1364" t="s">
        <v>70</v>
      </c>
      <c r="K1364" t="s">
        <v>3301</v>
      </c>
      <c r="L1364" t="s">
        <v>137</v>
      </c>
      <c r="M1364" t="s">
        <v>138</v>
      </c>
      <c r="N1364" t="s">
        <v>139</v>
      </c>
      <c r="O1364">
        <f t="shared" si="21"/>
        <v>2017</v>
      </c>
    </row>
    <row r="1365" spans="1:15" x14ac:dyDescent="0.3">
      <c r="A1365" t="s">
        <v>3302</v>
      </c>
      <c r="B1365" s="7">
        <v>43049</v>
      </c>
      <c r="C1365" t="s">
        <v>3303</v>
      </c>
      <c r="D1365" t="s">
        <v>2144</v>
      </c>
      <c r="E1365">
        <v>38.387999999999998</v>
      </c>
      <c r="F1365">
        <v>14</v>
      </c>
      <c r="G1365">
        <v>0.7</v>
      </c>
      <c r="H1365">
        <v>-25.591999999999999</v>
      </c>
      <c r="I1365" t="s">
        <v>44</v>
      </c>
      <c r="J1365" t="s">
        <v>73</v>
      </c>
      <c r="K1365" t="s">
        <v>2145</v>
      </c>
      <c r="L1365" t="s">
        <v>47</v>
      </c>
      <c r="M1365" t="s">
        <v>281</v>
      </c>
      <c r="N1365" t="s">
        <v>1160</v>
      </c>
      <c r="O1365">
        <f t="shared" si="21"/>
        <v>2017</v>
      </c>
    </row>
    <row r="1366" spans="1:15" x14ac:dyDescent="0.3">
      <c r="A1366" t="s">
        <v>3302</v>
      </c>
      <c r="B1366" s="7">
        <v>43049</v>
      </c>
      <c r="C1366" t="s">
        <v>3303</v>
      </c>
      <c r="D1366" t="s">
        <v>3304</v>
      </c>
      <c r="E1366">
        <v>95.994</v>
      </c>
      <c r="F1366">
        <v>2</v>
      </c>
      <c r="G1366">
        <v>0.7</v>
      </c>
      <c r="H1366">
        <v>-63.996000000000002</v>
      </c>
      <c r="I1366" t="s">
        <v>69</v>
      </c>
      <c r="J1366" t="s">
        <v>604</v>
      </c>
      <c r="K1366" t="s">
        <v>3305</v>
      </c>
      <c r="L1366" t="s">
        <v>47</v>
      </c>
      <c r="M1366" t="s">
        <v>281</v>
      </c>
      <c r="N1366" t="s">
        <v>1160</v>
      </c>
      <c r="O1366">
        <f t="shared" si="21"/>
        <v>2017</v>
      </c>
    </row>
    <row r="1367" spans="1:15" x14ac:dyDescent="0.3">
      <c r="A1367" t="s">
        <v>3302</v>
      </c>
      <c r="B1367" s="7">
        <v>43049</v>
      </c>
      <c r="C1367" t="s">
        <v>3303</v>
      </c>
      <c r="D1367" t="s">
        <v>3306</v>
      </c>
      <c r="E1367">
        <v>239.952</v>
      </c>
      <c r="F1367">
        <v>6</v>
      </c>
      <c r="G1367">
        <v>0.2</v>
      </c>
      <c r="H1367">
        <v>-35.992800000000003</v>
      </c>
      <c r="I1367" t="s">
        <v>69</v>
      </c>
      <c r="J1367" t="s">
        <v>148</v>
      </c>
      <c r="K1367" t="s">
        <v>3307</v>
      </c>
      <c r="L1367" t="s">
        <v>47</v>
      </c>
      <c r="M1367" t="s">
        <v>281</v>
      </c>
      <c r="N1367" t="s">
        <v>1160</v>
      </c>
      <c r="O1367">
        <f t="shared" si="21"/>
        <v>2017</v>
      </c>
    </row>
    <row r="1368" spans="1:15" x14ac:dyDescent="0.3">
      <c r="A1368" t="s">
        <v>3302</v>
      </c>
      <c r="B1368" s="7">
        <v>43049</v>
      </c>
      <c r="C1368" t="s">
        <v>3303</v>
      </c>
      <c r="D1368" t="s">
        <v>760</v>
      </c>
      <c r="E1368">
        <v>201.584</v>
      </c>
      <c r="F1368">
        <v>2</v>
      </c>
      <c r="G1368">
        <v>0.2</v>
      </c>
      <c r="H1368">
        <v>15.1188</v>
      </c>
      <c r="I1368" t="s">
        <v>69</v>
      </c>
      <c r="J1368" t="s">
        <v>70</v>
      </c>
      <c r="K1368" t="s">
        <v>761</v>
      </c>
      <c r="L1368" t="s">
        <v>47</v>
      </c>
      <c r="M1368" t="s">
        <v>281</v>
      </c>
      <c r="N1368" t="s">
        <v>1160</v>
      </c>
      <c r="O1368">
        <f t="shared" si="21"/>
        <v>2017</v>
      </c>
    </row>
    <row r="1369" spans="1:15" x14ac:dyDescent="0.3">
      <c r="A1369" t="s">
        <v>3302</v>
      </c>
      <c r="B1369" s="7">
        <v>43049</v>
      </c>
      <c r="C1369" t="s">
        <v>3303</v>
      </c>
      <c r="D1369" t="s">
        <v>1058</v>
      </c>
      <c r="E1369">
        <v>899.13599999999997</v>
      </c>
      <c r="F1369">
        <v>4</v>
      </c>
      <c r="G1369">
        <v>0.2</v>
      </c>
      <c r="H1369">
        <v>-146.1096</v>
      </c>
      <c r="I1369" t="s">
        <v>32</v>
      </c>
      <c r="J1369" t="s">
        <v>39</v>
      </c>
      <c r="K1369" t="s">
        <v>1059</v>
      </c>
      <c r="L1369" t="s">
        <v>47</v>
      </c>
      <c r="M1369" t="s">
        <v>281</v>
      </c>
      <c r="N1369" t="s">
        <v>1160</v>
      </c>
      <c r="O1369">
        <f t="shared" si="21"/>
        <v>2017</v>
      </c>
    </row>
    <row r="1370" spans="1:15" x14ac:dyDescent="0.3">
      <c r="A1370" t="s">
        <v>3308</v>
      </c>
      <c r="B1370" s="7">
        <v>42924</v>
      </c>
      <c r="C1370" t="s">
        <v>3309</v>
      </c>
      <c r="D1370" t="s">
        <v>1015</v>
      </c>
      <c r="E1370">
        <v>145.9</v>
      </c>
      <c r="F1370">
        <v>5</v>
      </c>
      <c r="G1370">
        <v>0</v>
      </c>
      <c r="H1370">
        <v>62.737000000000002</v>
      </c>
      <c r="I1370" t="s">
        <v>32</v>
      </c>
      <c r="J1370" t="s">
        <v>63</v>
      </c>
      <c r="K1370" t="s">
        <v>1016</v>
      </c>
      <c r="L1370" t="s">
        <v>47</v>
      </c>
      <c r="M1370" t="s">
        <v>48</v>
      </c>
      <c r="N1370" t="s">
        <v>3310</v>
      </c>
      <c r="O1370">
        <f t="shared" si="21"/>
        <v>2017</v>
      </c>
    </row>
    <row r="1371" spans="1:15" x14ac:dyDescent="0.3">
      <c r="A1371" t="s">
        <v>3311</v>
      </c>
      <c r="B1371" s="7">
        <v>42362</v>
      </c>
      <c r="C1371" t="s">
        <v>3246</v>
      </c>
      <c r="D1371" t="s">
        <v>676</v>
      </c>
      <c r="E1371">
        <v>590.05799999999999</v>
      </c>
      <c r="F1371">
        <v>7</v>
      </c>
      <c r="G1371">
        <v>0.7</v>
      </c>
      <c r="H1371">
        <v>-786.74400000000003</v>
      </c>
      <c r="I1371" t="s">
        <v>32</v>
      </c>
      <c r="J1371" t="s">
        <v>33</v>
      </c>
      <c r="K1371" t="s">
        <v>677</v>
      </c>
      <c r="L1371" t="s">
        <v>47</v>
      </c>
      <c r="M1371" t="s">
        <v>409</v>
      </c>
      <c r="N1371" t="s">
        <v>958</v>
      </c>
      <c r="O1371">
        <f t="shared" si="21"/>
        <v>2015</v>
      </c>
    </row>
    <row r="1372" spans="1:15" x14ac:dyDescent="0.3">
      <c r="A1372" t="s">
        <v>3311</v>
      </c>
      <c r="B1372" s="7">
        <v>42362</v>
      </c>
      <c r="C1372" t="s">
        <v>3246</v>
      </c>
      <c r="D1372" t="s">
        <v>2154</v>
      </c>
      <c r="E1372">
        <v>14.04</v>
      </c>
      <c r="F1372">
        <v>3</v>
      </c>
      <c r="G1372">
        <v>0.2</v>
      </c>
      <c r="H1372">
        <v>1.5794999999999999</v>
      </c>
      <c r="I1372" t="s">
        <v>44</v>
      </c>
      <c r="J1372" t="s">
        <v>66</v>
      </c>
      <c r="K1372" t="s">
        <v>2155</v>
      </c>
      <c r="L1372" t="s">
        <v>47</v>
      </c>
      <c r="M1372" t="s">
        <v>409</v>
      </c>
      <c r="N1372" t="s">
        <v>958</v>
      </c>
      <c r="O1372">
        <f t="shared" si="21"/>
        <v>2015</v>
      </c>
    </row>
    <row r="1373" spans="1:15" x14ac:dyDescent="0.3">
      <c r="A1373" t="s">
        <v>3312</v>
      </c>
      <c r="B1373" s="7">
        <v>42801</v>
      </c>
      <c r="C1373" t="s">
        <v>3313</v>
      </c>
      <c r="D1373" t="s">
        <v>3314</v>
      </c>
      <c r="E1373">
        <v>49.08</v>
      </c>
      <c r="F1373">
        <v>3</v>
      </c>
      <c r="G1373">
        <v>0</v>
      </c>
      <c r="H1373">
        <v>4.9080000000000004</v>
      </c>
      <c r="I1373" t="s">
        <v>69</v>
      </c>
      <c r="J1373" t="s">
        <v>148</v>
      </c>
      <c r="K1373" t="s">
        <v>3315</v>
      </c>
      <c r="L1373" t="s">
        <v>137</v>
      </c>
      <c r="M1373" t="s">
        <v>2405</v>
      </c>
      <c r="N1373" t="s">
        <v>2826</v>
      </c>
      <c r="O1373">
        <f t="shared" si="21"/>
        <v>2017</v>
      </c>
    </row>
    <row r="1374" spans="1:15" x14ac:dyDescent="0.3">
      <c r="A1374" t="s">
        <v>3316</v>
      </c>
      <c r="B1374" s="7">
        <v>41730</v>
      </c>
      <c r="C1374" t="s">
        <v>263</v>
      </c>
      <c r="D1374" t="s">
        <v>1981</v>
      </c>
      <c r="E1374">
        <v>29.6</v>
      </c>
      <c r="F1374">
        <v>2</v>
      </c>
      <c r="G1374">
        <v>0</v>
      </c>
      <c r="H1374">
        <v>14.8</v>
      </c>
      <c r="I1374" t="s">
        <v>44</v>
      </c>
      <c r="J1374" t="s">
        <v>45</v>
      </c>
      <c r="K1374" t="s">
        <v>1982</v>
      </c>
      <c r="L1374" t="s">
        <v>47</v>
      </c>
      <c r="M1374" t="s">
        <v>48</v>
      </c>
      <c r="N1374" t="s">
        <v>1854</v>
      </c>
      <c r="O1374">
        <f t="shared" si="21"/>
        <v>2014</v>
      </c>
    </row>
    <row r="1375" spans="1:15" x14ac:dyDescent="0.3">
      <c r="A1375" t="s">
        <v>3316</v>
      </c>
      <c r="B1375" s="7">
        <v>41730</v>
      </c>
      <c r="C1375" t="s">
        <v>263</v>
      </c>
      <c r="D1375" t="s">
        <v>3317</v>
      </c>
      <c r="E1375">
        <v>17.088000000000001</v>
      </c>
      <c r="F1375">
        <v>4</v>
      </c>
      <c r="G1375">
        <v>0.2</v>
      </c>
      <c r="H1375">
        <v>5.5536000000000003</v>
      </c>
      <c r="I1375" t="s">
        <v>44</v>
      </c>
      <c r="J1375" t="s">
        <v>73</v>
      </c>
      <c r="K1375" t="s">
        <v>3318</v>
      </c>
      <c r="L1375" t="s">
        <v>47</v>
      </c>
      <c r="M1375" t="s">
        <v>48</v>
      </c>
      <c r="N1375" t="s">
        <v>1854</v>
      </c>
      <c r="O1375">
        <f t="shared" si="21"/>
        <v>2014</v>
      </c>
    </row>
    <row r="1376" spans="1:15" x14ac:dyDescent="0.3">
      <c r="A1376" t="s">
        <v>3319</v>
      </c>
      <c r="B1376" s="7">
        <v>42261</v>
      </c>
      <c r="C1376" t="s">
        <v>1808</v>
      </c>
      <c r="D1376" t="s">
        <v>3320</v>
      </c>
      <c r="E1376">
        <v>912.75</v>
      </c>
      <c r="F1376">
        <v>5</v>
      </c>
      <c r="G1376">
        <v>0</v>
      </c>
      <c r="H1376">
        <v>118.6575</v>
      </c>
      <c r="I1376" t="s">
        <v>32</v>
      </c>
      <c r="J1376" t="s">
        <v>53</v>
      </c>
      <c r="K1376" t="s">
        <v>3321</v>
      </c>
      <c r="L1376" t="s">
        <v>47</v>
      </c>
      <c r="M1376" t="s">
        <v>114</v>
      </c>
      <c r="N1376" t="s">
        <v>3322</v>
      </c>
      <c r="O1376">
        <f t="shared" si="21"/>
        <v>2015</v>
      </c>
    </row>
    <row r="1377" spans="1:15" x14ac:dyDescent="0.3">
      <c r="A1377" t="s">
        <v>3323</v>
      </c>
      <c r="B1377" s="7">
        <v>41855</v>
      </c>
      <c r="C1377" t="s">
        <v>785</v>
      </c>
      <c r="D1377" t="s">
        <v>3324</v>
      </c>
      <c r="E1377">
        <v>1089.75</v>
      </c>
      <c r="F1377">
        <v>3</v>
      </c>
      <c r="G1377">
        <v>0</v>
      </c>
      <c r="H1377">
        <v>305.13</v>
      </c>
      <c r="I1377" t="s">
        <v>44</v>
      </c>
      <c r="J1377" t="s">
        <v>76</v>
      </c>
      <c r="K1377" t="s">
        <v>3325</v>
      </c>
      <c r="L1377" t="s">
        <v>47</v>
      </c>
      <c r="M1377" t="s">
        <v>114</v>
      </c>
      <c r="N1377" t="s">
        <v>3326</v>
      </c>
      <c r="O1377">
        <f t="shared" si="21"/>
        <v>2014</v>
      </c>
    </row>
    <row r="1378" spans="1:15" x14ac:dyDescent="0.3">
      <c r="A1378" t="s">
        <v>3323</v>
      </c>
      <c r="B1378" s="7">
        <v>41855</v>
      </c>
      <c r="C1378" t="s">
        <v>785</v>
      </c>
      <c r="D1378" t="s">
        <v>3327</v>
      </c>
      <c r="E1378">
        <v>447.84</v>
      </c>
      <c r="F1378">
        <v>8</v>
      </c>
      <c r="G1378">
        <v>0</v>
      </c>
      <c r="H1378">
        <v>219.44159999999999</v>
      </c>
      <c r="I1378" t="s">
        <v>44</v>
      </c>
      <c r="J1378" t="s">
        <v>85</v>
      </c>
      <c r="K1378" t="s">
        <v>3328</v>
      </c>
      <c r="L1378" t="s">
        <v>47</v>
      </c>
      <c r="M1378" t="s">
        <v>114</v>
      </c>
      <c r="N1378" t="s">
        <v>3326</v>
      </c>
      <c r="O1378">
        <f t="shared" si="21"/>
        <v>2014</v>
      </c>
    </row>
    <row r="1379" spans="1:15" x14ac:dyDescent="0.3">
      <c r="A1379" t="s">
        <v>3323</v>
      </c>
      <c r="B1379" s="7">
        <v>41855</v>
      </c>
      <c r="C1379" t="s">
        <v>785</v>
      </c>
      <c r="D1379" t="s">
        <v>3329</v>
      </c>
      <c r="E1379">
        <v>16.399999999999999</v>
      </c>
      <c r="F1379">
        <v>5</v>
      </c>
      <c r="G1379">
        <v>0</v>
      </c>
      <c r="H1379">
        <v>4.2640000000000002</v>
      </c>
      <c r="I1379" t="s">
        <v>44</v>
      </c>
      <c r="J1379" t="s">
        <v>66</v>
      </c>
      <c r="K1379" t="s">
        <v>3330</v>
      </c>
      <c r="L1379" t="s">
        <v>47</v>
      </c>
      <c r="M1379" t="s">
        <v>114</v>
      </c>
      <c r="N1379" t="s">
        <v>3326</v>
      </c>
      <c r="O1379">
        <f t="shared" si="21"/>
        <v>2014</v>
      </c>
    </row>
    <row r="1380" spans="1:15" x14ac:dyDescent="0.3">
      <c r="A1380" t="s">
        <v>3323</v>
      </c>
      <c r="B1380" s="7">
        <v>41855</v>
      </c>
      <c r="C1380" t="s">
        <v>785</v>
      </c>
      <c r="D1380" t="s">
        <v>3331</v>
      </c>
      <c r="E1380">
        <v>399.96</v>
      </c>
      <c r="F1380">
        <v>5</v>
      </c>
      <c r="G1380">
        <v>0.2</v>
      </c>
      <c r="H1380">
        <v>34.996499999999997</v>
      </c>
      <c r="I1380" t="s">
        <v>69</v>
      </c>
      <c r="J1380" t="s">
        <v>70</v>
      </c>
      <c r="K1380" t="s">
        <v>3332</v>
      </c>
      <c r="L1380" t="s">
        <v>47</v>
      </c>
      <c r="M1380" t="s">
        <v>114</v>
      </c>
      <c r="N1380" t="s">
        <v>3326</v>
      </c>
      <c r="O1380">
        <f t="shared" si="21"/>
        <v>2014</v>
      </c>
    </row>
    <row r="1381" spans="1:15" x14ac:dyDescent="0.3">
      <c r="A1381" t="s">
        <v>3323</v>
      </c>
      <c r="B1381" s="7">
        <v>41855</v>
      </c>
      <c r="C1381" t="s">
        <v>785</v>
      </c>
      <c r="D1381" t="s">
        <v>3333</v>
      </c>
      <c r="E1381">
        <v>158.9</v>
      </c>
      <c r="F1381">
        <v>5</v>
      </c>
      <c r="G1381">
        <v>0</v>
      </c>
      <c r="H1381">
        <v>7.9450000000000003</v>
      </c>
      <c r="I1381" t="s">
        <v>44</v>
      </c>
      <c r="J1381" t="s">
        <v>58</v>
      </c>
      <c r="K1381" t="s">
        <v>3334</v>
      </c>
      <c r="L1381" t="s">
        <v>47</v>
      </c>
      <c r="M1381" t="s">
        <v>114</v>
      </c>
      <c r="N1381" t="s">
        <v>3326</v>
      </c>
      <c r="O1381">
        <f t="shared" si="21"/>
        <v>2014</v>
      </c>
    </row>
    <row r="1382" spans="1:15" x14ac:dyDescent="0.3">
      <c r="A1382" t="s">
        <v>3323</v>
      </c>
      <c r="B1382" s="7">
        <v>41855</v>
      </c>
      <c r="C1382" t="s">
        <v>785</v>
      </c>
      <c r="D1382" t="s">
        <v>372</v>
      </c>
      <c r="E1382">
        <v>13.183999999999999</v>
      </c>
      <c r="F1382">
        <v>1</v>
      </c>
      <c r="G1382">
        <v>0.2</v>
      </c>
      <c r="H1382">
        <v>4.7792000000000003</v>
      </c>
      <c r="I1382" t="s">
        <v>44</v>
      </c>
      <c r="J1382" t="s">
        <v>73</v>
      </c>
      <c r="K1382" t="s">
        <v>373</v>
      </c>
      <c r="L1382" t="s">
        <v>47</v>
      </c>
      <c r="M1382" t="s">
        <v>114</v>
      </c>
      <c r="N1382" t="s">
        <v>3326</v>
      </c>
      <c r="O1382">
        <f t="shared" si="21"/>
        <v>2014</v>
      </c>
    </row>
    <row r="1383" spans="1:15" x14ac:dyDescent="0.3">
      <c r="A1383" t="s">
        <v>3335</v>
      </c>
      <c r="B1383" s="7">
        <v>42616</v>
      </c>
      <c r="C1383" t="s">
        <v>3336</v>
      </c>
      <c r="D1383" t="s">
        <v>1991</v>
      </c>
      <c r="E1383">
        <v>83.951999999999998</v>
      </c>
      <c r="F1383">
        <v>3</v>
      </c>
      <c r="G1383">
        <v>0.6</v>
      </c>
      <c r="H1383">
        <v>-90.248400000000004</v>
      </c>
      <c r="I1383" t="s">
        <v>32</v>
      </c>
      <c r="J1383" t="s">
        <v>63</v>
      </c>
      <c r="K1383" t="s">
        <v>1992</v>
      </c>
      <c r="L1383" t="s">
        <v>99</v>
      </c>
      <c r="M1383" t="s">
        <v>193</v>
      </c>
      <c r="N1383" t="s">
        <v>410</v>
      </c>
      <c r="O1383">
        <f t="shared" si="21"/>
        <v>2016</v>
      </c>
    </row>
    <row r="1384" spans="1:15" x14ac:dyDescent="0.3">
      <c r="A1384" t="s">
        <v>3337</v>
      </c>
      <c r="B1384" s="7">
        <v>42405</v>
      </c>
      <c r="C1384" t="s">
        <v>3338</v>
      </c>
      <c r="D1384" t="s">
        <v>2990</v>
      </c>
      <c r="E1384">
        <v>80.98</v>
      </c>
      <c r="F1384">
        <v>1</v>
      </c>
      <c r="G1384">
        <v>0</v>
      </c>
      <c r="H1384">
        <v>1.6195999999999999</v>
      </c>
      <c r="I1384" t="s">
        <v>44</v>
      </c>
      <c r="J1384" t="s">
        <v>58</v>
      </c>
      <c r="K1384" t="s">
        <v>2991</v>
      </c>
      <c r="L1384" t="s">
        <v>35</v>
      </c>
      <c r="M1384" t="s">
        <v>1129</v>
      </c>
      <c r="N1384" t="s">
        <v>3339</v>
      </c>
      <c r="O1384">
        <f t="shared" si="21"/>
        <v>2016</v>
      </c>
    </row>
    <row r="1385" spans="1:15" x14ac:dyDescent="0.3">
      <c r="A1385" t="s">
        <v>3337</v>
      </c>
      <c r="B1385" s="7">
        <v>42405</v>
      </c>
      <c r="C1385" t="s">
        <v>3338</v>
      </c>
      <c r="D1385" t="s">
        <v>3340</v>
      </c>
      <c r="E1385">
        <v>348.84</v>
      </c>
      <c r="F1385">
        <v>9</v>
      </c>
      <c r="G1385">
        <v>0</v>
      </c>
      <c r="H1385">
        <v>170.9316</v>
      </c>
      <c r="I1385" t="s">
        <v>44</v>
      </c>
      <c r="J1385" t="s">
        <v>85</v>
      </c>
      <c r="K1385" t="s">
        <v>3341</v>
      </c>
      <c r="L1385" t="s">
        <v>35</v>
      </c>
      <c r="M1385" t="s">
        <v>1129</v>
      </c>
      <c r="N1385" t="s">
        <v>3339</v>
      </c>
      <c r="O1385">
        <f t="shared" si="21"/>
        <v>2016</v>
      </c>
    </row>
    <row r="1386" spans="1:15" x14ac:dyDescent="0.3">
      <c r="A1386" t="s">
        <v>3337</v>
      </c>
      <c r="B1386" s="7">
        <v>42405</v>
      </c>
      <c r="C1386" t="s">
        <v>3338</v>
      </c>
      <c r="D1386" t="s">
        <v>3342</v>
      </c>
      <c r="E1386">
        <v>9.4499999999999993</v>
      </c>
      <c r="F1386">
        <v>5</v>
      </c>
      <c r="G1386">
        <v>0</v>
      </c>
      <c r="H1386">
        <v>0.189</v>
      </c>
      <c r="I1386" t="s">
        <v>44</v>
      </c>
      <c r="J1386" t="s">
        <v>241</v>
      </c>
      <c r="K1386" t="s">
        <v>3343</v>
      </c>
      <c r="L1386" t="s">
        <v>35</v>
      </c>
      <c r="M1386" t="s">
        <v>1129</v>
      </c>
      <c r="N1386" t="s">
        <v>3339</v>
      </c>
      <c r="O1386">
        <f t="shared" si="21"/>
        <v>2016</v>
      </c>
    </row>
    <row r="1387" spans="1:15" x14ac:dyDescent="0.3">
      <c r="A1387" t="s">
        <v>3337</v>
      </c>
      <c r="B1387" s="7">
        <v>42405</v>
      </c>
      <c r="C1387" t="s">
        <v>3338</v>
      </c>
      <c r="D1387" t="s">
        <v>956</v>
      </c>
      <c r="E1387">
        <v>18.84</v>
      </c>
      <c r="F1387">
        <v>3</v>
      </c>
      <c r="G1387">
        <v>0</v>
      </c>
      <c r="H1387">
        <v>7.1592000000000002</v>
      </c>
      <c r="I1387" t="s">
        <v>32</v>
      </c>
      <c r="J1387" t="s">
        <v>63</v>
      </c>
      <c r="K1387" t="s">
        <v>957</v>
      </c>
      <c r="L1387" t="s">
        <v>35</v>
      </c>
      <c r="M1387" t="s">
        <v>1129</v>
      </c>
      <c r="N1387" t="s">
        <v>3339</v>
      </c>
      <c r="O1387">
        <f t="shared" si="21"/>
        <v>2016</v>
      </c>
    </row>
    <row r="1388" spans="1:15" x14ac:dyDescent="0.3">
      <c r="A1388" t="s">
        <v>3337</v>
      </c>
      <c r="B1388" s="7">
        <v>42405</v>
      </c>
      <c r="C1388" t="s">
        <v>3338</v>
      </c>
      <c r="D1388" t="s">
        <v>1963</v>
      </c>
      <c r="E1388">
        <v>239.98</v>
      </c>
      <c r="F1388">
        <v>2</v>
      </c>
      <c r="G1388">
        <v>0</v>
      </c>
      <c r="H1388">
        <v>52.7956</v>
      </c>
      <c r="I1388" t="s">
        <v>32</v>
      </c>
      <c r="J1388" t="s">
        <v>33</v>
      </c>
      <c r="K1388" t="s">
        <v>1964</v>
      </c>
      <c r="L1388" t="s">
        <v>35</v>
      </c>
      <c r="M1388" t="s">
        <v>1129</v>
      </c>
      <c r="N1388" t="s">
        <v>3339</v>
      </c>
      <c r="O1388">
        <f t="shared" si="21"/>
        <v>2016</v>
      </c>
    </row>
    <row r="1389" spans="1:15" x14ac:dyDescent="0.3">
      <c r="A1389" t="s">
        <v>3337</v>
      </c>
      <c r="B1389" s="7">
        <v>42405</v>
      </c>
      <c r="C1389" t="s">
        <v>3338</v>
      </c>
      <c r="D1389" t="s">
        <v>3344</v>
      </c>
      <c r="E1389">
        <v>167.96</v>
      </c>
      <c r="F1389">
        <v>2</v>
      </c>
      <c r="G1389">
        <v>0</v>
      </c>
      <c r="H1389">
        <v>78.941199999999995</v>
      </c>
      <c r="I1389" t="s">
        <v>44</v>
      </c>
      <c r="J1389" t="s">
        <v>159</v>
      </c>
      <c r="K1389" t="s">
        <v>3345</v>
      </c>
      <c r="L1389" t="s">
        <v>35</v>
      </c>
      <c r="M1389" t="s">
        <v>1129</v>
      </c>
      <c r="N1389" t="s">
        <v>3339</v>
      </c>
      <c r="O1389">
        <f t="shared" si="21"/>
        <v>2016</v>
      </c>
    </row>
    <row r="1390" spans="1:15" x14ac:dyDescent="0.3">
      <c r="A1390" t="s">
        <v>3337</v>
      </c>
      <c r="B1390" s="7">
        <v>42405</v>
      </c>
      <c r="C1390" t="s">
        <v>3338</v>
      </c>
      <c r="D1390" t="s">
        <v>543</v>
      </c>
      <c r="E1390">
        <v>104.85</v>
      </c>
      <c r="F1390">
        <v>3</v>
      </c>
      <c r="G1390">
        <v>0</v>
      </c>
      <c r="H1390">
        <v>28.3095</v>
      </c>
      <c r="I1390" t="s">
        <v>69</v>
      </c>
      <c r="J1390" t="s">
        <v>70</v>
      </c>
      <c r="K1390" t="s">
        <v>544</v>
      </c>
      <c r="L1390" t="s">
        <v>35</v>
      </c>
      <c r="M1390" t="s">
        <v>1129</v>
      </c>
      <c r="N1390" t="s">
        <v>3339</v>
      </c>
      <c r="O1390">
        <f t="shared" si="21"/>
        <v>2016</v>
      </c>
    </row>
    <row r="1391" spans="1:15" x14ac:dyDescent="0.3">
      <c r="A1391" t="s">
        <v>3337</v>
      </c>
      <c r="B1391" s="7">
        <v>42405</v>
      </c>
      <c r="C1391" t="s">
        <v>3338</v>
      </c>
      <c r="D1391" t="s">
        <v>1054</v>
      </c>
      <c r="E1391">
        <v>484.83</v>
      </c>
      <c r="F1391">
        <v>3</v>
      </c>
      <c r="G1391">
        <v>0</v>
      </c>
      <c r="H1391">
        <v>126.0558</v>
      </c>
      <c r="I1391" t="s">
        <v>69</v>
      </c>
      <c r="J1391" t="s">
        <v>70</v>
      </c>
      <c r="K1391" t="s">
        <v>1055</v>
      </c>
      <c r="L1391" t="s">
        <v>35</v>
      </c>
      <c r="M1391" t="s">
        <v>1129</v>
      </c>
      <c r="N1391" t="s">
        <v>3339</v>
      </c>
      <c r="O1391">
        <f t="shared" si="21"/>
        <v>2016</v>
      </c>
    </row>
    <row r="1392" spans="1:15" x14ac:dyDescent="0.3">
      <c r="A1392" t="s">
        <v>3337</v>
      </c>
      <c r="B1392" s="7">
        <v>42405</v>
      </c>
      <c r="C1392" t="s">
        <v>3338</v>
      </c>
      <c r="D1392" t="s">
        <v>1532</v>
      </c>
      <c r="E1392">
        <v>122.97</v>
      </c>
      <c r="F1392">
        <v>3</v>
      </c>
      <c r="G1392">
        <v>0</v>
      </c>
      <c r="H1392">
        <v>60.255299999999998</v>
      </c>
      <c r="I1392" t="s">
        <v>44</v>
      </c>
      <c r="J1392" t="s">
        <v>85</v>
      </c>
      <c r="K1392" t="s">
        <v>1533</v>
      </c>
      <c r="L1392" t="s">
        <v>35</v>
      </c>
      <c r="M1392" t="s">
        <v>1129</v>
      </c>
      <c r="N1392" t="s">
        <v>3339</v>
      </c>
      <c r="O1392">
        <f t="shared" si="21"/>
        <v>2016</v>
      </c>
    </row>
    <row r="1393" spans="1:15" x14ac:dyDescent="0.3">
      <c r="A1393" t="s">
        <v>3337</v>
      </c>
      <c r="B1393" s="7">
        <v>42405</v>
      </c>
      <c r="C1393" t="s">
        <v>3338</v>
      </c>
      <c r="D1393" t="s">
        <v>849</v>
      </c>
      <c r="E1393">
        <v>154.44</v>
      </c>
      <c r="F1393">
        <v>3</v>
      </c>
      <c r="G1393">
        <v>0</v>
      </c>
      <c r="H1393">
        <v>1.5444</v>
      </c>
      <c r="I1393" t="s">
        <v>44</v>
      </c>
      <c r="J1393" t="s">
        <v>58</v>
      </c>
      <c r="K1393" t="s">
        <v>850</v>
      </c>
      <c r="L1393" t="s">
        <v>35</v>
      </c>
      <c r="M1393" t="s">
        <v>1129</v>
      </c>
      <c r="N1393" t="s">
        <v>3339</v>
      </c>
      <c r="O1393">
        <f t="shared" si="21"/>
        <v>2016</v>
      </c>
    </row>
    <row r="1394" spans="1:15" x14ac:dyDescent="0.3">
      <c r="A1394" t="s">
        <v>3337</v>
      </c>
      <c r="B1394" s="7">
        <v>42405</v>
      </c>
      <c r="C1394" t="s">
        <v>3338</v>
      </c>
      <c r="D1394" t="s">
        <v>268</v>
      </c>
      <c r="E1394">
        <v>342.37</v>
      </c>
      <c r="F1394">
        <v>7</v>
      </c>
      <c r="G1394">
        <v>0</v>
      </c>
      <c r="H1394">
        <v>160.91390000000001</v>
      </c>
      <c r="I1394" t="s">
        <v>44</v>
      </c>
      <c r="J1394" t="s">
        <v>85</v>
      </c>
      <c r="K1394" t="s">
        <v>269</v>
      </c>
      <c r="L1394" t="s">
        <v>35</v>
      </c>
      <c r="M1394" t="s">
        <v>1129</v>
      </c>
      <c r="N1394" t="s">
        <v>3339</v>
      </c>
      <c r="O1394">
        <f t="shared" si="21"/>
        <v>2016</v>
      </c>
    </row>
    <row r="1395" spans="1:15" x14ac:dyDescent="0.3">
      <c r="A1395" t="s">
        <v>3346</v>
      </c>
      <c r="B1395" s="7">
        <v>42919</v>
      </c>
      <c r="C1395" t="s">
        <v>3347</v>
      </c>
      <c r="D1395" t="s">
        <v>682</v>
      </c>
      <c r="E1395">
        <v>9.5519999999999996</v>
      </c>
      <c r="F1395">
        <v>3</v>
      </c>
      <c r="G1395">
        <v>0.2</v>
      </c>
      <c r="H1395">
        <v>1.5522</v>
      </c>
      <c r="I1395" t="s">
        <v>44</v>
      </c>
      <c r="J1395" t="s">
        <v>66</v>
      </c>
      <c r="K1395" t="s">
        <v>683</v>
      </c>
      <c r="L1395" t="s">
        <v>35</v>
      </c>
      <c r="M1395" t="s">
        <v>87</v>
      </c>
      <c r="N1395" t="s">
        <v>1956</v>
      </c>
      <c r="O1395">
        <f t="shared" si="21"/>
        <v>2017</v>
      </c>
    </row>
    <row r="1396" spans="1:15" x14ac:dyDescent="0.3">
      <c r="A1396" t="s">
        <v>3348</v>
      </c>
      <c r="B1396" s="7">
        <v>43017</v>
      </c>
      <c r="C1396" t="s">
        <v>2316</v>
      </c>
      <c r="D1396" t="s">
        <v>3349</v>
      </c>
      <c r="E1396">
        <v>652.45000000000005</v>
      </c>
      <c r="F1396">
        <v>5</v>
      </c>
      <c r="G1396">
        <v>0.5</v>
      </c>
      <c r="H1396">
        <v>-430.61700000000002</v>
      </c>
      <c r="I1396" t="s">
        <v>32</v>
      </c>
      <c r="J1396" t="s">
        <v>53</v>
      </c>
      <c r="K1396" t="s">
        <v>3350</v>
      </c>
      <c r="L1396" t="s">
        <v>99</v>
      </c>
      <c r="M1396" t="s">
        <v>193</v>
      </c>
      <c r="N1396" t="s">
        <v>410</v>
      </c>
      <c r="O1396">
        <f t="shared" si="21"/>
        <v>2017</v>
      </c>
    </row>
    <row r="1397" spans="1:15" x14ac:dyDescent="0.3">
      <c r="A1397" t="s">
        <v>3348</v>
      </c>
      <c r="B1397" s="7">
        <v>43017</v>
      </c>
      <c r="C1397" t="s">
        <v>2316</v>
      </c>
      <c r="D1397" t="s">
        <v>3351</v>
      </c>
      <c r="E1397">
        <v>66.644999999999996</v>
      </c>
      <c r="F1397">
        <v>3</v>
      </c>
      <c r="G1397">
        <v>0.5</v>
      </c>
      <c r="H1397">
        <v>-42.652799999999999</v>
      </c>
      <c r="I1397" t="s">
        <v>32</v>
      </c>
      <c r="J1397" t="s">
        <v>53</v>
      </c>
      <c r="K1397" t="s">
        <v>3352</v>
      </c>
      <c r="L1397" t="s">
        <v>99</v>
      </c>
      <c r="M1397" t="s">
        <v>193</v>
      </c>
      <c r="N1397" t="s">
        <v>410</v>
      </c>
      <c r="O1397">
        <f t="shared" si="21"/>
        <v>2017</v>
      </c>
    </row>
    <row r="1398" spans="1:15" x14ac:dyDescent="0.3">
      <c r="A1398" t="s">
        <v>3353</v>
      </c>
      <c r="B1398" s="7">
        <v>42698</v>
      </c>
      <c r="C1398" t="s">
        <v>2907</v>
      </c>
      <c r="D1398" t="s">
        <v>3354</v>
      </c>
      <c r="E1398">
        <v>17.216000000000001</v>
      </c>
      <c r="F1398">
        <v>4</v>
      </c>
      <c r="G1398">
        <v>0.2</v>
      </c>
      <c r="H1398">
        <v>6.0255999999999998</v>
      </c>
      <c r="I1398" t="s">
        <v>44</v>
      </c>
      <c r="J1398" t="s">
        <v>73</v>
      </c>
      <c r="K1398" t="s">
        <v>3355</v>
      </c>
      <c r="L1398" t="s">
        <v>137</v>
      </c>
      <c r="M1398" t="s">
        <v>243</v>
      </c>
      <c r="N1398" t="s">
        <v>244</v>
      </c>
      <c r="O1398">
        <f t="shared" si="21"/>
        <v>2016</v>
      </c>
    </row>
    <row r="1399" spans="1:15" x14ac:dyDescent="0.3">
      <c r="A1399" t="s">
        <v>3353</v>
      </c>
      <c r="B1399" s="7">
        <v>42698</v>
      </c>
      <c r="C1399" t="s">
        <v>2907</v>
      </c>
      <c r="D1399" t="s">
        <v>2084</v>
      </c>
      <c r="E1399">
        <v>11.56</v>
      </c>
      <c r="F1399">
        <v>2</v>
      </c>
      <c r="G1399">
        <v>0</v>
      </c>
      <c r="H1399">
        <v>5.6643999999999997</v>
      </c>
      <c r="I1399" t="s">
        <v>44</v>
      </c>
      <c r="J1399" t="s">
        <v>85</v>
      </c>
      <c r="K1399" t="s">
        <v>2085</v>
      </c>
      <c r="L1399" t="s">
        <v>137</v>
      </c>
      <c r="M1399" t="s">
        <v>243</v>
      </c>
      <c r="N1399" t="s">
        <v>244</v>
      </c>
      <c r="O1399">
        <f t="shared" si="21"/>
        <v>2016</v>
      </c>
    </row>
    <row r="1400" spans="1:15" x14ac:dyDescent="0.3">
      <c r="A1400" t="s">
        <v>3353</v>
      </c>
      <c r="B1400" s="7">
        <v>42698</v>
      </c>
      <c r="C1400" t="s">
        <v>2907</v>
      </c>
      <c r="D1400" t="s">
        <v>667</v>
      </c>
      <c r="E1400">
        <v>88.4</v>
      </c>
      <c r="F1400">
        <v>4</v>
      </c>
      <c r="G1400">
        <v>0</v>
      </c>
      <c r="H1400">
        <v>11.492000000000001</v>
      </c>
      <c r="I1400" t="s">
        <v>69</v>
      </c>
      <c r="J1400" t="s">
        <v>148</v>
      </c>
      <c r="K1400" t="s">
        <v>668</v>
      </c>
      <c r="L1400" t="s">
        <v>137</v>
      </c>
      <c r="M1400" t="s">
        <v>243</v>
      </c>
      <c r="N1400" t="s">
        <v>244</v>
      </c>
      <c r="O1400">
        <f t="shared" si="21"/>
        <v>2016</v>
      </c>
    </row>
    <row r="1401" spans="1:15" x14ac:dyDescent="0.3">
      <c r="A1401" t="s">
        <v>3353</v>
      </c>
      <c r="B1401" s="7">
        <v>42698</v>
      </c>
      <c r="C1401" t="s">
        <v>2907</v>
      </c>
      <c r="D1401" t="s">
        <v>3356</v>
      </c>
      <c r="E1401">
        <v>6.48</v>
      </c>
      <c r="F1401">
        <v>1</v>
      </c>
      <c r="G1401">
        <v>0</v>
      </c>
      <c r="H1401">
        <v>3.1103999999999998</v>
      </c>
      <c r="I1401" t="s">
        <v>44</v>
      </c>
      <c r="J1401" t="s">
        <v>85</v>
      </c>
      <c r="K1401" t="s">
        <v>3357</v>
      </c>
      <c r="L1401" t="s">
        <v>137</v>
      </c>
      <c r="M1401" t="s">
        <v>243</v>
      </c>
      <c r="N1401" t="s">
        <v>244</v>
      </c>
      <c r="O1401">
        <f t="shared" si="21"/>
        <v>2016</v>
      </c>
    </row>
    <row r="1402" spans="1:15" x14ac:dyDescent="0.3">
      <c r="A1402" t="s">
        <v>3358</v>
      </c>
      <c r="B1402" s="7">
        <v>42675</v>
      </c>
      <c r="C1402" t="s">
        <v>3359</v>
      </c>
      <c r="D1402" t="s">
        <v>224</v>
      </c>
      <c r="E1402">
        <v>21.8</v>
      </c>
      <c r="F1402">
        <v>2</v>
      </c>
      <c r="G1402">
        <v>0</v>
      </c>
      <c r="H1402">
        <v>6.1040000000000001</v>
      </c>
      <c r="I1402" t="s">
        <v>69</v>
      </c>
      <c r="J1402" t="s">
        <v>70</v>
      </c>
      <c r="K1402" t="s">
        <v>225</v>
      </c>
      <c r="L1402" t="s">
        <v>35</v>
      </c>
      <c r="M1402" t="s">
        <v>289</v>
      </c>
      <c r="N1402" t="s">
        <v>1744</v>
      </c>
      <c r="O1402">
        <f t="shared" si="21"/>
        <v>2016</v>
      </c>
    </row>
    <row r="1403" spans="1:15" x14ac:dyDescent="0.3">
      <c r="A1403" t="s">
        <v>3358</v>
      </c>
      <c r="B1403" s="7">
        <v>42675</v>
      </c>
      <c r="C1403" t="s">
        <v>3359</v>
      </c>
      <c r="D1403" t="s">
        <v>1900</v>
      </c>
      <c r="E1403">
        <v>251.79</v>
      </c>
      <c r="F1403">
        <v>3</v>
      </c>
      <c r="G1403">
        <v>0</v>
      </c>
      <c r="H1403">
        <v>118.3413</v>
      </c>
      <c r="I1403" t="s">
        <v>44</v>
      </c>
      <c r="J1403" t="s">
        <v>159</v>
      </c>
      <c r="K1403" t="s">
        <v>1901</v>
      </c>
      <c r="L1403" t="s">
        <v>35</v>
      </c>
      <c r="M1403" t="s">
        <v>289</v>
      </c>
      <c r="N1403" t="s">
        <v>1744</v>
      </c>
      <c r="O1403">
        <f t="shared" si="21"/>
        <v>2016</v>
      </c>
    </row>
    <row r="1404" spans="1:15" x14ac:dyDescent="0.3">
      <c r="A1404" t="s">
        <v>3360</v>
      </c>
      <c r="B1404" s="7">
        <v>42479</v>
      </c>
      <c r="C1404" t="s">
        <v>356</v>
      </c>
      <c r="D1404" t="s">
        <v>3361</v>
      </c>
      <c r="E1404">
        <v>205.17599999999999</v>
      </c>
      <c r="F1404">
        <v>2</v>
      </c>
      <c r="G1404">
        <v>0.4</v>
      </c>
      <c r="H1404">
        <v>-58.133200000000002</v>
      </c>
      <c r="I1404" t="s">
        <v>32</v>
      </c>
      <c r="J1404" t="s">
        <v>53</v>
      </c>
      <c r="K1404" t="s">
        <v>3362</v>
      </c>
      <c r="L1404" t="s">
        <v>137</v>
      </c>
      <c r="M1404" t="s">
        <v>445</v>
      </c>
      <c r="N1404" t="s">
        <v>446</v>
      </c>
      <c r="O1404">
        <f t="shared" si="21"/>
        <v>2016</v>
      </c>
    </row>
    <row r="1405" spans="1:15" x14ac:dyDescent="0.3">
      <c r="A1405" t="s">
        <v>3360</v>
      </c>
      <c r="B1405" s="7">
        <v>42479</v>
      </c>
      <c r="C1405" t="s">
        <v>356</v>
      </c>
      <c r="D1405" t="s">
        <v>3363</v>
      </c>
      <c r="E1405">
        <v>419.4</v>
      </c>
      <c r="F1405">
        <v>5</v>
      </c>
      <c r="G1405">
        <v>0.2</v>
      </c>
      <c r="H1405">
        <v>146.79</v>
      </c>
      <c r="I1405" t="s">
        <v>44</v>
      </c>
      <c r="J1405" t="s">
        <v>85</v>
      </c>
      <c r="K1405" t="s">
        <v>3364</v>
      </c>
      <c r="L1405" t="s">
        <v>137</v>
      </c>
      <c r="M1405" t="s">
        <v>445</v>
      </c>
      <c r="N1405" t="s">
        <v>446</v>
      </c>
      <c r="O1405">
        <f t="shared" si="21"/>
        <v>2016</v>
      </c>
    </row>
    <row r="1406" spans="1:15" x14ac:dyDescent="0.3">
      <c r="A1406" t="s">
        <v>3365</v>
      </c>
      <c r="B1406" s="7">
        <v>41735</v>
      </c>
      <c r="C1406" t="s">
        <v>1325</v>
      </c>
      <c r="D1406" t="s">
        <v>1728</v>
      </c>
      <c r="E1406">
        <v>10.304</v>
      </c>
      <c r="F1406">
        <v>1</v>
      </c>
      <c r="G1406">
        <v>0.2</v>
      </c>
      <c r="H1406">
        <v>-2.1896</v>
      </c>
      <c r="I1406" t="s">
        <v>44</v>
      </c>
      <c r="J1406" t="s">
        <v>515</v>
      </c>
      <c r="K1406" t="s">
        <v>1729</v>
      </c>
      <c r="L1406" t="s">
        <v>137</v>
      </c>
      <c r="M1406" t="s">
        <v>138</v>
      </c>
      <c r="N1406" t="s">
        <v>139</v>
      </c>
      <c r="O1406">
        <f t="shared" si="21"/>
        <v>2014</v>
      </c>
    </row>
    <row r="1407" spans="1:15" x14ac:dyDescent="0.3">
      <c r="A1407" t="s">
        <v>3365</v>
      </c>
      <c r="B1407" s="7">
        <v>41735</v>
      </c>
      <c r="C1407" t="s">
        <v>1325</v>
      </c>
      <c r="D1407" t="s">
        <v>3366</v>
      </c>
      <c r="E1407">
        <v>154.76400000000001</v>
      </c>
      <c r="F1407">
        <v>3</v>
      </c>
      <c r="G1407">
        <v>0.4</v>
      </c>
      <c r="H1407">
        <v>-36.111600000000003</v>
      </c>
      <c r="I1407" t="s">
        <v>32</v>
      </c>
      <c r="J1407" t="s">
        <v>53</v>
      </c>
      <c r="K1407" t="s">
        <v>2880</v>
      </c>
      <c r="L1407" t="s">
        <v>137</v>
      </c>
      <c r="M1407" t="s">
        <v>138</v>
      </c>
      <c r="N1407" t="s">
        <v>139</v>
      </c>
      <c r="O1407">
        <f t="shared" si="21"/>
        <v>2014</v>
      </c>
    </row>
    <row r="1408" spans="1:15" x14ac:dyDescent="0.3">
      <c r="A1408" t="s">
        <v>3365</v>
      </c>
      <c r="B1408" s="7">
        <v>41735</v>
      </c>
      <c r="C1408" t="s">
        <v>1325</v>
      </c>
      <c r="D1408" t="s">
        <v>647</v>
      </c>
      <c r="E1408">
        <v>116.78400000000001</v>
      </c>
      <c r="F1408">
        <v>2</v>
      </c>
      <c r="G1408">
        <v>0.2</v>
      </c>
      <c r="H1408">
        <v>21.896999999999998</v>
      </c>
      <c r="I1408" t="s">
        <v>69</v>
      </c>
      <c r="J1408" t="s">
        <v>148</v>
      </c>
      <c r="K1408" t="s">
        <v>648</v>
      </c>
      <c r="L1408" t="s">
        <v>137</v>
      </c>
      <c r="M1408" t="s">
        <v>138</v>
      </c>
      <c r="N1408" t="s">
        <v>139</v>
      </c>
      <c r="O1408">
        <f t="shared" si="21"/>
        <v>2014</v>
      </c>
    </row>
    <row r="1409" spans="1:15" x14ac:dyDescent="0.3">
      <c r="A1409" t="s">
        <v>3367</v>
      </c>
      <c r="B1409" s="7">
        <v>42615</v>
      </c>
      <c r="C1409" t="s">
        <v>286</v>
      </c>
      <c r="D1409" t="s">
        <v>3368</v>
      </c>
      <c r="E1409">
        <v>75.48</v>
      </c>
      <c r="F1409">
        <v>2</v>
      </c>
      <c r="G1409">
        <v>0</v>
      </c>
      <c r="H1409">
        <v>19.6248</v>
      </c>
      <c r="I1409" t="s">
        <v>44</v>
      </c>
      <c r="J1409" t="s">
        <v>66</v>
      </c>
      <c r="K1409" t="s">
        <v>3369</v>
      </c>
      <c r="L1409" t="s">
        <v>137</v>
      </c>
      <c r="M1409" t="s">
        <v>243</v>
      </c>
      <c r="N1409" t="s">
        <v>244</v>
      </c>
      <c r="O1409">
        <f t="shared" si="21"/>
        <v>2016</v>
      </c>
    </row>
    <row r="1410" spans="1:15" x14ac:dyDescent="0.3">
      <c r="A1410" t="s">
        <v>3367</v>
      </c>
      <c r="B1410" s="7">
        <v>42615</v>
      </c>
      <c r="C1410" t="s">
        <v>286</v>
      </c>
      <c r="D1410" t="s">
        <v>1049</v>
      </c>
      <c r="E1410">
        <v>39.979999999999997</v>
      </c>
      <c r="F1410">
        <v>2</v>
      </c>
      <c r="G1410">
        <v>0</v>
      </c>
      <c r="H1410">
        <v>9.9949999999999992</v>
      </c>
      <c r="I1410" t="s">
        <v>32</v>
      </c>
      <c r="J1410" t="s">
        <v>63</v>
      </c>
      <c r="K1410" t="s">
        <v>1050</v>
      </c>
      <c r="L1410" t="s">
        <v>137</v>
      </c>
      <c r="M1410" t="s">
        <v>243</v>
      </c>
      <c r="N1410" t="s">
        <v>244</v>
      </c>
      <c r="O1410">
        <f t="shared" ref="O1410:O1473" si="22">YEAR(B1410)</f>
        <v>2016</v>
      </c>
    </row>
    <row r="1411" spans="1:15" x14ac:dyDescent="0.3">
      <c r="A1411" t="s">
        <v>3370</v>
      </c>
      <c r="B1411" s="7">
        <v>42638</v>
      </c>
      <c r="C1411" t="s">
        <v>3371</v>
      </c>
      <c r="D1411" t="s">
        <v>2529</v>
      </c>
      <c r="E1411">
        <v>393.16500000000002</v>
      </c>
      <c r="F1411">
        <v>3</v>
      </c>
      <c r="G1411">
        <v>0.5</v>
      </c>
      <c r="H1411">
        <v>-204.44579999999999</v>
      </c>
      <c r="I1411" t="s">
        <v>32</v>
      </c>
      <c r="J1411" t="s">
        <v>53</v>
      </c>
      <c r="K1411" t="s">
        <v>2530</v>
      </c>
      <c r="L1411" t="s">
        <v>47</v>
      </c>
      <c r="M1411" t="s">
        <v>281</v>
      </c>
      <c r="N1411" t="s">
        <v>486</v>
      </c>
      <c r="O1411">
        <f t="shared" si="22"/>
        <v>2016</v>
      </c>
    </row>
    <row r="1412" spans="1:15" x14ac:dyDescent="0.3">
      <c r="A1412" t="s">
        <v>3372</v>
      </c>
      <c r="B1412" s="7">
        <v>43043</v>
      </c>
      <c r="C1412" t="s">
        <v>3309</v>
      </c>
      <c r="D1412" t="s">
        <v>1476</v>
      </c>
      <c r="E1412">
        <v>23.68</v>
      </c>
      <c r="F1412">
        <v>2</v>
      </c>
      <c r="G1412">
        <v>0.2</v>
      </c>
      <c r="H1412">
        <v>8.8800000000000008</v>
      </c>
      <c r="I1412" t="s">
        <v>44</v>
      </c>
      <c r="J1412" t="s">
        <v>45</v>
      </c>
      <c r="K1412" t="s">
        <v>1477</v>
      </c>
      <c r="L1412" t="s">
        <v>99</v>
      </c>
      <c r="M1412" t="s">
        <v>100</v>
      </c>
      <c r="N1412" t="s">
        <v>673</v>
      </c>
      <c r="O1412">
        <f t="shared" si="22"/>
        <v>2017</v>
      </c>
    </row>
    <row r="1413" spans="1:15" x14ac:dyDescent="0.3">
      <c r="A1413" t="s">
        <v>3373</v>
      </c>
      <c r="B1413" s="7">
        <v>42560</v>
      </c>
      <c r="C1413" t="s">
        <v>518</v>
      </c>
      <c r="D1413" t="s">
        <v>2157</v>
      </c>
      <c r="E1413">
        <v>408.00599999999997</v>
      </c>
      <c r="F1413">
        <v>2</v>
      </c>
      <c r="G1413">
        <v>0.1</v>
      </c>
      <c r="H1413">
        <v>72.534400000000005</v>
      </c>
      <c r="I1413" t="s">
        <v>32</v>
      </c>
      <c r="J1413" t="s">
        <v>39</v>
      </c>
      <c r="K1413" t="s">
        <v>2158</v>
      </c>
      <c r="L1413" t="s">
        <v>137</v>
      </c>
      <c r="M1413" t="s">
        <v>243</v>
      </c>
      <c r="N1413" t="s">
        <v>244</v>
      </c>
      <c r="O1413">
        <f t="shared" si="22"/>
        <v>2016</v>
      </c>
    </row>
    <row r="1414" spans="1:15" x14ac:dyDescent="0.3">
      <c r="A1414" t="s">
        <v>3373</v>
      </c>
      <c r="B1414" s="7">
        <v>42560</v>
      </c>
      <c r="C1414" t="s">
        <v>518</v>
      </c>
      <c r="D1414" t="s">
        <v>1642</v>
      </c>
      <c r="E1414">
        <v>165.28</v>
      </c>
      <c r="F1414">
        <v>4</v>
      </c>
      <c r="G1414">
        <v>0</v>
      </c>
      <c r="H1414">
        <v>14.8752</v>
      </c>
      <c r="I1414" t="s">
        <v>32</v>
      </c>
      <c r="J1414" t="s">
        <v>63</v>
      </c>
      <c r="K1414" t="s">
        <v>1643</v>
      </c>
      <c r="L1414" t="s">
        <v>137</v>
      </c>
      <c r="M1414" t="s">
        <v>243</v>
      </c>
      <c r="N1414" t="s">
        <v>244</v>
      </c>
      <c r="O1414">
        <f t="shared" si="22"/>
        <v>2016</v>
      </c>
    </row>
    <row r="1415" spans="1:15" x14ac:dyDescent="0.3">
      <c r="A1415" t="s">
        <v>3374</v>
      </c>
      <c r="B1415" s="7">
        <v>41820</v>
      </c>
      <c r="C1415" t="s">
        <v>3375</v>
      </c>
      <c r="D1415" t="s">
        <v>3376</v>
      </c>
      <c r="E1415">
        <v>334.76799999999997</v>
      </c>
      <c r="F1415">
        <v>7</v>
      </c>
      <c r="G1415">
        <v>0.2</v>
      </c>
      <c r="H1415">
        <v>108.7996</v>
      </c>
      <c r="I1415" t="s">
        <v>44</v>
      </c>
      <c r="J1415" t="s">
        <v>73</v>
      </c>
      <c r="K1415" t="s">
        <v>3377</v>
      </c>
      <c r="L1415" t="s">
        <v>137</v>
      </c>
      <c r="M1415" t="s">
        <v>243</v>
      </c>
      <c r="N1415" t="s">
        <v>244</v>
      </c>
      <c r="O1415">
        <f t="shared" si="22"/>
        <v>2014</v>
      </c>
    </row>
    <row r="1416" spans="1:15" x14ac:dyDescent="0.3">
      <c r="A1416" t="s">
        <v>3378</v>
      </c>
      <c r="B1416" s="7">
        <v>42763</v>
      </c>
      <c r="C1416" t="s">
        <v>3379</v>
      </c>
      <c r="D1416" t="s">
        <v>3128</v>
      </c>
      <c r="E1416">
        <v>239.97</v>
      </c>
      <c r="F1416">
        <v>3</v>
      </c>
      <c r="G1416">
        <v>0</v>
      </c>
      <c r="H1416">
        <v>26.396699999999999</v>
      </c>
      <c r="I1416" t="s">
        <v>69</v>
      </c>
      <c r="J1416" t="s">
        <v>148</v>
      </c>
      <c r="K1416" t="s">
        <v>3129</v>
      </c>
      <c r="L1416" t="s">
        <v>47</v>
      </c>
      <c r="M1416" t="s">
        <v>48</v>
      </c>
      <c r="N1416" t="s">
        <v>1516</v>
      </c>
      <c r="O1416">
        <f t="shared" si="22"/>
        <v>2017</v>
      </c>
    </row>
    <row r="1417" spans="1:15" x14ac:dyDescent="0.3">
      <c r="A1417" t="s">
        <v>3378</v>
      </c>
      <c r="B1417" s="7">
        <v>42763</v>
      </c>
      <c r="C1417" t="s">
        <v>3379</v>
      </c>
      <c r="D1417" t="s">
        <v>3380</v>
      </c>
      <c r="E1417">
        <v>37.74</v>
      </c>
      <c r="F1417">
        <v>3</v>
      </c>
      <c r="G1417">
        <v>0</v>
      </c>
      <c r="H1417">
        <v>12.8316</v>
      </c>
      <c r="I1417" t="s">
        <v>32</v>
      </c>
      <c r="J1417" t="s">
        <v>63</v>
      </c>
      <c r="K1417" t="s">
        <v>3381</v>
      </c>
      <c r="L1417" t="s">
        <v>47</v>
      </c>
      <c r="M1417" t="s">
        <v>48</v>
      </c>
      <c r="N1417" t="s">
        <v>1516</v>
      </c>
      <c r="O1417">
        <f t="shared" si="22"/>
        <v>2017</v>
      </c>
    </row>
    <row r="1418" spans="1:15" x14ac:dyDescent="0.3">
      <c r="A1418" t="s">
        <v>3382</v>
      </c>
      <c r="B1418" s="7">
        <v>42268</v>
      </c>
      <c r="C1418" t="s">
        <v>3383</v>
      </c>
      <c r="D1418" t="s">
        <v>3384</v>
      </c>
      <c r="E1418">
        <v>946.34400000000005</v>
      </c>
      <c r="F1418">
        <v>7</v>
      </c>
      <c r="G1418">
        <v>0.2</v>
      </c>
      <c r="H1418">
        <v>118.29300000000001</v>
      </c>
      <c r="I1418" t="s">
        <v>69</v>
      </c>
      <c r="J1418" t="s">
        <v>70</v>
      </c>
      <c r="K1418" t="s">
        <v>3385</v>
      </c>
      <c r="L1418" t="s">
        <v>99</v>
      </c>
      <c r="M1418" t="s">
        <v>100</v>
      </c>
      <c r="N1418" t="s">
        <v>171</v>
      </c>
      <c r="O1418">
        <f t="shared" si="22"/>
        <v>2015</v>
      </c>
    </row>
    <row r="1419" spans="1:15" x14ac:dyDescent="0.3">
      <c r="A1419" t="s">
        <v>3382</v>
      </c>
      <c r="B1419" s="7">
        <v>42268</v>
      </c>
      <c r="C1419" t="s">
        <v>3383</v>
      </c>
      <c r="D1419" t="s">
        <v>2488</v>
      </c>
      <c r="E1419">
        <v>151.19999999999999</v>
      </c>
      <c r="F1419">
        <v>3</v>
      </c>
      <c r="G1419">
        <v>0.2</v>
      </c>
      <c r="H1419">
        <v>32.130000000000003</v>
      </c>
      <c r="I1419" t="s">
        <v>69</v>
      </c>
      <c r="J1419" t="s">
        <v>148</v>
      </c>
      <c r="K1419" t="s">
        <v>2489</v>
      </c>
      <c r="L1419" t="s">
        <v>99</v>
      </c>
      <c r="M1419" t="s">
        <v>100</v>
      </c>
      <c r="N1419" t="s">
        <v>171</v>
      </c>
      <c r="O1419">
        <f t="shared" si="22"/>
        <v>2015</v>
      </c>
    </row>
    <row r="1420" spans="1:15" x14ac:dyDescent="0.3">
      <c r="A1420" t="s">
        <v>3382</v>
      </c>
      <c r="B1420" s="7">
        <v>42268</v>
      </c>
      <c r="C1420" t="s">
        <v>3383</v>
      </c>
      <c r="D1420" t="s">
        <v>234</v>
      </c>
      <c r="E1420">
        <v>4.9279999999999999</v>
      </c>
      <c r="F1420">
        <v>4</v>
      </c>
      <c r="G1420">
        <v>0.6</v>
      </c>
      <c r="H1420">
        <v>-1.4783999999999999</v>
      </c>
      <c r="I1420" t="s">
        <v>32</v>
      </c>
      <c r="J1420" t="s">
        <v>63</v>
      </c>
      <c r="K1420" t="s">
        <v>235</v>
      </c>
      <c r="L1420" t="s">
        <v>99</v>
      </c>
      <c r="M1420" t="s">
        <v>100</v>
      </c>
      <c r="N1420" t="s">
        <v>171</v>
      </c>
      <c r="O1420">
        <f t="shared" si="22"/>
        <v>2015</v>
      </c>
    </row>
    <row r="1421" spans="1:15" x14ac:dyDescent="0.3">
      <c r="A1421" t="s">
        <v>3386</v>
      </c>
      <c r="B1421" s="7">
        <v>42273</v>
      </c>
      <c r="C1421" t="s">
        <v>3387</v>
      </c>
      <c r="D1421" t="s">
        <v>3388</v>
      </c>
      <c r="E1421">
        <v>86.272000000000006</v>
      </c>
      <c r="F1421">
        <v>4</v>
      </c>
      <c r="G1421">
        <v>0.2</v>
      </c>
      <c r="H1421">
        <v>31.273599999999998</v>
      </c>
      <c r="I1421" t="s">
        <v>44</v>
      </c>
      <c r="J1421" t="s">
        <v>85</v>
      </c>
      <c r="K1421" t="s">
        <v>3389</v>
      </c>
      <c r="L1421" t="s">
        <v>47</v>
      </c>
      <c r="M1421" t="s">
        <v>281</v>
      </c>
      <c r="N1421" t="s">
        <v>1613</v>
      </c>
      <c r="O1421">
        <f t="shared" si="22"/>
        <v>2015</v>
      </c>
    </row>
    <row r="1422" spans="1:15" x14ac:dyDescent="0.3">
      <c r="A1422" t="s">
        <v>3386</v>
      </c>
      <c r="B1422" s="7">
        <v>42273</v>
      </c>
      <c r="C1422" t="s">
        <v>3387</v>
      </c>
      <c r="D1422" t="s">
        <v>939</v>
      </c>
      <c r="E1422">
        <v>72.587999999999994</v>
      </c>
      <c r="F1422">
        <v>2</v>
      </c>
      <c r="G1422">
        <v>0.7</v>
      </c>
      <c r="H1422">
        <v>-48.392000000000003</v>
      </c>
      <c r="I1422" t="s">
        <v>44</v>
      </c>
      <c r="J1422" t="s">
        <v>73</v>
      </c>
      <c r="K1422" t="s">
        <v>940</v>
      </c>
      <c r="L1422" t="s">
        <v>47</v>
      </c>
      <c r="M1422" t="s">
        <v>281</v>
      </c>
      <c r="N1422" t="s">
        <v>1613</v>
      </c>
      <c r="O1422">
        <f t="shared" si="22"/>
        <v>2015</v>
      </c>
    </row>
    <row r="1423" spans="1:15" x14ac:dyDescent="0.3">
      <c r="A1423" t="s">
        <v>3386</v>
      </c>
      <c r="B1423" s="7">
        <v>42273</v>
      </c>
      <c r="C1423" t="s">
        <v>3387</v>
      </c>
      <c r="D1423" t="s">
        <v>3390</v>
      </c>
      <c r="E1423">
        <v>60.671999999999997</v>
      </c>
      <c r="F1423">
        <v>2</v>
      </c>
      <c r="G1423">
        <v>0.2</v>
      </c>
      <c r="H1423">
        <v>14.409599999999999</v>
      </c>
      <c r="I1423" t="s">
        <v>44</v>
      </c>
      <c r="J1423" t="s">
        <v>76</v>
      </c>
      <c r="K1423" t="s">
        <v>3391</v>
      </c>
      <c r="L1423" t="s">
        <v>47</v>
      </c>
      <c r="M1423" t="s">
        <v>281</v>
      </c>
      <c r="N1423" t="s">
        <v>1613</v>
      </c>
      <c r="O1423">
        <f t="shared" si="22"/>
        <v>2015</v>
      </c>
    </row>
    <row r="1424" spans="1:15" x14ac:dyDescent="0.3">
      <c r="A1424" t="s">
        <v>3386</v>
      </c>
      <c r="B1424" s="7">
        <v>42273</v>
      </c>
      <c r="C1424" t="s">
        <v>3387</v>
      </c>
      <c r="D1424" t="s">
        <v>2386</v>
      </c>
      <c r="E1424">
        <v>77.031000000000006</v>
      </c>
      <c r="F1424">
        <v>9</v>
      </c>
      <c r="G1424">
        <v>0.7</v>
      </c>
      <c r="H1424">
        <v>-59.057099999999998</v>
      </c>
      <c r="I1424" t="s">
        <v>44</v>
      </c>
      <c r="J1424" t="s">
        <v>73</v>
      </c>
      <c r="K1424" t="s">
        <v>2387</v>
      </c>
      <c r="L1424" t="s">
        <v>47</v>
      </c>
      <c r="M1424" t="s">
        <v>281</v>
      </c>
      <c r="N1424" t="s">
        <v>1613</v>
      </c>
      <c r="O1424">
        <f t="shared" si="22"/>
        <v>2015</v>
      </c>
    </row>
    <row r="1425" spans="1:15" x14ac:dyDescent="0.3">
      <c r="A1425" t="s">
        <v>3386</v>
      </c>
      <c r="B1425" s="7">
        <v>42273</v>
      </c>
      <c r="C1425" t="s">
        <v>3387</v>
      </c>
      <c r="D1425" t="s">
        <v>1235</v>
      </c>
      <c r="E1425">
        <v>119.904</v>
      </c>
      <c r="F1425">
        <v>6</v>
      </c>
      <c r="G1425">
        <v>0.2</v>
      </c>
      <c r="H1425">
        <v>-1.4987999999999999</v>
      </c>
      <c r="I1425" t="s">
        <v>44</v>
      </c>
      <c r="J1425" t="s">
        <v>58</v>
      </c>
      <c r="K1425" t="s">
        <v>1236</v>
      </c>
      <c r="L1425" t="s">
        <v>47</v>
      </c>
      <c r="M1425" t="s">
        <v>281</v>
      </c>
      <c r="N1425" t="s">
        <v>1613</v>
      </c>
      <c r="O1425">
        <f t="shared" si="22"/>
        <v>2015</v>
      </c>
    </row>
    <row r="1426" spans="1:15" x14ac:dyDescent="0.3">
      <c r="A1426" t="s">
        <v>3386</v>
      </c>
      <c r="B1426" s="7">
        <v>42273</v>
      </c>
      <c r="C1426" t="s">
        <v>3387</v>
      </c>
      <c r="D1426" t="s">
        <v>3392</v>
      </c>
      <c r="E1426">
        <v>263.95999999999998</v>
      </c>
      <c r="F1426">
        <v>5</v>
      </c>
      <c r="G1426">
        <v>0.2</v>
      </c>
      <c r="H1426">
        <v>23.096499999999999</v>
      </c>
      <c r="I1426" t="s">
        <v>69</v>
      </c>
      <c r="J1426" t="s">
        <v>70</v>
      </c>
      <c r="K1426" t="s">
        <v>3393</v>
      </c>
      <c r="L1426" t="s">
        <v>47</v>
      </c>
      <c r="M1426" t="s">
        <v>281</v>
      </c>
      <c r="N1426" t="s">
        <v>1613</v>
      </c>
      <c r="O1426">
        <f t="shared" si="22"/>
        <v>2015</v>
      </c>
    </row>
    <row r="1427" spans="1:15" x14ac:dyDescent="0.3">
      <c r="A1427" t="s">
        <v>3386</v>
      </c>
      <c r="B1427" s="7">
        <v>42273</v>
      </c>
      <c r="C1427" t="s">
        <v>3387</v>
      </c>
      <c r="D1427" t="s">
        <v>1443</v>
      </c>
      <c r="E1427">
        <v>363.64800000000002</v>
      </c>
      <c r="F1427">
        <v>4</v>
      </c>
      <c r="G1427">
        <v>0.2</v>
      </c>
      <c r="H1427">
        <v>-86.366399999999999</v>
      </c>
      <c r="I1427" t="s">
        <v>44</v>
      </c>
      <c r="J1427" t="s">
        <v>58</v>
      </c>
      <c r="K1427" t="s">
        <v>1444</v>
      </c>
      <c r="L1427" t="s">
        <v>47</v>
      </c>
      <c r="M1427" t="s">
        <v>281</v>
      </c>
      <c r="N1427" t="s">
        <v>1613</v>
      </c>
      <c r="O1427">
        <f t="shared" si="22"/>
        <v>2015</v>
      </c>
    </row>
    <row r="1428" spans="1:15" x14ac:dyDescent="0.3">
      <c r="A1428" t="s">
        <v>3394</v>
      </c>
      <c r="B1428" s="7">
        <v>42308</v>
      </c>
      <c r="C1428" t="s">
        <v>3395</v>
      </c>
      <c r="D1428" t="s">
        <v>1795</v>
      </c>
      <c r="E1428">
        <v>9.7279999999999998</v>
      </c>
      <c r="F1428">
        <v>2</v>
      </c>
      <c r="G1428">
        <v>0.2</v>
      </c>
      <c r="H1428">
        <v>3.2831999999999999</v>
      </c>
      <c r="I1428" t="s">
        <v>44</v>
      </c>
      <c r="J1428" t="s">
        <v>73</v>
      </c>
      <c r="K1428" t="s">
        <v>1796</v>
      </c>
      <c r="L1428" t="s">
        <v>47</v>
      </c>
      <c r="M1428" t="s">
        <v>48</v>
      </c>
      <c r="N1428" t="s">
        <v>2324</v>
      </c>
      <c r="O1428">
        <f t="shared" si="22"/>
        <v>2015</v>
      </c>
    </row>
    <row r="1429" spans="1:15" x14ac:dyDescent="0.3">
      <c r="A1429" t="s">
        <v>3394</v>
      </c>
      <c r="B1429" s="7">
        <v>42308</v>
      </c>
      <c r="C1429" t="s">
        <v>3395</v>
      </c>
      <c r="D1429" t="s">
        <v>447</v>
      </c>
      <c r="E1429">
        <v>14.75</v>
      </c>
      <c r="F1429">
        <v>5</v>
      </c>
      <c r="G1429">
        <v>0</v>
      </c>
      <c r="H1429">
        <v>7.08</v>
      </c>
      <c r="I1429" t="s">
        <v>44</v>
      </c>
      <c r="J1429" t="s">
        <v>159</v>
      </c>
      <c r="K1429" t="s">
        <v>448</v>
      </c>
      <c r="L1429" t="s">
        <v>47</v>
      </c>
      <c r="M1429" t="s">
        <v>48</v>
      </c>
      <c r="N1429" t="s">
        <v>2324</v>
      </c>
      <c r="O1429">
        <f t="shared" si="22"/>
        <v>2015</v>
      </c>
    </row>
    <row r="1430" spans="1:15" x14ac:dyDescent="0.3">
      <c r="A1430" t="s">
        <v>3394</v>
      </c>
      <c r="B1430" s="7">
        <v>42308</v>
      </c>
      <c r="C1430" t="s">
        <v>3395</v>
      </c>
      <c r="D1430" t="s">
        <v>3396</v>
      </c>
      <c r="E1430">
        <v>29.8</v>
      </c>
      <c r="F1430">
        <v>5</v>
      </c>
      <c r="G1430">
        <v>0.2</v>
      </c>
      <c r="H1430">
        <v>9.3125</v>
      </c>
      <c r="I1430" t="s">
        <v>44</v>
      </c>
      <c r="J1430" t="s">
        <v>73</v>
      </c>
      <c r="K1430" t="s">
        <v>3397</v>
      </c>
      <c r="L1430" t="s">
        <v>47</v>
      </c>
      <c r="M1430" t="s">
        <v>48</v>
      </c>
      <c r="N1430" t="s">
        <v>2324</v>
      </c>
      <c r="O1430">
        <f t="shared" si="22"/>
        <v>2015</v>
      </c>
    </row>
    <row r="1431" spans="1:15" x14ac:dyDescent="0.3">
      <c r="A1431" t="s">
        <v>3394</v>
      </c>
      <c r="B1431" s="7">
        <v>42308</v>
      </c>
      <c r="C1431" t="s">
        <v>3395</v>
      </c>
      <c r="D1431" t="s">
        <v>1983</v>
      </c>
      <c r="E1431">
        <v>427.42</v>
      </c>
      <c r="F1431">
        <v>14</v>
      </c>
      <c r="G1431">
        <v>0</v>
      </c>
      <c r="H1431">
        <v>196.61320000000001</v>
      </c>
      <c r="I1431" t="s">
        <v>44</v>
      </c>
      <c r="J1431" t="s">
        <v>45</v>
      </c>
      <c r="K1431" t="s">
        <v>1984</v>
      </c>
      <c r="L1431" t="s">
        <v>47</v>
      </c>
      <c r="M1431" t="s">
        <v>48</v>
      </c>
      <c r="N1431" t="s">
        <v>2324</v>
      </c>
      <c r="O1431">
        <f t="shared" si="22"/>
        <v>2015</v>
      </c>
    </row>
    <row r="1432" spans="1:15" x14ac:dyDescent="0.3">
      <c r="A1432" t="s">
        <v>3398</v>
      </c>
      <c r="B1432" s="7">
        <v>43065</v>
      </c>
      <c r="C1432" t="s">
        <v>2175</v>
      </c>
      <c r="D1432" t="s">
        <v>1780</v>
      </c>
      <c r="E1432">
        <v>220.75200000000001</v>
      </c>
      <c r="F1432">
        <v>8</v>
      </c>
      <c r="G1432">
        <v>0.4</v>
      </c>
      <c r="H1432">
        <v>-40.471200000000003</v>
      </c>
      <c r="I1432" t="s">
        <v>69</v>
      </c>
      <c r="J1432" t="s">
        <v>70</v>
      </c>
      <c r="K1432" t="s">
        <v>1781</v>
      </c>
      <c r="L1432" t="s">
        <v>137</v>
      </c>
      <c r="M1432" t="s">
        <v>445</v>
      </c>
      <c r="N1432" t="s">
        <v>446</v>
      </c>
      <c r="O1432">
        <f t="shared" si="22"/>
        <v>2017</v>
      </c>
    </row>
    <row r="1433" spans="1:15" x14ac:dyDescent="0.3">
      <c r="A1433" t="s">
        <v>3399</v>
      </c>
      <c r="B1433" s="7">
        <v>41992</v>
      </c>
      <c r="C1433" t="s">
        <v>90</v>
      </c>
      <c r="D1433" t="s">
        <v>3400</v>
      </c>
      <c r="E1433">
        <v>152.76</v>
      </c>
      <c r="F1433">
        <v>6</v>
      </c>
      <c r="G1433">
        <v>0</v>
      </c>
      <c r="H1433">
        <v>74.852400000000003</v>
      </c>
      <c r="I1433" t="s">
        <v>44</v>
      </c>
      <c r="J1433" t="s">
        <v>73</v>
      </c>
      <c r="K1433" t="s">
        <v>3401</v>
      </c>
      <c r="L1433" t="s">
        <v>35</v>
      </c>
      <c r="M1433" t="s">
        <v>324</v>
      </c>
      <c r="N1433" t="s">
        <v>2270</v>
      </c>
      <c r="O1433">
        <f t="shared" si="22"/>
        <v>2014</v>
      </c>
    </row>
    <row r="1434" spans="1:15" x14ac:dyDescent="0.3">
      <c r="A1434" t="s">
        <v>3399</v>
      </c>
      <c r="B1434" s="7">
        <v>41992</v>
      </c>
      <c r="C1434" t="s">
        <v>90</v>
      </c>
      <c r="D1434" t="s">
        <v>1762</v>
      </c>
      <c r="E1434">
        <v>7.27</v>
      </c>
      <c r="F1434">
        <v>1</v>
      </c>
      <c r="G1434">
        <v>0</v>
      </c>
      <c r="H1434">
        <v>1.9629000000000001</v>
      </c>
      <c r="I1434" t="s">
        <v>44</v>
      </c>
      <c r="J1434" t="s">
        <v>515</v>
      </c>
      <c r="K1434" t="s">
        <v>1763</v>
      </c>
      <c r="L1434" t="s">
        <v>35</v>
      </c>
      <c r="M1434" t="s">
        <v>324</v>
      </c>
      <c r="N1434" t="s">
        <v>2270</v>
      </c>
      <c r="O1434">
        <f t="shared" si="22"/>
        <v>2014</v>
      </c>
    </row>
    <row r="1435" spans="1:15" x14ac:dyDescent="0.3">
      <c r="A1435" t="s">
        <v>3399</v>
      </c>
      <c r="B1435" s="7">
        <v>41992</v>
      </c>
      <c r="C1435" t="s">
        <v>90</v>
      </c>
      <c r="D1435" t="s">
        <v>301</v>
      </c>
      <c r="E1435">
        <v>1819.86</v>
      </c>
      <c r="F1435">
        <v>14</v>
      </c>
      <c r="G1435">
        <v>0</v>
      </c>
      <c r="H1435">
        <v>163.78739999999999</v>
      </c>
      <c r="I1435" t="s">
        <v>32</v>
      </c>
      <c r="J1435" t="s">
        <v>39</v>
      </c>
      <c r="K1435" t="s">
        <v>302</v>
      </c>
      <c r="L1435" t="s">
        <v>35</v>
      </c>
      <c r="M1435" t="s">
        <v>324</v>
      </c>
      <c r="N1435" t="s">
        <v>2270</v>
      </c>
      <c r="O1435">
        <f t="shared" si="22"/>
        <v>2014</v>
      </c>
    </row>
    <row r="1436" spans="1:15" x14ac:dyDescent="0.3">
      <c r="A1436" t="s">
        <v>3402</v>
      </c>
      <c r="B1436" s="7">
        <v>42730</v>
      </c>
      <c r="C1436" t="s">
        <v>1694</v>
      </c>
      <c r="D1436" t="s">
        <v>3403</v>
      </c>
      <c r="E1436">
        <v>33.9</v>
      </c>
      <c r="F1436">
        <v>5</v>
      </c>
      <c r="G1436">
        <v>0</v>
      </c>
      <c r="H1436">
        <v>15.593999999999999</v>
      </c>
      <c r="I1436" t="s">
        <v>44</v>
      </c>
      <c r="J1436" t="s">
        <v>85</v>
      </c>
      <c r="K1436" t="s">
        <v>3404</v>
      </c>
      <c r="L1436" t="s">
        <v>47</v>
      </c>
      <c r="M1436" t="s">
        <v>93</v>
      </c>
      <c r="N1436" t="s">
        <v>94</v>
      </c>
      <c r="O1436">
        <f t="shared" si="22"/>
        <v>2016</v>
      </c>
    </row>
    <row r="1437" spans="1:15" x14ac:dyDescent="0.3">
      <c r="A1437" t="s">
        <v>3405</v>
      </c>
      <c r="B1437" s="7">
        <v>42906</v>
      </c>
      <c r="C1437" t="s">
        <v>3406</v>
      </c>
      <c r="D1437" t="s">
        <v>3407</v>
      </c>
      <c r="E1437">
        <v>31.103999999999999</v>
      </c>
      <c r="F1437">
        <v>6</v>
      </c>
      <c r="G1437">
        <v>0.2</v>
      </c>
      <c r="H1437">
        <v>10.8864</v>
      </c>
      <c r="I1437" t="s">
        <v>44</v>
      </c>
      <c r="J1437" t="s">
        <v>85</v>
      </c>
      <c r="K1437" t="s">
        <v>3408</v>
      </c>
      <c r="L1437" t="s">
        <v>137</v>
      </c>
      <c r="M1437" t="s">
        <v>445</v>
      </c>
      <c r="N1437" t="s">
        <v>3409</v>
      </c>
      <c r="O1437">
        <f t="shared" si="22"/>
        <v>2017</v>
      </c>
    </row>
    <row r="1438" spans="1:15" x14ac:dyDescent="0.3">
      <c r="A1438" t="s">
        <v>3405</v>
      </c>
      <c r="B1438" s="7">
        <v>42906</v>
      </c>
      <c r="C1438" t="s">
        <v>3406</v>
      </c>
      <c r="D1438" t="s">
        <v>3273</v>
      </c>
      <c r="E1438">
        <v>5.2480000000000002</v>
      </c>
      <c r="F1438">
        <v>2</v>
      </c>
      <c r="G1438">
        <v>0.2</v>
      </c>
      <c r="H1438">
        <v>0.59040000000000004</v>
      </c>
      <c r="I1438" t="s">
        <v>44</v>
      </c>
      <c r="J1438" t="s">
        <v>66</v>
      </c>
      <c r="K1438" t="s">
        <v>3274</v>
      </c>
      <c r="L1438" t="s">
        <v>137</v>
      </c>
      <c r="M1438" t="s">
        <v>445</v>
      </c>
      <c r="N1438" t="s">
        <v>3409</v>
      </c>
      <c r="O1438">
        <f t="shared" si="22"/>
        <v>2017</v>
      </c>
    </row>
    <row r="1439" spans="1:15" x14ac:dyDescent="0.3">
      <c r="A1439" t="s">
        <v>3410</v>
      </c>
      <c r="B1439" s="7">
        <v>42292</v>
      </c>
      <c r="C1439" t="s">
        <v>300</v>
      </c>
      <c r="D1439" t="s">
        <v>3411</v>
      </c>
      <c r="E1439">
        <v>263.88</v>
      </c>
      <c r="F1439">
        <v>3</v>
      </c>
      <c r="G1439">
        <v>0.2</v>
      </c>
      <c r="H1439">
        <v>42.880499999999998</v>
      </c>
      <c r="I1439" t="s">
        <v>69</v>
      </c>
      <c r="J1439" t="s">
        <v>148</v>
      </c>
      <c r="K1439" t="s">
        <v>3412</v>
      </c>
      <c r="L1439" t="s">
        <v>99</v>
      </c>
      <c r="M1439" t="s">
        <v>100</v>
      </c>
      <c r="N1439" t="s">
        <v>1432</v>
      </c>
      <c r="O1439">
        <f t="shared" si="22"/>
        <v>2015</v>
      </c>
    </row>
    <row r="1440" spans="1:15" x14ac:dyDescent="0.3">
      <c r="A1440" t="s">
        <v>3410</v>
      </c>
      <c r="B1440" s="7">
        <v>42292</v>
      </c>
      <c r="C1440" t="s">
        <v>300</v>
      </c>
      <c r="D1440" t="s">
        <v>1654</v>
      </c>
      <c r="E1440">
        <v>2453.4299999999998</v>
      </c>
      <c r="F1440">
        <v>5</v>
      </c>
      <c r="G1440">
        <v>0.3</v>
      </c>
      <c r="H1440">
        <v>-350.49</v>
      </c>
      <c r="I1440" t="s">
        <v>32</v>
      </c>
      <c r="J1440" t="s">
        <v>39</v>
      </c>
      <c r="K1440" t="s">
        <v>1655</v>
      </c>
      <c r="L1440" t="s">
        <v>99</v>
      </c>
      <c r="M1440" t="s">
        <v>100</v>
      </c>
      <c r="N1440" t="s">
        <v>1432</v>
      </c>
      <c r="O1440">
        <f t="shared" si="22"/>
        <v>2015</v>
      </c>
    </row>
    <row r="1441" spans="1:15" x14ac:dyDescent="0.3">
      <c r="A1441" t="s">
        <v>3413</v>
      </c>
      <c r="B1441" s="7">
        <v>42837</v>
      </c>
      <c r="C1441" t="s">
        <v>1653</v>
      </c>
      <c r="D1441" t="s">
        <v>3414</v>
      </c>
      <c r="E1441">
        <v>29.7</v>
      </c>
      <c r="F1441">
        <v>5</v>
      </c>
      <c r="G1441">
        <v>0</v>
      </c>
      <c r="H1441">
        <v>13.365</v>
      </c>
      <c r="I1441" t="s">
        <v>44</v>
      </c>
      <c r="J1441" t="s">
        <v>73</v>
      </c>
      <c r="K1441" t="s">
        <v>1075</v>
      </c>
      <c r="L1441" t="s">
        <v>137</v>
      </c>
      <c r="M1441" t="s">
        <v>1237</v>
      </c>
      <c r="N1441" t="s">
        <v>3156</v>
      </c>
      <c r="O1441">
        <f t="shared" si="22"/>
        <v>2017</v>
      </c>
    </row>
    <row r="1442" spans="1:15" x14ac:dyDescent="0.3">
      <c r="A1442" t="s">
        <v>3413</v>
      </c>
      <c r="B1442" s="7">
        <v>42837</v>
      </c>
      <c r="C1442" t="s">
        <v>1653</v>
      </c>
      <c r="D1442" t="s">
        <v>3415</v>
      </c>
      <c r="E1442">
        <v>39.96</v>
      </c>
      <c r="F1442">
        <v>4</v>
      </c>
      <c r="G1442">
        <v>0</v>
      </c>
      <c r="H1442">
        <v>17.981999999999999</v>
      </c>
      <c r="I1442" t="s">
        <v>44</v>
      </c>
      <c r="J1442" t="s">
        <v>85</v>
      </c>
      <c r="K1442" t="s">
        <v>3416</v>
      </c>
      <c r="L1442" t="s">
        <v>137</v>
      </c>
      <c r="M1442" t="s">
        <v>1237</v>
      </c>
      <c r="N1442" t="s">
        <v>3156</v>
      </c>
      <c r="O1442">
        <f t="shared" si="22"/>
        <v>2017</v>
      </c>
    </row>
    <row r="1443" spans="1:15" x14ac:dyDescent="0.3">
      <c r="A1443" t="s">
        <v>3417</v>
      </c>
      <c r="B1443" s="7">
        <v>43088</v>
      </c>
      <c r="C1443" t="s">
        <v>3418</v>
      </c>
      <c r="D1443" t="s">
        <v>2438</v>
      </c>
      <c r="E1443">
        <v>36.671999999999997</v>
      </c>
      <c r="F1443">
        <v>2</v>
      </c>
      <c r="G1443">
        <v>0.2</v>
      </c>
      <c r="H1443">
        <v>11.46</v>
      </c>
      <c r="I1443" t="s">
        <v>44</v>
      </c>
      <c r="J1443" t="s">
        <v>73</v>
      </c>
      <c r="K1443" t="s">
        <v>2439</v>
      </c>
      <c r="L1443" t="s">
        <v>47</v>
      </c>
      <c r="M1443" t="s">
        <v>48</v>
      </c>
      <c r="N1443" t="s">
        <v>120</v>
      </c>
      <c r="O1443">
        <f t="shared" si="22"/>
        <v>2017</v>
      </c>
    </row>
    <row r="1444" spans="1:15" x14ac:dyDescent="0.3">
      <c r="A1444" t="s">
        <v>3419</v>
      </c>
      <c r="B1444" s="7">
        <v>42952</v>
      </c>
      <c r="C1444" t="s">
        <v>3420</v>
      </c>
      <c r="D1444" t="s">
        <v>1122</v>
      </c>
      <c r="E1444">
        <v>13.76</v>
      </c>
      <c r="F1444">
        <v>2</v>
      </c>
      <c r="G1444">
        <v>0</v>
      </c>
      <c r="H1444">
        <v>6.3296000000000001</v>
      </c>
      <c r="I1444" t="s">
        <v>44</v>
      </c>
      <c r="J1444" t="s">
        <v>85</v>
      </c>
      <c r="K1444" t="s">
        <v>1123</v>
      </c>
      <c r="L1444" t="s">
        <v>35</v>
      </c>
      <c r="M1444" t="s">
        <v>36</v>
      </c>
      <c r="N1444" t="s">
        <v>1296</v>
      </c>
      <c r="O1444">
        <f t="shared" si="22"/>
        <v>2017</v>
      </c>
    </row>
    <row r="1445" spans="1:15" x14ac:dyDescent="0.3">
      <c r="A1445" t="s">
        <v>3421</v>
      </c>
      <c r="B1445" s="7">
        <v>42278</v>
      </c>
      <c r="C1445" t="s">
        <v>3422</v>
      </c>
      <c r="D1445" t="s">
        <v>487</v>
      </c>
      <c r="E1445">
        <v>139.42400000000001</v>
      </c>
      <c r="F1445">
        <v>4</v>
      </c>
      <c r="G1445">
        <v>0.2</v>
      </c>
      <c r="H1445">
        <v>17.428000000000001</v>
      </c>
      <c r="I1445" t="s">
        <v>44</v>
      </c>
      <c r="J1445" t="s">
        <v>58</v>
      </c>
      <c r="K1445" t="s">
        <v>488</v>
      </c>
      <c r="L1445" t="s">
        <v>47</v>
      </c>
      <c r="M1445" t="s">
        <v>409</v>
      </c>
      <c r="N1445" t="s">
        <v>410</v>
      </c>
      <c r="O1445">
        <f t="shared" si="22"/>
        <v>2015</v>
      </c>
    </row>
    <row r="1446" spans="1:15" x14ac:dyDescent="0.3">
      <c r="A1446" t="s">
        <v>3423</v>
      </c>
      <c r="B1446" s="7">
        <v>42513</v>
      </c>
      <c r="C1446" t="s">
        <v>810</v>
      </c>
      <c r="D1446" t="s">
        <v>3087</v>
      </c>
      <c r="E1446">
        <v>1979.9280000000001</v>
      </c>
      <c r="F1446">
        <v>9</v>
      </c>
      <c r="G1446">
        <v>0.2</v>
      </c>
      <c r="H1446">
        <v>148.49459999999999</v>
      </c>
      <c r="I1446" t="s">
        <v>69</v>
      </c>
      <c r="J1446" t="s">
        <v>70</v>
      </c>
      <c r="K1446" t="s">
        <v>3088</v>
      </c>
      <c r="L1446" t="s">
        <v>99</v>
      </c>
      <c r="M1446" t="s">
        <v>193</v>
      </c>
      <c r="N1446" t="s">
        <v>276</v>
      </c>
      <c r="O1446">
        <f t="shared" si="22"/>
        <v>2016</v>
      </c>
    </row>
    <row r="1447" spans="1:15" x14ac:dyDescent="0.3">
      <c r="A1447" t="s">
        <v>3424</v>
      </c>
      <c r="B1447" s="7">
        <v>42899</v>
      </c>
      <c r="C1447" t="s">
        <v>1325</v>
      </c>
      <c r="D1447" t="s">
        <v>849</v>
      </c>
      <c r="E1447">
        <v>164.73599999999999</v>
      </c>
      <c r="F1447">
        <v>4</v>
      </c>
      <c r="G1447">
        <v>0.2</v>
      </c>
      <c r="H1447">
        <v>-39.1248</v>
      </c>
      <c r="I1447" t="s">
        <v>44</v>
      </c>
      <c r="J1447" t="s">
        <v>58</v>
      </c>
      <c r="K1447" t="s">
        <v>850</v>
      </c>
      <c r="L1447" t="s">
        <v>99</v>
      </c>
      <c r="M1447" t="s">
        <v>193</v>
      </c>
      <c r="N1447" t="s">
        <v>276</v>
      </c>
      <c r="O1447">
        <f t="shared" si="22"/>
        <v>2017</v>
      </c>
    </row>
    <row r="1448" spans="1:15" x14ac:dyDescent="0.3">
      <c r="A1448" t="s">
        <v>3424</v>
      </c>
      <c r="B1448" s="7">
        <v>42899</v>
      </c>
      <c r="C1448" t="s">
        <v>1325</v>
      </c>
      <c r="D1448" t="s">
        <v>3425</v>
      </c>
      <c r="E1448">
        <v>470.30200000000002</v>
      </c>
      <c r="F1448">
        <v>7</v>
      </c>
      <c r="G1448">
        <v>0.3</v>
      </c>
      <c r="H1448">
        <v>-87.341800000000006</v>
      </c>
      <c r="I1448" t="s">
        <v>32</v>
      </c>
      <c r="J1448" t="s">
        <v>39</v>
      </c>
      <c r="K1448" t="s">
        <v>3426</v>
      </c>
      <c r="L1448" t="s">
        <v>99</v>
      </c>
      <c r="M1448" t="s">
        <v>193</v>
      </c>
      <c r="N1448" t="s">
        <v>276</v>
      </c>
      <c r="O1448">
        <f t="shared" si="22"/>
        <v>2017</v>
      </c>
    </row>
    <row r="1449" spans="1:15" x14ac:dyDescent="0.3">
      <c r="A1449" t="s">
        <v>3424</v>
      </c>
      <c r="B1449" s="7">
        <v>42899</v>
      </c>
      <c r="C1449" t="s">
        <v>1325</v>
      </c>
      <c r="D1449" t="s">
        <v>3427</v>
      </c>
      <c r="E1449">
        <v>47.984000000000002</v>
      </c>
      <c r="F1449">
        <v>2</v>
      </c>
      <c r="G1449">
        <v>0.2</v>
      </c>
      <c r="H1449">
        <v>5.9980000000000002</v>
      </c>
      <c r="I1449" t="s">
        <v>69</v>
      </c>
      <c r="J1449" t="s">
        <v>70</v>
      </c>
      <c r="K1449" t="s">
        <v>3428</v>
      </c>
      <c r="L1449" t="s">
        <v>99</v>
      </c>
      <c r="M1449" t="s">
        <v>193</v>
      </c>
      <c r="N1449" t="s">
        <v>276</v>
      </c>
      <c r="O1449">
        <f t="shared" si="22"/>
        <v>2017</v>
      </c>
    </row>
    <row r="1450" spans="1:15" x14ac:dyDescent="0.3">
      <c r="A1450" t="s">
        <v>3429</v>
      </c>
      <c r="B1450" s="7">
        <v>41752</v>
      </c>
      <c r="C1450" t="s">
        <v>2759</v>
      </c>
      <c r="D1450" t="s">
        <v>3430</v>
      </c>
      <c r="E1450">
        <v>2.5019999999999998</v>
      </c>
      <c r="F1450">
        <v>3</v>
      </c>
      <c r="G1450">
        <v>0.7</v>
      </c>
      <c r="H1450">
        <v>-1.7514000000000001</v>
      </c>
      <c r="I1450" t="s">
        <v>44</v>
      </c>
      <c r="J1450" t="s">
        <v>73</v>
      </c>
      <c r="K1450" t="s">
        <v>3431</v>
      </c>
      <c r="L1450" t="s">
        <v>137</v>
      </c>
      <c r="M1450" t="s">
        <v>138</v>
      </c>
      <c r="N1450" t="s">
        <v>139</v>
      </c>
      <c r="O1450">
        <f t="shared" si="22"/>
        <v>2014</v>
      </c>
    </row>
    <row r="1451" spans="1:15" x14ac:dyDescent="0.3">
      <c r="A1451" t="s">
        <v>3432</v>
      </c>
      <c r="B1451" s="7">
        <v>42125</v>
      </c>
      <c r="C1451" t="s">
        <v>625</v>
      </c>
      <c r="D1451" t="s">
        <v>3433</v>
      </c>
      <c r="E1451">
        <v>88.751999999999995</v>
      </c>
      <c r="F1451">
        <v>3</v>
      </c>
      <c r="G1451">
        <v>0.2</v>
      </c>
      <c r="H1451">
        <v>11.093999999999999</v>
      </c>
      <c r="I1451" t="s">
        <v>69</v>
      </c>
      <c r="J1451" t="s">
        <v>70</v>
      </c>
      <c r="K1451" t="s">
        <v>3434</v>
      </c>
      <c r="L1451" t="s">
        <v>47</v>
      </c>
      <c r="M1451" t="s">
        <v>48</v>
      </c>
      <c r="N1451" t="s">
        <v>49</v>
      </c>
      <c r="O1451">
        <f t="shared" si="22"/>
        <v>2015</v>
      </c>
    </row>
    <row r="1452" spans="1:15" x14ac:dyDescent="0.3">
      <c r="A1452" t="s">
        <v>3435</v>
      </c>
      <c r="B1452" s="7">
        <v>42204</v>
      </c>
      <c r="C1452" t="s">
        <v>3436</v>
      </c>
      <c r="D1452" t="s">
        <v>3437</v>
      </c>
      <c r="E1452">
        <v>2.0249999999999999</v>
      </c>
      <c r="F1452">
        <v>1</v>
      </c>
      <c r="G1452">
        <v>0.7</v>
      </c>
      <c r="H1452">
        <v>-1.35</v>
      </c>
      <c r="I1452" t="s">
        <v>44</v>
      </c>
      <c r="J1452" t="s">
        <v>73</v>
      </c>
      <c r="K1452" t="s">
        <v>3438</v>
      </c>
      <c r="L1452" t="s">
        <v>47</v>
      </c>
      <c r="M1452" t="s">
        <v>281</v>
      </c>
      <c r="N1452" t="s">
        <v>486</v>
      </c>
      <c r="O1452">
        <f t="shared" si="22"/>
        <v>2015</v>
      </c>
    </row>
    <row r="1453" spans="1:15" x14ac:dyDescent="0.3">
      <c r="A1453" t="s">
        <v>3439</v>
      </c>
      <c r="B1453" s="7">
        <v>42700</v>
      </c>
      <c r="C1453" t="s">
        <v>3440</v>
      </c>
      <c r="D1453" t="s">
        <v>3033</v>
      </c>
      <c r="E1453">
        <v>70.98</v>
      </c>
      <c r="F1453">
        <v>7</v>
      </c>
      <c r="G1453">
        <v>0</v>
      </c>
      <c r="H1453">
        <v>34.780200000000001</v>
      </c>
      <c r="I1453" t="s">
        <v>44</v>
      </c>
      <c r="J1453" t="s">
        <v>85</v>
      </c>
      <c r="K1453" t="s">
        <v>170</v>
      </c>
      <c r="L1453" t="s">
        <v>35</v>
      </c>
      <c r="M1453" t="s">
        <v>324</v>
      </c>
      <c r="N1453" t="s">
        <v>3441</v>
      </c>
      <c r="O1453">
        <f t="shared" si="22"/>
        <v>2016</v>
      </c>
    </row>
    <row r="1454" spans="1:15" x14ac:dyDescent="0.3">
      <c r="A1454" t="s">
        <v>3439</v>
      </c>
      <c r="B1454" s="7">
        <v>42700</v>
      </c>
      <c r="C1454" t="s">
        <v>3440</v>
      </c>
      <c r="D1454" t="s">
        <v>3442</v>
      </c>
      <c r="E1454">
        <v>91.68</v>
      </c>
      <c r="F1454">
        <v>3</v>
      </c>
      <c r="G1454">
        <v>0</v>
      </c>
      <c r="H1454">
        <v>45.84</v>
      </c>
      <c r="I1454" t="s">
        <v>44</v>
      </c>
      <c r="J1454" t="s">
        <v>73</v>
      </c>
      <c r="K1454" t="s">
        <v>3443</v>
      </c>
      <c r="L1454" t="s">
        <v>35</v>
      </c>
      <c r="M1454" t="s">
        <v>324</v>
      </c>
      <c r="N1454" t="s">
        <v>3441</v>
      </c>
      <c r="O1454">
        <f t="shared" si="22"/>
        <v>2016</v>
      </c>
    </row>
    <row r="1455" spans="1:15" x14ac:dyDescent="0.3">
      <c r="A1455" t="s">
        <v>3439</v>
      </c>
      <c r="B1455" s="7">
        <v>42700</v>
      </c>
      <c r="C1455" t="s">
        <v>3440</v>
      </c>
      <c r="D1455" t="s">
        <v>3437</v>
      </c>
      <c r="E1455">
        <v>33.75</v>
      </c>
      <c r="F1455">
        <v>5</v>
      </c>
      <c r="G1455">
        <v>0</v>
      </c>
      <c r="H1455">
        <v>16.875</v>
      </c>
      <c r="I1455" t="s">
        <v>44</v>
      </c>
      <c r="J1455" t="s">
        <v>73</v>
      </c>
      <c r="K1455" t="s">
        <v>3438</v>
      </c>
      <c r="L1455" t="s">
        <v>35</v>
      </c>
      <c r="M1455" t="s">
        <v>324</v>
      </c>
      <c r="N1455" t="s">
        <v>3441</v>
      </c>
      <c r="O1455">
        <f t="shared" si="22"/>
        <v>2016</v>
      </c>
    </row>
    <row r="1456" spans="1:15" x14ac:dyDescent="0.3">
      <c r="A1456" t="s">
        <v>3439</v>
      </c>
      <c r="B1456" s="7">
        <v>42700</v>
      </c>
      <c r="C1456" t="s">
        <v>3440</v>
      </c>
      <c r="D1456" t="s">
        <v>3444</v>
      </c>
      <c r="E1456">
        <v>3040</v>
      </c>
      <c r="F1456">
        <v>8</v>
      </c>
      <c r="G1456">
        <v>0</v>
      </c>
      <c r="H1456">
        <v>1459.2</v>
      </c>
      <c r="I1456" t="s">
        <v>69</v>
      </c>
      <c r="J1456" t="s">
        <v>604</v>
      </c>
      <c r="K1456" t="s">
        <v>3445</v>
      </c>
      <c r="L1456" t="s">
        <v>35</v>
      </c>
      <c r="M1456" t="s">
        <v>324</v>
      </c>
      <c r="N1456" t="s">
        <v>3441</v>
      </c>
      <c r="O1456">
        <f t="shared" si="22"/>
        <v>2016</v>
      </c>
    </row>
    <row r="1457" spans="1:15" x14ac:dyDescent="0.3">
      <c r="A1457" t="s">
        <v>3446</v>
      </c>
      <c r="B1457" s="7">
        <v>42898</v>
      </c>
      <c r="C1457" t="s">
        <v>3447</v>
      </c>
      <c r="D1457" t="s">
        <v>3448</v>
      </c>
      <c r="E1457">
        <v>91.2</v>
      </c>
      <c r="F1457">
        <v>3</v>
      </c>
      <c r="G1457">
        <v>0</v>
      </c>
      <c r="H1457">
        <v>41.951999999999998</v>
      </c>
      <c r="I1457" t="s">
        <v>44</v>
      </c>
      <c r="J1457" t="s">
        <v>73</v>
      </c>
      <c r="K1457" t="s">
        <v>3449</v>
      </c>
      <c r="L1457" t="s">
        <v>35</v>
      </c>
      <c r="M1457" t="s">
        <v>1129</v>
      </c>
      <c r="N1457" t="s">
        <v>446</v>
      </c>
      <c r="O1457">
        <f t="shared" si="22"/>
        <v>2017</v>
      </c>
    </row>
    <row r="1458" spans="1:15" x14ac:dyDescent="0.3">
      <c r="A1458" t="s">
        <v>3446</v>
      </c>
      <c r="B1458" s="7">
        <v>42898</v>
      </c>
      <c r="C1458" t="s">
        <v>3447</v>
      </c>
      <c r="D1458" t="s">
        <v>3450</v>
      </c>
      <c r="E1458">
        <v>452.94</v>
      </c>
      <c r="F1458">
        <v>3</v>
      </c>
      <c r="G1458">
        <v>0</v>
      </c>
      <c r="H1458">
        <v>67.941000000000003</v>
      </c>
      <c r="I1458" t="s">
        <v>32</v>
      </c>
      <c r="J1458" t="s">
        <v>53</v>
      </c>
      <c r="K1458" t="s">
        <v>3451</v>
      </c>
      <c r="L1458" t="s">
        <v>35</v>
      </c>
      <c r="M1458" t="s">
        <v>1129</v>
      </c>
      <c r="N1458" t="s">
        <v>446</v>
      </c>
      <c r="O1458">
        <f t="shared" si="22"/>
        <v>2017</v>
      </c>
    </row>
    <row r="1459" spans="1:15" x14ac:dyDescent="0.3">
      <c r="A1459" t="s">
        <v>3452</v>
      </c>
      <c r="B1459" s="7">
        <v>42233</v>
      </c>
      <c r="C1459" t="s">
        <v>3422</v>
      </c>
      <c r="D1459" t="s">
        <v>1144</v>
      </c>
      <c r="E1459">
        <v>52.2</v>
      </c>
      <c r="F1459">
        <v>9</v>
      </c>
      <c r="G1459">
        <v>0</v>
      </c>
      <c r="H1459">
        <v>23.49</v>
      </c>
      <c r="I1459" t="s">
        <v>44</v>
      </c>
      <c r="J1459" t="s">
        <v>73</v>
      </c>
      <c r="K1459" t="s">
        <v>1145</v>
      </c>
      <c r="L1459" t="s">
        <v>137</v>
      </c>
      <c r="M1459" t="s">
        <v>1102</v>
      </c>
      <c r="N1459" t="s">
        <v>3453</v>
      </c>
      <c r="O1459">
        <f t="shared" si="22"/>
        <v>2015</v>
      </c>
    </row>
    <row r="1460" spans="1:15" x14ac:dyDescent="0.3">
      <c r="A1460" t="s">
        <v>3454</v>
      </c>
      <c r="B1460" s="7">
        <v>42638</v>
      </c>
      <c r="C1460" t="s">
        <v>3455</v>
      </c>
      <c r="D1460" t="s">
        <v>2190</v>
      </c>
      <c r="E1460">
        <v>15.936</v>
      </c>
      <c r="F1460">
        <v>4</v>
      </c>
      <c r="G1460">
        <v>0.2</v>
      </c>
      <c r="H1460">
        <v>5.1791999999999998</v>
      </c>
      <c r="I1460" t="s">
        <v>44</v>
      </c>
      <c r="J1460" t="s">
        <v>45</v>
      </c>
      <c r="K1460" t="s">
        <v>2191</v>
      </c>
      <c r="L1460" t="s">
        <v>99</v>
      </c>
      <c r="M1460" t="s">
        <v>100</v>
      </c>
      <c r="N1460" t="s">
        <v>3456</v>
      </c>
      <c r="O1460">
        <f t="shared" si="22"/>
        <v>2016</v>
      </c>
    </row>
    <row r="1461" spans="1:15" x14ac:dyDescent="0.3">
      <c r="A1461" t="s">
        <v>3457</v>
      </c>
      <c r="B1461" s="7">
        <v>41763</v>
      </c>
      <c r="C1461" t="s">
        <v>83</v>
      </c>
      <c r="D1461" t="s">
        <v>3458</v>
      </c>
      <c r="E1461">
        <v>27.46</v>
      </c>
      <c r="F1461">
        <v>2</v>
      </c>
      <c r="G1461">
        <v>0</v>
      </c>
      <c r="H1461">
        <v>9.8856000000000002</v>
      </c>
      <c r="I1461" t="s">
        <v>32</v>
      </c>
      <c r="J1461" t="s">
        <v>63</v>
      </c>
      <c r="K1461" t="s">
        <v>3459</v>
      </c>
      <c r="L1461" t="s">
        <v>137</v>
      </c>
      <c r="M1461" t="s">
        <v>663</v>
      </c>
      <c r="N1461" t="s">
        <v>3249</v>
      </c>
      <c r="O1461">
        <f t="shared" si="22"/>
        <v>2014</v>
      </c>
    </row>
    <row r="1462" spans="1:15" x14ac:dyDescent="0.3">
      <c r="A1462" t="s">
        <v>3460</v>
      </c>
      <c r="B1462" s="7">
        <v>42339</v>
      </c>
      <c r="C1462" t="s">
        <v>719</v>
      </c>
      <c r="D1462" t="s">
        <v>3461</v>
      </c>
      <c r="E1462">
        <v>55.423999999999999</v>
      </c>
      <c r="F1462">
        <v>2</v>
      </c>
      <c r="G1462">
        <v>0.2</v>
      </c>
      <c r="H1462">
        <v>19.398399999999999</v>
      </c>
      <c r="I1462" t="s">
        <v>44</v>
      </c>
      <c r="J1462" t="s">
        <v>73</v>
      </c>
      <c r="K1462" t="s">
        <v>3462</v>
      </c>
      <c r="L1462" t="s">
        <v>47</v>
      </c>
      <c r="M1462" t="s">
        <v>93</v>
      </c>
      <c r="N1462" t="s">
        <v>94</v>
      </c>
      <c r="O1462">
        <f t="shared" si="22"/>
        <v>2015</v>
      </c>
    </row>
    <row r="1463" spans="1:15" x14ac:dyDescent="0.3">
      <c r="A1463" t="s">
        <v>3463</v>
      </c>
      <c r="B1463" s="7">
        <v>42440</v>
      </c>
      <c r="C1463" t="s">
        <v>3464</v>
      </c>
      <c r="D1463" t="s">
        <v>2109</v>
      </c>
      <c r="E1463">
        <v>244.006</v>
      </c>
      <c r="F1463">
        <v>2</v>
      </c>
      <c r="G1463">
        <v>0.3</v>
      </c>
      <c r="H1463">
        <v>-31.372199999999999</v>
      </c>
      <c r="I1463" t="s">
        <v>32</v>
      </c>
      <c r="J1463" t="s">
        <v>53</v>
      </c>
      <c r="K1463" t="s">
        <v>2110</v>
      </c>
      <c r="L1463" t="s">
        <v>137</v>
      </c>
      <c r="M1463" t="s">
        <v>698</v>
      </c>
      <c r="N1463" t="s">
        <v>3465</v>
      </c>
      <c r="O1463">
        <f t="shared" si="22"/>
        <v>2016</v>
      </c>
    </row>
    <row r="1464" spans="1:15" x14ac:dyDescent="0.3">
      <c r="A1464" t="s">
        <v>3466</v>
      </c>
      <c r="B1464" s="7">
        <v>42608</v>
      </c>
      <c r="C1464" t="s">
        <v>190</v>
      </c>
      <c r="D1464" t="s">
        <v>1412</v>
      </c>
      <c r="E1464">
        <v>159.98400000000001</v>
      </c>
      <c r="F1464">
        <v>2</v>
      </c>
      <c r="G1464">
        <v>0.2</v>
      </c>
      <c r="H1464">
        <v>43.995600000000003</v>
      </c>
      <c r="I1464" t="s">
        <v>69</v>
      </c>
      <c r="J1464" t="s">
        <v>148</v>
      </c>
      <c r="K1464" t="s">
        <v>1413</v>
      </c>
      <c r="L1464" t="s">
        <v>99</v>
      </c>
      <c r="M1464" t="s">
        <v>100</v>
      </c>
      <c r="N1464" t="s">
        <v>535</v>
      </c>
      <c r="O1464">
        <f t="shared" si="22"/>
        <v>2016</v>
      </c>
    </row>
    <row r="1465" spans="1:15" x14ac:dyDescent="0.3">
      <c r="A1465" t="s">
        <v>3466</v>
      </c>
      <c r="B1465" s="7">
        <v>42608</v>
      </c>
      <c r="C1465" t="s">
        <v>190</v>
      </c>
      <c r="D1465" t="s">
        <v>2933</v>
      </c>
      <c r="E1465">
        <v>1024.7159999999999</v>
      </c>
      <c r="F1465">
        <v>6</v>
      </c>
      <c r="G1465">
        <v>0.3</v>
      </c>
      <c r="H1465">
        <v>-29.2776</v>
      </c>
      <c r="I1465" t="s">
        <v>32</v>
      </c>
      <c r="J1465" t="s">
        <v>39</v>
      </c>
      <c r="K1465" t="s">
        <v>2934</v>
      </c>
      <c r="L1465" t="s">
        <v>99</v>
      </c>
      <c r="M1465" t="s">
        <v>100</v>
      </c>
      <c r="N1465" t="s">
        <v>535</v>
      </c>
      <c r="O1465">
        <f t="shared" si="22"/>
        <v>2016</v>
      </c>
    </row>
    <row r="1466" spans="1:15" x14ac:dyDescent="0.3">
      <c r="A1466" t="s">
        <v>3467</v>
      </c>
      <c r="B1466" s="7">
        <v>42720</v>
      </c>
      <c r="C1466" t="s">
        <v>3468</v>
      </c>
      <c r="D1466" t="s">
        <v>2755</v>
      </c>
      <c r="E1466">
        <v>3.68</v>
      </c>
      <c r="F1466">
        <v>2</v>
      </c>
      <c r="G1466">
        <v>0</v>
      </c>
      <c r="H1466">
        <v>1.8031999999999999</v>
      </c>
      <c r="I1466" t="s">
        <v>44</v>
      </c>
      <c r="J1466" t="s">
        <v>241</v>
      </c>
      <c r="K1466" t="s">
        <v>2756</v>
      </c>
      <c r="L1466" t="s">
        <v>137</v>
      </c>
      <c r="M1466" t="s">
        <v>243</v>
      </c>
      <c r="N1466" t="s">
        <v>244</v>
      </c>
      <c r="O1466">
        <f t="shared" si="22"/>
        <v>2016</v>
      </c>
    </row>
    <row r="1467" spans="1:15" x14ac:dyDescent="0.3">
      <c r="A1467" t="s">
        <v>3469</v>
      </c>
      <c r="B1467" s="7">
        <v>41859</v>
      </c>
      <c r="C1467" t="s">
        <v>707</v>
      </c>
      <c r="D1467" t="s">
        <v>2647</v>
      </c>
      <c r="E1467">
        <v>121.376</v>
      </c>
      <c r="F1467">
        <v>4</v>
      </c>
      <c r="G1467">
        <v>0.2</v>
      </c>
      <c r="H1467">
        <v>-3.0344000000000002</v>
      </c>
      <c r="I1467" t="s">
        <v>32</v>
      </c>
      <c r="J1467" t="s">
        <v>63</v>
      </c>
      <c r="K1467" t="s">
        <v>2648</v>
      </c>
      <c r="L1467" t="s">
        <v>47</v>
      </c>
      <c r="M1467" t="s">
        <v>281</v>
      </c>
      <c r="N1467" t="s">
        <v>3470</v>
      </c>
      <c r="O1467">
        <f t="shared" si="22"/>
        <v>2014</v>
      </c>
    </row>
    <row r="1468" spans="1:15" x14ac:dyDescent="0.3">
      <c r="A1468" t="s">
        <v>3469</v>
      </c>
      <c r="B1468" s="7">
        <v>41859</v>
      </c>
      <c r="C1468" t="s">
        <v>707</v>
      </c>
      <c r="D1468" t="s">
        <v>397</v>
      </c>
      <c r="E1468">
        <v>95.975999999999999</v>
      </c>
      <c r="F1468">
        <v>3</v>
      </c>
      <c r="G1468">
        <v>0.2</v>
      </c>
      <c r="H1468">
        <v>-10.7973</v>
      </c>
      <c r="I1468" t="s">
        <v>69</v>
      </c>
      <c r="J1468" t="s">
        <v>148</v>
      </c>
      <c r="K1468" t="s">
        <v>398</v>
      </c>
      <c r="L1468" t="s">
        <v>47</v>
      </c>
      <c r="M1468" t="s">
        <v>281</v>
      </c>
      <c r="N1468" t="s">
        <v>3470</v>
      </c>
      <c r="O1468">
        <f t="shared" si="22"/>
        <v>2014</v>
      </c>
    </row>
    <row r="1469" spans="1:15" x14ac:dyDescent="0.3">
      <c r="A1469" t="s">
        <v>3471</v>
      </c>
      <c r="B1469" s="7">
        <v>42140</v>
      </c>
      <c r="C1469" t="s">
        <v>2009</v>
      </c>
      <c r="D1469" t="s">
        <v>2254</v>
      </c>
      <c r="E1469">
        <v>255.96799999999999</v>
      </c>
      <c r="F1469">
        <v>4</v>
      </c>
      <c r="G1469">
        <v>0.2</v>
      </c>
      <c r="H1469">
        <v>31.995999999999999</v>
      </c>
      <c r="I1469" t="s">
        <v>69</v>
      </c>
      <c r="J1469" t="s">
        <v>148</v>
      </c>
      <c r="K1469" t="s">
        <v>2255</v>
      </c>
      <c r="L1469" t="s">
        <v>35</v>
      </c>
      <c r="M1469" t="s">
        <v>55</v>
      </c>
      <c r="N1469" t="s">
        <v>1347</v>
      </c>
      <c r="O1469">
        <f t="shared" si="22"/>
        <v>2015</v>
      </c>
    </row>
    <row r="1470" spans="1:15" x14ac:dyDescent="0.3">
      <c r="A1470" t="s">
        <v>3472</v>
      </c>
      <c r="B1470" s="7">
        <v>43078</v>
      </c>
      <c r="C1470" t="s">
        <v>3395</v>
      </c>
      <c r="D1470" t="s">
        <v>3473</v>
      </c>
      <c r="E1470">
        <v>872.94</v>
      </c>
      <c r="F1470">
        <v>3</v>
      </c>
      <c r="G1470">
        <v>0</v>
      </c>
      <c r="H1470">
        <v>226.96440000000001</v>
      </c>
      <c r="I1470" t="s">
        <v>32</v>
      </c>
      <c r="J1470" t="s">
        <v>39</v>
      </c>
      <c r="K1470" t="s">
        <v>3474</v>
      </c>
      <c r="L1470" t="s">
        <v>99</v>
      </c>
      <c r="M1470" t="s">
        <v>216</v>
      </c>
      <c r="N1470" t="s">
        <v>779</v>
      </c>
      <c r="O1470">
        <f t="shared" si="22"/>
        <v>2017</v>
      </c>
    </row>
    <row r="1471" spans="1:15" x14ac:dyDescent="0.3">
      <c r="A1471" t="s">
        <v>3472</v>
      </c>
      <c r="B1471" s="7">
        <v>43078</v>
      </c>
      <c r="C1471" t="s">
        <v>3395</v>
      </c>
      <c r="D1471" t="s">
        <v>1224</v>
      </c>
      <c r="E1471">
        <v>41.54</v>
      </c>
      <c r="F1471">
        <v>2</v>
      </c>
      <c r="G1471">
        <v>0</v>
      </c>
      <c r="H1471">
        <v>19.523800000000001</v>
      </c>
      <c r="I1471" t="s">
        <v>44</v>
      </c>
      <c r="J1471" t="s">
        <v>73</v>
      </c>
      <c r="K1471" t="s">
        <v>1225</v>
      </c>
      <c r="L1471" t="s">
        <v>99</v>
      </c>
      <c r="M1471" t="s">
        <v>216</v>
      </c>
      <c r="N1471" t="s">
        <v>779</v>
      </c>
      <c r="O1471">
        <f t="shared" si="22"/>
        <v>2017</v>
      </c>
    </row>
    <row r="1472" spans="1:15" x14ac:dyDescent="0.3">
      <c r="A1472" t="s">
        <v>3472</v>
      </c>
      <c r="B1472" s="7">
        <v>43078</v>
      </c>
      <c r="C1472" t="s">
        <v>3395</v>
      </c>
      <c r="D1472" t="s">
        <v>3475</v>
      </c>
      <c r="E1472">
        <v>12.96</v>
      </c>
      <c r="F1472">
        <v>2</v>
      </c>
      <c r="G1472">
        <v>0</v>
      </c>
      <c r="H1472">
        <v>6.2207999999999997</v>
      </c>
      <c r="I1472" t="s">
        <v>44</v>
      </c>
      <c r="J1472" t="s">
        <v>85</v>
      </c>
      <c r="K1472" t="s">
        <v>3476</v>
      </c>
      <c r="L1472" t="s">
        <v>99</v>
      </c>
      <c r="M1472" t="s">
        <v>216</v>
      </c>
      <c r="N1472" t="s">
        <v>779</v>
      </c>
      <c r="O1472">
        <f t="shared" si="22"/>
        <v>2017</v>
      </c>
    </row>
    <row r="1473" spans="1:15" x14ac:dyDescent="0.3">
      <c r="A1473" t="s">
        <v>3477</v>
      </c>
      <c r="B1473" s="7">
        <v>42271</v>
      </c>
      <c r="C1473" t="s">
        <v>205</v>
      </c>
      <c r="D1473" t="s">
        <v>3478</v>
      </c>
      <c r="E1473">
        <v>6.8479999999999999</v>
      </c>
      <c r="F1473">
        <v>2</v>
      </c>
      <c r="G1473">
        <v>0.2</v>
      </c>
      <c r="H1473">
        <v>0.59919999999999995</v>
      </c>
      <c r="I1473" t="s">
        <v>44</v>
      </c>
      <c r="J1473" t="s">
        <v>66</v>
      </c>
      <c r="K1473" t="s">
        <v>3479</v>
      </c>
      <c r="L1473" t="s">
        <v>137</v>
      </c>
      <c r="M1473" t="s">
        <v>138</v>
      </c>
      <c r="N1473" t="s">
        <v>139</v>
      </c>
      <c r="O1473">
        <f t="shared" si="22"/>
        <v>2015</v>
      </c>
    </row>
    <row r="1474" spans="1:15" x14ac:dyDescent="0.3">
      <c r="A1474" t="s">
        <v>3480</v>
      </c>
      <c r="B1474" s="7">
        <v>42927</v>
      </c>
      <c r="C1474" t="s">
        <v>3481</v>
      </c>
      <c r="D1474" t="s">
        <v>2353</v>
      </c>
      <c r="E1474">
        <v>8.67</v>
      </c>
      <c r="F1474">
        <v>3</v>
      </c>
      <c r="G1474">
        <v>0</v>
      </c>
      <c r="H1474">
        <v>4.0749000000000004</v>
      </c>
      <c r="I1474" t="s">
        <v>44</v>
      </c>
      <c r="J1474" t="s">
        <v>45</v>
      </c>
      <c r="K1474" t="s">
        <v>2354</v>
      </c>
      <c r="L1474" t="s">
        <v>47</v>
      </c>
      <c r="M1474" t="s">
        <v>48</v>
      </c>
      <c r="N1474" t="s">
        <v>49</v>
      </c>
      <c r="O1474">
        <f t="shared" ref="O1474:O1537" si="23">YEAR(B1474)</f>
        <v>2017</v>
      </c>
    </row>
    <row r="1475" spans="1:15" x14ac:dyDescent="0.3">
      <c r="A1475" t="s">
        <v>3482</v>
      </c>
      <c r="B1475" s="7">
        <v>42339</v>
      </c>
      <c r="C1475" t="s">
        <v>2846</v>
      </c>
      <c r="D1475" t="s">
        <v>3483</v>
      </c>
      <c r="E1475">
        <v>6.6879999999999997</v>
      </c>
      <c r="F1475">
        <v>4</v>
      </c>
      <c r="G1475">
        <v>0.6</v>
      </c>
      <c r="H1475">
        <v>-4.0128000000000004</v>
      </c>
      <c r="I1475" t="s">
        <v>32</v>
      </c>
      <c r="J1475" t="s">
        <v>63</v>
      </c>
      <c r="K1475" t="s">
        <v>3484</v>
      </c>
      <c r="L1475" t="s">
        <v>99</v>
      </c>
      <c r="M1475" t="s">
        <v>100</v>
      </c>
      <c r="N1475" t="s">
        <v>171</v>
      </c>
      <c r="O1475">
        <f t="shared" si="23"/>
        <v>2015</v>
      </c>
    </row>
    <row r="1476" spans="1:15" x14ac:dyDescent="0.3">
      <c r="A1476" t="s">
        <v>3485</v>
      </c>
      <c r="B1476" s="7">
        <v>42693</v>
      </c>
      <c r="C1476" t="s">
        <v>3486</v>
      </c>
      <c r="D1476" t="s">
        <v>3487</v>
      </c>
      <c r="E1476">
        <v>17.28</v>
      </c>
      <c r="F1476">
        <v>6</v>
      </c>
      <c r="G1476">
        <v>0</v>
      </c>
      <c r="H1476">
        <v>5.0111999999999997</v>
      </c>
      <c r="I1476" t="s">
        <v>44</v>
      </c>
      <c r="J1476" t="s">
        <v>66</v>
      </c>
      <c r="K1476" t="s">
        <v>3488</v>
      </c>
      <c r="L1476" t="s">
        <v>137</v>
      </c>
      <c r="M1476" t="s">
        <v>243</v>
      </c>
      <c r="N1476" t="s">
        <v>3489</v>
      </c>
      <c r="O1476">
        <f t="shared" si="23"/>
        <v>2016</v>
      </c>
    </row>
    <row r="1477" spans="1:15" x14ac:dyDescent="0.3">
      <c r="A1477" t="s">
        <v>3485</v>
      </c>
      <c r="B1477" s="7">
        <v>42693</v>
      </c>
      <c r="C1477" t="s">
        <v>3486</v>
      </c>
      <c r="D1477" t="s">
        <v>2679</v>
      </c>
      <c r="E1477">
        <v>17.712</v>
      </c>
      <c r="F1477">
        <v>3</v>
      </c>
      <c r="G1477">
        <v>0.2</v>
      </c>
      <c r="H1477">
        <v>6.4206000000000003</v>
      </c>
      <c r="I1477" t="s">
        <v>44</v>
      </c>
      <c r="J1477" t="s">
        <v>73</v>
      </c>
      <c r="K1477" t="s">
        <v>2680</v>
      </c>
      <c r="L1477" t="s">
        <v>137</v>
      </c>
      <c r="M1477" t="s">
        <v>243</v>
      </c>
      <c r="N1477" t="s">
        <v>3489</v>
      </c>
      <c r="O1477">
        <f t="shared" si="23"/>
        <v>2016</v>
      </c>
    </row>
    <row r="1478" spans="1:15" x14ac:dyDescent="0.3">
      <c r="A1478" t="s">
        <v>3490</v>
      </c>
      <c r="B1478" s="7">
        <v>42813</v>
      </c>
      <c r="C1478" t="s">
        <v>2501</v>
      </c>
      <c r="D1478" t="s">
        <v>3491</v>
      </c>
      <c r="E1478">
        <v>28.91</v>
      </c>
      <c r="F1478">
        <v>7</v>
      </c>
      <c r="G1478">
        <v>0</v>
      </c>
      <c r="H1478">
        <v>13.2986</v>
      </c>
      <c r="I1478" t="s">
        <v>44</v>
      </c>
      <c r="J1478" t="s">
        <v>45</v>
      </c>
      <c r="K1478" t="s">
        <v>3492</v>
      </c>
      <c r="L1478" t="s">
        <v>137</v>
      </c>
      <c r="M1478" t="s">
        <v>243</v>
      </c>
      <c r="N1478" t="s">
        <v>244</v>
      </c>
      <c r="O1478">
        <f t="shared" si="23"/>
        <v>2017</v>
      </c>
    </row>
    <row r="1479" spans="1:15" x14ac:dyDescent="0.3">
      <c r="A1479" t="s">
        <v>3493</v>
      </c>
      <c r="B1479" s="7">
        <v>42687</v>
      </c>
      <c r="C1479" t="s">
        <v>3494</v>
      </c>
      <c r="D1479" t="s">
        <v>2263</v>
      </c>
      <c r="E1479">
        <v>52.136000000000003</v>
      </c>
      <c r="F1479">
        <v>7</v>
      </c>
      <c r="G1479">
        <v>0.2</v>
      </c>
      <c r="H1479">
        <v>5.8653000000000004</v>
      </c>
      <c r="I1479" t="s">
        <v>44</v>
      </c>
      <c r="J1479" t="s">
        <v>515</v>
      </c>
      <c r="K1479" t="s">
        <v>2264</v>
      </c>
      <c r="L1479" t="s">
        <v>35</v>
      </c>
      <c r="M1479" t="s">
        <v>87</v>
      </c>
      <c r="N1479" t="s">
        <v>3495</v>
      </c>
      <c r="O1479">
        <f t="shared" si="23"/>
        <v>2016</v>
      </c>
    </row>
    <row r="1480" spans="1:15" x14ac:dyDescent="0.3">
      <c r="A1480" t="s">
        <v>3496</v>
      </c>
      <c r="B1480" s="7">
        <v>43058</v>
      </c>
      <c r="C1480" t="s">
        <v>385</v>
      </c>
      <c r="D1480" t="s">
        <v>1488</v>
      </c>
      <c r="E1480">
        <v>31.968</v>
      </c>
      <c r="F1480">
        <v>4</v>
      </c>
      <c r="G1480">
        <v>0.2</v>
      </c>
      <c r="H1480">
        <v>2.3976000000000002</v>
      </c>
      <c r="I1480" t="s">
        <v>69</v>
      </c>
      <c r="J1480" t="s">
        <v>70</v>
      </c>
      <c r="K1480" t="s">
        <v>1489</v>
      </c>
      <c r="L1480" t="s">
        <v>47</v>
      </c>
      <c r="M1480" t="s">
        <v>48</v>
      </c>
      <c r="N1480" t="s">
        <v>3497</v>
      </c>
      <c r="O1480">
        <f t="shared" si="23"/>
        <v>2017</v>
      </c>
    </row>
    <row r="1481" spans="1:15" x14ac:dyDescent="0.3">
      <c r="A1481" t="s">
        <v>3498</v>
      </c>
      <c r="B1481" s="7">
        <v>42706</v>
      </c>
      <c r="C1481" t="s">
        <v>1344</v>
      </c>
      <c r="D1481" t="s">
        <v>3499</v>
      </c>
      <c r="E1481">
        <v>25.92</v>
      </c>
      <c r="F1481">
        <v>4</v>
      </c>
      <c r="G1481">
        <v>0</v>
      </c>
      <c r="H1481">
        <v>12.441599999999999</v>
      </c>
      <c r="I1481" t="s">
        <v>44</v>
      </c>
      <c r="J1481" t="s">
        <v>85</v>
      </c>
      <c r="K1481" t="s">
        <v>3500</v>
      </c>
      <c r="L1481" t="s">
        <v>47</v>
      </c>
      <c r="M1481" t="s">
        <v>48</v>
      </c>
      <c r="N1481" t="s">
        <v>120</v>
      </c>
      <c r="O1481">
        <f t="shared" si="23"/>
        <v>2016</v>
      </c>
    </row>
    <row r="1482" spans="1:15" x14ac:dyDescent="0.3">
      <c r="A1482" t="s">
        <v>3498</v>
      </c>
      <c r="B1482" s="7">
        <v>42706</v>
      </c>
      <c r="C1482" t="s">
        <v>1344</v>
      </c>
      <c r="D1482" t="s">
        <v>3501</v>
      </c>
      <c r="E1482">
        <v>40.46</v>
      </c>
      <c r="F1482">
        <v>7</v>
      </c>
      <c r="G1482">
        <v>0</v>
      </c>
      <c r="H1482">
        <v>19.825399999999998</v>
      </c>
      <c r="I1482" t="s">
        <v>44</v>
      </c>
      <c r="J1482" t="s">
        <v>85</v>
      </c>
      <c r="K1482" t="s">
        <v>3502</v>
      </c>
      <c r="L1482" t="s">
        <v>47</v>
      </c>
      <c r="M1482" t="s">
        <v>48</v>
      </c>
      <c r="N1482" t="s">
        <v>120</v>
      </c>
      <c r="O1482">
        <f t="shared" si="23"/>
        <v>2016</v>
      </c>
    </row>
    <row r="1483" spans="1:15" x14ac:dyDescent="0.3">
      <c r="A1483" t="s">
        <v>3498</v>
      </c>
      <c r="B1483" s="7">
        <v>42706</v>
      </c>
      <c r="C1483" t="s">
        <v>1344</v>
      </c>
      <c r="D1483" t="s">
        <v>3503</v>
      </c>
      <c r="E1483">
        <v>33.869999999999997</v>
      </c>
      <c r="F1483">
        <v>3</v>
      </c>
      <c r="G1483">
        <v>0</v>
      </c>
      <c r="H1483">
        <v>8.8062000000000005</v>
      </c>
      <c r="I1483" t="s">
        <v>44</v>
      </c>
      <c r="J1483" t="s">
        <v>58</v>
      </c>
      <c r="K1483" t="s">
        <v>3504</v>
      </c>
      <c r="L1483" t="s">
        <v>47</v>
      </c>
      <c r="M1483" t="s">
        <v>48</v>
      </c>
      <c r="N1483" t="s">
        <v>120</v>
      </c>
      <c r="O1483">
        <f t="shared" si="23"/>
        <v>2016</v>
      </c>
    </row>
    <row r="1484" spans="1:15" x14ac:dyDescent="0.3">
      <c r="A1484" t="s">
        <v>3505</v>
      </c>
      <c r="B1484" s="7">
        <v>42972</v>
      </c>
      <c r="C1484" t="s">
        <v>2793</v>
      </c>
      <c r="D1484" t="s">
        <v>1669</v>
      </c>
      <c r="E1484">
        <v>9.7279999999999998</v>
      </c>
      <c r="F1484">
        <v>2</v>
      </c>
      <c r="G1484">
        <v>0.2</v>
      </c>
      <c r="H1484">
        <v>1.7023999999999999</v>
      </c>
      <c r="I1484" t="s">
        <v>44</v>
      </c>
      <c r="J1484" t="s">
        <v>66</v>
      </c>
      <c r="K1484" t="s">
        <v>1670</v>
      </c>
      <c r="L1484" t="s">
        <v>35</v>
      </c>
      <c r="M1484" t="s">
        <v>303</v>
      </c>
      <c r="N1484" t="s">
        <v>298</v>
      </c>
      <c r="O1484">
        <f t="shared" si="23"/>
        <v>2017</v>
      </c>
    </row>
    <row r="1485" spans="1:15" x14ac:dyDescent="0.3">
      <c r="A1485" t="s">
        <v>3505</v>
      </c>
      <c r="B1485" s="7">
        <v>42972</v>
      </c>
      <c r="C1485" t="s">
        <v>2793</v>
      </c>
      <c r="D1485" t="s">
        <v>3506</v>
      </c>
      <c r="E1485">
        <v>3.4239999999999999</v>
      </c>
      <c r="F1485">
        <v>1</v>
      </c>
      <c r="G1485">
        <v>0.2</v>
      </c>
      <c r="H1485">
        <v>1.07</v>
      </c>
      <c r="I1485" t="s">
        <v>44</v>
      </c>
      <c r="J1485" t="s">
        <v>85</v>
      </c>
      <c r="K1485" t="s">
        <v>3507</v>
      </c>
      <c r="L1485" t="s">
        <v>35</v>
      </c>
      <c r="M1485" t="s">
        <v>303</v>
      </c>
      <c r="N1485" t="s">
        <v>298</v>
      </c>
      <c r="O1485">
        <f t="shared" si="23"/>
        <v>2017</v>
      </c>
    </row>
    <row r="1486" spans="1:15" x14ac:dyDescent="0.3">
      <c r="A1486" t="s">
        <v>3508</v>
      </c>
      <c r="B1486" s="7">
        <v>42657</v>
      </c>
      <c r="C1486" t="s">
        <v>2115</v>
      </c>
      <c r="D1486" t="s">
        <v>3509</v>
      </c>
      <c r="E1486">
        <v>177</v>
      </c>
      <c r="F1486">
        <v>3</v>
      </c>
      <c r="G1486">
        <v>0</v>
      </c>
      <c r="H1486">
        <v>30.09</v>
      </c>
      <c r="I1486" t="s">
        <v>69</v>
      </c>
      <c r="J1486" t="s">
        <v>148</v>
      </c>
      <c r="K1486" t="s">
        <v>3510</v>
      </c>
      <c r="L1486" t="s">
        <v>47</v>
      </c>
      <c r="M1486" t="s">
        <v>93</v>
      </c>
      <c r="N1486" t="s">
        <v>94</v>
      </c>
      <c r="O1486">
        <f t="shared" si="23"/>
        <v>2016</v>
      </c>
    </row>
    <row r="1487" spans="1:15" x14ac:dyDescent="0.3">
      <c r="A1487" t="s">
        <v>3511</v>
      </c>
      <c r="B1487" s="7">
        <v>41970</v>
      </c>
      <c r="C1487" t="s">
        <v>3512</v>
      </c>
      <c r="D1487" t="s">
        <v>3513</v>
      </c>
      <c r="E1487">
        <v>3.76</v>
      </c>
      <c r="F1487">
        <v>2</v>
      </c>
      <c r="G1487">
        <v>0</v>
      </c>
      <c r="H1487">
        <v>1.3160000000000001</v>
      </c>
      <c r="I1487" t="s">
        <v>44</v>
      </c>
      <c r="J1487" t="s">
        <v>241</v>
      </c>
      <c r="K1487" t="s">
        <v>500</v>
      </c>
      <c r="L1487" t="s">
        <v>137</v>
      </c>
      <c r="M1487" t="s">
        <v>243</v>
      </c>
      <c r="N1487" t="s">
        <v>244</v>
      </c>
      <c r="O1487">
        <f t="shared" si="23"/>
        <v>2014</v>
      </c>
    </row>
    <row r="1488" spans="1:15" x14ac:dyDescent="0.3">
      <c r="A1488" t="s">
        <v>3514</v>
      </c>
      <c r="B1488" s="7">
        <v>42311</v>
      </c>
      <c r="C1488" t="s">
        <v>3515</v>
      </c>
      <c r="D1488" t="s">
        <v>3516</v>
      </c>
      <c r="E1488">
        <v>1212.848</v>
      </c>
      <c r="F1488">
        <v>7</v>
      </c>
      <c r="G1488">
        <v>0.2</v>
      </c>
      <c r="H1488">
        <v>106.1242</v>
      </c>
      <c r="I1488" t="s">
        <v>69</v>
      </c>
      <c r="J1488" t="s">
        <v>70</v>
      </c>
      <c r="K1488" t="s">
        <v>3517</v>
      </c>
      <c r="L1488" t="s">
        <v>47</v>
      </c>
      <c r="M1488" t="s">
        <v>48</v>
      </c>
      <c r="N1488" t="s">
        <v>49</v>
      </c>
      <c r="O1488">
        <f t="shared" si="23"/>
        <v>2015</v>
      </c>
    </row>
    <row r="1489" spans="1:15" x14ac:dyDescent="0.3">
      <c r="A1489" t="s">
        <v>3514</v>
      </c>
      <c r="B1489" s="7">
        <v>42311</v>
      </c>
      <c r="C1489" t="s">
        <v>3515</v>
      </c>
      <c r="D1489" t="s">
        <v>3518</v>
      </c>
      <c r="E1489">
        <v>89.97</v>
      </c>
      <c r="F1489">
        <v>3</v>
      </c>
      <c r="G1489">
        <v>0</v>
      </c>
      <c r="H1489">
        <v>37.787399999999998</v>
      </c>
      <c r="I1489" t="s">
        <v>69</v>
      </c>
      <c r="J1489" t="s">
        <v>148</v>
      </c>
      <c r="K1489" t="s">
        <v>3519</v>
      </c>
      <c r="L1489" t="s">
        <v>47</v>
      </c>
      <c r="M1489" t="s">
        <v>48</v>
      </c>
      <c r="N1489" t="s">
        <v>49</v>
      </c>
      <c r="O1489">
        <f t="shared" si="23"/>
        <v>2015</v>
      </c>
    </row>
    <row r="1490" spans="1:15" x14ac:dyDescent="0.3">
      <c r="A1490" t="s">
        <v>3514</v>
      </c>
      <c r="B1490" s="7">
        <v>42311</v>
      </c>
      <c r="C1490" t="s">
        <v>3515</v>
      </c>
      <c r="D1490" t="s">
        <v>1319</v>
      </c>
      <c r="E1490">
        <v>42.6</v>
      </c>
      <c r="F1490">
        <v>3</v>
      </c>
      <c r="G1490">
        <v>0</v>
      </c>
      <c r="H1490">
        <v>16.614000000000001</v>
      </c>
      <c r="I1490" t="s">
        <v>32</v>
      </c>
      <c r="J1490" t="s">
        <v>63</v>
      </c>
      <c r="K1490" t="s">
        <v>1320</v>
      </c>
      <c r="L1490" t="s">
        <v>47</v>
      </c>
      <c r="M1490" t="s">
        <v>48</v>
      </c>
      <c r="N1490" t="s">
        <v>49</v>
      </c>
      <c r="O1490">
        <f t="shared" si="23"/>
        <v>2015</v>
      </c>
    </row>
    <row r="1491" spans="1:15" x14ac:dyDescent="0.3">
      <c r="A1491" t="s">
        <v>3520</v>
      </c>
      <c r="B1491" s="7">
        <v>41972</v>
      </c>
      <c r="C1491" t="s">
        <v>3521</v>
      </c>
      <c r="D1491" t="s">
        <v>2812</v>
      </c>
      <c r="E1491">
        <v>5.04</v>
      </c>
      <c r="F1491">
        <v>2</v>
      </c>
      <c r="G1491">
        <v>0.2</v>
      </c>
      <c r="H1491">
        <v>1.764</v>
      </c>
      <c r="I1491" t="s">
        <v>44</v>
      </c>
      <c r="J1491" t="s">
        <v>45</v>
      </c>
      <c r="K1491" t="s">
        <v>2813</v>
      </c>
      <c r="L1491" t="s">
        <v>137</v>
      </c>
      <c r="M1491" t="s">
        <v>138</v>
      </c>
      <c r="N1491" t="s">
        <v>139</v>
      </c>
      <c r="O1491">
        <f t="shared" si="23"/>
        <v>2014</v>
      </c>
    </row>
    <row r="1492" spans="1:15" x14ac:dyDescent="0.3">
      <c r="A1492" t="s">
        <v>3522</v>
      </c>
      <c r="B1492" s="7">
        <v>42855</v>
      </c>
      <c r="C1492" t="s">
        <v>2864</v>
      </c>
      <c r="D1492" t="s">
        <v>181</v>
      </c>
      <c r="E1492">
        <v>62.96</v>
      </c>
      <c r="F1492">
        <v>4</v>
      </c>
      <c r="G1492">
        <v>0</v>
      </c>
      <c r="H1492">
        <v>28.332000000000001</v>
      </c>
      <c r="I1492" t="s">
        <v>44</v>
      </c>
      <c r="J1492" t="s">
        <v>159</v>
      </c>
      <c r="K1492" t="s">
        <v>182</v>
      </c>
      <c r="L1492" t="s">
        <v>137</v>
      </c>
      <c r="M1492" t="s">
        <v>243</v>
      </c>
      <c r="N1492" t="s">
        <v>244</v>
      </c>
      <c r="O1492">
        <f t="shared" si="23"/>
        <v>2017</v>
      </c>
    </row>
    <row r="1493" spans="1:15" x14ac:dyDescent="0.3">
      <c r="A1493" t="s">
        <v>3523</v>
      </c>
      <c r="B1493" s="7">
        <v>43063</v>
      </c>
      <c r="C1493" t="s">
        <v>3524</v>
      </c>
      <c r="D1493" t="s">
        <v>3525</v>
      </c>
      <c r="E1493">
        <v>5.88</v>
      </c>
      <c r="F1493">
        <v>1</v>
      </c>
      <c r="G1493">
        <v>0</v>
      </c>
      <c r="H1493">
        <v>2.8812000000000002</v>
      </c>
      <c r="I1493" t="s">
        <v>44</v>
      </c>
      <c r="J1493" t="s">
        <v>85</v>
      </c>
      <c r="K1493" t="s">
        <v>3526</v>
      </c>
      <c r="L1493" t="s">
        <v>137</v>
      </c>
      <c r="M1493" t="s">
        <v>243</v>
      </c>
      <c r="N1493" t="s">
        <v>244</v>
      </c>
      <c r="O1493">
        <f t="shared" si="23"/>
        <v>2017</v>
      </c>
    </row>
    <row r="1494" spans="1:15" x14ac:dyDescent="0.3">
      <c r="A1494" t="s">
        <v>3523</v>
      </c>
      <c r="B1494" s="7">
        <v>43063</v>
      </c>
      <c r="C1494" t="s">
        <v>3524</v>
      </c>
      <c r="D1494" t="s">
        <v>1134</v>
      </c>
      <c r="E1494">
        <v>977.29200000000003</v>
      </c>
      <c r="F1494">
        <v>6</v>
      </c>
      <c r="G1494">
        <v>0.1</v>
      </c>
      <c r="H1494">
        <v>173.74080000000001</v>
      </c>
      <c r="I1494" t="s">
        <v>32</v>
      </c>
      <c r="J1494" t="s">
        <v>39</v>
      </c>
      <c r="K1494" t="s">
        <v>1135</v>
      </c>
      <c r="L1494" t="s">
        <v>137</v>
      </c>
      <c r="M1494" t="s">
        <v>243</v>
      </c>
      <c r="N1494" t="s">
        <v>244</v>
      </c>
      <c r="O1494">
        <f t="shared" si="23"/>
        <v>2017</v>
      </c>
    </row>
    <row r="1495" spans="1:15" x14ac:dyDescent="0.3">
      <c r="A1495" t="s">
        <v>3527</v>
      </c>
      <c r="B1495" s="7">
        <v>43038</v>
      </c>
      <c r="C1495" t="s">
        <v>3528</v>
      </c>
      <c r="D1495" t="s">
        <v>2627</v>
      </c>
      <c r="E1495">
        <v>9.64</v>
      </c>
      <c r="F1495">
        <v>2</v>
      </c>
      <c r="G1495">
        <v>0</v>
      </c>
      <c r="H1495">
        <v>3.6631999999999998</v>
      </c>
      <c r="I1495" t="s">
        <v>32</v>
      </c>
      <c r="J1495" t="s">
        <v>63</v>
      </c>
      <c r="K1495" t="s">
        <v>2628</v>
      </c>
      <c r="L1495" t="s">
        <v>47</v>
      </c>
      <c r="M1495" t="s">
        <v>93</v>
      </c>
      <c r="N1495" t="s">
        <v>1886</v>
      </c>
      <c r="O1495">
        <f t="shared" si="23"/>
        <v>2017</v>
      </c>
    </row>
    <row r="1496" spans="1:15" x14ac:dyDescent="0.3">
      <c r="A1496" t="s">
        <v>3529</v>
      </c>
      <c r="B1496" s="7">
        <v>41990</v>
      </c>
      <c r="C1496" t="s">
        <v>1261</v>
      </c>
      <c r="D1496" t="s">
        <v>2818</v>
      </c>
      <c r="E1496">
        <v>40.049999999999997</v>
      </c>
      <c r="F1496">
        <v>3</v>
      </c>
      <c r="G1496">
        <v>0</v>
      </c>
      <c r="H1496">
        <v>11.214</v>
      </c>
      <c r="I1496" t="s">
        <v>44</v>
      </c>
      <c r="J1496" t="s">
        <v>66</v>
      </c>
      <c r="K1496" t="s">
        <v>2819</v>
      </c>
      <c r="L1496" t="s">
        <v>35</v>
      </c>
      <c r="M1496" t="s">
        <v>1129</v>
      </c>
      <c r="N1496" t="s">
        <v>446</v>
      </c>
      <c r="O1496">
        <f t="shared" si="23"/>
        <v>2014</v>
      </c>
    </row>
    <row r="1497" spans="1:15" x14ac:dyDescent="0.3">
      <c r="A1497" t="s">
        <v>3530</v>
      </c>
      <c r="B1497" s="7">
        <v>42982</v>
      </c>
      <c r="C1497" t="s">
        <v>3531</v>
      </c>
      <c r="D1497" t="s">
        <v>2923</v>
      </c>
      <c r="E1497">
        <v>10.192</v>
      </c>
      <c r="F1497">
        <v>7</v>
      </c>
      <c r="G1497">
        <v>0.2</v>
      </c>
      <c r="H1497">
        <v>3.1850000000000001</v>
      </c>
      <c r="I1497" t="s">
        <v>44</v>
      </c>
      <c r="J1497" t="s">
        <v>66</v>
      </c>
      <c r="K1497" t="s">
        <v>2924</v>
      </c>
      <c r="L1497" t="s">
        <v>99</v>
      </c>
      <c r="M1497" t="s">
        <v>100</v>
      </c>
      <c r="N1497" t="s">
        <v>3532</v>
      </c>
      <c r="O1497">
        <f t="shared" si="23"/>
        <v>2017</v>
      </c>
    </row>
    <row r="1498" spans="1:15" x14ac:dyDescent="0.3">
      <c r="A1498" t="s">
        <v>3530</v>
      </c>
      <c r="B1498" s="7">
        <v>42982</v>
      </c>
      <c r="C1498" t="s">
        <v>3531</v>
      </c>
      <c r="D1498" t="s">
        <v>3533</v>
      </c>
      <c r="E1498">
        <v>16.783999999999999</v>
      </c>
      <c r="F1498">
        <v>1</v>
      </c>
      <c r="G1498">
        <v>0.2</v>
      </c>
      <c r="H1498">
        <v>-0.20979999999999999</v>
      </c>
      <c r="I1498" t="s">
        <v>44</v>
      </c>
      <c r="J1498" t="s">
        <v>58</v>
      </c>
      <c r="K1498" t="s">
        <v>3534</v>
      </c>
      <c r="L1498" t="s">
        <v>99</v>
      </c>
      <c r="M1498" t="s">
        <v>100</v>
      </c>
      <c r="N1498" t="s">
        <v>3532</v>
      </c>
      <c r="O1498">
        <f t="shared" si="23"/>
        <v>2017</v>
      </c>
    </row>
    <row r="1499" spans="1:15" x14ac:dyDescent="0.3">
      <c r="A1499" t="s">
        <v>3530</v>
      </c>
      <c r="B1499" s="7">
        <v>42982</v>
      </c>
      <c r="C1499" t="s">
        <v>3531</v>
      </c>
      <c r="D1499" t="s">
        <v>641</v>
      </c>
      <c r="E1499">
        <v>13.12</v>
      </c>
      <c r="F1499">
        <v>5</v>
      </c>
      <c r="G1499">
        <v>0.2</v>
      </c>
      <c r="H1499">
        <v>3.7719999999999998</v>
      </c>
      <c r="I1499" t="s">
        <v>44</v>
      </c>
      <c r="J1499" t="s">
        <v>66</v>
      </c>
      <c r="K1499" t="s">
        <v>642</v>
      </c>
      <c r="L1499" t="s">
        <v>99</v>
      </c>
      <c r="M1499" t="s">
        <v>100</v>
      </c>
      <c r="N1499" t="s">
        <v>3532</v>
      </c>
      <c r="O1499">
        <f t="shared" si="23"/>
        <v>2017</v>
      </c>
    </row>
    <row r="1500" spans="1:15" x14ac:dyDescent="0.3">
      <c r="A1500" t="s">
        <v>3535</v>
      </c>
      <c r="B1500" s="7">
        <v>42660</v>
      </c>
      <c r="C1500" t="s">
        <v>567</v>
      </c>
      <c r="D1500" t="s">
        <v>439</v>
      </c>
      <c r="E1500">
        <v>18.16</v>
      </c>
      <c r="F1500">
        <v>5</v>
      </c>
      <c r="G1500">
        <v>0.2</v>
      </c>
      <c r="H1500">
        <v>6.5830000000000002</v>
      </c>
      <c r="I1500" t="s">
        <v>44</v>
      </c>
      <c r="J1500" t="s">
        <v>73</v>
      </c>
      <c r="K1500" t="s">
        <v>440</v>
      </c>
      <c r="L1500" t="s">
        <v>47</v>
      </c>
      <c r="M1500" t="s">
        <v>48</v>
      </c>
      <c r="N1500" t="s">
        <v>120</v>
      </c>
      <c r="O1500">
        <f t="shared" si="23"/>
        <v>2016</v>
      </c>
    </row>
    <row r="1501" spans="1:15" x14ac:dyDescent="0.3">
      <c r="A1501" t="s">
        <v>3536</v>
      </c>
      <c r="B1501" s="7">
        <v>43051</v>
      </c>
      <c r="C1501" t="s">
        <v>1208</v>
      </c>
      <c r="D1501" t="s">
        <v>704</v>
      </c>
      <c r="E1501">
        <v>16.056000000000001</v>
      </c>
      <c r="F1501">
        <v>3</v>
      </c>
      <c r="G1501">
        <v>0.2</v>
      </c>
      <c r="H1501">
        <v>5.8202999999999996</v>
      </c>
      <c r="I1501" t="s">
        <v>44</v>
      </c>
      <c r="J1501" t="s">
        <v>85</v>
      </c>
      <c r="K1501" t="s">
        <v>705</v>
      </c>
      <c r="L1501" t="s">
        <v>99</v>
      </c>
      <c r="M1501" t="s">
        <v>100</v>
      </c>
      <c r="N1501" t="s">
        <v>1097</v>
      </c>
      <c r="O1501">
        <f t="shared" si="23"/>
        <v>2017</v>
      </c>
    </row>
    <row r="1502" spans="1:15" x14ac:dyDescent="0.3">
      <c r="A1502" t="s">
        <v>3536</v>
      </c>
      <c r="B1502" s="7">
        <v>43051</v>
      </c>
      <c r="C1502" t="s">
        <v>1208</v>
      </c>
      <c r="D1502" t="s">
        <v>3537</v>
      </c>
      <c r="E1502">
        <v>223.05600000000001</v>
      </c>
      <c r="F1502">
        <v>9</v>
      </c>
      <c r="G1502">
        <v>0.2</v>
      </c>
      <c r="H1502">
        <v>69.704999999999998</v>
      </c>
      <c r="I1502" t="s">
        <v>44</v>
      </c>
      <c r="J1502" t="s">
        <v>85</v>
      </c>
      <c r="K1502" t="s">
        <v>3538</v>
      </c>
      <c r="L1502" t="s">
        <v>99</v>
      </c>
      <c r="M1502" t="s">
        <v>100</v>
      </c>
      <c r="N1502" t="s">
        <v>1097</v>
      </c>
      <c r="O1502">
        <f t="shared" si="23"/>
        <v>2017</v>
      </c>
    </row>
    <row r="1503" spans="1:15" x14ac:dyDescent="0.3">
      <c r="A1503" t="s">
        <v>3536</v>
      </c>
      <c r="B1503" s="7">
        <v>43051</v>
      </c>
      <c r="C1503" t="s">
        <v>1208</v>
      </c>
      <c r="D1503" t="s">
        <v>3096</v>
      </c>
      <c r="E1503">
        <v>540.048</v>
      </c>
      <c r="F1503">
        <v>3</v>
      </c>
      <c r="G1503">
        <v>0.2</v>
      </c>
      <c r="H1503">
        <v>-47.254199999999997</v>
      </c>
      <c r="I1503" t="s">
        <v>44</v>
      </c>
      <c r="J1503" t="s">
        <v>58</v>
      </c>
      <c r="K1503" t="s">
        <v>3097</v>
      </c>
      <c r="L1503" t="s">
        <v>99</v>
      </c>
      <c r="M1503" t="s">
        <v>100</v>
      </c>
      <c r="N1503" t="s">
        <v>1097</v>
      </c>
      <c r="O1503">
        <f t="shared" si="23"/>
        <v>2017</v>
      </c>
    </row>
    <row r="1504" spans="1:15" x14ac:dyDescent="0.3">
      <c r="A1504" t="s">
        <v>3539</v>
      </c>
      <c r="B1504" s="7">
        <v>42698</v>
      </c>
      <c r="C1504" t="s">
        <v>2969</v>
      </c>
      <c r="D1504" t="s">
        <v>3540</v>
      </c>
      <c r="E1504">
        <v>33.520000000000003</v>
      </c>
      <c r="F1504">
        <v>2</v>
      </c>
      <c r="G1504">
        <v>0.2</v>
      </c>
      <c r="H1504">
        <v>3.3519999999999999</v>
      </c>
      <c r="I1504" t="s">
        <v>69</v>
      </c>
      <c r="J1504" t="s">
        <v>70</v>
      </c>
      <c r="K1504" t="s">
        <v>3541</v>
      </c>
      <c r="L1504" t="s">
        <v>47</v>
      </c>
      <c r="M1504" t="s">
        <v>48</v>
      </c>
      <c r="N1504" t="s">
        <v>49</v>
      </c>
      <c r="O1504">
        <f t="shared" si="23"/>
        <v>2016</v>
      </c>
    </row>
    <row r="1505" spans="1:15" x14ac:dyDescent="0.3">
      <c r="A1505" t="s">
        <v>3539</v>
      </c>
      <c r="B1505" s="7">
        <v>42698</v>
      </c>
      <c r="C1505" t="s">
        <v>2969</v>
      </c>
      <c r="D1505" t="s">
        <v>1801</v>
      </c>
      <c r="E1505">
        <v>9.94</v>
      </c>
      <c r="F1505">
        <v>2</v>
      </c>
      <c r="G1505">
        <v>0</v>
      </c>
      <c r="H1505">
        <v>3.0813999999999999</v>
      </c>
      <c r="I1505" t="s">
        <v>32</v>
      </c>
      <c r="J1505" t="s">
        <v>63</v>
      </c>
      <c r="K1505" t="s">
        <v>1802</v>
      </c>
      <c r="L1505" t="s">
        <v>47</v>
      </c>
      <c r="M1505" t="s">
        <v>48</v>
      </c>
      <c r="N1505" t="s">
        <v>49</v>
      </c>
      <c r="O1505">
        <f t="shared" si="23"/>
        <v>2016</v>
      </c>
    </row>
    <row r="1506" spans="1:15" x14ac:dyDescent="0.3">
      <c r="A1506" t="s">
        <v>3542</v>
      </c>
      <c r="B1506" s="7">
        <v>42217</v>
      </c>
      <c r="C1506" t="s">
        <v>3543</v>
      </c>
      <c r="D1506" t="s">
        <v>260</v>
      </c>
      <c r="E1506">
        <v>6.72</v>
      </c>
      <c r="F1506">
        <v>4</v>
      </c>
      <c r="G1506">
        <v>0</v>
      </c>
      <c r="H1506">
        <v>3.36</v>
      </c>
      <c r="I1506" t="s">
        <v>44</v>
      </c>
      <c r="J1506" t="s">
        <v>66</v>
      </c>
      <c r="K1506" t="s">
        <v>261</v>
      </c>
      <c r="L1506" t="s">
        <v>47</v>
      </c>
      <c r="M1506" t="s">
        <v>48</v>
      </c>
      <c r="N1506" t="s">
        <v>49</v>
      </c>
      <c r="O1506">
        <f t="shared" si="23"/>
        <v>2015</v>
      </c>
    </row>
    <row r="1507" spans="1:15" x14ac:dyDescent="0.3">
      <c r="A1507" t="s">
        <v>3542</v>
      </c>
      <c r="B1507" s="7">
        <v>42217</v>
      </c>
      <c r="C1507" t="s">
        <v>3543</v>
      </c>
      <c r="D1507" t="s">
        <v>3544</v>
      </c>
      <c r="E1507">
        <v>1004.976</v>
      </c>
      <c r="F1507">
        <v>6</v>
      </c>
      <c r="G1507">
        <v>0.2</v>
      </c>
      <c r="H1507">
        <v>-175.8708</v>
      </c>
      <c r="I1507" t="s">
        <v>32</v>
      </c>
      <c r="J1507" t="s">
        <v>53</v>
      </c>
      <c r="K1507" t="s">
        <v>3545</v>
      </c>
      <c r="L1507" t="s">
        <v>47</v>
      </c>
      <c r="M1507" t="s">
        <v>48</v>
      </c>
      <c r="N1507" t="s">
        <v>49</v>
      </c>
      <c r="O1507">
        <f t="shared" si="23"/>
        <v>2015</v>
      </c>
    </row>
    <row r="1508" spans="1:15" x14ac:dyDescent="0.3">
      <c r="A1508" t="s">
        <v>3546</v>
      </c>
      <c r="B1508" s="7">
        <v>43093</v>
      </c>
      <c r="C1508" t="s">
        <v>3547</v>
      </c>
      <c r="D1508" t="s">
        <v>3396</v>
      </c>
      <c r="E1508">
        <v>17.88</v>
      </c>
      <c r="F1508">
        <v>3</v>
      </c>
      <c r="G1508">
        <v>0.2</v>
      </c>
      <c r="H1508">
        <v>5.5875000000000004</v>
      </c>
      <c r="I1508" t="s">
        <v>44</v>
      </c>
      <c r="J1508" t="s">
        <v>73</v>
      </c>
      <c r="K1508" t="s">
        <v>3397</v>
      </c>
      <c r="L1508" t="s">
        <v>137</v>
      </c>
      <c r="M1508" t="s">
        <v>243</v>
      </c>
      <c r="N1508" t="s">
        <v>244</v>
      </c>
      <c r="O1508">
        <f t="shared" si="23"/>
        <v>2017</v>
      </c>
    </row>
    <row r="1509" spans="1:15" x14ac:dyDescent="0.3">
      <c r="A1509" t="s">
        <v>3548</v>
      </c>
      <c r="B1509" s="7">
        <v>42630</v>
      </c>
      <c r="C1509" t="s">
        <v>3494</v>
      </c>
      <c r="D1509" t="s">
        <v>3549</v>
      </c>
      <c r="E1509">
        <v>396</v>
      </c>
      <c r="F1509">
        <v>4</v>
      </c>
      <c r="G1509">
        <v>0</v>
      </c>
      <c r="H1509">
        <v>190.08</v>
      </c>
      <c r="I1509" t="s">
        <v>69</v>
      </c>
      <c r="J1509" t="s">
        <v>604</v>
      </c>
      <c r="K1509" t="s">
        <v>3550</v>
      </c>
      <c r="L1509" t="s">
        <v>35</v>
      </c>
      <c r="M1509" t="s">
        <v>1129</v>
      </c>
      <c r="N1509" t="s">
        <v>446</v>
      </c>
      <c r="O1509">
        <f t="shared" si="23"/>
        <v>2016</v>
      </c>
    </row>
    <row r="1510" spans="1:15" x14ac:dyDescent="0.3">
      <c r="A1510" t="s">
        <v>3551</v>
      </c>
      <c r="B1510" s="7">
        <v>43079</v>
      </c>
      <c r="C1510" t="s">
        <v>490</v>
      </c>
      <c r="D1510" t="s">
        <v>3552</v>
      </c>
      <c r="E1510">
        <v>34.5</v>
      </c>
      <c r="F1510">
        <v>3</v>
      </c>
      <c r="G1510">
        <v>0</v>
      </c>
      <c r="H1510">
        <v>15.525</v>
      </c>
      <c r="I1510" t="s">
        <v>44</v>
      </c>
      <c r="J1510" t="s">
        <v>73</v>
      </c>
      <c r="K1510" t="s">
        <v>3553</v>
      </c>
      <c r="L1510" t="s">
        <v>99</v>
      </c>
      <c r="M1510" t="s">
        <v>129</v>
      </c>
      <c r="N1510" t="s">
        <v>2223</v>
      </c>
      <c r="O1510">
        <f t="shared" si="23"/>
        <v>2017</v>
      </c>
    </row>
    <row r="1511" spans="1:15" x14ac:dyDescent="0.3">
      <c r="A1511" t="s">
        <v>3554</v>
      </c>
      <c r="B1511" s="7">
        <v>42990</v>
      </c>
      <c r="C1511" t="s">
        <v>2485</v>
      </c>
      <c r="D1511" t="s">
        <v>3483</v>
      </c>
      <c r="E1511">
        <v>8.36</v>
      </c>
      <c r="F1511">
        <v>2</v>
      </c>
      <c r="G1511">
        <v>0</v>
      </c>
      <c r="H1511">
        <v>3.0095999999999998</v>
      </c>
      <c r="I1511" t="s">
        <v>32</v>
      </c>
      <c r="J1511" t="s">
        <v>63</v>
      </c>
      <c r="K1511" t="s">
        <v>3484</v>
      </c>
      <c r="L1511" t="s">
        <v>47</v>
      </c>
      <c r="M1511" t="s">
        <v>48</v>
      </c>
      <c r="N1511" t="s">
        <v>49</v>
      </c>
      <c r="O1511">
        <f t="shared" si="23"/>
        <v>2017</v>
      </c>
    </row>
    <row r="1512" spans="1:15" x14ac:dyDescent="0.3">
      <c r="A1512" t="s">
        <v>3555</v>
      </c>
      <c r="B1512" s="7">
        <v>42910</v>
      </c>
      <c r="C1512" t="s">
        <v>3455</v>
      </c>
      <c r="D1512" t="s">
        <v>995</v>
      </c>
      <c r="E1512">
        <v>385.6</v>
      </c>
      <c r="F1512">
        <v>8</v>
      </c>
      <c r="G1512">
        <v>0</v>
      </c>
      <c r="H1512">
        <v>111.824</v>
      </c>
      <c r="I1512" t="s">
        <v>44</v>
      </c>
      <c r="J1512" t="s">
        <v>66</v>
      </c>
      <c r="K1512" t="s">
        <v>996</v>
      </c>
      <c r="L1512" t="s">
        <v>47</v>
      </c>
      <c r="M1512" t="s">
        <v>48</v>
      </c>
      <c r="N1512" t="s">
        <v>3556</v>
      </c>
      <c r="O1512">
        <f t="shared" si="23"/>
        <v>2017</v>
      </c>
    </row>
    <row r="1513" spans="1:15" x14ac:dyDescent="0.3">
      <c r="A1513" t="s">
        <v>3555</v>
      </c>
      <c r="B1513" s="7">
        <v>42910</v>
      </c>
      <c r="C1513" t="s">
        <v>3455</v>
      </c>
      <c r="D1513" t="s">
        <v>682</v>
      </c>
      <c r="E1513">
        <v>35.82</v>
      </c>
      <c r="F1513">
        <v>9</v>
      </c>
      <c r="G1513">
        <v>0</v>
      </c>
      <c r="H1513">
        <v>11.820600000000001</v>
      </c>
      <c r="I1513" t="s">
        <v>44</v>
      </c>
      <c r="J1513" t="s">
        <v>66</v>
      </c>
      <c r="K1513" t="s">
        <v>683</v>
      </c>
      <c r="L1513" t="s">
        <v>47</v>
      </c>
      <c r="M1513" t="s">
        <v>48</v>
      </c>
      <c r="N1513" t="s">
        <v>3556</v>
      </c>
      <c r="O1513">
        <f t="shared" si="23"/>
        <v>2017</v>
      </c>
    </row>
    <row r="1514" spans="1:15" x14ac:dyDescent="0.3">
      <c r="A1514" t="s">
        <v>3557</v>
      </c>
      <c r="B1514" s="7">
        <v>42965</v>
      </c>
      <c r="C1514" t="s">
        <v>1177</v>
      </c>
      <c r="D1514" t="s">
        <v>826</v>
      </c>
      <c r="E1514">
        <v>200.06399999999999</v>
      </c>
      <c r="F1514">
        <v>3</v>
      </c>
      <c r="G1514">
        <v>0.2</v>
      </c>
      <c r="H1514">
        <v>12.504</v>
      </c>
      <c r="I1514" t="s">
        <v>44</v>
      </c>
      <c r="J1514" t="s">
        <v>58</v>
      </c>
      <c r="K1514" t="s">
        <v>827</v>
      </c>
      <c r="L1514" t="s">
        <v>99</v>
      </c>
      <c r="M1514" t="s">
        <v>100</v>
      </c>
      <c r="N1514" t="s">
        <v>722</v>
      </c>
      <c r="O1514">
        <f t="shared" si="23"/>
        <v>2017</v>
      </c>
    </row>
    <row r="1515" spans="1:15" x14ac:dyDescent="0.3">
      <c r="A1515" t="s">
        <v>3557</v>
      </c>
      <c r="B1515" s="7">
        <v>42965</v>
      </c>
      <c r="C1515" t="s">
        <v>1177</v>
      </c>
      <c r="D1515" t="s">
        <v>1414</v>
      </c>
      <c r="E1515">
        <v>21.38</v>
      </c>
      <c r="F1515">
        <v>5</v>
      </c>
      <c r="G1515">
        <v>0.8</v>
      </c>
      <c r="H1515">
        <v>-33.139000000000003</v>
      </c>
      <c r="I1515" t="s">
        <v>44</v>
      </c>
      <c r="J1515" t="s">
        <v>73</v>
      </c>
      <c r="K1515" t="s">
        <v>1415</v>
      </c>
      <c r="L1515" t="s">
        <v>99</v>
      </c>
      <c r="M1515" t="s">
        <v>100</v>
      </c>
      <c r="N1515" t="s">
        <v>722</v>
      </c>
      <c r="O1515">
        <f t="shared" si="23"/>
        <v>2017</v>
      </c>
    </row>
    <row r="1516" spans="1:15" x14ac:dyDescent="0.3">
      <c r="A1516" t="s">
        <v>3557</v>
      </c>
      <c r="B1516" s="7">
        <v>42965</v>
      </c>
      <c r="C1516" t="s">
        <v>1177</v>
      </c>
      <c r="D1516" t="s">
        <v>2302</v>
      </c>
      <c r="E1516">
        <v>6.7439999999999998</v>
      </c>
      <c r="F1516">
        <v>4</v>
      </c>
      <c r="G1516">
        <v>0.8</v>
      </c>
      <c r="H1516">
        <v>-11.4648</v>
      </c>
      <c r="I1516" t="s">
        <v>44</v>
      </c>
      <c r="J1516" t="s">
        <v>73</v>
      </c>
      <c r="K1516" t="s">
        <v>2303</v>
      </c>
      <c r="L1516" t="s">
        <v>99</v>
      </c>
      <c r="M1516" t="s">
        <v>100</v>
      </c>
      <c r="N1516" t="s">
        <v>722</v>
      </c>
      <c r="O1516">
        <f t="shared" si="23"/>
        <v>2017</v>
      </c>
    </row>
    <row r="1517" spans="1:15" x14ac:dyDescent="0.3">
      <c r="A1517" t="s">
        <v>3558</v>
      </c>
      <c r="B1517" s="7">
        <v>43080</v>
      </c>
      <c r="C1517" t="s">
        <v>3559</v>
      </c>
      <c r="D1517" t="s">
        <v>3294</v>
      </c>
      <c r="E1517">
        <v>63.686</v>
      </c>
      <c r="F1517">
        <v>1</v>
      </c>
      <c r="G1517">
        <v>0.3</v>
      </c>
      <c r="H1517">
        <v>-9.0980000000000008</v>
      </c>
      <c r="I1517" t="s">
        <v>32</v>
      </c>
      <c r="J1517" t="s">
        <v>39</v>
      </c>
      <c r="K1517" t="s">
        <v>3295</v>
      </c>
      <c r="L1517" t="s">
        <v>137</v>
      </c>
      <c r="M1517" t="s">
        <v>138</v>
      </c>
      <c r="N1517" t="s">
        <v>139</v>
      </c>
      <c r="O1517">
        <f t="shared" si="23"/>
        <v>2017</v>
      </c>
    </row>
    <row r="1518" spans="1:15" x14ac:dyDescent="0.3">
      <c r="A1518" t="s">
        <v>3560</v>
      </c>
      <c r="B1518" s="7">
        <v>43079</v>
      </c>
      <c r="C1518" t="s">
        <v>1958</v>
      </c>
      <c r="D1518" t="s">
        <v>1675</v>
      </c>
      <c r="E1518">
        <v>1669.6</v>
      </c>
      <c r="F1518">
        <v>4</v>
      </c>
      <c r="G1518">
        <v>0</v>
      </c>
      <c r="H1518">
        <v>116.872</v>
      </c>
      <c r="I1518" t="s">
        <v>32</v>
      </c>
      <c r="J1518" t="s">
        <v>53</v>
      </c>
      <c r="K1518" t="s">
        <v>1676</v>
      </c>
      <c r="L1518" t="s">
        <v>47</v>
      </c>
      <c r="M1518" t="s">
        <v>1231</v>
      </c>
      <c r="N1518" t="s">
        <v>3561</v>
      </c>
      <c r="O1518">
        <f t="shared" si="23"/>
        <v>2017</v>
      </c>
    </row>
    <row r="1519" spans="1:15" x14ac:dyDescent="0.3">
      <c r="A1519" t="s">
        <v>3562</v>
      </c>
      <c r="B1519" s="7">
        <v>41673</v>
      </c>
      <c r="C1519" t="s">
        <v>3563</v>
      </c>
      <c r="D1519" t="s">
        <v>963</v>
      </c>
      <c r="E1519">
        <v>83.84</v>
      </c>
      <c r="F1519">
        <v>2</v>
      </c>
      <c r="G1519">
        <v>0.2</v>
      </c>
      <c r="H1519">
        <v>27.248000000000001</v>
      </c>
      <c r="I1519" t="s">
        <v>44</v>
      </c>
      <c r="J1519" t="s">
        <v>73</v>
      </c>
      <c r="K1519" t="s">
        <v>964</v>
      </c>
      <c r="L1519" t="s">
        <v>47</v>
      </c>
      <c r="M1519" t="s">
        <v>93</v>
      </c>
      <c r="N1519" t="s">
        <v>94</v>
      </c>
      <c r="O1519">
        <f t="shared" si="23"/>
        <v>2014</v>
      </c>
    </row>
    <row r="1520" spans="1:15" x14ac:dyDescent="0.3">
      <c r="A1520" t="s">
        <v>3562</v>
      </c>
      <c r="B1520" s="7">
        <v>41673</v>
      </c>
      <c r="C1520" t="s">
        <v>3563</v>
      </c>
      <c r="D1520" t="s">
        <v>1898</v>
      </c>
      <c r="E1520">
        <v>13.272</v>
      </c>
      <c r="F1520">
        <v>3</v>
      </c>
      <c r="G1520">
        <v>0.2</v>
      </c>
      <c r="H1520">
        <v>4.3133999999999997</v>
      </c>
      <c r="I1520" t="s">
        <v>44</v>
      </c>
      <c r="J1520" t="s">
        <v>73</v>
      </c>
      <c r="K1520" t="s">
        <v>1899</v>
      </c>
      <c r="L1520" t="s">
        <v>47</v>
      </c>
      <c r="M1520" t="s">
        <v>93</v>
      </c>
      <c r="N1520" t="s">
        <v>94</v>
      </c>
      <c r="O1520">
        <f t="shared" si="23"/>
        <v>2014</v>
      </c>
    </row>
    <row r="1521" spans="1:15" x14ac:dyDescent="0.3">
      <c r="A1521" t="s">
        <v>3564</v>
      </c>
      <c r="B1521" s="7">
        <v>42777</v>
      </c>
      <c r="C1521" t="s">
        <v>748</v>
      </c>
      <c r="D1521" t="s">
        <v>2520</v>
      </c>
      <c r="E1521">
        <v>21.335999999999999</v>
      </c>
      <c r="F1521">
        <v>7</v>
      </c>
      <c r="G1521">
        <v>0.2</v>
      </c>
      <c r="H1521">
        <v>7.7343000000000002</v>
      </c>
      <c r="I1521" t="s">
        <v>44</v>
      </c>
      <c r="J1521" t="s">
        <v>73</v>
      </c>
      <c r="K1521" t="s">
        <v>2521</v>
      </c>
      <c r="L1521" t="s">
        <v>47</v>
      </c>
      <c r="M1521" t="s">
        <v>48</v>
      </c>
      <c r="N1521" t="s">
        <v>120</v>
      </c>
      <c r="O1521">
        <f t="shared" si="23"/>
        <v>2017</v>
      </c>
    </row>
    <row r="1522" spans="1:15" x14ac:dyDescent="0.3">
      <c r="A1522" t="s">
        <v>3565</v>
      </c>
      <c r="B1522" s="7">
        <v>42841</v>
      </c>
      <c r="C1522" t="s">
        <v>3566</v>
      </c>
      <c r="D1522" t="s">
        <v>3567</v>
      </c>
      <c r="E1522">
        <v>16.52</v>
      </c>
      <c r="F1522">
        <v>5</v>
      </c>
      <c r="G1522">
        <v>0.2</v>
      </c>
      <c r="H1522">
        <v>2.0649999999999999</v>
      </c>
      <c r="I1522" t="s">
        <v>44</v>
      </c>
      <c r="J1522" t="s">
        <v>66</v>
      </c>
      <c r="K1522" t="s">
        <v>3568</v>
      </c>
      <c r="L1522" t="s">
        <v>99</v>
      </c>
      <c r="M1522" t="s">
        <v>193</v>
      </c>
      <c r="N1522" t="s">
        <v>276</v>
      </c>
      <c r="O1522">
        <f t="shared" si="23"/>
        <v>2017</v>
      </c>
    </row>
    <row r="1523" spans="1:15" x14ac:dyDescent="0.3">
      <c r="A1523" t="s">
        <v>3569</v>
      </c>
      <c r="B1523" s="7">
        <v>42344</v>
      </c>
      <c r="C1523" t="s">
        <v>3570</v>
      </c>
      <c r="D1523" t="s">
        <v>2028</v>
      </c>
      <c r="E1523">
        <v>206.11199999999999</v>
      </c>
      <c r="F1523">
        <v>6</v>
      </c>
      <c r="G1523">
        <v>0.2</v>
      </c>
      <c r="H1523">
        <v>48.951599999999999</v>
      </c>
      <c r="I1523" t="s">
        <v>32</v>
      </c>
      <c r="J1523" t="s">
        <v>63</v>
      </c>
      <c r="K1523" t="s">
        <v>2029</v>
      </c>
      <c r="L1523" t="s">
        <v>47</v>
      </c>
      <c r="M1523" t="s">
        <v>281</v>
      </c>
      <c r="N1523" t="s">
        <v>1160</v>
      </c>
      <c r="O1523">
        <f t="shared" si="23"/>
        <v>2015</v>
      </c>
    </row>
    <row r="1524" spans="1:15" x14ac:dyDescent="0.3">
      <c r="A1524" t="s">
        <v>3569</v>
      </c>
      <c r="B1524" s="7">
        <v>42344</v>
      </c>
      <c r="C1524" t="s">
        <v>3570</v>
      </c>
      <c r="D1524" t="s">
        <v>3571</v>
      </c>
      <c r="E1524">
        <v>19.920000000000002</v>
      </c>
      <c r="F1524">
        <v>5</v>
      </c>
      <c r="G1524">
        <v>0.2</v>
      </c>
      <c r="H1524">
        <v>6.7229999999999999</v>
      </c>
      <c r="I1524" t="s">
        <v>44</v>
      </c>
      <c r="J1524" t="s">
        <v>85</v>
      </c>
      <c r="K1524" t="s">
        <v>3572</v>
      </c>
      <c r="L1524" t="s">
        <v>47</v>
      </c>
      <c r="M1524" t="s">
        <v>281</v>
      </c>
      <c r="N1524" t="s">
        <v>1160</v>
      </c>
      <c r="O1524">
        <f t="shared" si="23"/>
        <v>2015</v>
      </c>
    </row>
    <row r="1525" spans="1:15" x14ac:dyDescent="0.3">
      <c r="A1525" t="s">
        <v>3569</v>
      </c>
      <c r="B1525" s="7">
        <v>42344</v>
      </c>
      <c r="C1525" t="s">
        <v>3570</v>
      </c>
      <c r="D1525" t="s">
        <v>1169</v>
      </c>
      <c r="E1525">
        <v>198.27199999999999</v>
      </c>
      <c r="F1525">
        <v>8</v>
      </c>
      <c r="G1525">
        <v>0.2</v>
      </c>
      <c r="H1525">
        <v>61.96</v>
      </c>
      <c r="I1525" t="s">
        <v>44</v>
      </c>
      <c r="J1525" t="s">
        <v>85</v>
      </c>
      <c r="K1525" t="s">
        <v>1170</v>
      </c>
      <c r="L1525" t="s">
        <v>47</v>
      </c>
      <c r="M1525" t="s">
        <v>281</v>
      </c>
      <c r="N1525" t="s">
        <v>1160</v>
      </c>
      <c r="O1525">
        <f t="shared" si="23"/>
        <v>2015</v>
      </c>
    </row>
    <row r="1526" spans="1:15" x14ac:dyDescent="0.3">
      <c r="A1526" t="s">
        <v>3569</v>
      </c>
      <c r="B1526" s="7">
        <v>42344</v>
      </c>
      <c r="C1526" t="s">
        <v>3570</v>
      </c>
      <c r="D1526" t="s">
        <v>849</v>
      </c>
      <c r="E1526">
        <v>247.10400000000001</v>
      </c>
      <c r="F1526">
        <v>6</v>
      </c>
      <c r="G1526">
        <v>0.2</v>
      </c>
      <c r="H1526">
        <v>-58.687199999999997</v>
      </c>
      <c r="I1526" t="s">
        <v>44</v>
      </c>
      <c r="J1526" t="s">
        <v>58</v>
      </c>
      <c r="K1526" t="s">
        <v>850</v>
      </c>
      <c r="L1526" t="s">
        <v>47</v>
      </c>
      <c r="M1526" t="s">
        <v>281</v>
      </c>
      <c r="N1526" t="s">
        <v>1160</v>
      </c>
      <c r="O1526">
        <f t="shared" si="23"/>
        <v>2015</v>
      </c>
    </row>
    <row r="1527" spans="1:15" x14ac:dyDescent="0.3">
      <c r="A1527" t="s">
        <v>3569</v>
      </c>
      <c r="B1527" s="7">
        <v>42344</v>
      </c>
      <c r="C1527" t="s">
        <v>3570</v>
      </c>
      <c r="D1527" t="s">
        <v>161</v>
      </c>
      <c r="E1527">
        <v>86.304000000000002</v>
      </c>
      <c r="F1527">
        <v>6</v>
      </c>
      <c r="G1527">
        <v>0.2</v>
      </c>
      <c r="H1527">
        <v>9.7091999999999992</v>
      </c>
      <c r="I1527" t="s">
        <v>44</v>
      </c>
      <c r="J1527" t="s">
        <v>66</v>
      </c>
      <c r="K1527" t="s">
        <v>162</v>
      </c>
      <c r="L1527" t="s">
        <v>47</v>
      </c>
      <c r="M1527" t="s">
        <v>281</v>
      </c>
      <c r="N1527" t="s">
        <v>1160</v>
      </c>
      <c r="O1527">
        <f t="shared" si="23"/>
        <v>2015</v>
      </c>
    </row>
    <row r="1528" spans="1:15" x14ac:dyDescent="0.3">
      <c r="A1528" t="s">
        <v>3573</v>
      </c>
      <c r="B1528" s="7">
        <v>42573</v>
      </c>
      <c r="C1528" t="s">
        <v>1285</v>
      </c>
      <c r="D1528" t="s">
        <v>3574</v>
      </c>
      <c r="E1528">
        <v>4.16</v>
      </c>
      <c r="F1528">
        <v>2</v>
      </c>
      <c r="G1528">
        <v>0.2</v>
      </c>
      <c r="H1528">
        <v>0.36399999999999999</v>
      </c>
      <c r="I1528" t="s">
        <v>44</v>
      </c>
      <c r="J1528" t="s">
        <v>66</v>
      </c>
      <c r="K1528" t="s">
        <v>3575</v>
      </c>
      <c r="L1528" t="s">
        <v>137</v>
      </c>
      <c r="M1528" t="s">
        <v>138</v>
      </c>
      <c r="N1528" t="s">
        <v>3576</v>
      </c>
      <c r="O1528">
        <f t="shared" si="23"/>
        <v>2016</v>
      </c>
    </row>
    <row r="1529" spans="1:15" x14ac:dyDescent="0.3">
      <c r="A1529" t="s">
        <v>3573</v>
      </c>
      <c r="B1529" s="7">
        <v>42573</v>
      </c>
      <c r="C1529" t="s">
        <v>1285</v>
      </c>
      <c r="D1529" t="s">
        <v>3577</v>
      </c>
      <c r="E1529">
        <v>11.648</v>
      </c>
      <c r="F1529">
        <v>2</v>
      </c>
      <c r="G1529">
        <v>0.2</v>
      </c>
      <c r="H1529">
        <v>3.3488000000000002</v>
      </c>
      <c r="I1529" t="s">
        <v>32</v>
      </c>
      <c r="J1529" t="s">
        <v>63</v>
      </c>
      <c r="K1529" t="s">
        <v>3578</v>
      </c>
      <c r="L1529" t="s">
        <v>137</v>
      </c>
      <c r="M1529" t="s">
        <v>138</v>
      </c>
      <c r="N1529" t="s">
        <v>3576</v>
      </c>
      <c r="O1529">
        <f t="shared" si="23"/>
        <v>2016</v>
      </c>
    </row>
    <row r="1530" spans="1:15" x14ac:dyDescent="0.3">
      <c r="A1530" t="s">
        <v>3579</v>
      </c>
      <c r="B1530" s="7">
        <v>42315</v>
      </c>
      <c r="C1530" t="s">
        <v>2210</v>
      </c>
      <c r="D1530" t="s">
        <v>3580</v>
      </c>
      <c r="E1530">
        <v>26.18</v>
      </c>
      <c r="F1530">
        <v>7</v>
      </c>
      <c r="G1530">
        <v>0</v>
      </c>
      <c r="H1530">
        <v>0.52359999999999995</v>
      </c>
      <c r="I1530" t="s">
        <v>44</v>
      </c>
      <c r="J1530" t="s">
        <v>241</v>
      </c>
      <c r="K1530" t="s">
        <v>3581</v>
      </c>
      <c r="L1530" t="s">
        <v>137</v>
      </c>
      <c r="M1530" t="s">
        <v>222</v>
      </c>
      <c r="N1530" t="s">
        <v>540</v>
      </c>
      <c r="O1530">
        <f t="shared" si="23"/>
        <v>2015</v>
      </c>
    </row>
    <row r="1531" spans="1:15" x14ac:dyDescent="0.3">
      <c r="A1531" t="s">
        <v>3579</v>
      </c>
      <c r="B1531" s="7">
        <v>42315</v>
      </c>
      <c r="C1531" t="s">
        <v>2210</v>
      </c>
      <c r="D1531" t="s">
        <v>3582</v>
      </c>
      <c r="E1531">
        <v>7.3</v>
      </c>
      <c r="F1531">
        <v>2</v>
      </c>
      <c r="G1531">
        <v>0</v>
      </c>
      <c r="H1531">
        <v>3.431</v>
      </c>
      <c r="I1531" t="s">
        <v>44</v>
      </c>
      <c r="J1531" t="s">
        <v>85</v>
      </c>
      <c r="K1531" t="s">
        <v>3583</v>
      </c>
      <c r="L1531" t="s">
        <v>137</v>
      </c>
      <c r="M1531" t="s">
        <v>222</v>
      </c>
      <c r="N1531" t="s">
        <v>540</v>
      </c>
      <c r="O1531">
        <f t="shared" si="23"/>
        <v>2015</v>
      </c>
    </row>
    <row r="1532" spans="1:15" x14ac:dyDescent="0.3">
      <c r="A1532" t="s">
        <v>3584</v>
      </c>
      <c r="B1532" s="7">
        <v>42089</v>
      </c>
      <c r="C1532" t="s">
        <v>2143</v>
      </c>
      <c r="D1532" t="s">
        <v>3585</v>
      </c>
      <c r="E1532">
        <v>74.352000000000004</v>
      </c>
      <c r="F1532">
        <v>3</v>
      </c>
      <c r="G1532">
        <v>0.2</v>
      </c>
      <c r="H1532">
        <v>23.234999999999999</v>
      </c>
      <c r="I1532" t="s">
        <v>44</v>
      </c>
      <c r="J1532" t="s">
        <v>85</v>
      </c>
      <c r="K1532" t="s">
        <v>3586</v>
      </c>
      <c r="L1532" t="s">
        <v>35</v>
      </c>
      <c r="M1532" t="s">
        <v>55</v>
      </c>
      <c r="N1532" t="s">
        <v>1256</v>
      </c>
      <c r="O1532">
        <f t="shared" si="23"/>
        <v>2015</v>
      </c>
    </row>
    <row r="1533" spans="1:15" x14ac:dyDescent="0.3">
      <c r="A1533" t="s">
        <v>3587</v>
      </c>
      <c r="B1533" s="7">
        <v>42978</v>
      </c>
      <c r="C1533" t="s">
        <v>1690</v>
      </c>
      <c r="D1533" t="s">
        <v>3588</v>
      </c>
      <c r="E1533">
        <v>10.744</v>
      </c>
      <c r="F1533">
        <v>1</v>
      </c>
      <c r="G1533">
        <v>0.2</v>
      </c>
      <c r="H1533">
        <v>0.80579999999999996</v>
      </c>
      <c r="I1533" t="s">
        <v>44</v>
      </c>
      <c r="J1533" t="s">
        <v>58</v>
      </c>
      <c r="K1533" t="s">
        <v>3589</v>
      </c>
      <c r="L1533" t="s">
        <v>47</v>
      </c>
      <c r="M1533" t="s">
        <v>281</v>
      </c>
      <c r="N1533" t="s">
        <v>3590</v>
      </c>
      <c r="O1533">
        <f t="shared" si="23"/>
        <v>2017</v>
      </c>
    </row>
    <row r="1534" spans="1:15" x14ac:dyDescent="0.3">
      <c r="A1534" t="s">
        <v>3587</v>
      </c>
      <c r="B1534" s="7">
        <v>42978</v>
      </c>
      <c r="C1534" t="s">
        <v>1690</v>
      </c>
      <c r="D1534" t="s">
        <v>764</v>
      </c>
      <c r="E1534">
        <v>8.3759999999999994</v>
      </c>
      <c r="F1534">
        <v>3</v>
      </c>
      <c r="G1534">
        <v>0.2</v>
      </c>
      <c r="H1534">
        <v>2.7222</v>
      </c>
      <c r="I1534" t="s">
        <v>44</v>
      </c>
      <c r="J1534" t="s">
        <v>241</v>
      </c>
      <c r="K1534" t="s">
        <v>765</v>
      </c>
      <c r="L1534" t="s">
        <v>47</v>
      </c>
      <c r="M1534" t="s">
        <v>281</v>
      </c>
      <c r="N1534" t="s">
        <v>3590</v>
      </c>
      <c r="O1534">
        <f t="shared" si="23"/>
        <v>2017</v>
      </c>
    </row>
    <row r="1535" spans="1:15" x14ac:dyDescent="0.3">
      <c r="A1535" t="s">
        <v>3591</v>
      </c>
      <c r="B1535" s="7">
        <v>42708</v>
      </c>
      <c r="C1535" t="s">
        <v>1698</v>
      </c>
      <c r="D1535" t="s">
        <v>3592</v>
      </c>
      <c r="E1535">
        <v>212.88</v>
      </c>
      <c r="F1535">
        <v>6</v>
      </c>
      <c r="G1535">
        <v>0</v>
      </c>
      <c r="H1535">
        <v>0</v>
      </c>
      <c r="I1535" t="s">
        <v>44</v>
      </c>
      <c r="J1535" t="s">
        <v>58</v>
      </c>
      <c r="K1535" t="s">
        <v>3593</v>
      </c>
      <c r="L1535" t="s">
        <v>137</v>
      </c>
      <c r="M1535" t="s">
        <v>243</v>
      </c>
      <c r="N1535" t="s">
        <v>244</v>
      </c>
      <c r="O1535">
        <f t="shared" si="23"/>
        <v>2016</v>
      </c>
    </row>
    <row r="1536" spans="1:15" x14ac:dyDescent="0.3">
      <c r="A1536" t="s">
        <v>3594</v>
      </c>
      <c r="B1536" s="7">
        <v>42776</v>
      </c>
      <c r="C1536" t="s">
        <v>3595</v>
      </c>
      <c r="D1536" t="s">
        <v>1963</v>
      </c>
      <c r="E1536">
        <v>203.983</v>
      </c>
      <c r="F1536">
        <v>2</v>
      </c>
      <c r="G1536">
        <v>0.15</v>
      </c>
      <c r="H1536">
        <v>16.7986</v>
      </c>
      <c r="I1536" t="s">
        <v>32</v>
      </c>
      <c r="J1536" t="s">
        <v>33</v>
      </c>
      <c r="K1536" t="s">
        <v>1964</v>
      </c>
      <c r="L1536" t="s">
        <v>47</v>
      </c>
      <c r="M1536" t="s">
        <v>48</v>
      </c>
      <c r="N1536" t="s">
        <v>3596</v>
      </c>
      <c r="O1536">
        <f t="shared" si="23"/>
        <v>2017</v>
      </c>
    </row>
    <row r="1537" spans="1:15" x14ac:dyDescent="0.3">
      <c r="A1537" t="s">
        <v>3597</v>
      </c>
      <c r="B1537" s="7">
        <v>42672</v>
      </c>
      <c r="C1537" t="s">
        <v>3598</v>
      </c>
      <c r="D1537" t="s">
        <v>3599</v>
      </c>
      <c r="E1537">
        <v>40.74</v>
      </c>
      <c r="F1537">
        <v>3</v>
      </c>
      <c r="G1537">
        <v>0</v>
      </c>
      <c r="H1537">
        <v>0.40739999999999998</v>
      </c>
      <c r="I1537" t="s">
        <v>44</v>
      </c>
      <c r="J1537" t="s">
        <v>58</v>
      </c>
      <c r="K1537" t="s">
        <v>3600</v>
      </c>
      <c r="L1537" t="s">
        <v>137</v>
      </c>
      <c r="M1537" t="s">
        <v>698</v>
      </c>
      <c r="N1537" t="s">
        <v>3601</v>
      </c>
      <c r="O1537">
        <f t="shared" si="23"/>
        <v>2016</v>
      </c>
    </row>
    <row r="1538" spans="1:15" x14ac:dyDescent="0.3">
      <c r="A1538" t="s">
        <v>3597</v>
      </c>
      <c r="B1538" s="7">
        <v>42672</v>
      </c>
      <c r="C1538" t="s">
        <v>3598</v>
      </c>
      <c r="D1538" t="s">
        <v>3602</v>
      </c>
      <c r="E1538">
        <v>11.67</v>
      </c>
      <c r="F1538">
        <v>3</v>
      </c>
      <c r="G1538">
        <v>0</v>
      </c>
      <c r="H1538">
        <v>3.0341999999999998</v>
      </c>
      <c r="I1538" t="s">
        <v>44</v>
      </c>
      <c r="J1538" t="s">
        <v>76</v>
      </c>
      <c r="K1538" t="s">
        <v>3603</v>
      </c>
      <c r="L1538" t="s">
        <v>137</v>
      </c>
      <c r="M1538" t="s">
        <v>698</v>
      </c>
      <c r="N1538" t="s">
        <v>3601</v>
      </c>
      <c r="O1538">
        <f t="shared" ref="O1538:O1601" si="24">YEAR(B1538)</f>
        <v>2016</v>
      </c>
    </row>
    <row r="1539" spans="1:15" x14ac:dyDescent="0.3">
      <c r="A1539" t="s">
        <v>3604</v>
      </c>
      <c r="B1539" s="7">
        <v>42993</v>
      </c>
      <c r="C1539" t="s">
        <v>3605</v>
      </c>
      <c r="D1539" t="s">
        <v>3030</v>
      </c>
      <c r="E1539">
        <v>39.99</v>
      </c>
      <c r="F1539">
        <v>1</v>
      </c>
      <c r="G1539">
        <v>0</v>
      </c>
      <c r="H1539">
        <v>11.597099999999999</v>
      </c>
      <c r="I1539" t="s">
        <v>69</v>
      </c>
      <c r="J1539" t="s">
        <v>70</v>
      </c>
      <c r="K1539" t="s">
        <v>3031</v>
      </c>
      <c r="L1539" t="s">
        <v>137</v>
      </c>
      <c r="M1539" t="s">
        <v>1102</v>
      </c>
      <c r="N1539" t="s">
        <v>3606</v>
      </c>
      <c r="O1539">
        <f t="shared" si="24"/>
        <v>2017</v>
      </c>
    </row>
    <row r="1540" spans="1:15" x14ac:dyDescent="0.3">
      <c r="A1540" t="s">
        <v>3604</v>
      </c>
      <c r="B1540" s="7">
        <v>42993</v>
      </c>
      <c r="C1540" t="s">
        <v>3605</v>
      </c>
      <c r="D1540" t="s">
        <v>1258</v>
      </c>
      <c r="E1540">
        <v>16.28</v>
      </c>
      <c r="F1540">
        <v>2</v>
      </c>
      <c r="G1540">
        <v>0</v>
      </c>
      <c r="H1540">
        <v>6.5119999999999996</v>
      </c>
      <c r="I1540" t="s">
        <v>44</v>
      </c>
      <c r="J1540" t="s">
        <v>66</v>
      </c>
      <c r="K1540" t="s">
        <v>1259</v>
      </c>
      <c r="L1540" t="s">
        <v>137</v>
      </c>
      <c r="M1540" t="s">
        <v>1102</v>
      </c>
      <c r="N1540" t="s">
        <v>3606</v>
      </c>
      <c r="O1540">
        <f t="shared" si="24"/>
        <v>2017</v>
      </c>
    </row>
    <row r="1541" spans="1:15" x14ac:dyDescent="0.3">
      <c r="A1541" t="s">
        <v>3604</v>
      </c>
      <c r="B1541" s="7">
        <v>42993</v>
      </c>
      <c r="C1541" t="s">
        <v>3605</v>
      </c>
      <c r="D1541" t="s">
        <v>183</v>
      </c>
      <c r="E1541">
        <v>782.94</v>
      </c>
      <c r="F1541">
        <v>3</v>
      </c>
      <c r="G1541">
        <v>0</v>
      </c>
      <c r="H1541">
        <v>203.56440000000001</v>
      </c>
      <c r="I1541" t="s">
        <v>32</v>
      </c>
      <c r="J1541" t="s">
        <v>33</v>
      </c>
      <c r="K1541" t="s">
        <v>184</v>
      </c>
      <c r="L1541" t="s">
        <v>137</v>
      </c>
      <c r="M1541" t="s">
        <v>1102</v>
      </c>
      <c r="N1541" t="s">
        <v>3606</v>
      </c>
      <c r="O1541">
        <f t="shared" si="24"/>
        <v>2017</v>
      </c>
    </row>
    <row r="1542" spans="1:15" x14ac:dyDescent="0.3">
      <c r="A1542" t="s">
        <v>3604</v>
      </c>
      <c r="B1542" s="7">
        <v>42993</v>
      </c>
      <c r="C1542" t="s">
        <v>3605</v>
      </c>
      <c r="D1542" t="s">
        <v>3461</v>
      </c>
      <c r="E1542">
        <v>242.48</v>
      </c>
      <c r="F1542">
        <v>7</v>
      </c>
      <c r="G1542">
        <v>0</v>
      </c>
      <c r="H1542">
        <v>116.3904</v>
      </c>
      <c r="I1542" t="s">
        <v>44</v>
      </c>
      <c r="J1542" t="s">
        <v>73</v>
      </c>
      <c r="K1542" t="s">
        <v>3462</v>
      </c>
      <c r="L1542" t="s">
        <v>137</v>
      </c>
      <c r="M1542" t="s">
        <v>1102</v>
      </c>
      <c r="N1542" t="s">
        <v>3606</v>
      </c>
      <c r="O1542">
        <f t="shared" si="24"/>
        <v>2017</v>
      </c>
    </row>
    <row r="1543" spans="1:15" x14ac:dyDescent="0.3">
      <c r="A1543" t="s">
        <v>3607</v>
      </c>
      <c r="B1543" s="7">
        <v>41709</v>
      </c>
      <c r="C1543" t="s">
        <v>1765</v>
      </c>
      <c r="D1543" t="s">
        <v>3608</v>
      </c>
      <c r="E1543">
        <v>8.32</v>
      </c>
      <c r="F1543">
        <v>5</v>
      </c>
      <c r="G1543">
        <v>0.2</v>
      </c>
      <c r="H1543">
        <v>2.2879999999999998</v>
      </c>
      <c r="I1543" t="s">
        <v>32</v>
      </c>
      <c r="J1543" t="s">
        <v>63</v>
      </c>
      <c r="K1543" t="s">
        <v>1139</v>
      </c>
      <c r="L1543" t="s">
        <v>137</v>
      </c>
      <c r="M1543" t="s">
        <v>445</v>
      </c>
      <c r="N1543" t="s">
        <v>446</v>
      </c>
      <c r="O1543">
        <f t="shared" si="24"/>
        <v>2014</v>
      </c>
    </row>
    <row r="1544" spans="1:15" x14ac:dyDescent="0.3">
      <c r="A1544" t="s">
        <v>3607</v>
      </c>
      <c r="B1544" s="7">
        <v>41709</v>
      </c>
      <c r="C1544" t="s">
        <v>1765</v>
      </c>
      <c r="D1544" t="s">
        <v>2902</v>
      </c>
      <c r="E1544">
        <v>10.464</v>
      </c>
      <c r="F1544">
        <v>6</v>
      </c>
      <c r="G1544">
        <v>0.2</v>
      </c>
      <c r="H1544">
        <v>1.7003999999999999</v>
      </c>
      <c r="I1544" t="s">
        <v>44</v>
      </c>
      <c r="J1544" t="s">
        <v>241</v>
      </c>
      <c r="K1544" t="s">
        <v>2903</v>
      </c>
      <c r="L1544" t="s">
        <v>137</v>
      </c>
      <c r="M1544" t="s">
        <v>445</v>
      </c>
      <c r="N1544" t="s">
        <v>446</v>
      </c>
      <c r="O1544">
        <f t="shared" si="24"/>
        <v>2014</v>
      </c>
    </row>
    <row r="1545" spans="1:15" x14ac:dyDescent="0.3">
      <c r="A1545" t="s">
        <v>3609</v>
      </c>
      <c r="B1545" s="7">
        <v>41674</v>
      </c>
      <c r="C1545" t="s">
        <v>3610</v>
      </c>
      <c r="D1545" t="s">
        <v>2248</v>
      </c>
      <c r="E1545">
        <v>82.896000000000001</v>
      </c>
      <c r="F1545">
        <v>3</v>
      </c>
      <c r="G1545">
        <v>0.2</v>
      </c>
      <c r="H1545">
        <v>29.0136</v>
      </c>
      <c r="I1545" t="s">
        <v>44</v>
      </c>
      <c r="J1545" t="s">
        <v>73</v>
      </c>
      <c r="K1545" t="s">
        <v>2249</v>
      </c>
      <c r="L1545" t="s">
        <v>47</v>
      </c>
      <c r="M1545" t="s">
        <v>48</v>
      </c>
      <c r="N1545" t="s">
        <v>840</v>
      </c>
      <c r="O1545">
        <f t="shared" si="24"/>
        <v>2014</v>
      </c>
    </row>
    <row r="1546" spans="1:15" x14ac:dyDescent="0.3">
      <c r="A1546" t="s">
        <v>3609</v>
      </c>
      <c r="B1546" s="7">
        <v>41674</v>
      </c>
      <c r="C1546" t="s">
        <v>3610</v>
      </c>
      <c r="D1546" t="s">
        <v>2517</v>
      </c>
      <c r="E1546">
        <v>34.24</v>
      </c>
      <c r="F1546">
        <v>4</v>
      </c>
      <c r="G1546">
        <v>0</v>
      </c>
      <c r="H1546">
        <v>16.0928</v>
      </c>
      <c r="I1546" t="s">
        <v>44</v>
      </c>
      <c r="J1546" t="s">
        <v>85</v>
      </c>
      <c r="K1546" t="s">
        <v>2518</v>
      </c>
      <c r="L1546" t="s">
        <v>47</v>
      </c>
      <c r="M1546" t="s">
        <v>48</v>
      </c>
      <c r="N1546" t="s">
        <v>840</v>
      </c>
      <c r="O1546">
        <f t="shared" si="24"/>
        <v>2014</v>
      </c>
    </row>
    <row r="1547" spans="1:15" x14ac:dyDescent="0.3">
      <c r="A1547" t="s">
        <v>3611</v>
      </c>
      <c r="B1547" s="7">
        <v>42004</v>
      </c>
      <c r="C1547" t="s">
        <v>2418</v>
      </c>
      <c r="D1547" t="s">
        <v>676</v>
      </c>
      <c r="E1547">
        <v>1573.4880000000001</v>
      </c>
      <c r="F1547">
        <v>7</v>
      </c>
      <c r="G1547">
        <v>0.2</v>
      </c>
      <c r="H1547">
        <v>196.68600000000001</v>
      </c>
      <c r="I1547" t="s">
        <v>32</v>
      </c>
      <c r="J1547" t="s">
        <v>33</v>
      </c>
      <c r="K1547" t="s">
        <v>677</v>
      </c>
      <c r="L1547" t="s">
        <v>137</v>
      </c>
      <c r="M1547" t="s">
        <v>243</v>
      </c>
      <c r="N1547" t="s">
        <v>3612</v>
      </c>
      <c r="O1547">
        <f t="shared" si="24"/>
        <v>2014</v>
      </c>
    </row>
    <row r="1548" spans="1:15" x14ac:dyDescent="0.3">
      <c r="A1548" t="s">
        <v>3613</v>
      </c>
      <c r="B1548" s="7">
        <v>42331</v>
      </c>
      <c r="C1548" t="s">
        <v>1126</v>
      </c>
      <c r="D1548" t="s">
        <v>3149</v>
      </c>
      <c r="E1548">
        <v>335.52</v>
      </c>
      <c r="F1548">
        <v>4</v>
      </c>
      <c r="G1548">
        <v>0.2</v>
      </c>
      <c r="H1548">
        <v>117.432</v>
      </c>
      <c r="I1548" t="s">
        <v>44</v>
      </c>
      <c r="J1548" t="s">
        <v>85</v>
      </c>
      <c r="K1548" t="s">
        <v>3150</v>
      </c>
      <c r="L1548" t="s">
        <v>99</v>
      </c>
      <c r="M1548" t="s">
        <v>100</v>
      </c>
      <c r="N1548" t="s">
        <v>602</v>
      </c>
      <c r="O1548">
        <f t="shared" si="24"/>
        <v>2015</v>
      </c>
    </row>
    <row r="1549" spans="1:15" x14ac:dyDescent="0.3">
      <c r="A1549" t="s">
        <v>3613</v>
      </c>
      <c r="B1549" s="7">
        <v>42331</v>
      </c>
      <c r="C1549" t="s">
        <v>1126</v>
      </c>
      <c r="D1549" t="s">
        <v>3376</v>
      </c>
      <c r="E1549">
        <v>23.911999999999999</v>
      </c>
      <c r="F1549">
        <v>2</v>
      </c>
      <c r="G1549">
        <v>0.8</v>
      </c>
      <c r="H1549">
        <v>-40.650399999999998</v>
      </c>
      <c r="I1549" t="s">
        <v>44</v>
      </c>
      <c r="J1549" t="s">
        <v>73</v>
      </c>
      <c r="K1549" t="s">
        <v>3377</v>
      </c>
      <c r="L1549" t="s">
        <v>99</v>
      </c>
      <c r="M1549" t="s">
        <v>100</v>
      </c>
      <c r="N1549" t="s">
        <v>602</v>
      </c>
      <c r="O1549">
        <f t="shared" si="24"/>
        <v>2015</v>
      </c>
    </row>
    <row r="1550" spans="1:15" x14ac:dyDescent="0.3">
      <c r="A1550" t="s">
        <v>3613</v>
      </c>
      <c r="B1550" s="7">
        <v>42331</v>
      </c>
      <c r="C1550" t="s">
        <v>1126</v>
      </c>
      <c r="D1550" t="s">
        <v>3614</v>
      </c>
      <c r="E1550">
        <v>27.056000000000001</v>
      </c>
      <c r="F1550">
        <v>2</v>
      </c>
      <c r="G1550">
        <v>0.2</v>
      </c>
      <c r="H1550">
        <v>2.3673999999999999</v>
      </c>
      <c r="I1550" t="s">
        <v>44</v>
      </c>
      <c r="J1550" t="s">
        <v>58</v>
      </c>
      <c r="K1550" t="s">
        <v>3615</v>
      </c>
      <c r="L1550" t="s">
        <v>99</v>
      </c>
      <c r="M1550" t="s">
        <v>100</v>
      </c>
      <c r="N1550" t="s">
        <v>602</v>
      </c>
      <c r="O1550">
        <f t="shared" si="24"/>
        <v>2015</v>
      </c>
    </row>
    <row r="1551" spans="1:15" x14ac:dyDescent="0.3">
      <c r="A1551" t="s">
        <v>3616</v>
      </c>
      <c r="B1551" s="7">
        <v>41826</v>
      </c>
      <c r="C1551" t="s">
        <v>1615</v>
      </c>
      <c r="D1551" t="s">
        <v>3048</v>
      </c>
      <c r="E1551">
        <v>559.99199999999996</v>
      </c>
      <c r="F1551">
        <v>1</v>
      </c>
      <c r="G1551">
        <v>0.2</v>
      </c>
      <c r="H1551">
        <v>174.9975</v>
      </c>
      <c r="I1551" t="s">
        <v>69</v>
      </c>
      <c r="J1551" t="s">
        <v>1077</v>
      </c>
      <c r="K1551" t="s">
        <v>3049</v>
      </c>
      <c r="L1551" t="s">
        <v>137</v>
      </c>
      <c r="M1551" t="s">
        <v>243</v>
      </c>
      <c r="N1551" t="s">
        <v>244</v>
      </c>
      <c r="O1551">
        <f t="shared" si="24"/>
        <v>2014</v>
      </c>
    </row>
    <row r="1552" spans="1:15" x14ac:dyDescent="0.3">
      <c r="A1552" t="s">
        <v>3617</v>
      </c>
      <c r="B1552" s="7">
        <v>43052</v>
      </c>
      <c r="C1552" t="s">
        <v>3447</v>
      </c>
      <c r="D1552" t="s">
        <v>3618</v>
      </c>
      <c r="E1552">
        <v>9.3239999999999998</v>
      </c>
      <c r="F1552">
        <v>6</v>
      </c>
      <c r="G1552">
        <v>0.8</v>
      </c>
      <c r="H1552">
        <v>-24.708600000000001</v>
      </c>
      <c r="I1552" t="s">
        <v>44</v>
      </c>
      <c r="J1552" t="s">
        <v>76</v>
      </c>
      <c r="K1552" t="s">
        <v>3619</v>
      </c>
      <c r="L1552" t="s">
        <v>99</v>
      </c>
      <c r="M1552" t="s">
        <v>100</v>
      </c>
      <c r="N1552" t="s">
        <v>171</v>
      </c>
      <c r="O1552">
        <f t="shared" si="24"/>
        <v>2017</v>
      </c>
    </row>
    <row r="1553" spans="1:15" x14ac:dyDescent="0.3">
      <c r="A1553" t="s">
        <v>3620</v>
      </c>
      <c r="B1553" s="7">
        <v>42538</v>
      </c>
      <c r="C1553" t="s">
        <v>3621</v>
      </c>
      <c r="D1553" t="s">
        <v>3327</v>
      </c>
      <c r="E1553">
        <v>111.96</v>
      </c>
      <c r="F1553">
        <v>2</v>
      </c>
      <c r="G1553">
        <v>0</v>
      </c>
      <c r="H1553">
        <v>54.860399999999998</v>
      </c>
      <c r="I1553" t="s">
        <v>44</v>
      </c>
      <c r="J1553" t="s">
        <v>85</v>
      </c>
      <c r="K1553" t="s">
        <v>3328</v>
      </c>
      <c r="L1553" t="s">
        <v>47</v>
      </c>
      <c r="M1553" t="s">
        <v>48</v>
      </c>
      <c r="N1553" t="s">
        <v>840</v>
      </c>
      <c r="O1553">
        <f t="shared" si="24"/>
        <v>2016</v>
      </c>
    </row>
    <row r="1554" spans="1:15" x14ac:dyDescent="0.3">
      <c r="A1554" t="s">
        <v>3622</v>
      </c>
      <c r="B1554" s="7">
        <v>41762</v>
      </c>
      <c r="C1554" t="s">
        <v>1427</v>
      </c>
      <c r="D1554" t="s">
        <v>3623</v>
      </c>
      <c r="E1554">
        <v>21.56</v>
      </c>
      <c r="F1554">
        <v>7</v>
      </c>
      <c r="G1554">
        <v>0</v>
      </c>
      <c r="H1554">
        <v>10.348800000000001</v>
      </c>
      <c r="I1554" t="s">
        <v>44</v>
      </c>
      <c r="J1554" t="s">
        <v>45</v>
      </c>
      <c r="K1554" t="s">
        <v>3624</v>
      </c>
      <c r="L1554" t="s">
        <v>99</v>
      </c>
      <c r="M1554" t="s">
        <v>108</v>
      </c>
      <c r="N1554" t="s">
        <v>3625</v>
      </c>
      <c r="O1554">
        <f t="shared" si="24"/>
        <v>2014</v>
      </c>
    </row>
    <row r="1555" spans="1:15" x14ac:dyDescent="0.3">
      <c r="A1555" t="s">
        <v>3626</v>
      </c>
      <c r="B1555" s="7">
        <v>43024</v>
      </c>
      <c r="C1555" t="s">
        <v>3627</v>
      </c>
      <c r="D1555" t="s">
        <v>2363</v>
      </c>
      <c r="E1555">
        <v>124.75</v>
      </c>
      <c r="F1555">
        <v>5</v>
      </c>
      <c r="G1555">
        <v>0</v>
      </c>
      <c r="H1555">
        <v>57.384999999999998</v>
      </c>
      <c r="I1555" t="s">
        <v>44</v>
      </c>
      <c r="J1555" t="s">
        <v>73</v>
      </c>
      <c r="K1555" t="s">
        <v>2364</v>
      </c>
      <c r="L1555" t="s">
        <v>35</v>
      </c>
      <c r="M1555" t="s">
        <v>36</v>
      </c>
      <c r="N1555" t="s">
        <v>1296</v>
      </c>
      <c r="O1555">
        <f t="shared" si="24"/>
        <v>2017</v>
      </c>
    </row>
    <row r="1556" spans="1:15" x14ac:dyDescent="0.3">
      <c r="A1556" t="s">
        <v>3628</v>
      </c>
      <c r="B1556" s="7">
        <v>42041</v>
      </c>
      <c r="C1556" t="s">
        <v>748</v>
      </c>
      <c r="D1556" t="s">
        <v>3629</v>
      </c>
      <c r="E1556">
        <v>5.28</v>
      </c>
      <c r="F1556">
        <v>3</v>
      </c>
      <c r="G1556">
        <v>0</v>
      </c>
      <c r="H1556">
        <v>1.5311999999999999</v>
      </c>
      <c r="I1556" t="s">
        <v>44</v>
      </c>
      <c r="J1556" t="s">
        <v>66</v>
      </c>
      <c r="K1556" t="s">
        <v>3630</v>
      </c>
      <c r="L1556" t="s">
        <v>47</v>
      </c>
      <c r="M1556" t="s">
        <v>93</v>
      </c>
      <c r="N1556" t="s">
        <v>3631</v>
      </c>
      <c r="O1556">
        <f t="shared" si="24"/>
        <v>2015</v>
      </c>
    </row>
    <row r="1557" spans="1:15" x14ac:dyDescent="0.3">
      <c r="A1557" t="s">
        <v>3632</v>
      </c>
      <c r="B1557" s="7">
        <v>42982</v>
      </c>
      <c r="C1557" t="s">
        <v>3633</v>
      </c>
      <c r="D1557" t="s">
        <v>206</v>
      </c>
      <c r="E1557">
        <v>91.96</v>
      </c>
      <c r="F1557">
        <v>4</v>
      </c>
      <c r="G1557">
        <v>0</v>
      </c>
      <c r="H1557">
        <v>39.5428</v>
      </c>
      <c r="I1557" t="s">
        <v>69</v>
      </c>
      <c r="J1557" t="s">
        <v>148</v>
      </c>
      <c r="K1557" t="s">
        <v>207</v>
      </c>
      <c r="L1557" t="s">
        <v>137</v>
      </c>
      <c r="M1557" t="s">
        <v>243</v>
      </c>
      <c r="N1557" t="s">
        <v>1041</v>
      </c>
      <c r="O1557">
        <f t="shared" si="24"/>
        <v>2017</v>
      </c>
    </row>
    <row r="1558" spans="1:15" x14ac:dyDescent="0.3">
      <c r="A1558" t="s">
        <v>3634</v>
      </c>
      <c r="B1558" s="7">
        <v>42499</v>
      </c>
      <c r="C1558" t="s">
        <v>3635</v>
      </c>
      <c r="D1558" t="s">
        <v>3636</v>
      </c>
      <c r="E1558">
        <v>9.3439999999999994</v>
      </c>
      <c r="F1558">
        <v>1</v>
      </c>
      <c r="G1558">
        <v>0.2</v>
      </c>
      <c r="H1558">
        <v>3.504</v>
      </c>
      <c r="I1558" t="s">
        <v>44</v>
      </c>
      <c r="J1558" t="s">
        <v>159</v>
      </c>
      <c r="K1558" t="s">
        <v>591</v>
      </c>
      <c r="L1558" t="s">
        <v>137</v>
      </c>
      <c r="M1558" t="s">
        <v>138</v>
      </c>
      <c r="N1558" t="s">
        <v>139</v>
      </c>
      <c r="O1558">
        <f t="shared" si="24"/>
        <v>2016</v>
      </c>
    </row>
    <row r="1559" spans="1:15" x14ac:dyDescent="0.3">
      <c r="A1559" t="s">
        <v>3634</v>
      </c>
      <c r="B1559" s="7">
        <v>42499</v>
      </c>
      <c r="C1559" t="s">
        <v>3635</v>
      </c>
      <c r="D1559" t="s">
        <v>3637</v>
      </c>
      <c r="E1559">
        <v>79.36</v>
      </c>
      <c r="F1559">
        <v>5</v>
      </c>
      <c r="G1559">
        <v>0.2</v>
      </c>
      <c r="H1559">
        <v>9.92</v>
      </c>
      <c r="I1559" t="s">
        <v>44</v>
      </c>
      <c r="J1559" t="s">
        <v>66</v>
      </c>
      <c r="K1559" t="s">
        <v>3638</v>
      </c>
      <c r="L1559" t="s">
        <v>137</v>
      </c>
      <c r="M1559" t="s">
        <v>138</v>
      </c>
      <c r="N1559" t="s">
        <v>139</v>
      </c>
      <c r="O1559">
        <f t="shared" si="24"/>
        <v>2016</v>
      </c>
    </row>
    <row r="1560" spans="1:15" x14ac:dyDescent="0.3">
      <c r="A1560" t="s">
        <v>3639</v>
      </c>
      <c r="B1560" s="7">
        <v>42079</v>
      </c>
      <c r="C1560" t="s">
        <v>1459</v>
      </c>
      <c r="D1560" t="s">
        <v>3366</v>
      </c>
      <c r="E1560">
        <v>171.96</v>
      </c>
      <c r="F1560">
        <v>2</v>
      </c>
      <c r="G1560">
        <v>0</v>
      </c>
      <c r="H1560">
        <v>44.709600000000002</v>
      </c>
      <c r="I1560" t="s">
        <v>32</v>
      </c>
      <c r="J1560" t="s">
        <v>53</v>
      </c>
      <c r="K1560" t="s">
        <v>2880</v>
      </c>
      <c r="L1560" t="s">
        <v>47</v>
      </c>
      <c r="M1560" t="s">
        <v>93</v>
      </c>
      <c r="N1560" t="s">
        <v>94</v>
      </c>
      <c r="O1560">
        <f t="shared" si="24"/>
        <v>2015</v>
      </c>
    </row>
    <row r="1561" spans="1:15" x14ac:dyDescent="0.3">
      <c r="A1561" t="s">
        <v>3640</v>
      </c>
      <c r="B1561" s="7">
        <v>42469</v>
      </c>
      <c r="C1561" t="s">
        <v>3641</v>
      </c>
      <c r="D1561" t="s">
        <v>2383</v>
      </c>
      <c r="E1561">
        <v>35.351999999999997</v>
      </c>
      <c r="F1561">
        <v>9</v>
      </c>
      <c r="G1561">
        <v>0.2</v>
      </c>
      <c r="H1561">
        <v>12.815099999999999</v>
      </c>
      <c r="I1561" t="s">
        <v>44</v>
      </c>
      <c r="J1561" t="s">
        <v>73</v>
      </c>
      <c r="K1561" t="s">
        <v>2384</v>
      </c>
      <c r="L1561" t="s">
        <v>47</v>
      </c>
      <c r="M1561" t="s">
        <v>93</v>
      </c>
      <c r="N1561" t="s">
        <v>94</v>
      </c>
      <c r="O1561">
        <f t="shared" si="24"/>
        <v>2016</v>
      </c>
    </row>
    <row r="1562" spans="1:15" x14ac:dyDescent="0.3">
      <c r="A1562" t="s">
        <v>3642</v>
      </c>
      <c r="B1562" s="7">
        <v>41733</v>
      </c>
      <c r="C1562" t="s">
        <v>2366</v>
      </c>
      <c r="D1562" t="s">
        <v>3643</v>
      </c>
      <c r="E1562">
        <v>18.899999999999999</v>
      </c>
      <c r="F1562">
        <v>6</v>
      </c>
      <c r="G1562">
        <v>0</v>
      </c>
      <c r="H1562">
        <v>9.0719999999999992</v>
      </c>
      <c r="I1562" t="s">
        <v>44</v>
      </c>
      <c r="J1562" t="s">
        <v>45</v>
      </c>
      <c r="K1562" t="s">
        <v>3644</v>
      </c>
      <c r="L1562" t="s">
        <v>47</v>
      </c>
      <c r="M1562" t="s">
        <v>48</v>
      </c>
      <c r="N1562" t="s">
        <v>120</v>
      </c>
      <c r="O1562">
        <f t="shared" si="24"/>
        <v>2014</v>
      </c>
    </row>
    <row r="1563" spans="1:15" x14ac:dyDescent="0.3">
      <c r="A1563" t="s">
        <v>3645</v>
      </c>
      <c r="B1563" s="7">
        <v>42983</v>
      </c>
      <c r="C1563" t="s">
        <v>340</v>
      </c>
      <c r="D1563" t="s">
        <v>1136</v>
      </c>
      <c r="E1563">
        <v>2.78</v>
      </c>
      <c r="F1563">
        <v>1</v>
      </c>
      <c r="G1563">
        <v>0</v>
      </c>
      <c r="H1563">
        <v>0.7228</v>
      </c>
      <c r="I1563" t="s">
        <v>44</v>
      </c>
      <c r="J1563" t="s">
        <v>66</v>
      </c>
      <c r="K1563" t="s">
        <v>1137</v>
      </c>
      <c r="L1563" t="s">
        <v>47</v>
      </c>
      <c r="M1563" t="s">
        <v>93</v>
      </c>
      <c r="N1563" t="s">
        <v>94</v>
      </c>
      <c r="O1563">
        <f t="shared" si="24"/>
        <v>2017</v>
      </c>
    </row>
    <row r="1564" spans="1:15" x14ac:dyDescent="0.3">
      <c r="A1564" t="s">
        <v>3646</v>
      </c>
      <c r="B1564" s="7">
        <v>42916</v>
      </c>
      <c r="C1564" t="s">
        <v>3647</v>
      </c>
      <c r="D1564" t="s">
        <v>52</v>
      </c>
      <c r="E1564">
        <v>1044.6300000000001</v>
      </c>
      <c r="F1564">
        <v>5</v>
      </c>
      <c r="G1564">
        <v>0.4</v>
      </c>
      <c r="H1564">
        <v>-295.9785</v>
      </c>
      <c r="I1564" t="s">
        <v>32</v>
      </c>
      <c r="J1564" t="s">
        <v>53</v>
      </c>
      <c r="K1564" t="s">
        <v>54</v>
      </c>
      <c r="L1564" t="s">
        <v>137</v>
      </c>
      <c r="M1564" t="s">
        <v>243</v>
      </c>
      <c r="N1564" t="s">
        <v>244</v>
      </c>
      <c r="O1564">
        <f t="shared" si="24"/>
        <v>2017</v>
      </c>
    </row>
    <row r="1565" spans="1:15" x14ac:dyDescent="0.3">
      <c r="A1565" t="s">
        <v>3648</v>
      </c>
      <c r="B1565" s="7">
        <v>42317</v>
      </c>
      <c r="C1565" t="s">
        <v>3649</v>
      </c>
      <c r="D1565" t="s">
        <v>767</v>
      </c>
      <c r="E1565">
        <v>11.352</v>
      </c>
      <c r="F1565">
        <v>3</v>
      </c>
      <c r="G1565">
        <v>0.2</v>
      </c>
      <c r="H1565">
        <v>4.1151</v>
      </c>
      <c r="I1565" t="s">
        <v>44</v>
      </c>
      <c r="J1565" t="s">
        <v>85</v>
      </c>
      <c r="K1565" t="s">
        <v>768</v>
      </c>
      <c r="L1565" t="s">
        <v>137</v>
      </c>
      <c r="M1565" t="s">
        <v>138</v>
      </c>
      <c r="N1565" t="s">
        <v>139</v>
      </c>
      <c r="O1565">
        <f t="shared" si="24"/>
        <v>2015</v>
      </c>
    </row>
    <row r="1566" spans="1:15" x14ac:dyDescent="0.3">
      <c r="A1566" t="s">
        <v>3650</v>
      </c>
      <c r="B1566" s="7">
        <v>41702</v>
      </c>
      <c r="C1566" t="s">
        <v>434</v>
      </c>
      <c r="D1566" t="s">
        <v>3651</v>
      </c>
      <c r="E1566">
        <v>354.9</v>
      </c>
      <c r="F1566">
        <v>5</v>
      </c>
      <c r="G1566">
        <v>0</v>
      </c>
      <c r="H1566">
        <v>17.745000000000001</v>
      </c>
      <c r="I1566" t="s">
        <v>44</v>
      </c>
      <c r="J1566" t="s">
        <v>58</v>
      </c>
      <c r="K1566" t="s">
        <v>3652</v>
      </c>
      <c r="L1566" t="s">
        <v>35</v>
      </c>
      <c r="M1566" t="s">
        <v>346</v>
      </c>
      <c r="N1566" t="s">
        <v>347</v>
      </c>
      <c r="O1566">
        <f t="shared" si="24"/>
        <v>2014</v>
      </c>
    </row>
    <row r="1567" spans="1:15" x14ac:dyDescent="0.3">
      <c r="A1567" t="s">
        <v>3653</v>
      </c>
      <c r="B1567" s="7">
        <v>42082</v>
      </c>
      <c r="C1567" t="s">
        <v>1979</v>
      </c>
      <c r="D1567" t="s">
        <v>2979</v>
      </c>
      <c r="E1567">
        <v>453.57600000000002</v>
      </c>
      <c r="F1567">
        <v>3</v>
      </c>
      <c r="G1567">
        <v>0.2</v>
      </c>
      <c r="H1567">
        <v>39.687899999999999</v>
      </c>
      <c r="I1567" t="s">
        <v>69</v>
      </c>
      <c r="J1567" t="s">
        <v>70</v>
      </c>
      <c r="K1567" t="s">
        <v>2980</v>
      </c>
      <c r="L1567" t="s">
        <v>47</v>
      </c>
      <c r="M1567" t="s">
        <v>93</v>
      </c>
      <c r="N1567" t="s">
        <v>94</v>
      </c>
      <c r="O1567">
        <f t="shared" si="24"/>
        <v>2015</v>
      </c>
    </row>
    <row r="1568" spans="1:15" x14ac:dyDescent="0.3">
      <c r="A1568" t="s">
        <v>3654</v>
      </c>
      <c r="B1568" s="7">
        <v>42337</v>
      </c>
      <c r="C1568" t="s">
        <v>3655</v>
      </c>
      <c r="D1568" t="s">
        <v>3656</v>
      </c>
      <c r="E1568">
        <v>21.48</v>
      </c>
      <c r="F1568">
        <v>3</v>
      </c>
      <c r="G1568">
        <v>0.2</v>
      </c>
      <c r="H1568">
        <v>-0.26850000000000002</v>
      </c>
      <c r="I1568" t="s">
        <v>69</v>
      </c>
      <c r="J1568" t="s">
        <v>148</v>
      </c>
      <c r="K1568" t="s">
        <v>3657</v>
      </c>
      <c r="L1568" t="s">
        <v>99</v>
      </c>
      <c r="M1568" t="s">
        <v>100</v>
      </c>
      <c r="N1568" t="s">
        <v>3658</v>
      </c>
      <c r="O1568">
        <f t="shared" si="24"/>
        <v>2015</v>
      </c>
    </row>
    <row r="1569" spans="1:15" x14ac:dyDescent="0.3">
      <c r="A1569" t="s">
        <v>3654</v>
      </c>
      <c r="B1569" s="7">
        <v>42337</v>
      </c>
      <c r="C1569" t="s">
        <v>3655</v>
      </c>
      <c r="D1569" t="s">
        <v>3659</v>
      </c>
      <c r="E1569">
        <v>8.7840000000000007</v>
      </c>
      <c r="F1569">
        <v>4</v>
      </c>
      <c r="G1569">
        <v>0.8</v>
      </c>
      <c r="H1569">
        <v>-13.6152</v>
      </c>
      <c r="I1569" t="s">
        <v>44</v>
      </c>
      <c r="J1569" t="s">
        <v>73</v>
      </c>
      <c r="K1569" t="s">
        <v>3660</v>
      </c>
      <c r="L1569" t="s">
        <v>99</v>
      </c>
      <c r="M1569" t="s">
        <v>100</v>
      </c>
      <c r="N1569" t="s">
        <v>3658</v>
      </c>
      <c r="O1569">
        <f t="shared" si="24"/>
        <v>2015</v>
      </c>
    </row>
    <row r="1570" spans="1:15" x14ac:dyDescent="0.3">
      <c r="A1570" t="s">
        <v>3661</v>
      </c>
      <c r="B1570" s="7">
        <v>42897</v>
      </c>
      <c r="C1570" t="s">
        <v>1731</v>
      </c>
      <c r="D1570" t="s">
        <v>1532</v>
      </c>
      <c r="E1570">
        <v>122.97</v>
      </c>
      <c r="F1570">
        <v>3</v>
      </c>
      <c r="G1570">
        <v>0</v>
      </c>
      <c r="H1570">
        <v>60.255299999999998</v>
      </c>
      <c r="I1570" t="s">
        <v>44</v>
      </c>
      <c r="J1570" t="s">
        <v>85</v>
      </c>
      <c r="K1570" t="s">
        <v>1533</v>
      </c>
      <c r="L1570" t="s">
        <v>47</v>
      </c>
      <c r="M1570" t="s">
        <v>48</v>
      </c>
      <c r="N1570" t="s">
        <v>49</v>
      </c>
      <c r="O1570">
        <f t="shared" si="24"/>
        <v>2017</v>
      </c>
    </row>
    <row r="1571" spans="1:15" x14ac:dyDescent="0.3">
      <c r="A1571" t="s">
        <v>3662</v>
      </c>
      <c r="B1571" s="7">
        <v>43065</v>
      </c>
      <c r="C1571" t="s">
        <v>2483</v>
      </c>
      <c r="D1571" t="s">
        <v>3663</v>
      </c>
      <c r="E1571">
        <v>12.84</v>
      </c>
      <c r="F1571">
        <v>3</v>
      </c>
      <c r="G1571">
        <v>0</v>
      </c>
      <c r="H1571">
        <v>3.7235999999999998</v>
      </c>
      <c r="I1571" t="s">
        <v>44</v>
      </c>
      <c r="J1571" t="s">
        <v>66</v>
      </c>
      <c r="K1571" t="s">
        <v>3664</v>
      </c>
      <c r="L1571" t="s">
        <v>35</v>
      </c>
      <c r="M1571" t="s">
        <v>1129</v>
      </c>
      <c r="N1571" t="s">
        <v>1539</v>
      </c>
      <c r="O1571">
        <f t="shared" si="24"/>
        <v>2017</v>
      </c>
    </row>
    <row r="1572" spans="1:15" x14ac:dyDescent="0.3">
      <c r="A1572" t="s">
        <v>3665</v>
      </c>
      <c r="B1572" s="7">
        <v>41966</v>
      </c>
      <c r="C1572" t="s">
        <v>1402</v>
      </c>
      <c r="D1572" t="s">
        <v>344</v>
      </c>
      <c r="E1572">
        <v>603.91999999999996</v>
      </c>
      <c r="F1572">
        <v>5</v>
      </c>
      <c r="G1572">
        <v>0.2</v>
      </c>
      <c r="H1572">
        <v>-67.941000000000003</v>
      </c>
      <c r="I1572" t="s">
        <v>32</v>
      </c>
      <c r="J1572" t="s">
        <v>39</v>
      </c>
      <c r="K1572" t="s">
        <v>345</v>
      </c>
      <c r="L1572" t="s">
        <v>47</v>
      </c>
      <c r="M1572" t="s">
        <v>48</v>
      </c>
      <c r="N1572" t="s">
        <v>49</v>
      </c>
      <c r="O1572">
        <f t="shared" si="24"/>
        <v>2014</v>
      </c>
    </row>
    <row r="1573" spans="1:15" x14ac:dyDescent="0.3">
      <c r="A1573" t="s">
        <v>3665</v>
      </c>
      <c r="B1573" s="7">
        <v>41966</v>
      </c>
      <c r="C1573" t="s">
        <v>1402</v>
      </c>
      <c r="D1573" t="s">
        <v>3666</v>
      </c>
      <c r="E1573">
        <v>21.84</v>
      </c>
      <c r="F1573">
        <v>3</v>
      </c>
      <c r="G1573">
        <v>0</v>
      </c>
      <c r="H1573">
        <v>10.4832</v>
      </c>
      <c r="I1573" t="s">
        <v>44</v>
      </c>
      <c r="J1573" t="s">
        <v>159</v>
      </c>
      <c r="K1573" t="s">
        <v>3667</v>
      </c>
      <c r="L1573" t="s">
        <v>47</v>
      </c>
      <c r="M1573" t="s">
        <v>48</v>
      </c>
      <c r="N1573" t="s">
        <v>49</v>
      </c>
      <c r="O1573">
        <f t="shared" si="24"/>
        <v>2014</v>
      </c>
    </row>
    <row r="1574" spans="1:15" x14ac:dyDescent="0.3">
      <c r="A1574" t="s">
        <v>3665</v>
      </c>
      <c r="B1574" s="7">
        <v>41966</v>
      </c>
      <c r="C1574" t="s">
        <v>1402</v>
      </c>
      <c r="D1574" t="s">
        <v>3668</v>
      </c>
      <c r="E1574">
        <v>29.99</v>
      </c>
      <c r="F1574">
        <v>1</v>
      </c>
      <c r="G1574">
        <v>0</v>
      </c>
      <c r="H1574">
        <v>6.2979000000000003</v>
      </c>
      <c r="I1574" t="s">
        <v>69</v>
      </c>
      <c r="J1574" t="s">
        <v>148</v>
      </c>
      <c r="K1574" t="s">
        <v>3669</v>
      </c>
      <c r="L1574" t="s">
        <v>47</v>
      </c>
      <c r="M1574" t="s">
        <v>48</v>
      </c>
      <c r="N1574" t="s">
        <v>49</v>
      </c>
      <c r="O1574">
        <f t="shared" si="24"/>
        <v>2014</v>
      </c>
    </row>
    <row r="1575" spans="1:15" x14ac:dyDescent="0.3">
      <c r="A1575" t="s">
        <v>3665</v>
      </c>
      <c r="B1575" s="7">
        <v>41966</v>
      </c>
      <c r="C1575" t="s">
        <v>1402</v>
      </c>
      <c r="D1575" t="s">
        <v>1598</v>
      </c>
      <c r="E1575">
        <v>381.44</v>
      </c>
      <c r="F1575">
        <v>2</v>
      </c>
      <c r="G1575">
        <v>0.2</v>
      </c>
      <c r="H1575">
        <v>23.84</v>
      </c>
      <c r="I1575" t="s">
        <v>32</v>
      </c>
      <c r="J1575" t="s">
        <v>39</v>
      </c>
      <c r="K1575" t="s">
        <v>1599</v>
      </c>
      <c r="L1575" t="s">
        <v>47</v>
      </c>
      <c r="M1575" t="s">
        <v>48</v>
      </c>
      <c r="N1575" t="s">
        <v>49</v>
      </c>
      <c r="O1575">
        <f t="shared" si="24"/>
        <v>2014</v>
      </c>
    </row>
    <row r="1576" spans="1:15" x14ac:dyDescent="0.3">
      <c r="A1576" t="s">
        <v>3670</v>
      </c>
      <c r="B1576" s="7">
        <v>41988</v>
      </c>
      <c r="C1576" t="s">
        <v>3671</v>
      </c>
      <c r="D1576" t="s">
        <v>3672</v>
      </c>
      <c r="E1576">
        <v>40.68</v>
      </c>
      <c r="F1576">
        <v>3</v>
      </c>
      <c r="G1576">
        <v>0.2</v>
      </c>
      <c r="H1576">
        <v>-9.1530000000000005</v>
      </c>
      <c r="I1576" t="s">
        <v>69</v>
      </c>
      <c r="J1576" t="s">
        <v>70</v>
      </c>
      <c r="K1576" t="s">
        <v>3673</v>
      </c>
      <c r="L1576" t="s">
        <v>99</v>
      </c>
      <c r="M1576" t="s">
        <v>100</v>
      </c>
      <c r="N1576" t="s">
        <v>3674</v>
      </c>
      <c r="O1576">
        <f t="shared" si="24"/>
        <v>2014</v>
      </c>
    </row>
    <row r="1577" spans="1:15" x14ac:dyDescent="0.3">
      <c r="A1577" t="s">
        <v>3670</v>
      </c>
      <c r="B1577" s="7">
        <v>41988</v>
      </c>
      <c r="C1577" t="s">
        <v>3671</v>
      </c>
      <c r="D1577" t="s">
        <v>2176</v>
      </c>
      <c r="E1577">
        <v>763.28</v>
      </c>
      <c r="F1577">
        <v>5</v>
      </c>
      <c r="G1577">
        <v>0.3</v>
      </c>
      <c r="H1577">
        <v>-21.808</v>
      </c>
      <c r="I1577" t="s">
        <v>32</v>
      </c>
      <c r="J1577" t="s">
        <v>39</v>
      </c>
      <c r="K1577" t="s">
        <v>2177</v>
      </c>
      <c r="L1577" t="s">
        <v>99</v>
      </c>
      <c r="M1577" t="s">
        <v>100</v>
      </c>
      <c r="N1577" t="s">
        <v>3674</v>
      </c>
      <c r="O1577">
        <f t="shared" si="24"/>
        <v>2014</v>
      </c>
    </row>
    <row r="1578" spans="1:15" x14ac:dyDescent="0.3">
      <c r="A1578" t="s">
        <v>3675</v>
      </c>
      <c r="B1578" s="7">
        <v>42482</v>
      </c>
      <c r="C1578" t="s">
        <v>3676</v>
      </c>
      <c r="D1578" t="s">
        <v>1149</v>
      </c>
      <c r="E1578">
        <v>23.952000000000002</v>
      </c>
      <c r="F1578">
        <v>2</v>
      </c>
      <c r="G1578">
        <v>0.2</v>
      </c>
      <c r="H1578">
        <v>2.3952</v>
      </c>
      <c r="I1578" t="s">
        <v>44</v>
      </c>
      <c r="J1578" t="s">
        <v>58</v>
      </c>
      <c r="K1578" t="s">
        <v>1150</v>
      </c>
      <c r="L1578" t="s">
        <v>99</v>
      </c>
      <c r="M1578" t="s">
        <v>193</v>
      </c>
      <c r="N1578" t="s">
        <v>410</v>
      </c>
      <c r="O1578">
        <f t="shared" si="24"/>
        <v>2016</v>
      </c>
    </row>
    <row r="1579" spans="1:15" x14ac:dyDescent="0.3">
      <c r="A1579" t="s">
        <v>3677</v>
      </c>
      <c r="B1579" s="7">
        <v>42513</v>
      </c>
      <c r="C1579" t="s">
        <v>2941</v>
      </c>
      <c r="D1579" t="s">
        <v>3678</v>
      </c>
      <c r="E1579">
        <v>4.9800000000000004</v>
      </c>
      <c r="F1579">
        <v>1</v>
      </c>
      <c r="G1579">
        <v>0</v>
      </c>
      <c r="H1579">
        <v>2.4401999999999999</v>
      </c>
      <c r="I1579" t="s">
        <v>44</v>
      </c>
      <c r="J1579" t="s">
        <v>85</v>
      </c>
      <c r="K1579" t="s">
        <v>3679</v>
      </c>
      <c r="L1579" t="s">
        <v>35</v>
      </c>
      <c r="M1579" t="s">
        <v>324</v>
      </c>
      <c r="N1579" t="s">
        <v>2270</v>
      </c>
      <c r="O1579">
        <f t="shared" si="24"/>
        <v>2016</v>
      </c>
    </row>
    <row r="1580" spans="1:15" x14ac:dyDescent="0.3">
      <c r="A1580" t="s">
        <v>3680</v>
      </c>
      <c r="B1580" s="7">
        <v>42427</v>
      </c>
      <c r="C1580" t="s">
        <v>2153</v>
      </c>
      <c r="D1580" t="s">
        <v>3681</v>
      </c>
      <c r="E1580">
        <v>170.88</v>
      </c>
      <c r="F1580">
        <v>3</v>
      </c>
      <c r="G1580">
        <v>0</v>
      </c>
      <c r="H1580">
        <v>49.555199999999999</v>
      </c>
      <c r="I1580" t="s">
        <v>44</v>
      </c>
      <c r="J1580" t="s">
        <v>76</v>
      </c>
      <c r="K1580" t="s">
        <v>3682</v>
      </c>
      <c r="L1580" t="s">
        <v>137</v>
      </c>
      <c r="M1580" t="s">
        <v>243</v>
      </c>
      <c r="N1580" t="s">
        <v>244</v>
      </c>
      <c r="O1580">
        <f t="shared" si="24"/>
        <v>2016</v>
      </c>
    </row>
    <row r="1581" spans="1:15" x14ac:dyDescent="0.3">
      <c r="A1581" t="s">
        <v>3683</v>
      </c>
      <c r="B1581" s="7">
        <v>42225</v>
      </c>
      <c r="C1581" t="s">
        <v>1966</v>
      </c>
      <c r="D1581" t="s">
        <v>1217</v>
      </c>
      <c r="E1581">
        <v>307.98</v>
      </c>
      <c r="F1581">
        <v>2</v>
      </c>
      <c r="G1581">
        <v>0</v>
      </c>
      <c r="H1581">
        <v>89.3142</v>
      </c>
      <c r="I1581" t="s">
        <v>69</v>
      </c>
      <c r="J1581" t="s">
        <v>70</v>
      </c>
      <c r="K1581" t="s">
        <v>1218</v>
      </c>
      <c r="L1581" t="s">
        <v>137</v>
      </c>
      <c r="M1581" t="s">
        <v>243</v>
      </c>
      <c r="N1581" t="s">
        <v>244</v>
      </c>
      <c r="O1581">
        <f t="shared" si="24"/>
        <v>2015</v>
      </c>
    </row>
    <row r="1582" spans="1:15" x14ac:dyDescent="0.3">
      <c r="A1582" t="s">
        <v>3683</v>
      </c>
      <c r="B1582" s="7">
        <v>42225</v>
      </c>
      <c r="C1582" t="s">
        <v>1966</v>
      </c>
      <c r="D1582" t="s">
        <v>819</v>
      </c>
      <c r="E1582">
        <v>382.80599999999998</v>
      </c>
      <c r="F1582">
        <v>9</v>
      </c>
      <c r="G1582">
        <v>0.4</v>
      </c>
      <c r="H1582">
        <v>-153.1224</v>
      </c>
      <c r="I1582" t="s">
        <v>32</v>
      </c>
      <c r="J1582" t="s">
        <v>53</v>
      </c>
      <c r="K1582" t="s">
        <v>820</v>
      </c>
      <c r="L1582" t="s">
        <v>137</v>
      </c>
      <c r="M1582" t="s">
        <v>243</v>
      </c>
      <c r="N1582" t="s">
        <v>244</v>
      </c>
      <c r="O1582">
        <f t="shared" si="24"/>
        <v>2015</v>
      </c>
    </row>
    <row r="1583" spans="1:15" x14ac:dyDescent="0.3">
      <c r="A1583" t="s">
        <v>3683</v>
      </c>
      <c r="B1583" s="7">
        <v>42225</v>
      </c>
      <c r="C1583" t="s">
        <v>1966</v>
      </c>
      <c r="D1583" t="s">
        <v>734</v>
      </c>
      <c r="E1583">
        <v>41.96</v>
      </c>
      <c r="F1583">
        <v>2</v>
      </c>
      <c r="G1583">
        <v>0</v>
      </c>
      <c r="H1583">
        <v>2.9371999999999998</v>
      </c>
      <c r="I1583" t="s">
        <v>44</v>
      </c>
      <c r="J1583" t="s">
        <v>58</v>
      </c>
      <c r="K1583" t="s">
        <v>735</v>
      </c>
      <c r="L1583" t="s">
        <v>137</v>
      </c>
      <c r="M1583" t="s">
        <v>243</v>
      </c>
      <c r="N1583" t="s">
        <v>244</v>
      </c>
      <c r="O1583">
        <f t="shared" si="24"/>
        <v>2015</v>
      </c>
    </row>
    <row r="1584" spans="1:15" x14ac:dyDescent="0.3">
      <c r="A1584" t="s">
        <v>3683</v>
      </c>
      <c r="B1584" s="7">
        <v>42225</v>
      </c>
      <c r="C1584" t="s">
        <v>1966</v>
      </c>
      <c r="D1584" t="s">
        <v>2367</v>
      </c>
      <c r="E1584">
        <v>1217.568</v>
      </c>
      <c r="F1584">
        <v>2</v>
      </c>
      <c r="G1584">
        <v>0.2</v>
      </c>
      <c r="H1584">
        <v>456.58800000000002</v>
      </c>
      <c r="I1584" t="s">
        <v>44</v>
      </c>
      <c r="J1584" t="s">
        <v>73</v>
      </c>
      <c r="K1584" t="s">
        <v>2368</v>
      </c>
      <c r="L1584" t="s">
        <v>137</v>
      </c>
      <c r="M1584" t="s">
        <v>243</v>
      </c>
      <c r="N1584" t="s">
        <v>244</v>
      </c>
      <c r="O1584">
        <f t="shared" si="24"/>
        <v>2015</v>
      </c>
    </row>
    <row r="1585" spans="1:15" x14ac:dyDescent="0.3">
      <c r="A1585" t="s">
        <v>3683</v>
      </c>
      <c r="B1585" s="7">
        <v>42225</v>
      </c>
      <c r="C1585" t="s">
        <v>1966</v>
      </c>
      <c r="D1585" t="s">
        <v>464</v>
      </c>
      <c r="E1585">
        <v>47.04</v>
      </c>
      <c r="F1585">
        <v>3</v>
      </c>
      <c r="G1585">
        <v>0</v>
      </c>
      <c r="H1585">
        <v>18.345600000000001</v>
      </c>
      <c r="I1585" t="s">
        <v>32</v>
      </c>
      <c r="J1585" t="s">
        <v>63</v>
      </c>
      <c r="K1585" t="s">
        <v>465</v>
      </c>
      <c r="L1585" t="s">
        <v>137</v>
      </c>
      <c r="M1585" t="s">
        <v>243</v>
      </c>
      <c r="N1585" t="s">
        <v>244</v>
      </c>
      <c r="O1585">
        <f t="shared" si="24"/>
        <v>2015</v>
      </c>
    </row>
    <row r="1586" spans="1:15" x14ac:dyDescent="0.3">
      <c r="A1586" t="s">
        <v>3683</v>
      </c>
      <c r="B1586" s="7">
        <v>42225</v>
      </c>
      <c r="C1586" t="s">
        <v>1966</v>
      </c>
      <c r="D1586" t="s">
        <v>234</v>
      </c>
      <c r="E1586">
        <v>6.16</v>
      </c>
      <c r="F1586">
        <v>2</v>
      </c>
      <c r="G1586">
        <v>0</v>
      </c>
      <c r="H1586">
        <v>2.9567999999999999</v>
      </c>
      <c r="I1586" t="s">
        <v>32</v>
      </c>
      <c r="J1586" t="s">
        <v>63</v>
      </c>
      <c r="K1586" t="s">
        <v>235</v>
      </c>
      <c r="L1586" t="s">
        <v>137</v>
      </c>
      <c r="M1586" t="s">
        <v>243</v>
      </c>
      <c r="N1586" t="s">
        <v>244</v>
      </c>
      <c r="O1586">
        <f t="shared" si="24"/>
        <v>2015</v>
      </c>
    </row>
    <row r="1587" spans="1:15" x14ac:dyDescent="0.3">
      <c r="A1587" t="s">
        <v>3683</v>
      </c>
      <c r="B1587" s="7">
        <v>42225</v>
      </c>
      <c r="C1587" t="s">
        <v>1966</v>
      </c>
      <c r="D1587" t="s">
        <v>1606</v>
      </c>
      <c r="E1587">
        <v>979.95</v>
      </c>
      <c r="F1587">
        <v>5</v>
      </c>
      <c r="G1587">
        <v>0</v>
      </c>
      <c r="H1587">
        <v>274.38600000000002</v>
      </c>
      <c r="I1587" t="s">
        <v>69</v>
      </c>
      <c r="J1587" t="s">
        <v>70</v>
      </c>
      <c r="K1587" t="s">
        <v>1607</v>
      </c>
      <c r="L1587" t="s">
        <v>137</v>
      </c>
      <c r="M1587" t="s">
        <v>243</v>
      </c>
      <c r="N1587" t="s">
        <v>244</v>
      </c>
      <c r="O1587">
        <f t="shared" si="24"/>
        <v>2015</v>
      </c>
    </row>
    <row r="1588" spans="1:15" x14ac:dyDescent="0.3">
      <c r="A1588" t="s">
        <v>3683</v>
      </c>
      <c r="B1588" s="7">
        <v>42225</v>
      </c>
      <c r="C1588" t="s">
        <v>1966</v>
      </c>
      <c r="D1588" t="s">
        <v>3684</v>
      </c>
      <c r="E1588">
        <v>143.69999999999999</v>
      </c>
      <c r="F1588">
        <v>3</v>
      </c>
      <c r="G1588">
        <v>0</v>
      </c>
      <c r="H1588">
        <v>68.975999999999999</v>
      </c>
      <c r="I1588" t="s">
        <v>44</v>
      </c>
      <c r="J1588" t="s">
        <v>85</v>
      </c>
      <c r="K1588" t="s">
        <v>3685</v>
      </c>
      <c r="L1588" t="s">
        <v>137</v>
      </c>
      <c r="M1588" t="s">
        <v>243</v>
      </c>
      <c r="N1588" t="s">
        <v>244</v>
      </c>
      <c r="O1588">
        <f t="shared" si="24"/>
        <v>2015</v>
      </c>
    </row>
    <row r="1589" spans="1:15" x14ac:dyDescent="0.3">
      <c r="A1589" t="s">
        <v>3683</v>
      </c>
      <c r="B1589" s="7">
        <v>42225</v>
      </c>
      <c r="C1589" t="s">
        <v>1966</v>
      </c>
      <c r="D1589" t="s">
        <v>3686</v>
      </c>
      <c r="E1589">
        <v>10.65</v>
      </c>
      <c r="F1589">
        <v>3</v>
      </c>
      <c r="G1589">
        <v>0</v>
      </c>
      <c r="H1589">
        <v>5.0054999999999996</v>
      </c>
      <c r="I1589" t="s">
        <v>44</v>
      </c>
      <c r="J1589" t="s">
        <v>241</v>
      </c>
      <c r="K1589" t="s">
        <v>3687</v>
      </c>
      <c r="L1589" t="s">
        <v>137</v>
      </c>
      <c r="M1589" t="s">
        <v>243</v>
      </c>
      <c r="N1589" t="s">
        <v>244</v>
      </c>
      <c r="O1589">
        <f t="shared" si="24"/>
        <v>2015</v>
      </c>
    </row>
    <row r="1590" spans="1:15" x14ac:dyDescent="0.3">
      <c r="A1590" t="s">
        <v>3683</v>
      </c>
      <c r="B1590" s="7">
        <v>42225</v>
      </c>
      <c r="C1590" t="s">
        <v>1966</v>
      </c>
      <c r="D1590" t="s">
        <v>1348</v>
      </c>
      <c r="E1590">
        <v>247.8</v>
      </c>
      <c r="F1590">
        <v>4</v>
      </c>
      <c r="G1590">
        <v>0</v>
      </c>
      <c r="H1590">
        <v>34.692</v>
      </c>
      <c r="I1590" t="s">
        <v>69</v>
      </c>
      <c r="J1590" t="s">
        <v>148</v>
      </c>
      <c r="K1590" t="s">
        <v>1349</v>
      </c>
      <c r="L1590" t="s">
        <v>137</v>
      </c>
      <c r="M1590" t="s">
        <v>243</v>
      </c>
      <c r="N1590" t="s">
        <v>244</v>
      </c>
      <c r="O1590">
        <f t="shared" si="24"/>
        <v>2015</v>
      </c>
    </row>
    <row r="1591" spans="1:15" x14ac:dyDescent="0.3">
      <c r="A1591" t="s">
        <v>3688</v>
      </c>
      <c r="B1591" s="7">
        <v>42502</v>
      </c>
      <c r="C1591" t="s">
        <v>3689</v>
      </c>
      <c r="D1591" t="s">
        <v>1537</v>
      </c>
      <c r="E1591">
        <v>10.96</v>
      </c>
      <c r="F1591">
        <v>4</v>
      </c>
      <c r="G1591">
        <v>0</v>
      </c>
      <c r="H1591">
        <v>2.9592000000000001</v>
      </c>
      <c r="I1591" t="s">
        <v>44</v>
      </c>
      <c r="J1591" t="s">
        <v>66</v>
      </c>
      <c r="K1591" t="s">
        <v>1538</v>
      </c>
      <c r="L1591" t="s">
        <v>35</v>
      </c>
      <c r="M1591" t="s">
        <v>289</v>
      </c>
      <c r="N1591" t="s">
        <v>2620</v>
      </c>
      <c r="O1591">
        <f t="shared" si="24"/>
        <v>2016</v>
      </c>
    </row>
    <row r="1592" spans="1:15" x14ac:dyDescent="0.3">
      <c r="A1592" t="s">
        <v>3690</v>
      </c>
      <c r="B1592" s="7">
        <v>42475</v>
      </c>
      <c r="C1592" t="s">
        <v>3691</v>
      </c>
      <c r="D1592" t="s">
        <v>3692</v>
      </c>
      <c r="E1592">
        <v>33.488</v>
      </c>
      <c r="F1592">
        <v>7</v>
      </c>
      <c r="G1592">
        <v>0.2</v>
      </c>
      <c r="H1592">
        <v>5.8604000000000003</v>
      </c>
      <c r="I1592" t="s">
        <v>44</v>
      </c>
      <c r="J1592" t="s">
        <v>66</v>
      </c>
      <c r="K1592" t="s">
        <v>3693</v>
      </c>
      <c r="L1592" t="s">
        <v>99</v>
      </c>
      <c r="M1592" t="s">
        <v>100</v>
      </c>
      <c r="N1592" t="s">
        <v>3694</v>
      </c>
      <c r="O1592">
        <f t="shared" si="24"/>
        <v>2016</v>
      </c>
    </row>
    <row r="1593" spans="1:15" x14ac:dyDescent="0.3">
      <c r="A1593" t="s">
        <v>3690</v>
      </c>
      <c r="B1593" s="7">
        <v>42475</v>
      </c>
      <c r="C1593" t="s">
        <v>3691</v>
      </c>
      <c r="D1593" t="s">
        <v>510</v>
      </c>
      <c r="E1593">
        <v>8.0399999999999991</v>
      </c>
      <c r="F1593">
        <v>5</v>
      </c>
      <c r="G1593">
        <v>0.2</v>
      </c>
      <c r="H1593">
        <v>2.9144999999999999</v>
      </c>
      <c r="I1593" t="s">
        <v>44</v>
      </c>
      <c r="J1593" t="s">
        <v>241</v>
      </c>
      <c r="K1593" t="s">
        <v>511</v>
      </c>
      <c r="L1593" t="s">
        <v>99</v>
      </c>
      <c r="M1593" t="s">
        <v>100</v>
      </c>
      <c r="N1593" t="s">
        <v>3694</v>
      </c>
      <c r="O1593">
        <f t="shared" si="24"/>
        <v>2016</v>
      </c>
    </row>
    <row r="1594" spans="1:15" x14ac:dyDescent="0.3">
      <c r="A1594" t="s">
        <v>3695</v>
      </c>
      <c r="B1594" s="7">
        <v>42178</v>
      </c>
      <c r="C1594" t="s">
        <v>3696</v>
      </c>
      <c r="D1594" t="s">
        <v>3697</v>
      </c>
      <c r="E1594">
        <v>201.56800000000001</v>
      </c>
      <c r="F1594">
        <v>4</v>
      </c>
      <c r="G1594">
        <v>0.2</v>
      </c>
      <c r="H1594">
        <v>22.676400000000001</v>
      </c>
      <c r="I1594" t="s">
        <v>69</v>
      </c>
      <c r="J1594" t="s">
        <v>70</v>
      </c>
      <c r="K1594" t="s">
        <v>3698</v>
      </c>
      <c r="L1594" t="s">
        <v>47</v>
      </c>
      <c r="M1594" t="s">
        <v>93</v>
      </c>
      <c r="N1594" t="s">
        <v>2650</v>
      </c>
      <c r="O1594">
        <f t="shared" si="24"/>
        <v>2015</v>
      </c>
    </row>
    <row r="1595" spans="1:15" x14ac:dyDescent="0.3">
      <c r="A1595" t="s">
        <v>3699</v>
      </c>
      <c r="B1595" s="7">
        <v>41931</v>
      </c>
      <c r="C1595" t="s">
        <v>1690</v>
      </c>
      <c r="D1595" t="s">
        <v>3700</v>
      </c>
      <c r="E1595">
        <v>13.44</v>
      </c>
      <c r="F1595">
        <v>3</v>
      </c>
      <c r="G1595">
        <v>0</v>
      </c>
      <c r="H1595">
        <v>6.5856000000000003</v>
      </c>
      <c r="I1595" t="s">
        <v>44</v>
      </c>
      <c r="J1595" t="s">
        <v>85</v>
      </c>
      <c r="K1595" t="s">
        <v>3701</v>
      </c>
      <c r="L1595" t="s">
        <v>47</v>
      </c>
      <c r="M1595" t="s">
        <v>48</v>
      </c>
      <c r="N1595" t="s">
        <v>49</v>
      </c>
      <c r="O1595">
        <f t="shared" si="24"/>
        <v>2014</v>
      </c>
    </row>
    <row r="1596" spans="1:15" x14ac:dyDescent="0.3">
      <c r="A1596" t="s">
        <v>3702</v>
      </c>
      <c r="B1596" s="7">
        <v>42087</v>
      </c>
      <c r="C1596" t="s">
        <v>3703</v>
      </c>
      <c r="D1596" t="s">
        <v>3704</v>
      </c>
      <c r="E1596">
        <v>359.05799999999999</v>
      </c>
      <c r="F1596">
        <v>3</v>
      </c>
      <c r="G1596">
        <v>0.3</v>
      </c>
      <c r="H1596">
        <v>-35.905799999999999</v>
      </c>
      <c r="I1596" t="s">
        <v>32</v>
      </c>
      <c r="J1596" t="s">
        <v>33</v>
      </c>
      <c r="K1596" t="s">
        <v>3705</v>
      </c>
      <c r="L1596" t="s">
        <v>99</v>
      </c>
      <c r="M1596" t="s">
        <v>193</v>
      </c>
      <c r="N1596" t="s">
        <v>1226</v>
      </c>
      <c r="O1596">
        <f t="shared" si="24"/>
        <v>2015</v>
      </c>
    </row>
    <row r="1597" spans="1:15" x14ac:dyDescent="0.3">
      <c r="A1597" t="s">
        <v>3706</v>
      </c>
      <c r="B1597" s="7">
        <v>42863</v>
      </c>
      <c r="C1597" t="s">
        <v>1508</v>
      </c>
      <c r="D1597" t="s">
        <v>3007</v>
      </c>
      <c r="E1597">
        <v>47.991999999999997</v>
      </c>
      <c r="F1597">
        <v>2</v>
      </c>
      <c r="G1597">
        <v>0.3</v>
      </c>
      <c r="H1597">
        <v>-2.0568</v>
      </c>
      <c r="I1597" t="s">
        <v>32</v>
      </c>
      <c r="J1597" t="s">
        <v>39</v>
      </c>
      <c r="K1597" t="s">
        <v>3008</v>
      </c>
      <c r="L1597" t="s">
        <v>137</v>
      </c>
      <c r="M1597" t="s">
        <v>445</v>
      </c>
      <c r="N1597" t="s">
        <v>446</v>
      </c>
      <c r="O1597">
        <f t="shared" si="24"/>
        <v>2017</v>
      </c>
    </row>
    <row r="1598" spans="1:15" x14ac:dyDescent="0.3">
      <c r="A1598" t="s">
        <v>3707</v>
      </c>
      <c r="B1598" s="7">
        <v>43024</v>
      </c>
      <c r="C1598" t="s">
        <v>1522</v>
      </c>
      <c r="D1598" t="s">
        <v>1546</v>
      </c>
      <c r="E1598">
        <v>547.29999999999995</v>
      </c>
      <c r="F1598">
        <v>13</v>
      </c>
      <c r="G1598">
        <v>0</v>
      </c>
      <c r="H1598">
        <v>175.136</v>
      </c>
      <c r="I1598" t="s">
        <v>32</v>
      </c>
      <c r="J1598" t="s">
        <v>63</v>
      </c>
      <c r="K1598" t="s">
        <v>1547</v>
      </c>
      <c r="L1598" t="s">
        <v>137</v>
      </c>
      <c r="M1598" t="s">
        <v>243</v>
      </c>
      <c r="N1598" t="s">
        <v>244</v>
      </c>
      <c r="O1598">
        <f t="shared" si="24"/>
        <v>2017</v>
      </c>
    </row>
    <row r="1599" spans="1:15" x14ac:dyDescent="0.3">
      <c r="A1599" t="s">
        <v>3708</v>
      </c>
      <c r="B1599" s="7">
        <v>43058</v>
      </c>
      <c r="C1599" t="s">
        <v>3633</v>
      </c>
      <c r="D1599" t="s">
        <v>3709</v>
      </c>
      <c r="E1599">
        <v>16.896000000000001</v>
      </c>
      <c r="F1599">
        <v>4</v>
      </c>
      <c r="G1599">
        <v>0.2</v>
      </c>
      <c r="H1599">
        <v>5.28</v>
      </c>
      <c r="I1599" t="s">
        <v>44</v>
      </c>
      <c r="J1599" t="s">
        <v>85</v>
      </c>
      <c r="K1599" t="s">
        <v>3710</v>
      </c>
      <c r="L1599" t="s">
        <v>99</v>
      </c>
      <c r="M1599" t="s">
        <v>100</v>
      </c>
      <c r="N1599" t="s">
        <v>3711</v>
      </c>
      <c r="O1599">
        <f t="shared" si="24"/>
        <v>2017</v>
      </c>
    </row>
    <row r="1600" spans="1:15" x14ac:dyDescent="0.3">
      <c r="A1600" t="s">
        <v>3708</v>
      </c>
      <c r="B1600" s="7">
        <v>43058</v>
      </c>
      <c r="C1600" t="s">
        <v>3633</v>
      </c>
      <c r="D1600" t="s">
        <v>3712</v>
      </c>
      <c r="E1600">
        <v>6.6719999999999997</v>
      </c>
      <c r="F1600">
        <v>1</v>
      </c>
      <c r="G1600">
        <v>0.2</v>
      </c>
      <c r="H1600">
        <v>0.50039999999999996</v>
      </c>
      <c r="I1600" t="s">
        <v>44</v>
      </c>
      <c r="J1600" t="s">
        <v>515</v>
      </c>
      <c r="K1600" t="s">
        <v>3713</v>
      </c>
      <c r="L1600" t="s">
        <v>99</v>
      </c>
      <c r="M1600" t="s">
        <v>100</v>
      </c>
      <c r="N1600" t="s">
        <v>3711</v>
      </c>
      <c r="O1600">
        <f t="shared" si="24"/>
        <v>2017</v>
      </c>
    </row>
    <row r="1601" spans="1:15" x14ac:dyDescent="0.3">
      <c r="A1601" t="s">
        <v>3708</v>
      </c>
      <c r="B1601" s="7">
        <v>43058</v>
      </c>
      <c r="C1601" t="s">
        <v>3633</v>
      </c>
      <c r="D1601" t="s">
        <v>1027</v>
      </c>
      <c r="E1601">
        <v>99.135999999999996</v>
      </c>
      <c r="F1601">
        <v>4</v>
      </c>
      <c r="G1601">
        <v>0.2</v>
      </c>
      <c r="H1601">
        <v>8.6744000000000003</v>
      </c>
      <c r="I1601" t="s">
        <v>44</v>
      </c>
      <c r="J1601" t="s">
        <v>66</v>
      </c>
      <c r="K1601" t="s">
        <v>1028</v>
      </c>
      <c r="L1601" t="s">
        <v>99</v>
      </c>
      <c r="M1601" t="s">
        <v>100</v>
      </c>
      <c r="N1601" t="s">
        <v>3711</v>
      </c>
      <c r="O1601">
        <f t="shared" si="24"/>
        <v>2017</v>
      </c>
    </row>
    <row r="1602" spans="1:15" x14ac:dyDescent="0.3">
      <c r="A1602" t="s">
        <v>3708</v>
      </c>
      <c r="B1602" s="7">
        <v>43058</v>
      </c>
      <c r="C1602" t="s">
        <v>3633</v>
      </c>
      <c r="D1602" t="s">
        <v>1049</v>
      </c>
      <c r="E1602">
        <v>15.992000000000001</v>
      </c>
      <c r="F1602">
        <v>2</v>
      </c>
      <c r="G1602">
        <v>0.6</v>
      </c>
      <c r="H1602">
        <v>-13.993</v>
      </c>
      <c r="I1602" t="s">
        <v>32</v>
      </c>
      <c r="J1602" t="s">
        <v>63</v>
      </c>
      <c r="K1602" t="s">
        <v>1050</v>
      </c>
      <c r="L1602" t="s">
        <v>99</v>
      </c>
      <c r="M1602" t="s">
        <v>100</v>
      </c>
      <c r="N1602" t="s">
        <v>3711</v>
      </c>
      <c r="O1602">
        <f t="shared" ref="O1602:O1665" si="25">YEAR(B1602)</f>
        <v>2017</v>
      </c>
    </row>
    <row r="1603" spans="1:15" x14ac:dyDescent="0.3">
      <c r="A1603" t="s">
        <v>3714</v>
      </c>
      <c r="B1603" s="7">
        <v>42498</v>
      </c>
      <c r="C1603" t="s">
        <v>2427</v>
      </c>
      <c r="D1603" t="s">
        <v>3715</v>
      </c>
      <c r="E1603">
        <v>211.96</v>
      </c>
      <c r="F1603">
        <v>2</v>
      </c>
      <c r="G1603">
        <v>0</v>
      </c>
      <c r="H1603">
        <v>42.392000000000003</v>
      </c>
      <c r="I1603" t="s">
        <v>32</v>
      </c>
      <c r="J1603" t="s">
        <v>63</v>
      </c>
      <c r="K1603" t="s">
        <v>3716</v>
      </c>
      <c r="L1603" t="s">
        <v>137</v>
      </c>
      <c r="M1603" t="s">
        <v>222</v>
      </c>
      <c r="N1603" t="s">
        <v>223</v>
      </c>
      <c r="O1603">
        <f t="shared" si="25"/>
        <v>2016</v>
      </c>
    </row>
    <row r="1604" spans="1:15" x14ac:dyDescent="0.3">
      <c r="A1604" t="s">
        <v>3717</v>
      </c>
      <c r="B1604" s="7">
        <v>42715</v>
      </c>
      <c r="C1604" t="s">
        <v>1684</v>
      </c>
      <c r="D1604" t="s">
        <v>3718</v>
      </c>
      <c r="E1604">
        <v>6.6719999999999997</v>
      </c>
      <c r="F1604">
        <v>3</v>
      </c>
      <c r="G1604">
        <v>0.2</v>
      </c>
      <c r="H1604">
        <v>1.6679999999999999</v>
      </c>
      <c r="I1604" t="s">
        <v>44</v>
      </c>
      <c r="J1604" t="s">
        <v>66</v>
      </c>
      <c r="K1604" t="s">
        <v>3719</v>
      </c>
      <c r="L1604" t="s">
        <v>35</v>
      </c>
      <c r="M1604" t="s">
        <v>303</v>
      </c>
      <c r="N1604" t="s">
        <v>3339</v>
      </c>
      <c r="O1604">
        <f t="shared" si="25"/>
        <v>2016</v>
      </c>
    </row>
    <row r="1605" spans="1:15" x14ac:dyDescent="0.3">
      <c r="A1605" t="s">
        <v>3720</v>
      </c>
      <c r="B1605" s="7">
        <v>43069</v>
      </c>
      <c r="C1605" t="s">
        <v>1848</v>
      </c>
      <c r="D1605" t="s">
        <v>3721</v>
      </c>
      <c r="E1605">
        <v>155.94</v>
      </c>
      <c r="F1605">
        <v>6</v>
      </c>
      <c r="G1605">
        <v>0</v>
      </c>
      <c r="H1605">
        <v>45.2226</v>
      </c>
      <c r="I1605" t="s">
        <v>44</v>
      </c>
      <c r="J1605" t="s">
        <v>66</v>
      </c>
      <c r="K1605" t="s">
        <v>3722</v>
      </c>
      <c r="L1605" t="s">
        <v>137</v>
      </c>
      <c r="M1605" t="s">
        <v>222</v>
      </c>
      <c r="N1605" t="s">
        <v>540</v>
      </c>
      <c r="O1605">
        <f t="shared" si="25"/>
        <v>2017</v>
      </c>
    </row>
    <row r="1606" spans="1:15" x14ac:dyDescent="0.3">
      <c r="A1606" t="s">
        <v>3723</v>
      </c>
      <c r="B1606" s="7">
        <v>42479</v>
      </c>
      <c r="C1606" t="s">
        <v>928</v>
      </c>
      <c r="D1606" t="s">
        <v>2942</v>
      </c>
      <c r="E1606">
        <v>39.96</v>
      </c>
      <c r="F1606">
        <v>5</v>
      </c>
      <c r="G1606">
        <v>0.2</v>
      </c>
      <c r="H1606">
        <v>12.987</v>
      </c>
      <c r="I1606" t="s">
        <v>69</v>
      </c>
      <c r="J1606" t="s">
        <v>70</v>
      </c>
      <c r="K1606" t="s">
        <v>2943</v>
      </c>
      <c r="L1606" t="s">
        <v>47</v>
      </c>
      <c r="M1606" t="s">
        <v>48</v>
      </c>
      <c r="N1606" t="s">
        <v>49</v>
      </c>
      <c r="O1606">
        <f t="shared" si="25"/>
        <v>2016</v>
      </c>
    </row>
    <row r="1607" spans="1:15" x14ac:dyDescent="0.3">
      <c r="A1607" t="s">
        <v>3723</v>
      </c>
      <c r="B1607" s="7">
        <v>42479</v>
      </c>
      <c r="C1607" t="s">
        <v>928</v>
      </c>
      <c r="D1607" t="s">
        <v>3724</v>
      </c>
      <c r="E1607">
        <v>5.46</v>
      </c>
      <c r="F1607">
        <v>3</v>
      </c>
      <c r="G1607">
        <v>0</v>
      </c>
      <c r="H1607">
        <v>1.5287999999999999</v>
      </c>
      <c r="I1607" t="s">
        <v>44</v>
      </c>
      <c r="J1607" t="s">
        <v>66</v>
      </c>
      <c r="K1607" t="s">
        <v>3725</v>
      </c>
      <c r="L1607" t="s">
        <v>47</v>
      </c>
      <c r="M1607" t="s">
        <v>48</v>
      </c>
      <c r="N1607" t="s">
        <v>49</v>
      </c>
      <c r="O1607">
        <f t="shared" si="25"/>
        <v>2016</v>
      </c>
    </row>
    <row r="1608" spans="1:15" x14ac:dyDescent="0.3">
      <c r="A1608" t="s">
        <v>3723</v>
      </c>
      <c r="B1608" s="7">
        <v>42479</v>
      </c>
      <c r="C1608" t="s">
        <v>928</v>
      </c>
      <c r="D1608" t="s">
        <v>3726</v>
      </c>
      <c r="E1608">
        <v>73.2</v>
      </c>
      <c r="F1608">
        <v>5</v>
      </c>
      <c r="G1608">
        <v>0</v>
      </c>
      <c r="H1608">
        <v>21.228000000000002</v>
      </c>
      <c r="I1608" t="s">
        <v>44</v>
      </c>
      <c r="J1608" t="s">
        <v>66</v>
      </c>
      <c r="K1608" t="s">
        <v>3727</v>
      </c>
      <c r="L1608" t="s">
        <v>47</v>
      </c>
      <c r="M1608" t="s">
        <v>48</v>
      </c>
      <c r="N1608" t="s">
        <v>49</v>
      </c>
      <c r="O1608">
        <f t="shared" si="25"/>
        <v>2016</v>
      </c>
    </row>
    <row r="1609" spans="1:15" x14ac:dyDescent="0.3">
      <c r="A1609" t="s">
        <v>3723</v>
      </c>
      <c r="B1609" s="7">
        <v>42479</v>
      </c>
      <c r="C1609" t="s">
        <v>928</v>
      </c>
      <c r="D1609" t="s">
        <v>1213</v>
      </c>
      <c r="E1609">
        <v>5.84</v>
      </c>
      <c r="F1609">
        <v>1</v>
      </c>
      <c r="G1609">
        <v>0.2</v>
      </c>
      <c r="H1609">
        <v>1.9710000000000001</v>
      </c>
      <c r="I1609" t="s">
        <v>44</v>
      </c>
      <c r="J1609" t="s">
        <v>73</v>
      </c>
      <c r="K1609" t="s">
        <v>1214</v>
      </c>
      <c r="L1609" t="s">
        <v>47</v>
      </c>
      <c r="M1609" t="s">
        <v>48</v>
      </c>
      <c r="N1609" t="s">
        <v>49</v>
      </c>
      <c r="O1609">
        <f t="shared" si="25"/>
        <v>2016</v>
      </c>
    </row>
    <row r="1610" spans="1:15" x14ac:dyDescent="0.3">
      <c r="A1610" t="s">
        <v>3723</v>
      </c>
      <c r="B1610" s="7">
        <v>42479</v>
      </c>
      <c r="C1610" t="s">
        <v>928</v>
      </c>
      <c r="D1610" t="s">
        <v>497</v>
      </c>
      <c r="E1610">
        <v>22.72</v>
      </c>
      <c r="F1610">
        <v>4</v>
      </c>
      <c r="G1610">
        <v>0</v>
      </c>
      <c r="H1610">
        <v>10.224</v>
      </c>
      <c r="I1610" t="s">
        <v>44</v>
      </c>
      <c r="J1610" t="s">
        <v>85</v>
      </c>
      <c r="K1610" t="s">
        <v>498</v>
      </c>
      <c r="L1610" t="s">
        <v>47</v>
      </c>
      <c r="M1610" t="s">
        <v>48</v>
      </c>
      <c r="N1610" t="s">
        <v>49</v>
      </c>
      <c r="O1610">
        <f t="shared" si="25"/>
        <v>2016</v>
      </c>
    </row>
    <row r="1611" spans="1:15" x14ac:dyDescent="0.3">
      <c r="A1611" t="s">
        <v>3723</v>
      </c>
      <c r="B1611" s="7">
        <v>42479</v>
      </c>
      <c r="C1611" t="s">
        <v>928</v>
      </c>
      <c r="D1611" t="s">
        <v>3728</v>
      </c>
      <c r="E1611">
        <v>9.3360000000000003</v>
      </c>
      <c r="F1611">
        <v>3</v>
      </c>
      <c r="G1611">
        <v>0.2</v>
      </c>
      <c r="H1611">
        <v>3.2675999999999998</v>
      </c>
      <c r="I1611" t="s">
        <v>44</v>
      </c>
      <c r="J1611" t="s">
        <v>73</v>
      </c>
      <c r="K1611" t="s">
        <v>3729</v>
      </c>
      <c r="L1611" t="s">
        <v>47</v>
      </c>
      <c r="M1611" t="s">
        <v>48</v>
      </c>
      <c r="N1611" t="s">
        <v>49</v>
      </c>
      <c r="O1611">
        <f t="shared" si="25"/>
        <v>2016</v>
      </c>
    </row>
    <row r="1612" spans="1:15" x14ac:dyDescent="0.3">
      <c r="A1612" t="s">
        <v>3730</v>
      </c>
      <c r="B1612" s="7">
        <v>41785</v>
      </c>
      <c r="C1612" t="s">
        <v>3731</v>
      </c>
      <c r="D1612" t="s">
        <v>3704</v>
      </c>
      <c r="E1612">
        <v>290.666</v>
      </c>
      <c r="F1612">
        <v>2</v>
      </c>
      <c r="G1612">
        <v>0.15</v>
      </c>
      <c r="H1612">
        <v>27.3568</v>
      </c>
      <c r="I1612" t="s">
        <v>32</v>
      </c>
      <c r="J1612" t="s">
        <v>33</v>
      </c>
      <c r="K1612" t="s">
        <v>3705</v>
      </c>
      <c r="L1612" t="s">
        <v>47</v>
      </c>
      <c r="M1612" t="s">
        <v>48</v>
      </c>
      <c r="N1612" t="s">
        <v>49</v>
      </c>
      <c r="O1612">
        <f t="shared" si="25"/>
        <v>2014</v>
      </c>
    </row>
    <row r="1613" spans="1:15" x14ac:dyDescent="0.3">
      <c r="A1613" t="s">
        <v>3730</v>
      </c>
      <c r="B1613" s="7">
        <v>41785</v>
      </c>
      <c r="C1613" t="s">
        <v>3731</v>
      </c>
      <c r="D1613" t="s">
        <v>3732</v>
      </c>
      <c r="E1613">
        <v>201.584</v>
      </c>
      <c r="F1613">
        <v>2</v>
      </c>
      <c r="G1613">
        <v>0.2</v>
      </c>
      <c r="H1613">
        <v>20.1584</v>
      </c>
      <c r="I1613" t="s">
        <v>69</v>
      </c>
      <c r="J1613" t="s">
        <v>70</v>
      </c>
      <c r="K1613" t="s">
        <v>3733</v>
      </c>
      <c r="L1613" t="s">
        <v>47</v>
      </c>
      <c r="M1613" t="s">
        <v>48</v>
      </c>
      <c r="N1613" t="s">
        <v>49</v>
      </c>
      <c r="O1613">
        <f t="shared" si="25"/>
        <v>2014</v>
      </c>
    </row>
    <row r="1614" spans="1:15" x14ac:dyDescent="0.3">
      <c r="A1614" t="s">
        <v>3730</v>
      </c>
      <c r="B1614" s="7">
        <v>41785</v>
      </c>
      <c r="C1614" t="s">
        <v>3731</v>
      </c>
      <c r="D1614" t="s">
        <v>283</v>
      </c>
      <c r="E1614">
        <v>83.983999999999995</v>
      </c>
      <c r="F1614">
        <v>2</v>
      </c>
      <c r="G1614">
        <v>0.2</v>
      </c>
      <c r="H1614">
        <v>31.494</v>
      </c>
      <c r="I1614" t="s">
        <v>69</v>
      </c>
      <c r="J1614" t="s">
        <v>70</v>
      </c>
      <c r="K1614" t="s">
        <v>284</v>
      </c>
      <c r="L1614" t="s">
        <v>47</v>
      </c>
      <c r="M1614" t="s">
        <v>48</v>
      </c>
      <c r="N1614" t="s">
        <v>49</v>
      </c>
      <c r="O1614">
        <f t="shared" si="25"/>
        <v>2014</v>
      </c>
    </row>
    <row r="1615" spans="1:15" x14ac:dyDescent="0.3">
      <c r="A1615" t="s">
        <v>3734</v>
      </c>
      <c r="B1615" s="7">
        <v>43090</v>
      </c>
      <c r="C1615" t="s">
        <v>3347</v>
      </c>
      <c r="D1615" t="s">
        <v>1341</v>
      </c>
      <c r="E1615">
        <v>1000.02</v>
      </c>
      <c r="F1615">
        <v>7</v>
      </c>
      <c r="G1615">
        <v>0</v>
      </c>
      <c r="H1615">
        <v>290.00580000000002</v>
      </c>
      <c r="I1615" t="s">
        <v>44</v>
      </c>
      <c r="J1615" t="s">
        <v>58</v>
      </c>
      <c r="K1615" t="s">
        <v>1342</v>
      </c>
      <c r="L1615" t="s">
        <v>47</v>
      </c>
      <c r="M1615" t="s">
        <v>48</v>
      </c>
      <c r="N1615" t="s">
        <v>2811</v>
      </c>
      <c r="O1615">
        <f t="shared" si="25"/>
        <v>2017</v>
      </c>
    </row>
    <row r="1616" spans="1:15" x14ac:dyDescent="0.3">
      <c r="A1616" t="s">
        <v>3735</v>
      </c>
      <c r="B1616" s="7">
        <v>42444</v>
      </c>
      <c r="C1616" t="s">
        <v>3566</v>
      </c>
      <c r="D1616" t="s">
        <v>3736</v>
      </c>
      <c r="E1616">
        <v>83.975999999999999</v>
      </c>
      <c r="F1616">
        <v>3</v>
      </c>
      <c r="G1616">
        <v>0.2</v>
      </c>
      <c r="H1616">
        <v>-13.646100000000001</v>
      </c>
      <c r="I1616" t="s">
        <v>69</v>
      </c>
      <c r="J1616" t="s">
        <v>148</v>
      </c>
      <c r="K1616" t="s">
        <v>3737</v>
      </c>
      <c r="L1616" t="s">
        <v>137</v>
      </c>
      <c r="M1616" t="s">
        <v>138</v>
      </c>
      <c r="N1616" t="s">
        <v>139</v>
      </c>
      <c r="O1616">
        <f t="shared" si="25"/>
        <v>2016</v>
      </c>
    </row>
    <row r="1617" spans="1:15" x14ac:dyDescent="0.3">
      <c r="A1617" t="s">
        <v>3738</v>
      </c>
      <c r="B1617" s="7">
        <v>42226</v>
      </c>
      <c r="C1617" t="s">
        <v>3336</v>
      </c>
      <c r="D1617" t="s">
        <v>1866</v>
      </c>
      <c r="E1617">
        <v>3.75</v>
      </c>
      <c r="F1617">
        <v>1</v>
      </c>
      <c r="G1617">
        <v>0</v>
      </c>
      <c r="H1617">
        <v>1.8</v>
      </c>
      <c r="I1617" t="s">
        <v>44</v>
      </c>
      <c r="J1617" t="s">
        <v>45</v>
      </c>
      <c r="K1617" t="s">
        <v>1867</v>
      </c>
      <c r="L1617" t="s">
        <v>99</v>
      </c>
      <c r="M1617" t="s">
        <v>208</v>
      </c>
      <c r="N1617" t="s">
        <v>209</v>
      </c>
      <c r="O1617">
        <f t="shared" si="25"/>
        <v>2015</v>
      </c>
    </row>
    <row r="1618" spans="1:15" x14ac:dyDescent="0.3">
      <c r="A1618" t="s">
        <v>3738</v>
      </c>
      <c r="B1618" s="7">
        <v>42226</v>
      </c>
      <c r="C1618" t="s">
        <v>3336</v>
      </c>
      <c r="D1618" t="s">
        <v>920</v>
      </c>
      <c r="E1618">
        <v>41.4</v>
      </c>
      <c r="F1618">
        <v>4</v>
      </c>
      <c r="G1618">
        <v>0</v>
      </c>
      <c r="H1618">
        <v>19.872</v>
      </c>
      <c r="I1618" t="s">
        <v>44</v>
      </c>
      <c r="J1618" t="s">
        <v>45</v>
      </c>
      <c r="K1618" t="s">
        <v>921</v>
      </c>
      <c r="L1618" t="s">
        <v>99</v>
      </c>
      <c r="M1618" t="s">
        <v>208</v>
      </c>
      <c r="N1618" t="s">
        <v>209</v>
      </c>
      <c r="O1618">
        <f t="shared" si="25"/>
        <v>2015</v>
      </c>
    </row>
    <row r="1619" spans="1:15" x14ac:dyDescent="0.3">
      <c r="A1619" t="s">
        <v>3738</v>
      </c>
      <c r="B1619" s="7">
        <v>42226</v>
      </c>
      <c r="C1619" t="s">
        <v>3336</v>
      </c>
      <c r="D1619" t="s">
        <v>3739</v>
      </c>
      <c r="E1619">
        <v>29.79</v>
      </c>
      <c r="F1619">
        <v>3</v>
      </c>
      <c r="G1619">
        <v>0</v>
      </c>
      <c r="H1619">
        <v>12.511799999999999</v>
      </c>
      <c r="I1619" t="s">
        <v>44</v>
      </c>
      <c r="J1619" t="s">
        <v>66</v>
      </c>
      <c r="K1619" t="s">
        <v>3740</v>
      </c>
      <c r="L1619" t="s">
        <v>99</v>
      </c>
      <c r="M1619" t="s">
        <v>208</v>
      </c>
      <c r="N1619" t="s">
        <v>209</v>
      </c>
      <c r="O1619">
        <f t="shared" si="25"/>
        <v>2015</v>
      </c>
    </row>
    <row r="1620" spans="1:15" x14ac:dyDescent="0.3">
      <c r="A1620" t="s">
        <v>3741</v>
      </c>
      <c r="B1620" s="7">
        <v>42623</v>
      </c>
      <c r="C1620" t="s">
        <v>381</v>
      </c>
      <c r="D1620" t="s">
        <v>3742</v>
      </c>
      <c r="E1620">
        <v>59.48</v>
      </c>
      <c r="F1620">
        <v>2</v>
      </c>
      <c r="G1620">
        <v>0</v>
      </c>
      <c r="H1620">
        <v>8.9220000000000006</v>
      </c>
      <c r="I1620" t="s">
        <v>44</v>
      </c>
      <c r="J1620" t="s">
        <v>58</v>
      </c>
      <c r="K1620" t="s">
        <v>3743</v>
      </c>
      <c r="L1620" t="s">
        <v>137</v>
      </c>
      <c r="M1620" t="s">
        <v>243</v>
      </c>
      <c r="N1620" t="s">
        <v>244</v>
      </c>
      <c r="O1620">
        <f t="shared" si="25"/>
        <v>2016</v>
      </c>
    </row>
    <row r="1621" spans="1:15" x14ac:dyDescent="0.3">
      <c r="A1621" t="s">
        <v>3741</v>
      </c>
      <c r="B1621" s="7">
        <v>42623</v>
      </c>
      <c r="C1621" t="s">
        <v>381</v>
      </c>
      <c r="D1621" t="s">
        <v>3744</v>
      </c>
      <c r="E1621">
        <v>6.69</v>
      </c>
      <c r="F1621">
        <v>1</v>
      </c>
      <c r="G1621">
        <v>0</v>
      </c>
      <c r="H1621">
        <v>3.0773999999999999</v>
      </c>
      <c r="I1621" t="s">
        <v>44</v>
      </c>
      <c r="J1621" t="s">
        <v>85</v>
      </c>
      <c r="K1621" t="s">
        <v>3745</v>
      </c>
      <c r="L1621" t="s">
        <v>137</v>
      </c>
      <c r="M1621" t="s">
        <v>243</v>
      </c>
      <c r="N1621" t="s">
        <v>244</v>
      </c>
      <c r="O1621">
        <f t="shared" si="25"/>
        <v>2016</v>
      </c>
    </row>
    <row r="1622" spans="1:15" x14ac:dyDescent="0.3">
      <c r="A1622" t="s">
        <v>3746</v>
      </c>
      <c r="B1622" s="7">
        <v>42924</v>
      </c>
      <c r="C1622" t="s">
        <v>3747</v>
      </c>
      <c r="D1622" t="s">
        <v>3748</v>
      </c>
      <c r="E1622">
        <v>198.46</v>
      </c>
      <c r="F1622">
        <v>2</v>
      </c>
      <c r="G1622">
        <v>0</v>
      </c>
      <c r="H1622">
        <v>99.23</v>
      </c>
      <c r="I1622" t="s">
        <v>32</v>
      </c>
      <c r="J1622" t="s">
        <v>63</v>
      </c>
      <c r="K1622" t="s">
        <v>3749</v>
      </c>
      <c r="L1622" t="s">
        <v>47</v>
      </c>
      <c r="M1622" t="s">
        <v>93</v>
      </c>
      <c r="N1622" t="s">
        <v>3750</v>
      </c>
      <c r="O1622">
        <f t="shared" si="25"/>
        <v>2017</v>
      </c>
    </row>
    <row r="1623" spans="1:15" x14ac:dyDescent="0.3">
      <c r="A1623" t="s">
        <v>3746</v>
      </c>
      <c r="B1623" s="7">
        <v>42924</v>
      </c>
      <c r="C1623" t="s">
        <v>3747</v>
      </c>
      <c r="D1623" t="s">
        <v>1738</v>
      </c>
      <c r="E1623">
        <v>786.48</v>
      </c>
      <c r="F1623">
        <v>8</v>
      </c>
      <c r="G1623">
        <v>0</v>
      </c>
      <c r="H1623">
        <v>385.37520000000001</v>
      </c>
      <c r="I1623" t="s">
        <v>44</v>
      </c>
      <c r="J1623" t="s">
        <v>45</v>
      </c>
      <c r="K1623" t="s">
        <v>1739</v>
      </c>
      <c r="L1623" t="s">
        <v>47</v>
      </c>
      <c r="M1623" t="s">
        <v>93</v>
      </c>
      <c r="N1623" t="s">
        <v>3750</v>
      </c>
      <c r="O1623">
        <f t="shared" si="25"/>
        <v>2017</v>
      </c>
    </row>
    <row r="1624" spans="1:15" x14ac:dyDescent="0.3">
      <c r="A1624" t="s">
        <v>3746</v>
      </c>
      <c r="B1624" s="7">
        <v>42924</v>
      </c>
      <c r="C1624" t="s">
        <v>3747</v>
      </c>
      <c r="D1624" t="s">
        <v>1701</v>
      </c>
      <c r="E1624">
        <v>23.167999999999999</v>
      </c>
      <c r="F1624">
        <v>2</v>
      </c>
      <c r="G1624">
        <v>0.2</v>
      </c>
      <c r="H1624">
        <v>7.8192000000000004</v>
      </c>
      <c r="I1624" t="s">
        <v>44</v>
      </c>
      <c r="J1624" t="s">
        <v>73</v>
      </c>
      <c r="K1624" t="s">
        <v>1702</v>
      </c>
      <c r="L1624" t="s">
        <v>47</v>
      </c>
      <c r="M1624" t="s">
        <v>93</v>
      </c>
      <c r="N1624" t="s">
        <v>3750</v>
      </c>
      <c r="O1624">
        <f t="shared" si="25"/>
        <v>2017</v>
      </c>
    </row>
    <row r="1625" spans="1:15" x14ac:dyDescent="0.3">
      <c r="A1625" t="s">
        <v>3746</v>
      </c>
      <c r="B1625" s="7">
        <v>42924</v>
      </c>
      <c r="C1625" t="s">
        <v>3747</v>
      </c>
      <c r="D1625" t="s">
        <v>3751</v>
      </c>
      <c r="E1625">
        <v>50</v>
      </c>
      <c r="F1625">
        <v>2</v>
      </c>
      <c r="G1625">
        <v>0</v>
      </c>
      <c r="H1625">
        <v>10.5</v>
      </c>
      <c r="I1625" t="s">
        <v>69</v>
      </c>
      <c r="J1625" t="s">
        <v>148</v>
      </c>
      <c r="K1625" t="s">
        <v>3752</v>
      </c>
      <c r="L1625" t="s">
        <v>47</v>
      </c>
      <c r="M1625" t="s">
        <v>93</v>
      </c>
      <c r="N1625" t="s">
        <v>3750</v>
      </c>
      <c r="O1625">
        <f t="shared" si="25"/>
        <v>2017</v>
      </c>
    </row>
    <row r="1626" spans="1:15" x14ac:dyDescent="0.3">
      <c r="A1626" t="s">
        <v>3753</v>
      </c>
      <c r="B1626" s="7">
        <v>42357</v>
      </c>
      <c r="C1626" t="s">
        <v>3754</v>
      </c>
      <c r="D1626" t="s">
        <v>3384</v>
      </c>
      <c r="E1626">
        <v>675.96</v>
      </c>
      <c r="F1626">
        <v>5</v>
      </c>
      <c r="G1626">
        <v>0.2</v>
      </c>
      <c r="H1626">
        <v>84.495000000000005</v>
      </c>
      <c r="I1626" t="s">
        <v>69</v>
      </c>
      <c r="J1626" t="s">
        <v>70</v>
      </c>
      <c r="K1626" t="s">
        <v>3385</v>
      </c>
      <c r="L1626" t="s">
        <v>47</v>
      </c>
      <c r="M1626" t="s">
        <v>48</v>
      </c>
      <c r="N1626" t="s">
        <v>49</v>
      </c>
      <c r="O1626">
        <f t="shared" si="25"/>
        <v>2015</v>
      </c>
    </row>
    <row r="1627" spans="1:15" x14ac:dyDescent="0.3">
      <c r="A1627" t="s">
        <v>3753</v>
      </c>
      <c r="B1627" s="7">
        <v>42357</v>
      </c>
      <c r="C1627" t="s">
        <v>3754</v>
      </c>
      <c r="D1627" t="s">
        <v>2379</v>
      </c>
      <c r="E1627">
        <v>1265.8499999999999</v>
      </c>
      <c r="F1627">
        <v>3</v>
      </c>
      <c r="G1627">
        <v>0</v>
      </c>
      <c r="H1627">
        <v>556.97400000000005</v>
      </c>
      <c r="I1627" t="s">
        <v>69</v>
      </c>
      <c r="J1627" t="s">
        <v>148</v>
      </c>
      <c r="K1627" t="s">
        <v>2380</v>
      </c>
      <c r="L1627" t="s">
        <v>47</v>
      </c>
      <c r="M1627" t="s">
        <v>48</v>
      </c>
      <c r="N1627" t="s">
        <v>49</v>
      </c>
      <c r="O1627">
        <f t="shared" si="25"/>
        <v>2015</v>
      </c>
    </row>
    <row r="1628" spans="1:15" x14ac:dyDescent="0.3">
      <c r="A1628" t="s">
        <v>3755</v>
      </c>
      <c r="B1628" s="7">
        <v>42324</v>
      </c>
      <c r="C1628" t="s">
        <v>1351</v>
      </c>
      <c r="D1628" t="s">
        <v>1877</v>
      </c>
      <c r="E1628">
        <v>523.25</v>
      </c>
      <c r="F1628">
        <v>5</v>
      </c>
      <c r="G1628">
        <v>0</v>
      </c>
      <c r="H1628">
        <v>141.2775</v>
      </c>
      <c r="I1628" t="s">
        <v>44</v>
      </c>
      <c r="J1628" t="s">
        <v>76</v>
      </c>
      <c r="K1628" t="s">
        <v>1878</v>
      </c>
      <c r="L1628" t="s">
        <v>137</v>
      </c>
      <c r="M1628" t="s">
        <v>243</v>
      </c>
      <c r="N1628" t="s">
        <v>244</v>
      </c>
      <c r="O1628">
        <f t="shared" si="25"/>
        <v>2015</v>
      </c>
    </row>
    <row r="1629" spans="1:15" x14ac:dyDescent="0.3">
      <c r="A1629" t="s">
        <v>3756</v>
      </c>
      <c r="B1629" s="7">
        <v>42271</v>
      </c>
      <c r="C1629" t="s">
        <v>3757</v>
      </c>
      <c r="D1629" t="s">
        <v>2973</v>
      </c>
      <c r="E1629">
        <v>517.5</v>
      </c>
      <c r="F1629">
        <v>6</v>
      </c>
      <c r="G1629">
        <v>0</v>
      </c>
      <c r="H1629">
        <v>155.25</v>
      </c>
      <c r="I1629" t="s">
        <v>32</v>
      </c>
      <c r="J1629" t="s">
        <v>39</v>
      </c>
      <c r="K1629" t="s">
        <v>2974</v>
      </c>
      <c r="L1629" t="s">
        <v>35</v>
      </c>
      <c r="M1629" t="s">
        <v>653</v>
      </c>
      <c r="N1629" t="s">
        <v>3758</v>
      </c>
      <c r="O1629">
        <f t="shared" si="25"/>
        <v>2015</v>
      </c>
    </row>
    <row r="1630" spans="1:15" x14ac:dyDescent="0.3">
      <c r="A1630" t="s">
        <v>3759</v>
      </c>
      <c r="B1630" s="7">
        <v>42907</v>
      </c>
      <c r="C1630" t="s">
        <v>1771</v>
      </c>
      <c r="D1630" t="s">
        <v>3760</v>
      </c>
      <c r="E1630">
        <v>17.920000000000002</v>
      </c>
      <c r="F1630">
        <v>5</v>
      </c>
      <c r="G1630">
        <v>0.2</v>
      </c>
      <c r="H1630">
        <v>2.464</v>
      </c>
      <c r="I1630" t="s">
        <v>32</v>
      </c>
      <c r="J1630" t="s">
        <v>63</v>
      </c>
      <c r="K1630" t="s">
        <v>3761</v>
      </c>
      <c r="L1630" t="s">
        <v>137</v>
      </c>
      <c r="M1630" t="s">
        <v>445</v>
      </c>
      <c r="N1630" t="s">
        <v>1920</v>
      </c>
      <c r="O1630">
        <f t="shared" si="25"/>
        <v>2017</v>
      </c>
    </row>
    <row r="1631" spans="1:15" x14ac:dyDescent="0.3">
      <c r="A1631" t="s">
        <v>3759</v>
      </c>
      <c r="B1631" s="7">
        <v>42907</v>
      </c>
      <c r="C1631" t="s">
        <v>1771</v>
      </c>
      <c r="D1631" t="s">
        <v>2438</v>
      </c>
      <c r="E1631">
        <v>41.256</v>
      </c>
      <c r="F1631">
        <v>6</v>
      </c>
      <c r="G1631">
        <v>0.7</v>
      </c>
      <c r="H1631">
        <v>-34.380000000000003</v>
      </c>
      <c r="I1631" t="s">
        <v>44</v>
      </c>
      <c r="J1631" t="s">
        <v>73</v>
      </c>
      <c r="K1631" t="s">
        <v>2439</v>
      </c>
      <c r="L1631" t="s">
        <v>137</v>
      </c>
      <c r="M1631" t="s">
        <v>445</v>
      </c>
      <c r="N1631" t="s">
        <v>1920</v>
      </c>
      <c r="O1631">
        <f t="shared" si="25"/>
        <v>2017</v>
      </c>
    </row>
    <row r="1632" spans="1:15" x14ac:dyDescent="0.3">
      <c r="A1632" t="s">
        <v>3762</v>
      </c>
      <c r="B1632" s="7">
        <v>42498</v>
      </c>
      <c r="C1632" t="s">
        <v>434</v>
      </c>
      <c r="D1632" t="s">
        <v>3763</v>
      </c>
      <c r="E1632">
        <v>1006.056</v>
      </c>
      <c r="F1632">
        <v>3</v>
      </c>
      <c r="G1632">
        <v>0.2</v>
      </c>
      <c r="H1632">
        <v>88.029899999999998</v>
      </c>
      <c r="I1632" t="s">
        <v>44</v>
      </c>
      <c r="J1632" t="s">
        <v>58</v>
      </c>
      <c r="K1632" t="s">
        <v>3764</v>
      </c>
      <c r="L1632" t="s">
        <v>137</v>
      </c>
      <c r="M1632" t="s">
        <v>445</v>
      </c>
      <c r="N1632" t="s">
        <v>1920</v>
      </c>
      <c r="O1632">
        <f t="shared" si="25"/>
        <v>2016</v>
      </c>
    </row>
    <row r="1633" spans="1:15" x14ac:dyDescent="0.3">
      <c r="A1633" t="s">
        <v>3762</v>
      </c>
      <c r="B1633" s="7">
        <v>42498</v>
      </c>
      <c r="C1633" t="s">
        <v>434</v>
      </c>
      <c r="D1633" t="s">
        <v>1648</v>
      </c>
      <c r="E1633">
        <v>10.688000000000001</v>
      </c>
      <c r="F1633">
        <v>2</v>
      </c>
      <c r="G1633">
        <v>0.2</v>
      </c>
      <c r="H1633">
        <v>3.7408000000000001</v>
      </c>
      <c r="I1633" t="s">
        <v>44</v>
      </c>
      <c r="J1633" t="s">
        <v>85</v>
      </c>
      <c r="K1633" t="s">
        <v>1649</v>
      </c>
      <c r="L1633" t="s">
        <v>137</v>
      </c>
      <c r="M1633" t="s">
        <v>445</v>
      </c>
      <c r="N1633" t="s">
        <v>1920</v>
      </c>
      <c r="O1633">
        <f t="shared" si="25"/>
        <v>2016</v>
      </c>
    </row>
    <row r="1634" spans="1:15" x14ac:dyDescent="0.3">
      <c r="A1634" t="s">
        <v>3762</v>
      </c>
      <c r="B1634" s="7">
        <v>42498</v>
      </c>
      <c r="C1634" t="s">
        <v>434</v>
      </c>
      <c r="D1634" t="s">
        <v>1703</v>
      </c>
      <c r="E1634">
        <v>10.368</v>
      </c>
      <c r="F1634">
        <v>2</v>
      </c>
      <c r="G1634">
        <v>0.2</v>
      </c>
      <c r="H1634">
        <v>3.6288</v>
      </c>
      <c r="I1634" t="s">
        <v>44</v>
      </c>
      <c r="J1634" t="s">
        <v>85</v>
      </c>
      <c r="K1634" t="s">
        <v>1704</v>
      </c>
      <c r="L1634" t="s">
        <v>137</v>
      </c>
      <c r="M1634" t="s">
        <v>445</v>
      </c>
      <c r="N1634" t="s">
        <v>1920</v>
      </c>
      <c r="O1634">
        <f t="shared" si="25"/>
        <v>2016</v>
      </c>
    </row>
    <row r="1635" spans="1:15" x14ac:dyDescent="0.3">
      <c r="A1635" t="s">
        <v>3762</v>
      </c>
      <c r="B1635" s="7">
        <v>42498</v>
      </c>
      <c r="C1635" t="s">
        <v>434</v>
      </c>
      <c r="D1635" t="s">
        <v>3282</v>
      </c>
      <c r="E1635">
        <v>25.12</v>
      </c>
      <c r="F1635">
        <v>2</v>
      </c>
      <c r="G1635">
        <v>0.2</v>
      </c>
      <c r="H1635">
        <v>1.57</v>
      </c>
      <c r="I1635" t="s">
        <v>44</v>
      </c>
      <c r="J1635" t="s">
        <v>58</v>
      </c>
      <c r="K1635" t="s">
        <v>3283</v>
      </c>
      <c r="L1635" t="s">
        <v>137</v>
      </c>
      <c r="M1635" t="s">
        <v>445</v>
      </c>
      <c r="N1635" t="s">
        <v>1920</v>
      </c>
      <c r="O1635">
        <f t="shared" si="25"/>
        <v>2016</v>
      </c>
    </row>
    <row r="1636" spans="1:15" x14ac:dyDescent="0.3">
      <c r="A1636" t="s">
        <v>3762</v>
      </c>
      <c r="B1636" s="7">
        <v>42498</v>
      </c>
      <c r="C1636" t="s">
        <v>434</v>
      </c>
      <c r="D1636" t="s">
        <v>1638</v>
      </c>
      <c r="E1636">
        <v>58.112000000000002</v>
      </c>
      <c r="F1636">
        <v>2</v>
      </c>
      <c r="G1636">
        <v>0.2</v>
      </c>
      <c r="H1636">
        <v>7.2640000000000002</v>
      </c>
      <c r="I1636" t="s">
        <v>69</v>
      </c>
      <c r="J1636" t="s">
        <v>148</v>
      </c>
      <c r="K1636" t="s">
        <v>1639</v>
      </c>
      <c r="L1636" t="s">
        <v>137</v>
      </c>
      <c r="M1636" t="s">
        <v>445</v>
      </c>
      <c r="N1636" t="s">
        <v>1920</v>
      </c>
      <c r="O1636">
        <f t="shared" si="25"/>
        <v>2016</v>
      </c>
    </row>
    <row r="1637" spans="1:15" x14ac:dyDescent="0.3">
      <c r="A1637" t="s">
        <v>3765</v>
      </c>
      <c r="B1637" s="7">
        <v>41969</v>
      </c>
      <c r="C1637" t="s">
        <v>3766</v>
      </c>
      <c r="D1637" t="s">
        <v>2683</v>
      </c>
      <c r="E1637">
        <v>15.552</v>
      </c>
      <c r="F1637">
        <v>3</v>
      </c>
      <c r="G1637">
        <v>0.2</v>
      </c>
      <c r="H1637">
        <v>5.4432</v>
      </c>
      <c r="I1637" t="s">
        <v>44</v>
      </c>
      <c r="J1637" t="s">
        <v>85</v>
      </c>
      <c r="K1637" t="s">
        <v>2684</v>
      </c>
      <c r="L1637" t="s">
        <v>47</v>
      </c>
      <c r="M1637" t="s">
        <v>378</v>
      </c>
      <c r="N1637" t="s">
        <v>3767</v>
      </c>
      <c r="O1637">
        <f t="shared" si="25"/>
        <v>2014</v>
      </c>
    </row>
    <row r="1638" spans="1:15" x14ac:dyDescent="0.3">
      <c r="A1638" t="s">
        <v>3765</v>
      </c>
      <c r="B1638" s="7">
        <v>41969</v>
      </c>
      <c r="C1638" t="s">
        <v>3766</v>
      </c>
      <c r="D1638" t="s">
        <v>2575</v>
      </c>
      <c r="E1638">
        <v>669.08</v>
      </c>
      <c r="F1638">
        <v>5</v>
      </c>
      <c r="G1638">
        <v>0.2</v>
      </c>
      <c r="H1638">
        <v>-167.27</v>
      </c>
      <c r="I1638" t="s">
        <v>44</v>
      </c>
      <c r="J1638" t="s">
        <v>58</v>
      </c>
      <c r="K1638" t="s">
        <v>2576</v>
      </c>
      <c r="L1638" t="s">
        <v>47</v>
      </c>
      <c r="M1638" t="s">
        <v>378</v>
      </c>
      <c r="N1638" t="s">
        <v>3767</v>
      </c>
      <c r="O1638">
        <f t="shared" si="25"/>
        <v>2014</v>
      </c>
    </row>
    <row r="1639" spans="1:15" x14ac:dyDescent="0.3">
      <c r="A1639" t="s">
        <v>3765</v>
      </c>
      <c r="B1639" s="7">
        <v>41969</v>
      </c>
      <c r="C1639" t="s">
        <v>3766</v>
      </c>
      <c r="D1639" t="s">
        <v>3768</v>
      </c>
      <c r="E1639">
        <v>438.33600000000001</v>
      </c>
      <c r="F1639">
        <v>4</v>
      </c>
      <c r="G1639">
        <v>0.2</v>
      </c>
      <c r="H1639">
        <v>-87.667199999999994</v>
      </c>
      <c r="I1639" t="s">
        <v>69</v>
      </c>
      <c r="J1639" t="s">
        <v>70</v>
      </c>
      <c r="K1639" t="s">
        <v>3769</v>
      </c>
      <c r="L1639" t="s">
        <v>47</v>
      </c>
      <c r="M1639" t="s">
        <v>378</v>
      </c>
      <c r="N1639" t="s">
        <v>3767</v>
      </c>
      <c r="O1639">
        <f t="shared" si="25"/>
        <v>2014</v>
      </c>
    </row>
    <row r="1640" spans="1:15" x14ac:dyDescent="0.3">
      <c r="A1640" t="s">
        <v>3770</v>
      </c>
      <c r="B1640" s="7">
        <v>42516</v>
      </c>
      <c r="C1640" t="s">
        <v>3771</v>
      </c>
      <c r="D1640" t="s">
        <v>3772</v>
      </c>
      <c r="E1640">
        <v>19.440000000000001</v>
      </c>
      <c r="F1640">
        <v>3</v>
      </c>
      <c r="G1640">
        <v>0</v>
      </c>
      <c r="H1640">
        <v>9.3312000000000008</v>
      </c>
      <c r="I1640" t="s">
        <v>44</v>
      </c>
      <c r="J1640" t="s">
        <v>85</v>
      </c>
      <c r="K1640" t="s">
        <v>3773</v>
      </c>
      <c r="L1640" t="s">
        <v>137</v>
      </c>
      <c r="M1640" t="s">
        <v>2669</v>
      </c>
      <c r="N1640" t="s">
        <v>93</v>
      </c>
      <c r="O1640">
        <f t="shared" si="25"/>
        <v>2016</v>
      </c>
    </row>
    <row r="1641" spans="1:15" x14ac:dyDescent="0.3">
      <c r="A1641" t="s">
        <v>3770</v>
      </c>
      <c r="B1641" s="7">
        <v>42516</v>
      </c>
      <c r="C1641" t="s">
        <v>3771</v>
      </c>
      <c r="D1641" t="s">
        <v>1855</v>
      </c>
      <c r="E1641">
        <v>9.64</v>
      </c>
      <c r="F1641">
        <v>2</v>
      </c>
      <c r="G1641">
        <v>0</v>
      </c>
      <c r="H1641">
        <v>4.4344000000000001</v>
      </c>
      <c r="I1641" t="s">
        <v>44</v>
      </c>
      <c r="J1641" t="s">
        <v>73</v>
      </c>
      <c r="K1641" t="s">
        <v>1856</v>
      </c>
      <c r="L1641" t="s">
        <v>137</v>
      </c>
      <c r="M1641" t="s">
        <v>2669</v>
      </c>
      <c r="N1641" t="s">
        <v>93</v>
      </c>
      <c r="O1641">
        <f t="shared" si="25"/>
        <v>2016</v>
      </c>
    </row>
    <row r="1642" spans="1:15" x14ac:dyDescent="0.3">
      <c r="A1642" t="s">
        <v>3770</v>
      </c>
      <c r="B1642" s="7">
        <v>42516</v>
      </c>
      <c r="C1642" t="s">
        <v>3771</v>
      </c>
      <c r="D1642" t="s">
        <v>296</v>
      </c>
      <c r="E1642">
        <v>12.7</v>
      </c>
      <c r="F1642">
        <v>2</v>
      </c>
      <c r="G1642">
        <v>0</v>
      </c>
      <c r="H1642">
        <v>5.8419999999999996</v>
      </c>
      <c r="I1642" t="s">
        <v>44</v>
      </c>
      <c r="J1642" t="s">
        <v>85</v>
      </c>
      <c r="K1642" t="s">
        <v>297</v>
      </c>
      <c r="L1642" t="s">
        <v>137</v>
      </c>
      <c r="M1642" t="s">
        <v>2669</v>
      </c>
      <c r="N1642" t="s">
        <v>93</v>
      </c>
      <c r="O1642">
        <f t="shared" si="25"/>
        <v>2016</v>
      </c>
    </row>
    <row r="1643" spans="1:15" x14ac:dyDescent="0.3">
      <c r="A1643" t="s">
        <v>3770</v>
      </c>
      <c r="B1643" s="7">
        <v>42516</v>
      </c>
      <c r="C1643" t="s">
        <v>3771</v>
      </c>
      <c r="D1643" t="s">
        <v>382</v>
      </c>
      <c r="E1643">
        <v>41.37</v>
      </c>
      <c r="F1643">
        <v>3</v>
      </c>
      <c r="G1643">
        <v>0</v>
      </c>
      <c r="H1643">
        <v>17.375399999999999</v>
      </c>
      <c r="I1643" t="s">
        <v>32</v>
      </c>
      <c r="J1643" t="s">
        <v>63</v>
      </c>
      <c r="K1643" t="s">
        <v>383</v>
      </c>
      <c r="L1643" t="s">
        <v>137</v>
      </c>
      <c r="M1643" t="s">
        <v>2669</v>
      </c>
      <c r="N1643" t="s">
        <v>93</v>
      </c>
      <c r="O1643">
        <f t="shared" si="25"/>
        <v>2016</v>
      </c>
    </row>
    <row r="1644" spans="1:15" x14ac:dyDescent="0.3">
      <c r="A1644" t="s">
        <v>3774</v>
      </c>
      <c r="B1644" s="7">
        <v>41972</v>
      </c>
      <c r="C1644" t="s">
        <v>3775</v>
      </c>
      <c r="D1644" t="s">
        <v>1880</v>
      </c>
      <c r="E1644">
        <v>12.624000000000001</v>
      </c>
      <c r="F1644">
        <v>2</v>
      </c>
      <c r="G1644">
        <v>0.2</v>
      </c>
      <c r="H1644">
        <v>3.9449999999999998</v>
      </c>
      <c r="I1644" t="s">
        <v>44</v>
      </c>
      <c r="J1644" t="s">
        <v>241</v>
      </c>
      <c r="K1644" t="s">
        <v>500</v>
      </c>
      <c r="L1644" t="s">
        <v>99</v>
      </c>
      <c r="M1644" t="s">
        <v>193</v>
      </c>
      <c r="N1644" t="s">
        <v>3776</v>
      </c>
      <c r="O1644">
        <f t="shared" si="25"/>
        <v>2014</v>
      </c>
    </row>
    <row r="1645" spans="1:15" x14ac:dyDescent="0.3">
      <c r="A1645" t="s">
        <v>3777</v>
      </c>
      <c r="B1645" s="7">
        <v>42082</v>
      </c>
      <c r="C1645" t="s">
        <v>701</v>
      </c>
      <c r="D1645" t="s">
        <v>1395</v>
      </c>
      <c r="E1645">
        <v>1247.6400000000001</v>
      </c>
      <c r="F1645">
        <v>3</v>
      </c>
      <c r="G1645">
        <v>0</v>
      </c>
      <c r="H1645">
        <v>349.33920000000001</v>
      </c>
      <c r="I1645" t="s">
        <v>44</v>
      </c>
      <c r="J1645" t="s">
        <v>58</v>
      </c>
      <c r="K1645" t="s">
        <v>1396</v>
      </c>
      <c r="L1645" t="s">
        <v>47</v>
      </c>
      <c r="M1645" t="s">
        <v>93</v>
      </c>
      <c r="N1645" t="s">
        <v>94</v>
      </c>
      <c r="O1645">
        <f t="shared" si="25"/>
        <v>2015</v>
      </c>
    </row>
    <row r="1646" spans="1:15" x14ac:dyDescent="0.3">
      <c r="A1646" t="s">
        <v>3777</v>
      </c>
      <c r="B1646" s="7">
        <v>42082</v>
      </c>
      <c r="C1646" t="s">
        <v>701</v>
      </c>
      <c r="D1646" t="s">
        <v>3778</v>
      </c>
      <c r="E1646">
        <v>3149.93</v>
      </c>
      <c r="F1646">
        <v>7</v>
      </c>
      <c r="G1646">
        <v>0</v>
      </c>
      <c r="H1646">
        <v>1480.4671000000001</v>
      </c>
      <c r="I1646" t="s">
        <v>69</v>
      </c>
      <c r="J1646" t="s">
        <v>1077</v>
      </c>
      <c r="K1646" t="s">
        <v>3779</v>
      </c>
      <c r="L1646" t="s">
        <v>47</v>
      </c>
      <c r="M1646" t="s">
        <v>93</v>
      </c>
      <c r="N1646" t="s">
        <v>94</v>
      </c>
      <c r="O1646">
        <f t="shared" si="25"/>
        <v>2015</v>
      </c>
    </row>
    <row r="1647" spans="1:15" x14ac:dyDescent="0.3">
      <c r="A1647" t="s">
        <v>3777</v>
      </c>
      <c r="B1647" s="7">
        <v>42082</v>
      </c>
      <c r="C1647" t="s">
        <v>701</v>
      </c>
      <c r="D1647" t="s">
        <v>3780</v>
      </c>
      <c r="E1647">
        <v>209.7</v>
      </c>
      <c r="F1647">
        <v>2</v>
      </c>
      <c r="G1647">
        <v>0</v>
      </c>
      <c r="H1647">
        <v>100.65600000000001</v>
      </c>
      <c r="I1647" t="s">
        <v>44</v>
      </c>
      <c r="J1647" t="s">
        <v>85</v>
      </c>
      <c r="K1647" t="s">
        <v>3781</v>
      </c>
      <c r="L1647" t="s">
        <v>47</v>
      </c>
      <c r="M1647" t="s">
        <v>93</v>
      </c>
      <c r="N1647" t="s">
        <v>94</v>
      </c>
      <c r="O1647">
        <f t="shared" si="25"/>
        <v>2015</v>
      </c>
    </row>
    <row r="1648" spans="1:15" x14ac:dyDescent="0.3">
      <c r="A1648" t="s">
        <v>3782</v>
      </c>
      <c r="B1648" s="7">
        <v>42309</v>
      </c>
      <c r="C1648" t="s">
        <v>695</v>
      </c>
      <c r="D1648" t="s">
        <v>667</v>
      </c>
      <c r="E1648">
        <v>35.36</v>
      </c>
      <c r="F1648">
        <v>2</v>
      </c>
      <c r="G1648">
        <v>0.2</v>
      </c>
      <c r="H1648">
        <v>-3.0939999999999999</v>
      </c>
      <c r="I1648" t="s">
        <v>69</v>
      </c>
      <c r="J1648" t="s">
        <v>148</v>
      </c>
      <c r="K1648" t="s">
        <v>668</v>
      </c>
      <c r="L1648" t="s">
        <v>137</v>
      </c>
      <c r="M1648" t="s">
        <v>138</v>
      </c>
      <c r="N1648" t="s">
        <v>139</v>
      </c>
      <c r="O1648">
        <f t="shared" si="25"/>
        <v>2015</v>
      </c>
    </row>
    <row r="1649" spans="1:15" x14ac:dyDescent="0.3">
      <c r="A1649" t="s">
        <v>3782</v>
      </c>
      <c r="B1649" s="7">
        <v>42309</v>
      </c>
      <c r="C1649" t="s">
        <v>695</v>
      </c>
      <c r="D1649" t="s">
        <v>3783</v>
      </c>
      <c r="E1649">
        <v>3.1680000000000001</v>
      </c>
      <c r="F1649">
        <v>2</v>
      </c>
      <c r="G1649">
        <v>0.2</v>
      </c>
      <c r="H1649">
        <v>-0.71279999999999999</v>
      </c>
      <c r="I1649" t="s">
        <v>44</v>
      </c>
      <c r="J1649" t="s">
        <v>241</v>
      </c>
      <c r="K1649" t="s">
        <v>3784</v>
      </c>
      <c r="L1649" t="s">
        <v>137</v>
      </c>
      <c r="M1649" t="s">
        <v>138</v>
      </c>
      <c r="N1649" t="s">
        <v>139</v>
      </c>
      <c r="O1649">
        <f t="shared" si="25"/>
        <v>2015</v>
      </c>
    </row>
    <row r="1650" spans="1:15" x14ac:dyDescent="0.3">
      <c r="A1650" t="s">
        <v>3785</v>
      </c>
      <c r="B1650" s="7">
        <v>42273</v>
      </c>
      <c r="C1650" t="s">
        <v>1712</v>
      </c>
      <c r="D1650" t="s">
        <v>3786</v>
      </c>
      <c r="E1650">
        <v>121.104</v>
      </c>
      <c r="F1650">
        <v>6</v>
      </c>
      <c r="G1650">
        <v>0.7</v>
      </c>
      <c r="H1650">
        <v>-100.92</v>
      </c>
      <c r="I1650" t="s">
        <v>44</v>
      </c>
      <c r="J1650" t="s">
        <v>73</v>
      </c>
      <c r="K1650" t="s">
        <v>3787</v>
      </c>
      <c r="L1650" t="s">
        <v>137</v>
      </c>
      <c r="M1650" t="s">
        <v>138</v>
      </c>
      <c r="N1650" t="s">
        <v>139</v>
      </c>
      <c r="O1650">
        <f t="shared" si="25"/>
        <v>2015</v>
      </c>
    </row>
    <row r="1651" spans="1:15" x14ac:dyDescent="0.3">
      <c r="A1651" t="s">
        <v>3785</v>
      </c>
      <c r="B1651" s="7">
        <v>42273</v>
      </c>
      <c r="C1651" t="s">
        <v>1712</v>
      </c>
      <c r="D1651" t="s">
        <v>3788</v>
      </c>
      <c r="E1651">
        <v>45.893999999999998</v>
      </c>
      <c r="F1651">
        <v>1</v>
      </c>
      <c r="G1651">
        <v>0.4</v>
      </c>
      <c r="H1651">
        <v>-9.1788000000000007</v>
      </c>
      <c r="I1651" t="s">
        <v>69</v>
      </c>
      <c r="J1651" t="s">
        <v>70</v>
      </c>
      <c r="K1651" t="s">
        <v>3789</v>
      </c>
      <c r="L1651" t="s">
        <v>137</v>
      </c>
      <c r="M1651" t="s">
        <v>138</v>
      </c>
      <c r="N1651" t="s">
        <v>139</v>
      </c>
      <c r="O1651">
        <f t="shared" si="25"/>
        <v>2015</v>
      </c>
    </row>
    <row r="1652" spans="1:15" x14ac:dyDescent="0.3">
      <c r="A1652" t="s">
        <v>3790</v>
      </c>
      <c r="B1652" s="7">
        <v>41880</v>
      </c>
      <c r="C1652" t="s">
        <v>3791</v>
      </c>
      <c r="D1652" t="s">
        <v>3792</v>
      </c>
      <c r="E1652">
        <v>109.92</v>
      </c>
      <c r="F1652">
        <v>2</v>
      </c>
      <c r="G1652">
        <v>0</v>
      </c>
      <c r="H1652">
        <v>53.860799999999998</v>
      </c>
      <c r="I1652" t="s">
        <v>44</v>
      </c>
      <c r="J1652" t="s">
        <v>85</v>
      </c>
      <c r="K1652" t="s">
        <v>3793</v>
      </c>
      <c r="L1652" t="s">
        <v>47</v>
      </c>
      <c r="M1652" t="s">
        <v>48</v>
      </c>
      <c r="N1652" t="s">
        <v>120</v>
      </c>
      <c r="O1652">
        <f t="shared" si="25"/>
        <v>2014</v>
      </c>
    </row>
    <row r="1653" spans="1:15" x14ac:dyDescent="0.3">
      <c r="A1653" t="s">
        <v>3790</v>
      </c>
      <c r="B1653" s="7">
        <v>41880</v>
      </c>
      <c r="C1653" t="s">
        <v>3791</v>
      </c>
      <c r="D1653" t="s">
        <v>3794</v>
      </c>
      <c r="E1653">
        <v>13.36</v>
      </c>
      <c r="F1653">
        <v>2</v>
      </c>
      <c r="G1653">
        <v>0</v>
      </c>
      <c r="H1653">
        <v>6.4127999999999998</v>
      </c>
      <c r="I1653" t="s">
        <v>44</v>
      </c>
      <c r="J1653" t="s">
        <v>85</v>
      </c>
      <c r="K1653" t="s">
        <v>3795</v>
      </c>
      <c r="L1653" t="s">
        <v>47</v>
      </c>
      <c r="M1653" t="s">
        <v>48</v>
      </c>
      <c r="N1653" t="s">
        <v>120</v>
      </c>
      <c r="O1653">
        <f t="shared" si="25"/>
        <v>2014</v>
      </c>
    </row>
    <row r="1654" spans="1:15" x14ac:dyDescent="0.3">
      <c r="A1654" t="s">
        <v>3796</v>
      </c>
      <c r="B1654" s="7">
        <v>43057</v>
      </c>
      <c r="C1654" t="s">
        <v>3797</v>
      </c>
      <c r="D1654" t="s">
        <v>357</v>
      </c>
      <c r="E1654">
        <v>169.68</v>
      </c>
      <c r="F1654">
        <v>6</v>
      </c>
      <c r="G1654">
        <v>0</v>
      </c>
      <c r="H1654">
        <v>45.813600000000001</v>
      </c>
      <c r="I1654" t="s">
        <v>44</v>
      </c>
      <c r="J1654" t="s">
        <v>58</v>
      </c>
      <c r="K1654" t="s">
        <v>358</v>
      </c>
      <c r="L1654" t="s">
        <v>47</v>
      </c>
      <c r="M1654" t="s">
        <v>93</v>
      </c>
      <c r="N1654" t="s">
        <v>94</v>
      </c>
      <c r="O1654">
        <f t="shared" si="25"/>
        <v>2017</v>
      </c>
    </row>
    <row r="1655" spans="1:15" x14ac:dyDescent="0.3">
      <c r="A1655" t="s">
        <v>3796</v>
      </c>
      <c r="B1655" s="7">
        <v>43057</v>
      </c>
      <c r="C1655" t="s">
        <v>3797</v>
      </c>
      <c r="D1655" t="s">
        <v>802</v>
      </c>
      <c r="E1655">
        <v>132.52000000000001</v>
      </c>
      <c r="F1655">
        <v>4</v>
      </c>
      <c r="G1655">
        <v>0</v>
      </c>
      <c r="H1655">
        <v>54.333199999999998</v>
      </c>
      <c r="I1655" t="s">
        <v>69</v>
      </c>
      <c r="J1655" t="s">
        <v>148</v>
      </c>
      <c r="K1655" t="s">
        <v>803</v>
      </c>
      <c r="L1655" t="s">
        <v>47</v>
      </c>
      <c r="M1655" t="s">
        <v>93</v>
      </c>
      <c r="N1655" t="s">
        <v>94</v>
      </c>
      <c r="O1655">
        <f t="shared" si="25"/>
        <v>2017</v>
      </c>
    </row>
    <row r="1656" spans="1:15" x14ac:dyDescent="0.3">
      <c r="A1656" t="s">
        <v>3796</v>
      </c>
      <c r="B1656" s="7">
        <v>43057</v>
      </c>
      <c r="C1656" t="s">
        <v>3797</v>
      </c>
      <c r="D1656" t="s">
        <v>3798</v>
      </c>
      <c r="E1656">
        <v>2.96</v>
      </c>
      <c r="F1656">
        <v>2</v>
      </c>
      <c r="G1656">
        <v>0</v>
      </c>
      <c r="H1656">
        <v>1.4208000000000001</v>
      </c>
      <c r="I1656" t="s">
        <v>44</v>
      </c>
      <c r="J1656" t="s">
        <v>241</v>
      </c>
      <c r="K1656" t="s">
        <v>3799</v>
      </c>
      <c r="L1656" t="s">
        <v>47</v>
      </c>
      <c r="M1656" t="s">
        <v>93</v>
      </c>
      <c r="N1656" t="s">
        <v>94</v>
      </c>
      <c r="O1656">
        <f t="shared" si="25"/>
        <v>2017</v>
      </c>
    </row>
    <row r="1657" spans="1:15" x14ac:dyDescent="0.3">
      <c r="A1657" t="s">
        <v>3796</v>
      </c>
      <c r="B1657" s="7">
        <v>43057</v>
      </c>
      <c r="C1657" t="s">
        <v>3797</v>
      </c>
      <c r="D1657" t="s">
        <v>3800</v>
      </c>
      <c r="E1657">
        <v>8.4480000000000004</v>
      </c>
      <c r="F1657">
        <v>2</v>
      </c>
      <c r="G1657">
        <v>0.2</v>
      </c>
      <c r="H1657">
        <v>2.9567999999999999</v>
      </c>
      <c r="I1657" t="s">
        <v>44</v>
      </c>
      <c r="J1657" t="s">
        <v>73</v>
      </c>
      <c r="K1657" t="s">
        <v>3801</v>
      </c>
      <c r="L1657" t="s">
        <v>47</v>
      </c>
      <c r="M1657" t="s">
        <v>93</v>
      </c>
      <c r="N1657" t="s">
        <v>94</v>
      </c>
      <c r="O1657">
        <f t="shared" si="25"/>
        <v>2017</v>
      </c>
    </row>
    <row r="1658" spans="1:15" x14ac:dyDescent="0.3">
      <c r="A1658" t="s">
        <v>3796</v>
      </c>
      <c r="B1658" s="7">
        <v>43057</v>
      </c>
      <c r="C1658" t="s">
        <v>3797</v>
      </c>
      <c r="D1658" t="s">
        <v>3121</v>
      </c>
      <c r="E1658">
        <v>95.94</v>
      </c>
      <c r="F1658">
        <v>3</v>
      </c>
      <c r="G1658">
        <v>0</v>
      </c>
      <c r="H1658">
        <v>9.5939999999999994</v>
      </c>
      <c r="I1658" t="s">
        <v>44</v>
      </c>
      <c r="J1658" t="s">
        <v>58</v>
      </c>
      <c r="K1658" t="s">
        <v>3122</v>
      </c>
      <c r="L1658" t="s">
        <v>47</v>
      </c>
      <c r="M1658" t="s">
        <v>93</v>
      </c>
      <c r="N1658" t="s">
        <v>94</v>
      </c>
      <c r="O1658">
        <f t="shared" si="25"/>
        <v>2017</v>
      </c>
    </row>
    <row r="1659" spans="1:15" x14ac:dyDescent="0.3">
      <c r="A1659" t="s">
        <v>3802</v>
      </c>
      <c r="B1659" s="7">
        <v>41771</v>
      </c>
      <c r="C1659" t="s">
        <v>2422</v>
      </c>
      <c r="D1659" t="s">
        <v>1801</v>
      </c>
      <c r="E1659">
        <v>34.79</v>
      </c>
      <c r="F1659">
        <v>7</v>
      </c>
      <c r="G1659">
        <v>0</v>
      </c>
      <c r="H1659">
        <v>10.7849</v>
      </c>
      <c r="I1659" t="s">
        <v>32</v>
      </c>
      <c r="J1659" t="s">
        <v>63</v>
      </c>
      <c r="K1659" t="s">
        <v>1802</v>
      </c>
      <c r="L1659" t="s">
        <v>99</v>
      </c>
      <c r="M1659" t="s">
        <v>108</v>
      </c>
      <c r="N1659" t="s">
        <v>2239</v>
      </c>
      <c r="O1659">
        <f t="shared" si="25"/>
        <v>2014</v>
      </c>
    </row>
    <row r="1660" spans="1:15" x14ac:dyDescent="0.3">
      <c r="A1660" t="s">
        <v>3803</v>
      </c>
      <c r="B1660" s="7">
        <v>42755</v>
      </c>
      <c r="C1660" t="s">
        <v>3804</v>
      </c>
      <c r="D1660" t="s">
        <v>3805</v>
      </c>
      <c r="E1660">
        <v>160.77600000000001</v>
      </c>
      <c r="F1660">
        <v>3</v>
      </c>
      <c r="G1660">
        <v>0.2</v>
      </c>
      <c r="H1660">
        <v>10.048500000000001</v>
      </c>
      <c r="I1660" t="s">
        <v>69</v>
      </c>
      <c r="J1660" t="s">
        <v>70</v>
      </c>
      <c r="K1660" t="s">
        <v>3806</v>
      </c>
      <c r="L1660" t="s">
        <v>47</v>
      </c>
      <c r="M1660" t="s">
        <v>48</v>
      </c>
      <c r="N1660" t="s">
        <v>49</v>
      </c>
      <c r="O1660">
        <f t="shared" si="25"/>
        <v>2017</v>
      </c>
    </row>
    <row r="1661" spans="1:15" x14ac:dyDescent="0.3">
      <c r="A1661" t="s">
        <v>3807</v>
      </c>
      <c r="B1661" s="7">
        <v>43038</v>
      </c>
      <c r="C1661" t="s">
        <v>3808</v>
      </c>
      <c r="D1661" t="s">
        <v>2766</v>
      </c>
      <c r="E1661">
        <v>88.751999999999995</v>
      </c>
      <c r="F1661">
        <v>3</v>
      </c>
      <c r="G1661">
        <v>0.2</v>
      </c>
      <c r="H1661">
        <v>27.734999999999999</v>
      </c>
      <c r="I1661" t="s">
        <v>44</v>
      </c>
      <c r="J1661" t="s">
        <v>73</v>
      </c>
      <c r="K1661" t="s">
        <v>2767</v>
      </c>
      <c r="L1661" t="s">
        <v>47</v>
      </c>
      <c r="M1661" t="s">
        <v>93</v>
      </c>
      <c r="N1661" t="s">
        <v>94</v>
      </c>
      <c r="O1661">
        <f t="shared" si="25"/>
        <v>2017</v>
      </c>
    </row>
    <row r="1662" spans="1:15" x14ac:dyDescent="0.3">
      <c r="A1662" t="s">
        <v>3807</v>
      </c>
      <c r="B1662" s="7">
        <v>43038</v>
      </c>
      <c r="C1662" t="s">
        <v>3808</v>
      </c>
      <c r="D1662" t="s">
        <v>2899</v>
      </c>
      <c r="E1662">
        <v>13.904</v>
      </c>
      <c r="F1662">
        <v>2</v>
      </c>
      <c r="G1662">
        <v>0.2</v>
      </c>
      <c r="H1662">
        <v>5.2140000000000004</v>
      </c>
      <c r="I1662" t="s">
        <v>44</v>
      </c>
      <c r="J1662" t="s">
        <v>73</v>
      </c>
      <c r="K1662" t="s">
        <v>2900</v>
      </c>
      <c r="L1662" t="s">
        <v>47</v>
      </c>
      <c r="M1662" t="s">
        <v>93</v>
      </c>
      <c r="N1662" t="s">
        <v>94</v>
      </c>
      <c r="O1662">
        <f t="shared" si="25"/>
        <v>2017</v>
      </c>
    </row>
    <row r="1663" spans="1:15" x14ac:dyDescent="0.3">
      <c r="A1663" t="s">
        <v>3809</v>
      </c>
      <c r="B1663" s="7">
        <v>42855</v>
      </c>
      <c r="C1663" t="s">
        <v>3176</v>
      </c>
      <c r="D1663" t="s">
        <v>3256</v>
      </c>
      <c r="E1663">
        <v>677.58</v>
      </c>
      <c r="F1663">
        <v>5</v>
      </c>
      <c r="G1663">
        <v>0.4</v>
      </c>
      <c r="H1663">
        <v>-158.102</v>
      </c>
      <c r="I1663" t="s">
        <v>69</v>
      </c>
      <c r="J1663" t="s">
        <v>70</v>
      </c>
      <c r="K1663" t="s">
        <v>3257</v>
      </c>
      <c r="L1663" t="s">
        <v>137</v>
      </c>
      <c r="M1663" t="s">
        <v>138</v>
      </c>
      <c r="N1663" t="s">
        <v>139</v>
      </c>
      <c r="O1663">
        <f t="shared" si="25"/>
        <v>2017</v>
      </c>
    </row>
    <row r="1664" spans="1:15" x14ac:dyDescent="0.3">
      <c r="A1664" t="s">
        <v>3809</v>
      </c>
      <c r="B1664" s="7">
        <v>42855</v>
      </c>
      <c r="C1664" t="s">
        <v>3176</v>
      </c>
      <c r="D1664" t="s">
        <v>3810</v>
      </c>
      <c r="E1664">
        <v>13.896000000000001</v>
      </c>
      <c r="F1664">
        <v>3</v>
      </c>
      <c r="G1664">
        <v>0.7</v>
      </c>
      <c r="H1664">
        <v>-9.2639999999999993</v>
      </c>
      <c r="I1664" t="s">
        <v>44</v>
      </c>
      <c r="J1664" t="s">
        <v>73</v>
      </c>
      <c r="K1664" t="s">
        <v>3811</v>
      </c>
      <c r="L1664" t="s">
        <v>137</v>
      </c>
      <c r="M1664" t="s">
        <v>138</v>
      </c>
      <c r="N1664" t="s">
        <v>139</v>
      </c>
      <c r="O1664">
        <f t="shared" si="25"/>
        <v>2017</v>
      </c>
    </row>
    <row r="1665" spans="1:15" x14ac:dyDescent="0.3">
      <c r="A1665" t="s">
        <v>3812</v>
      </c>
      <c r="B1665" s="7">
        <v>42698</v>
      </c>
      <c r="C1665" t="s">
        <v>3813</v>
      </c>
      <c r="D1665" t="s">
        <v>1611</v>
      </c>
      <c r="E1665">
        <v>41.92</v>
      </c>
      <c r="F1665">
        <v>5</v>
      </c>
      <c r="G1665">
        <v>0.2</v>
      </c>
      <c r="H1665">
        <v>3.6680000000000001</v>
      </c>
      <c r="I1665" t="s">
        <v>44</v>
      </c>
      <c r="J1665" t="s">
        <v>58</v>
      </c>
      <c r="K1665" t="s">
        <v>1612</v>
      </c>
      <c r="L1665" t="s">
        <v>99</v>
      </c>
      <c r="M1665" t="s">
        <v>100</v>
      </c>
      <c r="N1665" t="s">
        <v>722</v>
      </c>
      <c r="O1665">
        <f t="shared" si="25"/>
        <v>2016</v>
      </c>
    </row>
    <row r="1666" spans="1:15" x14ac:dyDescent="0.3">
      <c r="A1666" t="s">
        <v>3812</v>
      </c>
      <c r="B1666" s="7">
        <v>42698</v>
      </c>
      <c r="C1666" t="s">
        <v>3813</v>
      </c>
      <c r="D1666" t="s">
        <v>2379</v>
      </c>
      <c r="E1666">
        <v>297.57600000000002</v>
      </c>
      <c r="F1666">
        <v>3</v>
      </c>
      <c r="G1666">
        <v>0.2</v>
      </c>
      <c r="H1666">
        <v>-7.4394</v>
      </c>
      <c r="I1666" t="s">
        <v>69</v>
      </c>
      <c r="J1666" t="s">
        <v>148</v>
      </c>
      <c r="K1666" t="s">
        <v>2380</v>
      </c>
      <c r="L1666" t="s">
        <v>99</v>
      </c>
      <c r="M1666" t="s">
        <v>100</v>
      </c>
      <c r="N1666" t="s">
        <v>722</v>
      </c>
      <c r="O1666">
        <f t="shared" ref="O1666:O1729" si="26">YEAR(B1666)</f>
        <v>2016</v>
      </c>
    </row>
    <row r="1667" spans="1:15" x14ac:dyDescent="0.3">
      <c r="A1667" t="s">
        <v>3812</v>
      </c>
      <c r="B1667" s="7">
        <v>42698</v>
      </c>
      <c r="C1667" t="s">
        <v>3813</v>
      </c>
      <c r="D1667" t="s">
        <v>3814</v>
      </c>
      <c r="E1667">
        <v>4.3440000000000003</v>
      </c>
      <c r="F1667">
        <v>3</v>
      </c>
      <c r="G1667">
        <v>0.2</v>
      </c>
      <c r="H1667">
        <v>0.86880000000000002</v>
      </c>
      <c r="I1667" t="s">
        <v>44</v>
      </c>
      <c r="J1667" t="s">
        <v>241</v>
      </c>
      <c r="K1667" t="s">
        <v>3815</v>
      </c>
      <c r="L1667" t="s">
        <v>99</v>
      </c>
      <c r="M1667" t="s">
        <v>100</v>
      </c>
      <c r="N1667" t="s">
        <v>722</v>
      </c>
      <c r="O1667">
        <f t="shared" si="26"/>
        <v>2016</v>
      </c>
    </row>
    <row r="1668" spans="1:15" x14ac:dyDescent="0.3">
      <c r="A1668" t="s">
        <v>3812</v>
      </c>
      <c r="B1668" s="7">
        <v>42698</v>
      </c>
      <c r="C1668" t="s">
        <v>3813</v>
      </c>
      <c r="D1668" t="s">
        <v>3816</v>
      </c>
      <c r="E1668">
        <v>94.992000000000004</v>
      </c>
      <c r="F1668">
        <v>2</v>
      </c>
      <c r="G1668">
        <v>0.2</v>
      </c>
      <c r="H1668">
        <v>-2.3748</v>
      </c>
      <c r="I1668" t="s">
        <v>69</v>
      </c>
      <c r="J1668" t="s">
        <v>148</v>
      </c>
      <c r="K1668" t="s">
        <v>3817</v>
      </c>
      <c r="L1668" t="s">
        <v>99</v>
      </c>
      <c r="M1668" t="s">
        <v>100</v>
      </c>
      <c r="N1668" t="s">
        <v>722</v>
      </c>
      <c r="O1668">
        <f t="shared" si="26"/>
        <v>2016</v>
      </c>
    </row>
    <row r="1669" spans="1:15" x14ac:dyDescent="0.3">
      <c r="A1669" t="s">
        <v>3812</v>
      </c>
      <c r="B1669" s="7">
        <v>42698</v>
      </c>
      <c r="C1669" t="s">
        <v>3813</v>
      </c>
      <c r="D1669" t="s">
        <v>3818</v>
      </c>
      <c r="E1669">
        <v>74.352000000000004</v>
      </c>
      <c r="F1669">
        <v>3</v>
      </c>
      <c r="G1669">
        <v>0.2</v>
      </c>
      <c r="H1669">
        <v>23.234999999999999</v>
      </c>
      <c r="I1669" t="s">
        <v>44</v>
      </c>
      <c r="J1669" t="s">
        <v>85</v>
      </c>
      <c r="K1669" t="s">
        <v>3819</v>
      </c>
      <c r="L1669" t="s">
        <v>99</v>
      </c>
      <c r="M1669" t="s">
        <v>100</v>
      </c>
      <c r="N1669" t="s">
        <v>722</v>
      </c>
      <c r="O1669">
        <f t="shared" si="26"/>
        <v>2016</v>
      </c>
    </row>
    <row r="1670" spans="1:15" x14ac:dyDescent="0.3">
      <c r="A1670" t="s">
        <v>3812</v>
      </c>
      <c r="B1670" s="7">
        <v>42698</v>
      </c>
      <c r="C1670" t="s">
        <v>3813</v>
      </c>
      <c r="D1670" t="s">
        <v>2154</v>
      </c>
      <c r="E1670">
        <v>14.04</v>
      </c>
      <c r="F1670">
        <v>3</v>
      </c>
      <c r="G1670">
        <v>0.2</v>
      </c>
      <c r="H1670">
        <v>1.5794999999999999</v>
      </c>
      <c r="I1670" t="s">
        <v>44</v>
      </c>
      <c r="J1670" t="s">
        <v>66</v>
      </c>
      <c r="K1670" t="s">
        <v>2155</v>
      </c>
      <c r="L1670" t="s">
        <v>99</v>
      </c>
      <c r="M1670" t="s">
        <v>100</v>
      </c>
      <c r="N1670" t="s">
        <v>722</v>
      </c>
      <c r="O1670">
        <f t="shared" si="26"/>
        <v>2016</v>
      </c>
    </row>
    <row r="1671" spans="1:15" x14ac:dyDescent="0.3">
      <c r="A1671" t="s">
        <v>3820</v>
      </c>
      <c r="B1671" s="7">
        <v>42014</v>
      </c>
      <c r="C1671" t="s">
        <v>3418</v>
      </c>
      <c r="D1671" t="s">
        <v>1418</v>
      </c>
      <c r="E1671">
        <v>1018.104</v>
      </c>
      <c r="F1671">
        <v>4</v>
      </c>
      <c r="G1671">
        <v>0.4</v>
      </c>
      <c r="H1671">
        <v>-373.3048</v>
      </c>
      <c r="I1671" t="s">
        <v>32</v>
      </c>
      <c r="J1671" t="s">
        <v>53</v>
      </c>
      <c r="K1671" t="s">
        <v>1419</v>
      </c>
      <c r="L1671" t="s">
        <v>137</v>
      </c>
      <c r="M1671" t="s">
        <v>243</v>
      </c>
      <c r="N1671" t="s">
        <v>244</v>
      </c>
      <c r="O1671">
        <f t="shared" si="26"/>
        <v>2015</v>
      </c>
    </row>
    <row r="1672" spans="1:15" x14ac:dyDescent="0.3">
      <c r="A1672" t="s">
        <v>3821</v>
      </c>
      <c r="B1672" s="7">
        <v>43027</v>
      </c>
      <c r="C1672" t="s">
        <v>3696</v>
      </c>
      <c r="D1672" t="s">
        <v>3822</v>
      </c>
      <c r="E1672">
        <v>16.68</v>
      </c>
      <c r="F1672">
        <v>3</v>
      </c>
      <c r="G1672">
        <v>0.2</v>
      </c>
      <c r="H1672">
        <v>5.2125000000000004</v>
      </c>
      <c r="I1672" t="s">
        <v>69</v>
      </c>
      <c r="J1672" t="s">
        <v>70</v>
      </c>
      <c r="K1672" t="s">
        <v>3823</v>
      </c>
      <c r="L1672" t="s">
        <v>99</v>
      </c>
      <c r="M1672" t="s">
        <v>100</v>
      </c>
      <c r="N1672" t="s">
        <v>171</v>
      </c>
      <c r="O1672">
        <f t="shared" si="26"/>
        <v>2017</v>
      </c>
    </row>
    <row r="1673" spans="1:15" x14ac:dyDescent="0.3">
      <c r="A1673" t="s">
        <v>3824</v>
      </c>
      <c r="B1673" s="7">
        <v>42451</v>
      </c>
      <c r="C1673" t="s">
        <v>3825</v>
      </c>
      <c r="D1673" t="s">
        <v>2840</v>
      </c>
      <c r="E1673">
        <v>58.58</v>
      </c>
      <c r="F1673">
        <v>2</v>
      </c>
      <c r="G1673">
        <v>0</v>
      </c>
      <c r="H1673">
        <v>19.331399999999999</v>
      </c>
      <c r="I1673" t="s">
        <v>69</v>
      </c>
      <c r="J1673" t="s">
        <v>148</v>
      </c>
      <c r="K1673" t="s">
        <v>2841</v>
      </c>
      <c r="L1673" t="s">
        <v>47</v>
      </c>
      <c r="M1673" t="s">
        <v>1231</v>
      </c>
      <c r="N1673" t="s">
        <v>3561</v>
      </c>
      <c r="O1673">
        <f t="shared" si="26"/>
        <v>2016</v>
      </c>
    </row>
    <row r="1674" spans="1:15" x14ac:dyDescent="0.3">
      <c r="A1674" t="s">
        <v>3826</v>
      </c>
      <c r="B1674" s="7">
        <v>42919</v>
      </c>
      <c r="C1674" t="s">
        <v>2622</v>
      </c>
      <c r="D1674" t="s">
        <v>283</v>
      </c>
      <c r="E1674">
        <v>167.96799999999999</v>
      </c>
      <c r="F1674">
        <v>4</v>
      </c>
      <c r="G1674">
        <v>0.2</v>
      </c>
      <c r="H1674">
        <v>62.988</v>
      </c>
      <c r="I1674" t="s">
        <v>69</v>
      </c>
      <c r="J1674" t="s">
        <v>70</v>
      </c>
      <c r="K1674" t="s">
        <v>284</v>
      </c>
      <c r="L1674" t="s">
        <v>99</v>
      </c>
      <c r="M1674" t="s">
        <v>100</v>
      </c>
      <c r="N1674" t="s">
        <v>3827</v>
      </c>
      <c r="O1674">
        <f t="shared" si="26"/>
        <v>2017</v>
      </c>
    </row>
    <row r="1675" spans="1:15" x14ac:dyDescent="0.3">
      <c r="A1675" t="s">
        <v>3828</v>
      </c>
      <c r="B1675" s="7">
        <v>42349</v>
      </c>
      <c r="C1675" t="s">
        <v>3829</v>
      </c>
      <c r="D1675" t="s">
        <v>1738</v>
      </c>
      <c r="E1675">
        <v>196.62</v>
      </c>
      <c r="F1675">
        <v>2</v>
      </c>
      <c r="G1675">
        <v>0</v>
      </c>
      <c r="H1675">
        <v>96.343800000000002</v>
      </c>
      <c r="I1675" t="s">
        <v>44</v>
      </c>
      <c r="J1675" t="s">
        <v>45</v>
      </c>
      <c r="K1675" t="s">
        <v>1739</v>
      </c>
      <c r="L1675" t="s">
        <v>35</v>
      </c>
      <c r="M1675" t="s">
        <v>289</v>
      </c>
      <c r="N1675" t="s">
        <v>3830</v>
      </c>
      <c r="O1675">
        <f t="shared" si="26"/>
        <v>2015</v>
      </c>
    </row>
    <row r="1676" spans="1:15" x14ac:dyDescent="0.3">
      <c r="A1676" t="s">
        <v>3831</v>
      </c>
      <c r="B1676" s="7">
        <v>42264</v>
      </c>
      <c r="C1676" t="s">
        <v>1812</v>
      </c>
      <c r="D1676" t="s">
        <v>3093</v>
      </c>
      <c r="E1676">
        <v>21.936</v>
      </c>
      <c r="F1676">
        <v>2</v>
      </c>
      <c r="G1676">
        <v>0.6</v>
      </c>
      <c r="H1676">
        <v>-10.419600000000001</v>
      </c>
      <c r="I1676" t="s">
        <v>32</v>
      </c>
      <c r="J1676" t="s">
        <v>63</v>
      </c>
      <c r="K1676" t="s">
        <v>3094</v>
      </c>
      <c r="L1676" t="s">
        <v>99</v>
      </c>
      <c r="M1676" t="s">
        <v>100</v>
      </c>
      <c r="N1676" t="s">
        <v>171</v>
      </c>
      <c r="O1676">
        <f t="shared" si="26"/>
        <v>2015</v>
      </c>
    </row>
    <row r="1677" spans="1:15" x14ac:dyDescent="0.3">
      <c r="A1677" t="s">
        <v>3831</v>
      </c>
      <c r="B1677" s="7">
        <v>42264</v>
      </c>
      <c r="C1677" t="s">
        <v>1812</v>
      </c>
      <c r="D1677" t="s">
        <v>3659</v>
      </c>
      <c r="E1677">
        <v>6.5880000000000001</v>
      </c>
      <c r="F1677">
        <v>3</v>
      </c>
      <c r="G1677">
        <v>0.8</v>
      </c>
      <c r="H1677">
        <v>-10.211399999999999</v>
      </c>
      <c r="I1677" t="s">
        <v>44</v>
      </c>
      <c r="J1677" t="s">
        <v>73</v>
      </c>
      <c r="K1677" t="s">
        <v>3660</v>
      </c>
      <c r="L1677" t="s">
        <v>99</v>
      </c>
      <c r="M1677" t="s">
        <v>100</v>
      </c>
      <c r="N1677" t="s">
        <v>171</v>
      </c>
      <c r="O1677">
        <f t="shared" si="26"/>
        <v>2015</v>
      </c>
    </row>
    <row r="1678" spans="1:15" x14ac:dyDescent="0.3">
      <c r="A1678" t="s">
        <v>3832</v>
      </c>
      <c r="B1678" s="7">
        <v>42508</v>
      </c>
      <c r="C1678" t="s">
        <v>3833</v>
      </c>
      <c r="D1678" t="s">
        <v>249</v>
      </c>
      <c r="E1678">
        <v>104.28</v>
      </c>
      <c r="F1678">
        <v>3</v>
      </c>
      <c r="G1678">
        <v>0</v>
      </c>
      <c r="H1678">
        <v>26.07</v>
      </c>
      <c r="I1678" t="s">
        <v>44</v>
      </c>
      <c r="J1678" t="s">
        <v>58</v>
      </c>
      <c r="K1678" t="s">
        <v>250</v>
      </c>
      <c r="L1678" t="s">
        <v>47</v>
      </c>
      <c r="M1678" t="s">
        <v>48</v>
      </c>
      <c r="N1678" t="s">
        <v>120</v>
      </c>
      <c r="O1678">
        <f t="shared" si="26"/>
        <v>2016</v>
      </c>
    </row>
    <row r="1679" spans="1:15" x14ac:dyDescent="0.3">
      <c r="A1679" t="s">
        <v>3832</v>
      </c>
      <c r="B1679" s="7">
        <v>42508</v>
      </c>
      <c r="C1679" t="s">
        <v>3833</v>
      </c>
      <c r="D1679" t="s">
        <v>403</v>
      </c>
      <c r="E1679">
        <v>17.940000000000001</v>
      </c>
      <c r="F1679">
        <v>3</v>
      </c>
      <c r="G1679">
        <v>0</v>
      </c>
      <c r="H1679">
        <v>8.7905999999999995</v>
      </c>
      <c r="I1679" t="s">
        <v>44</v>
      </c>
      <c r="J1679" t="s">
        <v>85</v>
      </c>
      <c r="K1679" t="s">
        <v>404</v>
      </c>
      <c r="L1679" t="s">
        <v>47</v>
      </c>
      <c r="M1679" t="s">
        <v>48</v>
      </c>
      <c r="N1679" t="s">
        <v>120</v>
      </c>
      <c r="O1679">
        <f t="shared" si="26"/>
        <v>2016</v>
      </c>
    </row>
    <row r="1680" spans="1:15" x14ac:dyDescent="0.3">
      <c r="A1680" t="s">
        <v>3834</v>
      </c>
      <c r="B1680" s="7">
        <v>41889</v>
      </c>
      <c r="C1680" t="s">
        <v>866</v>
      </c>
      <c r="D1680" t="s">
        <v>2990</v>
      </c>
      <c r="E1680">
        <v>64.784000000000006</v>
      </c>
      <c r="F1680">
        <v>1</v>
      </c>
      <c r="G1680">
        <v>0.2</v>
      </c>
      <c r="H1680">
        <v>-14.5764</v>
      </c>
      <c r="I1680" t="s">
        <v>44</v>
      </c>
      <c r="J1680" t="s">
        <v>58</v>
      </c>
      <c r="K1680" t="s">
        <v>2991</v>
      </c>
      <c r="L1680" t="s">
        <v>137</v>
      </c>
      <c r="M1680" t="s">
        <v>138</v>
      </c>
      <c r="N1680" t="s">
        <v>139</v>
      </c>
      <c r="O1680">
        <f t="shared" si="26"/>
        <v>2014</v>
      </c>
    </row>
    <row r="1681" spans="1:15" x14ac:dyDescent="0.3">
      <c r="A1681" t="s">
        <v>3834</v>
      </c>
      <c r="B1681" s="7">
        <v>41889</v>
      </c>
      <c r="C1681" t="s">
        <v>866</v>
      </c>
      <c r="D1681" t="s">
        <v>2855</v>
      </c>
      <c r="E1681">
        <v>32.381999999999998</v>
      </c>
      <c r="F1681">
        <v>3</v>
      </c>
      <c r="G1681">
        <v>0.4</v>
      </c>
      <c r="H1681">
        <v>4.3175999999999997</v>
      </c>
      <c r="I1681" t="s">
        <v>69</v>
      </c>
      <c r="J1681" t="s">
        <v>70</v>
      </c>
      <c r="K1681" t="s">
        <v>2856</v>
      </c>
      <c r="L1681" t="s">
        <v>137</v>
      </c>
      <c r="M1681" t="s">
        <v>138</v>
      </c>
      <c r="N1681" t="s">
        <v>139</v>
      </c>
      <c r="O1681">
        <f t="shared" si="26"/>
        <v>2014</v>
      </c>
    </row>
    <row r="1682" spans="1:15" x14ac:dyDescent="0.3">
      <c r="A1682" t="s">
        <v>3834</v>
      </c>
      <c r="B1682" s="7">
        <v>41889</v>
      </c>
      <c r="C1682" t="s">
        <v>866</v>
      </c>
      <c r="D1682" t="s">
        <v>3835</v>
      </c>
      <c r="E1682">
        <v>42.368000000000002</v>
      </c>
      <c r="F1682">
        <v>2</v>
      </c>
      <c r="G1682">
        <v>0.2</v>
      </c>
      <c r="H1682">
        <v>8.4735999999999994</v>
      </c>
      <c r="I1682" t="s">
        <v>32</v>
      </c>
      <c r="J1682" t="s">
        <v>63</v>
      </c>
      <c r="K1682" t="s">
        <v>3836</v>
      </c>
      <c r="L1682" t="s">
        <v>137</v>
      </c>
      <c r="M1682" t="s">
        <v>138</v>
      </c>
      <c r="N1682" t="s">
        <v>139</v>
      </c>
      <c r="O1682">
        <f t="shared" si="26"/>
        <v>2014</v>
      </c>
    </row>
    <row r="1683" spans="1:15" x14ac:dyDescent="0.3">
      <c r="A1683" t="s">
        <v>3834</v>
      </c>
      <c r="B1683" s="7">
        <v>41889</v>
      </c>
      <c r="C1683" t="s">
        <v>866</v>
      </c>
      <c r="D1683" t="s">
        <v>3837</v>
      </c>
      <c r="E1683">
        <v>399.54</v>
      </c>
      <c r="F1683">
        <v>4</v>
      </c>
      <c r="G1683">
        <v>0.7</v>
      </c>
      <c r="H1683">
        <v>-559.35599999999999</v>
      </c>
      <c r="I1683" t="s">
        <v>69</v>
      </c>
      <c r="J1683" t="s">
        <v>604</v>
      </c>
      <c r="K1683" t="s">
        <v>3838</v>
      </c>
      <c r="L1683" t="s">
        <v>137</v>
      </c>
      <c r="M1683" t="s">
        <v>138</v>
      </c>
      <c r="N1683" t="s">
        <v>139</v>
      </c>
      <c r="O1683">
        <f t="shared" si="26"/>
        <v>2014</v>
      </c>
    </row>
    <row r="1684" spans="1:15" x14ac:dyDescent="0.3">
      <c r="A1684" t="s">
        <v>3839</v>
      </c>
      <c r="B1684" s="7">
        <v>42642</v>
      </c>
      <c r="C1684" t="s">
        <v>3840</v>
      </c>
      <c r="D1684" t="s">
        <v>2195</v>
      </c>
      <c r="E1684">
        <v>18.97</v>
      </c>
      <c r="F1684">
        <v>1</v>
      </c>
      <c r="G1684">
        <v>0</v>
      </c>
      <c r="H1684">
        <v>9.1056000000000008</v>
      </c>
      <c r="I1684" t="s">
        <v>44</v>
      </c>
      <c r="J1684" t="s">
        <v>85</v>
      </c>
      <c r="K1684" t="s">
        <v>2196</v>
      </c>
      <c r="L1684" t="s">
        <v>47</v>
      </c>
      <c r="M1684" t="s">
        <v>48</v>
      </c>
      <c r="N1684" t="s">
        <v>49</v>
      </c>
      <c r="O1684">
        <f t="shared" si="26"/>
        <v>2016</v>
      </c>
    </row>
    <row r="1685" spans="1:15" x14ac:dyDescent="0.3">
      <c r="A1685" t="s">
        <v>3841</v>
      </c>
      <c r="B1685" s="7">
        <v>42681</v>
      </c>
      <c r="C1685" t="s">
        <v>879</v>
      </c>
      <c r="D1685" t="s">
        <v>2150</v>
      </c>
      <c r="E1685">
        <v>14.82</v>
      </c>
      <c r="F1685">
        <v>3</v>
      </c>
      <c r="G1685">
        <v>0</v>
      </c>
      <c r="H1685">
        <v>6.2244000000000002</v>
      </c>
      <c r="I1685" t="s">
        <v>32</v>
      </c>
      <c r="J1685" t="s">
        <v>63</v>
      </c>
      <c r="K1685" t="s">
        <v>2151</v>
      </c>
      <c r="L1685" t="s">
        <v>47</v>
      </c>
      <c r="M1685" t="s">
        <v>48</v>
      </c>
      <c r="N1685" t="s">
        <v>120</v>
      </c>
      <c r="O1685">
        <f t="shared" si="26"/>
        <v>2016</v>
      </c>
    </row>
    <row r="1686" spans="1:15" x14ac:dyDescent="0.3">
      <c r="A1686" t="s">
        <v>3842</v>
      </c>
      <c r="B1686" s="7">
        <v>42849</v>
      </c>
      <c r="C1686" t="s">
        <v>3395</v>
      </c>
      <c r="D1686" t="s">
        <v>3843</v>
      </c>
      <c r="E1686">
        <v>99.28</v>
      </c>
      <c r="F1686">
        <v>2</v>
      </c>
      <c r="G1686">
        <v>0.2</v>
      </c>
      <c r="H1686">
        <v>12.41</v>
      </c>
      <c r="I1686" t="s">
        <v>44</v>
      </c>
      <c r="J1686" t="s">
        <v>76</v>
      </c>
      <c r="K1686" t="s">
        <v>3844</v>
      </c>
      <c r="L1686" t="s">
        <v>137</v>
      </c>
      <c r="M1686" t="s">
        <v>138</v>
      </c>
      <c r="N1686" t="s">
        <v>139</v>
      </c>
      <c r="O1686">
        <f t="shared" si="26"/>
        <v>2017</v>
      </c>
    </row>
    <row r="1687" spans="1:15" x14ac:dyDescent="0.3">
      <c r="A1687" t="s">
        <v>3842</v>
      </c>
      <c r="B1687" s="7">
        <v>42849</v>
      </c>
      <c r="C1687" t="s">
        <v>3395</v>
      </c>
      <c r="D1687" t="s">
        <v>3152</v>
      </c>
      <c r="E1687">
        <v>1.1879999999999999</v>
      </c>
      <c r="F1687">
        <v>2</v>
      </c>
      <c r="G1687">
        <v>0.7</v>
      </c>
      <c r="H1687">
        <v>-0.99</v>
      </c>
      <c r="I1687" t="s">
        <v>44</v>
      </c>
      <c r="J1687" t="s">
        <v>73</v>
      </c>
      <c r="K1687" t="s">
        <v>3153</v>
      </c>
      <c r="L1687" t="s">
        <v>137</v>
      </c>
      <c r="M1687" t="s">
        <v>138</v>
      </c>
      <c r="N1687" t="s">
        <v>139</v>
      </c>
      <c r="O1687">
        <f t="shared" si="26"/>
        <v>2017</v>
      </c>
    </row>
    <row r="1688" spans="1:15" x14ac:dyDescent="0.3">
      <c r="A1688" t="s">
        <v>3842</v>
      </c>
      <c r="B1688" s="7">
        <v>42849</v>
      </c>
      <c r="C1688" t="s">
        <v>3395</v>
      </c>
      <c r="D1688" t="s">
        <v>3845</v>
      </c>
      <c r="E1688">
        <v>7.5179999999999998</v>
      </c>
      <c r="F1688">
        <v>2</v>
      </c>
      <c r="G1688">
        <v>0.7</v>
      </c>
      <c r="H1688">
        <v>-5.7637999999999998</v>
      </c>
      <c r="I1688" t="s">
        <v>44</v>
      </c>
      <c r="J1688" t="s">
        <v>73</v>
      </c>
      <c r="K1688" t="s">
        <v>3846</v>
      </c>
      <c r="L1688" t="s">
        <v>137</v>
      </c>
      <c r="M1688" t="s">
        <v>138</v>
      </c>
      <c r="N1688" t="s">
        <v>139</v>
      </c>
      <c r="O1688">
        <f t="shared" si="26"/>
        <v>2017</v>
      </c>
    </row>
    <row r="1689" spans="1:15" x14ac:dyDescent="0.3">
      <c r="A1689" t="s">
        <v>3847</v>
      </c>
      <c r="B1689" s="7">
        <v>43079</v>
      </c>
      <c r="C1689" t="s">
        <v>3655</v>
      </c>
      <c r="D1689" t="s">
        <v>2536</v>
      </c>
      <c r="E1689">
        <v>10.368</v>
      </c>
      <c r="F1689">
        <v>2</v>
      </c>
      <c r="G1689">
        <v>0.2</v>
      </c>
      <c r="H1689">
        <v>3.6288</v>
      </c>
      <c r="I1689" t="s">
        <v>44</v>
      </c>
      <c r="J1689" t="s">
        <v>85</v>
      </c>
      <c r="K1689" t="s">
        <v>2537</v>
      </c>
      <c r="L1689" t="s">
        <v>137</v>
      </c>
      <c r="M1689" t="s">
        <v>138</v>
      </c>
      <c r="N1689" t="s">
        <v>139</v>
      </c>
      <c r="O1689">
        <f t="shared" si="26"/>
        <v>2017</v>
      </c>
    </row>
    <row r="1690" spans="1:15" x14ac:dyDescent="0.3">
      <c r="A1690" t="s">
        <v>3847</v>
      </c>
      <c r="B1690" s="7">
        <v>43079</v>
      </c>
      <c r="C1690" t="s">
        <v>3655</v>
      </c>
      <c r="D1690" t="s">
        <v>2137</v>
      </c>
      <c r="E1690">
        <v>310.88</v>
      </c>
      <c r="F1690">
        <v>2</v>
      </c>
      <c r="G1690">
        <v>0.2</v>
      </c>
      <c r="H1690">
        <v>23.315999999999999</v>
      </c>
      <c r="I1690" t="s">
        <v>32</v>
      </c>
      <c r="J1690" t="s">
        <v>63</v>
      </c>
      <c r="K1690" t="s">
        <v>2138</v>
      </c>
      <c r="L1690" t="s">
        <v>137</v>
      </c>
      <c r="M1690" t="s">
        <v>138</v>
      </c>
      <c r="N1690" t="s">
        <v>139</v>
      </c>
      <c r="O1690">
        <f t="shared" si="26"/>
        <v>2017</v>
      </c>
    </row>
    <row r="1691" spans="1:15" x14ac:dyDescent="0.3">
      <c r="A1691" t="s">
        <v>3848</v>
      </c>
      <c r="B1691" s="7">
        <v>41867</v>
      </c>
      <c r="C1691" t="s">
        <v>483</v>
      </c>
      <c r="D1691" t="s">
        <v>78</v>
      </c>
      <c r="E1691">
        <v>853.09199999999998</v>
      </c>
      <c r="F1691">
        <v>6</v>
      </c>
      <c r="G1691">
        <v>0.4</v>
      </c>
      <c r="H1691">
        <v>-227.49119999999999</v>
      </c>
      <c r="I1691" t="s">
        <v>32</v>
      </c>
      <c r="J1691" t="s">
        <v>53</v>
      </c>
      <c r="K1691" t="s">
        <v>79</v>
      </c>
      <c r="L1691" t="s">
        <v>137</v>
      </c>
      <c r="M1691" t="s">
        <v>138</v>
      </c>
      <c r="N1691" t="s">
        <v>139</v>
      </c>
      <c r="O1691">
        <f t="shared" si="26"/>
        <v>2014</v>
      </c>
    </row>
    <row r="1692" spans="1:15" x14ac:dyDescent="0.3">
      <c r="A1692" t="s">
        <v>3849</v>
      </c>
      <c r="B1692" s="7">
        <v>43078</v>
      </c>
      <c r="C1692" t="s">
        <v>3850</v>
      </c>
      <c r="D1692" t="s">
        <v>3744</v>
      </c>
      <c r="E1692">
        <v>33.450000000000003</v>
      </c>
      <c r="F1692">
        <v>5</v>
      </c>
      <c r="G1692">
        <v>0</v>
      </c>
      <c r="H1692">
        <v>15.387</v>
      </c>
      <c r="I1692" t="s">
        <v>44</v>
      </c>
      <c r="J1692" t="s">
        <v>85</v>
      </c>
      <c r="K1692" t="s">
        <v>3745</v>
      </c>
      <c r="L1692" t="s">
        <v>99</v>
      </c>
      <c r="M1692" t="s">
        <v>230</v>
      </c>
      <c r="N1692" t="s">
        <v>3851</v>
      </c>
      <c r="O1692">
        <f t="shared" si="26"/>
        <v>2017</v>
      </c>
    </row>
    <row r="1693" spans="1:15" x14ac:dyDescent="0.3">
      <c r="A1693" t="s">
        <v>3849</v>
      </c>
      <c r="B1693" s="7">
        <v>43078</v>
      </c>
      <c r="C1693" t="s">
        <v>3850</v>
      </c>
      <c r="D1693" t="s">
        <v>311</v>
      </c>
      <c r="E1693">
        <v>10.4</v>
      </c>
      <c r="F1693">
        <v>5</v>
      </c>
      <c r="G1693">
        <v>0</v>
      </c>
      <c r="H1693">
        <v>5.0960000000000001</v>
      </c>
      <c r="I1693" t="s">
        <v>44</v>
      </c>
      <c r="J1693" t="s">
        <v>73</v>
      </c>
      <c r="K1693" t="s">
        <v>312</v>
      </c>
      <c r="L1693" t="s">
        <v>99</v>
      </c>
      <c r="M1693" t="s">
        <v>230</v>
      </c>
      <c r="N1693" t="s">
        <v>3851</v>
      </c>
      <c r="O1693">
        <f t="shared" si="26"/>
        <v>2017</v>
      </c>
    </row>
    <row r="1694" spans="1:15" x14ac:dyDescent="0.3">
      <c r="A1694" t="s">
        <v>3852</v>
      </c>
      <c r="B1694" s="7">
        <v>42443</v>
      </c>
      <c r="C1694" t="s">
        <v>3853</v>
      </c>
      <c r="D1694" t="s">
        <v>1687</v>
      </c>
      <c r="E1694">
        <v>21.88</v>
      </c>
      <c r="F1694">
        <v>5</v>
      </c>
      <c r="G1694">
        <v>0.2</v>
      </c>
      <c r="H1694">
        <v>6.2904999999999998</v>
      </c>
      <c r="I1694" t="s">
        <v>32</v>
      </c>
      <c r="J1694" t="s">
        <v>63</v>
      </c>
      <c r="K1694" t="s">
        <v>1688</v>
      </c>
      <c r="L1694" t="s">
        <v>137</v>
      </c>
      <c r="M1694" t="s">
        <v>445</v>
      </c>
      <c r="N1694" t="s">
        <v>446</v>
      </c>
      <c r="O1694">
        <f t="shared" si="26"/>
        <v>2016</v>
      </c>
    </row>
    <row r="1695" spans="1:15" x14ac:dyDescent="0.3">
      <c r="A1695" t="s">
        <v>3854</v>
      </c>
      <c r="B1695" s="7">
        <v>42547</v>
      </c>
      <c r="C1695" t="s">
        <v>3239</v>
      </c>
      <c r="D1695" t="s">
        <v>3855</v>
      </c>
      <c r="E1695">
        <v>13.616</v>
      </c>
      <c r="F1695">
        <v>2</v>
      </c>
      <c r="G1695">
        <v>0.2</v>
      </c>
      <c r="H1695">
        <v>3.5741999999999998</v>
      </c>
      <c r="I1695" t="s">
        <v>69</v>
      </c>
      <c r="J1695" t="s">
        <v>148</v>
      </c>
      <c r="K1695" t="s">
        <v>3856</v>
      </c>
      <c r="L1695" t="s">
        <v>99</v>
      </c>
      <c r="M1695" t="s">
        <v>100</v>
      </c>
      <c r="N1695" t="s">
        <v>3827</v>
      </c>
      <c r="O1695">
        <f t="shared" si="26"/>
        <v>2016</v>
      </c>
    </row>
    <row r="1696" spans="1:15" x14ac:dyDescent="0.3">
      <c r="A1696" t="s">
        <v>3857</v>
      </c>
      <c r="B1696" s="7">
        <v>42272</v>
      </c>
      <c r="C1696" t="s">
        <v>2077</v>
      </c>
      <c r="D1696" t="s">
        <v>3858</v>
      </c>
      <c r="E1696">
        <v>63.96</v>
      </c>
      <c r="F1696">
        <v>4</v>
      </c>
      <c r="G1696">
        <v>0</v>
      </c>
      <c r="H1696">
        <v>19.8276</v>
      </c>
      <c r="I1696" t="s">
        <v>69</v>
      </c>
      <c r="J1696" t="s">
        <v>148</v>
      </c>
      <c r="K1696" t="s">
        <v>3859</v>
      </c>
      <c r="L1696" t="s">
        <v>137</v>
      </c>
      <c r="M1696" t="s">
        <v>698</v>
      </c>
      <c r="N1696" t="s">
        <v>3860</v>
      </c>
      <c r="O1696">
        <f t="shared" si="26"/>
        <v>2015</v>
      </c>
    </row>
    <row r="1697" spans="1:15" x14ac:dyDescent="0.3">
      <c r="A1697" t="s">
        <v>3857</v>
      </c>
      <c r="B1697" s="7">
        <v>42272</v>
      </c>
      <c r="C1697" t="s">
        <v>2077</v>
      </c>
      <c r="D1697" t="s">
        <v>1083</v>
      </c>
      <c r="E1697">
        <v>14.46</v>
      </c>
      <c r="F1697">
        <v>3</v>
      </c>
      <c r="G1697">
        <v>0</v>
      </c>
      <c r="H1697">
        <v>7.0853999999999999</v>
      </c>
      <c r="I1697" t="s">
        <v>44</v>
      </c>
      <c r="J1697" t="s">
        <v>73</v>
      </c>
      <c r="K1697" t="s">
        <v>1084</v>
      </c>
      <c r="L1697" t="s">
        <v>137</v>
      </c>
      <c r="M1697" t="s">
        <v>698</v>
      </c>
      <c r="N1697" t="s">
        <v>3860</v>
      </c>
      <c r="O1697">
        <f t="shared" si="26"/>
        <v>2015</v>
      </c>
    </row>
    <row r="1698" spans="1:15" x14ac:dyDescent="0.3">
      <c r="A1698" t="s">
        <v>3857</v>
      </c>
      <c r="B1698" s="7">
        <v>42272</v>
      </c>
      <c r="C1698" t="s">
        <v>2077</v>
      </c>
      <c r="D1698" t="s">
        <v>283</v>
      </c>
      <c r="E1698">
        <v>104.98</v>
      </c>
      <c r="F1698">
        <v>2</v>
      </c>
      <c r="G1698">
        <v>0</v>
      </c>
      <c r="H1698">
        <v>52.49</v>
      </c>
      <c r="I1698" t="s">
        <v>69</v>
      </c>
      <c r="J1698" t="s">
        <v>70</v>
      </c>
      <c r="K1698" t="s">
        <v>284</v>
      </c>
      <c r="L1698" t="s">
        <v>137</v>
      </c>
      <c r="M1698" t="s">
        <v>698</v>
      </c>
      <c r="N1698" t="s">
        <v>3860</v>
      </c>
      <c r="O1698">
        <f t="shared" si="26"/>
        <v>2015</v>
      </c>
    </row>
    <row r="1699" spans="1:15" x14ac:dyDescent="0.3">
      <c r="A1699" t="s">
        <v>3861</v>
      </c>
      <c r="B1699" s="7">
        <v>42365</v>
      </c>
      <c r="C1699" t="s">
        <v>1159</v>
      </c>
      <c r="D1699" t="s">
        <v>2230</v>
      </c>
      <c r="E1699">
        <v>106.96</v>
      </c>
      <c r="F1699">
        <v>2</v>
      </c>
      <c r="G1699">
        <v>0</v>
      </c>
      <c r="H1699">
        <v>31.0184</v>
      </c>
      <c r="I1699" t="s">
        <v>44</v>
      </c>
      <c r="J1699" t="s">
        <v>76</v>
      </c>
      <c r="K1699" t="s">
        <v>2231</v>
      </c>
      <c r="L1699" t="s">
        <v>47</v>
      </c>
      <c r="M1699" t="s">
        <v>48</v>
      </c>
      <c r="N1699" t="s">
        <v>49</v>
      </c>
      <c r="O1699">
        <f t="shared" si="26"/>
        <v>2015</v>
      </c>
    </row>
    <row r="1700" spans="1:15" x14ac:dyDescent="0.3">
      <c r="A1700" t="s">
        <v>3861</v>
      </c>
      <c r="B1700" s="7">
        <v>42365</v>
      </c>
      <c r="C1700" t="s">
        <v>1159</v>
      </c>
      <c r="D1700" t="s">
        <v>3862</v>
      </c>
      <c r="E1700">
        <v>21.56</v>
      </c>
      <c r="F1700">
        <v>7</v>
      </c>
      <c r="G1700">
        <v>0</v>
      </c>
      <c r="H1700">
        <v>10.348800000000001</v>
      </c>
      <c r="I1700" t="s">
        <v>44</v>
      </c>
      <c r="J1700" t="s">
        <v>45</v>
      </c>
      <c r="K1700" t="s">
        <v>3863</v>
      </c>
      <c r="L1700" t="s">
        <v>47</v>
      </c>
      <c r="M1700" t="s">
        <v>48</v>
      </c>
      <c r="N1700" t="s">
        <v>49</v>
      </c>
      <c r="O1700">
        <f t="shared" si="26"/>
        <v>2015</v>
      </c>
    </row>
    <row r="1701" spans="1:15" x14ac:dyDescent="0.3">
      <c r="A1701" t="s">
        <v>3864</v>
      </c>
      <c r="B1701" s="7">
        <v>41793</v>
      </c>
      <c r="C1701" t="s">
        <v>463</v>
      </c>
      <c r="D1701" t="s">
        <v>2879</v>
      </c>
      <c r="E1701">
        <v>515.88</v>
      </c>
      <c r="F1701">
        <v>6</v>
      </c>
      <c r="G1701">
        <v>0</v>
      </c>
      <c r="H1701">
        <v>113.4936</v>
      </c>
      <c r="I1701" t="s">
        <v>32</v>
      </c>
      <c r="J1701" t="s">
        <v>53</v>
      </c>
      <c r="K1701" t="s">
        <v>2880</v>
      </c>
      <c r="L1701" t="s">
        <v>47</v>
      </c>
      <c r="M1701" t="s">
        <v>93</v>
      </c>
      <c r="N1701" t="s">
        <v>94</v>
      </c>
      <c r="O1701">
        <f t="shared" si="26"/>
        <v>2014</v>
      </c>
    </row>
    <row r="1702" spans="1:15" x14ac:dyDescent="0.3">
      <c r="A1702" t="s">
        <v>3865</v>
      </c>
      <c r="B1702" s="7">
        <v>42198</v>
      </c>
      <c r="C1702" t="s">
        <v>3287</v>
      </c>
      <c r="D1702" t="s">
        <v>2679</v>
      </c>
      <c r="E1702">
        <v>11.808</v>
      </c>
      <c r="F1702">
        <v>2</v>
      </c>
      <c r="G1702">
        <v>0.2</v>
      </c>
      <c r="H1702">
        <v>4.2804000000000002</v>
      </c>
      <c r="I1702" t="s">
        <v>44</v>
      </c>
      <c r="J1702" t="s">
        <v>73</v>
      </c>
      <c r="K1702" t="s">
        <v>2680</v>
      </c>
      <c r="L1702" t="s">
        <v>137</v>
      </c>
      <c r="M1702" t="s">
        <v>243</v>
      </c>
      <c r="N1702" t="s">
        <v>244</v>
      </c>
      <c r="O1702">
        <f t="shared" si="26"/>
        <v>2015</v>
      </c>
    </row>
    <row r="1703" spans="1:15" x14ac:dyDescent="0.3">
      <c r="A1703" t="s">
        <v>3865</v>
      </c>
      <c r="B1703" s="7">
        <v>42198</v>
      </c>
      <c r="C1703" t="s">
        <v>3287</v>
      </c>
      <c r="D1703" t="s">
        <v>1598</v>
      </c>
      <c r="E1703">
        <v>1931.04</v>
      </c>
      <c r="F1703">
        <v>9</v>
      </c>
      <c r="G1703">
        <v>0.1</v>
      </c>
      <c r="H1703">
        <v>321.83999999999997</v>
      </c>
      <c r="I1703" t="s">
        <v>32</v>
      </c>
      <c r="J1703" t="s">
        <v>39</v>
      </c>
      <c r="K1703" t="s">
        <v>1599</v>
      </c>
      <c r="L1703" t="s">
        <v>137</v>
      </c>
      <c r="M1703" t="s">
        <v>243</v>
      </c>
      <c r="N1703" t="s">
        <v>244</v>
      </c>
      <c r="O1703">
        <f t="shared" si="26"/>
        <v>2015</v>
      </c>
    </row>
    <row r="1704" spans="1:15" x14ac:dyDescent="0.3">
      <c r="A1704" t="s">
        <v>3865</v>
      </c>
      <c r="B1704" s="7">
        <v>42198</v>
      </c>
      <c r="C1704" t="s">
        <v>3287</v>
      </c>
      <c r="D1704" t="s">
        <v>2798</v>
      </c>
      <c r="E1704">
        <v>9.9600000000000009</v>
      </c>
      <c r="F1704">
        <v>2</v>
      </c>
      <c r="G1704">
        <v>0</v>
      </c>
      <c r="H1704">
        <v>4.6811999999999996</v>
      </c>
      <c r="I1704" t="s">
        <v>44</v>
      </c>
      <c r="J1704" t="s">
        <v>85</v>
      </c>
      <c r="K1704" t="s">
        <v>170</v>
      </c>
      <c r="L1704" t="s">
        <v>137</v>
      </c>
      <c r="M1704" t="s">
        <v>243</v>
      </c>
      <c r="N1704" t="s">
        <v>244</v>
      </c>
      <c r="O1704">
        <f t="shared" si="26"/>
        <v>2015</v>
      </c>
    </row>
    <row r="1705" spans="1:15" x14ac:dyDescent="0.3">
      <c r="A1705" t="s">
        <v>3866</v>
      </c>
      <c r="B1705" s="7">
        <v>41672</v>
      </c>
      <c r="C1705" t="s">
        <v>3867</v>
      </c>
      <c r="D1705" t="s">
        <v>3868</v>
      </c>
      <c r="E1705">
        <v>12.35</v>
      </c>
      <c r="F1705">
        <v>5</v>
      </c>
      <c r="G1705">
        <v>0</v>
      </c>
      <c r="H1705">
        <v>5.8045</v>
      </c>
      <c r="I1705" t="s">
        <v>44</v>
      </c>
      <c r="J1705" t="s">
        <v>241</v>
      </c>
      <c r="K1705" t="s">
        <v>500</v>
      </c>
      <c r="L1705" t="s">
        <v>47</v>
      </c>
      <c r="M1705" t="s">
        <v>48</v>
      </c>
      <c r="N1705" t="s">
        <v>840</v>
      </c>
      <c r="O1705">
        <f t="shared" si="26"/>
        <v>2014</v>
      </c>
    </row>
    <row r="1706" spans="1:15" x14ac:dyDescent="0.3">
      <c r="A1706" t="s">
        <v>3869</v>
      </c>
      <c r="B1706" s="7">
        <v>42437</v>
      </c>
      <c r="C1706" t="s">
        <v>2257</v>
      </c>
      <c r="D1706" t="s">
        <v>2850</v>
      </c>
      <c r="E1706">
        <v>9.702</v>
      </c>
      <c r="F1706">
        <v>3</v>
      </c>
      <c r="G1706">
        <v>0.7</v>
      </c>
      <c r="H1706">
        <v>-7.1147999999999998</v>
      </c>
      <c r="I1706" t="s">
        <v>44</v>
      </c>
      <c r="J1706" t="s">
        <v>73</v>
      </c>
      <c r="K1706" t="s">
        <v>2851</v>
      </c>
      <c r="L1706" t="s">
        <v>47</v>
      </c>
      <c r="M1706" t="s">
        <v>281</v>
      </c>
      <c r="N1706" t="s">
        <v>3470</v>
      </c>
      <c r="O1706">
        <f t="shared" si="26"/>
        <v>2016</v>
      </c>
    </row>
    <row r="1707" spans="1:15" x14ac:dyDescent="0.3">
      <c r="A1707" t="s">
        <v>3870</v>
      </c>
      <c r="B1707" s="7">
        <v>42330</v>
      </c>
      <c r="C1707" t="s">
        <v>90</v>
      </c>
      <c r="D1707" t="s">
        <v>2096</v>
      </c>
      <c r="E1707">
        <v>11.61</v>
      </c>
      <c r="F1707">
        <v>2</v>
      </c>
      <c r="G1707">
        <v>0.7</v>
      </c>
      <c r="H1707">
        <v>-9.2880000000000003</v>
      </c>
      <c r="I1707" t="s">
        <v>44</v>
      </c>
      <c r="J1707" t="s">
        <v>73</v>
      </c>
      <c r="K1707" t="s">
        <v>2097</v>
      </c>
      <c r="L1707" t="s">
        <v>137</v>
      </c>
      <c r="M1707" t="s">
        <v>138</v>
      </c>
      <c r="N1707" t="s">
        <v>139</v>
      </c>
      <c r="O1707">
        <f t="shared" si="26"/>
        <v>2015</v>
      </c>
    </row>
    <row r="1708" spans="1:15" x14ac:dyDescent="0.3">
      <c r="A1708" t="s">
        <v>3871</v>
      </c>
      <c r="B1708" s="7">
        <v>43038</v>
      </c>
      <c r="C1708" t="s">
        <v>3872</v>
      </c>
      <c r="D1708" t="s">
        <v>3873</v>
      </c>
      <c r="E1708">
        <v>43.86</v>
      </c>
      <c r="F1708">
        <v>6</v>
      </c>
      <c r="G1708">
        <v>0</v>
      </c>
      <c r="H1708">
        <v>20.6142</v>
      </c>
      <c r="I1708" t="s">
        <v>44</v>
      </c>
      <c r="J1708" t="s">
        <v>45</v>
      </c>
      <c r="K1708" t="s">
        <v>3874</v>
      </c>
      <c r="L1708" t="s">
        <v>47</v>
      </c>
      <c r="M1708" t="s">
        <v>48</v>
      </c>
      <c r="N1708" t="s">
        <v>120</v>
      </c>
      <c r="O1708">
        <f t="shared" si="26"/>
        <v>2017</v>
      </c>
    </row>
    <row r="1709" spans="1:15" x14ac:dyDescent="0.3">
      <c r="A1709" t="s">
        <v>3871</v>
      </c>
      <c r="B1709" s="7">
        <v>43038</v>
      </c>
      <c r="C1709" t="s">
        <v>3872</v>
      </c>
      <c r="D1709" t="s">
        <v>3141</v>
      </c>
      <c r="E1709">
        <v>148.47999999999999</v>
      </c>
      <c r="F1709">
        <v>2</v>
      </c>
      <c r="G1709">
        <v>0.2</v>
      </c>
      <c r="H1709">
        <v>16.704000000000001</v>
      </c>
      <c r="I1709" t="s">
        <v>69</v>
      </c>
      <c r="J1709" t="s">
        <v>70</v>
      </c>
      <c r="K1709" t="s">
        <v>3142</v>
      </c>
      <c r="L1709" t="s">
        <v>47</v>
      </c>
      <c r="M1709" t="s">
        <v>48</v>
      </c>
      <c r="N1709" t="s">
        <v>120</v>
      </c>
      <c r="O1709">
        <f t="shared" si="26"/>
        <v>2017</v>
      </c>
    </row>
    <row r="1710" spans="1:15" x14ac:dyDescent="0.3">
      <c r="A1710" t="s">
        <v>3871</v>
      </c>
      <c r="B1710" s="7">
        <v>43038</v>
      </c>
      <c r="C1710" t="s">
        <v>3872</v>
      </c>
      <c r="D1710" t="s">
        <v>3875</v>
      </c>
      <c r="E1710">
        <v>7.42</v>
      </c>
      <c r="F1710">
        <v>2</v>
      </c>
      <c r="G1710">
        <v>0</v>
      </c>
      <c r="H1710">
        <v>3.71</v>
      </c>
      <c r="I1710" t="s">
        <v>44</v>
      </c>
      <c r="J1710" t="s">
        <v>85</v>
      </c>
      <c r="K1710" t="s">
        <v>3876</v>
      </c>
      <c r="L1710" t="s">
        <v>47</v>
      </c>
      <c r="M1710" t="s">
        <v>48</v>
      </c>
      <c r="N1710" t="s">
        <v>120</v>
      </c>
      <c r="O1710">
        <f t="shared" si="26"/>
        <v>2017</v>
      </c>
    </row>
    <row r="1711" spans="1:15" x14ac:dyDescent="0.3">
      <c r="A1711" t="s">
        <v>3871</v>
      </c>
      <c r="B1711" s="7">
        <v>43038</v>
      </c>
      <c r="C1711" t="s">
        <v>3872</v>
      </c>
      <c r="D1711" t="s">
        <v>236</v>
      </c>
      <c r="E1711">
        <v>71.992000000000004</v>
      </c>
      <c r="F1711">
        <v>1</v>
      </c>
      <c r="G1711">
        <v>0.2</v>
      </c>
      <c r="H1711">
        <v>-0.89990000000000003</v>
      </c>
      <c r="I1711" t="s">
        <v>32</v>
      </c>
      <c r="J1711" t="s">
        <v>39</v>
      </c>
      <c r="K1711" t="s">
        <v>237</v>
      </c>
      <c r="L1711" t="s">
        <v>47</v>
      </c>
      <c r="M1711" t="s">
        <v>48</v>
      </c>
      <c r="N1711" t="s">
        <v>120</v>
      </c>
      <c r="O1711">
        <f t="shared" si="26"/>
        <v>2017</v>
      </c>
    </row>
    <row r="1712" spans="1:15" x14ac:dyDescent="0.3">
      <c r="A1712" t="s">
        <v>3871</v>
      </c>
      <c r="B1712" s="7">
        <v>43038</v>
      </c>
      <c r="C1712" t="s">
        <v>3872</v>
      </c>
      <c r="D1712" t="s">
        <v>682</v>
      </c>
      <c r="E1712">
        <v>19.899999999999999</v>
      </c>
      <c r="F1712">
        <v>5</v>
      </c>
      <c r="G1712">
        <v>0</v>
      </c>
      <c r="H1712">
        <v>6.5670000000000002</v>
      </c>
      <c r="I1712" t="s">
        <v>44</v>
      </c>
      <c r="J1712" t="s">
        <v>66</v>
      </c>
      <c r="K1712" t="s">
        <v>683</v>
      </c>
      <c r="L1712" t="s">
        <v>47</v>
      </c>
      <c r="M1712" t="s">
        <v>48</v>
      </c>
      <c r="N1712" t="s">
        <v>120</v>
      </c>
      <c r="O1712">
        <f t="shared" si="26"/>
        <v>2017</v>
      </c>
    </row>
    <row r="1713" spans="1:15" x14ac:dyDescent="0.3">
      <c r="A1713" t="s">
        <v>3871</v>
      </c>
      <c r="B1713" s="7">
        <v>43038</v>
      </c>
      <c r="C1713" t="s">
        <v>3872</v>
      </c>
      <c r="D1713" t="s">
        <v>632</v>
      </c>
      <c r="E1713">
        <v>1702.12</v>
      </c>
      <c r="F1713">
        <v>14</v>
      </c>
      <c r="G1713">
        <v>0</v>
      </c>
      <c r="H1713">
        <v>510.63600000000002</v>
      </c>
      <c r="I1713" t="s">
        <v>44</v>
      </c>
      <c r="J1713" t="s">
        <v>76</v>
      </c>
      <c r="K1713" t="s">
        <v>633</v>
      </c>
      <c r="L1713" t="s">
        <v>47</v>
      </c>
      <c r="M1713" t="s">
        <v>48</v>
      </c>
      <c r="N1713" t="s">
        <v>120</v>
      </c>
      <c r="O1713">
        <f t="shared" si="26"/>
        <v>2017</v>
      </c>
    </row>
    <row r="1714" spans="1:15" x14ac:dyDescent="0.3">
      <c r="A1714" t="s">
        <v>3877</v>
      </c>
      <c r="B1714" s="7">
        <v>42034</v>
      </c>
      <c r="C1714" t="s">
        <v>1442</v>
      </c>
      <c r="D1714" t="s">
        <v>3878</v>
      </c>
      <c r="E1714">
        <v>14.304</v>
      </c>
      <c r="F1714">
        <v>6</v>
      </c>
      <c r="G1714">
        <v>0.2</v>
      </c>
      <c r="H1714">
        <v>5.0064000000000002</v>
      </c>
      <c r="I1714" t="s">
        <v>44</v>
      </c>
      <c r="J1714" t="s">
        <v>85</v>
      </c>
      <c r="K1714" t="s">
        <v>3879</v>
      </c>
      <c r="L1714" t="s">
        <v>99</v>
      </c>
      <c r="M1714" t="s">
        <v>100</v>
      </c>
      <c r="N1714" t="s">
        <v>171</v>
      </c>
      <c r="O1714">
        <f t="shared" si="26"/>
        <v>2015</v>
      </c>
    </row>
    <row r="1715" spans="1:15" x14ac:dyDescent="0.3">
      <c r="A1715" t="s">
        <v>3880</v>
      </c>
      <c r="B1715" s="7">
        <v>42986</v>
      </c>
      <c r="C1715" t="s">
        <v>3808</v>
      </c>
      <c r="D1715" t="s">
        <v>713</v>
      </c>
      <c r="E1715">
        <v>765.625</v>
      </c>
      <c r="F1715">
        <v>7</v>
      </c>
      <c r="G1715">
        <v>0.5</v>
      </c>
      <c r="H1715">
        <v>-566.5625</v>
      </c>
      <c r="I1715" t="s">
        <v>32</v>
      </c>
      <c r="J1715" t="s">
        <v>53</v>
      </c>
      <c r="K1715" t="s">
        <v>714</v>
      </c>
      <c r="L1715" t="s">
        <v>99</v>
      </c>
      <c r="M1715" t="s">
        <v>193</v>
      </c>
      <c r="N1715" t="s">
        <v>276</v>
      </c>
      <c r="O1715">
        <f t="shared" si="26"/>
        <v>2017</v>
      </c>
    </row>
    <row r="1716" spans="1:15" x14ac:dyDescent="0.3">
      <c r="A1716" t="s">
        <v>3881</v>
      </c>
      <c r="B1716" s="7">
        <v>43015</v>
      </c>
      <c r="C1716" t="s">
        <v>2112</v>
      </c>
      <c r="D1716" t="s">
        <v>3882</v>
      </c>
      <c r="E1716">
        <v>307.666</v>
      </c>
      <c r="F1716">
        <v>2</v>
      </c>
      <c r="G1716">
        <v>0.15</v>
      </c>
      <c r="H1716">
        <v>-14.478400000000001</v>
      </c>
      <c r="I1716" t="s">
        <v>32</v>
      </c>
      <c r="J1716" t="s">
        <v>33</v>
      </c>
      <c r="K1716" t="s">
        <v>3883</v>
      </c>
      <c r="L1716" t="s">
        <v>47</v>
      </c>
      <c r="M1716" t="s">
        <v>48</v>
      </c>
      <c r="N1716" t="s">
        <v>120</v>
      </c>
      <c r="O1716">
        <f t="shared" si="26"/>
        <v>2017</v>
      </c>
    </row>
    <row r="1717" spans="1:15" x14ac:dyDescent="0.3">
      <c r="A1717" t="s">
        <v>3884</v>
      </c>
      <c r="B1717" s="7">
        <v>42490</v>
      </c>
      <c r="C1717" t="s">
        <v>1862</v>
      </c>
      <c r="D1717" t="s">
        <v>1083</v>
      </c>
      <c r="E1717">
        <v>7.7119999999999997</v>
      </c>
      <c r="F1717">
        <v>2</v>
      </c>
      <c r="G1717">
        <v>0.2</v>
      </c>
      <c r="H1717">
        <v>2.7955999999999999</v>
      </c>
      <c r="I1717" t="s">
        <v>44</v>
      </c>
      <c r="J1717" t="s">
        <v>73</v>
      </c>
      <c r="K1717" t="s">
        <v>1084</v>
      </c>
      <c r="L1717" t="s">
        <v>137</v>
      </c>
      <c r="M1717" t="s">
        <v>243</v>
      </c>
      <c r="N1717" t="s">
        <v>244</v>
      </c>
      <c r="O1717">
        <f t="shared" si="26"/>
        <v>2016</v>
      </c>
    </row>
    <row r="1718" spans="1:15" x14ac:dyDescent="0.3">
      <c r="A1718" t="s">
        <v>3885</v>
      </c>
      <c r="B1718" s="7">
        <v>42509</v>
      </c>
      <c r="C1718" t="s">
        <v>1553</v>
      </c>
      <c r="D1718" t="s">
        <v>1826</v>
      </c>
      <c r="E1718">
        <v>242.9</v>
      </c>
      <c r="F1718">
        <v>5</v>
      </c>
      <c r="G1718">
        <v>0</v>
      </c>
      <c r="H1718">
        <v>70.441000000000003</v>
      </c>
      <c r="I1718" t="s">
        <v>44</v>
      </c>
      <c r="J1718" t="s">
        <v>76</v>
      </c>
      <c r="K1718" t="s">
        <v>1827</v>
      </c>
      <c r="L1718" t="s">
        <v>137</v>
      </c>
      <c r="M1718" t="s">
        <v>243</v>
      </c>
      <c r="N1718" t="s">
        <v>244</v>
      </c>
      <c r="O1718">
        <f t="shared" si="26"/>
        <v>2016</v>
      </c>
    </row>
    <row r="1719" spans="1:15" x14ac:dyDescent="0.3">
      <c r="A1719" t="s">
        <v>3885</v>
      </c>
      <c r="B1719" s="7">
        <v>42509</v>
      </c>
      <c r="C1719" t="s">
        <v>1553</v>
      </c>
      <c r="D1719" t="s">
        <v>307</v>
      </c>
      <c r="E1719">
        <v>454.9</v>
      </c>
      <c r="F1719">
        <v>5</v>
      </c>
      <c r="G1719">
        <v>0</v>
      </c>
      <c r="H1719">
        <v>0</v>
      </c>
      <c r="I1719" t="s">
        <v>44</v>
      </c>
      <c r="J1719" t="s">
        <v>58</v>
      </c>
      <c r="K1719" t="s">
        <v>308</v>
      </c>
      <c r="L1719" t="s">
        <v>137</v>
      </c>
      <c r="M1719" t="s">
        <v>243</v>
      </c>
      <c r="N1719" t="s">
        <v>244</v>
      </c>
      <c r="O1719">
        <f t="shared" si="26"/>
        <v>2016</v>
      </c>
    </row>
    <row r="1720" spans="1:15" x14ac:dyDescent="0.3">
      <c r="A1720" t="s">
        <v>3885</v>
      </c>
      <c r="B1720" s="7">
        <v>42509</v>
      </c>
      <c r="C1720" t="s">
        <v>1553</v>
      </c>
      <c r="D1720" t="s">
        <v>3886</v>
      </c>
      <c r="E1720">
        <v>35.92</v>
      </c>
      <c r="F1720">
        <v>4</v>
      </c>
      <c r="G1720">
        <v>0</v>
      </c>
      <c r="H1720">
        <v>15.086399999999999</v>
      </c>
      <c r="I1720" t="s">
        <v>32</v>
      </c>
      <c r="J1720" t="s">
        <v>63</v>
      </c>
      <c r="K1720" t="s">
        <v>3887</v>
      </c>
      <c r="L1720" t="s">
        <v>137</v>
      </c>
      <c r="M1720" t="s">
        <v>243</v>
      </c>
      <c r="N1720" t="s">
        <v>244</v>
      </c>
      <c r="O1720">
        <f t="shared" si="26"/>
        <v>2016</v>
      </c>
    </row>
    <row r="1721" spans="1:15" x14ac:dyDescent="0.3">
      <c r="A1721" t="s">
        <v>3885</v>
      </c>
      <c r="B1721" s="7">
        <v>42509</v>
      </c>
      <c r="C1721" t="s">
        <v>1553</v>
      </c>
      <c r="D1721" t="s">
        <v>1801</v>
      </c>
      <c r="E1721">
        <v>39.76</v>
      </c>
      <c r="F1721">
        <v>8</v>
      </c>
      <c r="G1721">
        <v>0</v>
      </c>
      <c r="H1721">
        <v>12.3256</v>
      </c>
      <c r="I1721" t="s">
        <v>32</v>
      </c>
      <c r="J1721" t="s">
        <v>63</v>
      </c>
      <c r="K1721" t="s">
        <v>1802</v>
      </c>
      <c r="L1721" t="s">
        <v>137</v>
      </c>
      <c r="M1721" t="s">
        <v>243</v>
      </c>
      <c r="N1721" t="s">
        <v>244</v>
      </c>
      <c r="O1721">
        <f t="shared" si="26"/>
        <v>2016</v>
      </c>
    </row>
    <row r="1722" spans="1:15" x14ac:dyDescent="0.3">
      <c r="A1722" t="s">
        <v>3885</v>
      </c>
      <c r="B1722" s="7">
        <v>42509</v>
      </c>
      <c r="C1722" t="s">
        <v>1553</v>
      </c>
      <c r="D1722" t="s">
        <v>1803</v>
      </c>
      <c r="E1722">
        <v>47.744</v>
      </c>
      <c r="F1722">
        <v>4</v>
      </c>
      <c r="G1722">
        <v>0.2</v>
      </c>
      <c r="H1722">
        <v>14.92</v>
      </c>
      <c r="I1722" t="s">
        <v>44</v>
      </c>
      <c r="J1722" t="s">
        <v>73</v>
      </c>
      <c r="K1722" t="s">
        <v>1804</v>
      </c>
      <c r="L1722" t="s">
        <v>137</v>
      </c>
      <c r="M1722" t="s">
        <v>243</v>
      </c>
      <c r="N1722" t="s">
        <v>244</v>
      </c>
      <c r="O1722">
        <f t="shared" si="26"/>
        <v>2016</v>
      </c>
    </row>
    <row r="1723" spans="1:15" x14ac:dyDescent="0.3">
      <c r="A1723" t="s">
        <v>3888</v>
      </c>
      <c r="B1723" s="7">
        <v>42358</v>
      </c>
      <c r="C1723" t="s">
        <v>385</v>
      </c>
      <c r="D1723" t="s">
        <v>2871</v>
      </c>
      <c r="E1723">
        <v>159.98400000000001</v>
      </c>
      <c r="F1723">
        <v>2</v>
      </c>
      <c r="G1723">
        <v>0.2</v>
      </c>
      <c r="H1723">
        <v>11.998799999999999</v>
      </c>
      <c r="I1723" t="s">
        <v>69</v>
      </c>
      <c r="J1723" t="s">
        <v>70</v>
      </c>
      <c r="K1723" t="s">
        <v>2872</v>
      </c>
      <c r="L1723" t="s">
        <v>99</v>
      </c>
      <c r="M1723" t="s">
        <v>193</v>
      </c>
      <c r="N1723" t="s">
        <v>276</v>
      </c>
      <c r="O1723">
        <f t="shared" si="26"/>
        <v>2015</v>
      </c>
    </row>
    <row r="1724" spans="1:15" x14ac:dyDescent="0.3">
      <c r="A1724" t="s">
        <v>3888</v>
      </c>
      <c r="B1724" s="7">
        <v>42358</v>
      </c>
      <c r="C1724" t="s">
        <v>385</v>
      </c>
      <c r="D1724" t="s">
        <v>3889</v>
      </c>
      <c r="E1724">
        <v>255.96799999999999</v>
      </c>
      <c r="F1724">
        <v>4</v>
      </c>
      <c r="G1724">
        <v>0.2</v>
      </c>
      <c r="H1724">
        <v>51.193600000000004</v>
      </c>
      <c r="I1724" t="s">
        <v>69</v>
      </c>
      <c r="J1724" t="s">
        <v>148</v>
      </c>
      <c r="K1724" t="s">
        <v>3890</v>
      </c>
      <c r="L1724" t="s">
        <v>99</v>
      </c>
      <c r="M1724" t="s">
        <v>193</v>
      </c>
      <c r="N1724" t="s">
        <v>276</v>
      </c>
      <c r="O1724">
        <f t="shared" si="26"/>
        <v>2015</v>
      </c>
    </row>
    <row r="1725" spans="1:15" x14ac:dyDescent="0.3">
      <c r="A1725" t="s">
        <v>3888</v>
      </c>
      <c r="B1725" s="7">
        <v>42358</v>
      </c>
      <c r="C1725" t="s">
        <v>385</v>
      </c>
      <c r="D1725" t="s">
        <v>3891</v>
      </c>
      <c r="E1725">
        <v>359.05799999999999</v>
      </c>
      <c r="F1725">
        <v>3</v>
      </c>
      <c r="G1725">
        <v>0.3</v>
      </c>
      <c r="H1725">
        <v>-71.811599999999999</v>
      </c>
      <c r="I1725" t="s">
        <v>32</v>
      </c>
      <c r="J1725" t="s">
        <v>33</v>
      </c>
      <c r="K1725" t="s">
        <v>3892</v>
      </c>
      <c r="L1725" t="s">
        <v>99</v>
      </c>
      <c r="M1725" t="s">
        <v>193</v>
      </c>
      <c r="N1725" t="s">
        <v>276</v>
      </c>
      <c r="O1725">
        <f t="shared" si="26"/>
        <v>2015</v>
      </c>
    </row>
    <row r="1726" spans="1:15" x14ac:dyDescent="0.3">
      <c r="A1726" t="s">
        <v>3893</v>
      </c>
      <c r="B1726" s="7">
        <v>42357</v>
      </c>
      <c r="C1726" t="s">
        <v>1994</v>
      </c>
      <c r="D1726" t="s">
        <v>3894</v>
      </c>
      <c r="E1726">
        <v>434.35199999999998</v>
      </c>
      <c r="F1726">
        <v>3</v>
      </c>
      <c r="G1726">
        <v>0.2</v>
      </c>
      <c r="H1726">
        <v>43.435200000000002</v>
      </c>
      <c r="I1726" t="s">
        <v>44</v>
      </c>
      <c r="J1726" t="s">
        <v>76</v>
      </c>
      <c r="K1726" t="s">
        <v>3895</v>
      </c>
      <c r="L1726" t="s">
        <v>137</v>
      </c>
      <c r="M1726" t="s">
        <v>138</v>
      </c>
      <c r="N1726" t="s">
        <v>139</v>
      </c>
      <c r="O1726">
        <f t="shared" si="26"/>
        <v>2015</v>
      </c>
    </row>
    <row r="1727" spans="1:15" x14ac:dyDescent="0.3">
      <c r="A1727" t="s">
        <v>3893</v>
      </c>
      <c r="B1727" s="7">
        <v>42357</v>
      </c>
      <c r="C1727" t="s">
        <v>1994</v>
      </c>
      <c r="D1727" t="s">
        <v>3896</v>
      </c>
      <c r="E1727">
        <v>3.552</v>
      </c>
      <c r="F1727">
        <v>2</v>
      </c>
      <c r="G1727">
        <v>0.2</v>
      </c>
      <c r="H1727">
        <v>0.44400000000000001</v>
      </c>
      <c r="I1727" t="s">
        <v>44</v>
      </c>
      <c r="J1727" t="s">
        <v>76</v>
      </c>
      <c r="K1727" t="s">
        <v>3897</v>
      </c>
      <c r="L1727" t="s">
        <v>137</v>
      </c>
      <c r="M1727" t="s">
        <v>138</v>
      </c>
      <c r="N1727" t="s">
        <v>139</v>
      </c>
      <c r="O1727">
        <f t="shared" si="26"/>
        <v>2015</v>
      </c>
    </row>
    <row r="1728" spans="1:15" x14ac:dyDescent="0.3">
      <c r="A1728" t="s">
        <v>3893</v>
      </c>
      <c r="B1728" s="7">
        <v>42357</v>
      </c>
      <c r="C1728" t="s">
        <v>1994</v>
      </c>
      <c r="D1728" t="s">
        <v>3898</v>
      </c>
      <c r="E1728">
        <v>88.831999999999994</v>
      </c>
      <c r="F1728">
        <v>4</v>
      </c>
      <c r="G1728">
        <v>0.2</v>
      </c>
      <c r="H1728">
        <v>7.7728000000000002</v>
      </c>
      <c r="I1728" t="s">
        <v>44</v>
      </c>
      <c r="J1728" t="s">
        <v>76</v>
      </c>
      <c r="K1728" t="s">
        <v>3899</v>
      </c>
      <c r="L1728" t="s">
        <v>137</v>
      </c>
      <c r="M1728" t="s">
        <v>138</v>
      </c>
      <c r="N1728" t="s">
        <v>139</v>
      </c>
      <c r="O1728">
        <f t="shared" si="26"/>
        <v>2015</v>
      </c>
    </row>
    <row r="1729" spans="1:15" x14ac:dyDescent="0.3">
      <c r="A1729" t="s">
        <v>3900</v>
      </c>
      <c r="B1729" s="7">
        <v>42854</v>
      </c>
      <c r="C1729" t="s">
        <v>3901</v>
      </c>
      <c r="D1729" t="s">
        <v>3902</v>
      </c>
      <c r="E1729">
        <v>1048.3499999999999</v>
      </c>
      <c r="F1729">
        <v>5</v>
      </c>
      <c r="G1729">
        <v>0.4</v>
      </c>
      <c r="H1729">
        <v>-69.89</v>
      </c>
      <c r="I1729" t="s">
        <v>32</v>
      </c>
      <c r="J1729" t="s">
        <v>53</v>
      </c>
      <c r="K1729" t="s">
        <v>3903</v>
      </c>
      <c r="L1729" t="s">
        <v>137</v>
      </c>
      <c r="M1729" t="s">
        <v>445</v>
      </c>
      <c r="N1729" t="s">
        <v>766</v>
      </c>
      <c r="O1729">
        <f t="shared" si="26"/>
        <v>2017</v>
      </c>
    </row>
    <row r="1730" spans="1:15" x14ac:dyDescent="0.3">
      <c r="A1730" t="s">
        <v>3904</v>
      </c>
      <c r="B1730" s="7">
        <v>42407</v>
      </c>
      <c r="C1730" t="s">
        <v>1808</v>
      </c>
      <c r="D1730" t="s">
        <v>3751</v>
      </c>
      <c r="E1730">
        <v>100</v>
      </c>
      <c r="F1730">
        <v>4</v>
      </c>
      <c r="G1730">
        <v>0</v>
      </c>
      <c r="H1730">
        <v>21</v>
      </c>
      <c r="I1730" t="s">
        <v>69</v>
      </c>
      <c r="J1730" t="s">
        <v>148</v>
      </c>
      <c r="K1730" t="s">
        <v>3752</v>
      </c>
      <c r="L1730" t="s">
        <v>35</v>
      </c>
      <c r="M1730" t="s">
        <v>289</v>
      </c>
      <c r="N1730" t="s">
        <v>290</v>
      </c>
      <c r="O1730">
        <f t="shared" ref="O1730:O1793" si="27">YEAR(B1730)</f>
        <v>2016</v>
      </c>
    </row>
    <row r="1731" spans="1:15" x14ac:dyDescent="0.3">
      <c r="A1731" t="s">
        <v>3904</v>
      </c>
      <c r="B1731" s="7">
        <v>42407</v>
      </c>
      <c r="C1731" t="s">
        <v>1808</v>
      </c>
      <c r="D1731" t="s">
        <v>2435</v>
      </c>
      <c r="E1731">
        <v>7.83</v>
      </c>
      <c r="F1731">
        <v>3</v>
      </c>
      <c r="G1731">
        <v>0</v>
      </c>
      <c r="H1731">
        <v>3.6017999999999999</v>
      </c>
      <c r="I1731" t="s">
        <v>44</v>
      </c>
      <c r="J1731" t="s">
        <v>45</v>
      </c>
      <c r="K1731" t="s">
        <v>2436</v>
      </c>
      <c r="L1731" t="s">
        <v>35</v>
      </c>
      <c r="M1731" t="s">
        <v>289</v>
      </c>
      <c r="N1731" t="s">
        <v>290</v>
      </c>
      <c r="O1731">
        <f t="shared" si="27"/>
        <v>2016</v>
      </c>
    </row>
    <row r="1732" spans="1:15" x14ac:dyDescent="0.3">
      <c r="A1732" t="s">
        <v>3905</v>
      </c>
      <c r="B1732" s="7">
        <v>41910</v>
      </c>
      <c r="C1732" t="s">
        <v>3468</v>
      </c>
      <c r="D1732" t="s">
        <v>3906</v>
      </c>
      <c r="E1732">
        <v>96.256</v>
      </c>
      <c r="F1732">
        <v>8</v>
      </c>
      <c r="G1732">
        <v>0.2</v>
      </c>
      <c r="H1732">
        <v>31.283200000000001</v>
      </c>
      <c r="I1732" t="s">
        <v>44</v>
      </c>
      <c r="J1732" t="s">
        <v>85</v>
      </c>
      <c r="K1732" t="s">
        <v>3907</v>
      </c>
      <c r="L1732" t="s">
        <v>35</v>
      </c>
      <c r="M1732" t="s">
        <v>87</v>
      </c>
      <c r="N1732" t="s">
        <v>1512</v>
      </c>
      <c r="O1732">
        <f t="shared" si="27"/>
        <v>2014</v>
      </c>
    </row>
    <row r="1733" spans="1:15" x14ac:dyDescent="0.3">
      <c r="A1733" t="s">
        <v>3905</v>
      </c>
      <c r="B1733" s="7">
        <v>41910</v>
      </c>
      <c r="C1733" t="s">
        <v>3468</v>
      </c>
      <c r="D1733" t="s">
        <v>503</v>
      </c>
      <c r="E1733">
        <v>10.688000000000001</v>
      </c>
      <c r="F1733">
        <v>2</v>
      </c>
      <c r="G1733">
        <v>0.2</v>
      </c>
      <c r="H1733">
        <v>3.7408000000000001</v>
      </c>
      <c r="I1733" t="s">
        <v>44</v>
      </c>
      <c r="J1733" t="s">
        <v>85</v>
      </c>
      <c r="K1733" t="s">
        <v>504</v>
      </c>
      <c r="L1733" t="s">
        <v>35</v>
      </c>
      <c r="M1733" t="s">
        <v>87</v>
      </c>
      <c r="N1733" t="s">
        <v>1512</v>
      </c>
      <c r="O1733">
        <f t="shared" si="27"/>
        <v>2014</v>
      </c>
    </row>
    <row r="1734" spans="1:15" x14ac:dyDescent="0.3">
      <c r="A1734" t="s">
        <v>3908</v>
      </c>
      <c r="B1734" s="7">
        <v>42561</v>
      </c>
      <c r="C1734" t="s">
        <v>833</v>
      </c>
      <c r="D1734" t="s">
        <v>1464</v>
      </c>
      <c r="E1734">
        <v>338.04</v>
      </c>
      <c r="F1734">
        <v>3</v>
      </c>
      <c r="G1734">
        <v>0.2</v>
      </c>
      <c r="H1734">
        <v>-33.804000000000002</v>
      </c>
      <c r="I1734" t="s">
        <v>44</v>
      </c>
      <c r="J1734" t="s">
        <v>58</v>
      </c>
      <c r="K1734" t="s">
        <v>1465</v>
      </c>
      <c r="L1734" t="s">
        <v>99</v>
      </c>
      <c r="M1734" t="s">
        <v>100</v>
      </c>
      <c r="N1734" t="s">
        <v>722</v>
      </c>
      <c r="O1734">
        <f t="shared" si="27"/>
        <v>2016</v>
      </c>
    </row>
    <row r="1735" spans="1:15" x14ac:dyDescent="0.3">
      <c r="A1735" t="s">
        <v>3908</v>
      </c>
      <c r="B1735" s="7">
        <v>42561</v>
      </c>
      <c r="C1735" t="s">
        <v>833</v>
      </c>
      <c r="D1735" t="s">
        <v>995</v>
      </c>
      <c r="E1735">
        <v>154.24</v>
      </c>
      <c r="F1735">
        <v>4</v>
      </c>
      <c r="G1735">
        <v>0.2</v>
      </c>
      <c r="H1735">
        <v>17.352</v>
      </c>
      <c r="I1735" t="s">
        <v>44</v>
      </c>
      <c r="J1735" t="s">
        <v>66</v>
      </c>
      <c r="K1735" t="s">
        <v>996</v>
      </c>
      <c r="L1735" t="s">
        <v>99</v>
      </c>
      <c r="M1735" t="s">
        <v>100</v>
      </c>
      <c r="N1735" t="s">
        <v>722</v>
      </c>
      <c r="O1735">
        <f t="shared" si="27"/>
        <v>2016</v>
      </c>
    </row>
    <row r="1736" spans="1:15" x14ac:dyDescent="0.3">
      <c r="A1736" t="s">
        <v>3909</v>
      </c>
      <c r="B1736" s="7">
        <v>42945</v>
      </c>
      <c r="C1736" t="s">
        <v>1245</v>
      </c>
      <c r="D1736" t="s">
        <v>3910</v>
      </c>
      <c r="E1736">
        <v>34.847999999999999</v>
      </c>
      <c r="F1736">
        <v>2</v>
      </c>
      <c r="G1736">
        <v>0.2</v>
      </c>
      <c r="H1736">
        <v>6.5339999999999998</v>
      </c>
      <c r="I1736" t="s">
        <v>44</v>
      </c>
      <c r="J1736" t="s">
        <v>76</v>
      </c>
      <c r="K1736" t="s">
        <v>3911</v>
      </c>
      <c r="L1736" t="s">
        <v>35</v>
      </c>
      <c r="M1736" t="s">
        <v>87</v>
      </c>
      <c r="N1736" t="s">
        <v>1347</v>
      </c>
      <c r="O1736">
        <f t="shared" si="27"/>
        <v>2017</v>
      </c>
    </row>
    <row r="1737" spans="1:15" x14ac:dyDescent="0.3">
      <c r="A1737" t="s">
        <v>3909</v>
      </c>
      <c r="B1737" s="7">
        <v>42945</v>
      </c>
      <c r="C1737" t="s">
        <v>1245</v>
      </c>
      <c r="D1737" t="s">
        <v>3063</v>
      </c>
      <c r="E1737">
        <v>22</v>
      </c>
      <c r="F1737">
        <v>5</v>
      </c>
      <c r="G1737">
        <v>0.2</v>
      </c>
      <c r="H1737">
        <v>1.375</v>
      </c>
      <c r="I1737" t="s">
        <v>69</v>
      </c>
      <c r="J1737" t="s">
        <v>70</v>
      </c>
      <c r="K1737" t="s">
        <v>3064</v>
      </c>
      <c r="L1737" t="s">
        <v>35</v>
      </c>
      <c r="M1737" t="s">
        <v>87</v>
      </c>
      <c r="N1737" t="s">
        <v>1347</v>
      </c>
      <c r="O1737">
        <f t="shared" si="27"/>
        <v>2017</v>
      </c>
    </row>
    <row r="1738" spans="1:15" x14ac:dyDescent="0.3">
      <c r="A1738" t="s">
        <v>3909</v>
      </c>
      <c r="B1738" s="7">
        <v>42945</v>
      </c>
      <c r="C1738" t="s">
        <v>1245</v>
      </c>
      <c r="D1738" t="s">
        <v>65</v>
      </c>
      <c r="E1738">
        <v>4.3680000000000003</v>
      </c>
      <c r="F1738">
        <v>3</v>
      </c>
      <c r="G1738">
        <v>0.2</v>
      </c>
      <c r="H1738">
        <v>0.38219999999999998</v>
      </c>
      <c r="I1738" t="s">
        <v>44</v>
      </c>
      <c r="J1738" t="s">
        <v>66</v>
      </c>
      <c r="K1738" t="s">
        <v>67</v>
      </c>
      <c r="L1738" t="s">
        <v>35</v>
      </c>
      <c r="M1738" t="s">
        <v>87</v>
      </c>
      <c r="N1738" t="s">
        <v>1347</v>
      </c>
      <c r="O1738">
        <f t="shared" si="27"/>
        <v>2017</v>
      </c>
    </row>
    <row r="1739" spans="1:15" x14ac:dyDescent="0.3">
      <c r="A1739" t="s">
        <v>3912</v>
      </c>
      <c r="B1739" s="7">
        <v>42250</v>
      </c>
      <c r="C1739" t="s">
        <v>805</v>
      </c>
      <c r="D1739" t="s">
        <v>1611</v>
      </c>
      <c r="E1739">
        <v>31.44</v>
      </c>
      <c r="F1739">
        <v>3</v>
      </c>
      <c r="G1739">
        <v>0</v>
      </c>
      <c r="H1739">
        <v>8.4887999999999995</v>
      </c>
      <c r="I1739" t="s">
        <v>44</v>
      </c>
      <c r="J1739" t="s">
        <v>58</v>
      </c>
      <c r="K1739" t="s">
        <v>1612</v>
      </c>
      <c r="L1739" t="s">
        <v>47</v>
      </c>
      <c r="M1739" t="s">
        <v>48</v>
      </c>
      <c r="N1739" t="s">
        <v>120</v>
      </c>
      <c r="O1739">
        <f t="shared" si="27"/>
        <v>2015</v>
      </c>
    </row>
    <row r="1740" spans="1:15" x14ac:dyDescent="0.3">
      <c r="A1740" t="s">
        <v>3912</v>
      </c>
      <c r="B1740" s="7">
        <v>42250</v>
      </c>
      <c r="C1740" t="s">
        <v>805</v>
      </c>
      <c r="D1740" t="s">
        <v>3656</v>
      </c>
      <c r="E1740">
        <v>17.899999999999999</v>
      </c>
      <c r="F1740">
        <v>2</v>
      </c>
      <c r="G1740">
        <v>0</v>
      </c>
      <c r="H1740">
        <v>3.4009999999999998</v>
      </c>
      <c r="I1740" t="s">
        <v>69</v>
      </c>
      <c r="J1740" t="s">
        <v>148</v>
      </c>
      <c r="K1740" t="s">
        <v>3657</v>
      </c>
      <c r="L1740" t="s">
        <v>47</v>
      </c>
      <c r="M1740" t="s">
        <v>48</v>
      </c>
      <c r="N1740" t="s">
        <v>120</v>
      </c>
      <c r="O1740">
        <f t="shared" si="27"/>
        <v>2015</v>
      </c>
    </row>
    <row r="1741" spans="1:15" x14ac:dyDescent="0.3">
      <c r="A1741" t="s">
        <v>3912</v>
      </c>
      <c r="B1741" s="7">
        <v>42250</v>
      </c>
      <c r="C1741" t="s">
        <v>805</v>
      </c>
      <c r="D1741" t="s">
        <v>3913</v>
      </c>
      <c r="E1741">
        <v>129.44999999999999</v>
      </c>
      <c r="F1741">
        <v>5</v>
      </c>
      <c r="G1741">
        <v>0</v>
      </c>
      <c r="H1741">
        <v>46.601999999999997</v>
      </c>
      <c r="I1741" t="s">
        <v>69</v>
      </c>
      <c r="J1741" t="s">
        <v>148</v>
      </c>
      <c r="K1741" t="s">
        <v>3914</v>
      </c>
      <c r="L1741" t="s">
        <v>47</v>
      </c>
      <c r="M1741" t="s">
        <v>48</v>
      </c>
      <c r="N1741" t="s">
        <v>120</v>
      </c>
      <c r="O1741">
        <f t="shared" si="27"/>
        <v>2015</v>
      </c>
    </row>
    <row r="1742" spans="1:15" x14ac:dyDescent="0.3">
      <c r="A1742" t="s">
        <v>3915</v>
      </c>
      <c r="B1742" s="7">
        <v>41860</v>
      </c>
      <c r="C1742" t="s">
        <v>3916</v>
      </c>
      <c r="D1742" t="s">
        <v>3268</v>
      </c>
      <c r="E1742">
        <v>20.88</v>
      </c>
      <c r="F1742">
        <v>8</v>
      </c>
      <c r="G1742">
        <v>0</v>
      </c>
      <c r="H1742">
        <v>9.6047999999999991</v>
      </c>
      <c r="I1742" t="s">
        <v>44</v>
      </c>
      <c r="J1742" t="s">
        <v>45</v>
      </c>
      <c r="K1742" t="s">
        <v>3269</v>
      </c>
      <c r="L1742" t="s">
        <v>47</v>
      </c>
      <c r="M1742" t="s">
        <v>48</v>
      </c>
      <c r="N1742" t="s">
        <v>840</v>
      </c>
      <c r="O1742">
        <f t="shared" si="27"/>
        <v>2014</v>
      </c>
    </row>
    <row r="1743" spans="1:15" x14ac:dyDescent="0.3">
      <c r="A1743" t="s">
        <v>3917</v>
      </c>
      <c r="B1743" s="7">
        <v>43038</v>
      </c>
      <c r="C1743" t="s">
        <v>3671</v>
      </c>
      <c r="D1743" t="s">
        <v>3918</v>
      </c>
      <c r="E1743">
        <v>20.736000000000001</v>
      </c>
      <c r="F1743">
        <v>4</v>
      </c>
      <c r="G1743">
        <v>0.2</v>
      </c>
      <c r="H1743">
        <v>7.2576000000000001</v>
      </c>
      <c r="I1743" t="s">
        <v>44</v>
      </c>
      <c r="J1743" t="s">
        <v>85</v>
      </c>
      <c r="K1743" t="s">
        <v>3919</v>
      </c>
      <c r="L1743" t="s">
        <v>137</v>
      </c>
      <c r="M1743" t="s">
        <v>138</v>
      </c>
      <c r="N1743" t="s">
        <v>139</v>
      </c>
      <c r="O1743">
        <f t="shared" si="27"/>
        <v>2017</v>
      </c>
    </row>
    <row r="1744" spans="1:15" x14ac:dyDescent="0.3">
      <c r="A1744" t="s">
        <v>3917</v>
      </c>
      <c r="B1744" s="7">
        <v>43038</v>
      </c>
      <c r="C1744" t="s">
        <v>3671</v>
      </c>
      <c r="D1744" t="s">
        <v>3760</v>
      </c>
      <c r="E1744">
        <v>7.1680000000000001</v>
      </c>
      <c r="F1744">
        <v>2</v>
      </c>
      <c r="G1744">
        <v>0.2</v>
      </c>
      <c r="H1744">
        <v>0.98560000000000003</v>
      </c>
      <c r="I1744" t="s">
        <v>32</v>
      </c>
      <c r="J1744" t="s">
        <v>63</v>
      </c>
      <c r="K1744" t="s">
        <v>3761</v>
      </c>
      <c r="L1744" t="s">
        <v>137</v>
      </c>
      <c r="M1744" t="s">
        <v>138</v>
      </c>
      <c r="N1744" t="s">
        <v>139</v>
      </c>
      <c r="O1744">
        <f t="shared" si="27"/>
        <v>2017</v>
      </c>
    </row>
    <row r="1745" spans="1:15" x14ac:dyDescent="0.3">
      <c r="A1745" t="s">
        <v>3917</v>
      </c>
      <c r="B1745" s="7">
        <v>43038</v>
      </c>
      <c r="C1745" t="s">
        <v>3671</v>
      </c>
      <c r="D1745" t="s">
        <v>2401</v>
      </c>
      <c r="E1745">
        <v>11.167999999999999</v>
      </c>
      <c r="F1745">
        <v>2</v>
      </c>
      <c r="G1745">
        <v>0.2</v>
      </c>
      <c r="H1745">
        <v>-2.5127999999999999</v>
      </c>
      <c r="I1745" t="s">
        <v>44</v>
      </c>
      <c r="J1745" t="s">
        <v>58</v>
      </c>
      <c r="K1745" t="s">
        <v>2402</v>
      </c>
      <c r="L1745" t="s">
        <v>137</v>
      </c>
      <c r="M1745" t="s">
        <v>138</v>
      </c>
      <c r="N1745" t="s">
        <v>139</v>
      </c>
      <c r="O1745">
        <f t="shared" si="27"/>
        <v>2017</v>
      </c>
    </row>
    <row r="1746" spans="1:15" x14ac:dyDescent="0.3">
      <c r="A1746" t="s">
        <v>3917</v>
      </c>
      <c r="B1746" s="7">
        <v>43038</v>
      </c>
      <c r="C1746" t="s">
        <v>3671</v>
      </c>
      <c r="D1746" t="s">
        <v>1887</v>
      </c>
      <c r="E1746">
        <v>442.4</v>
      </c>
      <c r="F1746">
        <v>7</v>
      </c>
      <c r="G1746">
        <v>0.2</v>
      </c>
      <c r="H1746">
        <v>-55.3</v>
      </c>
      <c r="I1746" t="s">
        <v>69</v>
      </c>
      <c r="J1746" t="s">
        <v>148</v>
      </c>
      <c r="K1746" t="s">
        <v>1888</v>
      </c>
      <c r="L1746" t="s">
        <v>137</v>
      </c>
      <c r="M1746" t="s">
        <v>138</v>
      </c>
      <c r="N1746" t="s">
        <v>139</v>
      </c>
      <c r="O1746">
        <f t="shared" si="27"/>
        <v>2017</v>
      </c>
    </row>
    <row r="1747" spans="1:15" x14ac:dyDescent="0.3">
      <c r="A1747" t="s">
        <v>3920</v>
      </c>
      <c r="B1747" s="7">
        <v>41796</v>
      </c>
      <c r="C1747" t="s">
        <v>2162</v>
      </c>
      <c r="D1747" t="s">
        <v>610</v>
      </c>
      <c r="E1747">
        <v>13.36</v>
      </c>
      <c r="F1747">
        <v>2</v>
      </c>
      <c r="G1747">
        <v>0</v>
      </c>
      <c r="H1747">
        <v>4.9432</v>
      </c>
      <c r="I1747" t="s">
        <v>44</v>
      </c>
      <c r="J1747" t="s">
        <v>66</v>
      </c>
      <c r="K1747" t="s">
        <v>611</v>
      </c>
      <c r="L1747" t="s">
        <v>137</v>
      </c>
      <c r="M1747" t="s">
        <v>243</v>
      </c>
      <c r="N1747" t="s">
        <v>352</v>
      </c>
      <c r="O1747">
        <f t="shared" si="27"/>
        <v>2014</v>
      </c>
    </row>
    <row r="1748" spans="1:15" x14ac:dyDescent="0.3">
      <c r="A1748" t="s">
        <v>3921</v>
      </c>
      <c r="B1748" s="7">
        <v>42595</v>
      </c>
      <c r="C1748" t="s">
        <v>1471</v>
      </c>
      <c r="D1748" t="s">
        <v>2071</v>
      </c>
      <c r="E1748">
        <v>11.231999999999999</v>
      </c>
      <c r="F1748">
        <v>8</v>
      </c>
      <c r="G1748">
        <v>0.7</v>
      </c>
      <c r="H1748">
        <v>-8.2368000000000006</v>
      </c>
      <c r="I1748" t="s">
        <v>44</v>
      </c>
      <c r="J1748" t="s">
        <v>73</v>
      </c>
      <c r="K1748" t="s">
        <v>2072</v>
      </c>
      <c r="L1748" t="s">
        <v>35</v>
      </c>
      <c r="M1748" t="s">
        <v>87</v>
      </c>
      <c r="N1748" t="s">
        <v>1347</v>
      </c>
      <c r="O1748">
        <f t="shared" si="27"/>
        <v>2016</v>
      </c>
    </row>
    <row r="1749" spans="1:15" x14ac:dyDescent="0.3">
      <c r="A1749" t="s">
        <v>3921</v>
      </c>
      <c r="B1749" s="7">
        <v>42595</v>
      </c>
      <c r="C1749" t="s">
        <v>1471</v>
      </c>
      <c r="D1749" t="s">
        <v>3922</v>
      </c>
      <c r="E1749">
        <v>10.272</v>
      </c>
      <c r="F1749">
        <v>3</v>
      </c>
      <c r="G1749">
        <v>0.2</v>
      </c>
      <c r="H1749">
        <v>3.21</v>
      </c>
      <c r="I1749" t="s">
        <v>44</v>
      </c>
      <c r="J1749" t="s">
        <v>85</v>
      </c>
      <c r="K1749" t="s">
        <v>170</v>
      </c>
      <c r="L1749" t="s">
        <v>35</v>
      </c>
      <c r="M1749" t="s">
        <v>87</v>
      </c>
      <c r="N1749" t="s">
        <v>1347</v>
      </c>
      <c r="O1749">
        <f t="shared" si="27"/>
        <v>2016</v>
      </c>
    </row>
    <row r="1750" spans="1:15" x14ac:dyDescent="0.3">
      <c r="A1750" t="s">
        <v>3923</v>
      </c>
      <c r="B1750" s="7">
        <v>41754</v>
      </c>
      <c r="C1750" t="s">
        <v>3924</v>
      </c>
      <c r="D1750" t="s">
        <v>2486</v>
      </c>
      <c r="E1750">
        <v>10.368</v>
      </c>
      <c r="F1750">
        <v>2</v>
      </c>
      <c r="G1750">
        <v>0.2</v>
      </c>
      <c r="H1750">
        <v>3.6288</v>
      </c>
      <c r="I1750" t="s">
        <v>44</v>
      </c>
      <c r="J1750" t="s">
        <v>85</v>
      </c>
      <c r="K1750" t="s">
        <v>2487</v>
      </c>
      <c r="L1750" t="s">
        <v>99</v>
      </c>
      <c r="M1750" t="s">
        <v>100</v>
      </c>
      <c r="N1750" t="s">
        <v>171</v>
      </c>
      <c r="O1750">
        <f t="shared" si="27"/>
        <v>2014</v>
      </c>
    </row>
    <row r="1751" spans="1:15" x14ac:dyDescent="0.3">
      <c r="A1751" t="s">
        <v>3923</v>
      </c>
      <c r="B1751" s="7">
        <v>41754</v>
      </c>
      <c r="C1751" t="s">
        <v>3924</v>
      </c>
      <c r="D1751" t="s">
        <v>3574</v>
      </c>
      <c r="E1751">
        <v>6.24</v>
      </c>
      <c r="F1751">
        <v>3</v>
      </c>
      <c r="G1751">
        <v>0.2</v>
      </c>
      <c r="H1751">
        <v>0.54600000000000004</v>
      </c>
      <c r="I1751" t="s">
        <v>44</v>
      </c>
      <c r="J1751" t="s">
        <v>66</v>
      </c>
      <c r="K1751" t="s">
        <v>3575</v>
      </c>
      <c r="L1751" t="s">
        <v>99</v>
      </c>
      <c r="M1751" t="s">
        <v>100</v>
      </c>
      <c r="N1751" t="s">
        <v>171</v>
      </c>
      <c r="O1751">
        <f t="shared" si="27"/>
        <v>2014</v>
      </c>
    </row>
    <row r="1752" spans="1:15" x14ac:dyDescent="0.3">
      <c r="A1752" t="s">
        <v>3925</v>
      </c>
      <c r="B1752" s="7">
        <v>42330</v>
      </c>
      <c r="C1752" t="s">
        <v>1821</v>
      </c>
      <c r="D1752" t="s">
        <v>3926</v>
      </c>
      <c r="E1752">
        <v>206.96199999999999</v>
      </c>
      <c r="F1752">
        <v>2</v>
      </c>
      <c r="G1752">
        <v>0.3</v>
      </c>
      <c r="H1752">
        <v>-32.522599999999997</v>
      </c>
      <c r="I1752" t="s">
        <v>32</v>
      </c>
      <c r="J1752" t="s">
        <v>53</v>
      </c>
      <c r="K1752" t="s">
        <v>3927</v>
      </c>
      <c r="L1752" t="s">
        <v>99</v>
      </c>
      <c r="M1752" t="s">
        <v>100</v>
      </c>
      <c r="N1752" t="s">
        <v>602</v>
      </c>
      <c r="O1752">
        <f t="shared" si="27"/>
        <v>2015</v>
      </c>
    </row>
    <row r="1753" spans="1:15" x14ac:dyDescent="0.3">
      <c r="A1753" t="s">
        <v>3928</v>
      </c>
      <c r="B1753" s="7">
        <v>43022</v>
      </c>
      <c r="C1753" t="s">
        <v>3929</v>
      </c>
      <c r="D1753" t="s">
        <v>1004</v>
      </c>
      <c r="E1753">
        <v>9.4600000000000009</v>
      </c>
      <c r="F1753">
        <v>2</v>
      </c>
      <c r="G1753">
        <v>0</v>
      </c>
      <c r="H1753">
        <v>3.6894</v>
      </c>
      <c r="I1753" t="s">
        <v>32</v>
      </c>
      <c r="J1753" t="s">
        <v>63</v>
      </c>
      <c r="K1753" t="s">
        <v>1005</v>
      </c>
      <c r="L1753" t="s">
        <v>47</v>
      </c>
      <c r="M1753" t="s">
        <v>48</v>
      </c>
      <c r="N1753" t="s">
        <v>2811</v>
      </c>
      <c r="O1753">
        <f t="shared" si="27"/>
        <v>2017</v>
      </c>
    </row>
    <row r="1754" spans="1:15" x14ac:dyDescent="0.3">
      <c r="A1754" t="s">
        <v>3930</v>
      </c>
      <c r="B1754" s="7">
        <v>43071</v>
      </c>
      <c r="C1754" t="s">
        <v>748</v>
      </c>
      <c r="D1754" t="s">
        <v>2829</v>
      </c>
      <c r="E1754">
        <v>559.62</v>
      </c>
      <c r="F1754">
        <v>9</v>
      </c>
      <c r="G1754">
        <v>0</v>
      </c>
      <c r="H1754">
        <v>151.09739999999999</v>
      </c>
      <c r="I1754" t="s">
        <v>44</v>
      </c>
      <c r="J1754" t="s">
        <v>58</v>
      </c>
      <c r="K1754" t="s">
        <v>2830</v>
      </c>
      <c r="L1754" t="s">
        <v>47</v>
      </c>
      <c r="M1754" t="s">
        <v>48</v>
      </c>
      <c r="N1754" t="s">
        <v>120</v>
      </c>
      <c r="O1754">
        <f t="shared" si="27"/>
        <v>2017</v>
      </c>
    </row>
    <row r="1755" spans="1:15" x14ac:dyDescent="0.3">
      <c r="A1755" t="s">
        <v>3930</v>
      </c>
      <c r="B1755" s="7">
        <v>43071</v>
      </c>
      <c r="C1755" t="s">
        <v>748</v>
      </c>
      <c r="D1755" t="s">
        <v>3792</v>
      </c>
      <c r="E1755">
        <v>109.92</v>
      </c>
      <c r="F1755">
        <v>2</v>
      </c>
      <c r="G1755">
        <v>0</v>
      </c>
      <c r="H1755">
        <v>53.860799999999998</v>
      </c>
      <c r="I1755" t="s">
        <v>44</v>
      </c>
      <c r="J1755" t="s">
        <v>85</v>
      </c>
      <c r="K1755" t="s">
        <v>3793</v>
      </c>
      <c r="L1755" t="s">
        <v>47</v>
      </c>
      <c r="M1755" t="s">
        <v>48</v>
      </c>
      <c r="N1755" t="s">
        <v>120</v>
      </c>
      <c r="O1755">
        <f t="shared" si="27"/>
        <v>2017</v>
      </c>
    </row>
    <row r="1756" spans="1:15" x14ac:dyDescent="0.3">
      <c r="A1756" t="s">
        <v>3930</v>
      </c>
      <c r="B1756" s="7">
        <v>43071</v>
      </c>
      <c r="C1756" t="s">
        <v>748</v>
      </c>
      <c r="D1756" t="s">
        <v>3931</v>
      </c>
      <c r="E1756">
        <v>8.56</v>
      </c>
      <c r="F1756">
        <v>2</v>
      </c>
      <c r="G1756">
        <v>0</v>
      </c>
      <c r="H1756">
        <v>3.8519999999999999</v>
      </c>
      <c r="I1756" t="s">
        <v>44</v>
      </c>
      <c r="J1756" t="s">
        <v>85</v>
      </c>
      <c r="K1756" t="s">
        <v>3932</v>
      </c>
      <c r="L1756" t="s">
        <v>47</v>
      </c>
      <c r="M1756" t="s">
        <v>48</v>
      </c>
      <c r="N1756" t="s">
        <v>120</v>
      </c>
      <c r="O1756">
        <f t="shared" si="27"/>
        <v>2017</v>
      </c>
    </row>
    <row r="1757" spans="1:15" x14ac:dyDescent="0.3">
      <c r="A1757" t="s">
        <v>3933</v>
      </c>
      <c r="B1757" s="7">
        <v>42346</v>
      </c>
      <c r="C1757" t="s">
        <v>3676</v>
      </c>
      <c r="D1757" t="s">
        <v>2881</v>
      </c>
      <c r="E1757">
        <v>360.71199999999999</v>
      </c>
      <c r="F1757">
        <v>11</v>
      </c>
      <c r="G1757">
        <v>0.2</v>
      </c>
      <c r="H1757">
        <v>130.75810000000001</v>
      </c>
      <c r="I1757" t="s">
        <v>44</v>
      </c>
      <c r="J1757" t="s">
        <v>85</v>
      </c>
      <c r="K1757" t="s">
        <v>2882</v>
      </c>
      <c r="L1757" t="s">
        <v>99</v>
      </c>
      <c r="M1757" t="s">
        <v>100</v>
      </c>
      <c r="N1757" t="s">
        <v>101</v>
      </c>
      <c r="O1757">
        <f t="shared" si="27"/>
        <v>2015</v>
      </c>
    </row>
    <row r="1758" spans="1:15" x14ac:dyDescent="0.3">
      <c r="A1758" t="s">
        <v>3933</v>
      </c>
      <c r="B1758" s="7">
        <v>42346</v>
      </c>
      <c r="C1758" t="s">
        <v>3676</v>
      </c>
      <c r="D1758" t="s">
        <v>3934</v>
      </c>
      <c r="E1758">
        <v>1718.4</v>
      </c>
      <c r="F1758">
        <v>6</v>
      </c>
      <c r="G1758">
        <v>0.2</v>
      </c>
      <c r="H1758">
        <v>150.36000000000001</v>
      </c>
      <c r="I1758" t="s">
        <v>69</v>
      </c>
      <c r="J1758" t="s">
        <v>70</v>
      </c>
      <c r="K1758" t="s">
        <v>3935</v>
      </c>
      <c r="L1758" t="s">
        <v>99</v>
      </c>
      <c r="M1758" t="s">
        <v>100</v>
      </c>
      <c r="N1758" t="s">
        <v>101</v>
      </c>
      <c r="O1758">
        <f t="shared" si="27"/>
        <v>2015</v>
      </c>
    </row>
    <row r="1759" spans="1:15" x14ac:dyDescent="0.3">
      <c r="A1759" t="s">
        <v>3936</v>
      </c>
      <c r="B1759" s="7">
        <v>42198</v>
      </c>
      <c r="C1759" t="s">
        <v>2611</v>
      </c>
      <c r="D1759" t="s">
        <v>3461</v>
      </c>
      <c r="E1759">
        <v>41.567999999999998</v>
      </c>
      <c r="F1759">
        <v>6</v>
      </c>
      <c r="G1759">
        <v>0.8</v>
      </c>
      <c r="H1759">
        <v>-66.508799999999994</v>
      </c>
      <c r="I1759" t="s">
        <v>44</v>
      </c>
      <c r="J1759" t="s">
        <v>73</v>
      </c>
      <c r="K1759" t="s">
        <v>3462</v>
      </c>
      <c r="L1759" t="s">
        <v>99</v>
      </c>
      <c r="M1759" t="s">
        <v>100</v>
      </c>
      <c r="N1759" t="s">
        <v>171</v>
      </c>
      <c r="O1759">
        <f t="shared" si="27"/>
        <v>2015</v>
      </c>
    </row>
    <row r="1760" spans="1:15" x14ac:dyDescent="0.3">
      <c r="A1760" t="s">
        <v>3937</v>
      </c>
      <c r="B1760" s="7">
        <v>41770</v>
      </c>
      <c r="C1760" t="s">
        <v>3938</v>
      </c>
      <c r="D1760" t="s">
        <v>2840</v>
      </c>
      <c r="E1760">
        <v>46.863999999999997</v>
      </c>
      <c r="F1760">
        <v>2</v>
      </c>
      <c r="G1760">
        <v>0.2</v>
      </c>
      <c r="H1760">
        <v>7.6154000000000002</v>
      </c>
      <c r="I1760" t="s">
        <v>69</v>
      </c>
      <c r="J1760" t="s">
        <v>148</v>
      </c>
      <c r="K1760" t="s">
        <v>2841</v>
      </c>
      <c r="L1760" t="s">
        <v>99</v>
      </c>
      <c r="M1760" t="s">
        <v>100</v>
      </c>
      <c r="N1760" t="s">
        <v>171</v>
      </c>
      <c r="O1760">
        <f t="shared" si="27"/>
        <v>2014</v>
      </c>
    </row>
    <row r="1761" spans="1:15" x14ac:dyDescent="0.3">
      <c r="A1761" t="s">
        <v>3939</v>
      </c>
      <c r="B1761" s="7">
        <v>41644</v>
      </c>
      <c r="C1761" t="s">
        <v>3464</v>
      </c>
      <c r="D1761" t="s">
        <v>1258</v>
      </c>
      <c r="E1761">
        <v>19.536000000000001</v>
      </c>
      <c r="F1761">
        <v>3</v>
      </c>
      <c r="G1761">
        <v>0.2</v>
      </c>
      <c r="H1761">
        <v>4.8840000000000003</v>
      </c>
      <c r="I1761" t="s">
        <v>44</v>
      </c>
      <c r="J1761" t="s">
        <v>66</v>
      </c>
      <c r="K1761" t="s">
        <v>1259</v>
      </c>
      <c r="L1761" t="s">
        <v>137</v>
      </c>
      <c r="M1761" t="s">
        <v>138</v>
      </c>
      <c r="N1761" t="s">
        <v>139</v>
      </c>
      <c r="O1761">
        <f t="shared" si="27"/>
        <v>2014</v>
      </c>
    </row>
    <row r="1762" spans="1:15" x14ac:dyDescent="0.3">
      <c r="A1762" t="s">
        <v>3940</v>
      </c>
      <c r="B1762" s="7">
        <v>42252</v>
      </c>
      <c r="C1762" t="s">
        <v>1159</v>
      </c>
      <c r="D1762" t="s">
        <v>3941</v>
      </c>
      <c r="E1762">
        <v>411.33199999999999</v>
      </c>
      <c r="F1762">
        <v>4</v>
      </c>
      <c r="G1762">
        <v>0.15</v>
      </c>
      <c r="H1762">
        <v>-4.8391999999999999</v>
      </c>
      <c r="I1762" t="s">
        <v>32</v>
      </c>
      <c r="J1762" t="s">
        <v>33</v>
      </c>
      <c r="K1762" t="s">
        <v>3942</v>
      </c>
      <c r="L1762" t="s">
        <v>47</v>
      </c>
      <c r="M1762" t="s">
        <v>48</v>
      </c>
      <c r="N1762" t="s">
        <v>840</v>
      </c>
      <c r="O1762">
        <f t="shared" si="27"/>
        <v>2015</v>
      </c>
    </row>
    <row r="1763" spans="1:15" x14ac:dyDescent="0.3">
      <c r="A1763" t="s">
        <v>3940</v>
      </c>
      <c r="B1763" s="7">
        <v>42252</v>
      </c>
      <c r="C1763" t="s">
        <v>1159</v>
      </c>
      <c r="D1763" t="s">
        <v>3943</v>
      </c>
      <c r="E1763">
        <v>28.751999999999999</v>
      </c>
      <c r="F1763">
        <v>6</v>
      </c>
      <c r="G1763">
        <v>0.2</v>
      </c>
      <c r="H1763">
        <v>9.7037999999999993</v>
      </c>
      <c r="I1763" t="s">
        <v>44</v>
      </c>
      <c r="J1763" t="s">
        <v>73</v>
      </c>
      <c r="K1763" t="s">
        <v>3944</v>
      </c>
      <c r="L1763" t="s">
        <v>47</v>
      </c>
      <c r="M1763" t="s">
        <v>48</v>
      </c>
      <c r="N1763" t="s">
        <v>840</v>
      </c>
      <c r="O1763">
        <f t="shared" si="27"/>
        <v>2015</v>
      </c>
    </row>
    <row r="1764" spans="1:15" x14ac:dyDescent="0.3">
      <c r="A1764" t="s">
        <v>3940</v>
      </c>
      <c r="B1764" s="7">
        <v>42252</v>
      </c>
      <c r="C1764" t="s">
        <v>1159</v>
      </c>
      <c r="D1764" t="s">
        <v>3945</v>
      </c>
      <c r="E1764">
        <v>293.19900000000001</v>
      </c>
      <c r="F1764">
        <v>3</v>
      </c>
      <c r="G1764">
        <v>0.15</v>
      </c>
      <c r="H1764">
        <v>-20.696400000000001</v>
      </c>
      <c r="I1764" t="s">
        <v>32</v>
      </c>
      <c r="J1764" t="s">
        <v>33</v>
      </c>
      <c r="K1764" t="s">
        <v>3946</v>
      </c>
      <c r="L1764" t="s">
        <v>47</v>
      </c>
      <c r="M1764" t="s">
        <v>48</v>
      </c>
      <c r="N1764" t="s">
        <v>840</v>
      </c>
      <c r="O1764">
        <f t="shared" si="27"/>
        <v>2015</v>
      </c>
    </row>
    <row r="1765" spans="1:15" x14ac:dyDescent="0.3">
      <c r="A1765" t="s">
        <v>3947</v>
      </c>
      <c r="B1765" s="7">
        <v>42586</v>
      </c>
      <c r="C1765" t="s">
        <v>3948</v>
      </c>
      <c r="D1765" t="s">
        <v>1242</v>
      </c>
      <c r="E1765">
        <v>35.06</v>
      </c>
      <c r="F1765">
        <v>2</v>
      </c>
      <c r="G1765">
        <v>0</v>
      </c>
      <c r="H1765">
        <v>10.518000000000001</v>
      </c>
      <c r="I1765" t="s">
        <v>44</v>
      </c>
      <c r="J1765" t="s">
        <v>515</v>
      </c>
      <c r="K1765" t="s">
        <v>1243</v>
      </c>
      <c r="L1765" t="s">
        <v>35</v>
      </c>
      <c r="M1765" t="s">
        <v>289</v>
      </c>
      <c r="N1765" t="s">
        <v>3830</v>
      </c>
      <c r="O1765">
        <f t="shared" si="27"/>
        <v>2016</v>
      </c>
    </row>
    <row r="1766" spans="1:15" x14ac:dyDescent="0.3">
      <c r="A1766" t="s">
        <v>3947</v>
      </c>
      <c r="B1766" s="7">
        <v>42586</v>
      </c>
      <c r="C1766" t="s">
        <v>3948</v>
      </c>
      <c r="D1766" t="s">
        <v>2120</v>
      </c>
      <c r="E1766">
        <v>4.13</v>
      </c>
      <c r="F1766">
        <v>1</v>
      </c>
      <c r="G1766">
        <v>0</v>
      </c>
      <c r="H1766">
        <v>1.8997999999999999</v>
      </c>
      <c r="I1766" t="s">
        <v>44</v>
      </c>
      <c r="J1766" t="s">
        <v>45</v>
      </c>
      <c r="K1766" t="s">
        <v>2121</v>
      </c>
      <c r="L1766" t="s">
        <v>35</v>
      </c>
      <c r="M1766" t="s">
        <v>289</v>
      </c>
      <c r="N1766" t="s">
        <v>3830</v>
      </c>
      <c r="O1766">
        <f t="shared" si="27"/>
        <v>2016</v>
      </c>
    </row>
    <row r="1767" spans="1:15" x14ac:dyDescent="0.3">
      <c r="A1767" t="s">
        <v>3947</v>
      </c>
      <c r="B1767" s="7">
        <v>42586</v>
      </c>
      <c r="C1767" t="s">
        <v>3948</v>
      </c>
      <c r="D1767" t="s">
        <v>3949</v>
      </c>
      <c r="E1767">
        <v>109.8</v>
      </c>
      <c r="F1767">
        <v>9</v>
      </c>
      <c r="G1767">
        <v>0</v>
      </c>
      <c r="H1767">
        <v>46.116</v>
      </c>
      <c r="I1767" t="s">
        <v>32</v>
      </c>
      <c r="J1767" t="s">
        <v>63</v>
      </c>
      <c r="K1767" t="s">
        <v>3950</v>
      </c>
      <c r="L1767" t="s">
        <v>35</v>
      </c>
      <c r="M1767" t="s">
        <v>289</v>
      </c>
      <c r="N1767" t="s">
        <v>3830</v>
      </c>
      <c r="O1767">
        <f t="shared" si="27"/>
        <v>2016</v>
      </c>
    </row>
    <row r="1768" spans="1:15" x14ac:dyDescent="0.3">
      <c r="A1768" t="s">
        <v>3947</v>
      </c>
      <c r="B1768" s="7">
        <v>42586</v>
      </c>
      <c r="C1768" t="s">
        <v>3948</v>
      </c>
      <c r="D1768" t="s">
        <v>3951</v>
      </c>
      <c r="E1768">
        <v>9.82</v>
      </c>
      <c r="F1768">
        <v>2</v>
      </c>
      <c r="G1768">
        <v>0</v>
      </c>
      <c r="H1768">
        <v>4.8117999999999999</v>
      </c>
      <c r="I1768" t="s">
        <v>44</v>
      </c>
      <c r="J1768" t="s">
        <v>45</v>
      </c>
      <c r="K1768" t="s">
        <v>3952</v>
      </c>
      <c r="L1768" t="s">
        <v>35</v>
      </c>
      <c r="M1768" t="s">
        <v>289</v>
      </c>
      <c r="N1768" t="s">
        <v>3830</v>
      </c>
      <c r="O1768">
        <f t="shared" si="27"/>
        <v>2016</v>
      </c>
    </row>
    <row r="1769" spans="1:15" x14ac:dyDescent="0.3">
      <c r="A1769" t="s">
        <v>3953</v>
      </c>
      <c r="B1769" s="7">
        <v>41720</v>
      </c>
      <c r="C1769" t="s">
        <v>3954</v>
      </c>
      <c r="D1769" t="s">
        <v>228</v>
      </c>
      <c r="E1769">
        <v>7.6440000000000001</v>
      </c>
      <c r="F1769">
        <v>4</v>
      </c>
      <c r="G1769">
        <v>0.7</v>
      </c>
      <c r="H1769">
        <v>-5.8604000000000003</v>
      </c>
      <c r="I1769" t="s">
        <v>44</v>
      </c>
      <c r="J1769" t="s">
        <v>73</v>
      </c>
      <c r="K1769" t="s">
        <v>229</v>
      </c>
      <c r="L1769" t="s">
        <v>35</v>
      </c>
      <c r="M1769" t="s">
        <v>87</v>
      </c>
      <c r="N1769" t="s">
        <v>3955</v>
      </c>
      <c r="O1769">
        <f t="shared" si="27"/>
        <v>2014</v>
      </c>
    </row>
    <row r="1770" spans="1:15" x14ac:dyDescent="0.3">
      <c r="A1770" t="s">
        <v>3953</v>
      </c>
      <c r="B1770" s="7">
        <v>41720</v>
      </c>
      <c r="C1770" t="s">
        <v>3954</v>
      </c>
      <c r="D1770" t="s">
        <v>548</v>
      </c>
      <c r="E1770">
        <v>51.465000000000003</v>
      </c>
      <c r="F1770">
        <v>5</v>
      </c>
      <c r="G1770">
        <v>0.7</v>
      </c>
      <c r="H1770">
        <v>-39.456499999999998</v>
      </c>
      <c r="I1770" t="s">
        <v>44</v>
      </c>
      <c r="J1770" t="s">
        <v>73</v>
      </c>
      <c r="K1770" t="s">
        <v>549</v>
      </c>
      <c r="L1770" t="s">
        <v>35</v>
      </c>
      <c r="M1770" t="s">
        <v>87</v>
      </c>
      <c r="N1770" t="s">
        <v>3955</v>
      </c>
      <c r="O1770">
        <f t="shared" si="27"/>
        <v>2014</v>
      </c>
    </row>
    <row r="1771" spans="1:15" x14ac:dyDescent="0.3">
      <c r="A1771" t="s">
        <v>3956</v>
      </c>
      <c r="B1771" s="7">
        <v>42796</v>
      </c>
      <c r="C1771" t="s">
        <v>321</v>
      </c>
      <c r="D1771" t="s">
        <v>1651</v>
      </c>
      <c r="E1771">
        <v>6.976</v>
      </c>
      <c r="F1771">
        <v>4</v>
      </c>
      <c r="G1771">
        <v>0.2</v>
      </c>
      <c r="H1771">
        <v>-1.3952</v>
      </c>
      <c r="I1771" t="s">
        <v>44</v>
      </c>
      <c r="J1771" t="s">
        <v>515</v>
      </c>
      <c r="K1771" t="s">
        <v>1148</v>
      </c>
      <c r="L1771" t="s">
        <v>99</v>
      </c>
      <c r="M1771" t="s">
        <v>100</v>
      </c>
      <c r="N1771" t="s">
        <v>722</v>
      </c>
      <c r="O1771">
        <f t="shared" si="27"/>
        <v>2017</v>
      </c>
    </row>
    <row r="1772" spans="1:15" x14ac:dyDescent="0.3">
      <c r="A1772" t="s">
        <v>3956</v>
      </c>
      <c r="B1772" s="7">
        <v>42796</v>
      </c>
      <c r="C1772" t="s">
        <v>321</v>
      </c>
      <c r="D1772" t="s">
        <v>210</v>
      </c>
      <c r="E1772">
        <v>12.222</v>
      </c>
      <c r="F1772">
        <v>7</v>
      </c>
      <c r="G1772">
        <v>0.8</v>
      </c>
      <c r="H1772">
        <v>-20.1663</v>
      </c>
      <c r="I1772" t="s">
        <v>44</v>
      </c>
      <c r="J1772" t="s">
        <v>73</v>
      </c>
      <c r="K1772" t="s">
        <v>211</v>
      </c>
      <c r="L1772" t="s">
        <v>99</v>
      </c>
      <c r="M1772" t="s">
        <v>100</v>
      </c>
      <c r="N1772" t="s">
        <v>722</v>
      </c>
      <c r="O1772">
        <f t="shared" si="27"/>
        <v>2017</v>
      </c>
    </row>
    <row r="1773" spans="1:15" x14ac:dyDescent="0.3">
      <c r="A1773" t="s">
        <v>3957</v>
      </c>
      <c r="B1773" s="7">
        <v>42701</v>
      </c>
      <c r="C1773" t="s">
        <v>458</v>
      </c>
      <c r="D1773" t="s">
        <v>2927</v>
      </c>
      <c r="E1773">
        <v>97.983999999999995</v>
      </c>
      <c r="F1773">
        <v>2</v>
      </c>
      <c r="G1773">
        <v>0.2</v>
      </c>
      <c r="H1773">
        <v>-24.495999999999999</v>
      </c>
      <c r="I1773" t="s">
        <v>44</v>
      </c>
      <c r="J1773" t="s">
        <v>58</v>
      </c>
      <c r="K1773" t="s">
        <v>2928</v>
      </c>
      <c r="L1773" t="s">
        <v>99</v>
      </c>
      <c r="M1773" t="s">
        <v>193</v>
      </c>
      <c r="N1773" t="s">
        <v>276</v>
      </c>
      <c r="O1773">
        <f t="shared" si="27"/>
        <v>2016</v>
      </c>
    </row>
    <row r="1774" spans="1:15" x14ac:dyDescent="0.3">
      <c r="A1774" t="s">
        <v>3957</v>
      </c>
      <c r="B1774" s="7">
        <v>42701</v>
      </c>
      <c r="C1774" t="s">
        <v>458</v>
      </c>
      <c r="D1774" t="s">
        <v>745</v>
      </c>
      <c r="E1774">
        <v>62.4</v>
      </c>
      <c r="F1774">
        <v>6</v>
      </c>
      <c r="G1774">
        <v>0.2</v>
      </c>
      <c r="H1774">
        <v>19.5</v>
      </c>
      <c r="I1774" t="s">
        <v>69</v>
      </c>
      <c r="J1774" t="s">
        <v>148</v>
      </c>
      <c r="K1774" t="s">
        <v>746</v>
      </c>
      <c r="L1774" t="s">
        <v>99</v>
      </c>
      <c r="M1774" t="s">
        <v>193</v>
      </c>
      <c r="N1774" t="s">
        <v>276</v>
      </c>
      <c r="O1774">
        <f t="shared" si="27"/>
        <v>2016</v>
      </c>
    </row>
    <row r="1775" spans="1:15" x14ac:dyDescent="0.3">
      <c r="A1775" t="s">
        <v>3958</v>
      </c>
      <c r="B1775" s="7">
        <v>41757</v>
      </c>
      <c r="C1775" t="s">
        <v>3691</v>
      </c>
      <c r="D1775" t="s">
        <v>3959</v>
      </c>
      <c r="E1775">
        <v>20.86</v>
      </c>
      <c r="F1775">
        <v>2</v>
      </c>
      <c r="G1775">
        <v>0</v>
      </c>
      <c r="H1775">
        <v>9.3870000000000005</v>
      </c>
      <c r="I1775" t="s">
        <v>44</v>
      </c>
      <c r="J1775" t="s">
        <v>73</v>
      </c>
      <c r="K1775" t="s">
        <v>3960</v>
      </c>
      <c r="L1775" t="s">
        <v>137</v>
      </c>
      <c r="M1775" t="s">
        <v>2405</v>
      </c>
      <c r="N1775" t="s">
        <v>3961</v>
      </c>
      <c r="O1775">
        <f t="shared" si="27"/>
        <v>2014</v>
      </c>
    </row>
    <row r="1776" spans="1:15" x14ac:dyDescent="0.3">
      <c r="A1776" t="s">
        <v>3958</v>
      </c>
      <c r="B1776" s="7">
        <v>41757</v>
      </c>
      <c r="C1776" t="s">
        <v>3691</v>
      </c>
      <c r="D1776" t="s">
        <v>3962</v>
      </c>
      <c r="E1776">
        <v>497.61</v>
      </c>
      <c r="F1776">
        <v>9</v>
      </c>
      <c r="G1776">
        <v>0</v>
      </c>
      <c r="H1776">
        <v>129.37860000000001</v>
      </c>
      <c r="I1776" t="s">
        <v>44</v>
      </c>
      <c r="J1776" t="s">
        <v>58</v>
      </c>
      <c r="K1776" t="s">
        <v>3963</v>
      </c>
      <c r="L1776" t="s">
        <v>137</v>
      </c>
      <c r="M1776" t="s">
        <v>2405</v>
      </c>
      <c r="N1776" t="s">
        <v>3961</v>
      </c>
      <c r="O1776">
        <f t="shared" si="27"/>
        <v>2014</v>
      </c>
    </row>
    <row r="1777" spans="1:15" x14ac:dyDescent="0.3">
      <c r="A1777" t="s">
        <v>3958</v>
      </c>
      <c r="B1777" s="7">
        <v>41757</v>
      </c>
      <c r="C1777" t="s">
        <v>3691</v>
      </c>
      <c r="D1777" t="s">
        <v>3964</v>
      </c>
      <c r="E1777">
        <v>5.34</v>
      </c>
      <c r="F1777">
        <v>2</v>
      </c>
      <c r="G1777">
        <v>0</v>
      </c>
      <c r="H1777">
        <v>1.4952000000000001</v>
      </c>
      <c r="I1777" t="s">
        <v>44</v>
      </c>
      <c r="J1777" t="s">
        <v>66</v>
      </c>
      <c r="K1777" t="s">
        <v>3965</v>
      </c>
      <c r="L1777" t="s">
        <v>137</v>
      </c>
      <c r="M1777" t="s">
        <v>2405</v>
      </c>
      <c r="N1777" t="s">
        <v>3961</v>
      </c>
      <c r="O1777">
        <f t="shared" si="27"/>
        <v>2014</v>
      </c>
    </row>
    <row r="1778" spans="1:15" x14ac:dyDescent="0.3">
      <c r="A1778" t="s">
        <v>3958</v>
      </c>
      <c r="B1778" s="7">
        <v>41757</v>
      </c>
      <c r="C1778" t="s">
        <v>3691</v>
      </c>
      <c r="D1778" t="s">
        <v>2812</v>
      </c>
      <c r="E1778">
        <v>3.15</v>
      </c>
      <c r="F1778">
        <v>1</v>
      </c>
      <c r="G1778">
        <v>0</v>
      </c>
      <c r="H1778">
        <v>1.512</v>
      </c>
      <c r="I1778" t="s">
        <v>44</v>
      </c>
      <c r="J1778" t="s">
        <v>45</v>
      </c>
      <c r="K1778" t="s">
        <v>2813</v>
      </c>
      <c r="L1778" t="s">
        <v>137</v>
      </c>
      <c r="M1778" t="s">
        <v>2405</v>
      </c>
      <c r="N1778" t="s">
        <v>3961</v>
      </c>
      <c r="O1778">
        <f t="shared" si="27"/>
        <v>2014</v>
      </c>
    </row>
    <row r="1779" spans="1:15" x14ac:dyDescent="0.3">
      <c r="A1779" t="s">
        <v>3966</v>
      </c>
      <c r="B1779" s="7">
        <v>42332</v>
      </c>
      <c r="C1779" t="s">
        <v>227</v>
      </c>
      <c r="D1779" t="s">
        <v>3967</v>
      </c>
      <c r="E1779">
        <v>368.91</v>
      </c>
      <c r="F1779">
        <v>9</v>
      </c>
      <c r="G1779">
        <v>0</v>
      </c>
      <c r="H1779">
        <v>180.76589999999999</v>
      </c>
      <c r="I1779" t="s">
        <v>44</v>
      </c>
      <c r="J1779" t="s">
        <v>85</v>
      </c>
      <c r="K1779" t="s">
        <v>3968</v>
      </c>
      <c r="L1779" t="s">
        <v>47</v>
      </c>
      <c r="M1779" t="s">
        <v>48</v>
      </c>
      <c r="N1779" t="s">
        <v>49</v>
      </c>
      <c r="O1779">
        <f t="shared" si="27"/>
        <v>2015</v>
      </c>
    </row>
    <row r="1780" spans="1:15" x14ac:dyDescent="0.3">
      <c r="A1780" t="s">
        <v>3966</v>
      </c>
      <c r="B1780" s="7">
        <v>42332</v>
      </c>
      <c r="C1780" t="s">
        <v>227</v>
      </c>
      <c r="D1780" t="s">
        <v>1462</v>
      </c>
      <c r="E1780">
        <v>14.7</v>
      </c>
      <c r="F1780">
        <v>5</v>
      </c>
      <c r="G1780">
        <v>0</v>
      </c>
      <c r="H1780">
        <v>6.6150000000000002</v>
      </c>
      <c r="I1780" t="s">
        <v>44</v>
      </c>
      <c r="J1780" t="s">
        <v>66</v>
      </c>
      <c r="K1780" t="s">
        <v>1463</v>
      </c>
      <c r="L1780" t="s">
        <v>47</v>
      </c>
      <c r="M1780" t="s">
        <v>48</v>
      </c>
      <c r="N1780" t="s">
        <v>49</v>
      </c>
      <c r="O1780">
        <f t="shared" si="27"/>
        <v>2015</v>
      </c>
    </row>
    <row r="1781" spans="1:15" x14ac:dyDescent="0.3">
      <c r="A1781" t="s">
        <v>3969</v>
      </c>
      <c r="B1781" s="7">
        <v>42685</v>
      </c>
      <c r="C1781" t="s">
        <v>3131</v>
      </c>
      <c r="D1781" t="s">
        <v>2786</v>
      </c>
      <c r="E1781">
        <v>59.97</v>
      </c>
      <c r="F1781">
        <v>3</v>
      </c>
      <c r="G1781">
        <v>0</v>
      </c>
      <c r="H1781">
        <v>14.9925</v>
      </c>
      <c r="I1781" t="s">
        <v>69</v>
      </c>
      <c r="J1781" t="s">
        <v>148</v>
      </c>
      <c r="K1781" t="s">
        <v>2787</v>
      </c>
      <c r="L1781" t="s">
        <v>137</v>
      </c>
      <c r="M1781" t="s">
        <v>243</v>
      </c>
      <c r="N1781" t="s">
        <v>244</v>
      </c>
      <c r="O1781">
        <f t="shared" si="27"/>
        <v>2016</v>
      </c>
    </row>
    <row r="1782" spans="1:15" x14ac:dyDescent="0.3">
      <c r="A1782" t="s">
        <v>3969</v>
      </c>
      <c r="B1782" s="7">
        <v>42685</v>
      </c>
      <c r="C1782" t="s">
        <v>3131</v>
      </c>
      <c r="D1782" t="s">
        <v>826</v>
      </c>
      <c r="E1782">
        <v>83.36</v>
      </c>
      <c r="F1782">
        <v>1</v>
      </c>
      <c r="G1782">
        <v>0</v>
      </c>
      <c r="H1782">
        <v>20.84</v>
      </c>
      <c r="I1782" t="s">
        <v>44</v>
      </c>
      <c r="J1782" t="s">
        <v>58</v>
      </c>
      <c r="K1782" t="s">
        <v>827</v>
      </c>
      <c r="L1782" t="s">
        <v>137</v>
      </c>
      <c r="M1782" t="s">
        <v>243</v>
      </c>
      <c r="N1782" t="s">
        <v>244</v>
      </c>
      <c r="O1782">
        <f t="shared" si="27"/>
        <v>2016</v>
      </c>
    </row>
    <row r="1783" spans="1:15" x14ac:dyDescent="0.3">
      <c r="A1783" t="s">
        <v>3970</v>
      </c>
      <c r="B1783" s="7">
        <v>42194</v>
      </c>
      <c r="C1783" t="s">
        <v>879</v>
      </c>
      <c r="D1783" t="s">
        <v>3971</v>
      </c>
      <c r="E1783">
        <v>6.58</v>
      </c>
      <c r="F1783">
        <v>2</v>
      </c>
      <c r="G1783">
        <v>0</v>
      </c>
      <c r="H1783">
        <v>3.0268000000000002</v>
      </c>
      <c r="I1783" t="s">
        <v>44</v>
      </c>
      <c r="J1783" t="s">
        <v>85</v>
      </c>
      <c r="K1783" t="s">
        <v>3972</v>
      </c>
      <c r="L1783" t="s">
        <v>137</v>
      </c>
      <c r="M1783" t="s">
        <v>1102</v>
      </c>
      <c r="N1783" t="s">
        <v>545</v>
      </c>
      <c r="O1783">
        <f t="shared" si="27"/>
        <v>2015</v>
      </c>
    </row>
    <row r="1784" spans="1:15" x14ac:dyDescent="0.3">
      <c r="A1784" t="s">
        <v>3970</v>
      </c>
      <c r="B1784" s="7">
        <v>42194</v>
      </c>
      <c r="C1784" t="s">
        <v>879</v>
      </c>
      <c r="D1784" t="s">
        <v>2751</v>
      </c>
      <c r="E1784">
        <v>122.94</v>
      </c>
      <c r="F1784">
        <v>3</v>
      </c>
      <c r="G1784">
        <v>0</v>
      </c>
      <c r="H1784">
        <v>59.011200000000002</v>
      </c>
      <c r="I1784" t="s">
        <v>44</v>
      </c>
      <c r="J1784" t="s">
        <v>73</v>
      </c>
      <c r="K1784" t="s">
        <v>2752</v>
      </c>
      <c r="L1784" t="s">
        <v>137</v>
      </c>
      <c r="M1784" t="s">
        <v>1102</v>
      </c>
      <c r="N1784" t="s">
        <v>545</v>
      </c>
      <c r="O1784">
        <f t="shared" si="27"/>
        <v>2015</v>
      </c>
    </row>
    <row r="1785" spans="1:15" x14ac:dyDescent="0.3">
      <c r="A1785" t="s">
        <v>3973</v>
      </c>
      <c r="B1785" s="7">
        <v>43000</v>
      </c>
      <c r="C1785" t="s">
        <v>3974</v>
      </c>
      <c r="D1785" t="s">
        <v>3792</v>
      </c>
      <c r="E1785">
        <v>219.84</v>
      </c>
      <c r="F1785">
        <v>4</v>
      </c>
      <c r="G1785">
        <v>0</v>
      </c>
      <c r="H1785">
        <v>107.7216</v>
      </c>
      <c r="I1785" t="s">
        <v>44</v>
      </c>
      <c r="J1785" t="s">
        <v>85</v>
      </c>
      <c r="K1785" t="s">
        <v>3793</v>
      </c>
      <c r="L1785" t="s">
        <v>99</v>
      </c>
      <c r="M1785" t="s">
        <v>108</v>
      </c>
      <c r="N1785" t="s">
        <v>2239</v>
      </c>
      <c r="O1785">
        <f t="shared" si="27"/>
        <v>2017</v>
      </c>
    </row>
    <row r="1786" spans="1:15" x14ac:dyDescent="0.3">
      <c r="A1786" t="s">
        <v>3973</v>
      </c>
      <c r="B1786" s="7">
        <v>43000</v>
      </c>
      <c r="C1786" t="s">
        <v>3974</v>
      </c>
      <c r="D1786" t="s">
        <v>3314</v>
      </c>
      <c r="E1786">
        <v>98.16</v>
      </c>
      <c r="F1786">
        <v>6</v>
      </c>
      <c r="G1786">
        <v>0</v>
      </c>
      <c r="H1786">
        <v>9.8160000000000007</v>
      </c>
      <c r="I1786" t="s">
        <v>69</v>
      </c>
      <c r="J1786" t="s">
        <v>148</v>
      </c>
      <c r="K1786" t="s">
        <v>3315</v>
      </c>
      <c r="L1786" t="s">
        <v>99</v>
      </c>
      <c r="M1786" t="s">
        <v>108</v>
      </c>
      <c r="N1786" t="s">
        <v>2239</v>
      </c>
      <c r="O1786">
        <f t="shared" si="27"/>
        <v>2017</v>
      </c>
    </row>
    <row r="1787" spans="1:15" x14ac:dyDescent="0.3">
      <c r="A1787" t="s">
        <v>3973</v>
      </c>
      <c r="B1787" s="7">
        <v>43000</v>
      </c>
      <c r="C1787" t="s">
        <v>3974</v>
      </c>
      <c r="D1787" t="s">
        <v>2961</v>
      </c>
      <c r="E1787">
        <v>33.04</v>
      </c>
      <c r="F1787">
        <v>8</v>
      </c>
      <c r="G1787">
        <v>0</v>
      </c>
      <c r="H1787">
        <v>15.5288</v>
      </c>
      <c r="I1787" t="s">
        <v>44</v>
      </c>
      <c r="J1787" t="s">
        <v>73</v>
      </c>
      <c r="K1787" t="s">
        <v>2962</v>
      </c>
      <c r="L1787" t="s">
        <v>99</v>
      </c>
      <c r="M1787" t="s">
        <v>108</v>
      </c>
      <c r="N1787" t="s">
        <v>2239</v>
      </c>
      <c r="O1787">
        <f t="shared" si="27"/>
        <v>2017</v>
      </c>
    </row>
    <row r="1788" spans="1:15" x14ac:dyDescent="0.3">
      <c r="A1788" t="s">
        <v>3973</v>
      </c>
      <c r="B1788" s="7">
        <v>43000</v>
      </c>
      <c r="C1788" t="s">
        <v>3974</v>
      </c>
      <c r="D1788" t="s">
        <v>3975</v>
      </c>
      <c r="E1788">
        <v>86.97</v>
      </c>
      <c r="F1788">
        <v>3</v>
      </c>
      <c r="G1788">
        <v>0</v>
      </c>
      <c r="H1788">
        <v>25.221299999999999</v>
      </c>
      <c r="I1788" t="s">
        <v>69</v>
      </c>
      <c r="J1788" t="s">
        <v>70</v>
      </c>
      <c r="K1788" t="s">
        <v>3976</v>
      </c>
      <c r="L1788" t="s">
        <v>99</v>
      </c>
      <c r="M1788" t="s">
        <v>108</v>
      </c>
      <c r="N1788" t="s">
        <v>2239</v>
      </c>
      <c r="O1788">
        <f t="shared" si="27"/>
        <v>2017</v>
      </c>
    </row>
    <row r="1789" spans="1:15" x14ac:dyDescent="0.3">
      <c r="A1789" t="s">
        <v>3977</v>
      </c>
      <c r="B1789" s="7">
        <v>42050</v>
      </c>
      <c r="C1789" t="s">
        <v>3978</v>
      </c>
      <c r="D1789" t="s">
        <v>2815</v>
      </c>
      <c r="E1789">
        <v>134.97</v>
      </c>
      <c r="F1789">
        <v>3</v>
      </c>
      <c r="G1789">
        <v>0</v>
      </c>
      <c r="H1789">
        <v>64.785600000000002</v>
      </c>
      <c r="I1789" t="s">
        <v>69</v>
      </c>
      <c r="J1789" t="s">
        <v>70</v>
      </c>
      <c r="K1789" t="s">
        <v>2816</v>
      </c>
      <c r="L1789" t="s">
        <v>99</v>
      </c>
      <c r="M1789" t="s">
        <v>108</v>
      </c>
      <c r="N1789" t="s">
        <v>3979</v>
      </c>
      <c r="O1789">
        <f t="shared" si="27"/>
        <v>2015</v>
      </c>
    </row>
    <row r="1790" spans="1:15" x14ac:dyDescent="0.3">
      <c r="A1790" t="s">
        <v>3977</v>
      </c>
      <c r="B1790" s="7">
        <v>42050</v>
      </c>
      <c r="C1790" t="s">
        <v>3978</v>
      </c>
      <c r="D1790" t="s">
        <v>2595</v>
      </c>
      <c r="E1790">
        <v>699.98</v>
      </c>
      <c r="F1790">
        <v>2</v>
      </c>
      <c r="G1790">
        <v>0</v>
      </c>
      <c r="H1790">
        <v>195.99440000000001</v>
      </c>
      <c r="I1790" t="s">
        <v>69</v>
      </c>
      <c r="J1790" t="s">
        <v>70</v>
      </c>
      <c r="K1790" t="s">
        <v>2596</v>
      </c>
      <c r="L1790" t="s">
        <v>99</v>
      </c>
      <c r="M1790" t="s">
        <v>108</v>
      </c>
      <c r="N1790" t="s">
        <v>3979</v>
      </c>
      <c r="O1790">
        <f t="shared" si="27"/>
        <v>2015</v>
      </c>
    </row>
    <row r="1791" spans="1:15" x14ac:dyDescent="0.3">
      <c r="A1791" t="s">
        <v>3977</v>
      </c>
      <c r="B1791" s="7">
        <v>42050</v>
      </c>
      <c r="C1791" t="s">
        <v>3978</v>
      </c>
      <c r="D1791" t="s">
        <v>3980</v>
      </c>
      <c r="E1791">
        <v>139.94999999999999</v>
      </c>
      <c r="F1791">
        <v>5</v>
      </c>
      <c r="G1791">
        <v>0</v>
      </c>
      <c r="H1791">
        <v>26.590499999999999</v>
      </c>
      <c r="I1791" t="s">
        <v>69</v>
      </c>
      <c r="J1791" t="s">
        <v>148</v>
      </c>
      <c r="K1791" t="s">
        <v>3981</v>
      </c>
      <c r="L1791" t="s">
        <v>99</v>
      </c>
      <c r="M1791" t="s">
        <v>108</v>
      </c>
      <c r="N1791" t="s">
        <v>3979</v>
      </c>
      <c r="O1791">
        <f t="shared" si="27"/>
        <v>2015</v>
      </c>
    </row>
    <row r="1792" spans="1:15" x14ac:dyDescent="0.3">
      <c r="A1792" t="s">
        <v>3982</v>
      </c>
      <c r="B1792" s="7">
        <v>41912</v>
      </c>
      <c r="C1792" t="s">
        <v>1177</v>
      </c>
      <c r="D1792" t="s">
        <v>2034</v>
      </c>
      <c r="E1792">
        <v>48.94</v>
      </c>
      <c r="F1792">
        <v>1</v>
      </c>
      <c r="G1792">
        <v>0</v>
      </c>
      <c r="H1792">
        <v>24.47</v>
      </c>
      <c r="I1792" t="s">
        <v>44</v>
      </c>
      <c r="J1792" t="s">
        <v>85</v>
      </c>
      <c r="K1792" t="s">
        <v>2035</v>
      </c>
      <c r="L1792" t="s">
        <v>137</v>
      </c>
      <c r="M1792" t="s">
        <v>243</v>
      </c>
      <c r="N1792" t="s">
        <v>244</v>
      </c>
      <c r="O1792">
        <f t="shared" si="27"/>
        <v>2014</v>
      </c>
    </row>
    <row r="1793" spans="1:15" x14ac:dyDescent="0.3">
      <c r="A1793" t="s">
        <v>3983</v>
      </c>
      <c r="B1793" s="7">
        <v>41974</v>
      </c>
      <c r="C1793" t="s">
        <v>1917</v>
      </c>
      <c r="D1793" t="s">
        <v>3984</v>
      </c>
      <c r="E1793">
        <v>2807.84</v>
      </c>
      <c r="F1793">
        <v>8</v>
      </c>
      <c r="G1793">
        <v>0</v>
      </c>
      <c r="H1793">
        <v>673.88160000000005</v>
      </c>
      <c r="I1793" t="s">
        <v>32</v>
      </c>
      <c r="J1793" t="s">
        <v>39</v>
      </c>
      <c r="K1793" t="s">
        <v>3985</v>
      </c>
      <c r="L1793" t="s">
        <v>99</v>
      </c>
      <c r="M1793" t="s">
        <v>108</v>
      </c>
      <c r="N1793" t="s">
        <v>109</v>
      </c>
      <c r="O1793">
        <f t="shared" si="27"/>
        <v>2014</v>
      </c>
    </row>
    <row r="1794" spans="1:15" x14ac:dyDescent="0.3">
      <c r="A1794" t="s">
        <v>3983</v>
      </c>
      <c r="B1794" s="7">
        <v>41974</v>
      </c>
      <c r="C1794" t="s">
        <v>1917</v>
      </c>
      <c r="D1794" t="s">
        <v>3986</v>
      </c>
      <c r="E1794">
        <v>46.64</v>
      </c>
      <c r="F1794">
        <v>4</v>
      </c>
      <c r="G1794">
        <v>0</v>
      </c>
      <c r="H1794">
        <v>12.5928</v>
      </c>
      <c r="I1794" t="s">
        <v>44</v>
      </c>
      <c r="J1794" t="s">
        <v>66</v>
      </c>
      <c r="K1794" t="s">
        <v>3987</v>
      </c>
      <c r="L1794" t="s">
        <v>99</v>
      </c>
      <c r="M1794" t="s">
        <v>108</v>
      </c>
      <c r="N1794" t="s">
        <v>109</v>
      </c>
      <c r="O1794">
        <f t="shared" ref="O1794:O1857" si="28">YEAR(B1794)</f>
        <v>2014</v>
      </c>
    </row>
    <row r="1795" spans="1:15" x14ac:dyDescent="0.3">
      <c r="A1795" t="s">
        <v>3988</v>
      </c>
      <c r="B1795" s="7">
        <v>41981</v>
      </c>
      <c r="C1795" t="s">
        <v>3989</v>
      </c>
      <c r="D1795" t="s">
        <v>467</v>
      </c>
      <c r="E1795">
        <v>60.415999999999997</v>
      </c>
      <c r="F1795">
        <v>2</v>
      </c>
      <c r="G1795">
        <v>0.2</v>
      </c>
      <c r="H1795">
        <v>6.0415999999999999</v>
      </c>
      <c r="I1795" t="s">
        <v>44</v>
      </c>
      <c r="J1795" t="s">
        <v>58</v>
      </c>
      <c r="K1795" t="s">
        <v>468</v>
      </c>
      <c r="L1795" t="s">
        <v>99</v>
      </c>
      <c r="M1795" t="s">
        <v>100</v>
      </c>
      <c r="N1795" t="s">
        <v>171</v>
      </c>
      <c r="O1795">
        <f t="shared" si="28"/>
        <v>2014</v>
      </c>
    </row>
    <row r="1796" spans="1:15" x14ac:dyDescent="0.3">
      <c r="A1796" t="s">
        <v>3990</v>
      </c>
      <c r="B1796" s="7">
        <v>42618</v>
      </c>
      <c r="C1796" t="s">
        <v>3991</v>
      </c>
      <c r="D1796" t="s">
        <v>3132</v>
      </c>
      <c r="E1796">
        <v>107.94</v>
      </c>
      <c r="F1796">
        <v>3</v>
      </c>
      <c r="G1796">
        <v>0</v>
      </c>
      <c r="H1796">
        <v>26.984999999999999</v>
      </c>
      <c r="I1796" t="s">
        <v>44</v>
      </c>
      <c r="J1796" t="s">
        <v>66</v>
      </c>
      <c r="K1796" t="s">
        <v>3133</v>
      </c>
      <c r="L1796" t="s">
        <v>99</v>
      </c>
      <c r="M1796" t="s">
        <v>3992</v>
      </c>
      <c r="N1796" t="s">
        <v>3993</v>
      </c>
      <c r="O1796">
        <f t="shared" si="28"/>
        <v>2016</v>
      </c>
    </row>
    <row r="1797" spans="1:15" x14ac:dyDescent="0.3">
      <c r="A1797" t="s">
        <v>3994</v>
      </c>
      <c r="B1797" s="7">
        <v>42974</v>
      </c>
      <c r="C1797" t="s">
        <v>2042</v>
      </c>
      <c r="D1797" t="s">
        <v>2954</v>
      </c>
      <c r="E1797">
        <v>63.84</v>
      </c>
      <c r="F1797">
        <v>8</v>
      </c>
      <c r="G1797">
        <v>0</v>
      </c>
      <c r="H1797">
        <v>16.598400000000002</v>
      </c>
      <c r="I1797" t="s">
        <v>44</v>
      </c>
      <c r="J1797" t="s">
        <v>58</v>
      </c>
      <c r="K1797" t="s">
        <v>2955</v>
      </c>
      <c r="L1797" t="s">
        <v>137</v>
      </c>
      <c r="M1797" t="s">
        <v>243</v>
      </c>
      <c r="N1797" t="s">
        <v>244</v>
      </c>
      <c r="O1797">
        <f t="shared" si="28"/>
        <v>2017</v>
      </c>
    </row>
    <row r="1798" spans="1:15" x14ac:dyDescent="0.3">
      <c r="A1798" t="s">
        <v>3994</v>
      </c>
      <c r="B1798" s="7">
        <v>42974</v>
      </c>
      <c r="C1798" t="s">
        <v>2042</v>
      </c>
      <c r="D1798" t="s">
        <v>3995</v>
      </c>
      <c r="E1798">
        <v>347.97</v>
      </c>
      <c r="F1798">
        <v>3</v>
      </c>
      <c r="G1798">
        <v>0</v>
      </c>
      <c r="H1798">
        <v>100.9113</v>
      </c>
      <c r="I1798" t="s">
        <v>69</v>
      </c>
      <c r="J1798" t="s">
        <v>70</v>
      </c>
      <c r="K1798" t="s">
        <v>3996</v>
      </c>
      <c r="L1798" t="s">
        <v>137</v>
      </c>
      <c r="M1798" t="s">
        <v>243</v>
      </c>
      <c r="N1798" t="s">
        <v>244</v>
      </c>
      <c r="O1798">
        <f t="shared" si="28"/>
        <v>2017</v>
      </c>
    </row>
    <row r="1799" spans="1:15" x14ac:dyDescent="0.3">
      <c r="A1799" t="s">
        <v>3994</v>
      </c>
      <c r="B1799" s="7">
        <v>42974</v>
      </c>
      <c r="C1799" t="s">
        <v>2042</v>
      </c>
      <c r="D1799" t="s">
        <v>72</v>
      </c>
      <c r="E1799">
        <v>37.008000000000003</v>
      </c>
      <c r="F1799">
        <v>6</v>
      </c>
      <c r="G1799">
        <v>0.2</v>
      </c>
      <c r="H1799">
        <v>11.565</v>
      </c>
      <c r="I1799" t="s">
        <v>44</v>
      </c>
      <c r="J1799" t="s">
        <v>73</v>
      </c>
      <c r="K1799" t="s">
        <v>74</v>
      </c>
      <c r="L1799" t="s">
        <v>137</v>
      </c>
      <c r="M1799" t="s">
        <v>243</v>
      </c>
      <c r="N1799" t="s">
        <v>244</v>
      </c>
      <c r="O1799">
        <f t="shared" si="28"/>
        <v>2017</v>
      </c>
    </row>
    <row r="1800" spans="1:15" x14ac:dyDescent="0.3">
      <c r="A1800" t="s">
        <v>3997</v>
      </c>
      <c r="B1800" s="7">
        <v>42558</v>
      </c>
      <c r="C1800" t="s">
        <v>3938</v>
      </c>
      <c r="D1800" t="s">
        <v>1657</v>
      </c>
      <c r="E1800">
        <v>215.65</v>
      </c>
      <c r="F1800">
        <v>5</v>
      </c>
      <c r="G1800">
        <v>0</v>
      </c>
      <c r="H1800">
        <v>73.320999999999998</v>
      </c>
      <c r="I1800" t="s">
        <v>32</v>
      </c>
      <c r="J1800" t="s">
        <v>63</v>
      </c>
      <c r="K1800" t="s">
        <v>1658</v>
      </c>
      <c r="L1800" t="s">
        <v>47</v>
      </c>
      <c r="M1800" t="s">
        <v>48</v>
      </c>
      <c r="N1800" t="s">
        <v>561</v>
      </c>
      <c r="O1800">
        <f t="shared" si="28"/>
        <v>2016</v>
      </c>
    </row>
    <row r="1801" spans="1:15" x14ac:dyDescent="0.3">
      <c r="A1801" t="s">
        <v>3998</v>
      </c>
      <c r="B1801" s="7">
        <v>42590</v>
      </c>
      <c r="C1801" t="s">
        <v>3999</v>
      </c>
      <c r="D1801" t="s">
        <v>764</v>
      </c>
      <c r="E1801">
        <v>11.167999999999999</v>
      </c>
      <c r="F1801">
        <v>4</v>
      </c>
      <c r="G1801">
        <v>0.2</v>
      </c>
      <c r="H1801">
        <v>3.6295999999999999</v>
      </c>
      <c r="I1801" t="s">
        <v>44</v>
      </c>
      <c r="J1801" t="s">
        <v>241</v>
      </c>
      <c r="K1801" t="s">
        <v>765</v>
      </c>
      <c r="L1801" t="s">
        <v>99</v>
      </c>
      <c r="M1801" t="s">
        <v>100</v>
      </c>
      <c r="N1801" t="s">
        <v>722</v>
      </c>
      <c r="O1801">
        <f t="shared" si="28"/>
        <v>2016</v>
      </c>
    </row>
    <row r="1802" spans="1:15" x14ac:dyDescent="0.3">
      <c r="A1802" t="s">
        <v>3998</v>
      </c>
      <c r="B1802" s="7">
        <v>42590</v>
      </c>
      <c r="C1802" t="s">
        <v>3999</v>
      </c>
      <c r="D1802" t="s">
        <v>4000</v>
      </c>
      <c r="E1802">
        <v>53.951999999999998</v>
      </c>
      <c r="F1802">
        <v>3</v>
      </c>
      <c r="G1802">
        <v>0.2</v>
      </c>
      <c r="H1802">
        <v>17.534400000000002</v>
      </c>
      <c r="I1802" t="s">
        <v>44</v>
      </c>
      <c r="J1802" t="s">
        <v>85</v>
      </c>
      <c r="K1802" t="s">
        <v>4001</v>
      </c>
      <c r="L1802" t="s">
        <v>99</v>
      </c>
      <c r="M1802" t="s">
        <v>100</v>
      </c>
      <c r="N1802" t="s">
        <v>722</v>
      </c>
      <c r="O1802">
        <f t="shared" si="28"/>
        <v>2016</v>
      </c>
    </row>
    <row r="1803" spans="1:15" x14ac:dyDescent="0.3">
      <c r="A1803" t="s">
        <v>4002</v>
      </c>
      <c r="B1803" s="7">
        <v>42687</v>
      </c>
      <c r="C1803" t="s">
        <v>1645</v>
      </c>
      <c r="D1803" t="s">
        <v>3483</v>
      </c>
      <c r="E1803">
        <v>4.18</v>
      </c>
      <c r="F1803">
        <v>1</v>
      </c>
      <c r="G1803">
        <v>0</v>
      </c>
      <c r="H1803">
        <v>1.5047999999999999</v>
      </c>
      <c r="I1803" t="s">
        <v>32</v>
      </c>
      <c r="J1803" t="s">
        <v>63</v>
      </c>
      <c r="K1803" t="s">
        <v>3484</v>
      </c>
      <c r="L1803" t="s">
        <v>47</v>
      </c>
      <c r="M1803" t="s">
        <v>93</v>
      </c>
      <c r="N1803" t="s">
        <v>1382</v>
      </c>
      <c r="O1803">
        <f t="shared" si="28"/>
        <v>2016</v>
      </c>
    </row>
    <row r="1804" spans="1:15" x14ac:dyDescent="0.3">
      <c r="A1804" t="s">
        <v>4003</v>
      </c>
      <c r="B1804" s="7">
        <v>43000</v>
      </c>
      <c r="C1804" t="s">
        <v>2547</v>
      </c>
      <c r="D1804" t="s">
        <v>1514</v>
      </c>
      <c r="E1804">
        <v>5.6070000000000002</v>
      </c>
      <c r="F1804">
        <v>1</v>
      </c>
      <c r="G1804">
        <v>0.7</v>
      </c>
      <c r="H1804">
        <v>-4.2987000000000002</v>
      </c>
      <c r="I1804" t="s">
        <v>44</v>
      </c>
      <c r="J1804" t="s">
        <v>73</v>
      </c>
      <c r="K1804" t="s">
        <v>1515</v>
      </c>
      <c r="L1804" t="s">
        <v>137</v>
      </c>
      <c r="M1804" t="s">
        <v>138</v>
      </c>
      <c r="N1804" t="s">
        <v>139</v>
      </c>
      <c r="O1804">
        <f t="shared" si="28"/>
        <v>2017</v>
      </c>
    </row>
    <row r="1805" spans="1:15" x14ac:dyDescent="0.3">
      <c r="A1805" t="s">
        <v>4003</v>
      </c>
      <c r="B1805" s="7">
        <v>43000</v>
      </c>
      <c r="C1805" t="s">
        <v>2547</v>
      </c>
      <c r="D1805" t="s">
        <v>1592</v>
      </c>
      <c r="E1805">
        <v>4663.7359999999999</v>
      </c>
      <c r="F1805">
        <v>7</v>
      </c>
      <c r="G1805">
        <v>0.2</v>
      </c>
      <c r="H1805">
        <v>-1049.3406</v>
      </c>
      <c r="I1805" t="s">
        <v>44</v>
      </c>
      <c r="J1805" t="s">
        <v>515</v>
      </c>
      <c r="K1805" t="s">
        <v>1593</v>
      </c>
      <c r="L1805" t="s">
        <v>137</v>
      </c>
      <c r="M1805" t="s">
        <v>138</v>
      </c>
      <c r="N1805" t="s">
        <v>139</v>
      </c>
      <c r="O1805">
        <f t="shared" si="28"/>
        <v>2017</v>
      </c>
    </row>
    <row r="1806" spans="1:15" x14ac:dyDescent="0.3">
      <c r="A1806" t="s">
        <v>4003</v>
      </c>
      <c r="B1806" s="7">
        <v>43000</v>
      </c>
      <c r="C1806" t="s">
        <v>2547</v>
      </c>
      <c r="D1806" t="s">
        <v>4004</v>
      </c>
      <c r="E1806">
        <v>79.983999999999995</v>
      </c>
      <c r="F1806">
        <v>2</v>
      </c>
      <c r="G1806">
        <v>0.2</v>
      </c>
      <c r="H1806">
        <v>22.9954</v>
      </c>
      <c r="I1806" t="s">
        <v>69</v>
      </c>
      <c r="J1806" t="s">
        <v>148</v>
      </c>
      <c r="K1806" t="s">
        <v>4005</v>
      </c>
      <c r="L1806" t="s">
        <v>137</v>
      </c>
      <c r="M1806" t="s">
        <v>138</v>
      </c>
      <c r="N1806" t="s">
        <v>139</v>
      </c>
      <c r="O1806">
        <f t="shared" si="28"/>
        <v>2017</v>
      </c>
    </row>
    <row r="1807" spans="1:15" x14ac:dyDescent="0.3">
      <c r="A1807" t="s">
        <v>4006</v>
      </c>
      <c r="B1807" s="7">
        <v>42729</v>
      </c>
      <c r="C1807" t="s">
        <v>1043</v>
      </c>
      <c r="D1807" t="s">
        <v>3026</v>
      </c>
      <c r="E1807">
        <v>2575.944</v>
      </c>
      <c r="F1807">
        <v>7</v>
      </c>
      <c r="G1807">
        <v>0.2</v>
      </c>
      <c r="H1807">
        <v>257.59440000000001</v>
      </c>
      <c r="I1807" t="s">
        <v>69</v>
      </c>
      <c r="J1807" t="s">
        <v>70</v>
      </c>
      <c r="K1807" t="s">
        <v>3027</v>
      </c>
      <c r="L1807" t="s">
        <v>47</v>
      </c>
      <c r="M1807" t="s">
        <v>48</v>
      </c>
      <c r="N1807" t="s">
        <v>49</v>
      </c>
      <c r="O1807">
        <f t="shared" si="28"/>
        <v>2016</v>
      </c>
    </row>
    <row r="1808" spans="1:15" x14ac:dyDescent="0.3">
      <c r="A1808" t="s">
        <v>4006</v>
      </c>
      <c r="B1808" s="7">
        <v>42729</v>
      </c>
      <c r="C1808" t="s">
        <v>1043</v>
      </c>
      <c r="D1808" t="s">
        <v>1745</v>
      </c>
      <c r="E1808">
        <v>45.36</v>
      </c>
      <c r="F1808">
        <v>7</v>
      </c>
      <c r="G1808">
        <v>0</v>
      </c>
      <c r="H1808">
        <v>21.7728</v>
      </c>
      <c r="I1808" t="s">
        <v>44</v>
      </c>
      <c r="J1808" t="s">
        <v>85</v>
      </c>
      <c r="K1808" t="s">
        <v>1746</v>
      </c>
      <c r="L1808" t="s">
        <v>47</v>
      </c>
      <c r="M1808" t="s">
        <v>48</v>
      </c>
      <c r="N1808" t="s">
        <v>49</v>
      </c>
      <c r="O1808">
        <f t="shared" si="28"/>
        <v>2016</v>
      </c>
    </row>
    <row r="1809" spans="1:15" x14ac:dyDescent="0.3">
      <c r="A1809" t="s">
        <v>4006</v>
      </c>
      <c r="B1809" s="7">
        <v>42729</v>
      </c>
      <c r="C1809" t="s">
        <v>1043</v>
      </c>
      <c r="D1809" t="s">
        <v>1638</v>
      </c>
      <c r="E1809">
        <v>254.24</v>
      </c>
      <c r="F1809">
        <v>7</v>
      </c>
      <c r="G1809">
        <v>0</v>
      </c>
      <c r="H1809">
        <v>76.272000000000006</v>
      </c>
      <c r="I1809" t="s">
        <v>69</v>
      </c>
      <c r="J1809" t="s">
        <v>148</v>
      </c>
      <c r="K1809" t="s">
        <v>1639</v>
      </c>
      <c r="L1809" t="s">
        <v>47</v>
      </c>
      <c r="M1809" t="s">
        <v>48</v>
      </c>
      <c r="N1809" t="s">
        <v>49</v>
      </c>
      <c r="O1809">
        <f t="shared" si="28"/>
        <v>2016</v>
      </c>
    </row>
    <row r="1810" spans="1:15" x14ac:dyDescent="0.3">
      <c r="A1810" t="s">
        <v>4007</v>
      </c>
      <c r="B1810" s="7">
        <v>42411</v>
      </c>
      <c r="C1810" t="s">
        <v>4008</v>
      </c>
      <c r="D1810" t="s">
        <v>4009</v>
      </c>
      <c r="E1810">
        <v>69.930000000000007</v>
      </c>
      <c r="F1810">
        <v>7</v>
      </c>
      <c r="G1810">
        <v>0</v>
      </c>
      <c r="H1810">
        <v>0.69930000000000003</v>
      </c>
      <c r="I1810" t="s">
        <v>69</v>
      </c>
      <c r="J1810" t="s">
        <v>70</v>
      </c>
      <c r="K1810" t="s">
        <v>4010</v>
      </c>
      <c r="L1810" t="s">
        <v>99</v>
      </c>
      <c r="M1810" t="s">
        <v>576</v>
      </c>
      <c r="N1810" t="s">
        <v>4011</v>
      </c>
      <c r="O1810">
        <f t="shared" si="28"/>
        <v>2016</v>
      </c>
    </row>
    <row r="1811" spans="1:15" x14ac:dyDescent="0.3">
      <c r="A1811" t="s">
        <v>4012</v>
      </c>
      <c r="B1811" s="7">
        <v>42666</v>
      </c>
      <c r="C1811" t="s">
        <v>724</v>
      </c>
      <c r="D1811" t="s">
        <v>4013</v>
      </c>
      <c r="E1811">
        <v>16.155999999999999</v>
      </c>
      <c r="F1811">
        <v>7</v>
      </c>
      <c r="G1811">
        <v>0.6</v>
      </c>
      <c r="H1811">
        <v>-12.117000000000001</v>
      </c>
      <c r="I1811" t="s">
        <v>32</v>
      </c>
      <c r="J1811" t="s">
        <v>63</v>
      </c>
      <c r="K1811" t="s">
        <v>4014</v>
      </c>
      <c r="L1811" t="s">
        <v>99</v>
      </c>
      <c r="M1811" t="s">
        <v>193</v>
      </c>
      <c r="N1811" t="s">
        <v>276</v>
      </c>
      <c r="O1811">
        <f t="shared" si="28"/>
        <v>2016</v>
      </c>
    </row>
    <row r="1812" spans="1:15" x14ac:dyDescent="0.3">
      <c r="A1812" t="s">
        <v>4012</v>
      </c>
      <c r="B1812" s="7">
        <v>42666</v>
      </c>
      <c r="C1812" t="s">
        <v>724</v>
      </c>
      <c r="D1812" t="s">
        <v>4015</v>
      </c>
      <c r="E1812">
        <v>54.816000000000003</v>
      </c>
      <c r="F1812">
        <v>3</v>
      </c>
      <c r="G1812">
        <v>0.2</v>
      </c>
      <c r="H1812">
        <v>17.815200000000001</v>
      </c>
      <c r="I1812" t="s">
        <v>44</v>
      </c>
      <c r="J1812" t="s">
        <v>85</v>
      </c>
      <c r="K1812" t="s">
        <v>4016</v>
      </c>
      <c r="L1812" t="s">
        <v>99</v>
      </c>
      <c r="M1812" t="s">
        <v>193</v>
      </c>
      <c r="N1812" t="s">
        <v>276</v>
      </c>
      <c r="O1812">
        <f t="shared" si="28"/>
        <v>2016</v>
      </c>
    </row>
    <row r="1813" spans="1:15" x14ac:dyDescent="0.3">
      <c r="A1813" t="s">
        <v>4017</v>
      </c>
      <c r="B1813" s="7">
        <v>41799</v>
      </c>
      <c r="C1813" t="s">
        <v>2779</v>
      </c>
      <c r="D1813" t="s">
        <v>479</v>
      </c>
      <c r="E1813">
        <v>1441.3</v>
      </c>
      <c r="F1813">
        <v>7</v>
      </c>
      <c r="G1813">
        <v>0</v>
      </c>
      <c r="H1813">
        <v>245.02099999999999</v>
      </c>
      <c r="I1813" t="s">
        <v>32</v>
      </c>
      <c r="J1813" t="s">
        <v>53</v>
      </c>
      <c r="K1813" t="s">
        <v>480</v>
      </c>
      <c r="L1813" t="s">
        <v>35</v>
      </c>
      <c r="M1813" t="s">
        <v>289</v>
      </c>
      <c r="N1813" t="s">
        <v>2929</v>
      </c>
      <c r="O1813">
        <f t="shared" si="28"/>
        <v>2014</v>
      </c>
    </row>
    <row r="1814" spans="1:15" x14ac:dyDescent="0.3">
      <c r="A1814" t="s">
        <v>4018</v>
      </c>
      <c r="B1814" s="7">
        <v>43059</v>
      </c>
      <c r="C1814" t="s">
        <v>4019</v>
      </c>
      <c r="D1814" t="s">
        <v>975</v>
      </c>
      <c r="E1814">
        <v>77.599999999999994</v>
      </c>
      <c r="F1814">
        <v>5</v>
      </c>
      <c r="G1814">
        <v>0.2</v>
      </c>
      <c r="H1814">
        <v>28.13</v>
      </c>
      <c r="I1814" t="s">
        <v>32</v>
      </c>
      <c r="J1814" t="s">
        <v>63</v>
      </c>
      <c r="K1814" t="s">
        <v>976</v>
      </c>
      <c r="L1814" t="s">
        <v>137</v>
      </c>
      <c r="M1814" t="s">
        <v>445</v>
      </c>
      <c r="N1814" t="s">
        <v>540</v>
      </c>
      <c r="O1814">
        <f t="shared" si="28"/>
        <v>2017</v>
      </c>
    </row>
    <row r="1815" spans="1:15" x14ac:dyDescent="0.3">
      <c r="A1815" t="s">
        <v>4018</v>
      </c>
      <c r="B1815" s="7">
        <v>43059</v>
      </c>
      <c r="C1815" t="s">
        <v>4019</v>
      </c>
      <c r="D1815" t="s">
        <v>1376</v>
      </c>
      <c r="E1815">
        <v>4.6559999999999997</v>
      </c>
      <c r="F1815">
        <v>2</v>
      </c>
      <c r="G1815">
        <v>0.2</v>
      </c>
      <c r="H1815">
        <v>1.5713999999999999</v>
      </c>
      <c r="I1815" t="s">
        <v>32</v>
      </c>
      <c r="J1815" t="s">
        <v>63</v>
      </c>
      <c r="K1815" t="s">
        <v>1377</v>
      </c>
      <c r="L1815" t="s">
        <v>137</v>
      </c>
      <c r="M1815" t="s">
        <v>445</v>
      </c>
      <c r="N1815" t="s">
        <v>540</v>
      </c>
      <c r="O1815">
        <f t="shared" si="28"/>
        <v>2017</v>
      </c>
    </row>
    <row r="1816" spans="1:15" x14ac:dyDescent="0.3">
      <c r="A1816" t="s">
        <v>4020</v>
      </c>
      <c r="B1816" s="7">
        <v>42261</v>
      </c>
      <c r="C1816" t="s">
        <v>3021</v>
      </c>
      <c r="D1816" t="s">
        <v>819</v>
      </c>
      <c r="E1816">
        <v>170.136</v>
      </c>
      <c r="F1816">
        <v>3</v>
      </c>
      <c r="G1816">
        <v>0.2</v>
      </c>
      <c r="H1816">
        <v>-8.5068000000000001</v>
      </c>
      <c r="I1816" t="s">
        <v>32</v>
      </c>
      <c r="J1816" t="s">
        <v>53</v>
      </c>
      <c r="K1816" t="s">
        <v>820</v>
      </c>
      <c r="L1816" t="s">
        <v>47</v>
      </c>
      <c r="M1816" t="s">
        <v>48</v>
      </c>
      <c r="N1816" t="s">
        <v>49</v>
      </c>
      <c r="O1816">
        <f t="shared" si="28"/>
        <v>2015</v>
      </c>
    </row>
    <row r="1817" spans="1:15" x14ac:dyDescent="0.3">
      <c r="A1817" t="s">
        <v>4021</v>
      </c>
      <c r="B1817" s="7">
        <v>42159</v>
      </c>
      <c r="C1817" t="s">
        <v>2393</v>
      </c>
      <c r="D1817" t="s">
        <v>4022</v>
      </c>
      <c r="E1817">
        <v>7.38</v>
      </c>
      <c r="F1817">
        <v>2</v>
      </c>
      <c r="G1817">
        <v>0</v>
      </c>
      <c r="H1817">
        <v>3.4685999999999999</v>
      </c>
      <c r="I1817" t="s">
        <v>44</v>
      </c>
      <c r="J1817" t="s">
        <v>45</v>
      </c>
      <c r="K1817" t="s">
        <v>4023</v>
      </c>
      <c r="L1817" t="s">
        <v>47</v>
      </c>
      <c r="M1817" t="s">
        <v>93</v>
      </c>
      <c r="N1817" t="s">
        <v>94</v>
      </c>
      <c r="O1817">
        <f t="shared" si="28"/>
        <v>2015</v>
      </c>
    </row>
    <row r="1818" spans="1:15" x14ac:dyDescent="0.3">
      <c r="A1818" t="s">
        <v>4021</v>
      </c>
      <c r="B1818" s="7">
        <v>42159</v>
      </c>
      <c r="C1818" t="s">
        <v>2393</v>
      </c>
      <c r="D1818" t="s">
        <v>689</v>
      </c>
      <c r="E1818">
        <v>9.26</v>
      </c>
      <c r="F1818">
        <v>2</v>
      </c>
      <c r="G1818">
        <v>0</v>
      </c>
      <c r="H1818">
        <v>3.0558000000000001</v>
      </c>
      <c r="I1818" t="s">
        <v>44</v>
      </c>
      <c r="J1818" t="s">
        <v>66</v>
      </c>
      <c r="K1818" t="s">
        <v>690</v>
      </c>
      <c r="L1818" t="s">
        <v>47</v>
      </c>
      <c r="M1818" t="s">
        <v>93</v>
      </c>
      <c r="N1818" t="s">
        <v>94</v>
      </c>
      <c r="O1818">
        <f t="shared" si="28"/>
        <v>2015</v>
      </c>
    </row>
    <row r="1819" spans="1:15" x14ac:dyDescent="0.3">
      <c r="A1819" t="s">
        <v>4024</v>
      </c>
      <c r="B1819" s="7">
        <v>42351</v>
      </c>
      <c r="C1819" t="s">
        <v>3214</v>
      </c>
      <c r="D1819" t="s">
        <v>4025</v>
      </c>
      <c r="E1819">
        <v>9.9600000000000009</v>
      </c>
      <c r="F1819">
        <v>2</v>
      </c>
      <c r="G1819">
        <v>0</v>
      </c>
      <c r="H1819">
        <v>4.5815999999999999</v>
      </c>
      <c r="I1819" t="s">
        <v>44</v>
      </c>
      <c r="J1819" t="s">
        <v>45</v>
      </c>
      <c r="K1819" t="s">
        <v>4026</v>
      </c>
      <c r="L1819" t="s">
        <v>47</v>
      </c>
      <c r="M1819" t="s">
        <v>48</v>
      </c>
      <c r="N1819" t="s">
        <v>49</v>
      </c>
      <c r="O1819">
        <f t="shared" si="28"/>
        <v>2015</v>
      </c>
    </row>
    <row r="1820" spans="1:15" x14ac:dyDescent="0.3">
      <c r="A1820" t="s">
        <v>4027</v>
      </c>
      <c r="B1820" s="7">
        <v>41784</v>
      </c>
      <c r="C1820" t="s">
        <v>4028</v>
      </c>
      <c r="D1820" t="s">
        <v>4029</v>
      </c>
      <c r="E1820">
        <v>75.599999999999994</v>
      </c>
      <c r="F1820">
        <v>2</v>
      </c>
      <c r="G1820">
        <v>0.8</v>
      </c>
      <c r="H1820">
        <v>-166.32</v>
      </c>
      <c r="I1820" t="s">
        <v>44</v>
      </c>
      <c r="J1820" t="s">
        <v>76</v>
      </c>
      <c r="K1820" t="s">
        <v>4030</v>
      </c>
      <c r="L1820" t="s">
        <v>99</v>
      </c>
      <c r="M1820" t="s">
        <v>193</v>
      </c>
      <c r="N1820" t="s">
        <v>276</v>
      </c>
      <c r="O1820">
        <f t="shared" si="28"/>
        <v>2014</v>
      </c>
    </row>
    <row r="1821" spans="1:15" x14ac:dyDescent="0.3">
      <c r="A1821" t="s">
        <v>4027</v>
      </c>
      <c r="B1821" s="7">
        <v>41784</v>
      </c>
      <c r="C1821" t="s">
        <v>4028</v>
      </c>
      <c r="D1821" t="s">
        <v>4031</v>
      </c>
      <c r="E1821">
        <v>29.32</v>
      </c>
      <c r="F1821">
        <v>2</v>
      </c>
      <c r="G1821">
        <v>0.6</v>
      </c>
      <c r="H1821">
        <v>-24.189</v>
      </c>
      <c r="I1821" t="s">
        <v>32</v>
      </c>
      <c r="J1821" t="s">
        <v>63</v>
      </c>
      <c r="K1821" t="s">
        <v>4032</v>
      </c>
      <c r="L1821" t="s">
        <v>99</v>
      </c>
      <c r="M1821" t="s">
        <v>193</v>
      </c>
      <c r="N1821" t="s">
        <v>276</v>
      </c>
      <c r="O1821">
        <f t="shared" si="28"/>
        <v>2014</v>
      </c>
    </row>
    <row r="1822" spans="1:15" x14ac:dyDescent="0.3">
      <c r="A1822" t="s">
        <v>4033</v>
      </c>
      <c r="B1822" s="7">
        <v>42416</v>
      </c>
      <c r="C1822" t="s">
        <v>791</v>
      </c>
      <c r="D1822" t="s">
        <v>4034</v>
      </c>
      <c r="E1822">
        <v>92.063999999999993</v>
      </c>
      <c r="F1822">
        <v>6</v>
      </c>
      <c r="G1822">
        <v>0.8</v>
      </c>
      <c r="H1822">
        <v>-225.55680000000001</v>
      </c>
      <c r="I1822" t="s">
        <v>44</v>
      </c>
      <c r="J1822" t="s">
        <v>76</v>
      </c>
      <c r="K1822" t="s">
        <v>4035</v>
      </c>
      <c r="L1822" t="s">
        <v>99</v>
      </c>
      <c r="M1822" t="s">
        <v>193</v>
      </c>
      <c r="N1822" t="s">
        <v>276</v>
      </c>
      <c r="O1822">
        <f t="shared" si="28"/>
        <v>2016</v>
      </c>
    </row>
    <row r="1823" spans="1:15" x14ac:dyDescent="0.3">
      <c r="A1823" t="s">
        <v>4033</v>
      </c>
      <c r="B1823" s="7">
        <v>42416</v>
      </c>
      <c r="C1823" t="s">
        <v>791</v>
      </c>
      <c r="D1823" t="s">
        <v>240</v>
      </c>
      <c r="E1823">
        <v>6.976</v>
      </c>
      <c r="F1823">
        <v>4</v>
      </c>
      <c r="G1823">
        <v>0.2</v>
      </c>
      <c r="H1823">
        <v>1.8311999999999999</v>
      </c>
      <c r="I1823" t="s">
        <v>44</v>
      </c>
      <c r="J1823" t="s">
        <v>241</v>
      </c>
      <c r="K1823" t="s">
        <v>242</v>
      </c>
      <c r="L1823" t="s">
        <v>99</v>
      </c>
      <c r="M1823" t="s">
        <v>193</v>
      </c>
      <c r="N1823" t="s">
        <v>276</v>
      </c>
      <c r="O1823">
        <f t="shared" si="28"/>
        <v>2016</v>
      </c>
    </row>
    <row r="1824" spans="1:15" x14ac:dyDescent="0.3">
      <c r="A1824" t="s">
        <v>4033</v>
      </c>
      <c r="B1824" s="7">
        <v>42416</v>
      </c>
      <c r="C1824" t="s">
        <v>791</v>
      </c>
      <c r="D1824" t="s">
        <v>4036</v>
      </c>
      <c r="E1824">
        <v>62.957999999999998</v>
      </c>
      <c r="F1824">
        <v>3</v>
      </c>
      <c r="G1824">
        <v>0.3</v>
      </c>
      <c r="H1824">
        <v>-2.6981999999999999</v>
      </c>
      <c r="I1824" t="s">
        <v>32</v>
      </c>
      <c r="J1824" t="s">
        <v>39</v>
      </c>
      <c r="K1824" t="s">
        <v>4037</v>
      </c>
      <c r="L1824" t="s">
        <v>99</v>
      </c>
      <c r="M1824" t="s">
        <v>193</v>
      </c>
      <c r="N1824" t="s">
        <v>276</v>
      </c>
      <c r="O1824">
        <f t="shared" si="28"/>
        <v>2016</v>
      </c>
    </row>
    <row r="1825" spans="1:15" x14ac:dyDescent="0.3">
      <c r="A1825" t="s">
        <v>4033</v>
      </c>
      <c r="B1825" s="7">
        <v>42416</v>
      </c>
      <c r="C1825" t="s">
        <v>791</v>
      </c>
      <c r="D1825" t="s">
        <v>4038</v>
      </c>
      <c r="E1825">
        <v>5.1840000000000002</v>
      </c>
      <c r="F1825">
        <v>1</v>
      </c>
      <c r="G1825">
        <v>0.2</v>
      </c>
      <c r="H1825">
        <v>1.8144</v>
      </c>
      <c r="I1825" t="s">
        <v>44</v>
      </c>
      <c r="J1825" t="s">
        <v>85</v>
      </c>
      <c r="K1825" t="s">
        <v>4039</v>
      </c>
      <c r="L1825" t="s">
        <v>99</v>
      </c>
      <c r="M1825" t="s">
        <v>193</v>
      </c>
      <c r="N1825" t="s">
        <v>276</v>
      </c>
      <c r="O1825">
        <f t="shared" si="28"/>
        <v>2016</v>
      </c>
    </row>
    <row r="1826" spans="1:15" x14ac:dyDescent="0.3">
      <c r="A1826" t="s">
        <v>4040</v>
      </c>
      <c r="B1826" s="7">
        <v>42726</v>
      </c>
      <c r="C1826" t="s">
        <v>1483</v>
      </c>
      <c r="D1826" t="s">
        <v>2965</v>
      </c>
      <c r="E1826">
        <v>31.32</v>
      </c>
      <c r="F1826">
        <v>10</v>
      </c>
      <c r="G1826">
        <v>0.7</v>
      </c>
      <c r="H1826">
        <v>-25.056000000000001</v>
      </c>
      <c r="I1826" t="s">
        <v>44</v>
      </c>
      <c r="J1826" t="s">
        <v>73</v>
      </c>
      <c r="K1826" t="s">
        <v>2966</v>
      </c>
      <c r="L1826" t="s">
        <v>47</v>
      </c>
      <c r="M1826" t="s">
        <v>378</v>
      </c>
      <c r="N1826" t="s">
        <v>4041</v>
      </c>
      <c r="O1826">
        <f t="shared" si="28"/>
        <v>2016</v>
      </c>
    </row>
    <row r="1827" spans="1:15" x14ac:dyDescent="0.3">
      <c r="A1827" t="s">
        <v>4040</v>
      </c>
      <c r="B1827" s="7">
        <v>42726</v>
      </c>
      <c r="C1827" t="s">
        <v>1483</v>
      </c>
      <c r="D1827" t="s">
        <v>1205</v>
      </c>
      <c r="E1827">
        <v>11.84</v>
      </c>
      <c r="F1827">
        <v>4</v>
      </c>
      <c r="G1827">
        <v>0.2</v>
      </c>
      <c r="H1827">
        <v>3.1080000000000001</v>
      </c>
      <c r="I1827" t="s">
        <v>32</v>
      </c>
      <c r="J1827" t="s">
        <v>63</v>
      </c>
      <c r="K1827" t="s">
        <v>1206</v>
      </c>
      <c r="L1827" t="s">
        <v>47</v>
      </c>
      <c r="M1827" t="s">
        <v>378</v>
      </c>
      <c r="N1827" t="s">
        <v>4041</v>
      </c>
      <c r="O1827">
        <f t="shared" si="28"/>
        <v>2016</v>
      </c>
    </row>
    <row r="1828" spans="1:15" x14ac:dyDescent="0.3">
      <c r="A1828" t="s">
        <v>4040</v>
      </c>
      <c r="B1828" s="7">
        <v>42726</v>
      </c>
      <c r="C1828" t="s">
        <v>1483</v>
      </c>
      <c r="D1828" t="s">
        <v>4042</v>
      </c>
      <c r="E1828">
        <v>22.783999999999999</v>
      </c>
      <c r="F1828">
        <v>1</v>
      </c>
      <c r="G1828">
        <v>0.2</v>
      </c>
      <c r="H1828">
        <v>4.8415999999999997</v>
      </c>
      <c r="I1828" t="s">
        <v>32</v>
      </c>
      <c r="J1828" t="s">
        <v>63</v>
      </c>
      <c r="K1828" t="s">
        <v>4043</v>
      </c>
      <c r="L1828" t="s">
        <v>47</v>
      </c>
      <c r="M1828" t="s">
        <v>378</v>
      </c>
      <c r="N1828" t="s">
        <v>4041</v>
      </c>
      <c r="O1828">
        <f t="shared" si="28"/>
        <v>2016</v>
      </c>
    </row>
    <row r="1829" spans="1:15" x14ac:dyDescent="0.3">
      <c r="A1829" t="s">
        <v>4044</v>
      </c>
      <c r="B1829" s="7">
        <v>42408</v>
      </c>
      <c r="C1829" t="s">
        <v>4045</v>
      </c>
      <c r="D1829" t="s">
        <v>4046</v>
      </c>
      <c r="E1829">
        <v>1127.9760000000001</v>
      </c>
      <c r="F1829">
        <v>3</v>
      </c>
      <c r="G1829">
        <v>0.2</v>
      </c>
      <c r="H1829">
        <v>126.8973</v>
      </c>
      <c r="I1829" t="s">
        <v>69</v>
      </c>
      <c r="J1829" t="s">
        <v>70</v>
      </c>
      <c r="K1829" t="s">
        <v>4047</v>
      </c>
      <c r="L1829" t="s">
        <v>35</v>
      </c>
      <c r="M1829" t="s">
        <v>87</v>
      </c>
      <c r="N1829" t="s">
        <v>4048</v>
      </c>
      <c r="O1829">
        <f t="shared" si="28"/>
        <v>2016</v>
      </c>
    </row>
    <row r="1830" spans="1:15" x14ac:dyDescent="0.3">
      <c r="A1830" t="s">
        <v>4049</v>
      </c>
      <c r="B1830" s="7">
        <v>42198</v>
      </c>
      <c r="C1830" t="s">
        <v>4050</v>
      </c>
      <c r="D1830" t="s">
        <v>2444</v>
      </c>
      <c r="E1830">
        <v>38.880000000000003</v>
      </c>
      <c r="F1830">
        <v>6</v>
      </c>
      <c r="G1830">
        <v>0</v>
      </c>
      <c r="H1830">
        <v>18.662400000000002</v>
      </c>
      <c r="I1830" t="s">
        <v>44</v>
      </c>
      <c r="J1830" t="s">
        <v>85</v>
      </c>
      <c r="K1830" t="s">
        <v>2445</v>
      </c>
      <c r="L1830" t="s">
        <v>35</v>
      </c>
      <c r="M1830" t="s">
        <v>1129</v>
      </c>
      <c r="N1830" t="s">
        <v>3137</v>
      </c>
      <c r="O1830">
        <f t="shared" si="28"/>
        <v>2015</v>
      </c>
    </row>
    <row r="1831" spans="1:15" x14ac:dyDescent="0.3">
      <c r="A1831" t="s">
        <v>4051</v>
      </c>
      <c r="B1831" s="7">
        <v>41777</v>
      </c>
      <c r="C1831" t="s">
        <v>712</v>
      </c>
      <c r="D1831" t="s">
        <v>4052</v>
      </c>
      <c r="E1831">
        <v>779.79600000000005</v>
      </c>
      <c r="F1831">
        <v>2</v>
      </c>
      <c r="G1831">
        <v>0.4</v>
      </c>
      <c r="H1831">
        <v>-168.95580000000001</v>
      </c>
      <c r="I1831" t="s">
        <v>69</v>
      </c>
      <c r="J1831" t="s">
        <v>70</v>
      </c>
      <c r="K1831" t="s">
        <v>4053</v>
      </c>
      <c r="L1831" t="s">
        <v>137</v>
      </c>
      <c r="M1831" t="s">
        <v>445</v>
      </c>
      <c r="N1831" t="s">
        <v>1920</v>
      </c>
      <c r="O1831">
        <f t="shared" si="28"/>
        <v>2014</v>
      </c>
    </row>
    <row r="1832" spans="1:15" x14ac:dyDescent="0.3">
      <c r="A1832" t="s">
        <v>4054</v>
      </c>
      <c r="B1832" s="7">
        <v>43029</v>
      </c>
      <c r="C1832" t="s">
        <v>2611</v>
      </c>
      <c r="D1832" t="s">
        <v>4055</v>
      </c>
      <c r="E1832">
        <v>1439.92</v>
      </c>
      <c r="F1832">
        <v>8</v>
      </c>
      <c r="G1832">
        <v>0</v>
      </c>
      <c r="H1832">
        <v>374.37920000000003</v>
      </c>
      <c r="I1832" t="s">
        <v>69</v>
      </c>
      <c r="J1832" t="s">
        <v>70</v>
      </c>
      <c r="K1832" t="s">
        <v>4056</v>
      </c>
      <c r="L1832" t="s">
        <v>99</v>
      </c>
      <c r="M1832" t="s">
        <v>576</v>
      </c>
      <c r="N1832" t="s">
        <v>4057</v>
      </c>
      <c r="O1832">
        <f t="shared" si="28"/>
        <v>2017</v>
      </c>
    </row>
    <row r="1833" spans="1:15" x14ac:dyDescent="0.3">
      <c r="A1833" t="s">
        <v>4054</v>
      </c>
      <c r="B1833" s="7">
        <v>43029</v>
      </c>
      <c r="C1833" t="s">
        <v>2611</v>
      </c>
      <c r="D1833" t="s">
        <v>2529</v>
      </c>
      <c r="E1833">
        <v>262.11</v>
      </c>
      <c r="F1833">
        <v>1</v>
      </c>
      <c r="G1833">
        <v>0</v>
      </c>
      <c r="H1833">
        <v>62.906399999999998</v>
      </c>
      <c r="I1833" t="s">
        <v>32</v>
      </c>
      <c r="J1833" t="s">
        <v>53</v>
      </c>
      <c r="K1833" t="s">
        <v>2530</v>
      </c>
      <c r="L1833" t="s">
        <v>99</v>
      </c>
      <c r="M1833" t="s">
        <v>576</v>
      </c>
      <c r="N1833" t="s">
        <v>4057</v>
      </c>
      <c r="O1833">
        <f t="shared" si="28"/>
        <v>2017</v>
      </c>
    </row>
    <row r="1834" spans="1:15" x14ac:dyDescent="0.3">
      <c r="A1834" t="s">
        <v>4058</v>
      </c>
      <c r="B1834" s="7">
        <v>42313</v>
      </c>
      <c r="C1834" t="s">
        <v>2427</v>
      </c>
      <c r="D1834" t="s">
        <v>2973</v>
      </c>
      <c r="E1834">
        <v>207</v>
      </c>
      <c r="F1834">
        <v>3</v>
      </c>
      <c r="G1834">
        <v>0.2</v>
      </c>
      <c r="H1834">
        <v>25.875</v>
      </c>
      <c r="I1834" t="s">
        <v>32</v>
      </c>
      <c r="J1834" t="s">
        <v>39</v>
      </c>
      <c r="K1834" t="s">
        <v>2974</v>
      </c>
      <c r="L1834" t="s">
        <v>35</v>
      </c>
      <c r="M1834" t="s">
        <v>87</v>
      </c>
      <c r="N1834" t="s">
        <v>654</v>
      </c>
      <c r="O1834">
        <f t="shared" si="28"/>
        <v>2015</v>
      </c>
    </row>
    <row r="1835" spans="1:15" x14ac:dyDescent="0.3">
      <c r="A1835" t="s">
        <v>4059</v>
      </c>
      <c r="B1835" s="7">
        <v>42948</v>
      </c>
      <c r="C1835" t="s">
        <v>3261</v>
      </c>
      <c r="D1835" t="s">
        <v>4060</v>
      </c>
      <c r="E1835">
        <v>1439.982</v>
      </c>
      <c r="F1835">
        <v>3</v>
      </c>
      <c r="G1835">
        <v>0.4</v>
      </c>
      <c r="H1835">
        <v>-263.99669999999998</v>
      </c>
      <c r="I1835" t="s">
        <v>69</v>
      </c>
      <c r="J1835" t="s">
        <v>604</v>
      </c>
      <c r="K1835" t="s">
        <v>4061</v>
      </c>
      <c r="L1835" t="s">
        <v>99</v>
      </c>
      <c r="M1835" t="s">
        <v>100</v>
      </c>
      <c r="N1835" t="s">
        <v>1097</v>
      </c>
      <c r="O1835">
        <f t="shared" si="28"/>
        <v>2017</v>
      </c>
    </row>
    <row r="1836" spans="1:15" x14ac:dyDescent="0.3">
      <c r="A1836" t="s">
        <v>4059</v>
      </c>
      <c r="B1836" s="7">
        <v>42948</v>
      </c>
      <c r="C1836" t="s">
        <v>3261</v>
      </c>
      <c r="D1836" t="s">
        <v>4062</v>
      </c>
      <c r="E1836">
        <v>36.287999999999997</v>
      </c>
      <c r="F1836">
        <v>7</v>
      </c>
      <c r="G1836">
        <v>0.2</v>
      </c>
      <c r="H1836">
        <v>12.700799999999999</v>
      </c>
      <c r="I1836" t="s">
        <v>44</v>
      </c>
      <c r="J1836" t="s">
        <v>85</v>
      </c>
      <c r="K1836" t="s">
        <v>4063</v>
      </c>
      <c r="L1836" t="s">
        <v>99</v>
      </c>
      <c r="M1836" t="s">
        <v>100</v>
      </c>
      <c r="N1836" t="s">
        <v>1097</v>
      </c>
      <c r="O1836">
        <f t="shared" si="28"/>
        <v>2017</v>
      </c>
    </row>
    <row r="1837" spans="1:15" x14ac:dyDescent="0.3">
      <c r="A1837" t="s">
        <v>4064</v>
      </c>
      <c r="B1837" s="7">
        <v>41811</v>
      </c>
      <c r="C1837" t="s">
        <v>3938</v>
      </c>
      <c r="D1837" t="s">
        <v>118</v>
      </c>
      <c r="E1837">
        <v>21.4</v>
      </c>
      <c r="F1837">
        <v>5</v>
      </c>
      <c r="G1837">
        <v>0</v>
      </c>
      <c r="H1837">
        <v>6.2060000000000004</v>
      </c>
      <c r="I1837" t="s">
        <v>44</v>
      </c>
      <c r="J1837" t="s">
        <v>66</v>
      </c>
      <c r="K1837" t="s">
        <v>119</v>
      </c>
      <c r="L1837" t="s">
        <v>137</v>
      </c>
      <c r="M1837" t="s">
        <v>663</v>
      </c>
      <c r="N1837" t="s">
        <v>4065</v>
      </c>
      <c r="O1837">
        <f t="shared" si="28"/>
        <v>2014</v>
      </c>
    </row>
    <row r="1838" spans="1:15" x14ac:dyDescent="0.3">
      <c r="A1838" t="s">
        <v>4066</v>
      </c>
      <c r="B1838" s="7">
        <v>42785</v>
      </c>
      <c r="C1838" t="s">
        <v>3455</v>
      </c>
      <c r="D1838" t="s">
        <v>612</v>
      </c>
      <c r="E1838">
        <v>1245.8599999999999</v>
      </c>
      <c r="F1838">
        <v>7</v>
      </c>
      <c r="G1838">
        <v>0</v>
      </c>
      <c r="H1838">
        <v>361.29939999999999</v>
      </c>
      <c r="I1838" t="s">
        <v>44</v>
      </c>
      <c r="J1838" t="s">
        <v>76</v>
      </c>
      <c r="K1838" t="s">
        <v>613</v>
      </c>
      <c r="L1838" t="s">
        <v>35</v>
      </c>
      <c r="M1838" t="s">
        <v>1129</v>
      </c>
      <c r="N1838" t="s">
        <v>2867</v>
      </c>
      <c r="O1838">
        <f t="shared" si="28"/>
        <v>2017</v>
      </c>
    </row>
    <row r="1839" spans="1:15" x14ac:dyDescent="0.3">
      <c r="A1839" t="s">
        <v>4067</v>
      </c>
      <c r="B1839" s="7">
        <v>41852</v>
      </c>
      <c r="C1839" t="s">
        <v>4068</v>
      </c>
      <c r="D1839" t="s">
        <v>43</v>
      </c>
      <c r="E1839">
        <v>17.544</v>
      </c>
      <c r="F1839">
        <v>3</v>
      </c>
      <c r="G1839">
        <v>0.2</v>
      </c>
      <c r="H1839">
        <v>5.9211</v>
      </c>
      <c r="I1839" t="s">
        <v>44</v>
      </c>
      <c r="J1839" t="s">
        <v>45</v>
      </c>
      <c r="K1839" t="s">
        <v>46</v>
      </c>
      <c r="L1839" t="s">
        <v>35</v>
      </c>
      <c r="M1839" t="s">
        <v>87</v>
      </c>
      <c r="N1839" t="s">
        <v>419</v>
      </c>
      <c r="O1839">
        <f t="shared" si="28"/>
        <v>2014</v>
      </c>
    </row>
    <row r="1840" spans="1:15" x14ac:dyDescent="0.3">
      <c r="A1840" t="s">
        <v>4067</v>
      </c>
      <c r="B1840" s="7">
        <v>41852</v>
      </c>
      <c r="C1840" t="s">
        <v>4068</v>
      </c>
      <c r="D1840" t="s">
        <v>382</v>
      </c>
      <c r="E1840">
        <v>44.128</v>
      </c>
      <c r="F1840">
        <v>4</v>
      </c>
      <c r="G1840">
        <v>0.2</v>
      </c>
      <c r="H1840">
        <v>12.135199999999999</v>
      </c>
      <c r="I1840" t="s">
        <v>32</v>
      </c>
      <c r="J1840" t="s">
        <v>63</v>
      </c>
      <c r="K1840" t="s">
        <v>383</v>
      </c>
      <c r="L1840" t="s">
        <v>35</v>
      </c>
      <c r="M1840" t="s">
        <v>87</v>
      </c>
      <c r="N1840" t="s">
        <v>419</v>
      </c>
      <c r="O1840">
        <f t="shared" si="28"/>
        <v>2014</v>
      </c>
    </row>
    <row r="1841" spans="1:15" x14ac:dyDescent="0.3">
      <c r="A1841" t="s">
        <v>4067</v>
      </c>
      <c r="B1841" s="7">
        <v>41852</v>
      </c>
      <c r="C1841" t="s">
        <v>4068</v>
      </c>
      <c r="D1841" t="s">
        <v>4069</v>
      </c>
      <c r="E1841">
        <v>62.92</v>
      </c>
      <c r="F1841">
        <v>1</v>
      </c>
      <c r="G1841">
        <v>0.2</v>
      </c>
      <c r="H1841">
        <v>10.224500000000001</v>
      </c>
      <c r="I1841" t="s">
        <v>44</v>
      </c>
      <c r="J1841" t="s">
        <v>76</v>
      </c>
      <c r="K1841" t="s">
        <v>4070</v>
      </c>
      <c r="L1841" t="s">
        <v>35</v>
      </c>
      <c r="M1841" t="s">
        <v>87</v>
      </c>
      <c r="N1841" t="s">
        <v>419</v>
      </c>
      <c r="O1841">
        <f t="shared" si="28"/>
        <v>2014</v>
      </c>
    </row>
    <row r="1842" spans="1:15" x14ac:dyDescent="0.3">
      <c r="A1842" t="s">
        <v>4067</v>
      </c>
      <c r="B1842" s="7">
        <v>41852</v>
      </c>
      <c r="C1842" t="s">
        <v>4068</v>
      </c>
      <c r="D1842" t="s">
        <v>497</v>
      </c>
      <c r="E1842">
        <v>78.304000000000002</v>
      </c>
      <c r="F1842">
        <v>2</v>
      </c>
      <c r="G1842">
        <v>0.2</v>
      </c>
      <c r="H1842">
        <v>29.364000000000001</v>
      </c>
      <c r="I1842" t="s">
        <v>44</v>
      </c>
      <c r="J1842" t="s">
        <v>85</v>
      </c>
      <c r="K1842" t="s">
        <v>498</v>
      </c>
      <c r="L1842" t="s">
        <v>35</v>
      </c>
      <c r="M1842" t="s">
        <v>87</v>
      </c>
      <c r="N1842" t="s">
        <v>419</v>
      </c>
      <c r="O1842">
        <f t="shared" si="28"/>
        <v>2014</v>
      </c>
    </row>
    <row r="1843" spans="1:15" x14ac:dyDescent="0.3">
      <c r="A1843" t="s">
        <v>4071</v>
      </c>
      <c r="B1843" s="7">
        <v>42569</v>
      </c>
      <c r="C1843" t="s">
        <v>4072</v>
      </c>
      <c r="D1843" t="s">
        <v>4073</v>
      </c>
      <c r="E1843">
        <v>140.81</v>
      </c>
      <c r="F1843">
        <v>1</v>
      </c>
      <c r="G1843">
        <v>0</v>
      </c>
      <c r="H1843">
        <v>39.4268</v>
      </c>
      <c r="I1843" t="s">
        <v>32</v>
      </c>
      <c r="J1843" t="s">
        <v>39</v>
      </c>
      <c r="K1843" t="s">
        <v>4074</v>
      </c>
      <c r="L1843" t="s">
        <v>35</v>
      </c>
      <c r="M1843" t="s">
        <v>36</v>
      </c>
      <c r="N1843" t="s">
        <v>4075</v>
      </c>
      <c r="O1843">
        <f t="shared" si="28"/>
        <v>2016</v>
      </c>
    </row>
    <row r="1844" spans="1:15" x14ac:dyDescent="0.3">
      <c r="A1844" t="s">
        <v>4076</v>
      </c>
      <c r="B1844" s="7">
        <v>42044</v>
      </c>
      <c r="C1844" t="s">
        <v>1038</v>
      </c>
      <c r="D1844" t="s">
        <v>1060</v>
      </c>
      <c r="E1844">
        <v>40.095999999999997</v>
      </c>
      <c r="F1844">
        <v>4</v>
      </c>
      <c r="G1844">
        <v>0.2</v>
      </c>
      <c r="H1844">
        <v>13.532400000000001</v>
      </c>
      <c r="I1844" t="s">
        <v>44</v>
      </c>
      <c r="J1844" t="s">
        <v>45</v>
      </c>
      <c r="K1844" t="s">
        <v>1061</v>
      </c>
      <c r="L1844" t="s">
        <v>99</v>
      </c>
      <c r="M1844" t="s">
        <v>100</v>
      </c>
      <c r="N1844" t="s">
        <v>602</v>
      </c>
      <c r="O1844">
        <f t="shared" si="28"/>
        <v>2015</v>
      </c>
    </row>
    <row r="1845" spans="1:15" x14ac:dyDescent="0.3">
      <c r="A1845" t="s">
        <v>4076</v>
      </c>
      <c r="B1845" s="7">
        <v>42044</v>
      </c>
      <c r="C1845" t="s">
        <v>1038</v>
      </c>
      <c r="D1845" t="s">
        <v>4077</v>
      </c>
      <c r="E1845">
        <v>40.783999999999999</v>
      </c>
      <c r="F1845">
        <v>2</v>
      </c>
      <c r="G1845">
        <v>0.6</v>
      </c>
      <c r="H1845">
        <v>-30.588000000000001</v>
      </c>
      <c r="I1845" t="s">
        <v>32</v>
      </c>
      <c r="J1845" t="s">
        <v>63</v>
      </c>
      <c r="K1845" t="s">
        <v>4078</v>
      </c>
      <c r="L1845" t="s">
        <v>99</v>
      </c>
      <c r="M1845" t="s">
        <v>100</v>
      </c>
      <c r="N1845" t="s">
        <v>602</v>
      </c>
      <c r="O1845">
        <f t="shared" si="28"/>
        <v>2015</v>
      </c>
    </row>
    <row r="1846" spans="1:15" x14ac:dyDescent="0.3">
      <c r="A1846" t="s">
        <v>4079</v>
      </c>
      <c r="B1846" s="7">
        <v>42945</v>
      </c>
      <c r="C1846" t="s">
        <v>4080</v>
      </c>
      <c r="D1846" t="s">
        <v>147</v>
      </c>
      <c r="E1846">
        <v>90.57</v>
      </c>
      <c r="F1846">
        <v>3</v>
      </c>
      <c r="G1846">
        <v>0</v>
      </c>
      <c r="H1846">
        <v>11.774100000000001</v>
      </c>
      <c r="I1846" t="s">
        <v>69</v>
      </c>
      <c r="J1846" t="s">
        <v>148</v>
      </c>
      <c r="K1846" t="s">
        <v>149</v>
      </c>
      <c r="L1846" t="s">
        <v>47</v>
      </c>
      <c r="M1846" t="s">
        <v>93</v>
      </c>
      <c r="N1846" t="s">
        <v>94</v>
      </c>
      <c r="O1846">
        <f t="shared" si="28"/>
        <v>2017</v>
      </c>
    </row>
    <row r="1847" spans="1:15" x14ac:dyDescent="0.3">
      <c r="A1847" t="s">
        <v>4081</v>
      </c>
      <c r="B1847" s="7">
        <v>42747</v>
      </c>
      <c r="C1847" t="s">
        <v>3924</v>
      </c>
      <c r="D1847" t="s">
        <v>503</v>
      </c>
      <c r="E1847">
        <v>40.08</v>
      </c>
      <c r="F1847">
        <v>6</v>
      </c>
      <c r="G1847">
        <v>0</v>
      </c>
      <c r="H1847">
        <v>19.238399999999999</v>
      </c>
      <c r="I1847" t="s">
        <v>44</v>
      </c>
      <c r="J1847" t="s">
        <v>85</v>
      </c>
      <c r="K1847" t="s">
        <v>504</v>
      </c>
      <c r="L1847" t="s">
        <v>137</v>
      </c>
      <c r="M1847" t="s">
        <v>2669</v>
      </c>
      <c r="N1847" t="s">
        <v>93</v>
      </c>
      <c r="O1847">
        <f t="shared" si="28"/>
        <v>2017</v>
      </c>
    </row>
    <row r="1848" spans="1:15" x14ac:dyDescent="0.3">
      <c r="A1848" t="s">
        <v>4081</v>
      </c>
      <c r="B1848" s="7">
        <v>42747</v>
      </c>
      <c r="C1848" t="s">
        <v>3924</v>
      </c>
      <c r="D1848" t="s">
        <v>4082</v>
      </c>
      <c r="E1848">
        <v>37.68</v>
      </c>
      <c r="F1848">
        <v>2</v>
      </c>
      <c r="G1848">
        <v>0</v>
      </c>
      <c r="H1848">
        <v>15.8256</v>
      </c>
      <c r="I1848" t="s">
        <v>32</v>
      </c>
      <c r="J1848" t="s">
        <v>63</v>
      </c>
      <c r="K1848" t="s">
        <v>4083</v>
      </c>
      <c r="L1848" t="s">
        <v>137</v>
      </c>
      <c r="M1848" t="s">
        <v>2669</v>
      </c>
      <c r="N1848" t="s">
        <v>93</v>
      </c>
      <c r="O1848">
        <f t="shared" si="28"/>
        <v>2017</v>
      </c>
    </row>
    <row r="1849" spans="1:15" x14ac:dyDescent="0.3">
      <c r="A1849" t="s">
        <v>4084</v>
      </c>
      <c r="B1849" s="7">
        <v>42988</v>
      </c>
      <c r="C1849" t="s">
        <v>2893</v>
      </c>
      <c r="D1849" t="s">
        <v>1031</v>
      </c>
      <c r="E1849">
        <v>362.35199999999998</v>
      </c>
      <c r="F1849">
        <v>3</v>
      </c>
      <c r="G1849">
        <v>0.2</v>
      </c>
      <c r="H1849">
        <v>27.176400000000001</v>
      </c>
      <c r="I1849" t="s">
        <v>32</v>
      </c>
      <c r="J1849" t="s">
        <v>39</v>
      </c>
      <c r="K1849" t="s">
        <v>1032</v>
      </c>
      <c r="L1849" t="s">
        <v>47</v>
      </c>
      <c r="M1849" t="s">
        <v>48</v>
      </c>
      <c r="N1849" t="s">
        <v>49</v>
      </c>
      <c r="O1849">
        <f t="shared" si="28"/>
        <v>2017</v>
      </c>
    </row>
    <row r="1850" spans="1:15" x14ac:dyDescent="0.3">
      <c r="A1850" t="s">
        <v>4084</v>
      </c>
      <c r="B1850" s="7">
        <v>42988</v>
      </c>
      <c r="C1850" t="s">
        <v>2893</v>
      </c>
      <c r="D1850" t="s">
        <v>1079</v>
      </c>
      <c r="E1850">
        <v>7.1840000000000002</v>
      </c>
      <c r="F1850">
        <v>2</v>
      </c>
      <c r="G1850">
        <v>0.2</v>
      </c>
      <c r="H1850">
        <v>2.2450000000000001</v>
      </c>
      <c r="I1850" t="s">
        <v>44</v>
      </c>
      <c r="J1850" t="s">
        <v>73</v>
      </c>
      <c r="K1850" t="s">
        <v>1080</v>
      </c>
      <c r="L1850" t="s">
        <v>47</v>
      </c>
      <c r="M1850" t="s">
        <v>48</v>
      </c>
      <c r="N1850" t="s">
        <v>49</v>
      </c>
      <c r="O1850">
        <f t="shared" si="28"/>
        <v>2017</v>
      </c>
    </row>
    <row r="1851" spans="1:15" x14ac:dyDescent="0.3">
      <c r="A1851" t="s">
        <v>4085</v>
      </c>
      <c r="B1851" s="7">
        <v>42205</v>
      </c>
      <c r="C1851" t="s">
        <v>2497</v>
      </c>
      <c r="D1851" t="s">
        <v>4086</v>
      </c>
      <c r="E1851">
        <v>34.76</v>
      </c>
      <c r="F1851">
        <v>1</v>
      </c>
      <c r="G1851">
        <v>0</v>
      </c>
      <c r="H1851">
        <v>9.7327999999999992</v>
      </c>
      <c r="I1851" t="s">
        <v>44</v>
      </c>
      <c r="J1851" t="s">
        <v>58</v>
      </c>
      <c r="K1851" t="s">
        <v>4087</v>
      </c>
      <c r="L1851" t="s">
        <v>99</v>
      </c>
      <c r="M1851" t="s">
        <v>230</v>
      </c>
      <c r="N1851" t="s">
        <v>4088</v>
      </c>
      <c r="O1851">
        <f t="shared" si="28"/>
        <v>2015</v>
      </c>
    </row>
    <row r="1852" spans="1:15" x14ac:dyDescent="0.3">
      <c r="A1852" t="s">
        <v>4085</v>
      </c>
      <c r="B1852" s="7">
        <v>42205</v>
      </c>
      <c r="C1852" t="s">
        <v>2497</v>
      </c>
      <c r="D1852" t="s">
        <v>1974</v>
      </c>
      <c r="E1852">
        <v>831.2</v>
      </c>
      <c r="F1852">
        <v>5</v>
      </c>
      <c r="G1852">
        <v>0</v>
      </c>
      <c r="H1852">
        <v>124.68</v>
      </c>
      <c r="I1852" t="s">
        <v>69</v>
      </c>
      <c r="J1852" t="s">
        <v>148</v>
      </c>
      <c r="K1852" t="s">
        <v>1975</v>
      </c>
      <c r="L1852" t="s">
        <v>99</v>
      </c>
      <c r="M1852" t="s">
        <v>230</v>
      </c>
      <c r="N1852" t="s">
        <v>4088</v>
      </c>
      <c r="O1852">
        <f t="shared" si="28"/>
        <v>2015</v>
      </c>
    </row>
    <row r="1853" spans="1:15" x14ac:dyDescent="0.3">
      <c r="A1853" t="s">
        <v>4085</v>
      </c>
      <c r="B1853" s="7">
        <v>42205</v>
      </c>
      <c r="C1853" t="s">
        <v>2497</v>
      </c>
      <c r="D1853" t="s">
        <v>4089</v>
      </c>
      <c r="E1853">
        <v>26.4</v>
      </c>
      <c r="F1853">
        <v>5</v>
      </c>
      <c r="G1853">
        <v>0</v>
      </c>
      <c r="H1853">
        <v>11.88</v>
      </c>
      <c r="I1853" t="s">
        <v>44</v>
      </c>
      <c r="J1853" t="s">
        <v>85</v>
      </c>
      <c r="K1853" t="s">
        <v>4090</v>
      </c>
      <c r="L1853" t="s">
        <v>99</v>
      </c>
      <c r="M1853" t="s">
        <v>230</v>
      </c>
      <c r="N1853" t="s">
        <v>4088</v>
      </c>
      <c r="O1853">
        <f t="shared" si="28"/>
        <v>2015</v>
      </c>
    </row>
    <row r="1854" spans="1:15" x14ac:dyDescent="0.3">
      <c r="A1854" t="s">
        <v>4085</v>
      </c>
      <c r="B1854" s="7">
        <v>42205</v>
      </c>
      <c r="C1854" t="s">
        <v>2497</v>
      </c>
      <c r="D1854" t="s">
        <v>1300</v>
      </c>
      <c r="E1854">
        <v>106.75</v>
      </c>
      <c r="F1854">
        <v>7</v>
      </c>
      <c r="G1854">
        <v>0</v>
      </c>
      <c r="H1854">
        <v>49.104999999999997</v>
      </c>
      <c r="I1854" t="s">
        <v>44</v>
      </c>
      <c r="J1854" t="s">
        <v>159</v>
      </c>
      <c r="K1854" t="s">
        <v>1301</v>
      </c>
      <c r="L1854" t="s">
        <v>99</v>
      </c>
      <c r="M1854" t="s">
        <v>230</v>
      </c>
      <c r="N1854" t="s">
        <v>4088</v>
      </c>
      <c r="O1854">
        <f t="shared" si="28"/>
        <v>2015</v>
      </c>
    </row>
    <row r="1855" spans="1:15" x14ac:dyDescent="0.3">
      <c r="A1855" t="s">
        <v>4085</v>
      </c>
      <c r="B1855" s="7">
        <v>42205</v>
      </c>
      <c r="C1855" t="s">
        <v>2497</v>
      </c>
      <c r="D1855" t="s">
        <v>4091</v>
      </c>
      <c r="E1855">
        <v>97.82</v>
      </c>
      <c r="F1855">
        <v>2</v>
      </c>
      <c r="G1855">
        <v>0</v>
      </c>
      <c r="H1855">
        <v>45.9754</v>
      </c>
      <c r="I1855" t="s">
        <v>44</v>
      </c>
      <c r="J1855" t="s">
        <v>85</v>
      </c>
      <c r="K1855" t="s">
        <v>4092</v>
      </c>
      <c r="L1855" t="s">
        <v>99</v>
      </c>
      <c r="M1855" t="s">
        <v>230</v>
      </c>
      <c r="N1855" t="s">
        <v>4088</v>
      </c>
      <c r="O1855">
        <f t="shared" si="28"/>
        <v>2015</v>
      </c>
    </row>
    <row r="1856" spans="1:15" x14ac:dyDescent="0.3">
      <c r="A1856" t="s">
        <v>4085</v>
      </c>
      <c r="B1856" s="7">
        <v>42205</v>
      </c>
      <c r="C1856" t="s">
        <v>2497</v>
      </c>
      <c r="D1856" t="s">
        <v>357</v>
      </c>
      <c r="E1856">
        <v>141.4</v>
      </c>
      <c r="F1856">
        <v>5</v>
      </c>
      <c r="G1856">
        <v>0</v>
      </c>
      <c r="H1856">
        <v>38.177999999999997</v>
      </c>
      <c r="I1856" t="s">
        <v>44</v>
      </c>
      <c r="J1856" t="s">
        <v>58</v>
      </c>
      <c r="K1856" t="s">
        <v>358</v>
      </c>
      <c r="L1856" t="s">
        <v>99</v>
      </c>
      <c r="M1856" t="s">
        <v>230</v>
      </c>
      <c r="N1856" t="s">
        <v>4088</v>
      </c>
      <c r="O1856">
        <f t="shared" si="28"/>
        <v>2015</v>
      </c>
    </row>
    <row r="1857" spans="1:15" x14ac:dyDescent="0.3">
      <c r="A1857" t="s">
        <v>4093</v>
      </c>
      <c r="B1857" s="7">
        <v>41803</v>
      </c>
      <c r="C1857" t="s">
        <v>3901</v>
      </c>
      <c r="D1857" t="s">
        <v>4094</v>
      </c>
      <c r="E1857">
        <v>14.52</v>
      </c>
      <c r="F1857">
        <v>3</v>
      </c>
      <c r="G1857">
        <v>0</v>
      </c>
      <c r="H1857">
        <v>4.7915999999999999</v>
      </c>
      <c r="I1857" t="s">
        <v>44</v>
      </c>
      <c r="J1857" t="s">
        <v>66</v>
      </c>
      <c r="K1857" t="s">
        <v>2668</v>
      </c>
      <c r="L1857" t="s">
        <v>47</v>
      </c>
      <c r="M1857" t="s">
        <v>48</v>
      </c>
      <c r="N1857" t="s">
        <v>49</v>
      </c>
      <c r="O1857">
        <f t="shared" si="28"/>
        <v>2014</v>
      </c>
    </row>
    <row r="1858" spans="1:15" x14ac:dyDescent="0.3">
      <c r="A1858" t="s">
        <v>4095</v>
      </c>
      <c r="B1858" s="7">
        <v>42867</v>
      </c>
      <c r="C1858" t="s">
        <v>1082</v>
      </c>
      <c r="D1858" t="s">
        <v>3121</v>
      </c>
      <c r="E1858">
        <v>127.92</v>
      </c>
      <c r="F1858">
        <v>5</v>
      </c>
      <c r="G1858">
        <v>0.2</v>
      </c>
      <c r="H1858">
        <v>-15.99</v>
      </c>
      <c r="I1858" t="s">
        <v>44</v>
      </c>
      <c r="J1858" t="s">
        <v>58</v>
      </c>
      <c r="K1858" t="s">
        <v>3122</v>
      </c>
      <c r="L1858" t="s">
        <v>99</v>
      </c>
      <c r="M1858" t="s">
        <v>100</v>
      </c>
      <c r="N1858" t="s">
        <v>171</v>
      </c>
      <c r="O1858">
        <f t="shared" ref="O1858:O1921" si="29">YEAR(B1858)</f>
        <v>2017</v>
      </c>
    </row>
    <row r="1859" spans="1:15" x14ac:dyDescent="0.3">
      <c r="A1859" t="s">
        <v>4095</v>
      </c>
      <c r="B1859" s="7">
        <v>42867</v>
      </c>
      <c r="C1859" t="s">
        <v>1082</v>
      </c>
      <c r="D1859" t="s">
        <v>4096</v>
      </c>
      <c r="E1859">
        <v>34.24</v>
      </c>
      <c r="F1859">
        <v>4</v>
      </c>
      <c r="G1859">
        <v>0.8</v>
      </c>
      <c r="H1859">
        <v>-53.072000000000003</v>
      </c>
      <c r="I1859" t="s">
        <v>44</v>
      </c>
      <c r="J1859" t="s">
        <v>73</v>
      </c>
      <c r="K1859" t="s">
        <v>4097</v>
      </c>
      <c r="L1859" t="s">
        <v>99</v>
      </c>
      <c r="M1859" t="s">
        <v>100</v>
      </c>
      <c r="N1859" t="s">
        <v>171</v>
      </c>
      <c r="O1859">
        <f t="shared" si="29"/>
        <v>2017</v>
      </c>
    </row>
    <row r="1860" spans="1:15" x14ac:dyDescent="0.3">
      <c r="A1860" t="s">
        <v>4098</v>
      </c>
      <c r="B1860" s="7">
        <v>42250</v>
      </c>
      <c r="C1860" t="s">
        <v>625</v>
      </c>
      <c r="D1860" t="s">
        <v>97</v>
      </c>
      <c r="E1860">
        <v>137.62</v>
      </c>
      <c r="F1860">
        <v>2</v>
      </c>
      <c r="G1860">
        <v>0</v>
      </c>
      <c r="H1860">
        <v>60.552799999999998</v>
      </c>
      <c r="I1860" t="s">
        <v>44</v>
      </c>
      <c r="J1860" t="s">
        <v>76</v>
      </c>
      <c r="K1860" t="s">
        <v>98</v>
      </c>
      <c r="L1860" t="s">
        <v>137</v>
      </c>
      <c r="M1860" t="s">
        <v>663</v>
      </c>
      <c r="N1860" t="s">
        <v>461</v>
      </c>
      <c r="O1860">
        <f t="shared" si="29"/>
        <v>2015</v>
      </c>
    </row>
    <row r="1861" spans="1:15" x14ac:dyDescent="0.3">
      <c r="A1861" t="s">
        <v>4098</v>
      </c>
      <c r="B1861" s="7">
        <v>42250</v>
      </c>
      <c r="C1861" t="s">
        <v>625</v>
      </c>
      <c r="D1861" t="s">
        <v>4099</v>
      </c>
      <c r="E1861">
        <v>100.49</v>
      </c>
      <c r="F1861">
        <v>1</v>
      </c>
      <c r="G1861">
        <v>0</v>
      </c>
      <c r="H1861">
        <v>25.122499999999999</v>
      </c>
      <c r="I1861" t="s">
        <v>69</v>
      </c>
      <c r="J1861" t="s">
        <v>70</v>
      </c>
      <c r="K1861" t="s">
        <v>4100</v>
      </c>
      <c r="L1861" t="s">
        <v>137</v>
      </c>
      <c r="M1861" t="s">
        <v>663</v>
      </c>
      <c r="N1861" t="s">
        <v>461</v>
      </c>
      <c r="O1861">
        <f t="shared" si="29"/>
        <v>2015</v>
      </c>
    </row>
    <row r="1862" spans="1:15" x14ac:dyDescent="0.3">
      <c r="A1862" t="s">
        <v>4101</v>
      </c>
      <c r="B1862" s="7">
        <v>42820</v>
      </c>
      <c r="C1862" t="s">
        <v>2214</v>
      </c>
      <c r="D1862" t="s">
        <v>4102</v>
      </c>
      <c r="E1862">
        <v>257.56799999999998</v>
      </c>
      <c r="F1862">
        <v>2</v>
      </c>
      <c r="G1862">
        <v>0.2</v>
      </c>
      <c r="H1862">
        <v>-28.976400000000002</v>
      </c>
      <c r="I1862" t="s">
        <v>32</v>
      </c>
      <c r="J1862" t="s">
        <v>33</v>
      </c>
      <c r="K1862" t="s">
        <v>4103</v>
      </c>
      <c r="L1862" t="s">
        <v>137</v>
      </c>
      <c r="M1862" t="s">
        <v>243</v>
      </c>
      <c r="N1862" t="s">
        <v>244</v>
      </c>
      <c r="O1862">
        <f t="shared" si="29"/>
        <v>2017</v>
      </c>
    </row>
    <row r="1863" spans="1:15" x14ac:dyDescent="0.3">
      <c r="A1863" t="s">
        <v>4101</v>
      </c>
      <c r="B1863" s="7">
        <v>42820</v>
      </c>
      <c r="C1863" t="s">
        <v>2214</v>
      </c>
      <c r="D1863" t="s">
        <v>655</v>
      </c>
      <c r="E1863">
        <v>119.96</v>
      </c>
      <c r="F1863">
        <v>4</v>
      </c>
      <c r="G1863">
        <v>0</v>
      </c>
      <c r="H1863">
        <v>33.588799999999999</v>
      </c>
      <c r="I1863" t="s">
        <v>69</v>
      </c>
      <c r="J1863" t="s">
        <v>70</v>
      </c>
      <c r="K1863" t="s">
        <v>656</v>
      </c>
      <c r="L1863" t="s">
        <v>137</v>
      </c>
      <c r="M1863" t="s">
        <v>243</v>
      </c>
      <c r="N1863" t="s">
        <v>244</v>
      </c>
      <c r="O1863">
        <f t="shared" si="29"/>
        <v>2017</v>
      </c>
    </row>
    <row r="1864" spans="1:15" x14ac:dyDescent="0.3">
      <c r="A1864" t="s">
        <v>4104</v>
      </c>
      <c r="B1864" s="7">
        <v>41955</v>
      </c>
      <c r="C1864" t="s">
        <v>1261</v>
      </c>
      <c r="D1864" t="s">
        <v>671</v>
      </c>
      <c r="E1864">
        <v>49.631999999999998</v>
      </c>
      <c r="F1864">
        <v>4</v>
      </c>
      <c r="G1864">
        <v>0.2</v>
      </c>
      <c r="H1864">
        <v>4.9631999999999996</v>
      </c>
      <c r="I1864" t="s">
        <v>44</v>
      </c>
      <c r="J1864" t="s">
        <v>58</v>
      </c>
      <c r="K1864" t="s">
        <v>672</v>
      </c>
      <c r="L1864" t="s">
        <v>99</v>
      </c>
      <c r="M1864" t="s">
        <v>100</v>
      </c>
      <c r="N1864" t="s">
        <v>602</v>
      </c>
      <c r="O1864">
        <f t="shared" si="29"/>
        <v>2014</v>
      </c>
    </row>
    <row r="1865" spans="1:15" x14ac:dyDescent="0.3">
      <c r="A1865" t="s">
        <v>4105</v>
      </c>
      <c r="B1865" s="7">
        <v>42656</v>
      </c>
      <c r="C1865" t="s">
        <v>4106</v>
      </c>
      <c r="D1865" t="s">
        <v>1085</v>
      </c>
      <c r="E1865">
        <v>727.45</v>
      </c>
      <c r="F1865">
        <v>5</v>
      </c>
      <c r="G1865">
        <v>0.5</v>
      </c>
      <c r="H1865">
        <v>-465.56799999999998</v>
      </c>
      <c r="I1865" t="s">
        <v>32</v>
      </c>
      <c r="J1865" t="s">
        <v>53</v>
      </c>
      <c r="K1865" t="s">
        <v>1086</v>
      </c>
      <c r="L1865" t="s">
        <v>47</v>
      </c>
      <c r="M1865" t="s">
        <v>409</v>
      </c>
      <c r="N1865" t="s">
        <v>410</v>
      </c>
      <c r="O1865">
        <f t="shared" si="29"/>
        <v>2016</v>
      </c>
    </row>
    <row r="1866" spans="1:15" x14ac:dyDescent="0.3">
      <c r="A1866" t="s">
        <v>4105</v>
      </c>
      <c r="B1866" s="7">
        <v>42656</v>
      </c>
      <c r="C1866" t="s">
        <v>4106</v>
      </c>
      <c r="D1866" t="s">
        <v>4107</v>
      </c>
      <c r="E1866">
        <v>24.96</v>
      </c>
      <c r="F1866">
        <v>3</v>
      </c>
      <c r="G1866">
        <v>0.2</v>
      </c>
      <c r="H1866">
        <v>4.3680000000000003</v>
      </c>
      <c r="I1866" t="s">
        <v>32</v>
      </c>
      <c r="J1866" t="s">
        <v>63</v>
      </c>
      <c r="K1866" t="s">
        <v>4108</v>
      </c>
      <c r="L1866" t="s">
        <v>47</v>
      </c>
      <c r="M1866" t="s">
        <v>409</v>
      </c>
      <c r="N1866" t="s">
        <v>410</v>
      </c>
      <c r="O1866">
        <f t="shared" si="29"/>
        <v>2016</v>
      </c>
    </row>
    <row r="1867" spans="1:15" x14ac:dyDescent="0.3">
      <c r="A1867" t="s">
        <v>4109</v>
      </c>
      <c r="B1867" s="7">
        <v>43051</v>
      </c>
      <c r="C1867" t="s">
        <v>1798</v>
      </c>
      <c r="D1867" t="s">
        <v>4110</v>
      </c>
      <c r="E1867">
        <v>370.78199999999998</v>
      </c>
      <c r="F1867">
        <v>3</v>
      </c>
      <c r="G1867">
        <v>0.4</v>
      </c>
      <c r="H1867">
        <v>-92.695499999999996</v>
      </c>
      <c r="I1867" t="s">
        <v>69</v>
      </c>
      <c r="J1867" t="s">
        <v>70</v>
      </c>
      <c r="K1867" t="s">
        <v>4111</v>
      </c>
      <c r="L1867" t="s">
        <v>137</v>
      </c>
      <c r="M1867" t="s">
        <v>445</v>
      </c>
      <c r="N1867" t="s">
        <v>540</v>
      </c>
      <c r="O1867">
        <f t="shared" si="29"/>
        <v>2017</v>
      </c>
    </row>
    <row r="1868" spans="1:15" x14ac:dyDescent="0.3">
      <c r="A1868" t="s">
        <v>4112</v>
      </c>
      <c r="B1868" s="7">
        <v>42840</v>
      </c>
      <c r="C1868" t="s">
        <v>2483</v>
      </c>
      <c r="D1868" t="s">
        <v>2738</v>
      </c>
      <c r="E1868">
        <v>196.45</v>
      </c>
      <c r="F1868">
        <v>5</v>
      </c>
      <c r="G1868">
        <v>0</v>
      </c>
      <c r="H1868">
        <v>70.721999999999994</v>
      </c>
      <c r="I1868" t="s">
        <v>32</v>
      </c>
      <c r="J1868" t="s">
        <v>63</v>
      </c>
      <c r="K1868" t="s">
        <v>2739</v>
      </c>
      <c r="L1868" t="s">
        <v>47</v>
      </c>
      <c r="M1868" t="s">
        <v>1231</v>
      </c>
      <c r="N1868" t="s">
        <v>37</v>
      </c>
      <c r="O1868">
        <f t="shared" si="29"/>
        <v>2017</v>
      </c>
    </row>
    <row r="1869" spans="1:15" x14ac:dyDescent="0.3">
      <c r="A1869" t="s">
        <v>4113</v>
      </c>
      <c r="B1869" s="7">
        <v>42180</v>
      </c>
      <c r="C1869" t="s">
        <v>4045</v>
      </c>
      <c r="D1869" t="s">
        <v>4114</v>
      </c>
      <c r="E1869">
        <v>31.103999999999999</v>
      </c>
      <c r="F1869">
        <v>6</v>
      </c>
      <c r="G1869">
        <v>0.2</v>
      </c>
      <c r="H1869">
        <v>10.8864</v>
      </c>
      <c r="I1869" t="s">
        <v>44</v>
      </c>
      <c r="J1869" t="s">
        <v>85</v>
      </c>
      <c r="K1869" t="s">
        <v>4115</v>
      </c>
      <c r="L1869" t="s">
        <v>137</v>
      </c>
      <c r="M1869" t="s">
        <v>138</v>
      </c>
      <c r="N1869" t="s">
        <v>139</v>
      </c>
      <c r="O1869">
        <f t="shared" si="29"/>
        <v>2015</v>
      </c>
    </row>
    <row r="1870" spans="1:15" x14ac:dyDescent="0.3">
      <c r="A1870" t="s">
        <v>4113</v>
      </c>
      <c r="B1870" s="7">
        <v>42180</v>
      </c>
      <c r="C1870" t="s">
        <v>4045</v>
      </c>
      <c r="D1870" t="s">
        <v>4116</v>
      </c>
      <c r="E1870">
        <v>78.256</v>
      </c>
      <c r="F1870">
        <v>2</v>
      </c>
      <c r="G1870">
        <v>0.2</v>
      </c>
      <c r="H1870">
        <v>-17.607600000000001</v>
      </c>
      <c r="I1870" t="s">
        <v>44</v>
      </c>
      <c r="J1870" t="s">
        <v>58</v>
      </c>
      <c r="K1870" t="s">
        <v>4117</v>
      </c>
      <c r="L1870" t="s">
        <v>137</v>
      </c>
      <c r="M1870" t="s">
        <v>138</v>
      </c>
      <c r="N1870" t="s">
        <v>139</v>
      </c>
      <c r="O1870">
        <f t="shared" si="29"/>
        <v>2015</v>
      </c>
    </row>
    <row r="1871" spans="1:15" x14ac:dyDescent="0.3">
      <c r="A1871" t="s">
        <v>4118</v>
      </c>
      <c r="B1871" s="7">
        <v>42608</v>
      </c>
      <c r="C1871" t="s">
        <v>1727</v>
      </c>
      <c r="D1871" t="s">
        <v>2444</v>
      </c>
      <c r="E1871">
        <v>6.48</v>
      </c>
      <c r="F1871">
        <v>1</v>
      </c>
      <c r="G1871">
        <v>0</v>
      </c>
      <c r="H1871">
        <v>3.1103999999999998</v>
      </c>
      <c r="I1871" t="s">
        <v>44</v>
      </c>
      <c r="J1871" t="s">
        <v>85</v>
      </c>
      <c r="K1871" t="s">
        <v>2445</v>
      </c>
      <c r="L1871" t="s">
        <v>47</v>
      </c>
      <c r="M1871" t="s">
        <v>93</v>
      </c>
      <c r="N1871" t="s">
        <v>94</v>
      </c>
      <c r="O1871">
        <f t="shared" si="29"/>
        <v>2016</v>
      </c>
    </row>
    <row r="1872" spans="1:15" x14ac:dyDescent="0.3">
      <c r="A1872" t="s">
        <v>4119</v>
      </c>
      <c r="B1872" s="7">
        <v>41841</v>
      </c>
      <c r="C1872" t="s">
        <v>4120</v>
      </c>
      <c r="D1872" t="s">
        <v>4121</v>
      </c>
      <c r="E1872">
        <v>99.2</v>
      </c>
      <c r="F1872">
        <v>5</v>
      </c>
      <c r="G1872">
        <v>0</v>
      </c>
      <c r="H1872">
        <v>25.792000000000002</v>
      </c>
      <c r="I1872" t="s">
        <v>44</v>
      </c>
      <c r="J1872" t="s">
        <v>66</v>
      </c>
      <c r="K1872" t="s">
        <v>4122</v>
      </c>
      <c r="L1872" t="s">
        <v>47</v>
      </c>
      <c r="M1872" t="s">
        <v>48</v>
      </c>
      <c r="N1872" t="s">
        <v>120</v>
      </c>
      <c r="O1872">
        <f t="shared" si="29"/>
        <v>2014</v>
      </c>
    </row>
    <row r="1873" spans="1:15" x14ac:dyDescent="0.3">
      <c r="A1873" t="s">
        <v>4119</v>
      </c>
      <c r="B1873" s="7">
        <v>41841</v>
      </c>
      <c r="C1873" t="s">
        <v>4120</v>
      </c>
      <c r="D1873" t="s">
        <v>1528</v>
      </c>
      <c r="E1873">
        <v>801.56799999999998</v>
      </c>
      <c r="F1873">
        <v>2</v>
      </c>
      <c r="G1873">
        <v>0.2</v>
      </c>
      <c r="H1873">
        <v>50.097999999999999</v>
      </c>
      <c r="I1873" t="s">
        <v>32</v>
      </c>
      <c r="J1873" t="s">
        <v>39</v>
      </c>
      <c r="K1873" t="s">
        <v>1529</v>
      </c>
      <c r="L1873" t="s">
        <v>47</v>
      </c>
      <c r="M1873" t="s">
        <v>48</v>
      </c>
      <c r="N1873" t="s">
        <v>120</v>
      </c>
      <c r="O1873">
        <f t="shared" si="29"/>
        <v>2014</v>
      </c>
    </row>
    <row r="1874" spans="1:15" x14ac:dyDescent="0.3">
      <c r="A1874" t="s">
        <v>4119</v>
      </c>
      <c r="B1874" s="7">
        <v>41841</v>
      </c>
      <c r="C1874" t="s">
        <v>4120</v>
      </c>
      <c r="D1874" t="s">
        <v>4123</v>
      </c>
      <c r="E1874">
        <v>272.84800000000001</v>
      </c>
      <c r="F1874">
        <v>1</v>
      </c>
      <c r="G1874">
        <v>0.2</v>
      </c>
      <c r="H1874">
        <v>27.284800000000001</v>
      </c>
      <c r="I1874" t="s">
        <v>32</v>
      </c>
      <c r="J1874" t="s">
        <v>53</v>
      </c>
      <c r="K1874" t="s">
        <v>4124</v>
      </c>
      <c r="L1874" t="s">
        <v>47</v>
      </c>
      <c r="M1874" t="s">
        <v>48</v>
      </c>
      <c r="N1874" t="s">
        <v>120</v>
      </c>
      <c r="O1874">
        <f t="shared" si="29"/>
        <v>2014</v>
      </c>
    </row>
    <row r="1875" spans="1:15" x14ac:dyDescent="0.3">
      <c r="A1875" t="s">
        <v>4125</v>
      </c>
      <c r="B1875" s="7">
        <v>43060</v>
      </c>
      <c r="C1875" t="s">
        <v>4126</v>
      </c>
      <c r="D1875" t="s">
        <v>4127</v>
      </c>
      <c r="E1875">
        <v>70.98</v>
      </c>
      <c r="F1875">
        <v>1</v>
      </c>
      <c r="G1875">
        <v>0</v>
      </c>
      <c r="H1875">
        <v>20.584199999999999</v>
      </c>
      <c r="I1875" t="s">
        <v>32</v>
      </c>
      <c r="J1875" t="s">
        <v>53</v>
      </c>
      <c r="K1875" t="s">
        <v>4128</v>
      </c>
      <c r="L1875" t="s">
        <v>47</v>
      </c>
      <c r="M1875" t="s">
        <v>93</v>
      </c>
      <c r="N1875" t="s">
        <v>4129</v>
      </c>
      <c r="O1875">
        <f t="shared" si="29"/>
        <v>2017</v>
      </c>
    </row>
    <row r="1876" spans="1:15" x14ac:dyDescent="0.3">
      <c r="A1876" t="s">
        <v>4130</v>
      </c>
      <c r="B1876" s="7">
        <v>41794</v>
      </c>
      <c r="C1876" t="s">
        <v>675</v>
      </c>
      <c r="D1876" t="s">
        <v>3033</v>
      </c>
      <c r="E1876">
        <v>16.224</v>
      </c>
      <c r="F1876">
        <v>2</v>
      </c>
      <c r="G1876">
        <v>0.2</v>
      </c>
      <c r="H1876">
        <v>5.8811999999999998</v>
      </c>
      <c r="I1876" t="s">
        <v>44</v>
      </c>
      <c r="J1876" t="s">
        <v>85</v>
      </c>
      <c r="K1876" t="s">
        <v>170</v>
      </c>
      <c r="L1876" t="s">
        <v>137</v>
      </c>
      <c r="M1876" t="s">
        <v>445</v>
      </c>
      <c r="N1876" t="s">
        <v>446</v>
      </c>
      <c r="O1876">
        <f t="shared" si="29"/>
        <v>2014</v>
      </c>
    </row>
    <row r="1877" spans="1:15" x14ac:dyDescent="0.3">
      <c r="A1877" t="s">
        <v>4131</v>
      </c>
      <c r="B1877" s="7">
        <v>42439</v>
      </c>
      <c r="C1877" t="s">
        <v>1285</v>
      </c>
      <c r="D1877" t="s">
        <v>2006</v>
      </c>
      <c r="E1877">
        <v>176.78399999999999</v>
      </c>
      <c r="F1877">
        <v>1</v>
      </c>
      <c r="G1877">
        <v>0.2</v>
      </c>
      <c r="H1877">
        <v>-22.097999999999999</v>
      </c>
      <c r="I1877" t="s">
        <v>32</v>
      </c>
      <c r="J1877" t="s">
        <v>33</v>
      </c>
      <c r="K1877" t="s">
        <v>2007</v>
      </c>
      <c r="L1877" t="s">
        <v>137</v>
      </c>
      <c r="M1877" t="s">
        <v>243</v>
      </c>
      <c r="N1877" t="s">
        <v>1041</v>
      </c>
      <c r="O1877">
        <f t="shared" si="29"/>
        <v>2016</v>
      </c>
    </row>
    <row r="1878" spans="1:15" x14ac:dyDescent="0.3">
      <c r="A1878" t="s">
        <v>4132</v>
      </c>
      <c r="B1878" s="7">
        <v>42819</v>
      </c>
      <c r="C1878" t="s">
        <v>4133</v>
      </c>
      <c r="D1878" t="s">
        <v>1606</v>
      </c>
      <c r="E1878">
        <v>470.37599999999998</v>
      </c>
      <c r="F1878">
        <v>3</v>
      </c>
      <c r="G1878">
        <v>0.2</v>
      </c>
      <c r="H1878">
        <v>47.037599999999998</v>
      </c>
      <c r="I1878" t="s">
        <v>69</v>
      </c>
      <c r="J1878" t="s">
        <v>70</v>
      </c>
      <c r="K1878" t="s">
        <v>1607</v>
      </c>
      <c r="L1878" t="s">
        <v>99</v>
      </c>
      <c r="M1878" t="s">
        <v>100</v>
      </c>
      <c r="N1878" t="s">
        <v>602</v>
      </c>
      <c r="O1878">
        <f t="shared" si="29"/>
        <v>2017</v>
      </c>
    </row>
    <row r="1879" spans="1:15" x14ac:dyDescent="0.3">
      <c r="A1879" t="s">
        <v>4134</v>
      </c>
      <c r="B1879" s="7">
        <v>43098</v>
      </c>
      <c r="C1879" t="s">
        <v>3754</v>
      </c>
      <c r="D1879" t="s">
        <v>2799</v>
      </c>
      <c r="E1879">
        <v>393.56799999999998</v>
      </c>
      <c r="F1879">
        <v>4</v>
      </c>
      <c r="G1879">
        <v>0.2</v>
      </c>
      <c r="H1879">
        <v>-44.276400000000002</v>
      </c>
      <c r="I1879" t="s">
        <v>32</v>
      </c>
      <c r="J1879" t="s">
        <v>39</v>
      </c>
      <c r="K1879" t="s">
        <v>2800</v>
      </c>
      <c r="L1879" t="s">
        <v>47</v>
      </c>
      <c r="M1879" t="s">
        <v>48</v>
      </c>
      <c r="N1879" t="s">
        <v>49</v>
      </c>
      <c r="O1879">
        <f t="shared" si="29"/>
        <v>2017</v>
      </c>
    </row>
    <row r="1880" spans="1:15" x14ac:dyDescent="0.3">
      <c r="A1880" t="s">
        <v>4134</v>
      </c>
      <c r="B1880" s="7">
        <v>43098</v>
      </c>
      <c r="C1880" t="s">
        <v>3754</v>
      </c>
      <c r="D1880" t="s">
        <v>760</v>
      </c>
      <c r="E1880">
        <v>302.37599999999998</v>
      </c>
      <c r="F1880">
        <v>3</v>
      </c>
      <c r="G1880">
        <v>0.2</v>
      </c>
      <c r="H1880">
        <v>22.6782</v>
      </c>
      <c r="I1880" t="s">
        <v>69</v>
      </c>
      <c r="J1880" t="s">
        <v>70</v>
      </c>
      <c r="K1880" t="s">
        <v>761</v>
      </c>
      <c r="L1880" t="s">
        <v>47</v>
      </c>
      <c r="M1880" t="s">
        <v>48</v>
      </c>
      <c r="N1880" t="s">
        <v>49</v>
      </c>
      <c r="O1880">
        <f t="shared" si="29"/>
        <v>2017</v>
      </c>
    </row>
    <row r="1881" spans="1:15" x14ac:dyDescent="0.3">
      <c r="A1881" t="s">
        <v>4135</v>
      </c>
      <c r="B1881" s="7">
        <v>42822</v>
      </c>
      <c r="C1881" t="s">
        <v>2316</v>
      </c>
      <c r="D1881" t="s">
        <v>3400</v>
      </c>
      <c r="E1881">
        <v>68.742000000000004</v>
      </c>
      <c r="F1881">
        <v>9</v>
      </c>
      <c r="G1881">
        <v>0.7</v>
      </c>
      <c r="H1881">
        <v>-48.119399999999999</v>
      </c>
      <c r="I1881" t="s">
        <v>44</v>
      </c>
      <c r="J1881" t="s">
        <v>73</v>
      </c>
      <c r="K1881" t="s">
        <v>3401</v>
      </c>
      <c r="L1881" t="s">
        <v>35</v>
      </c>
      <c r="M1881" t="s">
        <v>55</v>
      </c>
      <c r="N1881" t="s">
        <v>1347</v>
      </c>
      <c r="O1881">
        <f t="shared" si="29"/>
        <v>2017</v>
      </c>
    </row>
    <row r="1882" spans="1:15" x14ac:dyDescent="0.3">
      <c r="A1882" t="s">
        <v>4136</v>
      </c>
      <c r="B1882" s="7">
        <v>42068</v>
      </c>
      <c r="C1882" t="s">
        <v>1253</v>
      </c>
      <c r="D1882" t="s">
        <v>4137</v>
      </c>
      <c r="E1882">
        <v>29.34</v>
      </c>
      <c r="F1882">
        <v>3</v>
      </c>
      <c r="G1882">
        <v>0</v>
      </c>
      <c r="H1882">
        <v>14.67</v>
      </c>
      <c r="I1882" t="s">
        <v>44</v>
      </c>
      <c r="J1882" t="s">
        <v>159</v>
      </c>
      <c r="K1882" t="s">
        <v>591</v>
      </c>
      <c r="L1882" t="s">
        <v>137</v>
      </c>
      <c r="M1882" t="s">
        <v>243</v>
      </c>
      <c r="N1882" t="s">
        <v>244</v>
      </c>
      <c r="O1882">
        <f t="shared" si="29"/>
        <v>2015</v>
      </c>
    </row>
    <row r="1883" spans="1:15" x14ac:dyDescent="0.3">
      <c r="A1883" t="s">
        <v>4136</v>
      </c>
      <c r="B1883" s="7">
        <v>42068</v>
      </c>
      <c r="C1883" t="s">
        <v>1253</v>
      </c>
      <c r="D1883" t="s">
        <v>274</v>
      </c>
      <c r="E1883">
        <v>383.60700000000003</v>
      </c>
      <c r="F1883">
        <v>7</v>
      </c>
      <c r="G1883">
        <v>0.1</v>
      </c>
      <c r="H1883">
        <v>63.9345</v>
      </c>
      <c r="I1883" t="s">
        <v>32</v>
      </c>
      <c r="J1883" t="s">
        <v>39</v>
      </c>
      <c r="K1883" t="s">
        <v>275</v>
      </c>
      <c r="L1883" t="s">
        <v>137</v>
      </c>
      <c r="M1883" t="s">
        <v>243</v>
      </c>
      <c r="N1883" t="s">
        <v>244</v>
      </c>
      <c r="O1883">
        <f t="shared" si="29"/>
        <v>2015</v>
      </c>
    </row>
    <row r="1884" spans="1:15" x14ac:dyDescent="0.3">
      <c r="A1884" t="s">
        <v>4136</v>
      </c>
      <c r="B1884" s="7">
        <v>42068</v>
      </c>
      <c r="C1884" t="s">
        <v>1253</v>
      </c>
      <c r="D1884" t="s">
        <v>1464</v>
      </c>
      <c r="E1884">
        <v>563.4</v>
      </c>
      <c r="F1884">
        <v>4</v>
      </c>
      <c r="G1884">
        <v>0</v>
      </c>
      <c r="H1884">
        <v>67.608000000000004</v>
      </c>
      <c r="I1884" t="s">
        <v>44</v>
      </c>
      <c r="J1884" t="s">
        <v>58</v>
      </c>
      <c r="K1884" t="s">
        <v>1465</v>
      </c>
      <c r="L1884" t="s">
        <v>137</v>
      </c>
      <c r="M1884" t="s">
        <v>243</v>
      </c>
      <c r="N1884" t="s">
        <v>244</v>
      </c>
      <c r="O1884">
        <f t="shared" si="29"/>
        <v>2015</v>
      </c>
    </row>
    <row r="1885" spans="1:15" x14ac:dyDescent="0.3">
      <c r="A1885" t="s">
        <v>4138</v>
      </c>
      <c r="B1885" s="7">
        <v>42687</v>
      </c>
      <c r="C1885" t="s">
        <v>1876</v>
      </c>
      <c r="D1885" t="s">
        <v>3340</v>
      </c>
      <c r="E1885">
        <v>217.05600000000001</v>
      </c>
      <c r="F1885">
        <v>7</v>
      </c>
      <c r="G1885">
        <v>0.2</v>
      </c>
      <c r="H1885">
        <v>78.6828</v>
      </c>
      <c r="I1885" t="s">
        <v>44</v>
      </c>
      <c r="J1885" t="s">
        <v>85</v>
      </c>
      <c r="K1885" t="s">
        <v>3341</v>
      </c>
      <c r="L1885" t="s">
        <v>137</v>
      </c>
      <c r="M1885" t="s">
        <v>138</v>
      </c>
      <c r="N1885" t="s">
        <v>139</v>
      </c>
      <c r="O1885">
        <f t="shared" si="29"/>
        <v>2016</v>
      </c>
    </row>
    <row r="1886" spans="1:15" x14ac:dyDescent="0.3">
      <c r="A1886" t="s">
        <v>4139</v>
      </c>
      <c r="B1886" s="7">
        <v>42754</v>
      </c>
      <c r="C1886" t="s">
        <v>2153</v>
      </c>
      <c r="D1886" t="s">
        <v>4140</v>
      </c>
      <c r="E1886">
        <v>6</v>
      </c>
      <c r="F1886">
        <v>2</v>
      </c>
      <c r="G1886">
        <v>0.2</v>
      </c>
      <c r="H1886">
        <v>2.1</v>
      </c>
      <c r="I1886" t="s">
        <v>44</v>
      </c>
      <c r="J1886" t="s">
        <v>45</v>
      </c>
      <c r="K1886" t="s">
        <v>4141</v>
      </c>
      <c r="L1886" t="s">
        <v>99</v>
      </c>
      <c r="M1886" t="s">
        <v>100</v>
      </c>
      <c r="N1886" t="s">
        <v>4142</v>
      </c>
      <c r="O1886">
        <f t="shared" si="29"/>
        <v>2017</v>
      </c>
    </row>
    <row r="1887" spans="1:15" x14ac:dyDescent="0.3">
      <c r="A1887" t="s">
        <v>4143</v>
      </c>
      <c r="B1887" s="7">
        <v>42482</v>
      </c>
      <c r="C1887" t="s">
        <v>349</v>
      </c>
      <c r="D1887" t="s">
        <v>4144</v>
      </c>
      <c r="E1887">
        <v>31.56</v>
      </c>
      <c r="F1887">
        <v>3</v>
      </c>
      <c r="G1887">
        <v>0</v>
      </c>
      <c r="H1887">
        <v>10.4148</v>
      </c>
      <c r="I1887" t="s">
        <v>32</v>
      </c>
      <c r="J1887" t="s">
        <v>63</v>
      </c>
      <c r="K1887" t="s">
        <v>4145</v>
      </c>
      <c r="L1887" t="s">
        <v>47</v>
      </c>
      <c r="M1887" t="s">
        <v>48</v>
      </c>
      <c r="N1887" t="s">
        <v>120</v>
      </c>
      <c r="O1887">
        <f t="shared" si="29"/>
        <v>2016</v>
      </c>
    </row>
    <row r="1888" spans="1:15" x14ac:dyDescent="0.3">
      <c r="A1888" t="s">
        <v>4146</v>
      </c>
      <c r="B1888" s="7">
        <v>41772</v>
      </c>
      <c r="C1888" t="s">
        <v>2777</v>
      </c>
      <c r="D1888" t="s">
        <v>1582</v>
      </c>
      <c r="E1888">
        <v>7.1040000000000001</v>
      </c>
      <c r="F1888">
        <v>2</v>
      </c>
      <c r="G1888">
        <v>0.2</v>
      </c>
      <c r="H1888">
        <v>2.3976000000000002</v>
      </c>
      <c r="I1888" t="s">
        <v>44</v>
      </c>
      <c r="J1888" t="s">
        <v>241</v>
      </c>
      <c r="K1888" t="s">
        <v>500</v>
      </c>
      <c r="L1888" t="s">
        <v>35</v>
      </c>
      <c r="M1888" t="s">
        <v>55</v>
      </c>
      <c r="N1888" t="s">
        <v>2049</v>
      </c>
      <c r="O1888">
        <f t="shared" si="29"/>
        <v>2014</v>
      </c>
    </row>
    <row r="1889" spans="1:15" x14ac:dyDescent="0.3">
      <c r="A1889" t="s">
        <v>4146</v>
      </c>
      <c r="B1889" s="7">
        <v>41772</v>
      </c>
      <c r="C1889" t="s">
        <v>2777</v>
      </c>
      <c r="D1889" t="s">
        <v>3066</v>
      </c>
      <c r="E1889">
        <v>398.35199999999998</v>
      </c>
      <c r="F1889">
        <v>8</v>
      </c>
      <c r="G1889">
        <v>0.7</v>
      </c>
      <c r="H1889">
        <v>-331.96</v>
      </c>
      <c r="I1889" t="s">
        <v>44</v>
      </c>
      <c r="J1889" t="s">
        <v>73</v>
      </c>
      <c r="K1889" t="s">
        <v>3067</v>
      </c>
      <c r="L1889" t="s">
        <v>35</v>
      </c>
      <c r="M1889" t="s">
        <v>55</v>
      </c>
      <c r="N1889" t="s">
        <v>2049</v>
      </c>
      <c r="O1889">
        <f t="shared" si="29"/>
        <v>2014</v>
      </c>
    </row>
    <row r="1890" spans="1:15" x14ac:dyDescent="0.3">
      <c r="A1890" t="s">
        <v>4147</v>
      </c>
      <c r="B1890" s="7">
        <v>41933</v>
      </c>
      <c r="C1890" t="s">
        <v>151</v>
      </c>
      <c r="D1890" t="s">
        <v>1756</v>
      </c>
      <c r="E1890">
        <v>121.792</v>
      </c>
      <c r="F1890">
        <v>4</v>
      </c>
      <c r="G1890">
        <v>0.2</v>
      </c>
      <c r="H1890">
        <v>13.701599999999999</v>
      </c>
      <c r="I1890" t="s">
        <v>44</v>
      </c>
      <c r="J1890" t="s">
        <v>76</v>
      </c>
      <c r="K1890" t="s">
        <v>1757</v>
      </c>
      <c r="L1890" t="s">
        <v>137</v>
      </c>
      <c r="M1890" t="s">
        <v>445</v>
      </c>
      <c r="N1890" t="s">
        <v>664</v>
      </c>
      <c r="O1890">
        <f t="shared" si="29"/>
        <v>2014</v>
      </c>
    </row>
    <row r="1891" spans="1:15" x14ac:dyDescent="0.3">
      <c r="A1891" t="s">
        <v>4147</v>
      </c>
      <c r="B1891" s="7">
        <v>41933</v>
      </c>
      <c r="C1891" t="s">
        <v>151</v>
      </c>
      <c r="D1891" t="s">
        <v>1196</v>
      </c>
      <c r="E1891">
        <v>409.59</v>
      </c>
      <c r="F1891">
        <v>3</v>
      </c>
      <c r="G1891">
        <v>0.4</v>
      </c>
      <c r="H1891">
        <v>-122.877</v>
      </c>
      <c r="I1891" t="s">
        <v>32</v>
      </c>
      <c r="J1891" t="s">
        <v>53</v>
      </c>
      <c r="K1891" t="s">
        <v>1197</v>
      </c>
      <c r="L1891" t="s">
        <v>137</v>
      </c>
      <c r="M1891" t="s">
        <v>445</v>
      </c>
      <c r="N1891" t="s">
        <v>664</v>
      </c>
      <c r="O1891">
        <f t="shared" si="29"/>
        <v>2014</v>
      </c>
    </row>
    <row r="1892" spans="1:15" x14ac:dyDescent="0.3">
      <c r="A1892" t="s">
        <v>4148</v>
      </c>
      <c r="B1892" s="7">
        <v>41712</v>
      </c>
      <c r="C1892" t="s">
        <v>1202</v>
      </c>
      <c r="D1892" t="s">
        <v>1788</v>
      </c>
      <c r="E1892">
        <v>10.56</v>
      </c>
      <c r="F1892">
        <v>2</v>
      </c>
      <c r="G1892">
        <v>0</v>
      </c>
      <c r="H1892">
        <v>4.7519999999999998</v>
      </c>
      <c r="I1892" t="s">
        <v>44</v>
      </c>
      <c r="J1892" t="s">
        <v>85</v>
      </c>
      <c r="K1892" t="s">
        <v>1789</v>
      </c>
      <c r="L1892" t="s">
        <v>47</v>
      </c>
      <c r="M1892" t="s">
        <v>48</v>
      </c>
      <c r="N1892" t="s">
        <v>1288</v>
      </c>
      <c r="O1892">
        <f t="shared" si="29"/>
        <v>2014</v>
      </c>
    </row>
    <row r="1893" spans="1:15" x14ac:dyDescent="0.3">
      <c r="A1893" t="s">
        <v>4148</v>
      </c>
      <c r="B1893" s="7">
        <v>41712</v>
      </c>
      <c r="C1893" t="s">
        <v>1202</v>
      </c>
      <c r="D1893" t="s">
        <v>4149</v>
      </c>
      <c r="E1893">
        <v>3.38</v>
      </c>
      <c r="F1893">
        <v>1</v>
      </c>
      <c r="G1893">
        <v>0</v>
      </c>
      <c r="H1893">
        <v>1.2505999999999999</v>
      </c>
      <c r="I1893" t="s">
        <v>44</v>
      </c>
      <c r="J1893" t="s">
        <v>66</v>
      </c>
      <c r="K1893" t="s">
        <v>4150</v>
      </c>
      <c r="L1893" t="s">
        <v>47</v>
      </c>
      <c r="M1893" t="s">
        <v>48</v>
      </c>
      <c r="N1893" t="s">
        <v>1288</v>
      </c>
      <c r="O1893">
        <f t="shared" si="29"/>
        <v>2014</v>
      </c>
    </row>
    <row r="1894" spans="1:15" x14ac:dyDescent="0.3">
      <c r="A1894" t="s">
        <v>4151</v>
      </c>
      <c r="B1894" s="7">
        <v>43091</v>
      </c>
      <c r="C1894" t="s">
        <v>1442</v>
      </c>
      <c r="D1894" t="s">
        <v>4137</v>
      </c>
      <c r="E1894">
        <v>7.8239999999999998</v>
      </c>
      <c r="F1894">
        <v>1</v>
      </c>
      <c r="G1894">
        <v>0.2</v>
      </c>
      <c r="H1894">
        <v>2.9340000000000002</v>
      </c>
      <c r="I1894" t="s">
        <v>44</v>
      </c>
      <c r="J1894" t="s">
        <v>159</v>
      </c>
      <c r="K1894" t="s">
        <v>591</v>
      </c>
      <c r="L1894" t="s">
        <v>35</v>
      </c>
      <c r="M1894" t="s">
        <v>55</v>
      </c>
      <c r="N1894" t="s">
        <v>4152</v>
      </c>
      <c r="O1894">
        <f t="shared" si="29"/>
        <v>2017</v>
      </c>
    </row>
    <row r="1895" spans="1:15" x14ac:dyDescent="0.3">
      <c r="A1895" t="s">
        <v>4153</v>
      </c>
      <c r="B1895" s="7">
        <v>42698</v>
      </c>
      <c r="C1895" t="s">
        <v>1936</v>
      </c>
      <c r="D1895" t="s">
        <v>4154</v>
      </c>
      <c r="E1895">
        <v>24.783999999999999</v>
      </c>
      <c r="F1895">
        <v>1</v>
      </c>
      <c r="G1895">
        <v>0.2</v>
      </c>
      <c r="H1895">
        <v>7.7450000000000001</v>
      </c>
      <c r="I1895" t="s">
        <v>44</v>
      </c>
      <c r="J1895" t="s">
        <v>85</v>
      </c>
      <c r="K1895" t="s">
        <v>4155</v>
      </c>
      <c r="L1895" t="s">
        <v>47</v>
      </c>
      <c r="M1895" t="s">
        <v>378</v>
      </c>
      <c r="N1895" t="s">
        <v>4156</v>
      </c>
      <c r="O1895">
        <f t="shared" si="29"/>
        <v>2016</v>
      </c>
    </row>
    <row r="1896" spans="1:15" x14ac:dyDescent="0.3">
      <c r="A1896" t="s">
        <v>4157</v>
      </c>
      <c r="B1896" s="7">
        <v>43071</v>
      </c>
      <c r="C1896" t="s">
        <v>4158</v>
      </c>
      <c r="D1896" t="s">
        <v>4159</v>
      </c>
      <c r="E1896">
        <v>34.65</v>
      </c>
      <c r="F1896">
        <v>3</v>
      </c>
      <c r="G1896">
        <v>0</v>
      </c>
      <c r="H1896">
        <v>10.395</v>
      </c>
      <c r="I1896" t="s">
        <v>44</v>
      </c>
      <c r="J1896" t="s">
        <v>66</v>
      </c>
      <c r="K1896" t="s">
        <v>4160</v>
      </c>
      <c r="L1896" t="s">
        <v>35</v>
      </c>
      <c r="M1896" t="s">
        <v>289</v>
      </c>
      <c r="N1896" t="s">
        <v>4161</v>
      </c>
      <c r="O1896">
        <f t="shared" si="29"/>
        <v>2017</v>
      </c>
    </row>
    <row r="1897" spans="1:15" x14ac:dyDescent="0.3">
      <c r="A1897" t="s">
        <v>4162</v>
      </c>
      <c r="B1897" s="7">
        <v>42369</v>
      </c>
      <c r="C1897" t="s">
        <v>928</v>
      </c>
      <c r="D1897" t="s">
        <v>1944</v>
      </c>
      <c r="E1897">
        <v>487.98399999999998</v>
      </c>
      <c r="F1897">
        <v>2</v>
      </c>
      <c r="G1897">
        <v>0.2</v>
      </c>
      <c r="H1897">
        <v>152.495</v>
      </c>
      <c r="I1897" t="s">
        <v>44</v>
      </c>
      <c r="J1897" t="s">
        <v>73</v>
      </c>
      <c r="K1897" t="s">
        <v>1945</v>
      </c>
      <c r="L1897" t="s">
        <v>47</v>
      </c>
      <c r="M1897" t="s">
        <v>1561</v>
      </c>
      <c r="N1897" t="s">
        <v>4163</v>
      </c>
      <c r="O1897">
        <f t="shared" si="29"/>
        <v>2015</v>
      </c>
    </row>
    <row r="1898" spans="1:15" x14ac:dyDescent="0.3">
      <c r="A1898" t="s">
        <v>4164</v>
      </c>
      <c r="B1898" s="7">
        <v>43011</v>
      </c>
      <c r="C1898" t="s">
        <v>4165</v>
      </c>
      <c r="D1898" t="s">
        <v>4166</v>
      </c>
      <c r="E1898">
        <v>1793.98</v>
      </c>
      <c r="F1898">
        <v>2</v>
      </c>
      <c r="G1898">
        <v>0</v>
      </c>
      <c r="H1898">
        <v>843.17060000000004</v>
      </c>
      <c r="I1898" t="s">
        <v>44</v>
      </c>
      <c r="J1898" t="s">
        <v>73</v>
      </c>
      <c r="K1898" t="s">
        <v>4167</v>
      </c>
      <c r="L1898" t="s">
        <v>99</v>
      </c>
      <c r="M1898" t="s">
        <v>208</v>
      </c>
      <c r="N1898" t="s">
        <v>369</v>
      </c>
      <c r="O1898">
        <f t="shared" si="29"/>
        <v>2017</v>
      </c>
    </row>
    <row r="1899" spans="1:15" x14ac:dyDescent="0.3">
      <c r="A1899" t="s">
        <v>4168</v>
      </c>
      <c r="B1899" s="7">
        <v>41880</v>
      </c>
      <c r="C1899" t="s">
        <v>2634</v>
      </c>
      <c r="D1899" t="s">
        <v>4169</v>
      </c>
      <c r="E1899">
        <v>29.808</v>
      </c>
      <c r="F1899">
        <v>2</v>
      </c>
      <c r="G1899">
        <v>0.2</v>
      </c>
      <c r="H1899">
        <v>10.805400000000001</v>
      </c>
      <c r="I1899" t="s">
        <v>44</v>
      </c>
      <c r="J1899" t="s">
        <v>159</v>
      </c>
      <c r="K1899" t="s">
        <v>4170</v>
      </c>
      <c r="L1899" t="s">
        <v>35</v>
      </c>
      <c r="M1899" t="s">
        <v>55</v>
      </c>
      <c r="N1899" t="s">
        <v>1256</v>
      </c>
      <c r="O1899">
        <f t="shared" si="29"/>
        <v>2014</v>
      </c>
    </row>
    <row r="1900" spans="1:15" x14ac:dyDescent="0.3">
      <c r="A1900" t="s">
        <v>4168</v>
      </c>
      <c r="B1900" s="7">
        <v>41880</v>
      </c>
      <c r="C1900" t="s">
        <v>2634</v>
      </c>
      <c r="D1900" t="s">
        <v>4171</v>
      </c>
      <c r="E1900">
        <v>505.17599999999999</v>
      </c>
      <c r="F1900">
        <v>4</v>
      </c>
      <c r="G1900">
        <v>0.7</v>
      </c>
      <c r="H1900">
        <v>-336.78399999999999</v>
      </c>
      <c r="I1900" t="s">
        <v>44</v>
      </c>
      <c r="J1900" t="s">
        <v>73</v>
      </c>
      <c r="K1900" t="s">
        <v>4172</v>
      </c>
      <c r="L1900" t="s">
        <v>35</v>
      </c>
      <c r="M1900" t="s">
        <v>55</v>
      </c>
      <c r="N1900" t="s">
        <v>1256</v>
      </c>
      <c r="O1900">
        <f t="shared" si="29"/>
        <v>2014</v>
      </c>
    </row>
    <row r="1901" spans="1:15" x14ac:dyDescent="0.3">
      <c r="A1901" t="s">
        <v>4168</v>
      </c>
      <c r="B1901" s="7">
        <v>41880</v>
      </c>
      <c r="C1901" t="s">
        <v>2634</v>
      </c>
      <c r="D1901" t="s">
        <v>1505</v>
      </c>
      <c r="E1901">
        <v>174.05850000000001</v>
      </c>
      <c r="F1901">
        <v>3</v>
      </c>
      <c r="G1901">
        <v>0.45</v>
      </c>
      <c r="H1901">
        <v>-110.7645</v>
      </c>
      <c r="I1901" t="s">
        <v>32</v>
      </c>
      <c r="J1901" t="s">
        <v>53</v>
      </c>
      <c r="K1901" t="s">
        <v>1506</v>
      </c>
      <c r="L1901" t="s">
        <v>35</v>
      </c>
      <c r="M1901" t="s">
        <v>55</v>
      </c>
      <c r="N1901" t="s">
        <v>1256</v>
      </c>
      <c r="O1901">
        <f t="shared" si="29"/>
        <v>2014</v>
      </c>
    </row>
    <row r="1902" spans="1:15" x14ac:dyDescent="0.3">
      <c r="A1902" t="s">
        <v>4173</v>
      </c>
      <c r="B1902" s="7">
        <v>42550</v>
      </c>
      <c r="C1902" t="s">
        <v>3521</v>
      </c>
      <c r="D1902" t="s">
        <v>3121</v>
      </c>
      <c r="E1902">
        <v>191.88</v>
      </c>
      <c r="F1902">
        <v>6</v>
      </c>
      <c r="G1902">
        <v>0</v>
      </c>
      <c r="H1902">
        <v>19.187999999999999</v>
      </c>
      <c r="I1902" t="s">
        <v>44</v>
      </c>
      <c r="J1902" t="s">
        <v>58</v>
      </c>
      <c r="K1902" t="s">
        <v>3122</v>
      </c>
      <c r="L1902" t="s">
        <v>35</v>
      </c>
      <c r="M1902" t="s">
        <v>346</v>
      </c>
      <c r="N1902" t="s">
        <v>2270</v>
      </c>
      <c r="O1902">
        <f t="shared" si="29"/>
        <v>2016</v>
      </c>
    </row>
    <row r="1903" spans="1:15" x14ac:dyDescent="0.3">
      <c r="A1903" t="s">
        <v>4174</v>
      </c>
      <c r="B1903" s="7">
        <v>42602</v>
      </c>
      <c r="C1903" t="s">
        <v>824</v>
      </c>
      <c r="D1903" t="s">
        <v>4175</v>
      </c>
      <c r="E1903">
        <v>14.78</v>
      </c>
      <c r="F1903">
        <v>2</v>
      </c>
      <c r="G1903">
        <v>0</v>
      </c>
      <c r="H1903">
        <v>3.9906000000000001</v>
      </c>
      <c r="I1903" t="s">
        <v>69</v>
      </c>
      <c r="J1903" t="s">
        <v>70</v>
      </c>
      <c r="K1903" t="s">
        <v>4176</v>
      </c>
      <c r="L1903" t="s">
        <v>99</v>
      </c>
      <c r="M1903" t="s">
        <v>216</v>
      </c>
      <c r="N1903" t="s">
        <v>779</v>
      </c>
      <c r="O1903">
        <f t="shared" si="29"/>
        <v>2016</v>
      </c>
    </row>
    <row r="1904" spans="1:15" x14ac:dyDescent="0.3">
      <c r="A1904" t="s">
        <v>4177</v>
      </c>
      <c r="B1904" s="7">
        <v>43029</v>
      </c>
      <c r="C1904" t="s">
        <v>3395</v>
      </c>
      <c r="D1904" t="s">
        <v>2211</v>
      </c>
      <c r="E1904">
        <v>5.1840000000000002</v>
      </c>
      <c r="F1904">
        <v>1</v>
      </c>
      <c r="G1904">
        <v>0.2</v>
      </c>
      <c r="H1904">
        <v>1.8144</v>
      </c>
      <c r="I1904" t="s">
        <v>44</v>
      </c>
      <c r="J1904" t="s">
        <v>85</v>
      </c>
      <c r="K1904" t="s">
        <v>2212</v>
      </c>
      <c r="L1904" t="s">
        <v>47</v>
      </c>
      <c r="M1904" t="s">
        <v>378</v>
      </c>
      <c r="N1904" t="s">
        <v>290</v>
      </c>
      <c r="O1904">
        <f t="shared" si="29"/>
        <v>2017</v>
      </c>
    </row>
    <row r="1905" spans="1:15" x14ac:dyDescent="0.3">
      <c r="A1905" t="s">
        <v>4177</v>
      </c>
      <c r="B1905" s="7">
        <v>43029</v>
      </c>
      <c r="C1905" t="s">
        <v>3395</v>
      </c>
      <c r="D1905" t="s">
        <v>4178</v>
      </c>
      <c r="E1905">
        <v>478.48</v>
      </c>
      <c r="F1905">
        <v>2</v>
      </c>
      <c r="G1905">
        <v>0.2</v>
      </c>
      <c r="H1905">
        <v>47.847999999999999</v>
      </c>
      <c r="I1905" t="s">
        <v>32</v>
      </c>
      <c r="J1905" t="s">
        <v>39</v>
      </c>
      <c r="K1905" t="s">
        <v>4179</v>
      </c>
      <c r="L1905" t="s">
        <v>47</v>
      </c>
      <c r="M1905" t="s">
        <v>378</v>
      </c>
      <c r="N1905" t="s">
        <v>290</v>
      </c>
      <c r="O1905">
        <f t="shared" si="29"/>
        <v>2017</v>
      </c>
    </row>
    <row r="1906" spans="1:15" x14ac:dyDescent="0.3">
      <c r="A1906" t="s">
        <v>4177</v>
      </c>
      <c r="B1906" s="7">
        <v>43029</v>
      </c>
      <c r="C1906" t="s">
        <v>3395</v>
      </c>
      <c r="D1906" t="s">
        <v>3208</v>
      </c>
      <c r="E1906">
        <v>28.4</v>
      </c>
      <c r="F1906">
        <v>2</v>
      </c>
      <c r="G1906">
        <v>0.2</v>
      </c>
      <c r="H1906">
        <v>6.7450000000000001</v>
      </c>
      <c r="I1906" t="s">
        <v>69</v>
      </c>
      <c r="J1906" t="s">
        <v>148</v>
      </c>
      <c r="K1906" t="s">
        <v>3209</v>
      </c>
      <c r="L1906" t="s">
        <v>47</v>
      </c>
      <c r="M1906" t="s">
        <v>378</v>
      </c>
      <c r="N1906" t="s">
        <v>290</v>
      </c>
      <c r="O1906">
        <f t="shared" si="29"/>
        <v>2017</v>
      </c>
    </row>
    <row r="1907" spans="1:15" x14ac:dyDescent="0.3">
      <c r="A1907" t="s">
        <v>4180</v>
      </c>
      <c r="B1907" s="7">
        <v>43029</v>
      </c>
      <c r="C1907" t="s">
        <v>4181</v>
      </c>
      <c r="D1907" t="s">
        <v>1443</v>
      </c>
      <c r="E1907">
        <v>909.12</v>
      </c>
      <c r="F1907">
        <v>8</v>
      </c>
      <c r="G1907">
        <v>0</v>
      </c>
      <c r="H1907">
        <v>9.0912000000000006</v>
      </c>
      <c r="I1907" t="s">
        <v>44</v>
      </c>
      <c r="J1907" t="s">
        <v>58</v>
      </c>
      <c r="K1907" t="s">
        <v>1444</v>
      </c>
      <c r="L1907" t="s">
        <v>99</v>
      </c>
      <c r="M1907" t="s">
        <v>230</v>
      </c>
      <c r="N1907" t="s">
        <v>3851</v>
      </c>
      <c r="O1907">
        <f t="shared" si="29"/>
        <v>2017</v>
      </c>
    </row>
    <row r="1908" spans="1:15" x14ac:dyDescent="0.3">
      <c r="A1908" t="s">
        <v>4182</v>
      </c>
      <c r="B1908" s="7">
        <v>42507</v>
      </c>
      <c r="C1908" t="s">
        <v>3978</v>
      </c>
      <c r="D1908" t="s">
        <v>4183</v>
      </c>
      <c r="E1908">
        <v>2.952</v>
      </c>
      <c r="F1908">
        <v>2</v>
      </c>
      <c r="G1908">
        <v>0.7</v>
      </c>
      <c r="H1908">
        <v>-2.1648000000000001</v>
      </c>
      <c r="I1908" t="s">
        <v>44</v>
      </c>
      <c r="J1908" t="s">
        <v>73</v>
      </c>
      <c r="K1908" t="s">
        <v>4184</v>
      </c>
      <c r="L1908" t="s">
        <v>35</v>
      </c>
      <c r="M1908" t="s">
        <v>55</v>
      </c>
      <c r="N1908" t="s">
        <v>4185</v>
      </c>
      <c r="O1908">
        <f t="shared" si="29"/>
        <v>2016</v>
      </c>
    </row>
    <row r="1909" spans="1:15" x14ac:dyDescent="0.3">
      <c r="A1909" t="s">
        <v>4182</v>
      </c>
      <c r="B1909" s="7">
        <v>42507</v>
      </c>
      <c r="C1909" t="s">
        <v>3978</v>
      </c>
      <c r="D1909" t="s">
        <v>1681</v>
      </c>
      <c r="E1909">
        <v>27.018000000000001</v>
      </c>
      <c r="F1909">
        <v>6</v>
      </c>
      <c r="G1909">
        <v>0.7</v>
      </c>
      <c r="H1909">
        <v>-21.6144</v>
      </c>
      <c r="I1909" t="s">
        <v>44</v>
      </c>
      <c r="J1909" t="s">
        <v>73</v>
      </c>
      <c r="K1909" t="s">
        <v>1682</v>
      </c>
      <c r="L1909" t="s">
        <v>35</v>
      </c>
      <c r="M1909" t="s">
        <v>55</v>
      </c>
      <c r="N1909" t="s">
        <v>4185</v>
      </c>
      <c r="O1909">
        <f t="shared" si="29"/>
        <v>2016</v>
      </c>
    </row>
    <row r="1910" spans="1:15" x14ac:dyDescent="0.3">
      <c r="A1910" t="s">
        <v>4186</v>
      </c>
      <c r="B1910" s="7">
        <v>42038</v>
      </c>
      <c r="C1910" t="s">
        <v>3387</v>
      </c>
      <c r="D1910" t="s">
        <v>4187</v>
      </c>
      <c r="E1910">
        <v>136.91999999999999</v>
      </c>
      <c r="F1910">
        <v>4</v>
      </c>
      <c r="G1910">
        <v>0</v>
      </c>
      <c r="H1910">
        <v>41.076000000000001</v>
      </c>
      <c r="I1910" t="s">
        <v>32</v>
      </c>
      <c r="J1910" t="s">
        <v>63</v>
      </c>
      <c r="K1910" t="s">
        <v>4188</v>
      </c>
      <c r="L1910" t="s">
        <v>47</v>
      </c>
      <c r="M1910" t="s">
        <v>48</v>
      </c>
      <c r="N1910" t="s">
        <v>49</v>
      </c>
      <c r="O1910">
        <f t="shared" si="29"/>
        <v>2015</v>
      </c>
    </row>
    <row r="1911" spans="1:15" x14ac:dyDescent="0.3">
      <c r="A1911" t="s">
        <v>4189</v>
      </c>
      <c r="B1911" s="7">
        <v>43087</v>
      </c>
      <c r="C1911" t="s">
        <v>4190</v>
      </c>
      <c r="D1911" t="s">
        <v>4191</v>
      </c>
      <c r="E1911">
        <v>18.96</v>
      </c>
      <c r="F1911">
        <v>2</v>
      </c>
      <c r="G1911">
        <v>0</v>
      </c>
      <c r="H1911">
        <v>8.532</v>
      </c>
      <c r="I1911" t="s">
        <v>32</v>
      </c>
      <c r="J1911" t="s">
        <v>63</v>
      </c>
      <c r="K1911" t="s">
        <v>4192</v>
      </c>
      <c r="L1911" t="s">
        <v>137</v>
      </c>
      <c r="M1911" t="s">
        <v>243</v>
      </c>
      <c r="N1911" t="s">
        <v>2060</v>
      </c>
      <c r="O1911">
        <f t="shared" si="29"/>
        <v>2017</v>
      </c>
    </row>
    <row r="1912" spans="1:15" x14ac:dyDescent="0.3">
      <c r="A1912" t="s">
        <v>4193</v>
      </c>
      <c r="B1912" s="7">
        <v>42689</v>
      </c>
      <c r="C1912" t="s">
        <v>321</v>
      </c>
      <c r="D1912" t="s">
        <v>802</v>
      </c>
      <c r="E1912">
        <v>99.39</v>
      </c>
      <c r="F1912">
        <v>3</v>
      </c>
      <c r="G1912">
        <v>0</v>
      </c>
      <c r="H1912">
        <v>40.749899999999997</v>
      </c>
      <c r="I1912" t="s">
        <v>69</v>
      </c>
      <c r="J1912" t="s">
        <v>148</v>
      </c>
      <c r="K1912" t="s">
        <v>803</v>
      </c>
      <c r="L1912" t="s">
        <v>47</v>
      </c>
      <c r="M1912" t="s">
        <v>48</v>
      </c>
      <c r="N1912" t="s">
        <v>49</v>
      </c>
      <c r="O1912">
        <f t="shared" si="29"/>
        <v>2016</v>
      </c>
    </row>
    <row r="1913" spans="1:15" x14ac:dyDescent="0.3">
      <c r="A1913" t="s">
        <v>4194</v>
      </c>
      <c r="B1913" s="7">
        <v>42919</v>
      </c>
      <c r="C1913" t="s">
        <v>2893</v>
      </c>
      <c r="D1913" t="s">
        <v>4195</v>
      </c>
      <c r="E1913">
        <v>273.89600000000002</v>
      </c>
      <c r="F1913">
        <v>7</v>
      </c>
      <c r="G1913">
        <v>0.2</v>
      </c>
      <c r="H1913">
        <v>92.439899999999994</v>
      </c>
      <c r="I1913" t="s">
        <v>44</v>
      </c>
      <c r="J1913" t="s">
        <v>85</v>
      </c>
      <c r="K1913" t="s">
        <v>4196</v>
      </c>
      <c r="L1913" t="s">
        <v>99</v>
      </c>
      <c r="M1913" t="s">
        <v>100</v>
      </c>
      <c r="N1913" t="s">
        <v>171</v>
      </c>
      <c r="O1913">
        <f t="shared" si="29"/>
        <v>2017</v>
      </c>
    </row>
    <row r="1914" spans="1:15" x14ac:dyDescent="0.3">
      <c r="A1914" t="s">
        <v>4194</v>
      </c>
      <c r="B1914" s="7">
        <v>42919</v>
      </c>
      <c r="C1914" t="s">
        <v>2893</v>
      </c>
      <c r="D1914" t="s">
        <v>4197</v>
      </c>
      <c r="E1914">
        <v>597.13199999999995</v>
      </c>
      <c r="F1914">
        <v>3</v>
      </c>
      <c r="G1914">
        <v>0.4</v>
      </c>
      <c r="H1914">
        <v>49.761000000000003</v>
      </c>
      <c r="I1914" t="s">
        <v>69</v>
      </c>
      <c r="J1914" t="s">
        <v>604</v>
      </c>
      <c r="K1914" t="s">
        <v>4198</v>
      </c>
      <c r="L1914" t="s">
        <v>99</v>
      </c>
      <c r="M1914" t="s">
        <v>100</v>
      </c>
      <c r="N1914" t="s">
        <v>171</v>
      </c>
      <c r="O1914">
        <f t="shared" si="29"/>
        <v>2017</v>
      </c>
    </row>
    <row r="1915" spans="1:15" x14ac:dyDescent="0.3">
      <c r="A1915" t="s">
        <v>4199</v>
      </c>
      <c r="B1915" s="7">
        <v>41654</v>
      </c>
      <c r="C1915" t="s">
        <v>4200</v>
      </c>
      <c r="D1915" t="s">
        <v>899</v>
      </c>
      <c r="E1915">
        <v>149.94999999999999</v>
      </c>
      <c r="F1915">
        <v>5</v>
      </c>
      <c r="G1915">
        <v>0</v>
      </c>
      <c r="H1915">
        <v>65.977999999999994</v>
      </c>
      <c r="I1915" t="s">
        <v>69</v>
      </c>
      <c r="J1915" t="s">
        <v>148</v>
      </c>
      <c r="K1915" t="s">
        <v>900</v>
      </c>
      <c r="L1915" t="s">
        <v>35</v>
      </c>
      <c r="M1915" t="s">
        <v>1129</v>
      </c>
      <c r="N1915" t="s">
        <v>2867</v>
      </c>
      <c r="O1915">
        <f t="shared" si="29"/>
        <v>2014</v>
      </c>
    </row>
    <row r="1916" spans="1:15" x14ac:dyDescent="0.3">
      <c r="A1916" t="s">
        <v>4201</v>
      </c>
      <c r="B1916" s="7">
        <v>42855</v>
      </c>
      <c r="C1916" t="s">
        <v>2598</v>
      </c>
      <c r="D1916" t="s">
        <v>4202</v>
      </c>
      <c r="E1916">
        <v>4.6079999999999997</v>
      </c>
      <c r="F1916">
        <v>2</v>
      </c>
      <c r="G1916">
        <v>0.2</v>
      </c>
      <c r="H1916">
        <v>1.6704000000000001</v>
      </c>
      <c r="I1916" t="s">
        <v>44</v>
      </c>
      <c r="J1916" t="s">
        <v>45</v>
      </c>
      <c r="K1916" t="s">
        <v>4203</v>
      </c>
      <c r="L1916" t="s">
        <v>35</v>
      </c>
      <c r="M1916" t="s">
        <v>55</v>
      </c>
      <c r="N1916" t="s">
        <v>3053</v>
      </c>
      <c r="O1916">
        <f t="shared" si="29"/>
        <v>2017</v>
      </c>
    </row>
    <row r="1917" spans="1:15" x14ac:dyDescent="0.3">
      <c r="A1917" t="s">
        <v>4201</v>
      </c>
      <c r="B1917" s="7">
        <v>42855</v>
      </c>
      <c r="C1917" t="s">
        <v>2598</v>
      </c>
      <c r="D1917" t="s">
        <v>3081</v>
      </c>
      <c r="E1917">
        <v>15.528</v>
      </c>
      <c r="F1917">
        <v>3</v>
      </c>
      <c r="G1917">
        <v>0.2</v>
      </c>
      <c r="H1917">
        <v>4.8525</v>
      </c>
      <c r="I1917" t="s">
        <v>44</v>
      </c>
      <c r="J1917" t="s">
        <v>66</v>
      </c>
      <c r="K1917" t="s">
        <v>2668</v>
      </c>
      <c r="L1917" t="s">
        <v>35</v>
      </c>
      <c r="M1917" t="s">
        <v>55</v>
      </c>
      <c r="N1917" t="s">
        <v>3053</v>
      </c>
      <c r="O1917">
        <f t="shared" si="29"/>
        <v>2017</v>
      </c>
    </row>
    <row r="1918" spans="1:15" x14ac:dyDescent="0.3">
      <c r="A1918" t="s">
        <v>4201</v>
      </c>
      <c r="B1918" s="7">
        <v>42855</v>
      </c>
      <c r="C1918" t="s">
        <v>2598</v>
      </c>
      <c r="D1918" t="s">
        <v>2190</v>
      </c>
      <c r="E1918">
        <v>11.952</v>
      </c>
      <c r="F1918">
        <v>3</v>
      </c>
      <c r="G1918">
        <v>0.2</v>
      </c>
      <c r="H1918">
        <v>3.8843999999999999</v>
      </c>
      <c r="I1918" t="s">
        <v>44</v>
      </c>
      <c r="J1918" t="s">
        <v>45</v>
      </c>
      <c r="K1918" t="s">
        <v>2191</v>
      </c>
      <c r="L1918" t="s">
        <v>35</v>
      </c>
      <c r="M1918" t="s">
        <v>55</v>
      </c>
      <c r="N1918" t="s">
        <v>3053</v>
      </c>
      <c r="O1918">
        <f t="shared" si="29"/>
        <v>2017</v>
      </c>
    </row>
    <row r="1919" spans="1:15" x14ac:dyDescent="0.3">
      <c r="A1919" t="s">
        <v>4204</v>
      </c>
      <c r="B1919" s="7">
        <v>42316</v>
      </c>
      <c r="C1919" t="s">
        <v>3375</v>
      </c>
      <c r="D1919" t="s">
        <v>1298</v>
      </c>
      <c r="E1919">
        <v>11.65</v>
      </c>
      <c r="F1919">
        <v>5</v>
      </c>
      <c r="G1919">
        <v>0</v>
      </c>
      <c r="H1919">
        <v>3.3784999999999998</v>
      </c>
      <c r="I1919" t="s">
        <v>44</v>
      </c>
      <c r="J1919" t="s">
        <v>66</v>
      </c>
      <c r="K1919" t="s">
        <v>1299</v>
      </c>
      <c r="L1919" t="s">
        <v>137</v>
      </c>
      <c r="M1919" t="s">
        <v>1102</v>
      </c>
      <c r="N1919" t="s">
        <v>545</v>
      </c>
      <c r="O1919">
        <f t="shared" si="29"/>
        <v>2015</v>
      </c>
    </row>
    <row r="1920" spans="1:15" x14ac:dyDescent="0.3">
      <c r="A1920" t="s">
        <v>4205</v>
      </c>
      <c r="B1920" s="7">
        <v>42307</v>
      </c>
      <c r="C1920" t="s">
        <v>4045</v>
      </c>
      <c r="D1920" t="s">
        <v>4206</v>
      </c>
      <c r="E1920">
        <v>299.89999999999998</v>
      </c>
      <c r="F1920">
        <v>2</v>
      </c>
      <c r="G1920">
        <v>0</v>
      </c>
      <c r="H1920">
        <v>74.974999999999994</v>
      </c>
      <c r="I1920" t="s">
        <v>69</v>
      </c>
      <c r="J1920" t="s">
        <v>70</v>
      </c>
      <c r="K1920" t="s">
        <v>4207</v>
      </c>
      <c r="L1920" t="s">
        <v>99</v>
      </c>
      <c r="M1920" t="s">
        <v>216</v>
      </c>
      <c r="N1920" t="s">
        <v>779</v>
      </c>
      <c r="O1920">
        <f t="shared" si="29"/>
        <v>2015</v>
      </c>
    </row>
    <row r="1921" spans="1:15" x14ac:dyDescent="0.3">
      <c r="A1921" t="s">
        <v>4208</v>
      </c>
      <c r="B1921" s="7">
        <v>42964</v>
      </c>
      <c r="C1921" t="s">
        <v>4209</v>
      </c>
      <c r="D1921" t="s">
        <v>4210</v>
      </c>
      <c r="E1921">
        <v>895.92</v>
      </c>
      <c r="F1921">
        <v>5</v>
      </c>
      <c r="G1921">
        <v>0.2</v>
      </c>
      <c r="H1921">
        <v>302.37299999999999</v>
      </c>
      <c r="I1921" t="s">
        <v>44</v>
      </c>
      <c r="J1921" t="s">
        <v>73</v>
      </c>
      <c r="K1921" t="s">
        <v>4211</v>
      </c>
      <c r="L1921" t="s">
        <v>137</v>
      </c>
      <c r="M1921" t="s">
        <v>243</v>
      </c>
      <c r="N1921" t="s">
        <v>3612</v>
      </c>
      <c r="O1921">
        <f t="shared" si="29"/>
        <v>2017</v>
      </c>
    </row>
    <row r="1922" spans="1:15" x14ac:dyDescent="0.3">
      <c r="A1922" t="s">
        <v>4208</v>
      </c>
      <c r="B1922" s="7">
        <v>42964</v>
      </c>
      <c r="C1922" t="s">
        <v>4209</v>
      </c>
      <c r="D1922" t="s">
        <v>4212</v>
      </c>
      <c r="E1922">
        <v>462.56400000000002</v>
      </c>
      <c r="F1922">
        <v>2</v>
      </c>
      <c r="G1922">
        <v>0.1</v>
      </c>
      <c r="H1922">
        <v>97.6524</v>
      </c>
      <c r="I1922" t="s">
        <v>32</v>
      </c>
      <c r="J1922" t="s">
        <v>39</v>
      </c>
      <c r="K1922" t="s">
        <v>4213</v>
      </c>
      <c r="L1922" t="s">
        <v>137</v>
      </c>
      <c r="M1922" t="s">
        <v>243</v>
      </c>
      <c r="N1922" t="s">
        <v>3612</v>
      </c>
      <c r="O1922">
        <f t="shared" ref="O1922:O1985" si="30">YEAR(B1922)</f>
        <v>2017</v>
      </c>
    </row>
    <row r="1923" spans="1:15" x14ac:dyDescent="0.3">
      <c r="A1923" t="s">
        <v>4214</v>
      </c>
      <c r="B1923" s="7">
        <v>42280</v>
      </c>
      <c r="C1923" t="s">
        <v>685</v>
      </c>
      <c r="D1923" t="s">
        <v>4215</v>
      </c>
      <c r="E1923">
        <v>15.007999999999999</v>
      </c>
      <c r="F1923">
        <v>2</v>
      </c>
      <c r="G1923">
        <v>0.2</v>
      </c>
      <c r="H1923">
        <v>1.5007999999999999</v>
      </c>
      <c r="I1923" t="s">
        <v>44</v>
      </c>
      <c r="J1923" t="s">
        <v>58</v>
      </c>
      <c r="K1923" t="s">
        <v>2336</v>
      </c>
      <c r="L1923" t="s">
        <v>137</v>
      </c>
      <c r="M1923" t="s">
        <v>138</v>
      </c>
      <c r="N1923" t="s">
        <v>4216</v>
      </c>
      <c r="O1923">
        <f t="shared" si="30"/>
        <v>2015</v>
      </c>
    </row>
    <row r="1924" spans="1:15" x14ac:dyDescent="0.3">
      <c r="A1924" t="s">
        <v>4217</v>
      </c>
      <c r="B1924" s="7">
        <v>42559</v>
      </c>
      <c r="C1924" t="s">
        <v>4218</v>
      </c>
      <c r="D1924" t="s">
        <v>4219</v>
      </c>
      <c r="E1924">
        <v>863.64</v>
      </c>
      <c r="F1924">
        <v>9</v>
      </c>
      <c r="G1924">
        <v>0.2</v>
      </c>
      <c r="H1924">
        <v>107.955</v>
      </c>
      <c r="I1924" t="s">
        <v>69</v>
      </c>
      <c r="J1924" t="s">
        <v>70</v>
      </c>
      <c r="K1924" t="s">
        <v>4220</v>
      </c>
      <c r="L1924" t="s">
        <v>99</v>
      </c>
      <c r="M1924" t="s">
        <v>100</v>
      </c>
      <c r="N1924" t="s">
        <v>1001</v>
      </c>
      <c r="O1924">
        <f t="shared" si="30"/>
        <v>2016</v>
      </c>
    </row>
    <row r="1925" spans="1:15" x14ac:dyDescent="0.3">
      <c r="A1925" t="s">
        <v>4217</v>
      </c>
      <c r="B1925" s="7">
        <v>42559</v>
      </c>
      <c r="C1925" t="s">
        <v>4218</v>
      </c>
      <c r="D1925" t="s">
        <v>1380</v>
      </c>
      <c r="E1925">
        <v>47.616</v>
      </c>
      <c r="F1925">
        <v>3</v>
      </c>
      <c r="G1925">
        <v>0.2</v>
      </c>
      <c r="H1925">
        <v>3.5712000000000002</v>
      </c>
      <c r="I1925" t="s">
        <v>44</v>
      </c>
      <c r="J1925" t="s">
        <v>66</v>
      </c>
      <c r="K1925" t="s">
        <v>1381</v>
      </c>
      <c r="L1925" t="s">
        <v>99</v>
      </c>
      <c r="M1925" t="s">
        <v>100</v>
      </c>
      <c r="N1925" t="s">
        <v>1001</v>
      </c>
      <c r="O1925">
        <f t="shared" si="30"/>
        <v>2016</v>
      </c>
    </row>
    <row r="1926" spans="1:15" x14ac:dyDescent="0.3">
      <c r="A1926" t="s">
        <v>4221</v>
      </c>
      <c r="B1926" s="7">
        <v>43074</v>
      </c>
      <c r="C1926" t="s">
        <v>1966</v>
      </c>
      <c r="D1926" t="s">
        <v>1169</v>
      </c>
      <c r="E1926">
        <v>92.94</v>
      </c>
      <c r="F1926">
        <v>3</v>
      </c>
      <c r="G1926">
        <v>0</v>
      </c>
      <c r="H1926">
        <v>41.823</v>
      </c>
      <c r="I1926" t="s">
        <v>44</v>
      </c>
      <c r="J1926" t="s">
        <v>85</v>
      </c>
      <c r="K1926" t="s">
        <v>1170</v>
      </c>
      <c r="L1926" t="s">
        <v>47</v>
      </c>
      <c r="M1926" t="s">
        <v>48</v>
      </c>
      <c r="N1926" t="s">
        <v>840</v>
      </c>
      <c r="O1926">
        <f t="shared" si="30"/>
        <v>2017</v>
      </c>
    </row>
    <row r="1927" spans="1:15" x14ac:dyDescent="0.3">
      <c r="A1927" t="s">
        <v>4222</v>
      </c>
      <c r="B1927" s="7">
        <v>42803</v>
      </c>
      <c r="C1927" t="s">
        <v>2557</v>
      </c>
      <c r="D1927" t="s">
        <v>1045</v>
      </c>
      <c r="E1927">
        <v>199.98</v>
      </c>
      <c r="F1927">
        <v>2</v>
      </c>
      <c r="G1927">
        <v>0</v>
      </c>
      <c r="H1927">
        <v>69.992999999999995</v>
      </c>
      <c r="I1927" t="s">
        <v>69</v>
      </c>
      <c r="J1927" t="s">
        <v>148</v>
      </c>
      <c r="K1927" t="s">
        <v>1046</v>
      </c>
      <c r="L1927" t="s">
        <v>47</v>
      </c>
      <c r="M1927" t="s">
        <v>48</v>
      </c>
      <c r="N1927" t="s">
        <v>120</v>
      </c>
      <c r="O1927">
        <f t="shared" si="30"/>
        <v>2017</v>
      </c>
    </row>
    <row r="1928" spans="1:15" x14ac:dyDescent="0.3">
      <c r="A1928" t="s">
        <v>4223</v>
      </c>
      <c r="B1928" s="7">
        <v>42530</v>
      </c>
      <c r="C1928" t="s">
        <v>3057</v>
      </c>
      <c r="D1928" t="s">
        <v>4224</v>
      </c>
      <c r="E1928">
        <v>177.48</v>
      </c>
      <c r="F1928">
        <v>3</v>
      </c>
      <c r="G1928">
        <v>0.2</v>
      </c>
      <c r="H1928">
        <v>19.9665</v>
      </c>
      <c r="I1928" t="s">
        <v>69</v>
      </c>
      <c r="J1928" t="s">
        <v>70</v>
      </c>
      <c r="K1928" t="s">
        <v>4225</v>
      </c>
      <c r="L1928" t="s">
        <v>47</v>
      </c>
      <c r="M1928" t="s">
        <v>48</v>
      </c>
      <c r="N1928" t="s">
        <v>49</v>
      </c>
      <c r="O1928">
        <f t="shared" si="30"/>
        <v>2016</v>
      </c>
    </row>
    <row r="1929" spans="1:15" x14ac:dyDescent="0.3">
      <c r="A1929" t="s">
        <v>4226</v>
      </c>
      <c r="B1929" s="7">
        <v>43067</v>
      </c>
      <c r="C1929" t="s">
        <v>2193</v>
      </c>
      <c r="D1929" t="s">
        <v>1438</v>
      </c>
      <c r="E1929">
        <v>88.768000000000001</v>
      </c>
      <c r="F1929">
        <v>2</v>
      </c>
      <c r="G1929">
        <v>0.2</v>
      </c>
      <c r="H1929">
        <v>31.0688</v>
      </c>
      <c r="I1929" t="s">
        <v>44</v>
      </c>
      <c r="J1929" t="s">
        <v>85</v>
      </c>
      <c r="K1929" t="s">
        <v>1439</v>
      </c>
      <c r="L1929" t="s">
        <v>47</v>
      </c>
      <c r="M1929" t="s">
        <v>409</v>
      </c>
      <c r="N1929" t="s">
        <v>715</v>
      </c>
      <c r="O1929">
        <f t="shared" si="30"/>
        <v>2017</v>
      </c>
    </row>
    <row r="1930" spans="1:15" x14ac:dyDescent="0.3">
      <c r="A1930" t="s">
        <v>4227</v>
      </c>
      <c r="B1930" s="7">
        <v>42810</v>
      </c>
      <c r="C1930" t="s">
        <v>695</v>
      </c>
      <c r="D1930" t="s">
        <v>4228</v>
      </c>
      <c r="E1930">
        <v>6.48</v>
      </c>
      <c r="F1930">
        <v>1</v>
      </c>
      <c r="G1930">
        <v>0</v>
      </c>
      <c r="H1930">
        <v>3.1103999999999998</v>
      </c>
      <c r="I1930" t="s">
        <v>44</v>
      </c>
      <c r="J1930" t="s">
        <v>85</v>
      </c>
      <c r="K1930" t="s">
        <v>4229</v>
      </c>
      <c r="L1930" t="s">
        <v>47</v>
      </c>
      <c r="M1930" t="s">
        <v>93</v>
      </c>
      <c r="N1930" t="s">
        <v>94</v>
      </c>
      <c r="O1930">
        <f t="shared" si="30"/>
        <v>2017</v>
      </c>
    </row>
    <row r="1931" spans="1:15" x14ac:dyDescent="0.3">
      <c r="A1931" t="s">
        <v>4227</v>
      </c>
      <c r="B1931" s="7">
        <v>42810</v>
      </c>
      <c r="C1931" t="s">
        <v>695</v>
      </c>
      <c r="D1931" t="s">
        <v>889</v>
      </c>
      <c r="E1931">
        <v>46.51</v>
      </c>
      <c r="F1931">
        <v>1</v>
      </c>
      <c r="G1931">
        <v>0</v>
      </c>
      <c r="H1931">
        <v>1.8604000000000001</v>
      </c>
      <c r="I1931" t="s">
        <v>44</v>
      </c>
      <c r="J1931" t="s">
        <v>58</v>
      </c>
      <c r="K1931" t="s">
        <v>890</v>
      </c>
      <c r="L1931" t="s">
        <v>47</v>
      </c>
      <c r="M1931" t="s">
        <v>93</v>
      </c>
      <c r="N1931" t="s">
        <v>94</v>
      </c>
      <c r="O1931">
        <f t="shared" si="30"/>
        <v>2017</v>
      </c>
    </row>
    <row r="1932" spans="1:15" x14ac:dyDescent="0.3">
      <c r="A1932" t="s">
        <v>4227</v>
      </c>
      <c r="B1932" s="7">
        <v>42810</v>
      </c>
      <c r="C1932" t="s">
        <v>695</v>
      </c>
      <c r="D1932" t="s">
        <v>3087</v>
      </c>
      <c r="E1932">
        <v>659.976</v>
      </c>
      <c r="F1932">
        <v>3</v>
      </c>
      <c r="G1932">
        <v>0.2</v>
      </c>
      <c r="H1932">
        <v>49.498199999999997</v>
      </c>
      <c r="I1932" t="s">
        <v>69</v>
      </c>
      <c r="J1932" t="s">
        <v>70</v>
      </c>
      <c r="K1932" t="s">
        <v>3088</v>
      </c>
      <c r="L1932" t="s">
        <v>47</v>
      </c>
      <c r="M1932" t="s">
        <v>93</v>
      </c>
      <c r="N1932" t="s">
        <v>94</v>
      </c>
      <c r="O1932">
        <f t="shared" si="30"/>
        <v>2017</v>
      </c>
    </row>
    <row r="1933" spans="1:15" x14ac:dyDescent="0.3">
      <c r="A1933" t="s">
        <v>4230</v>
      </c>
      <c r="B1933" s="7">
        <v>42701</v>
      </c>
      <c r="C1933" t="s">
        <v>854</v>
      </c>
      <c r="D1933" t="s">
        <v>4231</v>
      </c>
      <c r="E1933">
        <v>271.99200000000002</v>
      </c>
      <c r="F1933">
        <v>1</v>
      </c>
      <c r="G1933">
        <v>0.2</v>
      </c>
      <c r="H1933">
        <v>23.799299999999999</v>
      </c>
      <c r="I1933" t="s">
        <v>69</v>
      </c>
      <c r="J1933" t="s">
        <v>70</v>
      </c>
      <c r="K1933" t="s">
        <v>4232</v>
      </c>
      <c r="L1933" t="s">
        <v>47</v>
      </c>
      <c r="M1933" t="s">
        <v>281</v>
      </c>
      <c r="N1933" t="s">
        <v>554</v>
      </c>
      <c r="O1933">
        <f t="shared" si="30"/>
        <v>2016</v>
      </c>
    </row>
    <row r="1934" spans="1:15" x14ac:dyDescent="0.3">
      <c r="A1934" t="s">
        <v>4233</v>
      </c>
      <c r="B1934" s="7">
        <v>42953</v>
      </c>
      <c r="C1934" t="s">
        <v>2026</v>
      </c>
      <c r="D1934" t="s">
        <v>4234</v>
      </c>
      <c r="E1934">
        <v>145.74</v>
      </c>
      <c r="F1934">
        <v>3</v>
      </c>
      <c r="G1934">
        <v>0</v>
      </c>
      <c r="H1934">
        <v>23.3184</v>
      </c>
      <c r="I1934" t="s">
        <v>32</v>
      </c>
      <c r="J1934" t="s">
        <v>33</v>
      </c>
      <c r="K1934" t="s">
        <v>4235</v>
      </c>
      <c r="L1934" t="s">
        <v>35</v>
      </c>
      <c r="M1934" t="s">
        <v>653</v>
      </c>
      <c r="N1934" t="s">
        <v>3758</v>
      </c>
      <c r="O1934">
        <f t="shared" si="30"/>
        <v>2017</v>
      </c>
    </row>
    <row r="1935" spans="1:15" x14ac:dyDescent="0.3">
      <c r="A1935" t="s">
        <v>4233</v>
      </c>
      <c r="B1935" s="7">
        <v>42953</v>
      </c>
      <c r="C1935" t="s">
        <v>2026</v>
      </c>
      <c r="D1935" t="s">
        <v>234</v>
      </c>
      <c r="E1935">
        <v>15.4</v>
      </c>
      <c r="F1935">
        <v>5</v>
      </c>
      <c r="G1935">
        <v>0</v>
      </c>
      <c r="H1935">
        <v>7.3920000000000003</v>
      </c>
      <c r="I1935" t="s">
        <v>32</v>
      </c>
      <c r="J1935" t="s">
        <v>63</v>
      </c>
      <c r="K1935" t="s">
        <v>235</v>
      </c>
      <c r="L1935" t="s">
        <v>35</v>
      </c>
      <c r="M1935" t="s">
        <v>653</v>
      </c>
      <c r="N1935" t="s">
        <v>3758</v>
      </c>
      <c r="O1935">
        <f t="shared" si="30"/>
        <v>2017</v>
      </c>
    </row>
    <row r="1936" spans="1:15" x14ac:dyDescent="0.3">
      <c r="A1936" t="s">
        <v>4236</v>
      </c>
      <c r="B1936" s="7">
        <v>43066</v>
      </c>
      <c r="C1936" t="s">
        <v>2557</v>
      </c>
      <c r="D1936" t="s">
        <v>4091</v>
      </c>
      <c r="E1936">
        <v>244.55</v>
      </c>
      <c r="F1936">
        <v>5</v>
      </c>
      <c r="G1936">
        <v>0</v>
      </c>
      <c r="H1936">
        <v>114.9385</v>
      </c>
      <c r="I1936" t="s">
        <v>44</v>
      </c>
      <c r="J1936" t="s">
        <v>85</v>
      </c>
      <c r="K1936" t="s">
        <v>4092</v>
      </c>
      <c r="L1936" t="s">
        <v>47</v>
      </c>
      <c r="M1936" t="s">
        <v>48</v>
      </c>
      <c r="N1936" t="s">
        <v>120</v>
      </c>
      <c r="O1936">
        <f t="shared" si="30"/>
        <v>2017</v>
      </c>
    </row>
    <row r="1937" spans="1:15" x14ac:dyDescent="0.3">
      <c r="A1937" t="s">
        <v>4236</v>
      </c>
      <c r="B1937" s="7">
        <v>43066</v>
      </c>
      <c r="C1937" t="s">
        <v>2557</v>
      </c>
      <c r="D1937" t="s">
        <v>4237</v>
      </c>
      <c r="E1937">
        <v>166.16</v>
      </c>
      <c r="F1937">
        <v>8</v>
      </c>
      <c r="G1937">
        <v>0</v>
      </c>
      <c r="H1937">
        <v>59.817599999999999</v>
      </c>
      <c r="I1937" t="s">
        <v>69</v>
      </c>
      <c r="J1937" t="s">
        <v>148</v>
      </c>
      <c r="K1937" t="s">
        <v>4238</v>
      </c>
      <c r="L1937" t="s">
        <v>47</v>
      </c>
      <c r="M1937" t="s">
        <v>48</v>
      </c>
      <c r="N1937" t="s">
        <v>120</v>
      </c>
      <c r="O1937">
        <f t="shared" si="30"/>
        <v>2017</v>
      </c>
    </row>
    <row r="1938" spans="1:15" x14ac:dyDescent="0.3">
      <c r="A1938" t="s">
        <v>4239</v>
      </c>
      <c r="B1938" s="7">
        <v>42149</v>
      </c>
      <c r="C1938" t="s">
        <v>3486</v>
      </c>
      <c r="D1938" t="s">
        <v>3002</v>
      </c>
      <c r="E1938">
        <v>14.73</v>
      </c>
      <c r="F1938">
        <v>3</v>
      </c>
      <c r="G1938">
        <v>0</v>
      </c>
      <c r="H1938">
        <v>4.8609</v>
      </c>
      <c r="I1938" t="s">
        <v>32</v>
      </c>
      <c r="J1938" t="s">
        <v>63</v>
      </c>
      <c r="K1938" t="s">
        <v>3003</v>
      </c>
      <c r="L1938" t="s">
        <v>47</v>
      </c>
      <c r="M1938" t="s">
        <v>48</v>
      </c>
      <c r="N1938" t="s">
        <v>120</v>
      </c>
      <c r="O1938">
        <f t="shared" si="30"/>
        <v>2015</v>
      </c>
    </row>
    <row r="1939" spans="1:15" x14ac:dyDescent="0.3">
      <c r="A1939" t="s">
        <v>4240</v>
      </c>
      <c r="B1939" s="7">
        <v>42559</v>
      </c>
      <c r="C1939" t="s">
        <v>4241</v>
      </c>
      <c r="D1939" t="s">
        <v>4242</v>
      </c>
      <c r="E1939">
        <v>19.968</v>
      </c>
      <c r="F1939">
        <v>2</v>
      </c>
      <c r="G1939">
        <v>0.7</v>
      </c>
      <c r="H1939">
        <v>-13.311999999999999</v>
      </c>
      <c r="I1939" t="s">
        <v>44</v>
      </c>
      <c r="J1939" t="s">
        <v>73</v>
      </c>
      <c r="K1939" t="s">
        <v>4243</v>
      </c>
      <c r="L1939" t="s">
        <v>47</v>
      </c>
      <c r="M1939" t="s">
        <v>409</v>
      </c>
      <c r="N1939" t="s">
        <v>4244</v>
      </c>
      <c r="O1939">
        <f t="shared" si="30"/>
        <v>2016</v>
      </c>
    </row>
    <row r="1940" spans="1:15" x14ac:dyDescent="0.3">
      <c r="A1940" t="s">
        <v>4240</v>
      </c>
      <c r="B1940" s="7">
        <v>42559</v>
      </c>
      <c r="C1940" t="s">
        <v>4241</v>
      </c>
      <c r="D1940" t="s">
        <v>4245</v>
      </c>
      <c r="E1940">
        <v>33.488</v>
      </c>
      <c r="F1940">
        <v>7</v>
      </c>
      <c r="G1940">
        <v>0.2</v>
      </c>
      <c r="H1940">
        <v>-1.2558</v>
      </c>
      <c r="I1940" t="s">
        <v>44</v>
      </c>
      <c r="J1940" t="s">
        <v>58</v>
      </c>
      <c r="K1940" t="s">
        <v>4246</v>
      </c>
      <c r="L1940" t="s">
        <v>47</v>
      </c>
      <c r="M1940" t="s">
        <v>409</v>
      </c>
      <c r="N1940" t="s">
        <v>4244</v>
      </c>
      <c r="O1940">
        <f t="shared" si="30"/>
        <v>2016</v>
      </c>
    </row>
    <row r="1941" spans="1:15" x14ac:dyDescent="0.3">
      <c r="A1941" t="s">
        <v>4240</v>
      </c>
      <c r="B1941" s="7">
        <v>42559</v>
      </c>
      <c r="C1941" t="s">
        <v>4241</v>
      </c>
      <c r="D1941" t="s">
        <v>145</v>
      </c>
      <c r="E1941">
        <v>8.7360000000000007</v>
      </c>
      <c r="F1941">
        <v>4</v>
      </c>
      <c r="G1941">
        <v>0.7</v>
      </c>
      <c r="H1941">
        <v>-6.1151999999999997</v>
      </c>
      <c r="I1941" t="s">
        <v>44</v>
      </c>
      <c r="J1941" t="s">
        <v>73</v>
      </c>
      <c r="K1941" t="s">
        <v>146</v>
      </c>
      <c r="L1941" t="s">
        <v>47</v>
      </c>
      <c r="M1941" t="s">
        <v>409</v>
      </c>
      <c r="N1941" t="s">
        <v>4244</v>
      </c>
      <c r="O1941">
        <f t="shared" si="30"/>
        <v>2016</v>
      </c>
    </row>
    <row r="1942" spans="1:15" x14ac:dyDescent="0.3">
      <c r="A1942" t="s">
        <v>4240</v>
      </c>
      <c r="B1942" s="7">
        <v>42559</v>
      </c>
      <c r="C1942" t="s">
        <v>4241</v>
      </c>
      <c r="D1942" t="s">
        <v>608</v>
      </c>
      <c r="E1942">
        <v>662.88</v>
      </c>
      <c r="F1942">
        <v>3</v>
      </c>
      <c r="G1942">
        <v>0.2</v>
      </c>
      <c r="H1942">
        <v>74.573999999999998</v>
      </c>
      <c r="I1942" t="s">
        <v>32</v>
      </c>
      <c r="J1942" t="s">
        <v>39</v>
      </c>
      <c r="K1942" t="s">
        <v>609</v>
      </c>
      <c r="L1942" t="s">
        <v>47</v>
      </c>
      <c r="M1942" t="s">
        <v>409</v>
      </c>
      <c r="N1942" t="s">
        <v>4244</v>
      </c>
      <c r="O1942">
        <f t="shared" si="30"/>
        <v>2016</v>
      </c>
    </row>
    <row r="1943" spans="1:15" x14ac:dyDescent="0.3">
      <c r="A1943" t="s">
        <v>4247</v>
      </c>
      <c r="B1943" s="7">
        <v>42976</v>
      </c>
      <c r="C1943" t="s">
        <v>3231</v>
      </c>
      <c r="D1943" t="s">
        <v>749</v>
      </c>
      <c r="E1943">
        <v>47.36</v>
      </c>
      <c r="F1943">
        <v>4</v>
      </c>
      <c r="G1943">
        <v>0.2</v>
      </c>
      <c r="H1943">
        <v>17.760000000000002</v>
      </c>
      <c r="I1943" t="s">
        <v>44</v>
      </c>
      <c r="J1943" t="s">
        <v>45</v>
      </c>
      <c r="K1943" t="s">
        <v>750</v>
      </c>
      <c r="L1943" t="s">
        <v>99</v>
      </c>
      <c r="M1943" t="s">
        <v>193</v>
      </c>
      <c r="N1943" t="s">
        <v>1171</v>
      </c>
      <c r="O1943">
        <f t="shared" si="30"/>
        <v>2017</v>
      </c>
    </row>
    <row r="1944" spans="1:15" x14ac:dyDescent="0.3">
      <c r="A1944" t="s">
        <v>4247</v>
      </c>
      <c r="B1944" s="7">
        <v>42976</v>
      </c>
      <c r="C1944" t="s">
        <v>3231</v>
      </c>
      <c r="D1944" t="s">
        <v>1563</v>
      </c>
      <c r="E1944">
        <v>27.44</v>
      </c>
      <c r="F1944">
        <v>2</v>
      </c>
      <c r="G1944">
        <v>0.2</v>
      </c>
      <c r="H1944">
        <v>2.4009999999999998</v>
      </c>
      <c r="I1944" t="s">
        <v>44</v>
      </c>
      <c r="J1944" t="s">
        <v>58</v>
      </c>
      <c r="K1944" t="s">
        <v>1564</v>
      </c>
      <c r="L1944" t="s">
        <v>99</v>
      </c>
      <c r="M1944" t="s">
        <v>193</v>
      </c>
      <c r="N1944" t="s">
        <v>1171</v>
      </c>
      <c r="O1944">
        <f t="shared" si="30"/>
        <v>2017</v>
      </c>
    </row>
    <row r="1945" spans="1:15" x14ac:dyDescent="0.3">
      <c r="A1945" t="s">
        <v>4247</v>
      </c>
      <c r="B1945" s="7">
        <v>42976</v>
      </c>
      <c r="C1945" t="s">
        <v>3231</v>
      </c>
      <c r="D1945" t="s">
        <v>2582</v>
      </c>
      <c r="E1945">
        <v>3.24</v>
      </c>
      <c r="F1945">
        <v>9</v>
      </c>
      <c r="G1945">
        <v>0.8</v>
      </c>
      <c r="H1945">
        <v>-5.1840000000000002</v>
      </c>
      <c r="I1945" t="s">
        <v>44</v>
      </c>
      <c r="J1945" t="s">
        <v>73</v>
      </c>
      <c r="K1945" t="s">
        <v>2583</v>
      </c>
      <c r="L1945" t="s">
        <v>99</v>
      </c>
      <c r="M1945" t="s">
        <v>193</v>
      </c>
      <c r="N1945" t="s">
        <v>1171</v>
      </c>
      <c r="O1945">
        <f t="shared" si="30"/>
        <v>2017</v>
      </c>
    </row>
    <row r="1946" spans="1:15" x14ac:dyDescent="0.3">
      <c r="A1946" t="s">
        <v>4248</v>
      </c>
      <c r="B1946" s="7">
        <v>42541</v>
      </c>
      <c r="C1946" t="s">
        <v>791</v>
      </c>
      <c r="D1946" t="s">
        <v>3518</v>
      </c>
      <c r="E1946">
        <v>95.968000000000004</v>
      </c>
      <c r="F1946">
        <v>4</v>
      </c>
      <c r="G1946">
        <v>0.2</v>
      </c>
      <c r="H1946">
        <v>26.391200000000001</v>
      </c>
      <c r="I1946" t="s">
        <v>69</v>
      </c>
      <c r="J1946" t="s">
        <v>148</v>
      </c>
      <c r="K1946" t="s">
        <v>3519</v>
      </c>
      <c r="L1946" t="s">
        <v>99</v>
      </c>
      <c r="M1946" t="s">
        <v>100</v>
      </c>
      <c r="N1946" t="s">
        <v>3711</v>
      </c>
      <c r="O1946">
        <f t="shared" si="30"/>
        <v>2016</v>
      </c>
    </row>
    <row r="1947" spans="1:15" x14ac:dyDescent="0.3">
      <c r="A1947" t="s">
        <v>4248</v>
      </c>
      <c r="B1947" s="7">
        <v>42541</v>
      </c>
      <c r="C1947" t="s">
        <v>791</v>
      </c>
      <c r="D1947" t="s">
        <v>4038</v>
      </c>
      <c r="E1947">
        <v>10.368</v>
      </c>
      <c r="F1947">
        <v>2</v>
      </c>
      <c r="G1947">
        <v>0.2</v>
      </c>
      <c r="H1947">
        <v>3.6288</v>
      </c>
      <c r="I1947" t="s">
        <v>44</v>
      </c>
      <c r="J1947" t="s">
        <v>85</v>
      </c>
      <c r="K1947" t="s">
        <v>4039</v>
      </c>
      <c r="L1947" t="s">
        <v>99</v>
      </c>
      <c r="M1947" t="s">
        <v>100</v>
      </c>
      <c r="N1947" t="s">
        <v>3711</v>
      </c>
      <c r="O1947">
        <f t="shared" si="30"/>
        <v>2016</v>
      </c>
    </row>
    <row r="1948" spans="1:15" x14ac:dyDescent="0.3">
      <c r="A1948" t="s">
        <v>4249</v>
      </c>
      <c r="B1948" s="7">
        <v>42980</v>
      </c>
      <c r="C1948" t="s">
        <v>4250</v>
      </c>
      <c r="D1948" t="s">
        <v>1163</v>
      </c>
      <c r="E1948">
        <v>23.1</v>
      </c>
      <c r="F1948">
        <v>2</v>
      </c>
      <c r="G1948">
        <v>0</v>
      </c>
      <c r="H1948">
        <v>6.468</v>
      </c>
      <c r="I1948" t="s">
        <v>44</v>
      </c>
      <c r="J1948" t="s">
        <v>66</v>
      </c>
      <c r="K1948" t="s">
        <v>1164</v>
      </c>
      <c r="L1948" t="s">
        <v>137</v>
      </c>
      <c r="M1948" t="s">
        <v>243</v>
      </c>
      <c r="N1948" t="s">
        <v>244</v>
      </c>
      <c r="O1948">
        <f t="shared" si="30"/>
        <v>2017</v>
      </c>
    </row>
    <row r="1949" spans="1:15" x14ac:dyDescent="0.3">
      <c r="A1949" t="s">
        <v>4249</v>
      </c>
      <c r="B1949" s="7">
        <v>42980</v>
      </c>
      <c r="C1949" t="s">
        <v>4250</v>
      </c>
      <c r="D1949" t="s">
        <v>4013</v>
      </c>
      <c r="E1949">
        <v>11.54</v>
      </c>
      <c r="F1949">
        <v>2</v>
      </c>
      <c r="G1949">
        <v>0</v>
      </c>
      <c r="H1949">
        <v>3.4620000000000002</v>
      </c>
      <c r="I1949" t="s">
        <v>32</v>
      </c>
      <c r="J1949" t="s">
        <v>63</v>
      </c>
      <c r="K1949" t="s">
        <v>4014</v>
      </c>
      <c r="L1949" t="s">
        <v>137</v>
      </c>
      <c r="M1949" t="s">
        <v>243</v>
      </c>
      <c r="N1949" t="s">
        <v>244</v>
      </c>
      <c r="O1949">
        <f t="shared" si="30"/>
        <v>2017</v>
      </c>
    </row>
    <row r="1950" spans="1:15" x14ac:dyDescent="0.3">
      <c r="A1950" t="s">
        <v>4249</v>
      </c>
      <c r="B1950" s="7">
        <v>42980</v>
      </c>
      <c r="C1950" t="s">
        <v>4250</v>
      </c>
      <c r="D1950" t="s">
        <v>1418</v>
      </c>
      <c r="E1950">
        <v>254.52600000000001</v>
      </c>
      <c r="F1950">
        <v>1</v>
      </c>
      <c r="G1950">
        <v>0.4</v>
      </c>
      <c r="H1950">
        <v>-93.3262</v>
      </c>
      <c r="I1950" t="s">
        <v>32</v>
      </c>
      <c r="J1950" t="s">
        <v>53</v>
      </c>
      <c r="K1950" t="s">
        <v>1419</v>
      </c>
      <c r="L1950" t="s">
        <v>137</v>
      </c>
      <c r="M1950" t="s">
        <v>243</v>
      </c>
      <c r="N1950" t="s">
        <v>244</v>
      </c>
      <c r="O1950">
        <f t="shared" si="30"/>
        <v>2017</v>
      </c>
    </row>
    <row r="1951" spans="1:15" x14ac:dyDescent="0.3">
      <c r="A1951" t="s">
        <v>4249</v>
      </c>
      <c r="B1951" s="7">
        <v>42980</v>
      </c>
      <c r="C1951" t="s">
        <v>4250</v>
      </c>
      <c r="D1951" t="s">
        <v>390</v>
      </c>
      <c r="E1951">
        <v>12.98</v>
      </c>
      <c r="F1951">
        <v>1</v>
      </c>
      <c r="G1951">
        <v>0</v>
      </c>
      <c r="H1951">
        <v>3.7642000000000002</v>
      </c>
      <c r="I1951" t="s">
        <v>44</v>
      </c>
      <c r="J1951" t="s">
        <v>76</v>
      </c>
      <c r="K1951" t="s">
        <v>391</v>
      </c>
      <c r="L1951" t="s">
        <v>137</v>
      </c>
      <c r="M1951" t="s">
        <v>243</v>
      </c>
      <c r="N1951" t="s">
        <v>244</v>
      </c>
      <c r="O1951">
        <f t="shared" si="30"/>
        <v>2017</v>
      </c>
    </row>
    <row r="1952" spans="1:15" x14ac:dyDescent="0.3">
      <c r="A1952" t="s">
        <v>4249</v>
      </c>
      <c r="B1952" s="7">
        <v>42980</v>
      </c>
      <c r="C1952" t="s">
        <v>4250</v>
      </c>
      <c r="D1952" t="s">
        <v>3165</v>
      </c>
      <c r="E1952">
        <v>26.431999999999999</v>
      </c>
      <c r="F1952">
        <v>8</v>
      </c>
      <c r="G1952">
        <v>0.2</v>
      </c>
      <c r="H1952">
        <v>8.9207999999999998</v>
      </c>
      <c r="I1952" t="s">
        <v>44</v>
      </c>
      <c r="J1952" t="s">
        <v>73</v>
      </c>
      <c r="K1952" t="s">
        <v>3166</v>
      </c>
      <c r="L1952" t="s">
        <v>137</v>
      </c>
      <c r="M1952" t="s">
        <v>243</v>
      </c>
      <c r="N1952" t="s">
        <v>244</v>
      </c>
      <c r="O1952">
        <f t="shared" si="30"/>
        <v>2017</v>
      </c>
    </row>
    <row r="1953" spans="1:15" x14ac:dyDescent="0.3">
      <c r="A1953" t="s">
        <v>4249</v>
      </c>
      <c r="B1953" s="7">
        <v>42980</v>
      </c>
      <c r="C1953" t="s">
        <v>4250</v>
      </c>
      <c r="D1953" t="s">
        <v>2690</v>
      </c>
      <c r="E1953">
        <v>197.97</v>
      </c>
      <c r="F1953">
        <v>3</v>
      </c>
      <c r="G1953">
        <v>0</v>
      </c>
      <c r="H1953">
        <v>57.411299999999997</v>
      </c>
      <c r="I1953" t="s">
        <v>69</v>
      </c>
      <c r="J1953" t="s">
        <v>70</v>
      </c>
      <c r="K1953" t="s">
        <v>2691</v>
      </c>
      <c r="L1953" t="s">
        <v>137</v>
      </c>
      <c r="M1953" t="s">
        <v>243</v>
      </c>
      <c r="N1953" t="s">
        <v>244</v>
      </c>
      <c r="O1953">
        <f t="shared" si="30"/>
        <v>2017</v>
      </c>
    </row>
    <row r="1954" spans="1:15" x14ac:dyDescent="0.3">
      <c r="A1954" t="s">
        <v>4249</v>
      </c>
      <c r="B1954" s="7">
        <v>42980</v>
      </c>
      <c r="C1954" t="s">
        <v>4250</v>
      </c>
      <c r="D1954" t="s">
        <v>3643</v>
      </c>
      <c r="E1954">
        <v>18.899999999999999</v>
      </c>
      <c r="F1954">
        <v>6</v>
      </c>
      <c r="G1954">
        <v>0</v>
      </c>
      <c r="H1954">
        <v>9.0719999999999992</v>
      </c>
      <c r="I1954" t="s">
        <v>44</v>
      </c>
      <c r="J1954" t="s">
        <v>45</v>
      </c>
      <c r="K1954" t="s">
        <v>3644</v>
      </c>
      <c r="L1954" t="s">
        <v>137</v>
      </c>
      <c r="M1954" t="s">
        <v>243</v>
      </c>
      <c r="N1954" t="s">
        <v>244</v>
      </c>
      <c r="O1954">
        <f t="shared" si="30"/>
        <v>2017</v>
      </c>
    </row>
    <row r="1955" spans="1:15" x14ac:dyDescent="0.3">
      <c r="A1955" t="s">
        <v>4249</v>
      </c>
      <c r="B1955" s="7">
        <v>42980</v>
      </c>
      <c r="C1955" t="s">
        <v>4250</v>
      </c>
      <c r="D1955" t="s">
        <v>1585</v>
      </c>
      <c r="E1955">
        <v>1282.4100000000001</v>
      </c>
      <c r="F1955">
        <v>5</v>
      </c>
      <c r="G1955">
        <v>0.1</v>
      </c>
      <c r="H1955">
        <v>213.73500000000001</v>
      </c>
      <c r="I1955" t="s">
        <v>32</v>
      </c>
      <c r="J1955" t="s">
        <v>39</v>
      </c>
      <c r="K1955" t="s">
        <v>1586</v>
      </c>
      <c r="L1955" t="s">
        <v>137</v>
      </c>
      <c r="M1955" t="s">
        <v>243</v>
      </c>
      <c r="N1955" t="s">
        <v>244</v>
      </c>
      <c r="O1955">
        <f t="shared" si="30"/>
        <v>2017</v>
      </c>
    </row>
    <row r="1956" spans="1:15" x14ac:dyDescent="0.3">
      <c r="A1956" t="s">
        <v>4249</v>
      </c>
      <c r="B1956" s="7">
        <v>42980</v>
      </c>
      <c r="C1956" t="s">
        <v>4250</v>
      </c>
      <c r="D1956" t="s">
        <v>4251</v>
      </c>
      <c r="E1956">
        <v>4.92</v>
      </c>
      <c r="F1956">
        <v>3</v>
      </c>
      <c r="G1956">
        <v>0</v>
      </c>
      <c r="H1956">
        <v>2.214</v>
      </c>
      <c r="I1956" t="s">
        <v>44</v>
      </c>
      <c r="J1956" t="s">
        <v>66</v>
      </c>
      <c r="K1956" t="s">
        <v>4252</v>
      </c>
      <c r="L1956" t="s">
        <v>137</v>
      </c>
      <c r="M1956" t="s">
        <v>243</v>
      </c>
      <c r="N1956" t="s">
        <v>244</v>
      </c>
      <c r="O1956">
        <f t="shared" si="30"/>
        <v>2017</v>
      </c>
    </row>
    <row r="1957" spans="1:15" x14ac:dyDescent="0.3">
      <c r="A1957" t="s">
        <v>4249</v>
      </c>
      <c r="B1957" s="7">
        <v>42980</v>
      </c>
      <c r="C1957" t="s">
        <v>4250</v>
      </c>
      <c r="D1957" t="s">
        <v>4253</v>
      </c>
      <c r="E1957">
        <v>238</v>
      </c>
      <c r="F1957">
        <v>2</v>
      </c>
      <c r="G1957">
        <v>0</v>
      </c>
      <c r="H1957">
        <v>38.08</v>
      </c>
      <c r="I1957" t="s">
        <v>69</v>
      </c>
      <c r="J1957" t="s">
        <v>148</v>
      </c>
      <c r="K1957" t="s">
        <v>4254</v>
      </c>
      <c r="L1957" t="s">
        <v>137</v>
      </c>
      <c r="M1957" t="s">
        <v>243</v>
      </c>
      <c r="N1957" t="s">
        <v>244</v>
      </c>
      <c r="O1957">
        <f t="shared" si="30"/>
        <v>2017</v>
      </c>
    </row>
    <row r="1958" spans="1:15" x14ac:dyDescent="0.3">
      <c r="A1958" t="s">
        <v>4249</v>
      </c>
      <c r="B1958" s="7">
        <v>42980</v>
      </c>
      <c r="C1958" t="s">
        <v>4250</v>
      </c>
      <c r="D1958" t="s">
        <v>756</v>
      </c>
      <c r="E1958">
        <v>167.97</v>
      </c>
      <c r="F1958">
        <v>3</v>
      </c>
      <c r="G1958">
        <v>0</v>
      </c>
      <c r="H1958">
        <v>40.312800000000003</v>
      </c>
      <c r="I1958" t="s">
        <v>69</v>
      </c>
      <c r="J1958" t="s">
        <v>148</v>
      </c>
      <c r="K1958" t="s">
        <v>757</v>
      </c>
      <c r="L1958" t="s">
        <v>137</v>
      </c>
      <c r="M1958" t="s">
        <v>243</v>
      </c>
      <c r="N1958" t="s">
        <v>244</v>
      </c>
      <c r="O1958">
        <f t="shared" si="30"/>
        <v>2017</v>
      </c>
    </row>
    <row r="1959" spans="1:15" x14ac:dyDescent="0.3">
      <c r="A1959" t="s">
        <v>4249</v>
      </c>
      <c r="B1959" s="7">
        <v>42980</v>
      </c>
      <c r="C1959" t="s">
        <v>4250</v>
      </c>
      <c r="D1959" t="s">
        <v>3931</v>
      </c>
      <c r="E1959">
        <v>17.12</v>
      </c>
      <c r="F1959">
        <v>4</v>
      </c>
      <c r="G1959">
        <v>0</v>
      </c>
      <c r="H1959">
        <v>7.7039999999999997</v>
      </c>
      <c r="I1959" t="s">
        <v>44</v>
      </c>
      <c r="J1959" t="s">
        <v>85</v>
      </c>
      <c r="K1959" t="s">
        <v>3932</v>
      </c>
      <c r="L1959" t="s">
        <v>137</v>
      </c>
      <c r="M1959" t="s">
        <v>243</v>
      </c>
      <c r="N1959" t="s">
        <v>244</v>
      </c>
      <c r="O1959">
        <f t="shared" si="30"/>
        <v>2017</v>
      </c>
    </row>
    <row r="1960" spans="1:15" x14ac:dyDescent="0.3">
      <c r="A1960" t="s">
        <v>4255</v>
      </c>
      <c r="B1960" s="7">
        <v>42988</v>
      </c>
      <c r="C1960" t="s">
        <v>2586</v>
      </c>
      <c r="D1960" t="s">
        <v>2780</v>
      </c>
      <c r="E1960">
        <v>16.2</v>
      </c>
      <c r="F1960">
        <v>3</v>
      </c>
      <c r="G1960">
        <v>0</v>
      </c>
      <c r="H1960">
        <v>7.7759999999999998</v>
      </c>
      <c r="I1960" t="s">
        <v>44</v>
      </c>
      <c r="J1960" t="s">
        <v>73</v>
      </c>
      <c r="K1960" t="s">
        <v>2781</v>
      </c>
      <c r="L1960" t="s">
        <v>99</v>
      </c>
      <c r="M1960" t="s">
        <v>531</v>
      </c>
      <c r="N1960" t="s">
        <v>290</v>
      </c>
      <c r="O1960">
        <f t="shared" si="30"/>
        <v>2017</v>
      </c>
    </row>
    <row r="1961" spans="1:15" x14ac:dyDescent="0.3">
      <c r="A1961" t="s">
        <v>4255</v>
      </c>
      <c r="B1961" s="7">
        <v>42988</v>
      </c>
      <c r="C1961" t="s">
        <v>2586</v>
      </c>
      <c r="D1961" t="s">
        <v>4256</v>
      </c>
      <c r="E1961">
        <v>33.99</v>
      </c>
      <c r="F1961">
        <v>3</v>
      </c>
      <c r="G1961">
        <v>0</v>
      </c>
      <c r="H1961">
        <v>14.6157</v>
      </c>
      <c r="I1961" t="s">
        <v>44</v>
      </c>
      <c r="J1961" t="s">
        <v>76</v>
      </c>
      <c r="K1961" t="s">
        <v>4257</v>
      </c>
      <c r="L1961" t="s">
        <v>99</v>
      </c>
      <c r="M1961" t="s">
        <v>531</v>
      </c>
      <c r="N1961" t="s">
        <v>290</v>
      </c>
      <c r="O1961">
        <f t="shared" si="30"/>
        <v>2017</v>
      </c>
    </row>
    <row r="1962" spans="1:15" x14ac:dyDescent="0.3">
      <c r="A1962" t="s">
        <v>4255</v>
      </c>
      <c r="B1962" s="7">
        <v>42988</v>
      </c>
      <c r="C1962" t="s">
        <v>2586</v>
      </c>
      <c r="D1962" t="s">
        <v>3816</v>
      </c>
      <c r="E1962">
        <v>296.85000000000002</v>
      </c>
      <c r="F1962">
        <v>5</v>
      </c>
      <c r="G1962">
        <v>0</v>
      </c>
      <c r="H1962">
        <v>53.433</v>
      </c>
      <c r="I1962" t="s">
        <v>69</v>
      </c>
      <c r="J1962" t="s">
        <v>148</v>
      </c>
      <c r="K1962" t="s">
        <v>3817</v>
      </c>
      <c r="L1962" t="s">
        <v>99</v>
      </c>
      <c r="M1962" t="s">
        <v>531</v>
      </c>
      <c r="N1962" t="s">
        <v>290</v>
      </c>
      <c r="O1962">
        <f t="shared" si="30"/>
        <v>2017</v>
      </c>
    </row>
    <row r="1963" spans="1:15" x14ac:dyDescent="0.3">
      <c r="A1963" t="s">
        <v>4255</v>
      </c>
      <c r="B1963" s="7">
        <v>42988</v>
      </c>
      <c r="C1963" t="s">
        <v>2586</v>
      </c>
      <c r="D1963" t="s">
        <v>4258</v>
      </c>
      <c r="E1963">
        <v>112.8</v>
      </c>
      <c r="F1963">
        <v>6</v>
      </c>
      <c r="G1963">
        <v>0</v>
      </c>
      <c r="H1963">
        <v>6.7679999999999998</v>
      </c>
      <c r="I1963" t="s">
        <v>69</v>
      </c>
      <c r="J1963" t="s">
        <v>148</v>
      </c>
      <c r="K1963" t="s">
        <v>4259</v>
      </c>
      <c r="L1963" t="s">
        <v>99</v>
      </c>
      <c r="M1963" t="s">
        <v>531</v>
      </c>
      <c r="N1963" t="s">
        <v>290</v>
      </c>
      <c r="O1963">
        <f t="shared" si="30"/>
        <v>2017</v>
      </c>
    </row>
    <row r="1964" spans="1:15" x14ac:dyDescent="0.3">
      <c r="A1964" t="s">
        <v>4255</v>
      </c>
      <c r="B1964" s="7">
        <v>42988</v>
      </c>
      <c r="C1964" t="s">
        <v>2586</v>
      </c>
      <c r="D1964" t="s">
        <v>4260</v>
      </c>
      <c r="E1964">
        <v>13.71</v>
      </c>
      <c r="F1964">
        <v>3</v>
      </c>
      <c r="G1964">
        <v>0</v>
      </c>
      <c r="H1964">
        <v>6.5808</v>
      </c>
      <c r="I1964" t="s">
        <v>44</v>
      </c>
      <c r="J1964" t="s">
        <v>73</v>
      </c>
      <c r="K1964" t="s">
        <v>4261</v>
      </c>
      <c r="L1964" t="s">
        <v>99</v>
      </c>
      <c r="M1964" t="s">
        <v>531</v>
      </c>
      <c r="N1964" t="s">
        <v>290</v>
      </c>
      <c r="O1964">
        <f t="shared" si="30"/>
        <v>2017</v>
      </c>
    </row>
    <row r="1965" spans="1:15" x14ac:dyDescent="0.3">
      <c r="A1965" t="s">
        <v>4255</v>
      </c>
      <c r="B1965" s="7">
        <v>42988</v>
      </c>
      <c r="C1965" t="s">
        <v>2586</v>
      </c>
      <c r="D1965" t="s">
        <v>3571</v>
      </c>
      <c r="E1965">
        <v>24.9</v>
      </c>
      <c r="F1965">
        <v>5</v>
      </c>
      <c r="G1965">
        <v>0</v>
      </c>
      <c r="H1965">
        <v>11.702999999999999</v>
      </c>
      <c r="I1965" t="s">
        <v>44</v>
      </c>
      <c r="J1965" t="s">
        <v>85</v>
      </c>
      <c r="K1965" t="s">
        <v>3572</v>
      </c>
      <c r="L1965" t="s">
        <v>99</v>
      </c>
      <c r="M1965" t="s">
        <v>531</v>
      </c>
      <c r="N1965" t="s">
        <v>290</v>
      </c>
      <c r="O1965">
        <f t="shared" si="30"/>
        <v>2017</v>
      </c>
    </row>
    <row r="1966" spans="1:15" x14ac:dyDescent="0.3">
      <c r="A1966" t="s">
        <v>4255</v>
      </c>
      <c r="B1966" s="7">
        <v>42988</v>
      </c>
      <c r="C1966" t="s">
        <v>2586</v>
      </c>
      <c r="D1966" t="s">
        <v>2133</v>
      </c>
      <c r="E1966">
        <v>286.29000000000002</v>
      </c>
      <c r="F1966">
        <v>3</v>
      </c>
      <c r="G1966">
        <v>0</v>
      </c>
      <c r="H1966">
        <v>17.177399999999999</v>
      </c>
      <c r="I1966" t="s">
        <v>44</v>
      </c>
      <c r="J1966" t="s">
        <v>58</v>
      </c>
      <c r="K1966" t="s">
        <v>2134</v>
      </c>
      <c r="L1966" t="s">
        <v>99</v>
      </c>
      <c r="M1966" t="s">
        <v>531</v>
      </c>
      <c r="N1966" t="s">
        <v>290</v>
      </c>
      <c r="O1966">
        <f t="shared" si="30"/>
        <v>2017</v>
      </c>
    </row>
    <row r="1967" spans="1:15" x14ac:dyDescent="0.3">
      <c r="A1967" t="s">
        <v>4255</v>
      </c>
      <c r="B1967" s="7">
        <v>42988</v>
      </c>
      <c r="C1967" t="s">
        <v>2586</v>
      </c>
      <c r="D1967" t="s">
        <v>4262</v>
      </c>
      <c r="E1967">
        <v>24.18</v>
      </c>
      <c r="F1967">
        <v>2</v>
      </c>
      <c r="G1967">
        <v>0</v>
      </c>
      <c r="H1967">
        <v>7.2539999999999996</v>
      </c>
      <c r="I1967" t="s">
        <v>44</v>
      </c>
      <c r="J1967" t="s">
        <v>76</v>
      </c>
      <c r="K1967" t="s">
        <v>4263</v>
      </c>
      <c r="L1967" t="s">
        <v>99</v>
      </c>
      <c r="M1967" t="s">
        <v>531</v>
      </c>
      <c r="N1967" t="s">
        <v>290</v>
      </c>
      <c r="O1967">
        <f t="shared" si="30"/>
        <v>2017</v>
      </c>
    </row>
    <row r="1968" spans="1:15" x14ac:dyDescent="0.3">
      <c r="A1968" t="s">
        <v>4264</v>
      </c>
      <c r="B1968" s="7">
        <v>43090</v>
      </c>
      <c r="C1968" t="s">
        <v>1570</v>
      </c>
      <c r="D1968" t="s">
        <v>1837</v>
      </c>
      <c r="E1968">
        <v>281.97000000000003</v>
      </c>
      <c r="F1968">
        <v>3</v>
      </c>
      <c r="G1968">
        <v>0</v>
      </c>
      <c r="H1968">
        <v>78.951599999999999</v>
      </c>
      <c r="I1968" t="s">
        <v>69</v>
      </c>
      <c r="J1968" t="s">
        <v>70</v>
      </c>
      <c r="K1968" t="s">
        <v>1838</v>
      </c>
      <c r="L1968" t="s">
        <v>137</v>
      </c>
      <c r="M1968" t="s">
        <v>698</v>
      </c>
      <c r="N1968" t="s">
        <v>4265</v>
      </c>
      <c r="O1968">
        <f t="shared" si="30"/>
        <v>2017</v>
      </c>
    </row>
    <row r="1969" spans="1:15" x14ac:dyDescent="0.3">
      <c r="A1969" t="s">
        <v>4264</v>
      </c>
      <c r="B1969" s="7">
        <v>43090</v>
      </c>
      <c r="C1969" t="s">
        <v>1570</v>
      </c>
      <c r="D1969" t="s">
        <v>4266</v>
      </c>
      <c r="E1969">
        <v>69.5</v>
      </c>
      <c r="F1969">
        <v>5</v>
      </c>
      <c r="G1969">
        <v>0</v>
      </c>
      <c r="H1969">
        <v>20.155000000000001</v>
      </c>
      <c r="I1969" t="s">
        <v>44</v>
      </c>
      <c r="J1969" t="s">
        <v>515</v>
      </c>
      <c r="K1969" t="s">
        <v>4267</v>
      </c>
      <c r="L1969" t="s">
        <v>137</v>
      </c>
      <c r="M1969" t="s">
        <v>698</v>
      </c>
      <c r="N1969" t="s">
        <v>4265</v>
      </c>
      <c r="O1969">
        <f t="shared" si="30"/>
        <v>2017</v>
      </c>
    </row>
    <row r="1970" spans="1:15" x14ac:dyDescent="0.3">
      <c r="A1970" t="s">
        <v>4264</v>
      </c>
      <c r="B1970" s="7">
        <v>43090</v>
      </c>
      <c r="C1970" t="s">
        <v>1570</v>
      </c>
      <c r="D1970" t="s">
        <v>620</v>
      </c>
      <c r="E1970">
        <v>166.44</v>
      </c>
      <c r="F1970">
        <v>3</v>
      </c>
      <c r="G1970">
        <v>0</v>
      </c>
      <c r="H1970">
        <v>79.891199999999998</v>
      </c>
      <c r="I1970" t="s">
        <v>44</v>
      </c>
      <c r="J1970" t="s">
        <v>85</v>
      </c>
      <c r="K1970" t="s">
        <v>621</v>
      </c>
      <c r="L1970" t="s">
        <v>137</v>
      </c>
      <c r="M1970" t="s">
        <v>698</v>
      </c>
      <c r="N1970" t="s">
        <v>4265</v>
      </c>
      <c r="O1970">
        <f t="shared" si="30"/>
        <v>2017</v>
      </c>
    </row>
    <row r="1971" spans="1:15" x14ac:dyDescent="0.3">
      <c r="A1971" t="s">
        <v>4268</v>
      </c>
      <c r="B1971" s="7">
        <v>43001</v>
      </c>
      <c r="C1971" t="s">
        <v>1653</v>
      </c>
      <c r="D1971" t="s">
        <v>647</v>
      </c>
      <c r="E1971">
        <v>291.95999999999998</v>
      </c>
      <c r="F1971">
        <v>4</v>
      </c>
      <c r="G1971">
        <v>0</v>
      </c>
      <c r="H1971">
        <v>102.18600000000001</v>
      </c>
      <c r="I1971" t="s">
        <v>69</v>
      </c>
      <c r="J1971" t="s">
        <v>148</v>
      </c>
      <c r="K1971" t="s">
        <v>648</v>
      </c>
      <c r="L1971" t="s">
        <v>99</v>
      </c>
      <c r="M1971" t="s">
        <v>576</v>
      </c>
      <c r="N1971" t="s">
        <v>4011</v>
      </c>
      <c r="O1971">
        <f t="shared" si="30"/>
        <v>2017</v>
      </c>
    </row>
    <row r="1972" spans="1:15" x14ac:dyDescent="0.3">
      <c r="A1972" t="s">
        <v>4269</v>
      </c>
      <c r="B1972" s="7">
        <v>42861</v>
      </c>
      <c r="C1972" t="s">
        <v>3948</v>
      </c>
      <c r="D1972" t="s">
        <v>3964</v>
      </c>
      <c r="E1972">
        <v>6.4080000000000004</v>
      </c>
      <c r="F1972">
        <v>3</v>
      </c>
      <c r="G1972">
        <v>0.2</v>
      </c>
      <c r="H1972">
        <v>0.64080000000000004</v>
      </c>
      <c r="I1972" t="s">
        <v>44</v>
      </c>
      <c r="J1972" t="s">
        <v>66</v>
      </c>
      <c r="K1972" t="s">
        <v>3965</v>
      </c>
      <c r="L1972" t="s">
        <v>99</v>
      </c>
      <c r="M1972" t="s">
        <v>193</v>
      </c>
      <c r="N1972" t="s">
        <v>276</v>
      </c>
      <c r="O1972">
        <f t="shared" si="30"/>
        <v>2017</v>
      </c>
    </row>
    <row r="1973" spans="1:15" x14ac:dyDescent="0.3">
      <c r="A1973" t="s">
        <v>4269</v>
      </c>
      <c r="B1973" s="7">
        <v>42861</v>
      </c>
      <c r="C1973" t="s">
        <v>3948</v>
      </c>
      <c r="D1973" t="s">
        <v>647</v>
      </c>
      <c r="E1973">
        <v>408.74400000000003</v>
      </c>
      <c r="F1973">
        <v>7</v>
      </c>
      <c r="G1973">
        <v>0.2</v>
      </c>
      <c r="H1973">
        <v>76.639499999999998</v>
      </c>
      <c r="I1973" t="s">
        <v>69</v>
      </c>
      <c r="J1973" t="s">
        <v>148</v>
      </c>
      <c r="K1973" t="s">
        <v>648</v>
      </c>
      <c r="L1973" t="s">
        <v>99</v>
      </c>
      <c r="M1973" t="s">
        <v>193</v>
      </c>
      <c r="N1973" t="s">
        <v>276</v>
      </c>
      <c r="O1973">
        <f t="shared" si="30"/>
        <v>2017</v>
      </c>
    </row>
    <row r="1974" spans="1:15" x14ac:dyDescent="0.3">
      <c r="A1974" t="s">
        <v>4270</v>
      </c>
      <c r="B1974" s="7">
        <v>41987</v>
      </c>
      <c r="C1974" t="s">
        <v>4271</v>
      </c>
      <c r="D1974" t="s">
        <v>4272</v>
      </c>
      <c r="E1974">
        <v>5.1040000000000001</v>
      </c>
      <c r="F1974">
        <v>4</v>
      </c>
      <c r="G1974">
        <v>0.8</v>
      </c>
      <c r="H1974">
        <v>-8.6768000000000001</v>
      </c>
      <c r="I1974" t="s">
        <v>44</v>
      </c>
      <c r="J1974" t="s">
        <v>73</v>
      </c>
      <c r="K1974" t="s">
        <v>4273</v>
      </c>
      <c r="L1974" t="s">
        <v>99</v>
      </c>
      <c r="M1974" t="s">
        <v>193</v>
      </c>
      <c r="N1974" t="s">
        <v>276</v>
      </c>
      <c r="O1974">
        <f t="shared" si="30"/>
        <v>2014</v>
      </c>
    </row>
    <row r="1975" spans="1:15" x14ac:dyDescent="0.3">
      <c r="A1975" t="s">
        <v>4270</v>
      </c>
      <c r="B1975" s="7">
        <v>41987</v>
      </c>
      <c r="C1975" t="s">
        <v>4271</v>
      </c>
      <c r="D1975" t="s">
        <v>2764</v>
      </c>
      <c r="E1975">
        <v>2.8959999999999999</v>
      </c>
      <c r="F1975">
        <v>2</v>
      </c>
      <c r="G1975">
        <v>0.2</v>
      </c>
      <c r="H1975">
        <v>0.47060000000000002</v>
      </c>
      <c r="I1975" t="s">
        <v>44</v>
      </c>
      <c r="J1975" t="s">
        <v>241</v>
      </c>
      <c r="K1975" t="s">
        <v>2765</v>
      </c>
      <c r="L1975" t="s">
        <v>99</v>
      </c>
      <c r="M1975" t="s">
        <v>193</v>
      </c>
      <c r="N1975" t="s">
        <v>276</v>
      </c>
      <c r="O1975">
        <f t="shared" si="30"/>
        <v>2014</v>
      </c>
    </row>
    <row r="1976" spans="1:15" x14ac:dyDescent="0.3">
      <c r="A1976" t="s">
        <v>4270</v>
      </c>
      <c r="B1976" s="7">
        <v>41987</v>
      </c>
      <c r="C1976" t="s">
        <v>4271</v>
      </c>
      <c r="D1976" t="s">
        <v>4274</v>
      </c>
      <c r="E1976">
        <v>35.015999999999998</v>
      </c>
      <c r="F1976">
        <v>3</v>
      </c>
      <c r="G1976">
        <v>0.2</v>
      </c>
      <c r="H1976">
        <v>-2.1884999999999999</v>
      </c>
      <c r="I1976" t="s">
        <v>69</v>
      </c>
      <c r="J1976" t="s">
        <v>148</v>
      </c>
      <c r="K1976" t="s">
        <v>4275</v>
      </c>
      <c r="L1976" t="s">
        <v>99</v>
      </c>
      <c r="M1976" t="s">
        <v>193</v>
      </c>
      <c r="N1976" t="s">
        <v>276</v>
      </c>
      <c r="O1976">
        <f t="shared" si="30"/>
        <v>2014</v>
      </c>
    </row>
    <row r="1977" spans="1:15" x14ac:dyDescent="0.3">
      <c r="A1977" t="s">
        <v>4276</v>
      </c>
      <c r="B1977" s="7">
        <v>41930</v>
      </c>
      <c r="C1977" t="s">
        <v>983</v>
      </c>
      <c r="D1977" t="s">
        <v>741</v>
      </c>
      <c r="E1977">
        <v>275.97000000000003</v>
      </c>
      <c r="F1977">
        <v>3</v>
      </c>
      <c r="G1977">
        <v>0</v>
      </c>
      <c r="H1977">
        <v>11.0388</v>
      </c>
      <c r="I1977" t="s">
        <v>44</v>
      </c>
      <c r="J1977" t="s">
        <v>58</v>
      </c>
      <c r="K1977" t="s">
        <v>742</v>
      </c>
      <c r="L1977" t="s">
        <v>35</v>
      </c>
      <c r="M1977" t="s">
        <v>324</v>
      </c>
      <c r="N1977" t="s">
        <v>1608</v>
      </c>
      <c r="O1977">
        <f t="shared" si="30"/>
        <v>2014</v>
      </c>
    </row>
    <row r="1978" spans="1:15" x14ac:dyDescent="0.3">
      <c r="A1978" t="s">
        <v>4276</v>
      </c>
      <c r="B1978" s="7">
        <v>41930</v>
      </c>
      <c r="C1978" t="s">
        <v>983</v>
      </c>
      <c r="D1978" t="s">
        <v>4277</v>
      </c>
      <c r="E1978">
        <v>1394.95</v>
      </c>
      <c r="F1978">
        <v>5</v>
      </c>
      <c r="G1978">
        <v>0</v>
      </c>
      <c r="H1978">
        <v>362.68700000000001</v>
      </c>
      <c r="I1978" t="s">
        <v>69</v>
      </c>
      <c r="J1978" t="s">
        <v>70</v>
      </c>
      <c r="K1978" t="s">
        <v>4278</v>
      </c>
      <c r="L1978" t="s">
        <v>35</v>
      </c>
      <c r="M1978" t="s">
        <v>324</v>
      </c>
      <c r="N1978" t="s">
        <v>1608</v>
      </c>
      <c r="O1978">
        <f t="shared" si="30"/>
        <v>2014</v>
      </c>
    </row>
    <row r="1979" spans="1:15" x14ac:dyDescent="0.3">
      <c r="A1979" t="s">
        <v>4276</v>
      </c>
      <c r="B1979" s="7">
        <v>41930</v>
      </c>
      <c r="C1979" t="s">
        <v>983</v>
      </c>
      <c r="D1979" t="s">
        <v>4279</v>
      </c>
      <c r="E1979">
        <v>545.88</v>
      </c>
      <c r="F1979">
        <v>6</v>
      </c>
      <c r="G1979">
        <v>0</v>
      </c>
      <c r="H1979">
        <v>70.964399999999998</v>
      </c>
      <c r="I1979" t="s">
        <v>32</v>
      </c>
      <c r="J1979" t="s">
        <v>39</v>
      </c>
      <c r="K1979" t="s">
        <v>4280</v>
      </c>
      <c r="L1979" t="s">
        <v>35</v>
      </c>
      <c r="M1979" t="s">
        <v>324</v>
      </c>
      <c r="N1979" t="s">
        <v>1608</v>
      </c>
      <c r="O1979">
        <f t="shared" si="30"/>
        <v>2014</v>
      </c>
    </row>
    <row r="1980" spans="1:15" x14ac:dyDescent="0.3">
      <c r="A1980" t="s">
        <v>4281</v>
      </c>
      <c r="B1980" s="7">
        <v>42132</v>
      </c>
      <c r="C1980" t="s">
        <v>1610</v>
      </c>
      <c r="D1980" t="s">
        <v>4282</v>
      </c>
      <c r="E1980">
        <v>5.2480000000000002</v>
      </c>
      <c r="F1980">
        <v>2</v>
      </c>
      <c r="G1980">
        <v>0.2</v>
      </c>
      <c r="H1980">
        <v>0.59040000000000004</v>
      </c>
      <c r="I1980" t="s">
        <v>44</v>
      </c>
      <c r="J1980" t="s">
        <v>66</v>
      </c>
      <c r="K1980" t="s">
        <v>4283</v>
      </c>
      <c r="L1980" t="s">
        <v>47</v>
      </c>
      <c r="M1980" t="s">
        <v>378</v>
      </c>
      <c r="N1980" t="s">
        <v>1744</v>
      </c>
      <c r="O1980">
        <f t="shared" si="30"/>
        <v>2015</v>
      </c>
    </row>
    <row r="1981" spans="1:15" x14ac:dyDescent="0.3">
      <c r="A1981" t="s">
        <v>4284</v>
      </c>
      <c r="B1981" s="7">
        <v>42474</v>
      </c>
      <c r="C1981" t="s">
        <v>3293</v>
      </c>
      <c r="D1981" t="s">
        <v>1007</v>
      </c>
      <c r="E1981">
        <v>933.53599999999994</v>
      </c>
      <c r="F1981">
        <v>4</v>
      </c>
      <c r="G1981">
        <v>0.2</v>
      </c>
      <c r="H1981">
        <v>105.0228</v>
      </c>
      <c r="I1981" t="s">
        <v>32</v>
      </c>
      <c r="J1981" t="s">
        <v>39</v>
      </c>
      <c r="K1981" t="s">
        <v>1008</v>
      </c>
      <c r="L1981" t="s">
        <v>47</v>
      </c>
      <c r="M1981" t="s">
        <v>281</v>
      </c>
      <c r="N1981" t="s">
        <v>3470</v>
      </c>
      <c r="O1981">
        <f t="shared" si="30"/>
        <v>2016</v>
      </c>
    </row>
    <row r="1982" spans="1:15" x14ac:dyDescent="0.3">
      <c r="A1982" t="s">
        <v>4284</v>
      </c>
      <c r="B1982" s="7">
        <v>42474</v>
      </c>
      <c r="C1982" t="s">
        <v>3293</v>
      </c>
      <c r="D1982" t="s">
        <v>843</v>
      </c>
      <c r="E1982">
        <v>42.975999999999999</v>
      </c>
      <c r="F1982">
        <v>4</v>
      </c>
      <c r="G1982">
        <v>0.2</v>
      </c>
      <c r="H1982">
        <v>4.2976000000000001</v>
      </c>
      <c r="I1982" t="s">
        <v>44</v>
      </c>
      <c r="J1982" t="s">
        <v>58</v>
      </c>
      <c r="K1982" t="s">
        <v>844</v>
      </c>
      <c r="L1982" t="s">
        <v>47</v>
      </c>
      <c r="M1982" t="s">
        <v>281</v>
      </c>
      <c r="N1982" t="s">
        <v>3470</v>
      </c>
      <c r="O1982">
        <f t="shared" si="30"/>
        <v>2016</v>
      </c>
    </row>
    <row r="1983" spans="1:15" x14ac:dyDescent="0.3">
      <c r="A1983" t="s">
        <v>4285</v>
      </c>
      <c r="B1983" s="7">
        <v>42352</v>
      </c>
      <c r="C1983" t="s">
        <v>1168</v>
      </c>
      <c r="D1983" t="s">
        <v>2131</v>
      </c>
      <c r="E1983">
        <v>3.76</v>
      </c>
      <c r="F1983">
        <v>2</v>
      </c>
      <c r="G1983">
        <v>0</v>
      </c>
      <c r="H1983">
        <v>1.8048</v>
      </c>
      <c r="I1983" t="s">
        <v>44</v>
      </c>
      <c r="J1983" t="s">
        <v>73</v>
      </c>
      <c r="K1983" t="s">
        <v>2132</v>
      </c>
      <c r="L1983" t="s">
        <v>35</v>
      </c>
      <c r="M1983" t="s">
        <v>1129</v>
      </c>
      <c r="N1983" t="s">
        <v>446</v>
      </c>
      <c r="O1983">
        <f t="shared" si="30"/>
        <v>2015</v>
      </c>
    </row>
    <row r="1984" spans="1:15" x14ac:dyDescent="0.3">
      <c r="A1984" t="s">
        <v>4286</v>
      </c>
      <c r="B1984" s="7">
        <v>41976</v>
      </c>
      <c r="C1984" t="s">
        <v>1208</v>
      </c>
      <c r="D1984" t="s">
        <v>4287</v>
      </c>
      <c r="E1984">
        <v>479.96</v>
      </c>
      <c r="F1984">
        <v>4</v>
      </c>
      <c r="G1984">
        <v>0</v>
      </c>
      <c r="H1984">
        <v>134.3888</v>
      </c>
      <c r="I1984" t="s">
        <v>69</v>
      </c>
      <c r="J1984" t="s">
        <v>70</v>
      </c>
      <c r="K1984" t="s">
        <v>4288</v>
      </c>
      <c r="L1984" t="s">
        <v>99</v>
      </c>
      <c r="M1984" t="s">
        <v>576</v>
      </c>
      <c r="N1984" t="s">
        <v>4289</v>
      </c>
      <c r="O1984">
        <f t="shared" si="30"/>
        <v>2014</v>
      </c>
    </row>
    <row r="1985" spans="1:15" x14ac:dyDescent="0.3">
      <c r="A1985" t="s">
        <v>4290</v>
      </c>
      <c r="B1985" s="7">
        <v>41968</v>
      </c>
      <c r="C1985" t="s">
        <v>3211</v>
      </c>
      <c r="D1985" t="s">
        <v>2230</v>
      </c>
      <c r="E1985">
        <v>320.88</v>
      </c>
      <c r="F1985">
        <v>6</v>
      </c>
      <c r="G1985">
        <v>0</v>
      </c>
      <c r="H1985">
        <v>93.055199999999999</v>
      </c>
      <c r="I1985" t="s">
        <v>44</v>
      </c>
      <c r="J1985" t="s">
        <v>76</v>
      </c>
      <c r="K1985" t="s">
        <v>2231</v>
      </c>
      <c r="L1985" t="s">
        <v>47</v>
      </c>
      <c r="M1985" t="s">
        <v>48</v>
      </c>
      <c r="N1985" t="s">
        <v>877</v>
      </c>
      <c r="O1985">
        <f t="shared" si="30"/>
        <v>2014</v>
      </c>
    </row>
    <row r="1986" spans="1:15" x14ac:dyDescent="0.3">
      <c r="A1986" t="s">
        <v>4290</v>
      </c>
      <c r="B1986" s="7">
        <v>41968</v>
      </c>
      <c r="C1986" t="s">
        <v>3211</v>
      </c>
      <c r="D1986" t="s">
        <v>2540</v>
      </c>
      <c r="E1986">
        <v>23.88</v>
      </c>
      <c r="F1986">
        <v>3</v>
      </c>
      <c r="G1986">
        <v>0</v>
      </c>
      <c r="H1986">
        <v>10.507199999999999</v>
      </c>
      <c r="I1986" t="s">
        <v>32</v>
      </c>
      <c r="J1986" t="s">
        <v>63</v>
      </c>
      <c r="K1986" t="s">
        <v>816</v>
      </c>
      <c r="L1986" t="s">
        <v>47</v>
      </c>
      <c r="M1986" t="s">
        <v>48</v>
      </c>
      <c r="N1986" t="s">
        <v>877</v>
      </c>
      <c r="O1986">
        <f t="shared" ref="O1986:O2049" si="31">YEAR(B1986)</f>
        <v>2014</v>
      </c>
    </row>
    <row r="1987" spans="1:15" x14ac:dyDescent="0.3">
      <c r="A1987" t="s">
        <v>4290</v>
      </c>
      <c r="B1987" s="7">
        <v>41968</v>
      </c>
      <c r="C1987" t="s">
        <v>3211</v>
      </c>
      <c r="D1987" t="s">
        <v>3744</v>
      </c>
      <c r="E1987">
        <v>26.76</v>
      </c>
      <c r="F1987">
        <v>4</v>
      </c>
      <c r="G1987">
        <v>0</v>
      </c>
      <c r="H1987">
        <v>12.3096</v>
      </c>
      <c r="I1987" t="s">
        <v>44</v>
      </c>
      <c r="J1987" t="s">
        <v>85</v>
      </c>
      <c r="K1987" t="s">
        <v>3745</v>
      </c>
      <c r="L1987" t="s">
        <v>47</v>
      </c>
      <c r="M1987" t="s">
        <v>48</v>
      </c>
      <c r="N1987" t="s">
        <v>877</v>
      </c>
      <c r="O1987">
        <f t="shared" si="31"/>
        <v>2014</v>
      </c>
    </row>
    <row r="1988" spans="1:15" x14ac:dyDescent="0.3">
      <c r="A1988" t="s">
        <v>4291</v>
      </c>
      <c r="B1988" s="7">
        <v>42576</v>
      </c>
      <c r="C1988" t="s">
        <v>4292</v>
      </c>
      <c r="D1988" t="s">
        <v>1076</v>
      </c>
      <c r="E1988">
        <v>1439.9760000000001</v>
      </c>
      <c r="F1988">
        <v>4</v>
      </c>
      <c r="G1988">
        <v>0.4</v>
      </c>
      <c r="H1988">
        <v>191.99680000000001</v>
      </c>
      <c r="I1988" t="s">
        <v>69</v>
      </c>
      <c r="J1988" t="s">
        <v>1077</v>
      </c>
      <c r="K1988" t="s">
        <v>1078</v>
      </c>
      <c r="L1988" t="s">
        <v>137</v>
      </c>
      <c r="M1988" t="s">
        <v>445</v>
      </c>
      <c r="N1988" t="s">
        <v>446</v>
      </c>
      <c r="O1988">
        <f t="shared" si="31"/>
        <v>2016</v>
      </c>
    </row>
    <row r="1989" spans="1:15" x14ac:dyDescent="0.3">
      <c r="A1989" t="s">
        <v>4293</v>
      </c>
      <c r="B1989" s="7">
        <v>42317</v>
      </c>
      <c r="C1989" t="s">
        <v>4158</v>
      </c>
      <c r="D1989" t="s">
        <v>4294</v>
      </c>
      <c r="E1989">
        <v>17.22</v>
      </c>
      <c r="F1989">
        <v>3</v>
      </c>
      <c r="G1989">
        <v>0</v>
      </c>
      <c r="H1989">
        <v>7.9211999999999998</v>
      </c>
      <c r="I1989" t="s">
        <v>44</v>
      </c>
      <c r="J1989" t="s">
        <v>73</v>
      </c>
      <c r="K1989" t="s">
        <v>4295</v>
      </c>
      <c r="L1989" t="s">
        <v>99</v>
      </c>
      <c r="M1989" t="s">
        <v>531</v>
      </c>
      <c r="N1989" t="s">
        <v>290</v>
      </c>
      <c r="O1989">
        <f t="shared" si="31"/>
        <v>2015</v>
      </c>
    </row>
    <row r="1990" spans="1:15" x14ac:dyDescent="0.3">
      <c r="A1990" t="s">
        <v>4293</v>
      </c>
      <c r="B1990" s="7">
        <v>42317</v>
      </c>
      <c r="C1990" t="s">
        <v>4158</v>
      </c>
      <c r="D1990" t="s">
        <v>4296</v>
      </c>
      <c r="E1990">
        <v>1024.3800000000001</v>
      </c>
      <c r="F1990">
        <v>7</v>
      </c>
      <c r="G1990">
        <v>0</v>
      </c>
      <c r="H1990">
        <v>215.1198</v>
      </c>
      <c r="I1990" t="s">
        <v>32</v>
      </c>
      <c r="J1990" t="s">
        <v>53</v>
      </c>
      <c r="K1990" t="s">
        <v>4297</v>
      </c>
      <c r="L1990" t="s">
        <v>99</v>
      </c>
      <c r="M1990" t="s">
        <v>531</v>
      </c>
      <c r="N1990" t="s">
        <v>290</v>
      </c>
      <c r="O1990">
        <f t="shared" si="31"/>
        <v>2015</v>
      </c>
    </row>
    <row r="1991" spans="1:15" x14ac:dyDescent="0.3">
      <c r="A1991" t="s">
        <v>4293</v>
      </c>
      <c r="B1991" s="7">
        <v>42317</v>
      </c>
      <c r="C1991" t="s">
        <v>4158</v>
      </c>
      <c r="D1991" t="s">
        <v>4298</v>
      </c>
      <c r="E1991">
        <v>26.22</v>
      </c>
      <c r="F1991">
        <v>3</v>
      </c>
      <c r="G1991">
        <v>0</v>
      </c>
      <c r="H1991">
        <v>12.323399999999999</v>
      </c>
      <c r="I1991" t="s">
        <v>44</v>
      </c>
      <c r="J1991" t="s">
        <v>159</v>
      </c>
      <c r="K1991" t="s">
        <v>2600</v>
      </c>
      <c r="L1991" t="s">
        <v>99</v>
      </c>
      <c r="M1991" t="s">
        <v>531</v>
      </c>
      <c r="N1991" t="s">
        <v>290</v>
      </c>
      <c r="O1991">
        <f t="shared" si="31"/>
        <v>2015</v>
      </c>
    </row>
    <row r="1992" spans="1:15" x14ac:dyDescent="0.3">
      <c r="A1992" t="s">
        <v>4293</v>
      </c>
      <c r="B1992" s="7">
        <v>42317</v>
      </c>
      <c r="C1992" t="s">
        <v>4158</v>
      </c>
      <c r="D1992" t="s">
        <v>4299</v>
      </c>
      <c r="E1992">
        <v>17.34</v>
      </c>
      <c r="F1992">
        <v>3</v>
      </c>
      <c r="G1992">
        <v>0</v>
      </c>
      <c r="H1992">
        <v>8.4966000000000008</v>
      </c>
      <c r="I1992" t="s">
        <v>44</v>
      </c>
      <c r="J1992" t="s">
        <v>85</v>
      </c>
      <c r="K1992" t="s">
        <v>4300</v>
      </c>
      <c r="L1992" t="s">
        <v>99</v>
      </c>
      <c r="M1992" t="s">
        <v>531</v>
      </c>
      <c r="N1992" t="s">
        <v>290</v>
      </c>
      <c r="O1992">
        <f t="shared" si="31"/>
        <v>2015</v>
      </c>
    </row>
    <row r="1993" spans="1:15" x14ac:dyDescent="0.3">
      <c r="A1993" t="s">
        <v>4301</v>
      </c>
      <c r="B1993" s="7">
        <v>42790</v>
      </c>
      <c r="C1993" t="s">
        <v>4292</v>
      </c>
      <c r="D1993" t="s">
        <v>3165</v>
      </c>
      <c r="E1993">
        <v>4.9560000000000004</v>
      </c>
      <c r="F1993">
        <v>4</v>
      </c>
      <c r="G1993">
        <v>0.7</v>
      </c>
      <c r="H1993">
        <v>-3.7995999999999999</v>
      </c>
      <c r="I1993" t="s">
        <v>44</v>
      </c>
      <c r="J1993" t="s">
        <v>73</v>
      </c>
      <c r="K1993" t="s">
        <v>3166</v>
      </c>
      <c r="L1993" t="s">
        <v>137</v>
      </c>
      <c r="M1993" t="s">
        <v>138</v>
      </c>
      <c r="N1993" t="s">
        <v>139</v>
      </c>
      <c r="O1993">
        <f t="shared" si="31"/>
        <v>2017</v>
      </c>
    </row>
    <row r="1994" spans="1:15" x14ac:dyDescent="0.3">
      <c r="A1994" t="s">
        <v>4302</v>
      </c>
      <c r="B1994" s="7">
        <v>42911</v>
      </c>
      <c r="C1994" t="s">
        <v>3948</v>
      </c>
      <c r="D1994" t="s">
        <v>1476</v>
      </c>
      <c r="E1994">
        <v>71.040000000000006</v>
      </c>
      <c r="F1994">
        <v>6</v>
      </c>
      <c r="G1994">
        <v>0.2</v>
      </c>
      <c r="H1994">
        <v>26.64</v>
      </c>
      <c r="I1994" t="s">
        <v>44</v>
      </c>
      <c r="J1994" t="s">
        <v>45</v>
      </c>
      <c r="K1994" t="s">
        <v>1477</v>
      </c>
      <c r="L1994" t="s">
        <v>47</v>
      </c>
      <c r="M1994" t="s">
        <v>378</v>
      </c>
      <c r="N1994" t="s">
        <v>290</v>
      </c>
      <c r="O1994">
        <f t="shared" si="31"/>
        <v>2017</v>
      </c>
    </row>
    <row r="1995" spans="1:15" x14ac:dyDescent="0.3">
      <c r="A1995" t="s">
        <v>4302</v>
      </c>
      <c r="B1995" s="7">
        <v>42911</v>
      </c>
      <c r="C1995" t="s">
        <v>3948</v>
      </c>
      <c r="D1995" t="s">
        <v>4303</v>
      </c>
      <c r="E1995">
        <v>5.3440000000000003</v>
      </c>
      <c r="F1995">
        <v>2</v>
      </c>
      <c r="G1995">
        <v>0.2</v>
      </c>
      <c r="H1995">
        <v>0.73480000000000001</v>
      </c>
      <c r="I1995" t="s">
        <v>44</v>
      </c>
      <c r="J1995" t="s">
        <v>66</v>
      </c>
      <c r="K1995" t="s">
        <v>4304</v>
      </c>
      <c r="L1995" t="s">
        <v>47</v>
      </c>
      <c r="M1995" t="s">
        <v>378</v>
      </c>
      <c r="N1995" t="s">
        <v>290</v>
      </c>
      <c r="O1995">
        <f t="shared" si="31"/>
        <v>2017</v>
      </c>
    </row>
    <row r="1996" spans="1:15" x14ac:dyDescent="0.3">
      <c r="A1996" t="s">
        <v>4302</v>
      </c>
      <c r="B1996" s="7">
        <v>42911</v>
      </c>
      <c r="C1996" t="s">
        <v>3948</v>
      </c>
      <c r="D1996" t="s">
        <v>4305</v>
      </c>
      <c r="E1996">
        <v>11.304</v>
      </c>
      <c r="F1996">
        <v>3</v>
      </c>
      <c r="G1996">
        <v>0.2</v>
      </c>
      <c r="H1996">
        <v>-2.1194999999999999</v>
      </c>
      <c r="I1996" t="s">
        <v>44</v>
      </c>
      <c r="J1996" t="s">
        <v>241</v>
      </c>
      <c r="K1996" t="s">
        <v>4306</v>
      </c>
      <c r="L1996" t="s">
        <v>47</v>
      </c>
      <c r="M1996" t="s">
        <v>378</v>
      </c>
      <c r="N1996" t="s">
        <v>290</v>
      </c>
      <c r="O1996">
        <f t="shared" si="31"/>
        <v>2017</v>
      </c>
    </row>
    <row r="1997" spans="1:15" x14ac:dyDescent="0.3">
      <c r="A1997" t="s">
        <v>4307</v>
      </c>
      <c r="B1997" s="7">
        <v>43071</v>
      </c>
      <c r="C1997" t="s">
        <v>4308</v>
      </c>
      <c r="D1997" t="s">
        <v>4309</v>
      </c>
      <c r="E1997">
        <v>294.62</v>
      </c>
      <c r="F1997">
        <v>5</v>
      </c>
      <c r="G1997">
        <v>0.8</v>
      </c>
      <c r="H1997">
        <v>-766.01199999999994</v>
      </c>
      <c r="I1997" t="s">
        <v>44</v>
      </c>
      <c r="J1997" t="s">
        <v>76</v>
      </c>
      <c r="K1997" t="s">
        <v>4310</v>
      </c>
      <c r="L1997" t="s">
        <v>99</v>
      </c>
      <c r="M1997" t="s">
        <v>100</v>
      </c>
      <c r="N1997" t="s">
        <v>171</v>
      </c>
      <c r="O1997">
        <f t="shared" si="31"/>
        <v>2017</v>
      </c>
    </row>
    <row r="1998" spans="1:15" x14ac:dyDescent="0.3">
      <c r="A1998" t="s">
        <v>4307</v>
      </c>
      <c r="B1998" s="7">
        <v>43071</v>
      </c>
      <c r="C1998" t="s">
        <v>4308</v>
      </c>
      <c r="D1998" t="s">
        <v>1687</v>
      </c>
      <c r="E1998">
        <v>8.7520000000000007</v>
      </c>
      <c r="F1998">
        <v>4</v>
      </c>
      <c r="G1998">
        <v>0.6</v>
      </c>
      <c r="H1998">
        <v>-3.7195999999999998</v>
      </c>
      <c r="I1998" t="s">
        <v>32</v>
      </c>
      <c r="J1998" t="s">
        <v>63</v>
      </c>
      <c r="K1998" t="s">
        <v>1688</v>
      </c>
      <c r="L1998" t="s">
        <v>99</v>
      </c>
      <c r="M1998" t="s">
        <v>100</v>
      </c>
      <c r="N1998" t="s">
        <v>171</v>
      </c>
      <c r="O1998">
        <f t="shared" si="31"/>
        <v>2017</v>
      </c>
    </row>
    <row r="1999" spans="1:15" x14ac:dyDescent="0.3">
      <c r="A1999" t="s">
        <v>4311</v>
      </c>
      <c r="B1999" s="7">
        <v>41676</v>
      </c>
      <c r="C1999" t="s">
        <v>4050</v>
      </c>
      <c r="D1999" t="s">
        <v>1866</v>
      </c>
      <c r="E1999">
        <v>15</v>
      </c>
      <c r="F1999">
        <v>4</v>
      </c>
      <c r="G1999">
        <v>0</v>
      </c>
      <c r="H1999">
        <v>7.2</v>
      </c>
      <c r="I1999" t="s">
        <v>44</v>
      </c>
      <c r="J1999" t="s">
        <v>45</v>
      </c>
      <c r="K1999" t="s">
        <v>1867</v>
      </c>
      <c r="L1999" t="s">
        <v>35</v>
      </c>
      <c r="M1999" t="s">
        <v>289</v>
      </c>
      <c r="N1999" t="s">
        <v>4312</v>
      </c>
      <c r="O1999">
        <f t="shared" si="31"/>
        <v>2014</v>
      </c>
    </row>
    <row r="2000" spans="1:15" x14ac:dyDescent="0.3">
      <c r="A2000" t="s">
        <v>4311</v>
      </c>
      <c r="B2000" s="7">
        <v>41676</v>
      </c>
      <c r="C2000" t="s">
        <v>4050</v>
      </c>
      <c r="D2000" t="s">
        <v>1054</v>
      </c>
      <c r="E2000">
        <v>161.61000000000001</v>
      </c>
      <c r="F2000">
        <v>1</v>
      </c>
      <c r="G2000">
        <v>0</v>
      </c>
      <c r="H2000">
        <v>42.018599999999999</v>
      </c>
      <c r="I2000" t="s">
        <v>69</v>
      </c>
      <c r="J2000" t="s">
        <v>70</v>
      </c>
      <c r="K2000" t="s">
        <v>1055</v>
      </c>
      <c r="L2000" t="s">
        <v>35</v>
      </c>
      <c r="M2000" t="s">
        <v>289</v>
      </c>
      <c r="N2000" t="s">
        <v>4312</v>
      </c>
      <c r="O2000">
        <f t="shared" si="31"/>
        <v>2014</v>
      </c>
    </row>
    <row r="2001" spans="1:15" x14ac:dyDescent="0.3">
      <c r="A2001" t="s">
        <v>4311</v>
      </c>
      <c r="B2001" s="7">
        <v>41676</v>
      </c>
      <c r="C2001" t="s">
        <v>4050</v>
      </c>
      <c r="D2001" t="s">
        <v>3975</v>
      </c>
      <c r="E2001">
        <v>144.94999999999999</v>
      </c>
      <c r="F2001">
        <v>5</v>
      </c>
      <c r="G2001">
        <v>0</v>
      </c>
      <c r="H2001">
        <v>42.035499999999999</v>
      </c>
      <c r="I2001" t="s">
        <v>69</v>
      </c>
      <c r="J2001" t="s">
        <v>70</v>
      </c>
      <c r="K2001" t="s">
        <v>3976</v>
      </c>
      <c r="L2001" t="s">
        <v>35</v>
      </c>
      <c r="M2001" t="s">
        <v>289</v>
      </c>
      <c r="N2001" t="s">
        <v>4312</v>
      </c>
      <c r="O2001">
        <f t="shared" si="31"/>
        <v>2014</v>
      </c>
    </row>
    <row r="2002" spans="1:15" x14ac:dyDescent="0.3">
      <c r="A2002" t="s">
        <v>4313</v>
      </c>
      <c r="B2002" s="7">
        <v>42836</v>
      </c>
      <c r="C2002" t="s">
        <v>4314</v>
      </c>
      <c r="D2002" t="s">
        <v>397</v>
      </c>
      <c r="E2002">
        <v>199.95</v>
      </c>
      <c r="F2002">
        <v>5</v>
      </c>
      <c r="G2002">
        <v>0</v>
      </c>
      <c r="H2002">
        <v>21.994499999999999</v>
      </c>
      <c r="I2002" t="s">
        <v>69</v>
      </c>
      <c r="J2002" t="s">
        <v>148</v>
      </c>
      <c r="K2002" t="s">
        <v>398</v>
      </c>
      <c r="L2002" t="s">
        <v>47</v>
      </c>
      <c r="M2002" t="s">
        <v>48</v>
      </c>
      <c r="N2002" t="s">
        <v>535</v>
      </c>
      <c r="O2002">
        <f t="shared" si="31"/>
        <v>2017</v>
      </c>
    </row>
    <row r="2003" spans="1:15" x14ac:dyDescent="0.3">
      <c r="A2003" t="s">
        <v>4313</v>
      </c>
      <c r="B2003" s="7">
        <v>42836</v>
      </c>
      <c r="C2003" t="s">
        <v>4314</v>
      </c>
      <c r="D2003" t="s">
        <v>3692</v>
      </c>
      <c r="E2003">
        <v>41.86</v>
      </c>
      <c r="F2003">
        <v>7</v>
      </c>
      <c r="G2003">
        <v>0</v>
      </c>
      <c r="H2003">
        <v>14.2324</v>
      </c>
      <c r="I2003" t="s">
        <v>44</v>
      </c>
      <c r="J2003" t="s">
        <v>66</v>
      </c>
      <c r="K2003" t="s">
        <v>3693</v>
      </c>
      <c r="L2003" t="s">
        <v>47</v>
      </c>
      <c r="M2003" t="s">
        <v>48</v>
      </c>
      <c r="N2003" t="s">
        <v>535</v>
      </c>
      <c r="O2003">
        <f t="shared" si="31"/>
        <v>2017</v>
      </c>
    </row>
    <row r="2004" spans="1:15" x14ac:dyDescent="0.3">
      <c r="A2004" t="s">
        <v>4315</v>
      </c>
      <c r="B2004" s="7">
        <v>43094</v>
      </c>
      <c r="C2004" t="s">
        <v>3929</v>
      </c>
      <c r="D2004" t="s">
        <v>3121</v>
      </c>
      <c r="E2004">
        <v>95.94</v>
      </c>
      <c r="F2004">
        <v>3</v>
      </c>
      <c r="G2004">
        <v>0</v>
      </c>
      <c r="H2004">
        <v>9.5939999999999994</v>
      </c>
      <c r="I2004" t="s">
        <v>44</v>
      </c>
      <c r="J2004" t="s">
        <v>58</v>
      </c>
      <c r="K2004" t="s">
        <v>3122</v>
      </c>
      <c r="L2004" t="s">
        <v>35</v>
      </c>
      <c r="M2004" t="s">
        <v>36</v>
      </c>
      <c r="N2004" t="s">
        <v>1305</v>
      </c>
      <c r="O2004">
        <f t="shared" si="31"/>
        <v>2017</v>
      </c>
    </row>
    <row r="2005" spans="1:15" x14ac:dyDescent="0.3">
      <c r="A2005" t="s">
        <v>4315</v>
      </c>
      <c r="B2005" s="7">
        <v>43094</v>
      </c>
      <c r="C2005" t="s">
        <v>3929</v>
      </c>
      <c r="D2005" t="s">
        <v>274</v>
      </c>
      <c r="E2005">
        <v>304.45</v>
      </c>
      <c r="F2005">
        <v>5</v>
      </c>
      <c r="G2005">
        <v>0</v>
      </c>
      <c r="H2005">
        <v>76.112499999999997</v>
      </c>
      <c r="I2005" t="s">
        <v>32</v>
      </c>
      <c r="J2005" t="s">
        <v>39</v>
      </c>
      <c r="K2005" t="s">
        <v>275</v>
      </c>
      <c r="L2005" t="s">
        <v>35</v>
      </c>
      <c r="M2005" t="s">
        <v>36</v>
      </c>
      <c r="N2005" t="s">
        <v>1305</v>
      </c>
      <c r="O2005">
        <f t="shared" si="31"/>
        <v>2017</v>
      </c>
    </row>
    <row r="2006" spans="1:15" x14ac:dyDescent="0.3">
      <c r="A2006" t="s">
        <v>4316</v>
      </c>
      <c r="B2006" s="7">
        <v>42836</v>
      </c>
      <c r="C2006" t="s">
        <v>2462</v>
      </c>
      <c r="D2006" t="s">
        <v>376</v>
      </c>
      <c r="E2006">
        <v>11.364000000000001</v>
      </c>
      <c r="F2006">
        <v>3</v>
      </c>
      <c r="G2006">
        <v>0.8</v>
      </c>
      <c r="H2006">
        <v>-17.045999999999999</v>
      </c>
      <c r="I2006" t="s">
        <v>44</v>
      </c>
      <c r="J2006" t="s">
        <v>73</v>
      </c>
      <c r="K2006" t="s">
        <v>377</v>
      </c>
      <c r="L2006" t="s">
        <v>99</v>
      </c>
      <c r="M2006" t="s">
        <v>100</v>
      </c>
      <c r="N2006" t="s">
        <v>4317</v>
      </c>
      <c r="O2006">
        <f t="shared" si="31"/>
        <v>2017</v>
      </c>
    </row>
    <row r="2007" spans="1:15" x14ac:dyDescent="0.3">
      <c r="A2007" t="s">
        <v>4318</v>
      </c>
      <c r="B2007" s="7">
        <v>42004</v>
      </c>
      <c r="C2007" t="s">
        <v>2469</v>
      </c>
      <c r="D2007" t="s">
        <v>2593</v>
      </c>
      <c r="E2007">
        <v>29.68</v>
      </c>
      <c r="F2007">
        <v>7</v>
      </c>
      <c r="G2007">
        <v>0</v>
      </c>
      <c r="H2007">
        <v>11.575200000000001</v>
      </c>
      <c r="I2007" t="s">
        <v>44</v>
      </c>
      <c r="J2007" t="s">
        <v>66</v>
      </c>
      <c r="K2007" t="s">
        <v>2594</v>
      </c>
      <c r="L2007" t="s">
        <v>99</v>
      </c>
      <c r="M2007" t="s">
        <v>531</v>
      </c>
      <c r="N2007" t="s">
        <v>347</v>
      </c>
      <c r="O2007">
        <f t="shared" si="31"/>
        <v>2014</v>
      </c>
    </row>
    <row r="2008" spans="1:15" x14ac:dyDescent="0.3">
      <c r="A2008" t="s">
        <v>4318</v>
      </c>
      <c r="B2008" s="7">
        <v>42004</v>
      </c>
      <c r="C2008" t="s">
        <v>2469</v>
      </c>
      <c r="D2008" t="s">
        <v>855</v>
      </c>
      <c r="E2008">
        <v>47.53</v>
      </c>
      <c r="F2008">
        <v>7</v>
      </c>
      <c r="G2008">
        <v>0</v>
      </c>
      <c r="H2008">
        <v>16.1602</v>
      </c>
      <c r="I2008" t="s">
        <v>69</v>
      </c>
      <c r="J2008" t="s">
        <v>148</v>
      </c>
      <c r="K2008" t="s">
        <v>856</v>
      </c>
      <c r="L2008" t="s">
        <v>99</v>
      </c>
      <c r="M2008" t="s">
        <v>531</v>
      </c>
      <c r="N2008" t="s">
        <v>347</v>
      </c>
      <c r="O2008">
        <f t="shared" si="31"/>
        <v>2014</v>
      </c>
    </row>
    <row r="2009" spans="1:15" x14ac:dyDescent="0.3">
      <c r="A2009" t="s">
        <v>4319</v>
      </c>
      <c r="B2009" s="7">
        <v>42950</v>
      </c>
      <c r="C2009" t="s">
        <v>3649</v>
      </c>
      <c r="D2009" t="s">
        <v>4320</v>
      </c>
      <c r="E2009">
        <v>183.37200000000001</v>
      </c>
      <c r="F2009">
        <v>2</v>
      </c>
      <c r="G2009">
        <v>0.3</v>
      </c>
      <c r="H2009">
        <v>-36.674399999999999</v>
      </c>
      <c r="I2009" t="s">
        <v>32</v>
      </c>
      <c r="J2009" t="s">
        <v>33</v>
      </c>
      <c r="K2009" t="s">
        <v>4321</v>
      </c>
      <c r="L2009" t="s">
        <v>99</v>
      </c>
      <c r="M2009" t="s">
        <v>193</v>
      </c>
      <c r="N2009" t="s">
        <v>276</v>
      </c>
      <c r="O2009">
        <f t="shared" si="31"/>
        <v>2017</v>
      </c>
    </row>
    <row r="2010" spans="1:15" x14ac:dyDescent="0.3">
      <c r="A2010" t="s">
        <v>4322</v>
      </c>
      <c r="B2010" s="7">
        <v>41958</v>
      </c>
      <c r="C2010" t="s">
        <v>3251</v>
      </c>
      <c r="D2010" t="s">
        <v>3629</v>
      </c>
      <c r="E2010">
        <v>4.2240000000000002</v>
      </c>
      <c r="F2010">
        <v>3</v>
      </c>
      <c r="G2010">
        <v>0.2</v>
      </c>
      <c r="H2010">
        <v>0.47520000000000001</v>
      </c>
      <c r="I2010" t="s">
        <v>44</v>
      </c>
      <c r="J2010" t="s">
        <v>66</v>
      </c>
      <c r="K2010" t="s">
        <v>3630</v>
      </c>
      <c r="L2010" t="s">
        <v>35</v>
      </c>
      <c r="M2010" t="s">
        <v>303</v>
      </c>
      <c r="N2010" t="s">
        <v>4323</v>
      </c>
      <c r="O2010">
        <f t="shared" si="31"/>
        <v>2014</v>
      </c>
    </row>
    <row r="2011" spans="1:15" x14ac:dyDescent="0.3">
      <c r="A2011" t="s">
        <v>4322</v>
      </c>
      <c r="B2011" s="7">
        <v>41958</v>
      </c>
      <c r="C2011" t="s">
        <v>3251</v>
      </c>
      <c r="D2011" t="s">
        <v>322</v>
      </c>
      <c r="E2011">
        <v>333.05599999999998</v>
      </c>
      <c r="F2011">
        <v>2</v>
      </c>
      <c r="G2011">
        <v>0.2</v>
      </c>
      <c r="H2011">
        <v>29.142399999999999</v>
      </c>
      <c r="I2011" t="s">
        <v>44</v>
      </c>
      <c r="J2011" t="s">
        <v>76</v>
      </c>
      <c r="K2011" t="s">
        <v>323</v>
      </c>
      <c r="L2011" t="s">
        <v>35</v>
      </c>
      <c r="M2011" t="s">
        <v>303</v>
      </c>
      <c r="N2011" t="s">
        <v>4323</v>
      </c>
      <c r="O2011">
        <f t="shared" si="31"/>
        <v>2014</v>
      </c>
    </row>
    <row r="2012" spans="1:15" x14ac:dyDescent="0.3">
      <c r="A2012" t="s">
        <v>4322</v>
      </c>
      <c r="B2012" s="7">
        <v>41958</v>
      </c>
      <c r="C2012" t="s">
        <v>3251</v>
      </c>
      <c r="D2012" t="s">
        <v>1933</v>
      </c>
      <c r="E2012">
        <v>24.896000000000001</v>
      </c>
      <c r="F2012">
        <v>4</v>
      </c>
      <c r="G2012">
        <v>0.2</v>
      </c>
      <c r="H2012">
        <v>7.78</v>
      </c>
      <c r="I2012" t="s">
        <v>44</v>
      </c>
      <c r="J2012" t="s">
        <v>85</v>
      </c>
      <c r="K2012" t="s">
        <v>1934</v>
      </c>
      <c r="L2012" t="s">
        <v>35</v>
      </c>
      <c r="M2012" t="s">
        <v>303</v>
      </c>
      <c r="N2012" t="s">
        <v>4323</v>
      </c>
      <c r="O2012">
        <f t="shared" si="31"/>
        <v>2014</v>
      </c>
    </row>
    <row r="2013" spans="1:15" x14ac:dyDescent="0.3">
      <c r="A2013" t="s">
        <v>4324</v>
      </c>
      <c r="B2013" s="7">
        <v>42349</v>
      </c>
      <c r="C2013" t="s">
        <v>4325</v>
      </c>
      <c r="D2013" t="s">
        <v>2020</v>
      </c>
      <c r="E2013">
        <v>159.98400000000001</v>
      </c>
      <c r="F2013">
        <v>2</v>
      </c>
      <c r="G2013">
        <v>0.2</v>
      </c>
      <c r="H2013">
        <v>35.996400000000001</v>
      </c>
      <c r="I2013" t="s">
        <v>69</v>
      </c>
      <c r="J2013" t="s">
        <v>148</v>
      </c>
      <c r="K2013" t="s">
        <v>2021</v>
      </c>
      <c r="L2013" t="s">
        <v>99</v>
      </c>
      <c r="M2013" t="s">
        <v>100</v>
      </c>
      <c r="N2013" t="s">
        <v>171</v>
      </c>
      <c r="O2013">
        <f t="shared" si="31"/>
        <v>2015</v>
      </c>
    </row>
    <row r="2014" spans="1:15" x14ac:dyDescent="0.3">
      <c r="A2014" t="s">
        <v>4324</v>
      </c>
      <c r="B2014" s="7">
        <v>42349</v>
      </c>
      <c r="C2014" t="s">
        <v>4325</v>
      </c>
      <c r="D2014" t="s">
        <v>4326</v>
      </c>
      <c r="E2014">
        <v>46.344000000000001</v>
      </c>
      <c r="F2014">
        <v>3</v>
      </c>
      <c r="G2014">
        <v>0.2</v>
      </c>
      <c r="H2014">
        <v>4.6344000000000003</v>
      </c>
      <c r="I2014" t="s">
        <v>44</v>
      </c>
      <c r="J2014" t="s">
        <v>58</v>
      </c>
      <c r="K2014" t="s">
        <v>4327</v>
      </c>
      <c r="L2014" t="s">
        <v>99</v>
      </c>
      <c r="M2014" t="s">
        <v>100</v>
      </c>
      <c r="N2014" t="s">
        <v>171</v>
      </c>
      <c r="O2014">
        <f t="shared" si="31"/>
        <v>2015</v>
      </c>
    </row>
    <row r="2015" spans="1:15" x14ac:dyDescent="0.3">
      <c r="A2015" t="s">
        <v>4328</v>
      </c>
      <c r="B2015" s="7">
        <v>42631</v>
      </c>
      <c r="C2015" t="s">
        <v>4329</v>
      </c>
      <c r="D2015" t="s">
        <v>3984</v>
      </c>
      <c r="E2015">
        <v>350.98</v>
      </c>
      <c r="F2015">
        <v>1</v>
      </c>
      <c r="G2015">
        <v>0</v>
      </c>
      <c r="H2015">
        <v>84.235200000000006</v>
      </c>
      <c r="I2015" t="s">
        <v>32</v>
      </c>
      <c r="J2015" t="s">
        <v>39</v>
      </c>
      <c r="K2015" t="s">
        <v>3985</v>
      </c>
      <c r="L2015" t="s">
        <v>35</v>
      </c>
      <c r="M2015" t="s">
        <v>324</v>
      </c>
      <c r="N2015" t="s">
        <v>1382</v>
      </c>
      <c r="O2015">
        <f t="shared" si="31"/>
        <v>2016</v>
      </c>
    </row>
    <row r="2016" spans="1:15" x14ac:dyDescent="0.3">
      <c r="A2016" t="s">
        <v>4328</v>
      </c>
      <c r="B2016" s="7">
        <v>42631</v>
      </c>
      <c r="C2016" t="s">
        <v>4329</v>
      </c>
      <c r="D2016" t="s">
        <v>4330</v>
      </c>
      <c r="E2016">
        <v>13.08</v>
      </c>
      <c r="F2016">
        <v>2</v>
      </c>
      <c r="G2016">
        <v>0</v>
      </c>
      <c r="H2016">
        <v>6.0167999999999999</v>
      </c>
      <c r="I2016" t="s">
        <v>44</v>
      </c>
      <c r="J2016" t="s">
        <v>85</v>
      </c>
      <c r="K2016" t="s">
        <v>4331</v>
      </c>
      <c r="L2016" t="s">
        <v>35</v>
      </c>
      <c r="M2016" t="s">
        <v>324</v>
      </c>
      <c r="N2016" t="s">
        <v>1382</v>
      </c>
      <c r="O2016">
        <f t="shared" si="31"/>
        <v>2016</v>
      </c>
    </row>
    <row r="2017" spans="1:15" x14ac:dyDescent="0.3">
      <c r="A2017" t="s">
        <v>4328</v>
      </c>
      <c r="B2017" s="7">
        <v>42631</v>
      </c>
      <c r="C2017" t="s">
        <v>4329</v>
      </c>
      <c r="D2017" t="s">
        <v>3096</v>
      </c>
      <c r="E2017">
        <v>900.08</v>
      </c>
      <c r="F2017">
        <v>4</v>
      </c>
      <c r="G2017">
        <v>0</v>
      </c>
      <c r="H2017">
        <v>117.0104</v>
      </c>
      <c r="I2017" t="s">
        <v>44</v>
      </c>
      <c r="J2017" t="s">
        <v>58</v>
      </c>
      <c r="K2017" t="s">
        <v>3097</v>
      </c>
      <c r="L2017" t="s">
        <v>35</v>
      </c>
      <c r="M2017" t="s">
        <v>324</v>
      </c>
      <c r="N2017" t="s">
        <v>1382</v>
      </c>
      <c r="O2017">
        <f t="shared" si="31"/>
        <v>2016</v>
      </c>
    </row>
    <row r="2018" spans="1:15" x14ac:dyDescent="0.3">
      <c r="A2018" t="s">
        <v>4332</v>
      </c>
      <c r="B2018" s="7">
        <v>42082</v>
      </c>
      <c r="C2018" t="s">
        <v>2330</v>
      </c>
      <c r="D2018" t="s">
        <v>3659</v>
      </c>
      <c r="E2018">
        <v>17.568000000000001</v>
      </c>
      <c r="F2018">
        <v>2</v>
      </c>
      <c r="G2018">
        <v>0.2</v>
      </c>
      <c r="H2018">
        <v>6.3684000000000003</v>
      </c>
      <c r="I2018" t="s">
        <v>44</v>
      </c>
      <c r="J2018" t="s">
        <v>73</v>
      </c>
      <c r="K2018" t="s">
        <v>3660</v>
      </c>
      <c r="L2018" t="s">
        <v>47</v>
      </c>
      <c r="M2018" t="s">
        <v>48</v>
      </c>
      <c r="N2018" t="s">
        <v>4333</v>
      </c>
      <c r="O2018">
        <f t="shared" si="31"/>
        <v>2015</v>
      </c>
    </row>
    <row r="2019" spans="1:15" x14ac:dyDescent="0.3">
      <c r="A2019" t="s">
        <v>4332</v>
      </c>
      <c r="B2019" s="7">
        <v>42082</v>
      </c>
      <c r="C2019" t="s">
        <v>2330</v>
      </c>
      <c r="D2019" t="s">
        <v>43</v>
      </c>
      <c r="E2019">
        <v>14.62</v>
      </c>
      <c r="F2019">
        <v>2</v>
      </c>
      <c r="G2019">
        <v>0</v>
      </c>
      <c r="H2019">
        <v>6.8714000000000004</v>
      </c>
      <c r="I2019" t="s">
        <v>44</v>
      </c>
      <c r="J2019" t="s">
        <v>45</v>
      </c>
      <c r="K2019" t="s">
        <v>46</v>
      </c>
      <c r="L2019" t="s">
        <v>47</v>
      </c>
      <c r="M2019" t="s">
        <v>48</v>
      </c>
      <c r="N2019" t="s">
        <v>4333</v>
      </c>
      <c r="O2019">
        <f t="shared" si="31"/>
        <v>2015</v>
      </c>
    </row>
    <row r="2020" spans="1:15" x14ac:dyDescent="0.3">
      <c r="A2020" t="s">
        <v>4332</v>
      </c>
      <c r="B2020" s="7">
        <v>42082</v>
      </c>
      <c r="C2020" t="s">
        <v>2330</v>
      </c>
      <c r="D2020" t="s">
        <v>3712</v>
      </c>
      <c r="E2020">
        <v>33.36</v>
      </c>
      <c r="F2020">
        <v>4</v>
      </c>
      <c r="G2020">
        <v>0</v>
      </c>
      <c r="H2020">
        <v>8.6736000000000004</v>
      </c>
      <c r="I2020" t="s">
        <v>44</v>
      </c>
      <c r="J2020" t="s">
        <v>515</v>
      </c>
      <c r="K2020" t="s">
        <v>3713</v>
      </c>
      <c r="L2020" t="s">
        <v>47</v>
      </c>
      <c r="M2020" t="s">
        <v>48</v>
      </c>
      <c r="N2020" t="s">
        <v>4333</v>
      </c>
      <c r="O2020">
        <f t="shared" si="31"/>
        <v>2015</v>
      </c>
    </row>
    <row r="2021" spans="1:15" x14ac:dyDescent="0.3">
      <c r="A2021" t="s">
        <v>4332</v>
      </c>
      <c r="B2021" s="7">
        <v>42082</v>
      </c>
      <c r="C2021" t="s">
        <v>2330</v>
      </c>
      <c r="D2021" t="s">
        <v>704</v>
      </c>
      <c r="E2021">
        <v>40.14</v>
      </c>
      <c r="F2021">
        <v>6</v>
      </c>
      <c r="G2021">
        <v>0</v>
      </c>
      <c r="H2021">
        <v>19.668600000000001</v>
      </c>
      <c r="I2021" t="s">
        <v>44</v>
      </c>
      <c r="J2021" t="s">
        <v>85</v>
      </c>
      <c r="K2021" t="s">
        <v>705</v>
      </c>
      <c r="L2021" t="s">
        <v>47</v>
      </c>
      <c r="M2021" t="s">
        <v>48</v>
      </c>
      <c r="N2021" t="s">
        <v>4333</v>
      </c>
      <c r="O2021">
        <f t="shared" si="31"/>
        <v>2015</v>
      </c>
    </row>
    <row r="2022" spans="1:15" x14ac:dyDescent="0.3">
      <c r="A2022" t="s">
        <v>4334</v>
      </c>
      <c r="B2022" s="7">
        <v>42632</v>
      </c>
      <c r="C2022" t="s">
        <v>4335</v>
      </c>
      <c r="D2022" t="s">
        <v>1772</v>
      </c>
      <c r="E2022">
        <v>1606.23</v>
      </c>
      <c r="F2022">
        <v>9</v>
      </c>
      <c r="G2022">
        <v>0</v>
      </c>
      <c r="H2022">
        <v>481.86900000000003</v>
      </c>
      <c r="I2022" t="s">
        <v>44</v>
      </c>
      <c r="J2022" t="s">
        <v>58</v>
      </c>
      <c r="K2022" t="s">
        <v>1773</v>
      </c>
      <c r="L2022" t="s">
        <v>137</v>
      </c>
      <c r="M2022" t="s">
        <v>1237</v>
      </c>
      <c r="N2022" t="s">
        <v>3156</v>
      </c>
      <c r="O2022">
        <f t="shared" si="31"/>
        <v>2016</v>
      </c>
    </row>
    <row r="2023" spans="1:15" x14ac:dyDescent="0.3">
      <c r="A2023" t="s">
        <v>4334</v>
      </c>
      <c r="B2023" s="7">
        <v>42632</v>
      </c>
      <c r="C2023" t="s">
        <v>4335</v>
      </c>
      <c r="D2023" t="s">
        <v>497</v>
      </c>
      <c r="E2023">
        <v>17.04</v>
      </c>
      <c r="F2023">
        <v>3</v>
      </c>
      <c r="G2023">
        <v>0</v>
      </c>
      <c r="H2023">
        <v>7.6680000000000001</v>
      </c>
      <c r="I2023" t="s">
        <v>44</v>
      </c>
      <c r="J2023" t="s">
        <v>85</v>
      </c>
      <c r="K2023" t="s">
        <v>498</v>
      </c>
      <c r="L2023" t="s">
        <v>137</v>
      </c>
      <c r="M2023" t="s">
        <v>1237</v>
      </c>
      <c r="N2023" t="s">
        <v>3156</v>
      </c>
      <c r="O2023">
        <f t="shared" si="31"/>
        <v>2016</v>
      </c>
    </row>
    <row r="2024" spans="1:15" x14ac:dyDescent="0.3">
      <c r="A2024" t="s">
        <v>4334</v>
      </c>
      <c r="B2024" s="7">
        <v>42632</v>
      </c>
      <c r="C2024" t="s">
        <v>4335</v>
      </c>
      <c r="D2024" t="s">
        <v>2504</v>
      </c>
      <c r="E2024">
        <v>49.53</v>
      </c>
      <c r="F2024">
        <v>3</v>
      </c>
      <c r="G2024">
        <v>0</v>
      </c>
      <c r="H2024">
        <v>23.7744</v>
      </c>
      <c r="I2024" t="s">
        <v>44</v>
      </c>
      <c r="J2024" t="s">
        <v>73</v>
      </c>
      <c r="K2024" t="s">
        <v>2505</v>
      </c>
      <c r="L2024" t="s">
        <v>137</v>
      </c>
      <c r="M2024" t="s">
        <v>1237</v>
      </c>
      <c r="N2024" t="s">
        <v>3156</v>
      </c>
      <c r="O2024">
        <f t="shared" si="31"/>
        <v>2016</v>
      </c>
    </row>
    <row r="2025" spans="1:15" x14ac:dyDescent="0.3">
      <c r="A2025" t="s">
        <v>4334</v>
      </c>
      <c r="B2025" s="7">
        <v>42632</v>
      </c>
      <c r="C2025" t="s">
        <v>4335</v>
      </c>
      <c r="D2025" t="s">
        <v>2176</v>
      </c>
      <c r="E2025">
        <v>872.32</v>
      </c>
      <c r="F2025">
        <v>4</v>
      </c>
      <c r="G2025">
        <v>0</v>
      </c>
      <c r="H2025">
        <v>244.24959999999999</v>
      </c>
      <c r="I2025" t="s">
        <v>32</v>
      </c>
      <c r="J2025" t="s">
        <v>39</v>
      </c>
      <c r="K2025" t="s">
        <v>2177</v>
      </c>
      <c r="L2025" t="s">
        <v>137</v>
      </c>
      <c r="M2025" t="s">
        <v>1237</v>
      </c>
      <c r="N2025" t="s">
        <v>3156</v>
      </c>
      <c r="O2025">
        <f t="shared" si="31"/>
        <v>2016</v>
      </c>
    </row>
    <row r="2026" spans="1:15" x14ac:dyDescent="0.3">
      <c r="A2026" t="s">
        <v>4336</v>
      </c>
      <c r="B2026" s="7">
        <v>42967</v>
      </c>
      <c r="C2026" t="s">
        <v>3155</v>
      </c>
      <c r="D2026" t="s">
        <v>3376</v>
      </c>
      <c r="E2026">
        <v>239.12</v>
      </c>
      <c r="F2026">
        <v>5</v>
      </c>
      <c r="G2026">
        <v>0.2</v>
      </c>
      <c r="H2026">
        <v>77.713999999999999</v>
      </c>
      <c r="I2026" t="s">
        <v>44</v>
      </c>
      <c r="J2026" t="s">
        <v>73</v>
      </c>
      <c r="K2026" t="s">
        <v>3377</v>
      </c>
      <c r="L2026" t="s">
        <v>47</v>
      </c>
      <c r="M2026" t="s">
        <v>48</v>
      </c>
      <c r="N2026" t="s">
        <v>3077</v>
      </c>
      <c r="O2026">
        <f t="shared" si="31"/>
        <v>2017</v>
      </c>
    </row>
    <row r="2027" spans="1:15" x14ac:dyDescent="0.3">
      <c r="A2027" t="s">
        <v>4337</v>
      </c>
      <c r="B2027" s="7">
        <v>42076</v>
      </c>
      <c r="C2027" t="s">
        <v>3757</v>
      </c>
      <c r="D2027" t="s">
        <v>2163</v>
      </c>
      <c r="E2027">
        <v>141.96</v>
      </c>
      <c r="F2027">
        <v>2</v>
      </c>
      <c r="G2027">
        <v>0</v>
      </c>
      <c r="H2027">
        <v>39.748800000000003</v>
      </c>
      <c r="I2027" t="s">
        <v>32</v>
      </c>
      <c r="J2027" t="s">
        <v>33</v>
      </c>
      <c r="K2027" t="s">
        <v>2164</v>
      </c>
      <c r="L2027" t="s">
        <v>47</v>
      </c>
      <c r="M2027" t="s">
        <v>93</v>
      </c>
      <c r="N2027" t="s">
        <v>94</v>
      </c>
      <c r="O2027">
        <f t="shared" si="31"/>
        <v>2015</v>
      </c>
    </row>
    <row r="2028" spans="1:15" x14ac:dyDescent="0.3">
      <c r="A2028" t="s">
        <v>4338</v>
      </c>
      <c r="B2028" s="7">
        <v>42621</v>
      </c>
      <c r="C2028" t="s">
        <v>695</v>
      </c>
      <c r="D2028" t="s">
        <v>1188</v>
      </c>
      <c r="E2028">
        <v>33.024000000000001</v>
      </c>
      <c r="F2028">
        <v>2</v>
      </c>
      <c r="G2028">
        <v>0.2</v>
      </c>
      <c r="H2028">
        <v>11.558400000000001</v>
      </c>
      <c r="I2028" t="s">
        <v>44</v>
      </c>
      <c r="J2028" t="s">
        <v>73</v>
      </c>
      <c r="K2028" t="s">
        <v>1189</v>
      </c>
      <c r="L2028" t="s">
        <v>47</v>
      </c>
      <c r="M2028" t="s">
        <v>48</v>
      </c>
      <c r="N2028" t="s">
        <v>2173</v>
      </c>
      <c r="O2028">
        <f t="shared" si="31"/>
        <v>2016</v>
      </c>
    </row>
    <row r="2029" spans="1:15" x14ac:dyDescent="0.3">
      <c r="A2029" t="s">
        <v>4338</v>
      </c>
      <c r="B2029" s="7">
        <v>42621</v>
      </c>
      <c r="C2029" t="s">
        <v>695</v>
      </c>
      <c r="D2029" t="s">
        <v>1849</v>
      </c>
      <c r="E2029">
        <v>67.135999999999996</v>
      </c>
      <c r="F2029">
        <v>4</v>
      </c>
      <c r="G2029">
        <v>0.2</v>
      </c>
      <c r="H2029">
        <v>23.497599999999998</v>
      </c>
      <c r="I2029" t="s">
        <v>44</v>
      </c>
      <c r="J2029" t="s">
        <v>73</v>
      </c>
      <c r="K2029" t="s">
        <v>1850</v>
      </c>
      <c r="L2029" t="s">
        <v>47</v>
      </c>
      <c r="M2029" t="s">
        <v>48</v>
      </c>
      <c r="N2029" t="s">
        <v>2173</v>
      </c>
      <c r="O2029">
        <f t="shared" si="31"/>
        <v>2016</v>
      </c>
    </row>
    <row r="2030" spans="1:15" x14ac:dyDescent="0.3">
      <c r="A2030" t="s">
        <v>4339</v>
      </c>
      <c r="B2030" s="7">
        <v>42334</v>
      </c>
      <c r="C2030" t="s">
        <v>2362</v>
      </c>
      <c r="D2030" t="s">
        <v>702</v>
      </c>
      <c r="E2030">
        <v>14.73</v>
      </c>
      <c r="F2030">
        <v>3</v>
      </c>
      <c r="G2030">
        <v>0</v>
      </c>
      <c r="H2030">
        <v>6.9230999999999998</v>
      </c>
      <c r="I2030" t="s">
        <v>44</v>
      </c>
      <c r="J2030" t="s">
        <v>73</v>
      </c>
      <c r="K2030" t="s">
        <v>703</v>
      </c>
      <c r="L2030" t="s">
        <v>137</v>
      </c>
      <c r="M2030" t="s">
        <v>1102</v>
      </c>
      <c r="N2030" t="s">
        <v>4340</v>
      </c>
      <c r="O2030">
        <f t="shared" si="31"/>
        <v>2015</v>
      </c>
    </row>
    <row r="2031" spans="1:15" x14ac:dyDescent="0.3">
      <c r="A2031" t="s">
        <v>4339</v>
      </c>
      <c r="B2031" s="7">
        <v>42334</v>
      </c>
      <c r="C2031" t="s">
        <v>2362</v>
      </c>
      <c r="D2031" t="s">
        <v>4341</v>
      </c>
      <c r="E2031">
        <v>104.9</v>
      </c>
      <c r="F2031">
        <v>5</v>
      </c>
      <c r="G2031">
        <v>0</v>
      </c>
      <c r="H2031">
        <v>25.175999999999998</v>
      </c>
      <c r="I2031" t="s">
        <v>44</v>
      </c>
      <c r="J2031" t="s">
        <v>58</v>
      </c>
      <c r="K2031" t="s">
        <v>4342</v>
      </c>
      <c r="L2031" t="s">
        <v>137</v>
      </c>
      <c r="M2031" t="s">
        <v>1102</v>
      </c>
      <c r="N2031" t="s">
        <v>4340</v>
      </c>
      <c r="O2031">
        <f t="shared" si="31"/>
        <v>2015</v>
      </c>
    </row>
    <row r="2032" spans="1:15" x14ac:dyDescent="0.3">
      <c r="A2032" t="s">
        <v>4339</v>
      </c>
      <c r="B2032" s="7">
        <v>42334</v>
      </c>
      <c r="C2032" t="s">
        <v>2362</v>
      </c>
      <c r="D2032" t="s">
        <v>2704</v>
      </c>
      <c r="E2032">
        <v>61.04</v>
      </c>
      <c r="F2032">
        <v>4</v>
      </c>
      <c r="G2032">
        <v>0</v>
      </c>
      <c r="H2032">
        <v>30.52</v>
      </c>
      <c r="I2032" t="s">
        <v>44</v>
      </c>
      <c r="J2032" t="s">
        <v>73</v>
      </c>
      <c r="K2032" t="s">
        <v>2705</v>
      </c>
      <c r="L2032" t="s">
        <v>137</v>
      </c>
      <c r="M2032" t="s">
        <v>1102</v>
      </c>
      <c r="N2032" t="s">
        <v>4340</v>
      </c>
      <c r="O2032">
        <f t="shared" si="31"/>
        <v>2015</v>
      </c>
    </row>
    <row r="2033" spans="1:15" x14ac:dyDescent="0.3">
      <c r="A2033" t="s">
        <v>4339</v>
      </c>
      <c r="B2033" s="7">
        <v>42334</v>
      </c>
      <c r="C2033" t="s">
        <v>2362</v>
      </c>
      <c r="D2033" t="s">
        <v>3582</v>
      </c>
      <c r="E2033">
        <v>10.95</v>
      </c>
      <c r="F2033">
        <v>3</v>
      </c>
      <c r="G2033">
        <v>0</v>
      </c>
      <c r="H2033">
        <v>5.1464999999999996</v>
      </c>
      <c r="I2033" t="s">
        <v>44</v>
      </c>
      <c r="J2033" t="s">
        <v>85</v>
      </c>
      <c r="K2033" t="s">
        <v>3583</v>
      </c>
      <c r="L2033" t="s">
        <v>137</v>
      </c>
      <c r="M2033" t="s">
        <v>1102</v>
      </c>
      <c r="N2033" t="s">
        <v>4340</v>
      </c>
      <c r="O2033">
        <f t="shared" si="31"/>
        <v>2015</v>
      </c>
    </row>
    <row r="2034" spans="1:15" x14ac:dyDescent="0.3">
      <c r="A2034" t="s">
        <v>4343</v>
      </c>
      <c r="B2034" s="7">
        <v>42713</v>
      </c>
      <c r="C2034" t="s">
        <v>2427</v>
      </c>
      <c r="D2034" t="s">
        <v>2428</v>
      </c>
      <c r="E2034">
        <v>9.3919999999999995</v>
      </c>
      <c r="F2034">
        <v>2</v>
      </c>
      <c r="G2034">
        <v>0.2</v>
      </c>
      <c r="H2034">
        <v>3.2871999999999999</v>
      </c>
      <c r="I2034" t="s">
        <v>44</v>
      </c>
      <c r="J2034" t="s">
        <v>85</v>
      </c>
      <c r="K2034" t="s">
        <v>2429</v>
      </c>
      <c r="L2034" t="s">
        <v>99</v>
      </c>
      <c r="M2034" t="s">
        <v>100</v>
      </c>
      <c r="N2034" t="s">
        <v>101</v>
      </c>
      <c r="O2034">
        <f t="shared" si="31"/>
        <v>2016</v>
      </c>
    </row>
    <row r="2035" spans="1:15" x14ac:dyDescent="0.3">
      <c r="A2035" t="s">
        <v>4343</v>
      </c>
      <c r="B2035" s="7">
        <v>42713</v>
      </c>
      <c r="C2035" t="s">
        <v>2427</v>
      </c>
      <c r="D2035" t="s">
        <v>3986</v>
      </c>
      <c r="E2035">
        <v>9.3279999999999994</v>
      </c>
      <c r="F2035">
        <v>1</v>
      </c>
      <c r="G2035">
        <v>0.2</v>
      </c>
      <c r="H2035">
        <v>0.81620000000000004</v>
      </c>
      <c r="I2035" t="s">
        <v>44</v>
      </c>
      <c r="J2035" t="s">
        <v>66</v>
      </c>
      <c r="K2035" t="s">
        <v>3987</v>
      </c>
      <c r="L2035" t="s">
        <v>99</v>
      </c>
      <c r="M2035" t="s">
        <v>100</v>
      </c>
      <c r="N2035" t="s">
        <v>101</v>
      </c>
      <c r="O2035">
        <f t="shared" si="31"/>
        <v>2016</v>
      </c>
    </row>
    <row r="2036" spans="1:15" x14ac:dyDescent="0.3">
      <c r="A2036" t="s">
        <v>4344</v>
      </c>
      <c r="B2036" s="7">
        <v>43003</v>
      </c>
      <c r="C2036" t="s">
        <v>4345</v>
      </c>
      <c r="D2036" t="s">
        <v>2961</v>
      </c>
      <c r="E2036">
        <v>8.26</v>
      </c>
      <c r="F2036">
        <v>2</v>
      </c>
      <c r="G2036">
        <v>0</v>
      </c>
      <c r="H2036">
        <v>3.8822000000000001</v>
      </c>
      <c r="I2036" t="s">
        <v>44</v>
      </c>
      <c r="J2036" t="s">
        <v>73</v>
      </c>
      <c r="K2036" t="s">
        <v>2962</v>
      </c>
      <c r="L2036" t="s">
        <v>99</v>
      </c>
      <c r="M2036" t="s">
        <v>208</v>
      </c>
      <c r="N2036" t="s">
        <v>352</v>
      </c>
      <c r="O2036">
        <f t="shared" si="31"/>
        <v>2017</v>
      </c>
    </row>
    <row r="2037" spans="1:15" x14ac:dyDescent="0.3">
      <c r="A2037" t="s">
        <v>4344</v>
      </c>
      <c r="B2037" s="7">
        <v>43003</v>
      </c>
      <c r="C2037" t="s">
        <v>4345</v>
      </c>
      <c r="D2037" t="s">
        <v>236</v>
      </c>
      <c r="E2037">
        <v>269.97000000000003</v>
      </c>
      <c r="F2037">
        <v>3</v>
      </c>
      <c r="G2037">
        <v>0</v>
      </c>
      <c r="H2037">
        <v>51.2943</v>
      </c>
      <c r="I2037" t="s">
        <v>32</v>
      </c>
      <c r="J2037" t="s">
        <v>39</v>
      </c>
      <c r="K2037" t="s">
        <v>237</v>
      </c>
      <c r="L2037" t="s">
        <v>99</v>
      </c>
      <c r="M2037" t="s">
        <v>208</v>
      </c>
      <c r="N2037" t="s">
        <v>352</v>
      </c>
      <c r="O2037">
        <f t="shared" si="31"/>
        <v>2017</v>
      </c>
    </row>
    <row r="2038" spans="1:15" x14ac:dyDescent="0.3">
      <c r="A2038" t="s">
        <v>4346</v>
      </c>
      <c r="B2038" s="7">
        <v>42027</v>
      </c>
      <c r="C2038" t="s">
        <v>1487</v>
      </c>
      <c r="D2038" t="s">
        <v>1272</v>
      </c>
      <c r="E2038">
        <v>29.04</v>
      </c>
      <c r="F2038">
        <v>3</v>
      </c>
      <c r="G2038">
        <v>0</v>
      </c>
      <c r="H2038">
        <v>13.9392</v>
      </c>
      <c r="I2038" t="s">
        <v>44</v>
      </c>
      <c r="J2038" t="s">
        <v>85</v>
      </c>
      <c r="K2038" t="s">
        <v>1273</v>
      </c>
      <c r="L2038" t="s">
        <v>47</v>
      </c>
      <c r="M2038" t="s">
        <v>1561</v>
      </c>
      <c r="N2038" t="s">
        <v>4347</v>
      </c>
      <c r="O2038">
        <f t="shared" si="31"/>
        <v>2015</v>
      </c>
    </row>
    <row r="2039" spans="1:15" x14ac:dyDescent="0.3">
      <c r="A2039" t="s">
        <v>4346</v>
      </c>
      <c r="B2039" s="7">
        <v>42027</v>
      </c>
      <c r="C2039" t="s">
        <v>1487</v>
      </c>
      <c r="D2039" t="s">
        <v>3873</v>
      </c>
      <c r="E2039">
        <v>14.62</v>
      </c>
      <c r="F2039">
        <v>2</v>
      </c>
      <c r="G2039">
        <v>0</v>
      </c>
      <c r="H2039">
        <v>6.8714000000000004</v>
      </c>
      <c r="I2039" t="s">
        <v>44</v>
      </c>
      <c r="J2039" t="s">
        <v>45</v>
      </c>
      <c r="K2039" t="s">
        <v>3874</v>
      </c>
      <c r="L2039" t="s">
        <v>47</v>
      </c>
      <c r="M2039" t="s">
        <v>1561</v>
      </c>
      <c r="N2039" t="s">
        <v>4347</v>
      </c>
      <c r="O2039">
        <f t="shared" si="31"/>
        <v>2015</v>
      </c>
    </row>
    <row r="2040" spans="1:15" x14ac:dyDescent="0.3">
      <c r="A2040" t="s">
        <v>4348</v>
      </c>
      <c r="B2040" s="7">
        <v>42173</v>
      </c>
      <c r="C2040" t="s">
        <v>2775</v>
      </c>
      <c r="D2040" t="s">
        <v>4349</v>
      </c>
      <c r="E2040">
        <v>11.952</v>
      </c>
      <c r="F2040">
        <v>3</v>
      </c>
      <c r="G2040">
        <v>0.2</v>
      </c>
      <c r="H2040">
        <v>4.3326000000000002</v>
      </c>
      <c r="I2040" t="s">
        <v>44</v>
      </c>
      <c r="J2040" t="s">
        <v>85</v>
      </c>
      <c r="K2040" t="s">
        <v>4350</v>
      </c>
      <c r="L2040" t="s">
        <v>47</v>
      </c>
      <c r="M2040" t="s">
        <v>281</v>
      </c>
      <c r="N2040" t="s">
        <v>1226</v>
      </c>
      <c r="O2040">
        <f t="shared" si="31"/>
        <v>2015</v>
      </c>
    </row>
    <row r="2041" spans="1:15" x14ac:dyDescent="0.3">
      <c r="A2041" t="s">
        <v>4348</v>
      </c>
      <c r="B2041" s="7">
        <v>42173</v>
      </c>
      <c r="C2041" t="s">
        <v>2775</v>
      </c>
      <c r="D2041" t="s">
        <v>2988</v>
      </c>
      <c r="E2041">
        <v>4.5359999999999996</v>
      </c>
      <c r="F2041">
        <v>7</v>
      </c>
      <c r="G2041">
        <v>0.7</v>
      </c>
      <c r="H2041">
        <v>-3.3264</v>
      </c>
      <c r="I2041" t="s">
        <v>44</v>
      </c>
      <c r="J2041" t="s">
        <v>73</v>
      </c>
      <c r="K2041" t="s">
        <v>2989</v>
      </c>
      <c r="L2041" t="s">
        <v>47</v>
      </c>
      <c r="M2041" t="s">
        <v>281</v>
      </c>
      <c r="N2041" t="s">
        <v>1226</v>
      </c>
      <c r="O2041">
        <f t="shared" si="31"/>
        <v>2015</v>
      </c>
    </row>
    <row r="2042" spans="1:15" x14ac:dyDescent="0.3">
      <c r="A2042" t="s">
        <v>4348</v>
      </c>
      <c r="B2042" s="7">
        <v>42173</v>
      </c>
      <c r="C2042" t="s">
        <v>2775</v>
      </c>
      <c r="D2042" t="s">
        <v>2704</v>
      </c>
      <c r="E2042">
        <v>9.1560000000000006</v>
      </c>
      <c r="F2042">
        <v>2</v>
      </c>
      <c r="G2042">
        <v>0.7</v>
      </c>
      <c r="H2042">
        <v>-6.1040000000000001</v>
      </c>
      <c r="I2042" t="s">
        <v>44</v>
      </c>
      <c r="J2042" t="s">
        <v>73</v>
      </c>
      <c r="K2042" t="s">
        <v>2705</v>
      </c>
      <c r="L2042" t="s">
        <v>47</v>
      </c>
      <c r="M2042" t="s">
        <v>281</v>
      </c>
      <c r="N2042" t="s">
        <v>1226</v>
      </c>
      <c r="O2042">
        <f t="shared" si="31"/>
        <v>2015</v>
      </c>
    </row>
    <row r="2043" spans="1:15" x14ac:dyDescent="0.3">
      <c r="A2043" t="s">
        <v>4348</v>
      </c>
      <c r="B2043" s="7">
        <v>42173</v>
      </c>
      <c r="C2043" t="s">
        <v>2775</v>
      </c>
      <c r="D2043" t="s">
        <v>4082</v>
      </c>
      <c r="E2043">
        <v>75.36</v>
      </c>
      <c r="F2043">
        <v>5</v>
      </c>
      <c r="G2043">
        <v>0.2</v>
      </c>
      <c r="H2043">
        <v>20.724</v>
      </c>
      <c r="I2043" t="s">
        <v>32</v>
      </c>
      <c r="J2043" t="s">
        <v>63</v>
      </c>
      <c r="K2043" t="s">
        <v>4083</v>
      </c>
      <c r="L2043" t="s">
        <v>47</v>
      </c>
      <c r="M2043" t="s">
        <v>281</v>
      </c>
      <c r="N2043" t="s">
        <v>1226</v>
      </c>
      <c r="O2043">
        <f t="shared" si="31"/>
        <v>2015</v>
      </c>
    </row>
    <row r="2044" spans="1:15" x14ac:dyDescent="0.3">
      <c r="A2044" t="s">
        <v>4351</v>
      </c>
      <c r="B2044" s="7">
        <v>42279</v>
      </c>
      <c r="C2044" t="s">
        <v>1394</v>
      </c>
      <c r="D2044" t="s">
        <v>4352</v>
      </c>
      <c r="E2044">
        <v>57.503999999999998</v>
      </c>
      <c r="F2044">
        <v>6</v>
      </c>
      <c r="G2044">
        <v>0.2</v>
      </c>
      <c r="H2044">
        <v>20.1264</v>
      </c>
      <c r="I2044" t="s">
        <v>44</v>
      </c>
      <c r="J2044" t="s">
        <v>73</v>
      </c>
      <c r="K2044" t="s">
        <v>4353</v>
      </c>
      <c r="L2044" t="s">
        <v>47</v>
      </c>
      <c r="M2044" t="s">
        <v>48</v>
      </c>
      <c r="N2044" t="s">
        <v>840</v>
      </c>
      <c r="O2044">
        <f t="shared" si="31"/>
        <v>2015</v>
      </c>
    </row>
    <row r="2045" spans="1:15" x14ac:dyDescent="0.3">
      <c r="A2045" t="s">
        <v>4354</v>
      </c>
      <c r="B2045" s="7">
        <v>43057</v>
      </c>
      <c r="C2045" t="s">
        <v>3528</v>
      </c>
      <c r="D2045" t="s">
        <v>3162</v>
      </c>
      <c r="E2045">
        <v>38.863999999999997</v>
      </c>
      <c r="F2045">
        <v>7</v>
      </c>
      <c r="G2045">
        <v>0.2</v>
      </c>
      <c r="H2045">
        <v>7.7728000000000002</v>
      </c>
      <c r="I2045" t="s">
        <v>44</v>
      </c>
      <c r="J2045" t="s">
        <v>66</v>
      </c>
      <c r="K2045" t="s">
        <v>3163</v>
      </c>
      <c r="L2045" t="s">
        <v>137</v>
      </c>
      <c r="M2045" t="s">
        <v>445</v>
      </c>
      <c r="N2045" t="s">
        <v>994</v>
      </c>
      <c r="O2045">
        <f t="shared" si="31"/>
        <v>2017</v>
      </c>
    </row>
    <row r="2046" spans="1:15" x14ac:dyDescent="0.3">
      <c r="A2046" t="s">
        <v>4355</v>
      </c>
      <c r="B2046" s="7">
        <v>41868</v>
      </c>
      <c r="C2046" t="s">
        <v>126</v>
      </c>
      <c r="D2046" t="s">
        <v>3407</v>
      </c>
      <c r="E2046">
        <v>15.552</v>
      </c>
      <c r="F2046">
        <v>3</v>
      </c>
      <c r="G2046">
        <v>0.2</v>
      </c>
      <c r="H2046">
        <v>5.4432</v>
      </c>
      <c r="I2046" t="s">
        <v>44</v>
      </c>
      <c r="J2046" t="s">
        <v>85</v>
      </c>
      <c r="K2046" t="s">
        <v>3408</v>
      </c>
      <c r="L2046" t="s">
        <v>99</v>
      </c>
      <c r="M2046" t="s">
        <v>100</v>
      </c>
      <c r="N2046" t="s">
        <v>171</v>
      </c>
      <c r="O2046">
        <f t="shared" si="31"/>
        <v>2014</v>
      </c>
    </row>
    <row r="2047" spans="1:15" x14ac:dyDescent="0.3">
      <c r="A2047" t="s">
        <v>4356</v>
      </c>
      <c r="B2047" s="7">
        <v>42568</v>
      </c>
      <c r="C2047" t="s">
        <v>4357</v>
      </c>
      <c r="D2047" t="s">
        <v>2480</v>
      </c>
      <c r="E2047">
        <v>162.63999999999999</v>
      </c>
      <c r="F2047">
        <v>2</v>
      </c>
      <c r="G2047">
        <v>0</v>
      </c>
      <c r="H2047">
        <v>45.539200000000001</v>
      </c>
      <c r="I2047" t="s">
        <v>44</v>
      </c>
      <c r="J2047" t="s">
        <v>76</v>
      </c>
      <c r="K2047" t="s">
        <v>2481</v>
      </c>
      <c r="L2047" t="s">
        <v>137</v>
      </c>
      <c r="M2047" t="s">
        <v>698</v>
      </c>
      <c r="N2047" t="s">
        <v>4358</v>
      </c>
      <c r="O2047">
        <f t="shared" si="31"/>
        <v>2016</v>
      </c>
    </row>
    <row r="2048" spans="1:15" x14ac:dyDescent="0.3">
      <c r="A2048" t="s">
        <v>4356</v>
      </c>
      <c r="B2048" s="7">
        <v>42568</v>
      </c>
      <c r="C2048" t="s">
        <v>4357</v>
      </c>
      <c r="D2048" t="s">
        <v>925</v>
      </c>
      <c r="E2048">
        <v>597</v>
      </c>
      <c r="F2048">
        <v>3</v>
      </c>
      <c r="G2048">
        <v>0</v>
      </c>
      <c r="H2048">
        <v>280.58999999999997</v>
      </c>
      <c r="I2048" t="s">
        <v>69</v>
      </c>
      <c r="J2048" t="s">
        <v>70</v>
      </c>
      <c r="K2048" t="s">
        <v>926</v>
      </c>
      <c r="L2048" t="s">
        <v>137</v>
      </c>
      <c r="M2048" t="s">
        <v>698</v>
      </c>
      <c r="N2048" t="s">
        <v>4358</v>
      </c>
      <c r="O2048">
        <f t="shared" si="31"/>
        <v>2016</v>
      </c>
    </row>
    <row r="2049" spans="1:15" x14ac:dyDescent="0.3">
      <c r="A2049" t="s">
        <v>4356</v>
      </c>
      <c r="B2049" s="7">
        <v>42568</v>
      </c>
      <c r="C2049" t="s">
        <v>4357</v>
      </c>
      <c r="D2049" t="s">
        <v>1438</v>
      </c>
      <c r="E2049">
        <v>55.48</v>
      </c>
      <c r="F2049">
        <v>1</v>
      </c>
      <c r="G2049">
        <v>0</v>
      </c>
      <c r="H2049">
        <v>26.630400000000002</v>
      </c>
      <c r="I2049" t="s">
        <v>44</v>
      </c>
      <c r="J2049" t="s">
        <v>85</v>
      </c>
      <c r="K2049" t="s">
        <v>1439</v>
      </c>
      <c r="L2049" t="s">
        <v>137</v>
      </c>
      <c r="M2049" t="s">
        <v>698</v>
      </c>
      <c r="N2049" t="s">
        <v>4358</v>
      </c>
      <c r="O2049">
        <f t="shared" si="31"/>
        <v>2016</v>
      </c>
    </row>
    <row r="2050" spans="1:15" x14ac:dyDescent="0.3">
      <c r="A2050" t="s">
        <v>4359</v>
      </c>
      <c r="B2050" s="7">
        <v>42196</v>
      </c>
      <c r="C2050" t="s">
        <v>1793</v>
      </c>
      <c r="D2050" t="s">
        <v>156</v>
      </c>
      <c r="E2050">
        <v>289.8</v>
      </c>
      <c r="F2050">
        <v>7</v>
      </c>
      <c r="G2050">
        <v>0.2</v>
      </c>
      <c r="H2050">
        <v>36.225000000000001</v>
      </c>
      <c r="I2050" t="s">
        <v>32</v>
      </c>
      <c r="J2050" t="s">
        <v>63</v>
      </c>
      <c r="K2050" t="s">
        <v>157</v>
      </c>
      <c r="L2050" t="s">
        <v>137</v>
      </c>
      <c r="M2050" t="s">
        <v>138</v>
      </c>
      <c r="N2050" t="s">
        <v>139</v>
      </c>
      <c r="O2050">
        <f t="shared" ref="O2050:O2113" si="32">YEAR(B2050)</f>
        <v>2015</v>
      </c>
    </row>
    <row r="2051" spans="1:15" x14ac:dyDescent="0.3">
      <c r="A2051" t="s">
        <v>4359</v>
      </c>
      <c r="B2051" s="7">
        <v>42196</v>
      </c>
      <c r="C2051" t="s">
        <v>1793</v>
      </c>
      <c r="D2051" t="s">
        <v>2605</v>
      </c>
      <c r="E2051">
        <v>2.5019999999999998</v>
      </c>
      <c r="F2051">
        <v>3</v>
      </c>
      <c r="G2051">
        <v>0.7</v>
      </c>
      <c r="H2051">
        <v>-2.0015999999999998</v>
      </c>
      <c r="I2051" t="s">
        <v>44</v>
      </c>
      <c r="J2051" t="s">
        <v>73</v>
      </c>
      <c r="K2051" t="s">
        <v>2606</v>
      </c>
      <c r="L2051" t="s">
        <v>137</v>
      </c>
      <c r="M2051" t="s">
        <v>138</v>
      </c>
      <c r="N2051" t="s">
        <v>139</v>
      </c>
      <c r="O2051">
        <f t="shared" si="32"/>
        <v>2015</v>
      </c>
    </row>
    <row r="2052" spans="1:15" x14ac:dyDescent="0.3">
      <c r="A2052" t="s">
        <v>4359</v>
      </c>
      <c r="B2052" s="7">
        <v>42196</v>
      </c>
      <c r="C2052" t="s">
        <v>1793</v>
      </c>
      <c r="D2052" t="s">
        <v>2780</v>
      </c>
      <c r="E2052">
        <v>6.48</v>
      </c>
      <c r="F2052">
        <v>4</v>
      </c>
      <c r="G2052">
        <v>0.7</v>
      </c>
      <c r="H2052">
        <v>-4.7519999999999998</v>
      </c>
      <c r="I2052" t="s">
        <v>44</v>
      </c>
      <c r="J2052" t="s">
        <v>73</v>
      </c>
      <c r="K2052" t="s">
        <v>2781</v>
      </c>
      <c r="L2052" t="s">
        <v>137</v>
      </c>
      <c r="M2052" t="s">
        <v>138</v>
      </c>
      <c r="N2052" t="s">
        <v>139</v>
      </c>
      <c r="O2052">
        <f t="shared" si="32"/>
        <v>2015</v>
      </c>
    </row>
    <row r="2053" spans="1:15" x14ac:dyDescent="0.3">
      <c r="A2053" t="s">
        <v>4359</v>
      </c>
      <c r="B2053" s="7">
        <v>42196</v>
      </c>
      <c r="C2053" t="s">
        <v>1793</v>
      </c>
      <c r="D2053" t="s">
        <v>4360</v>
      </c>
      <c r="E2053">
        <v>341.488</v>
      </c>
      <c r="F2053">
        <v>8</v>
      </c>
      <c r="G2053">
        <v>0.3</v>
      </c>
      <c r="H2053">
        <v>-73.176000000000002</v>
      </c>
      <c r="I2053" t="s">
        <v>32</v>
      </c>
      <c r="J2053" t="s">
        <v>39</v>
      </c>
      <c r="K2053" t="s">
        <v>4361</v>
      </c>
      <c r="L2053" t="s">
        <v>137</v>
      </c>
      <c r="M2053" t="s">
        <v>138</v>
      </c>
      <c r="N2053" t="s">
        <v>139</v>
      </c>
      <c r="O2053">
        <f t="shared" si="32"/>
        <v>2015</v>
      </c>
    </row>
    <row r="2054" spans="1:15" x14ac:dyDescent="0.3">
      <c r="A2054" t="s">
        <v>4359</v>
      </c>
      <c r="B2054" s="7">
        <v>42196</v>
      </c>
      <c r="C2054" t="s">
        <v>1793</v>
      </c>
      <c r="D2054" t="s">
        <v>1136</v>
      </c>
      <c r="E2054">
        <v>11.12</v>
      </c>
      <c r="F2054">
        <v>5</v>
      </c>
      <c r="G2054">
        <v>0.2</v>
      </c>
      <c r="H2054">
        <v>0.83399999999999996</v>
      </c>
      <c r="I2054" t="s">
        <v>44</v>
      </c>
      <c r="J2054" t="s">
        <v>66</v>
      </c>
      <c r="K2054" t="s">
        <v>1137</v>
      </c>
      <c r="L2054" t="s">
        <v>137</v>
      </c>
      <c r="M2054" t="s">
        <v>138</v>
      </c>
      <c r="N2054" t="s">
        <v>139</v>
      </c>
      <c r="O2054">
        <f t="shared" si="32"/>
        <v>2015</v>
      </c>
    </row>
    <row r="2055" spans="1:15" x14ac:dyDescent="0.3">
      <c r="A2055" t="s">
        <v>4359</v>
      </c>
      <c r="B2055" s="7">
        <v>42196</v>
      </c>
      <c r="C2055" t="s">
        <v>1793</v>
      </c>
      <c r="D2055" t="s">
        <v>4362</v>
      </c>
      <c r="E2055">
        <v>25.344000000000001</v>
      </c>
      <c r="F2055">
        <v>6</v>
      </c>
      <c r="G2055">
        <v>0.2</v>
      </c>
      <c r="H2055">
        <v>3.4847999999999999</v>
      </c>
      <c r="I2055" t="s">
        <v>32</v>
      </c>
      <c r="J2055" t="s">
        <v>63</v>
      </c>
      <c r="K2055" t="s">
        <v>4363</v>
      </c>
      <c r="L2055" t="s">
        <v>137</v>
      </c>
      <c r="M2055" t="s">
        <v>138</v>
      </c>
      <c r="N2055" t="s">
        <v>139</v>
      </c>
      <c r="O2055">
        <f t="shared" si="32"/>
        <v>2015</v>
      </c>
    </row>
    <row r="2056" spans="1:15" x14ac:dyDescent="0.3">
      <c r="A2056" t="s">
        <v>4364</v>
      </c>
      <c r="B2056" s="7">
        <v>42705</v>
      </c>
      <c r="C2056" t="s">
        <v>3696</v>
      </c>
      <c r="D2056" t="s">
        <v>4013</v>
      </c>
      <c r="E2056">
        <v>17.309999999999999</v>
      </c>
      <c r="F2056">
        <v>3</v>
      </c>
      <c r="G2056">
        <v>0</v>
      </c>
      <c r="H2056">
        <v>5.1929999999999996</v>
      </c>
      <c r="I2056" t="s">
        <v>32</v>
      </c>
      <c r="J2056" t="s">
        <v>63</v>
      </c>
      <c r="K2056" t="s">
        <v>4014</v>
      </c>
      <c r="L2056" t="s">
        <v>99</v>
      </c>
      <c r="M2056" t="s">
        <v>230</v>
      </c>
      <c r="N2056" t="s">
        <v>1296</v>
      </c>
      <c r="O2056">
        <f t="shared" si="32"/>
        <v>2016</v>
      </c>
    </row>
    <row r="2057" spans="1:15" x14ac:dyDescent="0.3">
      <c r="A2057" t="s">
        <v>4365</v>
      </c>
      <c r="B2057" s="7">
        <v>43091</v>
      </c>
      <c r="C2057" t="s">
        <v>1761</v>
      </c>
      <c r="D2057" t="s">
        <v>4366</v>
      </c>
      <c r="E2057">
        <v>199.95</v>
      </c>
      <c r="F2057">
        <v>5</v>
      </c>
      <c r="G2057">
        <v>0</v>
      </c>
      <c r="H2057">
        <v>63.984000000000002</v>
      </c>
      <c r="I2057" t="s">
        <v>69</v>
      </c>
      <c r="J2057" t="s">
        <v>148</v>
      </c>
      <c r="K2057" t="s">
        <v>4367</v>
      </c>
      <c r="L2057" t="s">
        <v>99</v>
      </c>
      <c r="M2057" t="s">
        <v>216</v>
      </c>
      <c r="N2057" t="s">
        <v>779</v>
      </c>
      <c r="O2057">
        <f t="shared" si="32"/>
        <v>2017</v>
      </c>
    </row>
    <row r="2058" spans="1:15" x14ac:dyDescent="0.3">
      <c r="A2058" t="s">
        <v>4365</v>
      </c>
      <c r="B2058" s="7">
        <v>43091</v>
      </c>
      <c r="C2058" t="s">
        <v>1761</v>
      </c>
      <c r="D2058" t="s">
        <v>2157</v>
      </c>
      <c r="E2058">
        <v>1586.69</v>
      </c>
      <c r="F2058">
        <v>7</v>
      </c>
      <c r="G2058">
        <v>0</v>
      </c>
      <c r="H2058">
        <v>412.5394</v>
      </c>
      <c r="I2058" t="s">
        <v>32</v>
      </c>
      <c r="J2058" t="s">
        <v>39</v>
      </c>
      <c r="K2058" t="s">
        <v>2158</v>
      </c>
      <c r="L2058" t="s">
        <v>99</v>
      </c>
      <c r="M2058" t="s">
        <v>216</v>
      </c>
      <c r="N2058" t="s">
        <v>779</v>
      </c>
      <c r="O2058">
        <f t="shared" si="32"/>
        <v>2017</v>
      </c>
    </row>
    <row r="2059" spans="1:15" x14ac:dyDescent="0.3">
      <c r="A2059" t="s">
        <v>4365</v>
      </c>
      <c r="B2059" s="7">
        <v>43091</v>
      </c>
      <c r="C2059" t="s">
        <v>1761</v>
      </c>
      <c r="D2059" t="s">
        <v>426</v>
      </c>
      <c r="E2059">
        <v>84.99</v>
      </c>
      <c r="F2059">
        <v>1</v>
      </c>
      <c r="G2059">
        <v>0</v>
      </c>
      <c r="H2059">
        <v>30.596399999999999</v>
      </c>
      <c r="I2059" t="s">
        <v>69</v>
      </c>
      <c r="J2059" t="s">
        <v>148</v>
      </c>
      <c r="K2059" t="s">
        <v>427</v>
      </c>
      <c r="L2059" t="s">
        <v>99</v>
      </c>
      <c r="M2059" t="s">
        <v>216</v>
      </c>
      <c r="N2059" t="s">
        <v>779</v>
      </c>
      <c r="O2059">
        <f t="shared" si="32"/>
        <v>2017</v>
      </c>
    </row>
    <row r="2060" spans="1:15" x14ac:dyDescent="0.3">
      <c r="A2060" t="s">
        <v>4365</v>
      </c>
      <c r="B2060" s="7">
        <v>43091</v>
      </c>
      <c r="C2060" t="s">
        <v>1761</v>
      </c>
      <c r="D2060" t="s">
        <v>479</v>
      </c>
      <c r="E2060">
        <v>411.8</v>
      </c>
      <c r="F2060">
        <v>2</v>
      </c>
      <c r="G2060">
        <v>0</v>
      </c>
      <c r="H2060">
        <v>70.006</v>
      </c>
      <c r="I2060" t="s">
        <v>32</v>
      </c>
      <c r="J2060" t="s">
        <v>53</v>
      </c>
      <c r="K2060" t="s">
        <v>480</v>
      </c>
      <c r="L2060" t="s">
        <v>99</v>
      </c>
      <c r="M2060" t="s">
        <v>216</v>
      </c>
      <c r="N2060" t="s">
        <v>779</v>
      </c>
      <c r="O2060">
        <f t="shared" si="32"/>
        <v>2017</v>
      </c>
    </row>
    <row r="2061" spans="1:15" x14ac:dyDescent="0.3">
      <c r="A2061" t="s">
        <v>4368</v>
      </c>
      <c r="B2061" s="7">
        <v>41943</v>
      </c>
      <c r="C2061" t="s">
        <v>458</v>
      </c>
      <c r="D2061" t="s">
        <v>4369</v>
      </c>
      <c r="E2061">
        <v>11.34</v>
      </c>
      <c r="F2061">
        <v>3</v>
      </c>
      <c r="G2061">
        <v>0</v>
      </c>
      <c r="H2061">
        <v>5.2164000000000001</v>
      </c>
      <c r="I2061" t="s">
        <v>44</v>
      </c>
      <c r="J2061" t="s">
        <v>241</v>
      </c>
      <c r="K2061" t="s">
        <v>500</v>
      </c>
      <c r="L2061" t="s">
        <v>47</v>
      </c>
      <c r="M2061" t="s">
        <v>48</v>
      </c>
      <c r="N2061" t="s">
        <v>49</v>
      </c>
      <c r="O2061">
        <f t="shared" si="32"/>
        <v>2014</v>
      </c>
    </row>
    <row r="2062" spans="1:15" x14ac:dyDescent="0.3">
      <c r="A2062" t="s">
        <v>4368</v>
      </c>
      <c r="B2062" s="7">
        <v>41943</v>
      </c>
      <c r="C2062" t="s">
        <v>458</v>
      </c>
      <c r="D2062" t="s">
        <v>4370</v>
      </c>
      <c r="E2062">
        <v>80.3</v>
      </c>
      <c r="F2062">
        <v>5</v>
      </c>
      <c r="G2062">
        <v>0</v>
      </c>
      <c r="H2062">
        <v>20.878</v>
      </c>
      <c r="I2062" t="s">
        <v>44</v>
      </c>
      <c r="J2062" t="s">
        <v>58</v>
      </c>
      <c r="K2062" t="s">
        <v>4371</v>
      </c>
      <c r="L2062" t="s">
        <v>47</v>
      </c>
      <c r="M2062" t="s">
        <v>48</v>
      </c>
      <c r="N2062" t="s">
        <v>49</v>
      </c>
      <c r="O2062">
        <f t="shared" si="32"/>
        <v>2014</v>
      </c>
    </row>
    <row r="2063" spans="1:15" x14ac:dyDescent="0.3">
      <c r="A2063" t="s">
        <v>4368</v>
      </c>
      <c r="B2063" s="7">
        <v>41943</v>
      </c>
      <c r="C2063" t="s">
        <v>458</v>
      </c>
      <c r="D2063" t="s">
        <v>4372</v>
      </c>
      <c r="E2063">
        <v>15.968</v>
      </c>
      <c r="F2063">
        <v>2</v>
      </c>
      <c r="G2063">
        <v>0.2</v>
      </c>
      <c r="H2063">
        <v>5.3891999999999998</v>
      </c>
      <c r="I2063" t="s">
        <v>44</v>
      </c>
      <c r="J2063" t="s">
        <v>73</v>
      </c>
      <c r="K2063" t="s">
        <v>4373</v>
      </c>
      <c r="L2063" t="s">
        <v>47</v>
      </c>
      <c r="M2063" t="s">
        <v>48</v>
      </c>
      <c r="N2063" t="s">
        <v>49</v>
      </c>
      <c r="O2063">
        <f t="shared" si="32"/>
        <v>2014</v>
      </c>
    </row>
    <row r="2064" spans="1:15" x14ac:dyDescent="0.3">
      <c r="A2064" t="s">
        <v>4368</v>
      </c>
      <c r="B2064" s="7">
        <v>41943</v>
      </c>
      <c r="C2064" t="s">
        <v>458</v>
      </c>
      <c r="D2064" t="s">
        <v>4374</v>
      </c>
      <c r="E2064">
        <v>64.739999999999995</v>
      </c>
      <c r="F2064">
        <v>13</v>
      </c>
      <c r="G2064">
        <v>0</v>
      </c>
      <c r="H2064">
        <v>30.427800000000001</v>
      </c>
      <c r="I2064" t="s">
        <v>44</v>
      </c>
      <c r="J2064" t="s">
        <v>85</v>
      </c>
      <c r="K2064" t="s">
        <v>4375</v>
      </c>
      <c r="L2064" t="s">
        <v>47</v>
      </c>
      <c r="M2064" t="s">
        <v>48</v>
      </c>
      <c r="N2064" t="s">
        <v>49</v>
      </c>
      <c r="O2064">
        <f t="shared" si="32"/>
        <v>2014</v>
      </c>
    </row>
    <row r="2065" spans="1:15" x14ac:dyDescent="0.3">
      <c r="A2065" t="s">
        <v>4368</v>
      </c>
      <c r="B2065" s="7">
        <v>41943</v>
      </c>
      <c r="C2065" t="s">
        <v>458</v>
      </c>
      <c r="D2065" t="s">
        <v>4376</v>
      </c>
      <c r="E2065">
        <v>19.295999999999999</v>
      </c>
      <c r="F2065">
        <v>3</v>
      </c>
      <c r="G2065">
        <v>0.2</v>
      </c>
      <c r="H2065">
        <v>6.03</v>
      </c>
      <c r="I2065" t="s">
        <v>44</v>
      </c>
      <c r="J2065" t="s">
        <v>73</v>
      </c>
      <c r="K2065" t="s">
        <v>4377</v>
      </c>
      <c r="L2065" t="s">
        <v>47</v>
      </c>
      <c r="M2065" t="s">
        <v>48</v>
      </c>
      <c r="N2065" t="s">
        <v>49</v>
      </c>
      <c r="O2065">
        <f t="shared" si="32"/>
        <v>2014</v>
      </c>
    </row>
    <row r="2066" spans="1:15" x14ac:dyDescent="0.3">
      <c r="A2066" t="s">
        <v>4368</v>
      </c>
      <c r="B2066" s="7">
        <v>41943</v>
      </c>
      <c r="C2066" t="s">
        <v>458</v>
      </c>
      <c r="D2066" t="s">
        <v>1833</v>
      </c>
      <c r="E2066">
        <v>405.64</v>
      </c>
      <c r="F2066">
        <v>4</v>
      </c>
      <c r="G2066">
        <v>0</v>
      </c>
      <c r="H2066">
        <v>12.1692</v>
      </c>
      <c r="I2066" t="s">
        <v>44</v>
      </c>
      <c r="J2066" t="s">
        <v>58</v>
      </c>
      <c r="K2066" t="s">
        <v>1834</v>
      </c>
      <c r="L2066" t="s">
        <v>47</v>
      </c>
      <c r="M2066" t="s">
        <v>48</v>
      </c>
      <c r="N2066" t="s">
        <v>49</v>
      </c>
      <c r="O2066">
        <f t="shared" si="32"/>
        <v>2014</v>
      </c>
    </row>
    <row r="2067" spans="1:15" x14ac:dyDescent="0.3">
      <c r="A2067" t="s">
        <v>4368</v>
      </c>
      <c r="B2067" s="7">
        <v>41943</v>
      </c>
      <c r="C2067" t="s">
        <v>458</v>
      </c>
      <c r="D2067" t="s">
        <v>4360</v>
      </c>
      <c r="E2067">
        <v>146.352</v>
      </c>
      <c r="F2067">
        <v>3</v>
      </c>
      <c r="G2067">
        <v>0.2</v>
      </c>
      <c r="H2067">
        <v>-9.1470000000000002</v>
      </c>
      <c r="I2067" t="s">
        <v>32</v>
      </c>
      <c r="J2067" t="s">
        <v>39</v>
      </c>
      <c r="K2067" t="s">
        <v>4361</v>
      </c>
      <c r="L2067" t="s">
        <v>47</v>
      </c>
      <c r="M2067" t="s">
        <v>48</v>
      </c>
      <c r="N2067" t="s">
        <v>49</v>
      </c>
      <c r="O2067">
        <f t="shared" si="32"/>
        <v>2014</v>
      </c>
    </row>
    <row r="2068" spans="1:15" x14ac:dyDescent="0.3">
      <c r="A2068" t="s">
        <v>4368</v>
      </c>
      <c r="B2068" s="7">
        <v>41943</v>
      </c>
      <c r="C2068" t="s">
        <v>458</v>
      </c>
      <c r="D2068" t="s">
        <v>3980</v>
      </c>
      <c r="E2068">
        <v>251.91</v>
      </c>
      <c r="F2068">
        <v>9</v>
      </c>
      <c r="G2068">
        <v>0</v>
      </c>
      <c r="H2068">
        <v>47.862900000000003</v>
      </c>
      <c r="I2068" t="s">
        <v>69</v>
      </c>
      <c r="J2068" t="s">
        <v>148</v>
      </c>
      <c r="K2068" t="s">
        <v>3981</v>
      </c>
      <c r="L2068" t="s">
        <v>47</v>
      </c>
      <c r="M2068" t="s">
        <v>48</v>
      </c>
      <c r="N2068" t="s">
        <v>49</v>
      </c>
      <c r="O2068">
        <f t="shared" si="32"/>
        <v>2014</v>
      </c>
    </row>
    <row r="2069" spans="1:15" x14ac:dyDescent="0.3">
      <c r="A2069" t="s">
        <v>4368</v>
      </c>
      <c r="B2069" s="7">
        <v>41943</v>
      </c>
      <c r="C2069" t="s">
        <v>458</v>
      </c>
      <c r="D2069" t="s">
        <v>3567</v>
      </c>
      <c r="E2069">
        <v>12.39</v>
      </c>
      <c r="F2069">
        <v>3</v>
      </c>
      <c r="G2069">
        <v>0</v>
      </c>
      <c r="H2069">
        <v>3.7170000000000001</v>
      </c>
      <c r="I2069" t="s">
        <v>44</v>
      </c>
      <c r="J2069" t="s">
        <v>66</v>
      </c>
      <c r="K2069" t="s">
        <v>3568</v>
      </c>
      <c r="L2069" t="s">
        <v>47</v>
      </c>
      <c r="M2069" t="s">
        <v>48</v>
      </c>
      <c r="N2069" t="s">
        <v>49</v>
      </c>
      <c r="O2069">
        <f t="shared" si="32"/>
        <v>2014</v>
      </c>
    </row>
    <row r="2070" spans="1:15" x14ac:dyDescent="0.3">
      <c r="A2070" t="s">
        <v>4378</v>
      </c>
      <c r="B2070" s="7">
        <v>42107</v>
      </c>
      <c r="C2070" t="s">
        <v>1741</v>
      </c>
      <c r="D2070" t="s">
        <v>4379</v>
      </c>
      <c r="E2070">
        <v>199.96</v>
      </c>
      <c r="F2070">
        <v>4</v>
      </c>
      <c r="G2070">
        <v>0</v>
      </c>
      <c r="H2070">
        <v>69.986000000000004</v>
      </c>
      <c r="I2070" t="s">
        <v>69</v>
      </c>
      <c r="J2070" t="s">
        <v>148</v>
      </c>
      <c r="K2070" t="s">
        <v>4380</v>
      </c>
      <c r="L2070" t="s">
        <v>47</v>
      </c>
      <c r="M2070" t="s">
        <v>48</v>
      </c>
      <c r="N2070" t="s">
        <v>3556</v>
      </c>
      <c r="O2070">
        <f t="shared" si="32"/>
        <v>2015</v>
      </c>
    </row>
    <row r="2071" spans="1:15" x14ac:dyDescent="0.3">
      <c r="A2071" t="s">
        <v>4378</v>
      </c>
      <c r="B2071" s="7">
        <v>42107</v>
      </c>
      <c r="C2071" t="s">
        <v>1741</v>
      </c>
      <c r="D2071" t="s">
        <v>4381</v>
      </c>
      <c r="E2071">
        <v>710.83199999999999</v>
      </c>
      <c r="F2071">
        <v>3</v>
      </c>
      <c r="G2071">
        <v>0.2</v>
      </c>
      <c r="H2071">
        <v>-97.739400000000003</v>
      </c>
      <c r="I2071" t="s">
        <v>32</v>
      </c>
      <c r="J2071" t="s">
        <v>53</v>
      </c>
      <c r="K2071" t="s">
        <v>4382</v>
      </c>
      <c r="L2071" t="s">
        <v>47</v>
      </c>
      <c r="M2071" t="s">
        <v>48</v>
      </c>
      <c r="N2071" t="s">
        <v>3556</v>
      </c>
      <c r="O2071">
        <f t="shared" si="32"/>
        <v>2015</v>
      </c>
    </row>
    <row r="2072" spans="1:15" x14ac:dyDescent="0.3">
      <c r="A2072" t="s">
        <v>4383</v>
      </c>
      <c r="B2072" s="7">
        <v>42572</v>
      </c>
      <c r="C2072" t="s">
        <v>4384</v>
      </c>
      <c r="D2072" t="s">
        <v>2146</v>
      </c>
      <c r="E2072">
        <v>1.9410000000000001</v>
      </c>
      <c r="F2072">
        <v>1</v>
      </c>
      <c r="G2072">
        <v>0.7</v>
      </c>
      <c r="H2072">
        <v>-1.294</v>
      </c>
      <c r="I2072" t="s">
        <v>44</v>
      </c>
      <c r="J2072" t="s">
        <v>73</v>
      </c>
      <c r="K2072" t="s">
        <v>2147</v>
      </c>
      <c r="L2072" t="s">
        <v>137</v>
      </c>
      <c r="M2072" t="s">
        <v>138</v>
      </c>
      <c r="N2072" t="s">
        <v>139</v>
      </c>
      <c r="O2072">
        <f t="shared" si="32"/>
        <v>2016</v>
      </c>
    </row>
    <row r="2073" spans="1:15" x14ac:dyDescent="0.3">
      <c r="A2073" t="s">
        <v>4385</v>
      </c>
      <c r="B2073" s="7">
        <v>43059</v>
      </c>
      <c r="C2073" t="s">
        <v>4386</v>
      </c>
      <c r="D2073" t="s">
        <v>1278</v>
      </c>
      <c r="E2073">
        <v>283.92</v>
      </c>
      <c r="F2073">
        <v>5</v>
      </c>
      <c r="G2073">
        <v>0.2</v>
      </c>
      <c r="H2073">
        <v>-46.137</v>
      </c>
      <c r="I2073" t="s">
        <v>32</v>
      </c>
      <c r="J2073" t="s">
        <v>39</v>
      </c>
      <c r="K2073" t="s">
        <v>1279</v>
      </c>
      <c r="L2073" t="s">
        <v>47</v>
      </c>
      <c r="M2073" t="s">
        <v>48</v>
      </c>
      <c r="N2073" t="s">
        <v>4387</v>
      </c>
      <c r="O2073">
        <f t="shared" si="32"/>
        <v>2017</v>
      </c>
    </row>
    <row r="2074" spans="1:15" x14ac:dyDescent="0.3">
      <c r="A2074" t="s">
        <v>4388</v>
      </c>
      <c r="B2074" s="7">
        <v>42700</v>
      </c>
      <c r="C2074" t="s">
        <v>4389</v>
      </c>
      <c r="D2074" t="s">
        <v>4260</v>
      </c>
      <c r="E2074">
        <v>7.3120000000000003</v>
      </c>
      <c r="F2074">
        <v>2</v>
      </c>
      <c r="G2074">
        <v>0.2</v>
      </c>
      <c r="H2074">
        <v>2.5592000000000001</v>
      </c>
      <c r="I2074" t="s">
        <v>44</v>
      </c>
      <c r="J2074" t="s">
        <v>73</v>
      </c>
      <c r="K2074" t="s">
        <v>4261</v>
      </c>
      <c r="L2074" t="s">
        <v>47</v>
      </c>
      <c r="M2074" t="s">
        <v>93</v>
      </c>
      <c r="N2074" t="s">
        <v>94</v>
      </c>
      <c r="O2074">
        <f t="shared" si="32"/>
        <v>2016</v>
      </c>
    </row>
    <row r="2075" spans="1:15" x14ac:dyDescent="0.3">
      <c r="A2075" t="s">
        <v>4390</v>
      </c>
      <c r="B2075" s="7">
        <v>43046</v>
      </c>
      <c r="C2075" t="s">
        <v>3610</v>
      </c>
      <c r="D2075" t="s">
        <v>4391</v>
      </c>
      <c r="E2075">
        <v>59.97</v>
      </c>
      <c r="F2075">
        <v>3</v>
      </c>
      <c r="G2075">
        <v>0</v>
      </c>
      <c r="H2075">
        <v>13.793100000000001</v>
      </c>
      <c r="I2075" t="s">
        <v>69</v>
      </c>
      <c r="J2075" t="s">
        <v>148</v>
      </c>
      <c r="K2075" t="s">
        <v>4392</v>
      </c>
      <c r="L2075" t="s">
        <v>47</v>
      </c>
      <c r="M2075" t="s">
        <v>48</v>
      </c>
      <c r="N2075" t="s">
        <v>877</v>
      </c>
      <c r="O2075">
        <f t="shared" si="32"/>
        <v>2017</v>
      </c>
    </row>
    <row r="2076" spans="1:15" x14ac:dyDescent="0.3">
      <c r="A2076" t="s">
        <v>4390</v>
      </c>
      <c r="B2076" s="7">
        <v>43046</v>
      </c>
      <c r="C2076" t="s">
        <v>3610</v>
      </c>
      <c r="D2076" t="s">
        <v>4393</v>
      </c>
      <c r="E2076">
        <v>761.54399999999998</v>
      </c>
      <c r="F2076">
        <v>7</v>
      </c>
      <c r="G2076">
        <v>0.2</v>
      </c>
      <c r="H2076">
        <v>66.635099999999994</v>
      </c>
      <c r="I2076" t="s">
        <v>69</v>
      </c>
      <c r="J2076" t="s">
        <v>70</v>
      </c>
      <c r="K2076" t="s">
        <v>4394</v>
      </c>
      <c r="L2076" t="s">
        <v>47</v>
      </c>
      <c r="M2076" t="s">
        <v>48</v>
      </c>
      <c r="N2076" t="s">
        <v>877</v>
      </c>
      <c r="O2076">
        <f t="shared" si="32"/>
        <v>2017</v>
      </c>
    </row>
    <row r="2077" spans="1:15" x14ac:dyDescent="0.3">
      <c r="A2077" t="s">
        <v>4395</v>
      </c>
      <c r="B2077" s="7">
        <v>41974</v>
      </c>
      <c r="C2077" t="s">
        <v>2253</v>
      </c>
      <c r="D2077" t="s">
        <v>975</v>
      </c>
      <c r="E2077">
        <v>58.2</v>
      </c>
      <c r="F2077">
        <v>3</v>
      </c>
      <c r="G2077">
        <v>0</v>
      </c>
      <c r="H2077">
        <v>28.518000000000001</v>
      </c>
      <c r="I2077" t="s">
        <v>32</v>
      </c>
      <c r="J2077" t="s">
        <v>63</v>
      </c>
      <c r="K2077" t="s">
        <v>976</v>
      </c>
      <c r="L2077" t="s">
        <v>47</v>
      </c>
      <c r="M2077" t="s">
        <v>48</v>
      </c>
      <c r="N2077" t="s">
        <v>120</v>
      </c>
      <c r="O2077">
        <f t="shared" si="32"/>
        <v>2014</v>
      </c>
    </row>
    <row r="2078" spans="1:15" x14ac:dyDescent="0.3">
      <c r="A2078" t="s">
        <v>4396</v>
      </c>
      <c r="B2078" s="7">
        <v>42990</v>
      </c>
      <c r="C2078" t="s">
        <v>4397</v>
      </c>
      <c r="D2078" t="s">
        <v>828</v>
      </c>
      <c r="E2078">
        <v>39.9</v>
      </c>
      <c r="F2078">
        <v>5</v>
      </c>
      <c r="G2078">
        <v>0</v>
      </c>
      <c r="H2078">
        <v>19.95</v>
      </c>
      <c r="I2078" t="s">
        <v>44</v>
      </c>
      <c r="J2078" t="s">
        <v>85</v>
      </c>
      <c r="K2078" t="s">
        <v>829</v>
      </c>
      <c r="L2078" t="s">
        <v>137</v>
      </c>
      <c r="M2078" t="s">
        <v>2405</v>
      </c>
      <c r="N2078" t="s">
        <v>3961</v>
      </c>
      <c r="O2078">
        <f t="shared" si="32"/>
        <v>2017</v>
      </c>
    </row>
    <row r="2079" spans="1:15" x14ac:dyDescent="0.3">
      <c r="A2079" t="s">
        <v>4396</v>
      </c>
      <c r="B2079" s="7">
        <v>42990</v>
      </c>
      <c r="C2079" t="s">
        <v>4397</v>
      </c>
      <c r="D2079" t="s">
        <v>390</v>
      </c>
      <c r="E2079">
        <v>90.86</v>
      </c>
      <c r="F2079">
        <v>7</v>
      </c>
      <c r="G2079">
        <v>0</v>
      </c>
      <c r="H2079">
        <v>26.349399999999999</v>
      </c>
      <c r="I2079" t="s">
        <v>44</v>
      </c>
      <c r="J2079" t="s">
        <v>76</v>
      </c>
      <c r="K2079" t="s">
        <v>391</v>
      </c>
      <c r="L2079" t="s">
        <v>137</v>
      </c>
      <c r="M2079" t="s">
        <v>2405</v>
      </c>
      <c r="N2079" t="s">
        <v>3961</v>
      </c>
      <c r="O2079">
        <f t="shared" si="32"/>
        <v>2017</v>
      </c>
    </row>
    <row r="2080" spans="1:15" x14ac:dyDescent="0.3">
      <c r="A2080" t="s">
        <v>4396</v>
      </c>
      <c r="B2080" s="7">
        <v>42990</v>
      </c>
      <c r="C2080" t="s">
        <v>4397</v>
      </c>
      <c r="D2080" t="s">
        <v>973</v>
      </c>
      <c r="E2080">
        <v>94.85</v>
      </c>
      <c r="F2080">
        <v>5</v>
      </c>
      <c r="G2080">
        <v>0</v>
      </c>
      <c r="H2080">
        <v>45.527999999999999</v>
      </c>
      <c r="I2080" t="s">
        <v>44</v>
      </c>
      <c r="J2080" t="s">
        <v>85</v>
      </c>
      <c r="K2080" t="s">
        <v>974</v>
      </c>
      <c r="L2080" t="s">
        <v>137</v>
      </c>
      <c r="M2080" t="s">
        <v>2405</v>
      </c>
      <c r="N2080" t="s">
        <v>3961</v>
      </c>
      <c r="O2080">
        <f t="shared" si="32"/>
        <v>2017</v>
      </c>
    </row>
    <row r="2081" spans="1:15" x14ac:dyDescent="0.3">
      <c r="A2081" t="s">
        <v>4398</v>
      </c>
      <c r="B2081" s="7">
        <v>42362</v>
      </c>
      <c r="C2081" t="s">
        <v>2425</v>
      </c>
      <c r="D2081" t="s">
        <v>4399</v>
      </c>
      <c r="E2081">
        <v>106.232</v>
      </c>
      <c r="F2081">
        <v>7</v>
      </c>
      <c r="G2081">
        <v>0.2</v>
      </c>
      <c r="H2081">
        <v>37.181199999999997</v>
      </c>
      <c r="I2081" t="s">
        <v>44</v>
      </c>
      <c r="J2081" t="s">
        <v>85</v>
      </c>
      <c r="K2081" t="s">
        <v>4400</v>
      </c>
      <c r="L2081" t="s">
        <v>47</v>
      </c>
      <c r="M2081" t="s">
        <v>281</v>
      </c>
      <c r="N2081" t="s">
        <v>486</v>
      </c>
      <c r="O2081">
        <f t="shared" si="32"/>
        <v>2015</v>
      </c>
    </row>
    <row r="2082" spans="1:15" x14ac:dyDescent="0.3">
      <c r="A2082" t="s">
        <v>4398</v>
      </c>
      <c r="B2082" s="7">
        <v>42362</v>
      </c>
      <c r="C2082" t="s">
        <v>2425</v>
      </c>
      <c r="D2082" t="s">
        <v>2054</v>
      </c>
      <c r="E2082">
        <v>111.98399999999999</v>
      </c>
      <c r="F2082">
        <v>2</v>
      </c>
      <c r="G2082">
        <v>0.2</v>
      </c>
      <c r="H2082">
        <v>11.198399999999999</v>
      </c>
      <c r="I2082" t="s">
        <v>69</v>
      </c>
      <c r="J2082" t="s">
        <v>70</v>
      </c>
      <c r="K2082" t="s">
        <v>2055</v>
      </c>
      <c r="L2082" t="s">
        <v>47</v>
      </c>
      <c r="M2082" t="s">
        <v>281</v>
      </c>
      <c r="N2082" t="s">
        <v>486</v>
      </c>
      <c r="O2082">
        <f t="shared" si="32"/>
        <v>2015</v>
      </c>
    </row>
    <row r="2083" spans="1:15" x14ac:dyDescent="0.3">
      <c r="A2083" t="s">
        <v>4398</v>
      </c>
      <c r="B2083" s="7">
        <v>42362</v>
      </c>
      <c r="C2083" t="s">
        <v>2425</v>
      </c>
      <c r="D2083" t="s">
        <v>2627</v>
      </c>
      <c r="E2083">
        <v>7.7119999999999997</v>
      </c>
      <c r="F2083">
        <v>2</v>
      </c>
      <c r="G2083">
        <v>0.2</v>
      </c>
      <c r="H2083">
        <v>1.7352000000000001</v>
      </c>
      <c r="I2083" t="s">
        <v>32</v>
      </c>
      <c r="J2083" t="s">
        <v>63</v>
      </c>
      <c r="K2083" t="s">
        <v>2628</v>
      </c>
      <c r="L2083" t="s">
        <v>47</v>
      </c>
      <c r="M2083" t="s">
        <v>281</v>
      </c>
      <c r="N2083" t="s">
        <v>486</v>
      </c>
      <c r="O2083">
        <f t="shared" si="32"/>
        <v>2015</v>
      </c>
    </row>
    <row r="2084" spans="1:15" x14ac:dyDescent="0.3">
      <c r="A2084" t="s">
        <v>4401</v>
      </c>
      <c r="B2084" s="7">
        <v>42789</v>
      </c>
      <c r="C2084" t="s">
        <v>1793</v>
      </c>
      <c r="D2084" t="s">
        <v>3118</v>
      </c>
      <c r="E2084">
        <v>37.44</v>
      </c>
      <c r="F2084">
        <v>6</v>
      </c>
      <c r="G2084">
        <v>0</v>
      </c>
      <c r="H2084">
        <v>16.847999999999999</v>
      </c>
      <c r="I2084" t="s">
        <v>44</v>
      </c>
      <c r="J2084" t="s">
        <v>85</v>
      </c>
      <c r="K2084" t="s">
        <v>3119</v>
      </c>
      <c r="L2084" t="s">
        <v>47</v>
      </c>
      <c r="M2084" t="s">
        <v>48</v>
      </c>
      <c r="N2084" t="s">
        <v>49</v>
      </c>
      <c r="O2084">
        <f t="shared" si="32"/>
        <v>2017</v>
      </c>
    </row>
    <row r="2085" spans="1:15" x14ac:dyDescent="0.3">
      <c r="A2085" t="s">
        <v>4402</v>
      </c>
      <c r="B2085" s="7">
        <v>41966</v>
      </c>
      <c r="C2085" t="s">
        <v>3916</v>
      </c>
      <c r="D2085" t="s">
        <v>1476</v>
      </c>
      <c r="E2085">
        <v>23.68</v>
      </c>
      <c r="F2085">
        <v>2</v>
      </c>
      <c r="G2085">
        <v>0.2</v>
      </c>
      <c r="H2085">
        <v>8.8800000000000008</v>
      </c>
      <c r="I2085" t="s">
        <v>44</v>
      </c>
      <c r="J2085" t="s">
        <v>45</v>
      </c>
      <c r="K2085" t="s">
        <v>1477</v>
      </c>
      <c r="L2085" t="s">
        <v>99</v>
      </c>
      <c r="M2085" t="s">
        <v>100</v>
      </c>
      <c r="N2085" t="s">
        <v>171</v>
      </c>
      <c r="O2085">
        <f t="shared" si="32"/>
        <v>2014</v>
      </c>
    </row>
    <row r="2086" spans="1:15" x14ac:dyDescent="0.3">
      <c r="A2086" t="s">
        <v>4403</v>
      </c>
      <c r="B2086" s="7">
        <v>42544</v>
      </c>
      <c r="C2086" t="s">
        <v>90</v>
      </c>
      <c r="D2086" t="s">
        <v>1983</v>
      </c>
      <c r="E2086">
        <v>122.12</v>
      </c>
      <c r="F2086">
        <v>4</v>
      </c>
      <c r="G2086">
        <v>0</v>
      </c>
      <c r="H2086">
        <v>56.175199999999997</v>
      </c>
      <c r="I2086" t="s">
        <v>44</v>
      </c>
      <c r="J2086" t="s">
        <v>45</v>
      </c>
      <c r="K2086" t="s">
        <v>1984</v>
      </c>
      <c r="L2086" t="s">
        <v>137</v>
      </c>
      <c r="M2086" t="s">
        <v>243</v>
      </c>
      <c r="N2086" t="s">
        <v>244</v>
      </c>
      <c r="O2086">
        <f t="shared" si="32"/>
        <v>2016</v>
      </c>
    </row>
    <row r="2087" spans="1:15" x14ac:dyDescent="0.3">
      <c r="A2087" t="s">
        <v>4403</v>
      </c>
      <c r="B2087" s="7">
        <v>42544</v>
      </c>
      <c r="C2087" t="s">
        <v>90</v>
      </c>
      <c r="D2087" t="s">
        <v>4404</v>
      </c>
      <c r="E2087">
        <v>18.45</v>
      </c>
      <c r="F2087">
        <v>5</v>
      </c>
      <c r="G2087">
        <v>0</v>
      </c>
      <c r="H2087">
        <v>8.6715</v>
      </c>
      <c r="I2087" t="s">
        <v>44</v>
      </c>
      <c r="J2087" t="s">
        <v>45</v>
      </c>
      <c r="K2087" t="s">
        <v>4405</v>
      </c>
      <c r="L2087" t="s">
        <v>137</v>
      </c>
      <c r="M2087" t="s">
        <v>243</v>
      </c>
      <c r="N2087" t="s">
        <v>244</v>
      </c>
      <c r="O2087">
        <f t="shared" si="32"/>
        <v>2016</v>
      </c>
    </row>
    <row r="2088" spans="1:15" x14ac:dyDescent="0.3">
      <c r="A2088" t="s">
        <v>4403</v>
      </c>
      <c r="B2088" s="7">
        <v>42544</v>
      </c>
      <c r="C2088" t="s">
        <v>90</v>
      </c>
      <c r="D2088" t="s">
        <v>1364</v>
      </c>
      <c r="E2088">
        <v>324.89999999999998</v>
      </c>
      <c r="F2088">
        <v>5</v>
      </c>
      <c r="G2088">
        <v>0</v>
      </c>
      <c r="H2088">
        <v>38.988</v>
      </c>
      <c r="I2088" t="s">
        <v>44</v>
      </c>
      <c r="J2088" t="s">
        <v>58</v>
      </c>
      <c r="K2088" t="s">
        <v>1365</v>
      </c>
      <c r="L2088" t="s">
        <v>137</v>
      </c>
      <c r="M2088" t="s">
        <v>243</v>
      </c>
      <c r="N2088" t="s">
        <v>244</v>
      </c>
      <c r="O2088">
        <f t="shared" si="32"/>
        <v>2016</v>
      </c>
    </row>
    <row r="2089" spans="1:15" x14ac:dyDescent="0.3">
      <c r="A2089" t="s">
        <v>4403</v>
      </c>
      <c r="B2089" s="7">
        <v>42544</v>
      </c>
      <c r="C2089" t="s">
        <v>90</v>
      </c>
      <c r="D2089" t="s">
        <v>4091</v>
      </c>
      <c r="E2089">
        <v>146.72999999999999</v>
      </c>
      <c r="F2089">
        <v>3</v>
      </c>
      <c r="G2089">
        <v>0</v>
      </c>
      <c r="H2089">
        <v>68.963099999999997</v>
      </c>
      <c r="I2089" t="s">
        <v>44</v>
      </c>
      <c r="J2089" t="s">
        <v>85</v>
      </c>
      <c r="K2089" t="s">
        <v>4092</v>
      </c>
      <c r="L2089" t="s">
        <v>137</v>
      </c>
      <c r="M2089" t="s">
        <v>243</v>
      </c>
      <c r="N2089" t="s">
        <v>244</v>
      </c>
      <c r="O2089">
        <f t="shared" si="32"/>
        <v>2016</v>
      </c>
    </row>
    <row r="2090" spans="1:15" x14ac:dyDescent="0.3">
      <c r="A2090" t="s">
        <v>4403</v>
      </c>
      <c r="B2090" s="7">
        <v>42544</v>
      </c>
      <c r="C2090" t="s">
        <v>90</v>
      </c>
      <c r="D2090" t="s">
        <v>4406</v>
      </c>
      <c r="E2090">
        <v>3.96</v>
      </c>
      <c r="F2090">
        <v>2</v>
      </c>
      <c r="G2090">
        <v>0</v>
      </c>
      <c r="H2090">
        <v>1.4652000000000001</v>
      </c>
      <c r="I2090" t="s">
        <v>44</v>
      </c>
      <c r="J2090" t="s">
        <v>241</v>
      </c>
      <c r="K2090" t="s">
        <v>4407</v>
      </c>
      <c r="L2090" t="s">
        <v>137</v>
      </c>
      <c r="M2090" t="s">
        <v>243</v>
      </c>
      <c r="N2090" t="s">
        <v>244</v>
      </c>
      <c r="O2090">
        <f t="shared" si="32"/>
        <v>2016</v>
      </c>
    </row>
    <row r="2091" spans="1:15" x14ac:dyDescent="0.3">
      <c r="A2091" t="s">
        <v>4408</v>
      </c>
      <c r="B2091" s="7">
        <v>42303</v>
      </c>
      <c r="C2091" t="s">
        <v>1522</v>
      </c>
      <c r="D2091" t="s">
        <v>4409</v>
      </c>
      <c r="E2091">
        <v>5.76</v>
      </c>
      <c r="F2091">
        <v>2</v>
      </c>
      <c r="G2091">
        <v>0</v>
      </c>
      <c r="H2091">
        <v>2.6496</v>
      </c>
      <c r="I2091" t="s">
        <v>44</v>
      </c>
      <c r="J2091" t="s">
        <v>45</v>
      </c>
      <c r="K2091" t="s">
        <v>4410</v>
      </c>
      <c r="L2091" t="s">
        <v>47</v>
      </c>
      <c r="M2091" t="s">
        <v>48</v>
      </c>
      <c r="N2091" t="s">
        <v>4411</v>
      </c>
      <c r="O2091">
        <f t="shared" si="32"/>
        <v>2015</v>
      </c>
    </row>
    <row r="2092" spans="1:15" x14ac:dyDescent="0.3">
      <c r="A2092" t="s">
        <v>4412</v>
      </c>
      <c r="B2092" s="7">
        <v>42931</v>
      </c>
      <c r="C2092" t="s">
        <v>4413</v>
      </c>
      <c r="D2092" t="s">
        <v>2080</v>
      </c>
      <c r="E2092">
        <v>26.55</v>
      </c>
      <c r="F2092">
        <v>3</v>
      </c>
      <c r="G2092">
        <v>0</v>
      </c>
      <c r="H2092">
        <v>13.009499999999999</v>
      </c>
      <c r="I2092" t="s">
        <v>44</v>
      </c>
      <c r="J2092" t="s">
        <v>73</v>
      </c>
      <c r="K2092" t="s">
        <v>2081</v>
      </c>
      <c r="L2092" t="s">
        <v>137</v>
      </c>
      <c r="M2092" t="s">
        <v>222</v>
      </c>
      <c r="N2092" t="s">
        <v>466</v>
      </c>
      <c r="O2092">
        <f t="shared" si="32"/>
        <v>2017</v>
      </c>
    </row>
    <row r="2093" spans="1:15" x14ac:dyDescent="0.3">
      <c r="A2093" t="s">
        <v>4412</v>
      </c>
      <c r="B2093" s="7">
        <v>42931</v>
      </c>
      <c r="C2093" t="s">
        <v>4413</v>
      </c>
      <c r="D2093" t="s">
        <v>3926</v>
      </c>
      <c r="E2093">
        <v>310.44299999999998</v>
      </c>
      <c r="F2093">
        <v>3</v>
      </c>
      <c r="G2093">
        <v>0.3</v>
      </c>
      <c r="H2093">
        <v>-48.783900000000003</v>
      </c>
      <c r="I2093" t="s">
        <v>32</v>
      </c>
      <c r="J2093" t="s">
        <v>53</v>
      </c>
      <c r="K2093" t="s">
        <v>3927</v>
      </c>
      <c r="L2093" t="s">
        <v>137</v>
      </c>
      <c r="M2093" t="s">
        <v>222</v>
      </c>
      <c r="N2093" t="s">
        <v>466</v>
      </c>
      <c r="O2093">
        <f t="shared" si="32"/>
        <v>2017</v>
      </c>
    </row>
    <row r="2094" spans="1:15" x14ac:dyDescent="0.3">
      <c r="A2094" t="s">
        <v>4414</v>
      </c>
      <c r="B2094" s="7">
        <v>41960</v>
      </c>
      <c r="C2094" t="s">
        <v>675</v>
      </c>
      <c r="D2094" t="s">
        <v>3425</v>
      </c>
      <c r="E2094">
        <v>479.9</v>
      </c>
      <c r="F2094">
        <v>5</v>
      </c>
      <c r="G2094">
        <v>0</v>
      </c>
      <c r="H2094">
        <v>81.582999999999998</v>
      </c>
      <c r="I2094" t="s">
        <v>32</v>
      </c>
      <c r="J2094" t="s">
        <v>39</v>
      </c>
      <c r="K2094" t="s">
        <v>3426</v>
      </c>
      <c r="L2094" t="s">
        <v>99</v>
      </c>
      <c r="M2094" t="s">
        <v>208</v>
      </c>
      <c r="N2094" t="s">
        <v>4415</v>
      </c>
      <c r="O2094">
        <f t="shared" si="32"/>
        <v>2014</v>
      </c>
    </row>
    <row r="2095" spans="1:15" x14ac:dyDescent="0.3">
      <c r="A2095" t="s">
        <v>4416</v>
      </c>
      <c r="B2095" s="7">
        <v>42107</v>
      </c>
      <c r="C2095" t="s">
        <v>3655</v>
      </c>
      <c r="D2095" t="s">
        <v>1728</v>
      </c>
      <c r="E2095">
        <v>12.88</v>
      </c>
      <c r="F2095">
        <v>1</v>
      </c>
      <c r="G2095">
        <v>0</v>
      </c>
      <c r="H2095">
        <v>0.38640000000000002</v>
      </c>
      <c r="I2095" t="s">
        <v>44</v>
      </c>
      <c r="J2095" t="s">
        <v>515</v>
      </c>
      <c r="K2095" t="s">
        <v>1729</v>
      </c>
      <c r="L2095" t="s">
        <v>47</v>
      </c>
      <c r="M2095" t="s">
        <v>592</v>
      </c>
      <c r="N2095" t="s">
        <v>2507</v>
      </c>
      <c r="O2095">
        <f t="shared" si="32"/>
        <v>2015</v>
      </c>
    </row>
    <row r="2096" spans="1:15" x14ac:dyDescent="0.3">
      <c r="A2096" t="s">
        <v>4417</v>
      </c>
      <c r="B2096" s="7">
        <v>42333</v>
      </c>
      <c r="C2096" t="s">
        <v>134</v>
      </c>
      <c r="D2096" t="s">
        <v>4418</v>
      </c>
      <c r="E2096">
        <v>13.12</v>
      </c>
      <c r="F2096">
        <v>5</v>
      </c>
      <c r="G2096">
        <v>0.2</v>
      </c>
      <c r="H2096">
        <v>1.476</v>
      </c>
      <c r="I2096" t="s">
        <v>44</v>
      </c>
      <c r="J2096" t="s">
        <v>66</v>
      </c>
      <c r="K2096" t="s">
        <v>4419</v>
      </c>
      <c r="L2096" t="s">
        <v>35</v>
      </c>
      <c r="M2096" t="s">
        <v>87</v>
      </c>
      <c r="N2096" t="s">
        <v>466</v>
      </c>
      <c r="O2096">
        <f t="shared" si="32"/>
        <v>2015</v>
      </c>
    </row>
    <row r="2097" spans="1:15" x14ac:dyDescent="0.3">
      <c r="A2097" t="s">
        <v>4420</v>
      </c>
      <c r="B2097" s="7">
        <v>42505</v>
      </c>
      <c r="C2097" t="s">
        <v>180</v>
      </c>
      <c r="D2097" t="s">
        <v>4421</v>
      </c>
      <c r="E2097">
        <v>511.84</v>
      </c>
      <c r="F2097">
        <v>8</v>
      </c>
      <c r="G2097">
        <v>0</v>
      </c>
      <c r="H2097">
        <v>240.56479999999999</v>
      </c>
      <c r="I2097" t="s">
        <v>44</v>
      </c>
      <c r="J2097" t="s">
        <v>73</v>
      </c>
      <c r="K2097" t="s">
        <v>4422</v>
      </c>
      <c r="L2097" t="s">
        <v>35</v>
      </c>
      <c r="M2097" t="s">
        <v>1317</v>
      </c>
      <c r="N2097" t="s">
        <v>298</v>
      </c>
      <c r="O2097">
        <f t="shared" si="32"/>
        <v>2016</v>
      </c>
    </row>
    <row r="2098" spans="1:15" x14ac:dyDescent="0.3">
      <c r="A2098" t="s">
        <v>4420</v>
      </c>
      <c r="B2098" s="7">
        <v>42505</v>
      </c>
      <c r="C2098" t="s">
        <v>180</v>
      </c>
      <c r="D2098" t="s">
        <v>4423</v>
      </c>
      <c r="E2098">
        <v>91.96</v>
      </c>
      <c r="F2098">
        <v>4</v>
      </c>
      <c r="G2098">
        <v>0</v>
      </c>
      <c r="H2098">
        <v>25.748799999999999</v>
      </c>
      <c r="I2098" t="s">
        <v>44</v>
      </c>
      <c r="J2098" t="s">
        <v>66</v>
      </c>
      <c r="K2098" t="s">
        <v>4424</v>
      </c>
      <c r="L2098" t="s">
        <v>35</v>
      </c>
      <c r="M2098" t="s">
        <v>1317</v>
      </c>
      <c r="N2098" t="s">
        <v>298</v>
      </c>
      <c r="O2098">
        <f t="shared" si="32"/>
        <v>2016</v>
      </c>
    </row>
    <row r="2099" spans="1:15" x14ac:dyDescent="0.3">
      <c r="A2099" t="s">
        <v>4420</v>
      </c>
      <c r="B2099" s="7">
        <v>42505</v>
      </c>
      <c r="C2099" t="s">
        <v>180</v>
      </c>
      <c r="D2099" t="s">
        <v>1540</v>
      </c>
      <c r="E2099">
        <v>8.34</v>
      </c>
      <c r="F2099">
        <v>3</v>
      </c>
      <c r="G2099">
        <v>0</v>
      </c>
      <c r="H2099">
        <v>2.1684000000000001</v>
      </c>
      <c r="I2099" t="s">
        <v>44</v>
      </c>
      <c r="J2099" t="s">
        <v>66</v>
      </c>
      <c r="K2099" t="s">
        <v>1541</v>
      </c>
      <c r="L2099" t="s">
        <v>35</v>
      </c>
      <c r="M2099" t="s">
        <v>1317</v>
      </c>
      <c r="N2099" t="s">
        <v>298</v>
      </c>
      <c r="O2099">
        <f t="shared" si="32"/>
        <v>2016</v>
      </c>
    </row>
    <row r="2100" spans="1:15" x14ac:dyDescent="0.3">
      <c r="A2100" t="s">
        <v>4425</v>
      </c>
      <c r="B2100" s="7">
        <v>42985</v>
      </c>
      <c r="C2100" t="s">
        <v>589</v>
      </c>
      <c r="D2100" t="s">
        <v>3282</v>
      </c>
      <c r="E2100">
        <v>37.68</v>
      </c>
      <c r="F2100">
        <v>3</v>
      </c>
      <c r="G2100">
        <v>0.2</v>
      </c>
      <c r="H2100">
        <v>2.355</v>
      </c>
      <c r="I2100" t="s">
        <v>44</v>
      </c>
      <c r="J2100" t="s">
        <v>58</v>
      </c>
      <c r="K2100" t="s">
        <v>3283</v>
      </c>
      <c r="L2100" t="s">
        <v>47</v>
      </c>
      <c r="M2100" t="s">
        <v>378</v>
      </c>
      <c r="N2100" t="s">
        <v>379</v>
      </c>
      <c r="O2100">
        <f t="shared" si="32"/>
        <v>2017</v>
      </c>
    </row>
    <row r="2101" spans="1:15" x14ac:dyDescent="0.3">
      <c r="A2101" t="s">
        <v>4425</v>
      </c>
      <c r="B2101" s="7">
        <v>42985</v>
      </c>
      <c r="C2101" t="s">
        <v>589</v>
      </c>
      <c r="D2101" t="s">
        <v>4004</v>
      </c>
      <c r="E2101">
        <v>279.94400000000002</v>
      </c>
      <c r="F2101">
        <v>7</v>
      </c>
      <c r="G2101">
        <v>0.2</v>
      </c>
      <c r="H2101">
        <v>80.483900000000006</v>
      </c>
      <c r="I2101" t="s">
        <v>69</v>
      </c>
      <c r="J2101" t="s">
        <v>148</v>
      </c>
      <c r="K2101" t="s">
        <v>4005</v>
      </c>
      <c r="L2101" t="s">
        <v>47</v>
      </c>
      <c r="M2101" t="s">
        <v>378</v>
      </c>
      <c r="N2101" t="s">
        <v>379</v>
      </c>
      <c r="O2101">
        <f t="shared" si="32"/>
        <v>2017</v>
      </c>
    </row>
    <row r="2102" spans="1:15" x14ac:dyDescent="0.3">
      <c r="A2102" t="s">
        <v>4426</v>
      </c>
      <c r="B2102" s="7">
        <v>41708</v>
      </c>
      <c r="C2102" t="s">
        <v>3042</v>
      </c>
      <c r="D2102" t="s">
        <v>4427</v>
      </c>
      <c r="E2102">
        <v>636.40800000000002</v>
      </c>
      <c r="F2102">
        <v>3</v>
      </c>
      <c r="G2102">
        <v>0.2</v>
      </c>
      <c r="H2102">
        <v>-15.9102</v>
      </c>
      <c r="I2102" t="s">
        <v>44</v>
      </c>
      <c r="J2102" t="s">
        <v>58</v>
      </c>
      <c r="K2102" t="s">
        <v>4428</v>
      </c>
      <c r="L2102" t="s">
        <v>47</v>
      </c>
      <c r="M2102" t="s">
        <v>409</v>
      </c>
      <c r="N2102" t="s">
        <v>715</v>
      </c>
      <c r="O2102">
        <f t="shared" si="32"/>
        <v>2014</v>
      </c>
    </row>
    <row r="2103" spans="1:15" x14ac:dyDescent="0.3">
      <c r="A2103" t="s">
        <v>4426</v>
      </c>
      <c r="B2103" s="7">
        <v>41708</v>
      </c>
      <c r="C2103" t="s">
        <v>3042</v>
      </c>
      <c r="D2103" t="s">
        <v>3721</v>
      </c>
      <c r="E2103">
        <v>83.168000000000006</v>
      </c>
      <c r="F2103">
        <v>4</v>
      </c>
      <c r="G2103">
        <v>0.2</v>
      </c>
      <c r="H2103">
        <v>9.3564000000000007</v>
      </c>
      <c r="I2103" t="s">
        <v>44</v>
      </c>
      <c r="J2103" t="s">
        <v>66</v>
      </c>
      <c r="K2103" t="s">
        <v>3722</v>
      </c>
      <c r="L2103" t="s">
        <v>47</v>
      </c>
      <c r="M2103" t="s">
        <v>409</v>
      </c>
      <c r="N2103" t="s">
        <v>715</v>
      </c>
      <c r="O2103">
        <f t="shared" si="32"/>
        <v>2014</v>
      </c>
    </row>
    <row r="2104" spans="1:15" x14ac:dyDescent="0.3">
      <c r="A2104" t="s">
        <v>4429</v>
      </c>
      <c r="B2104" s="7">
        <v>41838</v>
      </c>
      <c r="C2104" t="s">
        <v>4430</v>
      </c>
      <c r="D2104" t="s">
        <v>1370</v>
      </c>
      <c r="E2104">
        <v>259.13600000000002</v>
      </c>
      <c r="F2104">
        <v>4</v>
      </c>
      <c r="G2104">
        <v>0.2</v>
      </c>
      <c r="H2104">
        <v>-25.913599999999999</v>
      </c>
      <c r="I2104" t="s">
        <v>32</v>
      </c>
      <c r="J2104" t="s">
        <v>39</v>
      </c>
      <c r="K2104" t="s">
        <v>1371</v>
      </c>
      <c r="L2104" t="s">
        <v>47</v>
      </c>
      <c r="M2104" t="s">
        <v>281</v>
      </c>
      <c r="N2104" t="s">
        <v>1160</v>
      </c>
      <c r="O2104">
        <f t="shared" si="32"/>
        <v>2014</v>
      </c>
    </row>
    <row r="2105" spans="1:15" x14ac:dyDescent="0.3">
      <c r="A2105" t="s">
        <v>4431</v>
      </c>
      <c r="B2105" s="7">
        <v>42818</v>
      </c>
      <c r="C2105" t="s">
        <v>2293</v>
      </c>
      <c r="D2105" t="s">
        <v>1532</v>
      </c>
      <c r="E2105">
        <v>221.92</v>
      </c>
      <c r="F2105">
        <v>4</v>
      </c>
      <c r="G2105">
        <v>0</v>
      </c>
      <c r="H2105">
        <v>106.52160000000001</v>
      </c>
      <c r="I2105" t="s">
        <v>44</v>
      </c>
      <c r="J2105" t="s">
        <v>85</v>
      </c>
      <c r="K2105" t="s">
        <v>1533</v>
      </c>
      <c r="L2105" t="s">
        <v>137</v>
      </c>
      <c r="M2105" t="s">
        <v>243</v>
      </c>
      <c r="N2105" t="s">
        <v>244</v>
      </c>
      <c r="O2105">
        <f t="shared" si="32"/>
        <v>2017</v>
      </c>
    </row>
    <row r="2106" spans="1:15" x14ac:dyDescent="0.3">
      <c r="A2106" t="s">
        <v>4431</v>
      </c>
      <c r="B2106" s="7">
        <v>42818</v>
      </c>
      <c r="C2106" t="s">
        <v>2293</v>
      </c>
      <c r="D2106" t="s">
        <v>745</v>
      </c>
      <c r="E2106">
        <v>26</v>
      </c>
      <c r="F2106">
        <v>2</v>
      </c>
      <c r="G2106">
        <v>0</v>
      </c>
      <c r="H2106">
        <v>11.7</v>
      </c>
      <c r="I2106" t="s">
        <v>69</v>
      </c>
      <c r="J2106" t="s">
        <v>148</v>
      </c>
      <c r="K2106" t="s">
        <v>746</v>
      </c>
      <c r="L2106" t="s">
        <v>137</v>
      </c>
      <c r="M2106" t="s">
        <v>243</v>
      </c>
      <c r="N2106" t="s">
        <v>244</v>
      </c>
      <c r="O2106">
        <f t="shared" si="32"/>
        <v>2017</v>
      </c>
    </row>
    <row r="2107" spans="1:15" x14ac:dyDescent="0.3">
      <c r="A2107" t="s">
        <v>4432</v>
      </c>
      <c r="B2107" s="7">
        <v>41912</v>
      </c>
      <c r="C2107" t="s">
        <v>4433</v>
      </c>
      <c r="D2107" t="s">
        <v>3356</v>
      </c>
      <c r="E2107">
        <v>15.552</v>
      </c>
      <c r="F2107">
        <v>3</v>
      </c>
      <c r="G2107">
        <v>0.2</v>
      </c>
      <c r="H2107">
        <v>5.4432</v>
      </c>
      <c r="I2107" t="s">
        <v>44</v>
      </c>
      <c r="J2107" t="s">
        <v>85</v>
      </c>
      <c r="K2107" t="s">
        <v>3357</v>
      </c>
      <c r="L2107" t="s">
        <v>35</v>
      </c>
      <c r="M2107" t="s">
        <v>55</v>
      </c>
      <c r="N2107" t="s">
        <v>3053</v>
      </c>
      <c r="O2107">
        <f t="shared" si="32"/>
        <v>2014</v>
      </c>
    </row>
    <row r="2108" spans="1:15" x14ac:dyDescent="0.3">
      <c r="A2108" t="s">
        <v>4434</v>
      </c>
      <c r="B2108" s="7">
        <v>41908</v>
      </c>
      <c r="C2108" t="s">
        <v>3202</v>
      </c>
      <c r="D2108" t="s">
        <v>859</v>
      </c>
      <c r="E2108">
        <v>0.876</v>
      </c>
      <c r="F2108">
        <v>1</v>
      </c>
      <c r="G2108">
        <v>0.8</v>
      </c>
      <c r="H2108">
        <v>-1.4016</v>
      </c>
      <c r="I2108" t="s">
        <v>44</v>
      </c>
      <c r="J2108" t="s">
        <v>73</v>
      </c>
      <c r="K2108" t="s">
        <v>860</v>
      </c>
      <c r="L2108" t="s">
        <v>99</v>
      </c>
      <c r="M2108" t="s">
        <v>100</v>
      </c>
      <c r="N2108" t="s">
        <v>4435</v>
      </c>
      <c r="O2108">
        <f t="shared" si="32"/>
        <v>2014</v>
      </c>
    </row>
    <row r="2109" spans="1:15" x14ac:dyDescent="0.3">
      <c r="A2109" t="s">
        <v>4436</v>
      </c>
      <c r="B2109" s="7">
        <v>42308</v>
      </c>
      <c r="C2109" t="s">
        <v>528</v>
      </c>
      <c r="D2109" t="s">
        <v>1282</v>
      </c>
      <c r="E2109">
        <v>19.98</v>
      </c>
      <c r="F2109">
        <v>1</v>
      </c>
      <c r="G2109">
        <v>0</v>
      </c>
      <c r="H2109">
        <v>9.3905999999999992</v>
      </c>
      <c r="I2109" t="s">
        <v>44</v>
      </c>
      <c r="J2109" t="s">
        <v>85</v>
      </c>
      <c r="K2109" t="s">
        <v>1283</v>
      </c>
      <c r="L2109" t="s">
        <v>47</v>
      </c>
      <c r="M2109" t="s">
        <v>48</v>
      </c>
      <c r="N2109" t="s">
        <v>686</v>
      </c>
      <c r="O2109">
        <f t="shared" si="32"/>
        <v>2015</v>
      </c>
    </row>
    <row r="2110" spans="1:15" x14ac:dyDescent="0.3">
      <c r="A2110" t="s">
        <v>4436</v>
      </c>
      <c r="B2110" s="7">
        <v>42308</v>
      </c>
      <c r="C2110" t="s">
        <v>528</v>
      </c>
      <c r="D2110" t="s">
        <v>3066</v>
      </c>
      <c r="E2110">
        <v>398.35199999999998</v>
      </c>
      <c r="F2110">
        <v>3</v>
      </c>
      <c r="G2110">
        <v>0.2</v>
      </c>
      <c r="H2110">
        <v>124.485</v>
      </c>
      <c r="I2110" t="s">
        <v>44</v>
      </c>
      <c r="J2110" t="s">
        <v>73</v>
      </c>
      <c r="K2110" t="s">
        <v>3067</v>
      </c>
      <c r="L2110" t="s">
        <v>47</v>
      </c>
      <c r="M2110" t="s">
        <v>48</v>
      </c>
      <c r="N2110" t="s">
        <v>686</v>
      </c>
      <c r="O2110">
        <f t="shared" si="32"/>
        <v>2015</v>
      </c>
    </row>
    <row r="2111" spans="1:15" x14ac:dyDescent="0.3">
      <c r="A2111" t="s">
        <v>4436</v>
      </c>
      <c r="B2111" s="7">
        <v>42308</v>
      </c>
      <c r="C2111" t="s">
        <v>528</v>
      </c>
      <c r="D2111" t="s">
        <v>4437</v>
      </c>
      <c r="E2111">
        <v>5.04</v>
      </c>
      <c r="F2111">
        <v>3</v>
      </c>
      <c r="G2111">
        <v>0</v>
      </c>
      <c r="H2111">
        <v>1.26</v>
      </c>
      <c r="I2111" t="s">
        <v>44</v>
      </c>
      <c r="J2111" t="s">
        <v>66</v>
      </c>
      <c r="K2111" t="s">
        <v>4438</v>
      </c>
      <c r="L2111" t="s">
        <v>47</v>
      </c>
      <c r="M2111" t="s">
        <v>48</v>
      </c>
      <c r="N2111" t="s">
        <v>686</v>
      </c>
      <c r="O2111">
        <f t="shared" si="32"/>
        <v>2015</v>
      </c>
    </row>
    <row r="2112" spans="1:15" x14ac:dyDescent="0.3">
      <c r="A2112" t="s">
        <v>4436</v>
      </c>
      <c r="B2112" s="7">
        <v>42308</v>
      </c>
      <c r="C2112" t="s">
        <v>528</v>
      </c>
      <c r="D2112" t="s">
        <v>764</v>
      </c>
      <c r="E2112">
        <v>17.45</v>
      </c>
      <c r="F2112">
        <v>5</v>
      </c>
      <c r="G2112">
        <v>0</v>
      </c>
      <c r="H2112">
        <v>8.0269999999999992</v>
      </c>
      <c r="I2112" t="s">
        <v>44</v>
      </c>
      <c r="J2112" t="s">
        <v>241</v>
      </c>
      <c r="K2112" t="s">
        <v>765</v>
      </c>
      <c r="L2112" t="s">
        <v>47</v>
      </c>
      <c r="M2112" t="s">
        <v>48</v>
      </c>
      <c r="N2112" t="s">
        <v>686</v>
      </c>
      <c r="O2112">
        <f t="shared" si="32"/>
        <v>2015</v>
      </c>
    </row>
    <row r="2113" spans="1:15" x14ac:dyDescent="0.3">
      <c r="A2113" t="s">
        <v>4436</v>
      </c>
      <c r="B2113" s="7">
        <v>42308</v>
      </c>
      <c r="C2113" t="s">
        <v>528</v>
      </c>
      <c r="D2113" t="s">
        <v>185</v>
      </c>
      <c r="E2113">
        <v>323.13600000000002</v>
      </c>
      <c r="F2113">
        <v>4</v>
      </c>
      <c r="G2113">
        <v>0.2</v>
      </c>
      <c r="H2113">
        <v>20.196000000000002</v>
      </c>
      <c r="I2113" t="s">
        <v>32</v>
      </c>
      <c r="J2113" t="s">
        <v>39</v>
      </c>
      <c r="K2113" t="s">
        <v>186</v>
      </c>
      <c r="L2113" t="s">
        <v>47</v>
      </c>
      <c r="M2113" t="s">
        <v>48</v>
      </c>
      <c r="N2113" t="s">
        <v>686</v>
      </c>
      <c r="O2113">
        <f t="shared" si="32"/>
        <v>2015</v>
      </c>
    </row>
    <row r="2114" spans="1:15" x14ac:dyDescent="0.3">
      <c r="A2114" t="s">
        <v>4436</v>
      </c>
      <c r="B2114" s="7">
        <v>42308</v>
      </c>
      <c r="C2114" t="s">
        <v>528</v>
      </c>
      <c r="D2114" t="s">
        <v>1912</v>
      </c>
      <c r="E2114">
        <v>29.7</v>
      </c>
      <c r="F2114">
        <v>3</v>
      </c>
      <c r="G2114">
        <v>0</v>
      </c>
      <c r="H2114">
        <v>8.0190000000000001</v>
      </c>
      <c r="I2114" t="s">
        <v>44</v>
      </c>
      <c r="J2114" t="s">
        <v>515</v>
      </c>
      <c r="K2114" t="s">
        <v>1913</v>
      </c>
      <c r="L2114" t="s">
        <v>47</v>
      </c>
      <c r="M2114" t="s">
        <v>48</v>
      </c>
      <c r="N2114" t="s">
        <v>686</v>
      </c>
      <c r="O2114">
        <f t="shared" ref="O2114:O2177" si="33">YEAR(B2114)</f>
        <v>2015</v>
      </c>
    </row>
    <row r="2115" spans="1:15" x14ac:dyDescent="0.3">
      <c r="A2115" t="s">
        <v>4436</v>
      </c>
      <c r="B2115" s="7">
        <v>42308</v>
      </c>
      <c r="C2115" t="s">
        <v>528</v>
      </c>
      <c r="D2115" t="s">
        <v>4439</v>
      </c>
      <c r="E2115">
        <v>1295.8399999999999</v>
      </c>
      <c r="F2115">
        <v>4</v>
      </c>
      <c r="G2115">
        <v>0.2</v>
      </c>
      <c r="H2115">
        <v>145.78200000000001</v>
      </c>
      <c r="I2115" t="s">
        <v>69</v>
      </c>
      <c r="J2115" t="s">
        <v>70</v>
      </c>
      <c r="K2115" t="s">
        <v>4440</v>
      </c>
      <c r="L2115" t="s">
        <v>47</v>
      </c>
      <c r="M2115" t="s">
        <v>48</v>
      </c>
      <c r="N2115" t="s">
        <v>686</v>
      </c>
      <c r="O2115">
        <f t="shared" si="33"/>
        <v>2015</v>
      </c>
    </row>
    <row r="2116" spans="1:15" x14ac:dyDescent="0.3">
      <c r="A2116" t="s">
        <v>4436</v>
      </c>
      <c r="B2116" s="7">
        <v>42308</v>
      </c>
      <c r="C2116" t="s">
        <v>528</v>
      </c>
      <c r="D2116" t="s">
        <v>4441</v>
      </c>
      <c r="E2116">
        <v>46.84</v>
      </c>
      <c r="F2116">
        <v>2</v>
      </c>
      <c r="G2116">
        <v>0</v>
      </c>
      <c r="H2116">
        <v>12.646800000000001</v>
      </c>
      <c r="I2116" t="s">
        <v>44</v>
      </c>
      <c r="J2116" t="s">
        <v>58</v>
      </c>
      <c r="K2116" t="s">
        <v>4442</v>
      </c>
      <c r="L2116" t="s">
        <v>47</v>
      </c>
      <c r="M2116" t="s">
        <v>48</v>
      </c>
      <c r="N2116" t="s">
        <v>686</v>
      </c>
      <c r="O2116">
        <f t="shared" si="33"/>
        <v>2015</v>
      </c>
    </row>
    <row r="2117" spans="1:15" x14ac:dyDescent="0.3">
      <c r="A2117" t="s">
        <v>4436</v>
      </c>
      <c r="B2117" s="7">
        <v>42308</v>
      </c>
      <c r="C2117" t="s">
        <v>528</v>
      </c>
      <c r="D2117" t="s">
        <v>4443</v>
      </c>
      <c r="E2117">
        <v>425.83300000000003</v>
      </c>
      <c r="F2117">
        <v>1</v>
      </c>
      <c r="G2117">
        <v>0.15</v>
      </c>
      <c r="H2117">
        <v>20.039200000000001</v>
      </c>
      <c r="I2117" t="s">
        <v>32</v>
      </c>
      <c r="J2117" t="s">
        <v>33</v>
      </c>
      <c r="K2117" t="s">
        <v>4444</v>
      </c>
      <c r="L2117" t="s">
        <v>47</v>
      </c>
      <c r="M2117" t="s">
        <v>48</v>
      </c>
      <c r="N2117" t="s">
        <v>686</v>
      </c>
      <c r="O2117">
        <f t="shared" si="33"/>
        <v>2015</v>
      </c>
    </row>
    <row r="2118" spans="1:15" x14ac:dyDescent="0.3">
      <c r="A2118" t="s">
        <v>4445</v>
      </c>
      <c r="B2118" s="7">
        <v>42289</v>
      </c>
      <c r="C2118" t="s">
        <v>2497</v>
      </c>
      <c r="D2118" t="s">
        <v>3902</v>
      </c>
      <c r="E2118">
        <v>209.67</v>
      </c>
      <c r="F2118">
        <v>1</v>
      </c>
      <c r="G2118">
        <v>0.4</v>
      </c>
      <c r="H2118">
        <v>-13.978</v>
      </c>
      <c r="I2118" t="s">
        <v>32</v>
      </c>
      <c r="J2118" t="s">
        <v>53</v>
      </c>
      <c r="K2118" t="s">
        <v>3903</v>
      </c>
      <c r="L2118" t="s">
        <v>137</v>
      </c>
      <c r="M2118" t="s">
        <v>243</v>
      </c>
      <c r="N2118" t="s">
        <v>352</v>
      </c>
      <c r="O2118">
        <f t="shared" si="33"/>
        <v>2015</v>
      </c>
    </row>
    <row r="2119" spans="1:15" x14ac:dyDescent="0.3">
      <c r="A2119" t="s">
        <v>4446</v>
      </c>
      <c r="B2119" s="7">
        <v>42632</v>
      </c>
      <c r="C2119" t="s">
        <v>4447</v>
      </c>
      <c r="D2119" t="s">
        <v>1368</v>
      </c>
      <c r="E2119">
        <v>159.88</v>
      </c>
      <c r="F2119">
        <v>7</v>
      </c>
      <c r="G2119">
        <v>0</v>
      </c>
      <c r="H2119">
        <v>73.544799999999995</v>
      </c>
      <c r="I2119" t="s">
        <v>44</v>
      </c>
      <c r="J2119" t="s">
        <v>85</v>
      </c>
      <c r="K2119" t="s">
        <v>1369</v>
      </c>
      <c r="L2119" t="s">
        <v>47</v>
      </c>
      <c r="M2119" t="s">
        <v>48</v>
      </c>
      <c r="N2119" t="s">
        <v>4448</v>
      </c>
      <c r="O2119">
        <f t="shared" si="33"/>
        <v>2016</v>
      </c>
    </row>
    <row r="2120" spans="1:15" x14ac:dyDescent="0.3">
      <c r="A2120" t="s">
        <v>4449</v>
      </c>
      <c r="B2120" s="7">
        <v>42838</v>
      </c>
      <c r="C2120" t="s">
        <v>2469</v>
      </c>
      <c r="D2120" t="s">
        <v>806</v>
      </c>
      <c r="E2120">
        <v>5.28</v>
      </c>
      <c r="F2120">
        <v>1</v>
      </c>
      <c r="G2120">
        <v>0</v>
      </c>
      <c r="H2120">
        <v>2.3759999999999999</v>
      </c>
      <c r="I2120" t="s">
        <v>44</v>
      </c>
      <c r="J2120" t="s">
        <v>85</v>
      </c>
      <c r="K2120" t="s">
        <v>807</v>
      </c>
      <c r="L2120" t="s">
        <v>47</v>
      </c>
      <c r="M2120" t="s">
        <v>93</v>
      </c>
      <c r="N2120" t="s">
        <v>94</v>
      </c>
      <c r="O2120">
        <f t="shared" si="33"/>
        <v>2017</v>
      </c>
    </row>
    <row r="2121" spans="1:15" x14ac:dyDescent="0.3">
      <c r="A2121" t="s">
        <v>4449</v>
      </c>
      <c r="B2121" s="7">
        <v>42838</v>
      </c>
      <c r="C2121" t="s">
        <v>2469</v>
      </c>
      <c r="D2121" t="s">
        <v>4210</v>
      </c>
      <c r="E2121">
        <v>895.92</v>
      </c>
      <c r="F2121">
        <v>5</v>
      </c>
      <c r="G2121">
        <v>0.2</v>
      </c>
      <c r="H2121">
        <v>302.37299999999999</v>
      </c>
      <c r="I2121" t="s">
        <v>44</v>
      </c>
      <c r="J2121" t="s">
        <v>73</v>
      </c>
      <c r="K2121" t="s">
        <v>4211</v>
      </c>
      <c r="L2121" t="s">
        <v>47</v>
      </c>
      <c r="M2121" t="s">
        <v>93</v>
      </c>
      <c r="N2121" t="s">
        <v>94</v>
      </c>
      <c r="O2121">
        <f t="shared" si="33"/>
        <v>2017</v>
      </c>
    </row>
    <row r="2122" spans="1:15" x14ac:dyDescent="0.3">
      <c r="A2122" t="s">
        <v>4450</v>
      </c>
      <c r="B2122" s="7">
        <v>42742</v>
      </c>
      <c r="C2122" t="s">
        <v>3436</v>
      </c>
      <c r="D2122" t="s">
        <v>2560</v>
      </c>
      <c r="E2122">
        <v>2.8079999999999998</v>
      </c>
      <c r="F2122">
        <v>3</v>
      </c>
      <c r="G2122">
        <v>0.7</v>
      </c>
      <c r="H2122">
        <v>-1.9656</v>
      </c>
      <c r="I2122" t="s">
        <v>44</v>
      </c>
      <c r="J2122" t="s">
        <v>73</v>
      </c>
      <c r="K2122" t="s">
        <v>2561</v>
      </c>
      <c r="L2122" t="s">
        <v>35</v>
      </c>
      <c r="M2122" t="s">
        <v>55</v>
      </c>
      <c r="N2122" t="s">
        <v>4451</v>
      </c>
      <c r="O2122">
        <f t="shared" si="33"/>
        <v>2017</v>
      </c>
    </row>
    <row r="2123" spans="1:15" x14ac:dyDescent="0.3">
      <c r="A2123" t="s">
        <v>4452</v>
      </c>
      <c r="B2123" s="7">
        <v>43048</v>
      </c>
      <c r="C2123" t="s">
        <v>625</v>
      </c>
      <c r="D2123" t="s">
        <v>236</v>
      </c>
      <c r="E2123">
        <v>215.976</v>
      </c>
      <c r="F2123">
        <v>3</v>
      </c>
      <c r="G2123">
        <v>0.2</v>
      </c>
      <c r="H2123">
        <v>-2.6997</v>
      </c>
      <c r="I2123" t="s">
        <v>32</v>
      </c>
      <c r="J2123" t="s">
        <v>39</v>
      </c>
      <c r="K2123" t="s">
        <v>237</v>
      </c>
      <c r="L2123" t="s">
        <v>47</v>
      </c>
      <c r="M2123" t="s">
        <v>48</v>
      </c>
      <c r="N2123" t="s">
        <v>4453</v>
      </c>
      <c r="O2123">
        <f t="shared" si="33"/>
        <v>2017</v>
      </c>
    </row>
    <row r="2124" spans="1:15" x14ac:dyDescent="0.3">
      <c r="A2124" t="s">
        <v>4454</v>
      </c>
      <c r="B2124" s="7">
        <v>43000</v>
      </c>
      <c r="C2124" t="s">
        <v>2777</v>
      </c>
      <c r="D2124" t="s">
        <v>1276</v>
      </c>
      <c r="E2124">
        <v>241.96</v>
      </c>
      <c r="F2124">
        <v>2</v>
      </c>
      <c r="G2124">
        <v>0</v>
      </c>
      <c r="H2124">
        <v>41.133200000000002</v>
      </c>
      <c r="I2124" t="s">
        <v>32</v>
      </c>
      <c r="J2124" t="s">
        <v>33</v>
      </c>
      <c r="K2124" t="s">
        <v>1277</v>
      </c>
      <c r="L2124" t="s">
        <v>99</v>
      </c>
      <c r="M2124" t="s">
        <v>216</v>
      </c>
      <c r="N2124" t="s">
        <v>2910</v>
      </c>
      <c r="O2124">
        <f t="shared" si="33"/>
        <v>2017</v>
      </c>
    </row>
    <row r="2125" spans="1:15" x14ac:dyDescent="0.3">
      <c r="A2125" t="s">
        <v>4454</v>
      </c>
      <c r="B2125" s="7">
        <v>43000</v>
      </c>
      <c r="C2125" t="s">
        <v>2777</v>
      </c>
      <c r="D2125" t="s">
        <v>353</v>
      </c>
      <c r="E2125">
        <v>27.72</v>
      </c>
      <c r="F2125">
        <v>9</v>
      </c>
      <c r="G2125">
        <v>0</v>
      </c>
      <c r="H2125">
        <v>13.3056</v>
      </c>
      <c r="I2125" t="s">
        <v>44</v>
      </c>
      <c r="J2125" t="s">
        <v>45</v>
      </c>
      <c r="K2125" t="s">
        <v>354</v>
      </c>
      <c r="L2125" t="s">
        <v>99</v>
      </c>
      <c r="M2125" t="s">
        <v>216</v>
      </c>
      <c r="N2125" t="s">
        <v>2910</v>
      </c>
      <c r="O2125">
        <f t="shared" si="33"/>
        <v>2017</v>
      </c>
    </row>
    <row r="2126" spans="1:15" x14ac:dyDescent="0.3">
      <c r="A2126" t="s">
        <v>4455</v>
      </c>
      <c r="B2126" s="7">
        <v>43070</v>
      </c>
      <c r="C2126" t="s">
        <v>2777</v>
      </c>
      <c r="D2126" t="s">
        <v>4456</v>
      </c>
      <c r="E2126">
        <v>104.68</v>
      </c>
      <c r="F2126">
        <v>5</v>
      </c>
      <c r="G2126">
        <v>0.2</v>
      </c>
      <c r="H2126">
        <v>35.329500000000003</v>
      </c>
      <c r="I2126" t="s">
        <v>44</v>
      </c>
      <c r="J2126" t="s">
        <v>159</v>
      </c>
      <c r="K2126" t="s">
        <v>4457</v>
      </c>
      <c r="L2126" t="s">
        <v>137</v>
      </c>
      <c r="M2126" t="s">
        <v>138</v>
      </c>
      <c r="N2126" t="s">
        <v>139</v>
      </c>
      <c r="O2126">
        <f t="shared" si="33"/>
        <v>2017</v>
      </c>
    </row>
    <row r="2127" spans="1:15" x14ac:dyDescent="0.3">
      <c r="A2127" t="s">
        <v>4455</v>
      </c>
      <c r="B2127" s="7">
        <v>43070</v>
      </c>
      <c r="C2127" t="s">
        <v>2777</v>
      </c>
      <c r="D2127" t="s">
        <v>4458</v>
      </c>
      <c r="E2127">
        <v>62.957999999999998</v>
      </c>
      <c r="F2127">
        <v>7</v>
      </c>
      <c r="G2127">
        <v>0.4</v>
      </c>
      <c r="H2127">
        <v>9.4436999999999998</v>
      </c>
      <c r="I2127" t="s">
        <v>69</v>
      </c>
      <c r="J2127" t="s">
        <v>70</v>
      </c>
      <c r="K2127" t="s">
        <v>4459</v>
      </c>
      <c r="L2127" t="s">
        <v>137</v>
      </c>
      <c r="M2127" t="s">
        <v>138</v>
      </c>
      <c r="N2127" t="s">
        <v>139</v>
      </c>
      <c r="O2127">
        <f t="shared" si="33"/>
        <v>2017</v>
      </c>
    </row>
    <row r="2128" spans="1:15" x14ac:dyDescent="0.3">
      <c r="A2128" t="s">
        <v>4460</v>
      </c>
      <c r="B2128" s="7">
        <v>41813</v>
      </c>
      <c r="C2128" t="s">
        <v>4461</v>
      </c>
      <c r="D2128" t="s">
        <v>1250</v>
      </c>
      <c r="E2128">
        <v>86.376000000000005</v>
      </c>
      <c r="F2128">
        <v>3</v>
      </c>
      <c r="G2128">
        <v>0.2</v>
      </c>
      <c r="H2128">
        <v>1.0797000000000001</v>
      </c>
      <c r="I2128" t="s">
        <v>69</v>
      </c>
      <c r="J2128" t="s">
        <v>148</v>
      </c>
      <c r="K2128" t="s">
        <v>1251</v>
      </c>
      <c r="L2128" t="s">
        <v>137</v>
      </c>
      <c r="M2128" t="s">
        <v>138</v>
      </c>
      <c r="N2128" t="s">
        <v>139</v>
      </c>
      <c r="O2128">
        <f t="shared" si="33"/>
        <v>2014</v>
      </c>
    </row>
    <row r="2129" spans="1:15" x14ac:dyDescent="0.3">
      <c r="A2129" t="s">
        <v>4462</v>
      </c>
      <c r="B2129" s="7">
        <v>42281</v>
      </c>
      <c r="C2129" t="s">
        <v>3336</v>
      </c>
      <c r="D2129" t="s">
        <v>4463</v>
      </c>
      <c r="E2129">
        <v>64.944000000000003</v>
      </c>
      <c r="F2129">
        <v>3</v>
      </c>
      <c r="G2129">
        <v>0.2</v>
      </c>
      <c r="H2129">
        <v>6.4943999999999997</v>
      </c>
      <c r="I2129" t="s">
        <v>32</v>
      </c>
      <c r="J2129" t="s">
        <v>63</v>
      </c>
      <c r="K2129" t="s">
        <v>4464</v>
      </c>
      <c r="L2129" t="s">
        <v>137</v>
      </c>
      <c r="M2129" t="s">
        <v>138</v>
      </c>
      <c r="N2129" t="s">
        <v>139</v>
      </c>
      <c r="O2129">
        <f t="shared" si="33"/>
        <v>2015</v>
      </c>
    </row>
    <row r="2130" spans="1:15" x14ac:dyDescent="0.3">
      <c r="A2130" t="s">
        <v>4462</v>
      </c>
      <c r="B2130" s="7">
        <v>42281</v>
      </c>
      <c r="C2130" t="s">
        <v>3336</v>
      </c>
      <c r="D2130" t="s">
        <v>3475</v>
      </c>
      <c r="E2130">
        <v>20.736000000000001</v>
      </c>
      <c r="F2130">
        <v>4</v>
      </c>
      <c r="G2130">
        <v>0.2</v>
      </c>
      <c r="H2130">
        <v>7.2576000000000001</v>
      </c>
      <c r="I2130" t="s">
        <v>44</v>
      </c>
      <c r="J2130" t="s">
        <v>85</v>
      </c>
      <c r="K2130" t="s">
        <v>3476</v>
      </c>
      <c r="L2130" t="s">
        <v>137</v>
      </c>
      <c r="M2130" t="s">
        <v>138</v>
      </c>
      <c r="N2130" t="s">
        <v>139</v>
      </c>
      <c r="O2130">
        <f t="shared" si="33"/>
        <v>2015</v>
      </c>
    </row>
    <row r="2131" spans="1:15" x14ac:dyDescent="0.3">
      <c r="A2131" t="s">
        <v>4465</v>
      </c>
      <c r="B2131" s="7">
        <v>41779</v>
      </c>
      <c r="C2131" t="s">
        <v>4466</v>
      </c>
      <c r="D2131" t="s">
        <v>4467</v>
      </c>
      <c r="E2131">
        <v>33.28</v>
      </c>
      <c r="F2131">
        <v>4</v>
      </c>
      <c r="G2131">
        <v>0</v>
      </c>
      <c r="H2131">
        <v>9.3184000000000005</v>
      </c>
      <c r="I2131" t="s">
        <v>44</v>
      </c>
      <c r="J2131" t="s">
        <v>76</v>
      </c>
      <c r="K2131" t="s">
        <v>4468</v>
      </c>
      <c r="L2131" t="s">
        <v>137</v>
      </c>
      <c r="M2131" t="s">
        <v>2372</v>
      </c>
      <c r="N2131" t="s">
        <v>223</v>
      </c>
      <c r="O2131">
        <f t="shared" si="33"/>
        <v>2014</v>
      </c>
    </row>
    <row r="2132" spans="1:15" x14ac:dyDescent="0.3">
      <c r="A2132" t="s">
        <v>4465</v>
      </c>
      <c r="B2132" s="7">
        <v>41779</v>
      </c>
      <c r="C2132" t="s">
        <v>4466</v>
      </c>
      <c r="D2132" t="s">
        <v>4469</v>
      </c>
      <c r="E2132">
        <v>38.520000000000003</v>
      </c>
      <c r="F2132">
        <v>9</v>
      </c>
      <c r="G2132">
        <v>0</v>
      </c>
      <c r="H2132">
        <v>11.9412</v>
      </c>
      <c r="I2132" t="s">
        <v>44</v>
      </c>
      <c r="J2132" t="s">
        <v>66</v>
      </c>
      <c r="K2132" t="s">
        <v>4470</v>
      </c>
      <c r="L2132" t="s">
        <v>137</v>
      </c>
      <c r="M2132" t="s">
        <v>2372</v>
      </c>
      <c r="N2132" t="s">
        <v>223</v>
      </c>
      <c r="O2132">
        <f t="shared" si="33"/>
        <v>2014</v>
      </c>
    </row>
    <row r="2133" spans="1:15" x14ac:dyDescent="0.3">
      <c r="A2133" t="s">
        <v>4465</v>
      </c>
      <c r="B2133" s="7">
        <v>41779</v>
      </c>
      <c r="C2133" t="s">
        <v>4466</v>
      </c>
      <c r="D2133" t="s">
        <v>3051</v>
      </c>
      <c r="E2133">
        <v>139.86000000000001</v>
      </c>
      <c r="F2133">
        <v>7</v>
      </c>
      <c r="G2133">
        <v>0</v>
      </c>
      <c r="H2133">
        <v>60.139800000000001</v>
      </c>
      <c r="I2133" t="s">
        <v>32</v>
      </c>
      <c r="J2133" t="s">
        <v>63</v>
      </c>
      <c r="K2133" t="s">
        <v>3052</v>
      </c>
      <c r="L2133" t="s">
        <v>137</v>
      </c>
      <c r="M2133" t="s">
        <v>2372</v>
      </c>
      <c r="N2133" t="s">
        <v>223</v>
      </c>
      <c r="O2133">
        <f t="shared" si="33"/>
        <v>2014</v>
      </c>
    </row>
    <row r="2134" spans="1:15" x14ac:dyDescent="0.3">
      <c r="A2134" t="s">
        <v>4471</v>
      </c>
      <c r="B2134" s="7">
        <v>42328</v>
      </c>
      <c r="C2134" t="s">
        <v>2153</v>
      </c>
      <c r="D2134" t="s">
        <v>4472</v>
      </c>
      <c r="E2134">
        <v>19.649999999999999</v>
      </c>
      <c r="F2134">
        <v>3</v>
      </c>
      <c r="G2134">
        <v>0</v>
      </c>
      <c r="H2134">
        <v>9.0389999999999997</v>
      </c>
      <c r="I2134" t="s">
        <v>44</v>
      </c>
      <c r="J2134" t="s">
        <v>85</v>
      </c>
      <c r="K2134" t="s">
        <v>4473</v>
      </c>
      <c r="L2134" t="s">
        <v>137</v>
      </c>
      <c r="M2134" t="s">
        <v>243</v>
      </c>
      <c r="N2134" t="s">
        <v>244</v>
      </c>
      <c r="O2134">
        <f t="shared" si="33"/>
        <v>2015</v>
      </c>
    </row>
    <row r="2135" spans="1:15" x14ac:dyDescent="0.3">
      <c r="A2135" t="s">
        <v>4474</v>
      </c>
      <c r="B2135" s="7">
        <v>42338</v>
      </c>
      <c r="C2135" t="s">
        <v>4475</v>
      </c>
      <c r="D2135" t="s">
        <v>91</v>
      </c>
      <c r="E2135">
        <v>152.99100000000001</v>
      </c>
      <c r="F2135">
        <v>3</v>
      </c>
      <c r="G2135">
        <v>0.7</v>
      </c>
      <c r="H2135">
        <v>-122.39279999999999</v>
      </c>
      <c r="I2135" t="s">
        <v>44</v>
      </c>
      <c r="J2135" t="s">
        <v>73</v>
      </c>
      <c r="K2135" t="s">
        <v>92</v>
      </c>
      <c r="L2135" t="s">
        <v>137</v>
      </c>
      <c r="M2135" t="s">
        <v>138</v>
      </c>
      <c r="N2135" t="s">
        <v>139</v>
      </c>
      <c r="O2135">
        <f t="shared" si="33"/>
        <v>2015</v>
      </c>
    </row>
    <row r="2136" spans="1:15" x14ac:dyDescent="0.3">
      <c r="A2136" t="s">
        <v>4474</v>
      </c>
      <c r="B2136" s="7">
        <v>42338</v>
      </c>
      <c r="C2136" t="s">
        <v>4475</v>
      </c>
      <c r="D2136" t="s">
        <v>3342</v>
      </c>
      <c r="E2136">
        <v>10.584</v>
      </c>
      <c r="F2136">
        <v>7</v>
      </c>
      <c r="G2136">
        <v>0.2</v>
      </c>
      <c r="H2136">
        <v>-2.3814000000000002</v>
      </c>
      <c r="I2136" t="s">
        <v>44</v>
      </c>
      <c r="J2136" t="s">
        <v>241</v>
      </c>
      <c r="K2136" t="s">
        <v>3343</v>
      </c>
      <c r="L2136" t="s">
        <v>137</v>
      </c>
      <c r="M2136" t="s">
        <v>138</v>
      </c>
      <c r="N2136" t="s">
        <v>139</v>
      </c>
      <c r="O2136">
        <f t="shared" si="33"/>
        <v>2015</v>
      </c>
    </row>
    <row r="2137" spans="1:15" x14ac:dyDescent="0.3">
      <c r="A2137" t="s">
        <v>4474</v>
      </c>
      <c r="B2137" s="7">
        <v>42338</v>
      </c>
      <c r="C2137" t="s">
        <v>4475</v>
      </c>
      <c r="D2137" t="s">
        <v>4476</v>
      </c>
      <c r="E2137">
        <v>94.92</v>
      </c>
      <c r="F2137">
        <v>4</v>
      </c>
      <c r="G2137">
        <v>0.4</v>
      </c>
      <c r="H2137">
        <v>15.82</v>
      </c>
      <c r="I2137" t="s">
        <v>69</v>
      </c>
      <c r="J2137" t="s">
        <v>70</v>
      </c>
      <c r="K2137" t="s">
        <v>4477</v>
      </c>
      <c r="L2137" t="s">
        <v>137</v>
      </c>
      <c r="M2137" t="s">
        <v>138</v>
      </c>
      <c r="N2137" t="s">
        <v>139</v>
      </c>
      <c r="O2137">
        <f t="shared" si="33"/>
        <v>2015</v>
      </c>
    </row>
    <row r="2138" spans="1:15" x14ac:dyDescent="0.3">
      <c r="A2138" t="s">
        <v>4478</v>
      </c>
      <c r="B2138" s="7">
        <v>42369</v>
      </c>
      <c r="C2138" t="s">
        <v>4479</v>
      </c>
      <c r="D2138" t="s">
        <v>4480</v>
      </c>
      <c r="E2138">
        <v>14.76</v>
      </c>
      <c r="F2138">
        <v>5</v>
      </c>
      <c r="G2138">
        <v>0.6</v>
      </c>
      <c r="H2138">
        <v>-11.439</v>
      </c>
      <c r="I2138" t="s">
        <v>32</v>
      </c>
      <c r="J2138" t="s">
        <v>63</v>
      </c>
      <c r="K2138" t="s">
        <v>4481</v>
      </c>
      <c r="L2138" t="s">
        <v>99</v>
      </c>
      <c r="M2138" t="s">
        <v>100</v>
      </c>
      <c r="N2138" t="s">
        <v>673</v>
      </c>
      <c r="O2138">
        <f t="shared" si="33"/>
        <v>2015</v>
      </c>
    </row>
    <row r="2139" spans="1:15" x14ac:dyDescent="0.3">
      <c r="A2139" t="s">
        <v>4478</v>
      </c>
      <c r="B2139" s="7">
        <v>42369</v>
      </c>
      <c r="C2139" t="s">
        <v>4479</v>
      </c>
      <c r="D2139" t="s">
        <v>4260</v>
      </c>
      <c r="E2139">
        <v>3.6560000000000001</v>
      </c>
      <c r="F2139">
        <v>4</v>
      </c>
      <c r="G2139">
        <v>0.8</v>
      </c>
      <c r="H2139">
        <v>-5.8495999999999997</v>
      </c>
      <c r="I2139" t="s">
        <v>44</v>
      </c>
      <c r="J2139" t="s">
        <v>73</v>
      </c>
      <c r="K2139" t="s">
        <v>4261</v>
      </c>
      <c r="L2139" t="s">
        <v>99</v>
      </c>
      <c r="M2139" t="s">
        <v>100</v>
      </c>
      <c r="N2139" t="s">
        <v>673</v>
      </c>
      <c r="O2139">
        <f t="shared" si="33"/>
        <v>2015</v>
      </c>
    </row>
    <row r="2140" spans="1:15" x14ac:dyDescent="0.3">
      <c r="A2140" t="s">
        <v>4482</v>
      </c>
      <c r="B2140" s="7">
        <v>43055</v>
      </c>
      <c r="C2140" t="s">
        <v>4292</v>
      </c>
      <c r="D2140" t="s">
        <v>2034</v>
      </c>
      <c r="E2140">
        <v>146.82</v>
      </c>
      <c r="F2140">
        <v>3</v>
      </c>
      <c r="G2140">
        <v>0</v>
      </c>
      <c r="H2140">
        <v>73.41</v>
      </c>
      <c r="I2140" t="s">
        <v>44</v>
      </c>
      <c r="J2140" t="s">
        <v>85</v>
      </c>
      <c r="K2140" t="s">
        <v>2035</v>
      </c>
      <c r="L2140" t="s">
        <v>137</v>
      </c>
      <c r="M2140" t="s">
        <v>243</v>
      </c>
      <c r="N2140" t="s">
        <v>244</v>
      </c>
      <c r="O2140">
        <f t="shared" si="33"/>
        <v>2017</v>
      </c>
    </row>
    <row r="2141" spans="1:15" x14ac:dyDescent="0.3">
      <c r="A2141" t="s">
        <v>4483</v>
      </c>
      <c r="B2141" s="7">
        <v>41796</v>
      </c>
      <c r="C2141" t="s">
        <v>1953</v>
      </c>
      <c r="D2141" t="s">
        <v>1224</v>
      </c>
      <c r="E2141">
        <v>149.54400000000001</v>
      </c>
      <c r="F2141">
        <v>9</v>
      </c>
      <c r="G2141">
        <v>0.2</v>
      </c>
      <c r="H2141">
        <v>50.4711</v>
      </c>
      <c r="I2141" t="s">
        <v>44</v>
      </c>
      <c r="J2141" t="s">
        <v>73</v>
      </c>
      <c r="K2141" t="s">
        <v>1225</v>
      </c>
      <c r="L2141" t="s">
        <v>137</v>
      </c>
      <c r="M2141" t="s">
        <v>243</v>
      </c>
      <c r="N2141" t="s">
        <v>1041</v>
      </c>
      <c r="O2141">
        <f t="shared" si="33"/>
        <v>2014</v>
      </c>
    </row>
    <row r="2142" spans="1:15" x14ac:dyDescent="0.3">
      <c r="A2142" t="s">
        <v>4483</v>
      </c>
      <c r="B2142" s="7">
        <v>41796</v>
      </c>
      <c r="C2142" t="s">
        <v>1953</v>
      </c>
      <c r="D2142" t="s">
        <v>4484</v>
      </c>
      <c r="E2142">
        <v>17.14</v>
      </c>
      <c r="F2142">
        <v>2</v>
      </c>
      <c r="G2142">
        <v>0</v>
      </c>
      <c r="H2142">
        <v>4.4564000000000004</v>
      </c>
      <c r="I2142" t="s">
        <v>44</v>
      </c>
      <c r="J2142" t="s">
        <v>515</v>
      </c>
      <c r="K2142" t="s">
        <v>4485</v>
      </c>
      <c r="L2142" t="s">
        <v>137</v>
      </c>
      <c r="M2142" t="s">
        <v>243</v>
      </c>
      <c r="N2142" t="s">
        <v>1041</v>
      </c>
      <c r="O2142">
        <f t="shared" si="33"/>
        <v>2014</v>
      </c>
    </row>
    <row r="2143" spans="1:15" x14ac:dyDescent="0.3">
      <c r="A2143" t="s">
        <v>4483</v>
      </c>
      <c r="B2143" s="7">
        <v>41796</v>
      </c>
      <c r="C2143" t="s">
        <v>1953</v>
      </c>
      <c r="D2143" t="s">
        <v>4486</v>
      </c>
      <c r="E2143">
        <v>991.76400000000001</v>
      </c>
      <c r="F2143">
        <v>3</v>
      </c>
      <c r="G2143">
        <v>0.4</v>
      </c>
      <c r="H2143">
        <v>-347.11739999999998</v>
      </c>
      <c r="I2143" t="s">
        <v>32</v>
      </c>
      <c r="J2143" t="s">
        <v>53</v>
      </c>
      <c r="K2143" t="s">
        <v>4487</v>
      </c>
      <c r="L2143" t="s">
        <v>137</v>
      </c>
      <c r="M2143" t="s">
        <v>243</v>
      </c>
      <c r="N2143" t="s">
        <v>1041</v>
      </c>
      <c r="O2143">
        <f t="shared" si="33"/>
        <v>2014</v>
      </c>
    </row>
    <row r="2144" spans="1:15" x14ac:dyDescent="0.3">
      <c r="A2144" t="s">
        <v>4488</v>
      </c>
      <c r="B2144" s="7">
        <v>42614</v>
      </c>
      <c r="C2144" t="s">
        <v>1202</v>
      </c>
      <c r="D2144" t="s">
        <v>296</v>
      </c>
      <c r="E2144">
        <v>30.48</v>
      </c>
      <c r="F2144">
        <v>6</v>
      </c>
      <c r="G2144">
        <v>0.2</v>
      </c>
      <c r="H2144">
        <v>9.9060000000000006</v>
      </c>
      <c r="I2144" t="s">
        <v>44</v>
      </c>
      <c r="J2144" t="s">
        <v>85</v>
      </c>
      <c r="K2144" t="s">
        <v>297</v>
      </c>
      <c r="L2144" t="s">
        <v>137</v>
      </c>
      <c r="M2144" t="s">
        <v>138</v>
      </c>
      <c r="N2144" t="s">
        <v>139</v>
      </c>
      <c r="O2144">
        <f t="shared" si="33"/>
        <v>2016</v>
      </c>
    </row>
    <row r="2145" spans="1:15" x14ac:dyDescent="0.3">
      <c r="A2145" t="s">
        <v>4488</v>
      </c>
      <c r="B2145" s="7">
        <v>42614</v>
      </c>
      <c r="C2145" t="s">
        <v>1202</v>
      </c>
      <c r="D2145" t="s">
        <v>495</v>
      </c>
      <c r="E2145">
        <v>23.988</v>
      </c>
      <c r="F2145">
        <v>2</v>
      </c>
      <c r="G2145">
        <v>0.4</v>
      </c>
      <c r="H2145">
        <v>-4.7976000000000001</v>
      </c>
      <c r="I2145" t="s">
        <v>69</v>
      </c>
      <c r="J2145" t="s">
        <v>70</v>
      </c>
      <c r="K2145" t="s">
        <v>496</v>
      </c>
      <c r="L2145" t="s">
        <v>137</v>
      </c>
      <c r="M2145" t="s">
        <v>138</v>
      </c>
      <c r="N2145" t="s">
        <v>139</v>
      </c>
      <c r="O2145">
        <f t="shared" si="33"/>
        <v>2016</v>
      </c>
    </row>
    <row r="2146" spans="1:15" x14ac:dyDescent="0.3">
      <c r="A2146" t="s">
        <v>4488</v>
      </c>
      <c r="B2146" s="7">
        <v>42614</v>
      </c>
      <c r="C2146" t="s">
        <v>1202</v>
      </c>
      <c r="D2146" t="s">
        <v>499</v>
      </c>
      <c r="E2146">
        <v>16.687999999999999</v>
      </c>
      <c r="F2146">
        <v>7</v>
      </c>
      <c r="G2146">
        <v>0.2</v>
      </c>
      <c r="H2146">
        <v>5.4236000000000004</v>
      </c>
      <c r="I2146" t="s">
        <v>44</v>
      </c>
      <c r="J2146" t="s">
        <v>241</v>
      </c>
      <c r="K2146" t="s">
        <v>500</v>
      </c>
      <c r="L2146" t="s">
        <v>137</v>
      </c>
      <c r="M2146" t="s">
        <v>138</v>
      </c>
      <c r="N2146" t="s">
        <v>139</v>
      </c>
      <c r="O2146">
        <f t="shared" si="33"/>
        <v>2016</v>
      </c>
    </row>
    <row r="2147" spans="1:15" x14ac:dyDescent="0.3">
      <c r="A2147" t="s">
        <v>4489</v>
      </c>
      <c r="B2147" s="7">
        <v>42546</v>
      </c>
      <c r="C2147" t="s">
        <v>2759</v>
      </c>
      <c r="D2147" t="s">
        <v>834</v>
      </c>
      <c r="E2147">
        <v>422.05799999999999</v>
      </c>
      <c r="F2147">
        <v>3</v>
      </c>
      <c r="G2147">
        <v>0.3</v>
      </c>
      <c r="H2147">
        <v>-18.088200000000001</v>
      </c>
      <c r="I2147" t="s">
        <v>32</v>
      </c>
      <c r="J2147" t="s">
        <v>39</v>
      </c>
      <c r="K2147" t="s">
        <v>835</v>
      </c>
      <c r="L2147" t="s">
        <v>137</v>
      </c>
      <c r="M2147" t="s">
        <v>138</v>
      </c>
      <c r="N2147" t="s">
        <v>4490</v>
      </c>
      <c r="O2147">
        <f t="shared" si="33"/>
        <v>2016</v>
      </c>
    </row>
    <row r="2148" spans="1:15" x14ac:dyDescent="0.3">
      <c r="A2148" t="s">
        <v>4489</v>
      </c>
      <c r="B2148" s="7">
        <v>42546</v>
      </c>
      <c r="C2148" t="s">
        <v>2759</v>
      </c>
      <c r="D2148" t="s">
        <v>512</v>
      </c>
      <c r="E2148">
        <v>38.088000000000001</v>
      </c>
      <c r="F2148">
        <v>4</v>
      </c>
      <c r="G2148">
        <v>0.7</v>
      </c>
      <c r="H2148">
        <v>-27.9312</v>
      </c>
      <c r="I2148" t="s">
        <v>44</v>
      </c>
      <c r="J2148" t="s">
        <v>73</v>
      </c>
      <c r="K2148" t="s">
        <v>513</v>
      </c>
      <c r="L2148" t="s">
        <v>137</v>
      </c>
      <c r="M2148" t="s">
        <v>138</v>
      </c>
      <c r="N2148" t="s">
        <v>4490</v>
      </c>
      <c r="O2148">
        <f t="shared" si="33"/>
        <v>2016</v>
      </c>
    </row>
    <row r="2149" spans="1:15" x14ac:dyDescent="0.3">
      <c r="A2149" t="s">
        <v>4489</v>
      </c>
      <c r="B2149" s="7">
        <v>42546</v>
      </c>
      <c r="C2149" t="s">
        <v>2759</v>
      </c>
      <c r="D2149" t="s">
        <v>214</v>
      </c>
      <c r="E2149">
        <v>254.352</v>
      </c>
      <c r="F2149">
        <v>6</v>
      </c>
      <c r="G2149">
        <v>0.2</v>
      </c>
      <c r="H2149">
        <v>-50.870399999999997</v>
      </c>
      <c r="I2149" t="s">
        <v>44</v>
      </c>
      <c r="J2149" t="s">
        <v>58</v>
      </c>
      <c r="K2149" t="s">
        <v>215</v>
      </c>
      <c r="L2149" t="s">
        <v>137</v>
      </c>
      <c r="M2149" t="s">
        <v>138</v>
      </c>
      <c r="N2149" t="s">
        <v>4490</v>
      </c>
      <c r="O2149">
        <f t="shared" si="33"/>
        <v>2016</v>
      </c>
    </row>
    <row r="2150" spans="1:15" x14ac:dyDescent="0.3">
      <c r="A2150" t="s">
        <v>4491</v>
      </c>
      <c r="B2150" s="7">
        <v>41985</v>
      </c>
      <c r="C2150" t="s">
        <v>4475</v>
      </c>
      <c r="D2150" t="s">
        <v>2699</v>
      </c>
      <c r="E2150">
        <v>43.31</v>
      </c>
      <c r="F2150">
        <v>1</v>
      </c>
      <c r="G2150">
        <v>0</v>
      </c>
      <c r="H2150">
        <v>4.3310000000000004</v>
      </c>
      <c r="I2150" t="s">
        <v>32</v>
      </c>
      <c r="J2150" t="s">
        <v>63</v>
      </c>
      <c r="K2150" t="s">
        <v>2700</v>
      </c>
      <c r="L2150" t="s">
        <v>47</v>
      </c>
      <c r="M2150" t="s">
        <v>48</v>
      </c>
      <c r="N2150" t="s">
        <v>88</v>
      </c>
      <c r="O2150">
        <f t="shared" si="33"/>
        <v>2014</v>
      </c>
    </row>
    <row r="2151" spans="1:15" x14ac:dyDescent="0.3">
      <c r="A2151" t="s">
        <v>4492</v>
      </c>
      <c r="B2151" s="7">
        <v>42825</v>
      </c>
      <c r="C2151" t="s">
        <v>1195</v>
      </c>
      <c r="D2151" t="s">
        <v>4493</v>
      </c>
      <c r="E2151">
        <v>84.95</v>
      </c>
      <c r="F2151">
        <v>5</v>
      </c>
      <c r="G2151">
        <v>0</v>
      </c>
      <c r="H2151">
        <v>22.087</v>
      </c>
      <c r="I2151" t="s">
        <v>69</v>
      </c>
      <c r="J2151" t="s">
        <v>70</v>
      </c>
      <c r="K2151" t="s">
        <v>4494</v>
      </c>
      <c r="L2151" t="s">
        <v>137</v>
      </c>
      <c r="M2151" t="s">
        <v>243</v>
      </c>
      <c r="N2151" t="s">
        <v>244</v>
      </c>
      <c r="O2151">
        <f t="shared" si="33"/>
        <v>2017</v>
      </c>
    </row>
    <row r="2152" spans="1:15" x14ac:dyDescent="0.3">
      <c r="A2152" t="s">
        <v>4495</v>
      </c>
      <c r="B2152" s="7">
        <v>43058</v>
      </c>
      <c r="C2152" t="s">
        <v>4496</v>
      </c>
      <c r="D2152" t="s">
        <v>3126</v>
      </c>
      <c r="E2152">
        <v>233.05799999999999</v>
      </c>
      <c r="F2152">
        <v>3</v>
      </c>
      <c r="G2152">
        <v>0.3</v>
      </c>
      <c r="H2152">
        <v>-53.270400000000002</v>
      </c>
      <c r="I2152" t="s">
        <v>32</v>
      </c>
      <c r="J2152" t="s">
        <v>39</v>
      </c>
      <c r="K2152" t="s">
        <v>3127</v>
      </c>
      <c r="L2152" t="s">
        <v>99</v>
      </c>
      <c r="M2152" t="s">
        <v>100</v>
      </c>
      <c r="N2152" t="s">
        <v>4497</v>
      </c>
      <c r="O2152">
        <f t="shared" si="33"/>
        <v>2017</v>
      </c>
    </row>
    <row r="2153" spans="1:15" x14ac:dyDescent="0.3">
      <c r="A2153" t="s">
        <v>4498</v>
      </c>
      <c r="B2153" s="7">
        <v>41967</v>
      </c>
      <c r="C2153" t="s">
        <v>4499</v>
      </c>
      <c r="D2153" t="s">
        <v>1398</v>
      </c>
      <c r="E2153">
        <v>111.79</v>
      </c>
      <c r="F2153">
        <v>7</v>
      </c>
      <c r="G2153">
        <v>0</v>
      </c>
      <c r="H2153">
        <v>43.598100000000002</v>
      </c>
      <c r="I2153" t="s">
        <v>69</v>
      </c>
      <c r="J2153" t="s">
        <v>148</v>
      </c>
      <c r="K2153" t="s">
        <v>1399</v>
      </c>
      <c r="L2153" t="s">
        <v>99</v>
      </c>
      <c r="M2153" t="s">
        <v>531</v>
      </c>
      <c r="N2153" t="s">
        <v>4500</v>
      </c>
      <c r="O2153">
        <f t="shared" si="33"/>
        <v>2014</v>
      </c>
    </row>
    <row r="2154" spans="1:15" x14ac:dyDescent="0.3">
      <c r="A2154" t="s">
        <v>4501</v>
      </c>
      <c r="B2154" s="7">
        <v>42330</v>
      </c>
      <c r="C2154" t="s">
        <v>3547</v>
      </c>
      <c r="D2154" t="s">
        <v>3571</v>
      </c>
      <c r="E2154">
        <v>14.94</v>
      </c>
      <c r="F2154">
        <v>3</v>
      </c>
      <c r="G2154">
        <v>0</v>
      </c>
      <c r="H2154">
        <v>7.0217999999999998</v>
      </c>
      <c r="I2154" t="s">
        <v>44</v>
      </c>
      <c r="J2154" t="s">
        <v>85</v>
      </c>
      <c r="K2154" t="s">
        <v>3572</v>
      </c>
      <c r="L2154" t="s">
        <v>137</v>
      </c>
      <c r="M2154" t="s">
        <v>1102</v>
      </c>
      <c r="N2154" t="s">
        <v>1171</v>
      </c>
      <c r="O2154">
        <f t="shared" si="33"/>
        <v>2015</v>
      </c>
    </row>
    <row r="2155" spans="1:15" x14ac:dyDescent="0.3">
      <c r="A2155" t="s">
        <v>4502</v>
      </c>
      <c r="B2155" s="7">
        <v>42565</v>
      </c>
      <c r="C2155" t="s">
        <v>848</v>
      </c>
      <c r="D2155" t="s">
        <v>2080</v>
      </c>
      <c r="E2155">
        <v>14.16</v>
      </c>
      <c r="F2155">
        <v>2</v>
      </c>
      <c r="G2155">
        <v>0.2</v>
      </c>
      <c r="H2155">
        <v>5.133</v>
      </c>
      <c r="I2155" t="s">
        <v>44</v>
      </c>
      <c r="J2155" t="s">
        <v>73</v>
      </c>
      <c r="K2155" t="s">
        <v>2081</v>
      </c>
      <c r="L2155" t="s">
        <v>137</v>
      </c>
      <c r="M2155" t="s">
        <v>243</v>
      </c>
      <c r="N2155" t="s">
        <v>244</v>
      </c>
      <c r="O2155">
        <f t="shared" si="33"/>
        <v>2016</v>
      </c>
    </row>
    <row r="2156" spans="1:15" x14ac:dyDescent="0.3">
      <c r="A2156" t="s">
        <v>4503</v>
      </c>
      <c r="B2156" s="7">
        <v>42490</v>
      </c>
      <c r="C2156" t="s">
        <v>3029</v>
      </c>
      <c r="D2156" t="s">
        <v>4082</v>
      </c>
      <c r="E2156">
        <v>22.608000000000001</v>
      </c>
      <c r="F2156">
        <v>3</v>
      </c>
      <c r="G2156">
        <v>0.6</v>
      </c>
      <c r="H2156">
        <v>-10.1736</v>
      </c>
      <c r="I2156" t="s">
        <v>32</v>
      </c>
      <c r="J2156" t="s">
        <v>63</v>
      </c>
      <c r="K2156" t="s">
        <v>4083</v>
      </c>
      <c r="L2156" t="s">
        <v>99</v>
      </c>
      <c r="M2156" t="s">
        <v>100</v>
      </c>
      <c r="N2156" t="s">
        <v>722</v>
      </c>
      <c r="O2156">
        <f t="shared" si="33"/>
        <v>2016</v>
      </c>
    </row>
    <row r="2157" spans="1:15" x14ac:dyDescent="0.3">
      <c r="A2157" t="s">
        <v>4504</v>
      </c>
      <c r="B2157" s="7">
        <v>42576</v>
      </c>
      <c r="C2157" t="s">
        <v>3291</v>
      </c>
      <c r="D2157" t="s">
        <v>1039</v>
      </c>
      <c r="E2157">
        <v>21.48</v>
      </c>
      <c r="F2157">
        <v>6</v>
      </c>
      <c r="G2157">
        <v>0</v>
      </c>
      <c r="H2157">
        <v>10.74</v>
      </c>
      <c r="I2157" t="s">
        <v>44</v>
      </c>
      <c r="J2157" t="s">
        <v>241</v>
      </c>
      <c r="K2157" t="s">
        <v>1040</v>
      </c>
      <c r="L2157" t="s">
        <v>47</v>
      </c>
      <c r="M2157" t="s">
        <v>48</v>
      </c>
      <c r="N2157" t="s">
        <v>49</v>
      </c>
      <c r="O2157">
        <f t="shared" si="33"/>
        <v>2016</v>
      </c>
    </row>
    <row r="2158" spans="1:15" x14ac:dyDescent="0.3">
      <c r="A2158" t="s">
        <v>4505</v>
      </c>
      <c r="B2158" s="7">
        <v>41812</v>
      </c>
      <c r="C2158" t="s">
        <v>1731</v>
      </c>
      <c r="D2158" t="s">
        <v>2575</v>
      </c>
      <c r="E2158">
        <v>501.81</v>
      </c>
      <c r="F2158">
        <v>3</v>
      </c>
      <c r="G2158">
        <v>0</v>
      </c>
      <c r="H2158">
        <v>0</v>
      </c>
      <c r="I2158" t="s">
        <v>44</v>
      </c>
      <c r="J2158" t="s">
        <v>58</v>
      </c>
      <c r="K2158" t="s">
        <v>2576</v>
      </c>
      <c r="L2158" t="s">
        <v>99</v>
      </c>
      <c r="M2158" t="s">
        <v>208</v>
      </c>
      <c r="N2158" t="s">
        <v>369</v>
      </c>
      <c r="O2158">
        <f t="shared" si="33"/>
        <v>2014</v>
      </c>
    </row>
    <row r="2159" spans="1:15" x14ac:dyDescent="0.3">
      <c r="A2159" t="s">
        <v>4505</v>
      </c>
      <c r="B2159" s="7">
        <v>41812</v>
      </c>
      <c r="C2159" t="s">
        <v>1731</v>
      </c>
      <c r="D2159" t="s">
        <v>1383</v>
      </c>
      <c r="E2159">
        <v>161.94</v>
      </c>
      <c r="F2159">
        <v>3</v>
      </c>
      <c r="G2159">
        <v>0</v>
      </c>
      <c r="H2159">
        <v>9.7164000000000001</v>
      </c>
      <c r="I2159" t="s">
        <v>44</v>
      </c>
      <c r="J2159" t="s">
        <v>58</v>
      </c>
      <c r="K2159" t="s">
        <v>1384</v>
      </c>
      <c r="L2159" t="s">
        <v>99</v>
      </c>
      <c r="M2159" t="s">
        <v>208</v>
      </c>
      <c r="N2159" t="s">
        <v>369</v>
      </c>
      <c r="O2159">
        <f t="shared" si="33"/>
        <v>2014</v>
      </c>
    </row>
    <row r="2160" spans="1:15" x14ac:dyDescent="0.3">
      <c r="A2160" t="s">
        <v>4506</v>
      </c>
      <c r="B2160" s="7">
        <v>43029</v>
      </c>
      <c r="C2160" t="s">
        <v>567</v>
      </c>
      <c r="D2160" t="s">
        <v>4507</v>
      </c>
      <c r="E2160">
        <v>17.856000000000002</v>
      </c>
      <c r="F2160">
        <v>4</v>
      </c>
      <c r="G2160">
        <v>0.2</v>
      </c>
      <c r="H2160">
        <v>2.0087999999999999</v>
      </c>
      <c r="I2160" t="s">
        <v>44</v>
      </c>
      <c r="J2160" t="s">
        <v>66</v>
      </c>
      <c r="K2160" t="s">
        <v>4508</v>
      </c>
      <c r="L2160" t="s">
        <v>35</v>
      </c>
      <c r="M2160" t="s">
        <v>55</v>
      </c>
      <c r="N2160" t="s">
        <v>3212</v>
      </c>
      <c r="O2160">
        <f t="shared" si="33"/>
        <v>2017</v>
      </c>
    </row>
    <row r="2161" spans="1:15" x14ac:dyDescent="0.3">
      <c r="A2161" t="s">
        <v>4509</v>
      </c>
      <c r="B2161" s="7">
        <v>42616</v>
      </c>
      <c r="C2161" t="s">
        <v>1723</v>
      </c>
      <c r="D2161" t="s">
        <v>3104</v>
      </c>
      <c r="E2161">
        <v>8.8079999999999998</v>
      </c>
      <c r="F2161">
        <v>3</v>
      </c>
      <c r="G2161">
        <v>0.8</v>
      </c>
      <c r="H2161">
        <v>-14.973599999999999</v>
      </c>
      <c r="I2161" t="s">
        <v>44</v>
      </c>
      <c r="J2161" t="s">
        <v>73</v>
      </c>
      <c r="K2161" t="s">
        <v>3105</v>
      </c>
      <c r="L2161" t="s">
        <v>99</v>
      </c>
      <c r="M2161" t="s">
        <v>193</v>
      </c>
      <c r="N2161" t="s">
        <v>276</v>
      </c>
      <c r="O2161">
        <f t="shared" si="33"/>
        <v>2016</v>
      </c>
    </row>
    <row r="2162" spans="1:15" x14ac:dyDescent="0.3">
      <c r="A2162" t="s">
        <v>4510</v>
      </c>
      <c r="B2162" s="7">
        <v>42504</v>
      </c>
      <c r="C2162" t="s">
        <v>833</v>
      </c>
      <c r="D2162" t="s">
        <v>3748</v>
      </c>
      <c r="E2162">
        <v>79.384</v>
      </c>
      <c r="F2162">
        <v>1</v>
      </c>
      <c r="G2162">
        <v>0.2</v>
      </c>
      <c r="H2162">
        <v>29.768999999999998</v>
      </c>
      <c r="I2162" t="s">
        <v>32</v>
      </c>
      <c r="J2162" t="s">
        <v>63</v>
      </c>
      <c r="K2162" t="s">
        <v>3749</v>
      </c>
      <c r="L2162" t="s">
        <v>137</v>
      </c>
      <c r="M2162" t="s">
        <v>445</v>
      </c>
      <c r="N2162" t="s">
        <v>891</v>
      </c>
      <c r="O2162">
        <f t="shared" si="33"/>
        <v>2016</v>
      </c>
    </row>
    <row r="2163" spans="1:15" x14ac:dyDescent="0.3">
      <c r="A2163" t="s">
        <v>4511</v>
      </c>
      <c r="B2163" s="7">
        <v>42376</v>
      </c>
      <c r="C2163" t="s">
        <v>824</v>
      </c>
      <c r="D2163" t="s">
        <v>4512</v>
      </c>
      <c r="E2163">
        <v>34.58</v>
      </c>
      <c r="F2163">
        <v>1</v>
      </c>
      <c r="G2163">
        <v>0</v>
      </c>
      <c r="H2163">
        <v>10.0282</v>
      </c>
      <c r="I2163" t="s">
        <v>44</v>
      </c>
      <c r="J2163" t="s">
        <v>66</v>
      </c>
      <c r="K2163" t="s">
        <v>4513</v>
      </c>
      <c r="L2163" t="s">
        <v>47</v>
      </c>
      <c r="M2163" t="s">
        <v>48</v>
      </c>
      <c r="N2163" t="s">
        <v>2811</v>
      </c>
      <c r="O2163">
        <f t="shared" si="33"/>
        <v>2016</v>
      </c>
    </row>
    <row r="2164" spans="1:15" x14ac:dyDescent="0.3">
      <c r="A2164" t="s">
        <v>4514</v>
      </c>
      <c r="B2164" s="7">
        <v>42807</v>
      </c>
      <c r="C2164" t="s">
        <v>4515</v>
      </c>
      <c r="D2164" t="s">
        <v>3780</v>
      </c>
      <c r="E2164">
        <v>314.55</v>
      </c>
      <c r="F2164">
        <v>3</v>
      </c>
      <c r="G2164">
        <v>0</v>
      </c>
      <c r="H2164">
        <v>150.98400000000001</v>
      </c>
      <c r="I2164" t="s">
        <v>44</v>
      </c>
      <c r="J2164" t="s">
        <v>85</v>
      </c>
      <c r="K2164" t="s">
        <v>3781</v>
      </c>
      <c r="L2164" t="s">
        <v>47</v>
      </c>
      <c r="M2164" t="s">
        <v>48</v>
      </c>
      <c r="N2164" t="s">
        <v>4516</v>
      </c>
      <c r="O2164">
        <f t="shared" si="33"/>
        <v>2017</v>
      </c>
    </row>
    <row r="2165" spans="1:15" x14ac:dyDescent="0.3">
      <c r="A2165" t="s">
        <v>4517</v>
      </c>
      <c r="B2165" s="7">
        <v>42656</v>
      </c>
      <c r="C2165" t="s">
        <v>534</v>
      </c>
      <c r="D2165" t="s">
        <v>2254</v>
      </c>
      <c r="E2165">
        <v>191.976</v>
      </c>
      <c r="F2165">
        <v>3</v>
      </c>
      <c r="G2165">
        <v>0.2</v>
      </c>
      <c r="H2165">
        <v>23.997</v>
      </c>
      <c r="I2165" t="s">
        <v>69</v>
      </c>
      <c r="J2165" t="s">
        <v>148</v>
      </c>
      <c r="K2165" t="s">
        <v>2255</v>
      </c>
      <c r="L2165" t="s">
        <v>99</v>
      </c>
      <c r="M2165" t="s">
        <v>100</v>
      </c>
      <c r="N2165" t="s">
        <v>1753</v>
      </c>
      <c r="O2165">
        <f t="shared" si="33"/>
        <v>2016</v>
      </c>
    </row>
    <row r="2166" spans="1:15" x14ac:dyDescent="0.3">
      <c r="A2166" t="s">
        <v>4517</v>
      </c>
      <c r="B2166" s="7">
        <v>42656</v>
      </c>
      <c r="C2166" t="s">
        <v>534</v>
      </c>
      <c r="D2166" t="s">
        <v>4518</v>
      </c>
      <c r="E2166">
        <v>8.2880000000000003</v>
      </c>
      <c r="F2166">
        <v>2</v>
      </c>
      <c r="G2166">
        <v>0.2</v>
      </c>
      <c r="H2166">
        <v>3.0044</v>
      </c>
      <c r="I2166" t="s">
        <v>44</v>
      </c>
      <c r="J2166" t="s">
        <v>85</v>
      </c>
      <c r="K2166" t="s">
        <v>4519</v>
      </c>
      <c r="L2166" t="s">
        <v>99</v>
      </c>
      <c r="M2166" t="s">
        <v>100</v>
      </c>
      <c r="N2166" t="s">
        <v>1753</v>
      </c>
      <c r="O2166">
        <f t="shared" si="33"/>
        <v>2016</v>
      </c>
    </row>
    <row r="2167" spans="1:15" x14ac:dyDescent="0.3">
      <c r="A2167" t="s">
        <v>4517</v>
      </c>
      <c r="B2167" s="7">
        <v>42656</v>
      </c>
      <c r="C2167" t="s">
        <v>534</v>
      </c>
      <c r="D2167" t="s">
        <v>1991</v>
      </c>
      <c r="E2167">
        <v>139.91999999999999</v>
      </c>
      <c r="F2167">
        <v>5</v>
      </c>
      <c r="G2167">
        <v>0.6</v>
      </c>
      <c r="H2167">
        <v>-150.41399999999999</v>
      </c>
      <c r="I2167" t="s">
        <v>32</v>
      </c>
      <c r="J2167" t="s">
        <v>63</v>
      </c>
      <c r="K2167" t="s">
        <v>1992</v>
      </c>
      <c r="L2167" t="s">
        <v>99</v>
      </c>
      <c r="M2167" t="s">
        <v>100</v>
      </c>
      <c r="N2167" t="s">
        <v>1753</v>
      </c>
      <c r="O2167">
        <f t="shared" si="33"/>
        <v>2016</v>
      </c>
    </row>
    <row r="2168" spans="1:15" x14ac:dyDescent="0.3">
      <c r="A2168" t="s">
        <v>4517</v>
      </c>
      <c r="B2168" s="7">
        <v>42656</v>
      </c>
      <c r="C2168" t="s">
        <v>534</v>
      </c>
      <c r="D2168" t="s">
        <v>4121</v>
      </c>
      <c r="E2168">
        <v>15.872</v>
      </c>
      <c r="F2168">
        <v>1</v>
      </c>
      <c r="G2168">
        <v>0.2</v>
      </c>
      <c r="H2168">
        <v>1.1903999999999999</v>
      </c>
      <c r="I2168" t="s">
        <v>44</v>
      </c>
      <c r="J2168" t="s">
        <v>66</v>
      </c>
      <c r="K2168" t="s">
        <v>4122</v>
      </c>
      <c r="L2168" t="s">
        <v>99</v>
      </c>
      <c r="M2168" t="s">
        <v>100</v>
      </c>
      <c r="N2168" t="s">
        <v>1753</v>
      </c>
      <c r="O2168">
        <f t="shared" si="33"/>
        <v>2016</v>
      </c>
    </row>
    <row r="2169" spans="1:15" x14ac:dyDescent="0.3">
      <c r="A2169" t="s">
        <v>4517</v>
      </c>
      <c r="B2169" s="7">
        <v>42656</v>
      </c>
      <c r="C2169" t="s">
        <v>534</v>
      </c>
      <c r="D2169" t="s">
        <v>1079</v>
      </c>
      <c r="E2169">
        <v>6.2859999999999996</v>
      </c>
      <c r="F2169">
        <v>7</v>
      </c>
      <c r="G2169">
        <v>0.8</v>
      </c>
      <c r="H2169">
        <v>-11.000500000000001</v>
      </c>
      <c r="I2169" t="s">
        <v>44</v>
      </c>
      <c r="J2169" t="s">
        <v>73</v>
      </c>
      <c r="K2169" t="s">
        <v>1080</v>
      </c>
      <c r="L2169" t="s">
        <v>99</v>
      </c>
      <c r="M2169" t="s">
        <v>100</v>
      </c>
      <c r="N2169" t="s">
        <v>1753</v>
      </c>
      <c r="O2169">
        <f t="shared" si="33"/>
        <v>2016</v>
      </c>
    </row>
    <row r="2170" spans="1:15" x14ac:dyDescent="0.3">
      <c r="A2170" t="s">
        <v>4520</v>
      </c>
      <c r="B2170" s="7">
        <v>42762</v>
      </c>
      <c r="C2170" t="s">
        <v>4521</v>
      </c>
      <c r="D2170" t="s">
        <v>1751</v>
      </c>
      <c r="E2170">
        <v>14.016</v>
      </c>
      <c r="F2170">
        <v>3</v>
      </c>
      <c r="G2170">
        <v>0.2</v>
      </c>
      <c r="H2170">
        <v>1.752</v>
      </c>
      <c r="I2170" t="s">
        <v>44</v>
      </c>
      <c r="J2170" t="s">
        <v>66</v>
      </c>
      <c r="K2170" t="s">
        <v>1752</v>
      </c>
      <c r="L2170" t="s">
        <v>137</v>
      </c>
      <c r="M2170" t="s">
        <v>445</v>
      </c>
      <c r="N2170" t="s">
        <v>3750</v>
      </c>
      <c r="O2170">
        <f t="shared" si="33"/>
        <v>2017</v>
      </c>
    </row>
    <row r="2171" spans="1:15" x14ac:dyDescent="0.3">
      <c r="A2171" t="s">
        <v>4520</v>
      </c>
      <c r="B2171" s="7">
        <v>42762</v>
      </c>
      <c r="C2171" t="s">
        <v>4521</v>
      </c>
      <c r="D2171" t="s">
        <v>2408</v>
      </c>
      <c r="E2171">
        <v>71.975999999999999</v>
      </c>
      <c r="F2171">
        <v>3</v>
      </c>
      <c r="G2171">
        <v>0.2</v>
      </c>
      <c r="H2171">
        <v>-8.9969999999999999</v>
      </c>
      <c r="I2171" t="s">
        <v>69</v>
      </c>
      <c r="J2171" t="s">
        <v>148</v>
      </c>
      <c r="K2171" t="s">
        <v>2409</v>
      </c>
      <c r="L2171" t="s">
        <v>137</v>
      </c>
      <c r="M2171" t="s">
        <v>445</v>
      </c>
      <c r="N2171" t="s">
        <v>3750</v>
      </c>
      <c r="O2171">
        <f t="shared" si="33"/>
        <v>2017</v>
      </c>
    </row>
    <row r="2172" spans="1:15" x14ac:dyDescent="0.3">
      <c r="A2172" t="s">
        <v>4520</v>
      </c>
      <c r="B2172" s="7">
        <v>42762</v>
      </c>
      <c r="C2172" t="s">
        <v>4521</v>
      </c>
      <c r="D2172" t="s">
        <v>614</v>
      </c>
      <c r="E2172">
        <v>107.982</v>
      </c>
      <c r="F2172">
        <v>3</v>
      </c>
      <c r="G2172">
        <v>0.4</v>
      </c>
      <c r="H2172">
        <v>-26.9955</v>
      </c>
      <c r="I2172" t="s">
        <v>69</v>
      </c>
      <c r="J2172" t="s">
        <v>70</v>
      </c>
      <c r="K2172" t="s">
        <v>615</v>
      </c>
      <c r="L2172" t="s">
        <v>137</v>
      </c>
      <c r="M2172" t="s">
        <v>445</v>
      </c>
      <c r="N2172" t="s">
        <v>3750</v>
      </c>
      <c r="O2172">
        <f t="shared" si="33"/>
        <v>2017</v>
      </c>
    </row>
    <row r="2173" spans="1:15" x14ac:dyDescent="0.3">
      <c r="A2173" t="s">
        <v>4522</v>
      </c>
      <c r="B2173" s="7">
        <v>43058</v>
      </c>
      <c r="C2173" t="s">
        <v>190</v>
      </c>
      <c r="D2173" t="s">
        <v>2176</v>
      </c>
      <c r="E2173">
        <v>305.31200000000001</v>
      </c>
      <c r="F2173">
        <v>2</v>
      </c>
      <c r="G2173">
        <v>0.3</v>
      </c>
      <c r="H2173">
        <v>-8.7232000000000003</v>
      </c>
      <c r="I2173" t="s">
        <v>32</v>
      </c>
      <c r="J2173" t="s">
        <v>39</v>
      </c>
      <c r="K2173" t="s">
        <v>2177</v>
      </c>
      <c r="L2173" t="s">
        <v>99</v>
      </c>
      <c r="M2173" t="s">
        <v>100</v>
      </c>
      <c r="N2173" t="s">
        <v>4523</v>
      </c>
      <c r="O2173">
        <f t="shared" si="33"/>
        <v>2017</v>
      </c>
    </row>
    <row r="2174" spans="1:15" x14ac:dyDescent="0.3">
      <c r="A2174" t="s">
        <v>4524</v>
      </c>
      <c r="B2174" s="7">
        <v>41852</v>
      </c>
      <c r="C2174" t="s">
        <v>4525</v>
      </c>
      <c r="D2174" t="s">
        <v>4526</v>
      </c>
      <c r="E2174">
        <v>19.751999999999999</v>
      </c>
      <c r="F2174">
        <v>3</v>
      </c>
      <c r="G2174">
        <v>0.2</v>
      </c>
      <c r="H2174">
        <v>6.9131999999999998</v>
      </c>
      <c r="I2174" t="s">
        <v>44</v>
      </c>
      <c r="J2174" t="s">
        <v>73</v>
      </c>
      <c r="K2174" t="s">
        <v>4527</v>
      </c>
      <c r="L2174" t="s">
        <v>47</v>
      </c>
      <c r="M2174" t="s">
        <v>48</v>
      </c>
      <c r="N2174" t="s">
        <v>120</v>
      </c>
      <c r="O2174">
        <f t="shared" si="33"/>
        <v>2014</v>
      </c>
    </row>
    <row r="2175" spans="1:15" x14ac:dyDescent="0.3">
      <c r="A2175" t="s">
        <v>4528</v>
      </c>
      <c r="B2175" s="7">
        <v>42581</v>
      </c>
      <c r="C2175" t="s">
        <v>490</v>
      </c>
      <c r="D2175" t="s">
        <v>3810</v>
      </c>
      <c r="E2175">
        <v>9.2639999999999993</v>
      </c>
      <c r="F2175">
        <v>3</v>
      </c>
      <c r="G2175">
        <v>0.8</v>
      </c>
      <c r="H2175">
        <v>-13.896000000000001</v>
      </c>
      <c r="I2175" t="s">
        <v>44</v>
      </c>
      <c r="J2175" t="s">
        <v>73</v>
      </c>
      <c r="K2175" t="s">
        <v>3811</v>
      </c>
      <c r="L2175" t="s">
        <v>99</v>
      </c>
      <c r="M2175" t="s">
        <v>100</v>
      </c>
      <c r="N2175" t="s">
        <v>171</v>
      </c>
      <c r="O2175">
        <f t="shared" si="33"/>
        <v>2016</v>
      </c>
    </row>
    <row r="2176" spans="1:15" x14ac:dyDescent="0.3">
      <c r="A2176" t="s">
        <v>4529</v>
      </c>
      <c r="B2176" s="7">
        <v>42215</v>
      </c>
      <c r="C2176" t="s">
        <v>4384</v>
      </c>
      <c r="D2176" t="s">
        <v>4326</v>
      </c>
      <c r="E2176">
        <v>61.792000000000002</v>
      </c>
      <c r="F2176">
        <v>4</v>
      </c>
      <c r="G2176">
        <v>0.2</v>
      </c>
      <c r="H2176">
        <v>6.1791999999999998</v>
      </c>
      <c r="I2176" t="s">
        <v>44</v>
      </c>
      <c r="J2176" t="s">
        <v>58</v>
      </c>
      <c r="K2176" t="s">
        <v>4327</v>
      </c>
      <c r="L2176" t="s">
        <v>99</v>
      </c>
      <c r="M2176" t="s">
        <v>100</v>
      </c>
      <c r="N2176" t="s">
        <v>171</v>
      </c>
      <c r="O2176">
        <f t="shared" si="33"/>
        <v>2015</v>
      </c>
    </row>
    <row r="2177" spans="1:15" x14ac:dyDescent="0.3">
      <c r="A2177" t="s">
        <v>4530</v>
      </c>
      <c r="B2177" s="7">
        <v>42658</v>
      </c>
      <c r="C2177" t="s">
        <v>4531</v>
      </c>
      <c r="D2177" t="s">
        <v>4532</v>
      </c>
      <c r="E2177">
        <v>45.68</v>
      </c>
      <c r="F2177">
        <v>2</v>
      </c>
      <c r="G2177">
        <v>0</v>
      </c>
      <c r="H2177">
        <v>21.012799999999999</v>
      </c>
      <c r="I2177" t="s">
        <v>44</v>
      </c>
      <c r="J2177" t="s">
        <v>85</v>
      </c>
      <c r="K2177" t="s">
        <v>4533</v>
      </c>
      <c r="L2177" t="s">
        <v>47</v>
      </c>
      <c r="M2177" t="s">
        <v>114</v>
      </c>
      <c r="N2177" t="s">
        <v>4534</v>
      </c>
      <c r="O2177">
        <f t="shared" si="33"/>
        <v>2016</v>
      </c>
    </row>
    <row r="2178" spans="1:15" x14ac:dyDescent="0.3">
      <c r="A2178" t="s">
        <v>4530</v>
      </c>
      <c r="B2178" s="7">
        <v>42658</v>
      </c>
      <c r="C2178" t="s">
        <v>4531</v>
      </c>
      <c r="D2178" t="s">
        <v>3794</v>
      </c>
      <c r="E2178">
        <v>60.12</v>
      </c>
      <c r="F2178">
        <v>9</v>
      </c>
      <c r="G2178">
        <v>0</v>
      </c>
      <c r="H2178">
        <v>28.857600000000001</v>
      </c>
      <c r="I2178" t="s">
        <v>44</v>
      </c>
      <c r="J2178" t="s">
        <v>85</v>
      </c>
      <c r="K2178" t="s">
        <v>3795</v>
      </c>
      <c r="L2178" t="s">
        <v>47</v>
      </c>
      <c r="M2178" t="s">
        <v>114</v>
      </c>
      <c r="N2178" t="s">
        <v>4534</v>
      </c>
      <c r="O2178">
        <f t="shared" ref="O2178:O2241" si="34">YEAR(B2178)</f>
        <v>2016</v>
      </c>
    </row>
    <row r="2179" spans="1:15" x14ac:dyDescent="0.3">
      <c r="A2179" t="s">
        <v>4530</v>
      </c>
      <c r="B2179" s="7">
        <v>42658</v>
      </c>
      <c r="C2179" t="s">
        <v>4531</v>
      </c>
      <c r="D2179" t="s">
        <v>3959</v>
      </c>
      <c r="E2179">
        <v>41.72</v>
      </c>
      <c r="F2179">
        <v>5</v>
      </c>
      <c r="G2179">
        <v>0.2</v>
      </c>
      <c r="H2179">
        <v>13.0375</v>
      </c>
      <c r="I2179" t="s">
        <v>44</v>
      </c>
      <c r="J2179" t="s">
        <v>73</v>
      </c>
      <c r="K2179" t="s">
        <v>3960</v>
      </c>
      <c r="L2179" t="s">
        <v>47</v>
      </c>
      <c r="M2179" t="s">
        <v>114</v>
      </c>
      <c r="N2179" t="s">
        <v>4534</v>
      </c>
      <c r="O2179">
        <f t="shared" si="34"/>
        <v>2016</v>
      </c>
    </row>
    <row r="2180" spans="1:15" x14ac:dyDescent="0.3">
      <c r="A2180" t="s">
        <v>4530</v>
      </c>
      <c r="B2180" s="7">
        <v>42658</v>
      </c>
      <c r="C2180" t="s">
        <v>4531</v>
      </c>
      <c r="D2180" t="s">
        <v>1451</v>
      </c>
      <c r="E2180">
        <v>71.599999999999994</v>
      </c>
      <c r="F2180">
        <v>8</v>
      </c>
      <c r="G2180">
        <v>0</v>
      </c>
      <c r="H2180">
        <v>32.936</v>
      </c>
      <c r="I2180" t="s">
        <v>44</v>
      </c>
      <c r="J2180" t="s">
        <v>85</v>
      </c>
      <c r="K2180" t="s">
        <v>1452</v>
      </c>
      <c r="L2180" t="s">
        <v>47</v>
      </c>
      <c r="M2180" t="s">
        <v>114</v>
      </c>
      <c r="N2180" t="s">
        <v>4534</v>
      </c>
      <c r="O2180">
        <f t="shared" si="34"/>
        <v>2016</v>
      </c>
    </row>
    <row r="2181" spans="1:15" x14ac:dyDescent="0.3">
      <c r="A2181" t="s">
        <v>4535</v>
      </c>
      <c r="B2181" s="7">
        <v>42497</v>
      </c>
      <c r="C2181" t="s">
        <v>1285</v>
      </c>
      <c r="D2181" t="s">
        <v>1182</v>
      </c>
      <c r="E2181">
        <v>85.231999999999999</v>
      </c>
      <c r="F2181">
        <v>7</v>
      </c>
      <c r="G2181">
        <v>0.2</v>
      </c>
      <c r="H2181">
        <v>30.896599999999999</v>
      </c>
      <c r="I2181" t="s">
        <v>44</v>
      </c>
      <c r="J2181" t="s">
        <v>73</v>
      </c>
      <c r="K2181" t="s">
        <v>1183</v>
      </c>
      <c r="L2181" t="s">
        <v>137</v>
      </c>
      <c r="M2181" t="s">
        <v>243</v>
      </c>
      <c r="N2181" t="s">
        <v>244</v>
      </c>
      <c r="O2181">
        <f t="shared" si="34"/>
        <v>2016</v>
      </c>
    </row>
    <row r="2182" spans="1:15" x14ac:dyDescent="0.3">
      <c r="A2182" t="s">
        <v>4535</v>
      </c>
      <c r="B2182" s="7">
        <v>42497</v>
      </c>
      <c r="C2182" t="s">
        <v>1285</v>
      </c>
      <c r="D2182" t="s">
        <v>1476</v>
      </c>
      <c r="E2182">
        <v>44.4</v>
      </c>
      <c r="F2182">
        <v>3</v>
      </c>
      <c r="G2182">
        <v>0</v>
      </c>
      <c r="H2182">
        <v>22.2</v>
      </c>
      <c r="I2182" t="s">
        <v>44</v>
      </c>
      <c r="J2182" t="s">
        <v>45</v>
      </c>
      <c r="K2182" t="s">
        <v>1477</v>
      </c>
      <c r="L2182" t="s">
        <v>137</v>
      </c>
      <c r="M2182" t="s">
        <v>243</v>
      </c>
      <c r="N2182" t="s">
        <v>244</v>
      </c>
      <c r="O2182">
        <f t="shared" si="34"/>
        <v>2016</v>
      </c>
    </row>
    <row r="2183" spans="1:15" x14ac:dyDescent="0.3">
      <c r="A2183" t="s">
        <v>4535</v>
      </c>
      <c r="B2183" s="7">
        <v>42497</v>
      </c>
      <c r="C2183" t="s">
        <v>1285</v>
      </c>
      <c r="D2183" t="s">
        <v>4536</v>
      </c>
      <c r="E2183">
        <v>442.76400000000001</v>
      </c>
      <c r="F2183">
        <v>4</v>
      </c>
      <c r="G2183">
        <v>0.1</v>
      </c>
      <c r="H2183">
        <v>59.035200000000003</v>
      </c>
      <c r="I2183" t="s">
        <v>32</v>
      </c>
      <c r="J2183" t="s">
        <v>39</v>
      </c>
      <c r="K2183" t="s">
        <v>4537</v>
      </c>
      <c r="L2183" t="s">
        <v>137</v>
      </c>
      <c r="M2183" t="s">
        <v>243</v>
      </c>
      <c r="N2183" t="s">
        <v>244</v>
      </c>
      <c r="O2183">
        <f t="shared" si="34"/>
        <v>2016</v>
      </c>
    </row>
    <row r="2184" spans="1:15" x14ac:dyDescent="0.3">
      <c r="A2184" t="s">
        <v>4535</v>
      </c>
      <c r="B2184" s="7">
        <v>42497</v>
      </c>
      <c r="C2184" t="s">
        <v>1285</v>
      </c>
      <c r="D2184" t="s">
        <v>4060</v>
      </c>
      <c r="E2184">
        <v>3999.95</v>
      </c>
      <c r="F2184">
        <v>5</v>
      </c>
      <c r="G2184">
        <v>0</v>
      </c>
      <c r="H2184">
        <v>1159.9855</v>
      </c>
      <c r="I2184" t="s">
        <v>69</v>
      </c>
      <c r="J2184" t="s">
        <v>604</v>
      </c>
      <c r="K2184" t="s">
        <v>4061</v>
      </c>
      <c r="L2184" t="s">
        <v>137</v>
      </c>
      <c r="M2184" t="s">
        <v>243</v>
      </c>
      <c r="N2184" t="s">
        <v>244</v>
      </c>
      <c r="O2184">
        <f t="shared" si="34"/>
        <v>2016</v>
      </c>
    </row>
    <row r="2185" spans="1:15" x14ac:dyDescent="0.3">
      <c r="A2185" t="s">
        <v>4535</v>
      </c>
      <c r="B2185" s="7">
        <v>42497</v>
      </c>
      <c r="C2185" t="s">
        <v>1285</v>
      </c>
      <c r="D2185" t="s">
        <v>397</v>
      </c>
      <c r="E2185">
        <v>199.95</v>
      </c>
      <c r="F2185">
        <v>5</v>
      </c>
      <c r="G2185">
        <v>0</v>
      </c>
      <c r="H2185">
        <v>21.994499999999999</v>
      </c>
      <c r="I2185" t="s">
        <v>69</v>
      </c>
      <c r="J2185" t="s">
        <v>148</v>
      </c>
      <c r="K2185" t="s">
        <v>398</v>
      </c>
      <c r="L2185" t="s">
        <v>137</v>
      </c>
      <c r="M2185" t="s">
        <v>243</v>
      </c>
      <c r="N2185" t="s">
        <v>244</v>
      </c>
      <c r="O2185">
        <f t="shared" si="34"/>
        <v>2016</v>
      </c>
    </row>
    <row r="2186" spans="1:15" x14ac:dyDescent="0.3">
      <c r="A2186" t="s">
        <v>4535</v>
      </c>
      <c r="B2186" s="7">
        <v>42497</v>
      </c>
      <c r="C2186" t="s">
        <v>1285</v>
      </c>
      <c r="D2186" t="s">
        <v>2540</v>
      </c>
      <c r="E2186">
        <v>63.68</v>
      </c>
      <c r="F2186">
        <v>8</v>
      </c>
      <c r="G2186">
        <v>0</v>
      </c>
      <c r="H2186">
        <v>28.019200000000001</v>
      </c>
      <c r="I2186" t="s">
        <v>32</v>
      </c>
      <c r="J2186" t="s">
        <v>63</v>
      </c>
      <c r="K2186" t="s">
        <v>816</v>
      </c>
      <c r="L2186" t="s">
        <v>137</v>
      </c>
      <c r="M2186" t="s">
        <v>243</v>
      </c>
      <c r="N2186" t="s">
        <v>244</v>
      </c>
      <c r="O2186">
        <f t="shared" si="34"/>
        <v>2016</v>
      </c>
    </row>
    <row r="2187" spans="1:15" x14ac:dyDescent="0.3">
      <c r="A2187" t="s">
        <v>4538</v>
      </c>
      <c r="B2187" s="7">
        <v>42948</v>
      </c>
      <c r="C2187" t="s">
        <v>724</v>
      </c>
      <c r="D2187" t="s">
        <v>548</v>
      </c>
      <c r="E2187">
        <v>54.896000000000001</v>
      </c>
      <c r="F2187">
        <v>2</v>
      </c>
      <c r="G2187">
        <v>0.2</v>
      </c>
      <c r="H2187">
        <v>18.5274</v>
      </c>
      <c r="I2187" t="s">
        <v>44</v>
      </c>
      <c r="J2187" t="s">
        <v>73</v>
      </c>
      <c r="K2187" t="s">
        <v>549</v>
      </c>
      <c r="L2187" t="s">
        <v>47</v>
      </c>
      <c r="M2187" t="s">
        <v>48</v>
      </c>
      <c r="N2187" t="s">
        <v>2324</v>
      </c>
      <c r="O2187">
        <f t="shared" si="34"/>
        <v>2017</v>
      </c>
    </row>
    <row r="2188" spans="1:15" x14ac:dyDescent="0.3">
      <c r="A2188" t="s">
        <v>4539</v>
      </c>
      <c r="B2188" s="7">
        <v>42565</v>
      </c>
      <c r="C2188" t="s">
        <v>4540</v>
      </c>
      <c r="D2188" t="s">
        <v>657</v>
      </c>
      <c r="E2188">
        <v>29</v>
      </c>
      <c r="F2188">
        <v>2</v>
      </c>
      <c r="G2188">
        <v>0</v>
      </c>
      <c r="H2188">
        <v>7.25</v>
      </c>
      <c r="I2188" t="s">
        <v>69</v>
      </c>
      <c r="J2188" t="s">
        <v>148</v>
      </c>
      <c r="K2188" t="s">
        <v>658</v>
      </c>
      <c r="L2188" t="s">
        <v>35</v>
      </c>
      <c r="M2188" t="s">
        <v>324</v>
      </c>
      <c r="N2188" t="s">
        <v>1490</v>
      </c>
      <c r="O2188">
        <f t="shared" si="34"/>
        <v>2016</v>
      </c>
    </row>
    <row r="2189" spans="1:15" x14ac:dyDescent="0.3">
      <c r="A2189" t="s">
        <v>4541</v>
      </c>
      <c r="B2189" s="7">
        <v>42957</v>
      </c>
      <c r="C2189" t="s">
        <v>4525</v>
      </c>
      <c r="D2189" t="s">
        <v>3636</v>
      </c>
      <c r="E2189">
        <v>70.08</v>
      </c>
      <c r="F2189">
        <v>6</v>
      </c>
      <c r="G2189">
        <v>0</v>
      </c>
      <c r="H2189">
        <v>35.04</v>
      </c>
      <c r="I2189" t="s">
        <v>44</v>
      </c>
      <c r="J2189" t="s">
        <v>159</v>
      </c>
      <c r="K2189" t="s">
        <v>591</v>
      </c>
      <c r="L2189" t="s">
        <v>99</v>
      </c>
      <c r="M2189" t="s">
        <v>230</v>
      </c>
      <c r="N2189" t="s">
        <v>446</v>
      </c>
      <c r="O2189">
        <f t="shared" si="34"/>
        <v>2017</v>
      </c>
    </row>
    <row r="2190" spans="1:15" x14ac:dyDescent="0.3">
      <c r="A2190" t="s">
        <v>4541</v>
      </c>
      <c r="B2190" s="7">
        <v>42957</v>
      </c>
      <c r="C2190" t="s">
        <v>4525</v>
      </c>
      <c r="D2190" t="s">
        <v>305</v>
      </c>
      <c r="E2190">
        <v>121.3</v>
      </c>
      <c r="F2190">
        <v>2</v>
      </c>
      <c r="G2190">
        <v>0</v>
      </c>
      <c r="H2190">
        <v>25.472999999999999</v>
      </c>
      <c r="I2190" t="s">
        <v>32</v>
      </c>
      <c r="J2190" t="s">
        <v>63</v>
      </c>
      <c r="K2190" t="s">
        <v>306</v>
      </c>
      <c r="L2190" t="s">
        <v>99</v>
      </c>
      <c r="M2190" t="s">
        <v>230</v>
      </c>
      <c r="N2190" t="s">
        <v>446</v>
      </c>
      <c r="O2190">
        <f t="shared" si="34"/>
        <v>2017</v>
      </c>
    </row>
    <row r="2191" spans="1:15" x14ac:dyDescent="0.3">
      <c r="A2191" t="s">
        <v>4541</v>
      </c>
      <c r="B2191" s="7">
        <v>42957</v>
      </c>
      <c r="C2191" t="s">
        <v>4525</v>
      </c>
      <c r="D2191" t="s">
        <v>1054</v>
      </c>
      <c r="E2191">
        <v>1454.49</v>
      </c>
      <c r="F2191">
        <v>9</v>
      </c>
      <c r="G2191">
        <v>0</v>
      </c>
      <c r="H2191">
        <v>378.16739999999999</v>
      </c>
      <c r="I2191" t="s">
        <v>69</v>
      </c>
      <c r="J2191" t="s">
        <v>70</v>
      </c>
      <c r="K2191" t="s">
        <v>1055</v>
      </c>
      <c r="L2191" t="s">
        <v>99</v>
      </c>
      <c r="M2191" t="s">
        <v>230</v>
      </c>
      <c r="N2191" t="s">
        <v>446</v>
      </c>
      <c r="O2191">
        <f t="shared" si="34"/>
        <v>2017</v>
      </c>
    </row>
    <row r="2192" spans="1:15" x14ac:dyDescent="0.3">
      <c r="A2192" t="s">
        <v>4542</v>
      </c>
      <c r="B2192" s="7">
        <v>42546</v>
      </c>
      <c r="C2192" t="s">
        <v>1771</v>
      </c>
      <c r="D2192" t="s">
        <v>4543</v>
      </c>
      <c r="E2192">
        <v>60.81</v>
      </c>
      <c r="F2192">
        <v>3</v>
      </c>
      <c r="G2192">
        <v>0</v>
      </c>
      <c r="H2192">
        <v>17.026800000000001</v>
      </c>
      <c r="I2192" t="s">
        <v>44</v>
      </c>
      <c r="J2192" t="s">
        <v>76</v>
      </c>
      <c r="K2192" t="s">
        <v>4544</v>
      </c>
      <c r="L2192" t="s">
        <v>47</v>
      </c>
      <c r="M2192" t="s">
        <v>48</v>
      </c>
      <c r="N2192" t="s">
        <v>49</v>
      </c>
      <c r="O2192">
        <f t="shared" si="34"/>
        <v>2016</v>
      </c>
    </row>
    <row r="2193" spans="1:15" x14ac:dyDescent="0.3">
      <c r="A2193" t="s">
        <v>4545</v>
      </c>
      <c r="B2193" s="7">
        <v>42714</v>
      </c>
      <c r="C2193" t="s">
        <v>2011</v>
      </c>
      <c r="D2193" t="s">
        <v>4421</v>
      </c>
      <c r="E2193">
        <v>153.55199999999999</v>
      </c>
      <c r="F2193">
        <v>3</v>
      </c>
      <c r="G2193">
        <v>0.2</v>
      </c>
      <c r="H2193">
        <v>51.823799999999999</v>
      </c>
      <c r="I2193" t="s">
        <v>44</v>
      </c>
      <c r="J2193" t="s">
        <v>73</v>
      </c>
      <c r="K2193" t="s">
        <v>4422</v>
      </c>
      <c r="L2193" t="s">
        <v>47</v>
      </c>
      <c r="M2193" t="s">
        <v>93</v>
      </c>
      <c r="N2193" t="s">
        <v>94</v>
      </c>
      <c r="O2193">
        <f t="shared" si="34"/>
        <v>2016</v>
      </c>
    </row>
    <row r="2194" spans="1:15" x14ac:dyDescent="0.3">
      <c r="A2194" t="s">
        <v>4545</v>
      </c>
      <c r="B2194" s="7">
        <v>42714</v>
      </c>
      <c r="C2194" t="s">
        <v>2011</v>
      </c>
      <c r="D2194" t="s">
        <v>3910</v>
      </c>
      <c r="E2194">
        <v>65.34</v>
      </c>
      <c r="F2194">
        <v>3</v>
      </c>
      <c r="G2194">
        <v>0</v>
      </c>
      <c r="H2194">
        <v>22.869</v>
      </c>
      <c r="I2194" t="s">
        <v>44</v>
      </c>
      <c r="J2194" t="s">
        <v>76</v>
      </c>
      <c r="K2194" t="s">
        <v>3911</v>
      </c>
      <c r="L2194" t="s">
        <v>47</v>
      </c>
      <c r="M2194" t="s">
        <v>93</v>
      </c>
      <c r="N2194" t="s">
        <v>94</v>
      </c>
      <c r="O2194">
        <f t="shared" si="34"/>
        <v>2016</v>
      </c>
    </row>
    <row r="2195" spans="1:15" x14ac:dyDescent="0.3">
      <c r="A2195" t="s">
        <v>4545</v>
      </c>
      <c r="B2195" s="7">
        <v>42714</v>
      </c>
      <c r="C2195" t="s">
        <v>2011</v>
      </c>
      <c r="D2195" t="s">
        <v>3585</v>
      </c>
      <c r="E2195">
        <v>123.92</v>
      </c>
      <c r="F2195">
        <v>4</v>
      </c>
      <c r="G2195">
        <v>0</v>
      </c>
      <c r="H2195">
        <v>55.764000000000003</v>
      </c>
      <c r="I2195" t="s">
        <v>44</v>
      </c>
      <c r="J2195" t="s">
        <v>85</v>
      </c>
      <c r="K2195" t="s">
        <v>3586</v>
      </c>
      <c r="L2195" t="s">
        <v>47</v>
      </c>
      <c r="M2195" t="s">
        <v>93</v>
      </c>
      <c r="N2195" t="s">
        <v>94</v>
      </c>
      <c r="O2195">
        <f t="shared" si="34"/>
        <v>2016</v>
      </c>
    </row>
    <row r="2196" spans="1:15" x14ac:dyDescent="0.3">
      <c r="A2196" t="s">
        <v>4545</v>
      </c>
      <c r="B2196" s="7">
        <v>42714</v>
      </c>
      <c r="C2196" t="s">
        <v>2011</v>
      </c>
      <c r="D2196" t="s">
        <v>4546</v>
      </c>
      <c r="E2196">
        <v>35.1</v>
      </c>
      <c r="F2196">
        <v>3</v>
      </c>
      <c r="G2196">
        <v>0</v>
      </c>
      <c r="H2196">
        <v>12.285</v>
      </c>
      <c r="I2196" t="s">
        <v>44</v>
      </c>
      <c r="J2196" t="s">
        <v>76</v>
      </c>
      <c r="K2196" t="s">
        <v>4547</v>
      </c>
      <c r="L2196" t="s">
        <v>47</v>
      </c>
      <c r="M2196" t="s">
        <v>93</v>
      </c>
      <c r="N2196" t="s">
        <v>94</v>
      </c>
      <c r="O2196">
        <f t="shared" si="34"/>
        <v>2016</v>
      </c>
    </row>
    <row r="2197" spans="1:15" x14ac:dyDescent="0.3">
      <c r="A2197" t="s">
        <v>4545</v>
      </c>
      <c r="B2197" s="7">
        <v>42714</v>
      </c>
      <c r="C2197" t="s">
        <v>2011</v>
      </c>
      <c r="D2197" t="s">
        <v>3656</v>
      </c>
      <c r="E2197">
        <v>44.75</v>
      </c>
      <c r="F2197">
        <v>5</v>
      </c>
      <c r="G2197">
        <v>0</v>
      </c>
      <c r="H2197">
        <v>8.5024999999999995</v>
      </c>
      <c r="I2197" t="s">
        <v>69</v>
      </c>
      <c r="J2197" t="s">
        <v>148</v>
      </c>
      <c r="K2197" t="s">
        <v>3657</v>
      </c>
      <c r="L2197" t="s">
        <v>47</v>
      </c>
      <c r="M2197" t="s">
        <v>93</v>
      </c>
      <c r="N2197" t="s">
        <v>94</v>
      </c>
      <c r="O2197">
        <f t="shared" si="34"/>
        <v>2016</v>
      </c>
    </row>
    <row r="2198" spans="1:15" x14ac:dyDescent="0.3">
      <c r="A2198" t="s">
        <v>4548</v>
      </c>
      <c r="B2198" s="7">
        <v>42705</v>
      </c>
      <c r="C2198" t="s">
        <v>2695</v>
      </c>
      <c r="D2198" t="s">
        <v>521</v>
      </c>
      <c r="E2198">
        <v>4.7039999999999997</v>
      </c>
      <c r="F2198">
        <v>2</v>
      </c>
      <c r="G2198">
        <v>0.2</v>
      </c>
      <c r="H2198">
        <v>0.41160000000000002</v>
      </c>
      <c r="I2198" t="s">
        <v>44</v>
      </c>
      <c r="J2198" t="s">
        <v>66</v>
      </c>
      <c r="K2198" t="s">
        <v>522</v>
      </c>
      <c r="L2198" t="s">
        <v>35</v>
      </c>
      <c r="M2198" t="s">
        <v>303</v>
      </c>
      <c r="N2198" t="s">
        <v>4549</v>
      </c>
      <c r="O2198">
        <f t="shared" si="34"/>
        <v>2016</v>
      </c>
    </row>
    <row r="2199" spans="1:15" x14ac:dyDescent="0.3">
      <c r="A2199" t="s">
        <v>4550</v>
      </c>
      <c r="B2199" s="7">
        <v>41971</v>
      </c>
      <c r="C2199" t="s">
        <v>4397</v>
      </c>
      <c r="D2199" t="s">
        <v>1927</v>
      </c>
      <c r="E2199">
        <v>14.67</v>
      </c>
      <c r="F2199">
        <v>3</v>
      </c>
      <c r="G2199">
        <v>0</v>
      </c>
      <c r="H2199">
        <v>3.9609000000000001</v>
      </c>
      <c r="I2199" t="s">
        <v>44</v>
      </c>
      <c r="J2199" t="s">
        <v>66</v>
      </c>
      <c r="K2199" t="s">
        <v>1928</v>
      </c>
      <c r="L2199" t="s">
        <v>35</v>
      </c>
      <c r="M2199" t="s">
        <v>324</v>
      </c>
      <c r="N2199" t="s">
        <v>1608</v>
      </c>
      <c r="O2199">
        <f t="shared" si="34"/>
        <v>2014</v>
      </c>
    </row>
    <row r="2200" spans="1:15" x14ac:dyDescent="0.3">
      <c r="A2200" t="s">
        <v>4551</v>
      </c>
      <c r="B2200" s="7">
        <v>42091</v>
      </c>
      <c r="C2200" t="s">
        <v>1765</v>
      </c>
      <c r="D2200" t="s">
        <v>367</v>
      </c>
      <c r="E2200">
        <v>15.552</v>
      </c>
      <c r="F2200">
        <v>3</v>
      </c>
      <c r="G2200">
        <v>0.2</v>
      </c>
      <c r="H2200">
        <v>5.4432</v>
      </c>
      <c r="I2200" t="s">
        <v>44</v>
      </c>
      <c r="J2200" t="s">
        <v>85</v>
      </c>
      <c r="K2200" t="s">
        <v>368</v>
      </c>
      <c r="L2200" t="s">
        <v>137</v>
      </c>
      <c r="M2200" t="s">
        <v>138</v>
      </c>
      <c r="N2200" t="s">
        <v>139</v>
      </c>
      <c r="O2200">
        <f t="shared" si="34"/>
        <v>2015</v>
      </c>
    </row>
    <row r="2201" spans="1:15" x14ac:dyDescent="0.3">
      <c r="A2201" t="s">
        <v>4551</v>
      </c>
      <c r="B2201" s="7">
        <v>42091</v>
      </c>
      <c r="C2201" t="s">
        <v>1765</v>
      </c>
      <c r="D2201" t="s">
        <v>4330</v>
      </c>
      <c r="E2201">
        <v>5.2320000000000002</v>
      </c>
      <c r="F2201">
        <v>1</v>
      </c>
      <c r="G2201">
        <v>0.2</v>
      </c>
      <c r="H2201">
        <v>1.7003999999999999</v>
      </c>
      <c r="I2201" t="s">
        <v>44</v>
      </c>
      <c r="J2201" t="s">
        <v>85</v>
      </c>
      <c r="K2201" t="s">
        <v>4331</v>
      </c>
      <c r="L2201" t="s">
        <v>137</v>
      </c>
      <c r="M2201" t="s">
        <v>138</v>
      </c>
      <c r="N2201" t="s">
        <v>139</v>
      </c>
      <c r="O2201">
        <f t="shared" si="34"/>
        <v>2015</v>
      </c>
    </row>
    <row r="2202" spans="1:15" x14ac:dyDescent="0.3">
      <c r="A2202" t="s">
        <v>4552</v>
      </c>
      <c r="B2202" s="7">
        <v>41791</v>
      </c>
      <c r="C2202" t="s">
        <v>2175</v>
      </c>
      <c r="D2202" t="s">
        <v>1205</v>
      </c>
      <c r="E2202">
        <v>22.2</v>
      </c>
      <c r="F2202">
        <v>6</v>
      </c>
      <c r="G2202">
        <v>0</v>
      </c>
      <c r="H2202">
        <v>9.1020000000000003</v>
      </c>
      <c r="I2202" t="s">
        <v>32</v>
      </c>
      <c r="J2202" t="s">
        <v>63</v>
      </c>
      <c r="K2202" t="s">
        <v>1206</v>
      </c>
      <c r="L2202" t="s">
        <v>35</v>
      </c>
      <c r="M2202" t="s">
        <v>1511</v>
      </c>
      <c r="N2202" t="s">
        <v>4553</v>
      </c>
      <c r="O2202">
        <f t="shared" si="34"/>
        <v>2014</v>
      </c>
    </row>
    <row r="2203" spans="1:15" x14ac:dyDescent="0.3">
      <c r="A2203" t="s">
        <v>4552</v>
      </c>
      <c r="B2203" s="7">
        <v>41791</v>
      </c>
      <c r="C2203" t="s">
        <v>2175</v>
      </c>
      <c r="D2203" t="s">
        <v>760</v>
      </c>
      <c r="E2203">
        <v>881.93</v>
      </c>
      <c r="F2203">
        <v>7</v>
      </c>
      <c r="G2203">
        <v>0</v>
      </c>
      <c r="H2203">
        <v>229.30179999999999</v>
      </c>
      <c r="I2203" t="s">
        <v>69</v>
      </c>
      <c r="J2203" t="s">
        <v>70</v>
      </c>
      <c r="K2203" t="s">
        <v>761</v>
      </c>
      <c r="L2203" t="s">
        <v>35</v>
      </c>
      <c r="M2203" t="s">
        <v>1511</v>
      </c>
      <c r="N2203" t="s">
        <v>4553</v>
      </c>
      <c r="O2203">
        <f t="shared" si="34"/>
        <v>2014</v>
      </c>
    </row>
    <row r="2204" spans="1:15" x14ac:dyDescent="0.3">
      <c r="A2204" t="s">
        <v>4554</v>
      </c>
      <c r="B2204" s="7">
        <v>42253</v>
      </c>
      <c r="C2204" t="s">
        <v>3379</v>
      </c>
      <c r="D2204" t="s">
        <v>1110</v>
      </c>
      <c r="E2204">
        <v>6.0960000000000001</v>
      </c>
      <c r="F2204">
        <v>2</v>
      </c>
      <c r="G2204">
        <v>0.2</v>
      </c>
      <c r="H2204">
        <v>2.1335999999999999</v>
      </c>
      <c r="I2204" t="s">
        <v>44</v>
      </c>
      <c r="J2204" t="s">
        <v>73</v>
      </c>
      <c r="K2204" t="s">
        <v>1111</v>
      </c>
      <c r="L2204" t="s">
        <v>47</v>
      </c>
      <c r="M2204" t="s">
        <v>93</v>
      </c>
      <c r="N2204" t="s">
        <v>94</v>
      </c>
      <c r="O2204">
        <f t="shared" si="34"/>
        <v>2015</v>
      </c>
    </row>
    <row r="2205" spans="1:15" x14ac:dyDescent="0.3">
      <c r="A2205" t="s">
        <v>4554</v>
      </c>
      <c r="B2205" s="7">
        <v>42253</v>
      </c>
      <c r="C2205" t="s">
        <v>3379</v>
      </c>
      <c r="D2205" t="s">
        <v>4555</v>
      </c>
      <c r="E2205">
        <v>191.82</v>
      </c>
      <c r="F2205">
        <v>3</v>
      </c>
      <c r="G2205">
        <v>0</v>
      </c>
      <c r="H2205">
        <v>74.809799999999996</v>
      </c>
      <c r="I2205" t="s">
        <v>32</v>
      </c>
      <c r="J2205" t="s">
        <v>63</v>
      </c>
      <c r="K2205" t="s">
        <v>4556</v>
      </c>
      <c r="L2205" t="s">
        <v>47</v>
      </c>
      <c r="M2205" t="s">
        <v>93</v>
      </c>
      <c r="N2205" t="s">
        <v>94</v>
      </c>
      <c r="O2205">
        <f t="shared" si="34"/>
        <v>2015</v>
      </c>
    </row>
    <row r="2206" spans="1:15" x14ac:dyDescent="0.3">
      <c r="A2206" t="s">
        <v>4557</v>
      </c>
      <c r="B2206" s="7">
        <v>42184</v>
      </c>
      <c r="C2206" t="s">
        <v>463</v>
      </c>
      <c r="D2206" t="s">
        <v>3458</v>
      </c>
      <c r="E2206">
        <v>20.103999999999999</v>
      </c>
      <c r="F2206">
        <v>1</v>
      </c>
      <c r="G2206">
        <v>0.2</v>
      </c>
      <c r="H2206">
        <v>1.7591000000000001</v>
      </c>
      <c r="I2206" t="s">
        <v>32</v>
      </c>
      <c r="J2206" t="s">
        <v>63</v>
      </c>
      <c r="K2206" t="s">
        <v>3459</v>
      </c>
      <c r="L2206" t="s">
        <v>137</v>
      </c>
      <c r="M2206" t="s">
        <v>138</v>
      </c>
      <c r="N2206" t="s">
        <v>2173</v>
      </c>
      <c r="O2206">
        <f t="shared" si="34"/>
        <v>2015</v>
      </c>
    </row>
    <row r="2207" spans="1:15" x14ac:dyDescent="0.3">
      <c r="A2207" t="s">
        <v>4558</v>
      </c>
      <c r="B2207" s="7">
        <v>42623</v>
      </c>
      <c r="C2207" t="s">
        <v>2501</v>
      </c>
      <c r="D2207" t="s">
        <v>4559</v>
      </c>
      <c r="E2207">
        <v>67.56</v>
      </c>
      <c r="F2207">
        <v>3</v>
      </c>
      <c r="G2207">
        <v>0.2</v>
      </c>
      <c r="H2207">
        <v>8.4450000000000003</v>
      </c>
      <c r="I2207" t="s">
        <v>44</v>
      </c>
      <c r="J2207" t="s">
        <v>66</v>
      </c>
      <c r="K2207" t="s">
        <v>4560</v>
      </c>
      <c r="L2207" t="s">
        <v>35</v>
      </c>
      <c r="M2207" t="s">
        <v>303</v>
      </c>
      <c r="N2207" t="s">
        <v>461</v>
      </c>
      <c r="O2207">
        <f t="shared" si="34"/>
        <v>2016</v>
      </c>
    </row>
    <row r="2208" spans="1:15" x14ac:dyDescent="0.3">
      <c r="A2208" t="s">
        <v>4561</v>
      </c>
      <c r="B2208" s="7">
        <v>41834</v>
      </c>
      <c r="C2208" t="s">
        <v>4562</v>
      </c>
      <c r="D2208" t="s">
        <v>1414</v>
      </c>
      <c r="E2208">
        <v>29.931999999999999</v>
      </c>
      <c r="F2208">
        <v>7</v>
      </c>
      <c r="G2208">
        <v>0.8</v>
      </c>
      <c r="H2208">
        <v>-46.394599999999997</v>
      </c>
      <c r="I2208" t="s">
        <v>44</v>
      </c>
      <c r="J2208" t="s">
        <v>73</v>
      </c>
      <c r="K2208" t="s">
        <v>1415</v>
      </c>
      <c r="L2208" t="s">
        <v>99</v>
      </c>
      <c r="M2208" t="s">
        <v>193</v>
      </c>
      <c r="N2208" t="s">
        <v>410</v>
      </c>
      <c r="O2208">
        <f t="shared" si="34"/>
        <v>2014</v>
      </c>
    </row>
    <row r="2209" spans="1:15" x14ac:dyDescent="0.3">
      <c r="A2209" t="s">
        <v>4561</v>
      </c>
      <c r="B2209" s="7">
        <v>41834</v>
      </c>
      <c r="C2209" t="s">
        <v>4562</v>
      </c>
      <c r="D2209" t="s">
        <v>678</v>
      </c>
      <c r="E2209">
        <v>38.271999999999998</v>
      </c>
      <c r="F2209">
        <v>4</v>
      </c>
      <c r="G2209">
        <v>0.2</v>
      </c>
      <c r="H2209">
        <v>3.8271999999999999</v>
      </c>
      <c r="I2209" t="s">
        <v>69</v>
      </c>
      <c r="J2209" t="s">
        <v>70</v>
      </c>
      <c r="K2209" t="s">
        <v>679</v>
      </c>
      <c r="L2209" t="s">
        <v>99</v>
      </c>
      <c r="M2209" t="s">
        <v>193</v>
      </c>
      <c r="N2209" t="s">
        <v>410</v>
      </c>
      <c r="O2209">
        <f t="shared" si="34"/>
        <v>2014</v>
      </c>
    </row>
    <row r="2210" spans="1:15" x14ac:dyDescent="0.3">
      <c r="A2210" t="s">
        <v>4563</v>
      </c>
      <c r="B2210" s="7">
        <v>42238</v>
      </c>
      <c r="C2210" t="s">
        <v>375</v>
      </c>
      <c r="D2210" t="s">
        <v>422</v>
      </c>
      <c r="E2210">
        <v>16.52</v>
      </c>
      <c r="F2210">
        <v>4</v>
      </c>
      <c r="G2210">
        <v>0</v>
      </c>
      <c r="H2210">
        <v>7.5991999999999997</v>
      </c>
      <c r="I2210" t="s">
        <v>44</v>
      </c>
      <c r="J2210" t="s">
        <v>66</v>
      </c>
      <c r="K2210" t="s">
        <v>423</v>
      </c>
      <c r="L2210" t="s">
        <v>137</v>
      </c>
      <c r="M2210" t="s">
        <v>243</v>
      </c>
      <c r="N2210" t="s">
        <v>244</v>
      </c>
      <c r="O2210">
        <f t="shared" si="34"/>
        <v>2015</v>
      </c>
    </row>
    <row r="2211" spans="1:15" x14ac:dyDescent="0.3">
      <c r="A2211" t="s">
        <v>4564</v>
      </c>
      <c r="B2211" s="7">
        <v>41957</v>
      </c>
      <c r="C2211" t="s">
        <v>4565</v>
      </c>
      <c r="D2211" t="s">
        <v>4566</v>
      </c>
      <c r="E2211">
        <v>832.93</v>
      </c>
      <c r="F2211">
        <v>7</v>
      </c>
      <c r="G2211">
        <v>0</v>
      </c>
      <c r="H2211">
        <v>233.22040000000001</v>
      </c>
      <c r="I2211" t="s">
        <v>69</v>
      </c>
      <c r="J2211" t="s">
        <v>70</v>
      </c>
      <c r="K2211" t="s">
        <v>4567</v>
      </c>
      <c r="L2211" t="s">
        <v>137</v>
      </c>
      <c r="M2211" t="s">
        <v>663</v>
      </c>
      <c r="N2211" t="s">
        <v>664</v>
      </c>
      <c r="O2211">
        <f t="shared" si="34"/>
        <v>2014</v>
      </c>
    </row>
    <row r="2212" spans="1:15" x14ac:dyDescent="0.3">
      <c r="A2212" t="s">
        <v>4564</v>
      </c>
      <c r="B2212" s="7">
        <v>41957</v>
      </c>
      <c r="C2212" t="s">
        <v>4565</v>
      </c>
      <c r="D2212" t="s">
        <v>859</v>
      </c>
      <c r="E2212">
        <v>43.8</v>
      </c>
      <c r="F2212">
        <v>10</v>
      </c>
      <c r="G2212">
        <v>0</v>
      </c>
      <c r="H2212">
        <v>21.024000000000001</v>
      </c>
      <c r="I2212" t="s">
        <v>44</v>
      </c>
      <c r="J2212" t="s">
        <v>73</v>
      </c>
      <c r="K2212" t="s">
        <v>860</v>
      </c>
      <c r="L2212" t="s">
        <v>137</v>
      </c>
      <c r="M2212" t="s">
        <v>663</v>
      </c>
      <c r="N2212" t="s">
        <v>664</v>
      </c>
      <c r="O2212">
        <f t="shared" si="34"/>
        <v>2014</v>
      </c>
    </row>
    <row r="2213" spans="1:15" x14ac:dyDescent="0.3">
      <c r="A2213" t="s">
        <v>4568</v>
      </c>
      <c r="B2213" s="7">
        <v>42701</v>
      </c>
      <c r="C2213" t="s">
        <v>1126</v>
      </c>
      <c r="D2213" t="s">
        <v>4569</v>
      </c>
      <c r="E2213">
        <v>167.292</v>
      </c>
      <c r="F2213">
        <v>6</v>
      </c>
      <c r="G2213">
        <v>0.1</v>
      </c>
      <c r="H2213">
        <v>29.7408</v>
      </c>
      <c r="I2213" t="s">
        <v>44</v>
      </c>
      <c r="J2213" t="s">
        <v>76</v>
      </c>
      <c r="K2213" t="s">
        <v>4570</v>
      </c>
      <c r="L2213" t="s">
        <v>99</v>
      </c>
      <c r="M2213" t="s">
        <v>216</v>
      </c>
      <c r="N2213" t="s">
        <v>4571</v>
      </c>
      <c r="O2213">
        <f t="shared" si="34"/>
        <v>2016</v>
      </c>
    </row>
    <row r="2214" spans="1:15" x14ac:dyDescent="0.3">
      <c r="A2214" t="s">
        <v>4572</v>
      </c>
      <c r="B2214" s="7">
        <v>43060</v>
      </c>
      <c r="C2214" t="s">
        <v>2545</v>
      </c>
      <c r="D2214" t="s">
        <v>3093</v>
      </c>
      <c r="E2214">
        <v>27.42</v>
      </c>
      <c r="F2214">
        <v>1</v>
      </c>
      <c r="G2214">
        <v>0</v>
      </c>
      <c r="H2214">
        <v>11.2422</v>
      </c>
      <c r="I2214" t="s">
        <v>32</v>
      </c>
      <c r="J2214" t="s">
        <v>63</v>
      </c>
      <c r="K2214" t="s">
        <v>3094</v>
      </c>
      <c r="L2214" t="s">
        <v>137</v>
      </c>
      <c r="M2214" t="s">
        <v>243</v>
      </c>
      <c r="N2214" t="s">
        <v>244</v>
      </c>
      <c r="O2214">
        <f t="shared" si="34"/>
        <v>2017</v>
      </c>
    </row>
    <row r="2215" spans="1:15" x14ac:dyDescent="0.3">
      <c r="A2215" t="s">
        <v>4573</v>
      </c>
      <c r="B2215" s="7">
        <v>43009</v>
      </c>
      <c r="C2215" t="s">
        <v>3813</v>
      </c>
      <c r="D2215" t="s">
        <v>2582</v>
      </c>
      <c r="E2215">
        <v>1.44</v>
      </c>
      <c r="F2215">
        <v>1</v>
      </c>
      <c r="G2215">
        <v>0.2</v>
      </c>
      <c r="H2215">
        <v>0.504</v>
      </c>
      <c r="I2215" t="s">
        <v>44</v>
      </c>
      <c r="J2215" t="s">
        <v>73</v>
      </c>
      <c r="K2215" t="s">
        <v>2583</v>
      </c>
      <c r="L2215" t="s">
        <v>47</v>
      </c>
      <c r="M2215" t="s">
        <v>48</v>
      </c>
      <c r="N2215" t="s">
        <v>561</v>
      </c>
      <c r="O2215">
        <f t="shared" si="34"/>
        <v>2017</v>
      </c>
    </row>
    <row r="2216" spans="1:15" x14ac:dyDescent="0.3">
      <c r="A2216" t="s">
        <v>4573</v>
      </c>
      <c r="B2216" s="7">
        <v>43009</v>
      </c>
      <c r="C2216" t="s">
        <v>3813</v>
      </c>
      <c r="D2216" t="s">
        <v>1074</v>
      </c>
      <c r="E2216">
        <v>61.776000000000003</v>
      </c>
      <c r="F2216">
        <v>13</v>
      </c>
      <c r="G2216">
        <v>0.2</v>
      </c>
      <c r="H2216">
        <v>20.849399999999999</v>
      </c>
      <c r="I2216" t="s">
        <v>44</v>
      </c>
      <c r="J2216" t="s">
        <v>73</v>
      </c>
      <c r="K2216" t="s">
        <v>1075</v>
      </c>
      <c r="L2216" t="s">
        <v>47</v>
      </c>
      <c r="M2216" t="s">
        <v>48</v>
      </c>
      <c r="N2216" t="s">
        <v>561</v>
      </c>
      <c r="O2216">
        <f t="shared" si="34"/>
        <v>2017</v>
      </c>
    </row>
    <row r="2217" spans="1:15" x14ac:dyDescent="0.3">
      <c r="A2217" t="s">
        <v>4573</v>
      </c>
      <c r="B2217" s="7">
        <v>43009</v>
      </c>
      <c r="C2217" t="s">
        <v>3813</v>
      </c>
      <c r="D2217" t="s">
        <v>2207</v>
      </c>
      <c r="E2217">
        <v>241.96</v>
      </c>
      <c r="F2217">
        <v>2</v>
      </c>
      <c r="G2217">
        <v>0</v>
      </c>
      <c r="H2217">
        <v>60.49</v>
      </c>
      <c r="I2217" t="s">
        <v>44</v>
      </c>
      <c r="J2217" t="s">
        <v>76</v>
      </c>
      <c r="K2217" t="s">
        <v>2208</v>
      </c>
      <c r="L2217" t="s">
        <v>47</v>
      </c>
      <c r="M2217" t="s">
        <v>48</v>
      </c>
      <c r="N2217" t="s">
        <v>561</v>
      </c>
      <c r="O2217">
        <f t="shared" si="34"/>
        <v>2017</v>
      </c>
    </row>
    <row r="2218" spans="1:15" x14ac:dyDescent="0.3">
      <c r="A2218" t="s">
        <v>4573</v>
      </c>
      <c r="B2218" s="7">
        <v>43009</v>
      </c>
      <c r="C2218" t="s">
        <v>3813</v>
      </c>
      <c r="D2218" t="s">
        <v>4574</v>
      </c>
      <c r="E2218">
        <v>108.608</v>
      </c>
      <c r="F2218">
        <v>4</v>
      </c>
      <c r="G2218">
        <v>0.2</v>
      </c>
      <c r="H2218">
        <v>9.5031999999999996</v>
      </c>
      <c r="I2218" t="s">
        <v>32</v>
      </c>
      <c r="J2218" t="s">
        <v>39</v>
      </c>
      <c r="K2218" t="s">
        <v>4575</v>
      </c>
      <c r="L2218" t="s">
        <v>47</v>
      </c>
      <c r="M2218" t="s">
        <v>48</v>
      </c>
      <c r="N2218" t="s">
        <v>561</v>
      </c>
      <c r="O2218">
        <f t="shared" si="34"/>
        <v>2017</v>
      </c>
    </row>
    <row r="2219" spans="1:15" x14ac:dyDescent="0.3">
      <c r="A2219" t="s">
        <v>4576</v>
      </c>
      <c r="B2219" s="7">
        <v>41902</v>
      </c>
      <c r="C2219" t="s">
        <v>4577</v>
      </c>
      <c r="D2219" t="s">
        <v>4578</v>
      </c>
      <c r="E2219">
        <v>2.8159999999999998</v>
      </c>
      <c r="F2219">
        <v>2</v>
      </c>
      <c r="G2219">
        <v>0.2</v>
      </c>
      <c r="H2219">
        <v>0.98560000000000003</v>
      </c>
      <c r="I2219" t="s">
        <v>44</v>
      </c>
      <c r="J2219" t="s">
        <v>66</v>
      </c>
      <c r="K2219" t="s">
        <v>4579</v>
      </c>
      <c r="L2219" t="s">
        <v>35</v>
      </c>
      <c r="M2219" t="s">
        <v>55</v>
      </c>
      <c r="N2219" t="s">
        <v>1347</v>
      </c>
      <c r="O2219">
        <f t="shared" si="34"/>
        <v>2014</v>
      </c>
    </row>
    <row r="2220" spans="1:15" x14ac:dyDescent="0.3">
      <c r="A2220" t="s">
        <v>4580</v>
      </c>
      <c r="B2220" s="7">
        <v>42944</v>
      </c>
      <c r="C2220" t="s">
        <v>4581</v>
      </c>
      <c r="D2220" t="s">
        <v>2560</v>
      </c>
      <c r="E2220">
        <v>9.984</v>
      </c>
      <c r="F2220">
        <v>4</v>
      </c>
      <c r="G2220">
        <v>0.2</v>
      </c>
      <c r="H2220">
        <v>3.6192000000000002</v>
      </c>
      <c r="I2220" t="s">
        <v>44</v>
      </c>
      <c r="J2220" t="s">
        <v>73</v>
      </c>
      <c r="K2220" t="s">
        <v>2561</v>
      </c>
      <c r="L2220" t="s">
        <v>47</v>
      </c>
      <c r="M2220" t="s">
        <v>48</v>
      </c>
      <c r="N2220" t="s">
        <v>120</v>
      </c>
      <c r="O2220">
        <f t="shared" si="34"/>
        <v>2017</v>
      </c>
    </row>
    <row r="2221" spans="1:15" x14ac:dyDescent="0.3">
      <c r="A2221" t="s">
        <v>4580</v>
      </c>
      <c r="B2221" s="7">
        <v>42944</v>
      </c>
      <c r="C2221" t="s">
        <v>4581</v>
      </c>
      <c r="D2221" t="s">
        <v>1246</v>
      </c>
      <c r="E2221">
        <v>14.98</v>
      </c>
      <c r="F2221">
        <v>1</v>
      </c>
      <c r="G2221">
        <v>0</v>
      </c>
      <c r="H2221">
        <v>4.1943999999999999</v>
      </c>
      <c r="I2221" t="s">
        <v>44</v>
      </c>
      <c r="J2221" t="s">
        <v>58</v>
      </c>
      <c r="K2221" t="s">
        <v>1247</v>
      </c>
      <c r="L2221" t="s">
        <v>47</v>
      </c>
      <c r="M2221" t="s">
        <v>48</v>
      </c>
      <c r="N2221" t="s">
        <v>120</v>
      </c>
      <c r="O2221">
        <f t="shared" si="34"/>
        <v>2017</v>
      </c>
    </row>
    <row r="2222" spans="1:15" x14ac:dyDescent="0.3">
      <c r="A2222" t="s">
        <v>4580</v>
      </c>
      <c r="B2222" s="7">
        <v>42944</v>
      </c>
      <c r="C2222" t="s">
        <v>4581</v>
      </c>
      <c r="D2222" t="s">
        <v>3934</v>
      </c>
      <c r="E2222">
        <v>1145.5999999999999</v>
      </c>
      <c r="F2222">
        <v>4</v>
      </c>
      <c r="G2222">
        <v>0.2</v>
      </c>
      <c r="H2222">
        <v>100.24</v>
      </c>
      <c r="I2222" t="s">
        <v>69</v>
      </c>
      <c r="J2222" t="s">
        <v>70</v>
      </c>
      <c r="K2222" t="s">
        <v>3935</v>
      </c>
      <c r="L2222" t="s">
        <v>47</v>
      </c>
      <c r="M2222" t="s">
        <v>48</v>
      </c>
      <c r="N2222" t="s">
        <v>120</v>
      </c>
      <c r="O2222">
        <f t="shared" si="34"/>
        <v>2017</v>
      </c>
    </row>
    <row r="2223" spans="1:15" x14ac:dyDescent="0.3">
      <c r="A2223" t="s">
        <v>4582</v>
      </c>
      <c r="B2223" s="7">
        <v>42344</v>
      </c>
      <c r="C2223" t="s">
        <v>4583</v>
      </c>
      <c r="D2223" t="s">
        <v>4439</v>
      </c>
      <c r="E2223">
        <v>485.94</v>
      </c>
      <c r="F2223">
        <v>2</v>
      </c>
      <c r="G2223">
        <v>0.4</v>
      </c>
      <c r="H2223">
        <v>-89.088999999999999</v>
      </c>
      <c r="I2223" t="s">
        <v>69</v>
      </c>
      <c r="J2223" t="s">
        <v>70</v>
      </c>
      <c r="K2223" t="s">
        <v>4440</v>
      </c>
      <c r="L2223" t="s">
        <v>137</v>
      </c>
      <c r="M2223" t="s">
        <v>445</v>
      </c>
      <c r="N2223" t="s">
        <v>4584</v>
      </c>
      <c r="O2223">
        <f t="shared" si="34"/>
        <v>2015</v>
      </c>
    </row>
    <row r="2224" spans="1:15" x14ac:dyDescent="0.3">
      <c r="A2224" t="s">
        <v>4582</v>
      </c>
      <c r="B2224" s="7">
        <v>42344</v>
      </c>
      <c r="C2224" t="s">
        <v>4583</v>
      </c>
      <c r="D2224" t="s">
        <v>1751</v>
      </c>
      <c r="E2224">
        <v>37.375999999999998</v>
      </c>
      <c r="F2224">
        <v>8</v>
      </c>
      <c r="G2224">
        <v>0.2</v>
      </c>
      <c r="H2224">
        <v>4.6719999999999997</v>
      </c>
      <c r="I2224" t="s">
        <v>44</v>
      </c>
      <c r="J2224" t="s">
        <v>66</v>
      </c>
      <c r="K2224" t="s">
        <v>1752</v>
      </c>
      <c r="L2224" t="s">
        <v>137</v>
      </c>
      <c r="M2224" t="s">
        <v>445</v>
      </c>
      <c r="N2224" t="s">
        <v>4584</v>
      </c>
      <c r="O2224">
        <f t="shared" si="34"/>
        <v>2015</v>
      </c>
    </row>
    <row r="2225" spans="1:15" x14ac:dyDescent="0.3">
      <c r="A2225" t="s">
        <v>4582</v>
      </c>
      <c r="B2225" s="7">
        <v>42344</v>
      </c>
      <c r="C2225" t="s">
        <v>4583</v>
      </c>
      <c r="D2225" t="s">
        <v>786</v>
      </c>
      <c r="E2225">
        <v>70.686000000000007</v>
      </c>
      <c r="F2225">
        <v>1</v>
      </c>
      <c r="G2225">
        <v>0.3</v>
      </c>
      <c r="H2225">
        <v>-24.235199999999999</v>
      </c>
      <c r="I2225" t="s">
        <v>32</v>
      </c>
      <c r="J2225" t="s">
        <v>39</v>
      </c>
      <c r="K2225" t="s">
        <v>787</v>
      </c>
      <c r="L2225" t="s">
        <v>137</v>
      </c>
      <c r="M2225" t="s">
        <v>445</v>
      </c>
      <c r="N2225" t="s">
        <v>4584</v>
      </c>
      <c r="O2225">
        <f t="shared" si="34"/>
        <v>2015</v>
      </c>
    </row>
    <row r="2226" spans="1:15" x14ac:dyDescent="0.3">
      <c r="A2226" t="s">
        <v>4585</v>
      </c>
      <c r="B2226" s="7">
        <v>42947</v>
      </c>
      <c r="C2226" t="s">
        <v>791</v>
      </c>
      <c r="D2226" t="s">
        <v>4586</v>
      </c>
      <c r="E2226">
        <v>54.816000000000003</v>
      </c>
      <c r="F2226">
        <v>3</v>
      </c>
      <c r="G2226">
        <v>0.2</v>
      </c>
      <c r="H2226">
        <v>17.815200000000001</v>
      </c>
      <c r="I2226" t="s">
        <v>44</v>
      </c>
      <c r="J2226" t="s">
        <v>85</v>
      </c>
      <c r="K2226" t="s">
        <v>4587</v>
      </c>
      <c r="L2226" t="s">
        <v>137</v>
      </c>
      <c r="M2226" t="s">
        <v>138</v>
      </c>
      <c r="N2226" t="s">
        <v>139</v>
      </c>
      <c r="O2226">
        <f t="shared" si="34"/>
        <v>2017</v>
      </c>
    </row>
    <row r="2227" spans="1:15" x14ac:dyDescent="0.3">
      <c r="A2227" t="s">
        <v>4588</v>
      </c>
      <c r="B2227" s="7">
        <v>42448</v>
      </c>
      <c r="C2227" t="s">
        <v>4589</v>
      </c>
      <c r="D2227" t="s">
        <v>4590</v>
      </c>
      <c r="E2227">
        <v>72.293999999999997</v>
      </c>
      <c r="F2227">
        <v>1</v>
      </c>
      <c r="G2227">
        <v>0.7</v>
      </c>
      <c r="H2227">
        <v>-98.8018</v>
      </c>
      <c r="I2227" t="s">
        <v>32</v>
      </c>
      <c r="J2227" t="s">
        <v>33</v>
      </c>
      <c r="K2227" t="s">
        <v>4591</v>
      </c>
      <c r="L2227" t="s">
        <v>47</v>
      </c>
      <c r="M2227" t="s">
        <v>409</v>
      </c>
      <c r="N2227" t="s">
        <v>4592</v>
      </c>
      <c r="O2227">
        <f t="shared" si="34"/>
        <v>2016</v>
      </c>
    </row>
    <row r="2228" spans="1:15" x14ac:dyDescent="0.3">
      <c r="A2228" t="s">
        <v>4593</v>
      </c>
      <c r="B2228" s="7">
        <v>42945</v>
      </c>
      <c r="C2228" t="s">
        <v>1191</v>
      </c>
      <c r="D2228" t="s">
        <v>2764</v>
      </c>
      <c r="E2228">
        <v>2.8959999999999999</v>
      </c>
      <c r="F2228">
        <v>2</v>
      </c>
      <c r="G2228">
        <v>0.2</v>
      </c>
      <c r="H2228">
        <v>0.47060000000000002</v>
      </c>
      <c r="I2228" t="s">
        <v>44</v>
      </c>
      <c r="J2228" t="s">
        <v>241</v>
      </c>
      <c r="K2228" t="s">
        <v>2765</v>
      </c>
      <c r="L2228" t="s">
        <v>99</v>
      </c>
      <c r="M2228" t="s">
        <v>100</v>
      </c>
      <c r="N2228" t="s">
        <v>1097</v>
      </c>
      <c r="O2228">
        <f t="shared" si="34"/>
        <v>2017</v>
      </c>
    </row>
    <row r="2229" spans="1:15" x14ac:dyDescent="0.3">
      <c r="A2229" t="s">
        <v>4593</v>
      </c>
      <c r="B2229" s="7">
        <v>42945</v>
      </c>
      <c r="C2229" t="s">
        <v>1191</v>
      </c>
      <c r="D2229" t="s">
        <v>1695</v>
      </c>
      <c r="E2229">
        <v>124.792</v>
      </c>
      <c r="F2229">
        <v>1</v>
      </c>
      <c r="G2229">
        <v>0.2</v>
      </c>
      <c r="H2229">
        <v>15.599</v>
      </c>
      <c r="I2229" t="s">
        <v>69</v>
      </c>
      <c r="J2229" t="s">
        <v>70</v>
      </c>
      <c r="K2229" t="s">
        <v>1696</v>
      </c>
      <c r="L2229" t="s">
        <v>99</v>
      </c>
      <c r="M2229" t="s">
        <v>100</v>
      </c>
      <c r="N2229" t="s">
        <v>1097</v>
      </c>
      <c r="O2229">
        <f t="shared" si="34"/>
        <v>2017</v>
      </c>
    </row>
    <row r="2230" spans="1:15" x14ac:dyDescent="0.3">
      <c r="A2230" t="s">
        <v>4594</v>
      </c>
      <c r="B2230" s="7">
        <v>42644</v>
      </c>
      <c r="C2230" t="s">
        <v>3057</v>
      </c>
      <c r="D2230" t="s">
        <v>4486</v>
      </c>
      <c r="E2230">
        <v>330.58800000000002</v>
      </c>
      <c r="F2230">
        <v>1</v>
      </c>
      <c r="G2230">
        <v>0.4</v>
      </c>
      <c r="H2230">
        <v>-115.7058</v>
      </c>
      <c r="I2230" t="s">
        <v>32</v>
      </c>
      <c r="J2230" t="s">
        <v>53</v>
      </c>
      <c r="K2230" t="s">
        <v>4487</v>
      </c>
      <c r="L2230" t="s">
        <v>137</v>
      </c>
      <c r="M2230" t="s">
        <v>243</v>
      </c>
      <c r="N2230" t="s">
        <v>244</v>
      </c>
      <c r="O2230">
        <f t="shared" si="34"/>
        <v>2016</v>
      </c>
    </row>
    <row r="2231" spans="1:15" x14ac:dyDescent="0.3">
      <c r="A2231" t="s">
        <v>4595</v>
      </c>
      <c r="B2231" s="7">
        <v>41729</v>
      </c>
      <c r="C2231" t="s">
        <v>2936</v>
      </c>
      <c r="D2231" t="s">
        <v>4171</v>
      </c>
      <c r="E2231">
        <v>673.56799999999998</v>
      </c>
      <c r="F2231">
        <v>2</v>
      </c>
      <c r="G2231">
        <v>0.2</v>
      </c>
      <c r="H2231">
        <v>252.58799999999999</v>
      </c>
      <c r="I2231" t="s">
        <v>44</v>
      </c>
      <c r="J2231" t="s">
        <v>73</v>
      </c>
      <c r="K2231" t="s">
        <v>4172</v>
      </c>
      <c r="L2231" t="s">
        <v>47</v>
      </c>
      <c r="M2231" t="s">
        <v>48</v>
      </c>
      <c r="N2231" t="s">
        <v>120</v>
      </c>
      <c r="O2231">
        <f t="shared" si="34"/>
        <v>2014</v>
      </c>
    </row>
    <row r="2232" spans="1:15" x14ac:dyDescent="0.3">
      <c r="A2232" t="s">
        <v>4595</v>
      </c>
      <c r="B2232" s="7">
        <v>41729</v>
      </c>
      <c r="C2232" t="s">
        <v>2936</v>
      </c>
      <c r="D2232" t="s">
        <v>4596</v>
      </c>
      <c r="E2232">
        <v>52.98</v>
      </c>
      <c r="F2232">
        <v>2</v>
      </c>
      <c r="G2232">
        <v>0</v>
      </c>
      <c r="H2232">
        <v>14.8344</v>
      </c>
      <c r="I2232" t="s">
        <v>44</v>
      </c>
      <c r="J2232" t="s">
        <v>76</v>
      </c>
      <c r="K2232" t="s">
        <v>4597</v>
      </c>
      <c r="L2232" t="s">
        <v>47</v>
      </c>
      <c r="M2232" t="s">
        <v>48</v>
      </c>
      <c r="N2232" t="s">
        <v>120</v>
      </c>
      <c r="O2232">
        <f t="shared" si="34"/>
        <v>2014</v>
      </c>
    </row>
    <row r="2233" spans="1:15" x14ac:dyDescent="0.3">
      <c r="A2233" t="s">
        <v>4598</v>
      </c>
      <c r="B2233" s="7">
        <v>42912</v>
      </c>
      <c r="C2233" t="s">
        <v>4599</v>
      </c>
      <c r="D2233" t="s">
        <v>2734</v>
      </c>
      <c r="E2233">
        <v>526.45000000000005</v>
      </c>
      <c r="F2233">
        <v>5</v>
      </c>
      <c r="G2233">
        <v>0</v>
      </c>
      <c r="H2233">
        <v>31.587</v>
      </c>
      <c r="I2233" t="s">
        <v>32</v>
      </c>
      <c r="J2233" t="s">
        <v>63</v>
      </c>
      <c r="K2233" t="s">
        <v>2735</v>
      </c>
      <c r="L2233" t="s">
        <v>99</v>
      </c>
      <c r="M2233" t="s">
        <v>230</v>
      </c>
      <c r="N2233" t="s">
        <v>2896</v>
      </c>
      <c r="O2233">
        <f t="shared" si="34"/>
        <v>2017</v>
      </c>
    </row>
    <row r="2234" spans="1:15" x14ac:dyDescent="0.3">
      <c r="A2234" t="s">
        <v>4600</v>
      </c>
      <c r="B2234" s="7">
        <v>42925</v>
      </c>
      <c r="C2234" t="s">
        <v>4521</v>
      </c>
      <c r="D2234" t="s">
        <v>4601</v>
      </c>
      <c r="E2234">
        <v>228.92</v>
      </c>
      <c r="F2234">
        <v>5</v>
      </c>
      <c r="G2234">
        <v>0.2</v>
      </c>
      <c r="H2234">
        <v>14.307499999999999</v>
      </c>
      <c r="I2234" t="s">
        <v>44</v>
      </c>
      <c r="J2234" t="s">
        <v>58</v>
      </c>
      <c r="K2234" t="s">
        <v>4602</v>
      </c>
      <c r="L2234" t="s">
        <v>99</v>
      </c>
      <c r="M2234" t="s">
        <v>193</v>
      </c>
      <c r="N2234" t="s">
        <v>276</v>
      </c>
      <c r="O2234">
        <f t="shared" si="34"/>
        <v>2017</v>
      </c>
    </row>
    <row r="2235" spans="1:15" x14ac:dyDescent="0.3">
      <c r="A2235" t="s">
        <v>4603</v>
      </c>
      <c r="B2235" s="7">
        <v>42352</v>
      </c>
      <c r="C2235" t="s">
        <v>1947</v>
      </c>
      <c r="D2235" t="s">
        <v>4604</v>
      </c>
      <c r="E2235">
        <v>319.96800000000002</v>
      </c>
      <c r="F2235">
        <v>4</v>
      </c>
      <c r="G2235">
        <v>0.2</v>
      </c>
      <c r="H2235">
        <v>35.996400000000001</v>
      </c>
      <c r="I2235" t="s">
        <v>69</v>
      </c>
      <c r="J2235" t="s">
        <v>70</v>
      </c>
      <c r="K2235" t="s">
        <v>4605</v>
      </c>
      <c r="L2235" t="s">
        <v>47</v>
      </c>
      <c r="M2235" t="s">
        <v>378</v>
      </c>
      <c r="N2235" t="s">
        <v>379</v>
      </c>
      <c r="O2235">
        <f t="shared" si="34"/>
        <v>2015</v>
      </c>
    </row>
    <row r="2236" spans="1:15" x14ac:dyDescent="0.3">
      <c r="A2236" t="s">
        <v>4606</v>
      </c>
      <c r="B2236" s="7">
        <v>43074</v>
      </c>
      <c r="C2236" t="s">
        <v>3176</v>
      </c>
      <c r="D2236" t="s">
        <v>2840</v>
      </c>
      <c r="E2236">
        <v>205.03</v>
      </c>
      <c r="F2236">
        <v>7</v>
      </c>
      <c r="G2236">
        <v>0</v>
      </c>
      <c r="H2236">
        <v>67.659899999999993</v>
      </c>
      <c r="I2236" t="s">
        <v>69</v>
      </c>
      <c r="J2236" t="s">
        <v>148</v>
      </c>
      <c r="K2236" t="s">
        <v>2841</v>
      </c>
      <c r="L2236" t="s">
        <v>137</v>
      </c>
      <c r="M2236" t="s">
        <v>4607</v>
      </c>
      <c r="N2236" t="s">
        <v>1956</v>
      </c>
      <c r="O2236">
        <f t="shared" si="34"/>
        <v>2017</v>
      </c>
    </row>
    <row r="2237" spans="1:15" x14ac:dyDescent="0.3">
      <c r="A2237" t="s">
        <v>4608</v>
      </c>
      <c r="B2237" s="7">
        <v>42262</v>
      </c>
      <c r="C2237" t="s">
        <v>4345</v>
      </c>
      <c r="D2237" t="s">
        <v>2133</v>
      </c>
      <c r="E2237">
        <v>190.86</v>
      </c>
      <c r="F2237">
        <v>2</v>
      </c>
      <c r="G2237">
        <v>0</v>
      </c>
      <c r="H2237">
        <v>11.451599999999999</v>
      </c>
      <c r="I2237" t="s">
        <v>44</v>
      </c>
      <c r="J2237" t="s">
        <v>58</v>
      </c>
      <c r="K2237" t="s">
        <v>2134</v>
      </c>
      <c r="L2237" t="s">
        <v>99</v>
      </c>
      <c r="M2237" t="s">
        <v>230</v>
      </c>
      <c r="N2237" t="s">
        <v>3851</v>
      </c>
      <c r="O2237">
        <f t="shared" si="34"/>
        <v>2015</v>
      </c>
    </row>
    <row r="2238" spans="1:15" x14ac:dyDescent="0.3">
      <c r="A2238" t="s">
        <v>4608</v>
      </c>
      <c r="B2238" s="7">
        <v>42262</v>
      </c>
      <c r="C2238" t="s">
        <v>4345</v>
      </c>
      <c r="D2238" t="s">
        <v>4609</v>
      </c>
      <c r="E2238">
        <v>24.32</v>
      </c>
      <c r="F2238">
        <v>8</v>
      </c>
      <c r="G2238">
        <v>0</v>
      </c>
      <c r="H2238">
        <v>8.2688000000000006</v>
      </c>
      <c r="I2238" t="s">
        <v>44</v>
      </c>
      <c r="J2238" t="s">
        <v>66</v>
      </c>
      <c r="K2238" t="s">
        <v>4610</v>
      </c>
      <c r="L2238" t="s">
        <v>99</v>
      </c>
      <c r="M2238" t="s">
        <v>230</v>
      </c>
      <c r="N2238" t="s">
        <v>3851</v>
      </c>
      <c r="O2238">
        <f t="shared" si="34"/>
        <v>2015</v>
      </c>
    </row>
    <row r="2239" spans="1:15" x14ac:dyDescent="0.3">
      <c r="A2239" t="s">
        <v>4611</v>
      </c>
      <c r="B2239" s="7">
        <v>42566</v>
      </c>
      <c r="C2239" t="s">
        <v>4335</v>
      </c>
      <c r="D2239" t="s">
        <v>4612</v>
      </c>
      <c r="E2239">
        <v>44.4</v>
      </c>
      <c r="F2239">
        <v>5</v>
      </c>
      <c r="G2239">
        <v>0</v>
      </c>
      <c r="H2239">
        <v>12.432</v>
      </c>
      <c r="I2239" t="s">
        <v>44</v>
      </c>
      <c r="J2239" t="s">
        <v>515</v>
      </c>
      <c r="K2239" t="s">
        <v>4613</v>
      </c>
      <c r="L2239" t="s">
        <v>47</v>
      </c>
      <c r="M2239" t="s">
        <v>114</v>
      </c>
      <c r="N2239" t="s">
        <v>3322</v>
      </c>
      <c r="O2239">
        <f t="shared" si="34"/>
        <v>2016</v>
      </c>
    </row>
    <row r="2240" spans="1:15" x14ac:dyDescent="0.3">
      <c r="A2240" t="s">
        <v>4614</v>
      </c>
      <c r="B2240" s="7">
        <v>42845</v>
      </c>
      <c r="C2240" t="s">
        <v>2338</v>
      </c>
      <c r="D2240" t="s">
        <v>4615</v>
      </c>
      <c r="E2240">
        <v>44.4</v>
      </c>
      <c r="F2240">
        <v>2</v>
      </c>
      <c r="G2240">
        <v>0.6</v>
      </c>
      <c r="H2240">
        <v>-52.17</v>
      </c>
      <c r="I2240" t="s">
        <v>32</v>
      </c>
      <c r="J2240" t="s">
        <v>63</v>
      </c>
      <c r="K2240" t="s">
        <v>4616</v>
      </c>
      <c r="L2240" t="s">
        <v>99</v>
      </c>
      <c r="M2240" t="s">
        <v>193</v>
      </c>
      <c r="N2240" t="s">
        <v>276</v>
      </c>
      <c r="O2240">
        <f t="shared" si="34"/>
        <v>2017</v>
      </c>
    </row>
    <row r="2241" spans="1:15" x14ac:dyDescent="0.3">
      <c r="A2241" t="s">
        <v>4617</v>
      </c>
      <c r="B2241" s="7">
        <v>42689</v>
      </c>
      <c r="C2241" t="s">
        <v>4618</v>
      </c>
      <c r="D2241" t="s">
        <v>1542</v>
      </c>
      <c r="E2241">
        <v>1016.792</v>
      </c>
      <c r="F2241">
        <v>1</v>
      </c>
      <c r="G2241">
        <v>0.2</v>
      </c>
      <c r="H2241">
        <v>381.29700000000003</v>
      </c>
      <c r="I2241" t="s">
        <v>44</v>
      </c>
      <c r="J2241" t="s">
        <v>73</v>
      </c>
      <c r="K2241" t="s">
        <v>1543</v>
      </c>
      <c r="L2241" t="s">
        <v>47</v>
      </c>
      <c r="M2241" t="s">
        <v>48</v>
      </c>
      <c r="N2241" t="s">
        <v>49</v>
      </c>
      <c r="O2241">
        <f t="shared" si="34"/>
        <v>2016</v>
      </c>
    </row>
    <row r="2242" spans="1:15" x14ac:dyDescent="0.3">
      <c r="A2242" t="s">
        <v>4617</v>
      </c>
      <c r="B2242" s="7">
        <v>42689</v>
      </c>
      <c r="C2242" t="s">
        <v>4618</v>
      </c>
      <c r="D2242" t="s">
        <v>4619</v>
      </c>
      <c r="E2242">
        <v>38.136000000000003</v>
      </c>
      <c r="F2242">
        <v>7</v>
      </c>
      <c r="G2242">
        <v>0.2</v>
      </c>
      <c r="H2242">
        <v>13.3476</v>
      </c>
      <c r="I2242" t="s">
        <v>44</v>
      </c>
      <c r="J2242" t="s">
        <v>73</v>
      </c>
      <c r="K2242" t="s">
        <v>4620</v>
      </c>
      <c r="L2242" t="s">
        <v>47</v>
      </c>
      <c r="M2242" t="s">
        <v>48</v>
      </c>
      <c r="N2242" t="s">
        <v>49</v>
      </c>
      <c r="O2242">
        <f t="shared" ref="O2242:O2305" si="35">YEAR(B2242)</f>
        <v>2016</v>
      </c>
    </row>
    <row r="2243" spans="1:15" x14ac:dyDescent="0.3">
      <c r="A2243" t="s">
        <v>4621</v>
      </c>
      <c r="B2243" s="7">
        <v>42700</v>
      </c>
      <c r="C2243" t="s">
        <v>4345</v>
      </c>
      <c r="D2243" t="s">
        <v>3087</v>
      </c>
      <c r="E2243">
        <v>494.98200000000003</v>
      </c>
      <c r="F2243">
        <v>3</v>
      </c>
      <c r="G2243">
        <v>0.4</v>
      </c>
      <c r="H2243">
        <v>-115.4958</v>
      </c>
      <c r="I2243" t="s">
        <v>69</v>
      </c>
      <c r="J2243" t="s">
        <v>70</v>
      </c>
      <c r="K2243" t="s">
        <v>3088</v>
      </c>
      <c r="L2243" t="s">
        <v>137</v>
      </c>
      <c r="M2243" t="s">
        <v>138</v>
      </c>
      <c r="N2243" t="s">
        <v>139</v>
      </c>
      <c r="O2243">
        <f t="shared" si="35"/>
        <v>2016</v>
      </c>
    </row>
    <row r="2244" spans="1:15" x14ac:dyDescent="0.3">
      <c r="A2244" t="s">
        <v>4622</v>
      </c>
      <c r="B2244" s="7">
        <v>43060</v>
      </c>
      <c r="C2244" t="s">
        <v>4623</v>
      </c>
      <c r="D2244" t="s">
        <v>357</v>
      </c>
      <c r="E2244">
        <v>56.56</v>
      </c>
      <c r="F2244">
        <v>2</v>
      </c>
      <c r="G2244">
        <v>0</v>
      </c>
      <c r="H2244">
        <v>15.2712</v>
      </c>
      <c r="I2244" t="s">
        <v>44</v>
      </c>
      <c r="J2244" t="s">
        <v>58</v>
      </c>
      <c r="K2244" t="s">
        <v>358</v>
      </c>
      <c r="L2244" t="s">
        <v>47</v>
      </c>
      <c r="M2244" t="s">
        <v>48</v>
      </c>
      <c r="N2244" t="s">
        <v>535</v>
      </c>
      <c r="O2244">
        <f t="shared" si="35"/>
        <v>2017</v>
      </c>
    </row>
    <row r="2245" spans="1:15" x14ac:dyDescent="0.3">
      <c r="A2245" t="s">
        <v>4622</v>
      </c>
      <c r="B2245" s="7">
        <v>43060</v>
      </c>
      <c r="C2245" t="s">
        <v>4623</v>
      </c>
      <c r="D2245" t="s">
        <v>1540</v>
      </c>
      <c r="E2245">
        <v>5.56</v>
      </c>
      <c r="F2245">
        <v>2</v>
      </c>
      <c r="G2245">
        <v>0</v>
      </c>
      <c r="H2245">
        <v>1.4456</v>
      </c>
      <c r="I2245" t="s">
        <v>44</v>
      </c>
      <c r="J2245" t="s">
        <v>66</v>
      </c>
      <c r="K2245" t="s">
        <v>1541</v>
      </c>
      <c r="L2245" t="s">
        <v>47</v>
      </c>
      <c r="M2245" t="s">
        <v>48</v>
      </c>
      <c r="N2245" t="s">
        <v>535</v>
      </c>
      <c r="O2245">
        <f t="shared" si="35"/>
        <v>2017</v>
      </c>
    </row>
    <row r="2246" spans="1:15" x14ac:dyDescent="0.3">
      <c r="A2246" t="s">
        <v>4622</v>
      </c>
      <c r="B2246" s="7">
        <v>43060</v>
      </c>
      <c r="C2246" t="s">
        <v>4623</v>
      </c>
      <c r="D2246" t="s">
        <v>1661</v>
      </c>
      <c r="E2246">
        <v>9.02</v>
      </c>
      <c r="F2246">
        <v>2</v>
      </c>
      <c r="G2246">
        <v>0</v>
      </c>
      <c r="H2246">
        <v>3.5177999999999998</v>
      </c>
      <c r="I2246" t="s">
        <v>44</v>
      </c>
      <c r="J2246" t="s">
        <v>241</v>
      </c>
      <c r="K2246" t="s">
        <v>1662</v>
      </c>
      <c r="L2246" t="s">
        <v>47</v>
      </c>
      <c r="M2246" t="s">
        <v>48</v>
      </c>
      <c r="N2246" t="s">
        <v>535</v>
      </c>
      <c r="O2246">
        <f t="shared" si="35"/>
        <v>2017</v>
      </c>
    </row>
    <row r="2247" spans="1:15" x14ac:dyDescent="0.3">
      <c r="A2247" t="s">
        <v>4622</v>
      </c>
      <c r="B2247" s="7">
        <v>43060</v>
      </c>
      <c r="C2247" t="s">
        <v>4623</v>
      </c>
      <c r="D2247" t="s">
        <v>131</v>
      </c>
      <c r="E2247">
        <v>8.6199999999999992</v>
      </c>
      <c r="F2247">
        <v>1</v>
      </c>
      <c r="G2247">
        <v>0</v>
      </c>
      <c r="H2247">
        <v>2.2412000000000001</v>
      </c>
      <c r="I2247" t="s">
        <v>44</v>
      </c>
      <c r="J2247" t="s">
        <v>76</v>
      </c>
      <c r="K2247" t="s">
        <v>132</v>
      </c>
      <c r="L2247" t="s">
        <v>47</v>
      </c>
      <c r="M2247" t="s">
        <v>48</v>
      </c>
      <c r="N2247" t="s">
        <v>535</v>
      </c>
      <c r="O2247">
        <f t="shared" si="35"/>
        <v>2017</v>
      </c>
    </row>
    <row r="2248" spans="1:15" x14ac:dyDescent="0.3">
      <c r="A2248" t="s">
        <v>4622</v>
      </c>
      <c r="B2248" s="7">
        <v>43060</v>
      </c>
      <c r="C2248" t="s">
        <v>4623</v>
      </c>
      <c r="D2248" t="s">
        <v>3087</v>
      </c>
      <c r="E2248">
        <v>659.976</v>
      </c>
      <c r="F2248">
        <v>3</v>
      </c>
      <c r="G2248">
        <v>0.2</v>
      </c>
      <c r="H2248">
        <v>49.498199999999997</v>
      </c>
      <c r="I2248" t="s">
        <v>69</v>
      </c>
      <c r="J2248" t="s">
        <v>70</v>
      </c>
      <c r="K2248" t="s">
        <v>3088</v>
      </c>
      <c r="L2248" t="s">
        <v>47</v>
      </c>
      <c r="M2248" t="s">
        <v>48</v>
      </c>
      <c r="N2248" t="s">
        <v>535</v>
      </c>
      <c r="O2248">
        <f t="shared" si="35"/>
        <v>2017</v>
      </c>
    </row>
    <row r="2249" spans="1:15" x14ac:dyDescent="0.3">
      <c r="A2249" t="s">
        <v>4624</v>
      </c>
      <c r="B2249" s="7">
        <v>42050</v>
      </c>
      <c r="C2249" t="s">
        <v>4625</v>
      </c>
      <c r="D2249" t="s">
        <v>4626</v>
      </c>
      <c r="E2249">
        <v>13.36</v>
      </c>
      <c r="F2249">
        <v>2</v>
      </c>
      <c r="G2249">
        <v>0</v>
      </c>
      <c r="H2249">
        <v>6.4127999999999998</v>
      </c>
      <c r="I2249" t="s">
        <v>44</v>
      </c>
      <c r="J2249" t="s">
        <v>85</v>
      </c>
      <c r="K2249" t="s">
        <v>4627</v>
      </c>
      <c r="L2249" t="s">
        <v>47</v>
      </c>
      <c r="M2249" t="s">
        <v>48</v>
      </c>
      <c r="N2249" t="s">
        <v>49</v>
      </c>
      <c r="O2249">
        <f t="shared" si="35"/>
        <v>2015</v>
      </c>
    </row>
    <row r="2250" spans="1:15" x14ac:dyDescent="0.3">
      <c r="A2250" t="s">
        <v>4624</v>
      </c>
      <c r="B2250" s="7">
        <v>42050</v>
      </c>
      <c r="C2250" t="s">
        <v>4625</v>
      </c>
      <c r="D2250" t="s">
        <v>3959</v>
      </c>
      <c r="E2250">
        <v>41.72</v>
      </c>
      <c r="F2250">
        <v>5</v>
      </c>
      <c r="G2250">
        <v>0.2</v>
      </c>
      <c r="H2250">
        <v>13.0375</v>
      </c>
      <c r="I2250" t="s">
        <v>44</v>
      </c>
      <c r="J2250" t="s">
        <v>73</v>
      </c>
      <c r="K2250" t="s">
        <v>3960</v>
      </c>
      <c r="L2250" t="s">
        <v>47</v>
      </c>
      <c r="M2250" t="s">
        <v>48</v>
      </c>
      <c r="N2250" t="s">
        <v>49</v>
      </c>
      <c r="O2250">
        <f t="shared" si="35"/>
        <v>2015</v>
      </c>
    </row>
    <row r="2251" spans="1:15" x14ac:dyDescent="0.3">
      <c r="A2251" t="s">
        <v>4624</v>
      </c>
      <c r="B2251" s="7">
        <v>42050</v>
      </c>
      <c r="C2251" t="s">
        <v>4625</v>
      </c>
      <c r="D2251" t="s">
        <v>2101</v>
      </c>
      <c r="E2251">
        <v>11.52</v>
      </c>
      <c r="F2251">
        <v>5</v>
      </c>
      <c r="G2251">
        <v>0.2</v>
      </c>
      <c r="H2251">
        <v>4.1760000000000002</v>
      </c>
      <c r="I2251" t="s">
        <v>44</v>
      </c>
      <c r="J2251" t="s">
        <v>73</v>
      </c>
      <c r="K2251" t="s">
        <v>2102</v>
      </c>
      <c r="L2251" t="s">
        <v>47</v>
      </c>
      <c r="M2251" t="s">
        <v>48</v>
      </c>
      <c r="N2251" t="s">
        <v>49</v>
      </c>
      <c r="O2251">
        <f t="shared" si="35"/>
        <v>2015</v>
      </c>
    </row>
    <row r="2252" spans="1:15" x14ac:dyDescent="0.3">
      <c r="A2252" t="s">
        <v>4624</v>
      </c>
      <c r="B2252" s="7">
        <v>42050</v>
      </c>
      <c r="C2252" t="s">
        <v>4625</v>
      </c>
      <c r="D2252" t="s">
        <v>4628</v>
      </c>
      <c r="E2252">
        <v>541.44000000000005</v>
      </c>
      <c r="F2252">
        <v>6</v>
      </c>
      <c r="G2252">
        <v>0</v>
      </c>
      <c r="H2252">
        <v>157.01759999999999</v>
      </c>
      <c r="I2252" t="s">
        <v>44</v>
      </c>
      <c r="J2252" t="s">
        <v>76</v>
      </c>
      <c r="K2252" t="s">
        <v>4629</v>
      </c>
      <c r="L2252" t="s">
        <v>47</v>
      </c>
      <c r="M2252" t="s">
        <v>48</v>
      </c>
      <c r="N2252" t="s">
        <v>49</v>
      </c>
      <c r="O2252">
        <f t="shared" si="35"/>
        <v>2015</v>
      </c>
    </row>
    <row r="2253" spans="1:15" x14ac:dyDescent="0.3">
      <c r="A2253" t="s">
        <v>4624</v>
      </c>
      <c r="B2253" s="7">
        <v>42050</v>
      </c>
      <c r="C2253" t="s">
        <v>4625</v>
      </c>
      <c r="D2253" t="s">
        <v>4374</v>
      </c>
      <c r="E2253">
        <v>19.440000000000001</v>
      </c>
      <c r="F2253">
        <v>3</v>
      </c>
      <c r="G2253">
        <v>0</v>
      </c>
      <c r="H2253">
        <v>9.3312000000000008</v>
      </c>
      <c r="I2253" t="s">
        <v>44</v>
      </c>
      <c r="J2253" t="s">
        <v>85</v>
      </c>
      <c r="K2253" t="s">
        <v>4375</v>
      </c>
      <c r="L2253" t="s">
        <v>47</v>
      </c>
      <c r="M2253" t="s">
        <v>48</v>
      </c>
      <c r="N2253" t="s">
        <v>49</v>
      </c>
      <c r="O2253">
        <f t="shared" si="35"/>
        <v>2015</v>
      </c>
    </row>
    <row r="2254" spans="1:15" x14ac:dyDescent="0.3">
      <c r="A2254" t="s">
        <v>4630</v>
      </c>
      <c r="B2254" s="7">
        <v>42475</v>
      </c>
      <c r="C2254" t="s">
        <v>3336</v>
      </c>
      <c r="D2254" t="s">
        <v>525</v>
      </c>
      <c r="E2254">
        <v>143.69999999999999</v>
      </c>
      <c r="F2254">
        <v>3</v>
      </c>
      <c r="G2254">
        <v>0</v>
      </c>
      <c r="H2254">
        <v>68.975999999999999</v>
      </c>
      <c r="I2254" t="s">
        <v>44</v>
      </c>
      <c r="J2254" t="s">
        <v>85</v>
      </c>
      <c r="K2254" t="s">
        <v>526</v>
      </c>
      <c r="L2254" t="s">
        <v>47</v>
      </c>
      <c r="M2254" t="s">
        <v>48</v>
      </c>
      <c r="N2254" t="s">
        <v>840</v>
      </c>
      <c r="O2254">
        <f t="shared" si="35"/>
        <v>2016</v>
      </c>
    </row>
    <row r="2255" spans="1:15" x14ac:dyDescent="0.3">
      <c r="A2255" t="s">
        <v>4631</v>
      </c>
      <c r="B2255" s="7">
        <v>42275</v>
      </c>
      <c r="C2255" t="s">
        <v>3202</v>
      </c>
      <c r="D2255" t="s">
        <v>1178</v>
      </c>
      <c r="E2255">
        <v>43.26</v>
      </c>
      <c r="F2255">
        <v>3</v>
      </c>
      <c r="G2255">
        <v>0</v>
      </c>
      <c r="H2255">
        <v>14.2758</v>
      </c>
      <c r="I2255" t="s">
        <v>44</v>
      </c>
      <c r="J2255" t="s">
        <v>76</v>
      </c>
      <c r="K2255" t="s">
        <v>1179</v>
      </c>
      <c r="L2255" t="s">
        <v>47</v>
      </c>
      <c r="M2255" t="s">
        <v>48</v>
      </c>
      <c r="N2255" t="s">
        <v>120</v>
      </c>
      <c r="O2255">
        <f t="shared" si="35"/>
        <v>2015</v>
      </c>
    </row>
    <row r="2256" spans="1:15" x14ac:dyDescent="0.3">
      <c r="A2256" t="s">
        <v>4631</v>
      </c>
      <c r="B2256" s="7">
        <v>42275</v>
      </c>
      <c r="C2256" t="s">
        <v>3202</v>
      </c>
      <c r="D2256" t="s">
        <v>3910</v>
      </c>
      <c r="E2256">
        <v>43.56</v>
      </c>
      <c r="F2256">
        <v>2</v>
      </c>
      <c r="G2256">
        <v>0</v>
      </c>
      <c r="H2256">
        <v>15.246</v>
      </c>
      <c r="I2256" t="s">
        <v>44</v>
      </c>
      <c r="J2256" t="s">
        <v>76</v>
      </c>
      <c r="K2256" t="s">
        <v>3911</v>
      </c>
      <c r="L2256" t="s">
        <v>47</v>
      </c>
      <c r="M2256" t="s">
        <v>48</v>
      </c>
      <c r="N2256" t="s">
        <v>120</v>
      </c>
      <c r="O2256">
        <f t="shared" si="35"/>
        <v>2015</v>
      </c>
    </row>
    <row r="2257" spans="1:15" x14ac:dyDescent="0.3">
      <c r="A2257" t="s">
        <v>4632</v>
      </c>
      <c r="B2257" s="7">
        <v>42630</v>
      </c>
      <c r="C2257" t="s">
        <v>1191</v>
      </c>
      <c r="D2257" t="s">
        <v>4633</v>
      </c>
      <c r="E2257">
        <v>437.85</v>
      </c>
      <c r="F2257">
        <v>3</v>
      </c>
      <c r="G2257">
        <v>0</v>
      </c>
      <c r="H2257">
        <v>131.35499999999999</v>
      </c>
      <c r="I2257" t="s">
        <v>69</v>
      </c>
      <c r="J2257" t="s">
        <v>70</v>
      </c>
      <c r="K2257" t="s">
        <v>4634</v>
      </c>
      <c r="L2257" t="s">
        <v>137</v>
      </c>
      <c r="M2257" t="s">
        <v>4635</v>
      </c>
      <c r="N2257" t="s">
        <v>4636</v>
      </c>
      <c r="O2257">
        <f t="shared" si="35"/>
        <v>2016</v>
      </c>
    </row>
    <row r="2258" spans="1:15" x14ac:dyDescent="0.3">
      <c r="A2258" t="s">
        <v>4632</v>
      </c>
      <c r="B2258" s="7">
        <v>42630</v>
      </c>
      <c r="C2258" t="s">
        <v>1191</v>
      </c>
      <c r="D2258" t="s">
        <v>2950</v>
      </c>
      <c r="E2258">
        <v>109.48</v>
      </c>
      <c r="F2258">
        <v>2</v>
      </c>
      <c r="G2258">
        <v>0</v>
      </c>
      <c r="H2258">
        <v>33.938800000000001</v>
      </c>
      <c r="I2258" t="s">
        <v>32</v>
      </c>
      <c r="J2258" t="s">
        <v>63</v>
      </c>
      <c r="K2258" t="s">
        <v>2951</v>
      </c>
      <c r="L2258" t="s">
        <v>137</v>
      </c>
      <c r="M2258" t="s">
        <v>4635</v>
      </c>
      <c r="N2258" t="s">
        <v>4636</v>
      </c>
      <c r="O2258">
        <f t="shared" si="35"/>
        <v>2016</v>
      </c>
    </row>
    <row r="2259" spans="1:15" x14ac:dyDescent="0.3">
      <c r="A2259" t="s">
        <v>4637</v>
      </c>
      <c r="B2259" s="7">
        <v>42902</v>
      </c>
      <c r="C2259" t="s">
        <v>483</v>
      </c>
      <c r="D2259" t="s">
        <v>1315</v>
      </c>
      <c r="E2259">
        <v>1212.96</v>
      </c>
      <c r="F2259">
        <v>7</v>
      </c>
      <c r="G2259">
        <v>0.2</v>
      </c>
      <c r="H2259">
        <v>90.971999999999994</v>
      </c>
      <c r="I2259" t="s">
        <v>32</v>
      </c>
      <c r="J2259" t="s">
        <v>39</v>
      </c>
      <c r="K2259" t="s">
        <v>1316</v>
      </c>
      <c r="L2259" t="s">
        <v>47</v>
      </c>
      <c r="M2259" t="s">
        <v>48</v>
      </c>
      <c r="N2259" t="s">
        <v>120</v>
      </c>
      <c r="O2259">
        <f t="shared" si="35"/>
        <v>2017</v>
      </c>
    </row>
    <row r="2260" spans="1:15" x14ac:dyDescent="0.3">
      <c r="A2260" t="s">
        <v>4637</v>
      </c>
      <c r="B2260" s="7">
        <v>42902</v>
      </c>
      <c r="C2260" t="s">
        <v>483</v>
      </c>
      <c r="D2260" t="s">
        <v>4638</v>
      </c>
      <c r="E2260">
        <v>18.54</v>
      </c>
      <c r="F2260">
        <v>2</v>
      </c>
      <c r="G2260">
        <v>0</v>
      </c>
      <c r="H2260">
        <v>8.7138000000000009</v>
      </c>
      <c r="I2260" t="s">
        <v>44</v>
      </c>
      <c r="J2260" t="s">
        <v>85</v>
      </c>
      <c r="K2260" t="s">
        <v>4639</v>
      </c>
      <c r="L2260" t="s">
        <v>47</v>
      </c>
      <c r="M2260" t="s">
        <v>48</v>
      </c>
      <c r="N2260" t="s">
        <v>120</v>
      </c>
      <c r="O2260">
        <f t="shared" si="35"/>
        <v>2017</v>
      </c>
    </row>
    <row r="2261" spans="1:15" x14ac:dyDescent="0.3">
      <c r="A2261" t="s">
        <v>4640</v>
      </c>
      <c r="B2261" s="7">
        <v>42316</v>
      </c>
      <c r="C2261" t="s">
        <v>4641</v>
      </c>
      <c r="D2261" t="s">
        <v>2261</v>
      </c>
      <c r="E2261">
        <v>5</v>
      </c>
      <c r="F2261">
        <v>1</v>
      </c>
      <c r="G2261">
        <v>0</v>
      </c>
      <c r="H2261">
        <v>2.4</v>
      </c>
      <c r="I2261" t="s">
        <v>44</v>
      </c>
      <c r="J2261" t="s">
        <v>241</v>
      </c>
      <c r="K2261" t="s">
        <v>2262</v>
      </c>
      <c r="L2261" t="s">
        <v>47</v>
      </c>
      <c r="M2261" t="s">
        <v>48</v>
      </c>
      <c r="N2261" t="s">
        <v>840</v>
      </c>
      <c r="O2261">
        <f t="shared" si="35"/>
        <v>2015</v>
      </c>
    </row>
    <row r="2262" spans="1:15" x14ac:dyDescent="0.3">
      <c r="A2262" t="s">
        <v>4640</v>
      </c>
      <c r="B2262" s="7">
        <v>42316</v>
      </c>
      <c r="C2262" t="s">
        <v>4641</v>
      </c>
      <c r="D2262" t="s">
        <v>2379</v>
      </c>
      <c r="E2262">
        <v>371.97</v>
      </c>
      <c r="F2262">
        <v>3</v>
      </c>
      <c r="G2262">
        <v>0</v>
      </c>
      <c r="H2262">
        <v>66.954599999999999</v>
      </c>
      <c r="I2262" t="s">
        <v>69</v>
      </c>
      <c r="J2262" t="s">
        <v>148</v>
      </c>
      <c r="K2262" t="s">
        <v>2380</v>
      </c>
      <c r="L2262" t="s">
        <v>47</v>
      </c>
      <c r="M2262" t="s">
        <v>48</v>
      </c>
      <c r="N2262" t="s">
        <v>840</v>
      </c>
      <c r="O2262">
        <f t="shared" si="35"/>
        <v>2015</v>
      </c>
    </row>
    <row r="2263" spans="1:15" x14ac:dyDescent="0.3">
      <c r="A2263" t="s">
        <v>4642</v>
      </c>
      <c r="B2263" s="7">
        <v>42356</v>
      </c>
      <c r="C2263" t="s">
        <v>4643</v>
      </c>
      <c r="D2263" t="s">
        <v>1974</v>
      </c>
      <c r="E2263">
        <v>166.24</v>
      </c>
      <c r="F2263">
        <v>1</v>
      </c>
      <c r="G2263">
        <v>0</v>
      </c>
      <c r="H2263">
        <v>24.936</v>
      </c>
      <c r="I2263" t="s">
        <v>69</v>
      </c>
      <c r="J2263" t="s">
        <v>148</v>
      </c>
      <c r="K2263" t="s">
        <v>1975</v>
      </c>
      <c r="L2263" t="s">
        <v>137</v>
      </c>
      <c r="M2263" t="s">
        <v>243</v>
      </c>
      <c r="N2263" t="s">
        <v>244</v>
      </c>
      <c r="O2263">
        <f t="shared" si="35"/>
        <v>2015</v>
      </c>
    </row>
    <row r="2264" spans="1:15" x14ac:dyDescent="0.3">
      <c r="A2264" t="s">
        <v>4644</v>
      </c>
      <c r="B2264" s="7">
        <v>42772</v>
      </c>
      <c r="C2264" t="s">
        <v>4645</v>
      </c>
      <c r="D2264" t="s">
        <v>1963</v>
      </c>
      <c r="E2264">
        <v>359.97</v>
      </c>
      <c r="F2264">
        <v>3</v>
      </c>
      <c r="G2264">
        <v>0</v>
      </c>
      <c r="H2264">
        <v>79.193399999999997</v>
      </c>
      <c r="I2264" t="s">
        <v>32</v>
      </c>
      <c r="J2264" t="s">
        <v>33</v>
      </c>
      <c r="K2264" t="s">
        <v>1964</v>
      </c>
      <c r="L2264" t="s">
        <v>35</v>
      </c>
      <c r="M2264" t="s">
        <v>289</v>
      </c>
      <c r="N2264" t="s">
        <v>1001</v>
      </c>
      <c r="O2264">
        <f t="shared" si="35"/>
        <v>2017</v>
      </c>
    </row>
    <row r="2265" spans="1:15" x14ac:dyDescent="0.3">
      <c r="A2265" t="s">
        <v>4646</v>
      </c>
      <c r="B2265" s="7">
        <v>42688</v>
      </c>
      <c r="C2265" t="s">
        <v>1610</v>
      </c>
      <c r="D2265" t="s">
        <v>4647</v>
      </c>
      <c r="E2265">
        <v>499.98</v>
      </c>
      <c r="F2265">
        <v>2</v>
      </c>
      <c r="G2265">
        <v>0</v>
      </c>
      <c r="H2265">
        <v>114.9954</v>
      </c>
      <c r="I2265" t="s">
        <v>69</v>
      </c>
      <c r="J2265" t="s">
        <v>148</v>
      </c>
      <c r="K2265" t="s">
        <v>4648</v>
      </c>
      <c r="L2265" t="s">
        <v>35</v>
      </c>
      <c r="M2265" t="s">
        <v>1129</v>
      </c>
      <c r="N2265" t="s">
        <v>1539</v>
      </c>
      <c r="O2265">
        <f t="shared" si="35"/>
        <v>2016</v>
      </c>
    </row>
    <row r="2266" spans="1:15" x14ac:dyDescent="0.3">
      <c r="A2266" t="s">
        <v>4646</v>
      </c>
      <c r="B2266" s="7">
        <v>42688</v>
      </c>
      <c r="C2266" t="s">
        <v>1610</v>
      </c>
      <c r="D2266" t="s">
        <v>806</v>
      </c>
      <c r="E2266">
        <v>5.28</v>
      </c>
      <c r="F2266">
        <v>1</v>
      </c>
      <c r="G2266">
        <v>0</v>
      </c>
      <c r="H2266">
        <v>2.3759999999999999</v>
      </c>
      <c r="I2266" t="s">
        <v>44</v>
      </c>
      <c r="J2266" t="s">
        <v>85</v>
      </c>
      <c r="K2266" t="s">
        <v>807</v>
      </c>
      <c r="L2266" t="s">
        <v>35</v>
      </c>
      <c r="M2266" t="s">
        <v>1129</v>
      </c>
      <c r="N2266" t="s">
        <v>1539</v>
      </c>
      <c r="O2266">
        <f t="shared" si="35"/>
        <v>2016</v>
      </c>
    </row>
    <row r="2267" spans="1:15" x14ac:dyDescent="0.3">
      <c r="A2267" t="s">
        <v>4646</v>
      </c>
      <c r="B2267" s="7">
        <v>42688</v>
      </c>
      <c r="C2267" t="s">
        <v>1610</v>
      </c>
      <c r="D2267" t="s">
        <v>3165</v>
      </c>
      <c r="E2267">
        <v>8.26</v>
      </c>
      <c r="F2267">
        <v>2</v>
      </c>
      <c r="G2267">
        <v>0</v>
      </c>
      <c r="H2267">
        <v>3.8822000000000001</v>
      </c>
      <c r="I2267" t="s">
        <v>44</v>
      </c>
      <c r="J2267" t="s">
        <v>73</v>
      </c>
      <c r="K2267" t="s">
        <v>3166</v>
      </c>
      <c r="L2267" t="s">
        <v>35</v>
      </c>
      <c r="M2267" t="s">
        <v>1129</v>
      </c>
      <c r="N2267" t="s">
        <v>1539</v>
      </c>
      <c r="O2267">
        <f t="shared" si="35"/>
        <v>2016</v>
      </c>
    </row>
    <row r="2268" spans="1:15" x14ac:dyDescent="0.3">
      <c r="A2268" t="s">
        <v>4649</v>
      </c>
      <c r="B2268" s="7">
        <v>43020</v>
      </c>
      <c r="C2268" t="s">
        <v>4650</v>
      </c>
      <c r="D2268" t="s">
        <v>4651</v>
      </c>
      <c r="E2268">
        <v>7.968</v>
      </c>
      <c r="F2268">
        <v>2</v>
      </c>
      <c r="G2268">
        <v>0.2</v>
      </c>
      <c r="H2268">
        <v>2.6892</v>
      </c>
      <c r="I2268" t="s">
        <v>44</v>
      </c>
      <c r="J2268" t="s">
        <v>85</v>
      </c>
      <c r="K2268" t="s">
        <v>4652</v>
      </c>
      <c r="L2268" t="s">
        <v>35</v>
      </c>
      <c r="M2268" t="s">
        <v>87</v>
      </c>
      <c r="N2268" t="s">
        <v>654</v>
      </c>
      <c r="O2268">
        <f t="shared" si="35"/>
        <v>2017</v>
      </c>
    </row>
    <row r="2269" spans="1:15" x14ac:dyDescent="0.3">
      <c r="A2269" t="s">
        <v>4653</v>
      </c>
      <c r="B2269" s="7">
        <v>42995</v>
      </c>
      <c r="C2269" t="s">
        <v>4654</v>
      </c>
      <c r="D2269" t="s">
        <v>4655</v>
      </c>
      <c r="E2269">
        <v>12.96</v>
      </c>
      <c r="F2269">
        <v>2</v>
      </c>
      <c r="G2269">
        <v>0</v>
      </c>
      <c r="H2269">
        <v>6.3503999999999996</v>
      </c>
      <c r="I2269" t="s">
        <v>44</v>
      </c>
      <c r="J2269" t="s">
        <v>85</v>
      </c>
      <c r="K2269" t="s">
        <v>4656</v>
      </c>
      <c r="L2269" t="s">
        <v>47</v>
      </c>
      <c r="M2269" t="s">
        <v>93</v>
      </c>
      <c r="N2269" t="s">
        <v>94</v>
      </c>
      <c r="O2269">
        <f t="shared" si="35"/>
        <v>2017</v>
      </c>
    </row>
    <row r="2270" spans="1:15" x14ac:dyDescent="0.3">
      <c r="A2270" t="s">
        <v>4657</v>
      </c>
      <c r="B2270" s="7">
        <v>43089</v>
      </c>
      <c r="C2270" t="s">
        <v>1202</v>
      </c>
      <c r="D2270" t="s">
        <v>4658</v>
      </c>
      <c r="E2270">
        <v>6.48</v>
      </c>
      <c r="F2270">
        <v>1</v>
      </c>
      <c r="G2270">
        <v>0</v>
      </c>
      <c r="H2270">
        <v>3.1103999999999998</v>
      </c>
      <c r="I2270" t="s">
        <v>44</v>
      </c>
      <c r="J2270" t="s">
        <v>85</v>
      </c>
      <c r="K2270" t="s">
        <v>4659</v>
      </c>
      <c r="L2270" t="s">
        <v>137</v>
      </c>
      <c r="M2270" t="s">
        <v>243</v>
      </c>
      <c r="N2270" t="s">
        <v>352</v>
      </c>
      <c r="O2270">
        <f t="shared" si="35"/>
        <v>2017</v>
      </c>
    </row>
    <row r="2271" spans="1:15" x14ac:dyDescent="0.3">
      <c r="A2271" t="s">
        <v>4657</v>
      </c>
      <c r="B2271" s="7">
        <v>43089</v>
      </c>
      <c r="C2271" t="s">
        <v>1202</v>
      </c>
      <c r="D2271" t="s">
        <v>210</v>
      </c>
      <c r="E2271">
        <v>6.984</v>
      </c>
      <c r="F2271">
        <v>1</v>
      </c>
      <c r="G2271">
        <v>0.2</v>
      </c>
      <c r="H2271">
        <v>2.3571</v>
      </c>
      <c r="I2271" t="s">
        <v>44</v>
      </c>
      <c r="J2271" t="s">
        <v>73</v>
      </c>
      <c r="K2271" t="s">
        <v>211</v>
      </c>
      <c r="L2271" t="s">
        <v>137</v>
      </c>
      <c r="M2271" t="s">
        <v>243</v>
      </c>
      <c r="N2271" t="s">
        <v>352</v>
      </c>
      <c r="O2271">
        <f t="shared" si="35"/>
        <v>2017</v>
      </c>
    </row>
    <row r="2272" spans="1:15" x14ac:dyDescent="0.3">
      <c r="A2272" t="s">
        <v>4660</v>
      </c>
      <c r="B2272" s="7">
        <v>43071</v>
      </c>
      <c r="C2272" t="s">
        <v>1143</v>
      </c>
      <c r="D2272" t="s">
        <v>1286</v>
      </c>
      <c r="E2272">
        <v>47.96</v>
      </c>
      <c r="F2272">
        <v>5</v>
      </c>
      <c r="G2272">
        <v>0.2</v>
      </c>
      <c r="H2272">
        <v>4.1965000000000003</v>
      </c>
      <c r="I2272" t="s">
        <v>44</v>
      </c>
      <c r="J2272" t="s">
        <v>66</v>
      </c>
      <c r="K2272" t="s">
        <v>1287</v>
      </c>
      <c r="L2272" t="s">
        <v>35</v>
      </c>
      <c r="M2272" t="s">
        <v>55</v>
      </c>
      <c r="N2272" t="s">
        <v>1256</v>
      </c>
      <c r="O2272">
        <f t="shared" si="35"/>
        <v>2017</v>
      </c>
    </row>
    <row r="2273" spans="1:15" x14ac:dyDescent="0.3">
      <c r="A2273" t="s">
        <v>4661</v>
      </c>
      <c r="B2273" s="7">
        <v>42268</v>
      </c>
      <c r="C2273" t="s">
        <v>617</v>
      </c>
      <c r="D2273" t="s">
        <v>4662</v>
      </c>
      <c r="E2273">
        <v>199.74</v>
      </c>
      <c r="F2273">
        <v>6</v>
      </c>
      <c r="G2273">
        <v>0</v>
      </c>
      <c r="H2273">
        <v>47.937600000000003</v>
      </c>
      <c r="I2273" t="s">
        <v>44</v>
      </c>
      <c r="J2273" t="s">
        <v>58</v>
      </c>
      <c r="K2273" t="s">
        <v>4663</v>
      </c>
      <c r="L2273" t="s">
        <v>47</v>
      </c>
      <c r="M2273" t="s">
        <v>93</v>
      </c>
      <c r="N2273" t="s">
        <v>94</v>
      </c>
      <c r="O2273">
        <f t="shared" si="35"/>
        <v>2015</v>
      </c>
    </row>
    <row r="2274" spans="1:15" x14ac:dyDescent="0.3">
      <c r="A2274" t="s">
        <v>4664</v>
      </c>
      <c r="B2274" s="7">
        <v>42069</v>
      </c>
      <c r="C2274" t="s">
        <v>1065</v>
      </c>
      <c r="D2274" t="s">
        <v>4665</v>
      </c>
      <c r="E2274">
        <v>435.26</v>
      </c>
      <c r="F2274">
        <v>7</v>
      </c>
      <c r="G2274">
        <v>0</v>
      </c>
      <c r="H2274">
        <v>95.757199999999997</v>
      </c>
      <c r="I2274" t="s">
        <v>32</v>
      </c>
      <c r="J2274" t="s">
        <v>63</v>
      </c>
      <c r="K2274" t="s">
        <v>4666</v>
      </c>
      <c r="L2274" t="s">
        <v>47</v>
      </c>
      <c r="M2274" t="s">
        <v>48</v>
      </c>
      <c r="N2274" t="s">
        <v>120</v>
      </c>
      <c r="O2274">
        <f t="shared" si="35"/>
        <v>2015</v>
      </c>
    </row>
    <row r="2275" spans="1:15" x14ac:dyDescent="0.3">
      <c r="A2275" t="s">
        <v>4664</v>
      </c>
      <c r="B2275" s="7">
        <v>42069</v>
      </c>
      <c r="C2275" t="s">
        <v>1065</v>
      </c>
      <c r="D2275" t="s">
        <v>4667</v>
      </c>
      <c r="E2275">
        <v>1119.9839999999999</v>
      </c>
      <c r="F2275">
        <v>2</v>
      </c>
      <c r="G2275">
        <v>0.2</v>
      </c>
      <c r="H2275">
        <v>377.99459999999999</v>
      </c>
      <c r="I2275" t="s">
        <v>69</v>
      </c>
      <c r="J2275" t="s">
        <v>1077</v>
      </c>
      <c r="K2275" t="s">
        <v>4668</v>
      </c>
      <c r="L2275" t="s">
        <v>47</v>
      </c>
      <c r="M2275" t="s">
        <v>48</v>
      </c>
      <c r="N2275" t="s">
        <v>120</v>
      </c>
      <c r="O2275">
        <f t="shared" si="35"/>
        <v>2015</v>
      </c>
    </row>
    <row r="2276" spans="1:15" x14ac:dyDescent="0.3">
      <c r="A2276" t="s">
        <v>4669</v>
      </c>
      <c r="B2276" s="7">
        <v>41915</v>
      </c>
      <c r="C2276" t="s">
        <v>1173</v>
      </c>
      <c r="D2276" t="s">
        <v>4670</v>
      </c>
      <c r="E2276">
        <v>143.43199999999999</v>
      </c>
      <c r="F2276">
        <v>1</v>
      </c>
      <c r="G2276">
        <v>0.2</v>
      </c>
      <c r="H2276">
        <v>3.5857999999999999</v>
      </c>
      <c r="I2276" t="s">
        <v>32</v>
      </c>
      <c r="J2276" t="s">
        <v>53</v>
      </c>
      <c r="K2276" t="s">
        <v>4671</v>
      </c>
      <c r="L2276" t="s">
        <v>47</v>
      </c>
      <c r="M2276" t="s">
        <v>48</v>
      </c>
      <c r="N2276" t="s">
        <v>49</v>
      </c>
      <c r="O2276">
        <f t="shared" si="35"/>
        <v>2014</v>
      </c>
    </row>
    <row r="2277" spans="1:15" x14ac:dyDescent="0.3">
      <c r="A2277" t="s">
        <v>4669</v>
      </c>
      <c r="B2277" s="7">
        <v>41915</v>
      </c>
      <c r="C2277" t="s">
        <v>1173</v>
      </c>
      <c r="D2277" t="s">
        <v>135</v>
      </c>
      <c r="E2277">
        <v>122.352</v>
      </c>
      <c r="F2277">
        <v>3</v>
      </c>
      <c r="G2277">
        <v>0.2</v>
      </c>
      <c r="H2277">
        <v>13.7646</v>
      </c>
      <c r="I2277" t="s">
        <v>32</v>
      </c>
      <c r="J2277" t="s">
        <v>39</v>
      </c>
      <c r="K2277" t="s">
        <v>136</v>
      </c>
      <c r="L2277" t="s">
        <v>47</v>
      </c>
      <c r="M2277" t="s">
        <v>48</v>
      </c>
      <c r="N2277" t="s">
        <v>49</v>
      </c>
      <c r="O2277">
        <f t="shared" si="35"/>
        <v>2014</v>
      </c>
    </row>
    <row r="2278" spans="1:15" x14ac:dyDescent="0.3">
      <c r="A2278" t="s">
        <v>4672</v>
      </c>
      <c r="B2278" s="7">
        <v>41817</v>
      </c>
      <c r="C2278" t="s">
        <v>1636</v>
      </c>
      <c r="D2278" t="s">
        <v>2927</v>
      </c>
      <c r="E2278">
        <v>306.2</v>
      </c>
      <c r="F2278">
        <v>5</v>
      </c>
      <c r="G2278">
        <v>0</v>
      </c>
      <c r="H2278">
        <v>0</v>
      </c>
      <c r="I2278" t="s">
        <v>44</v>
      </c>
      <c r="J2278" t="s">
        <v>58</v>
      </c>
      <c r="K2278" t="s">
        <v>2928</v>
      </c>
      <c r="L2278" t="s">
        <v>35</v>
      </c>
      <c r="M2278" t="s">
        <v>1317</v>
      </c>
      <c r="N2278" t="s">
        <v>4673</v>
      </c>
      <c r="O2278">
        <f t="shared" si="35"/>
        <v>2014</v>
      </c>
    </row>
    <row r="2279" spans="1:15" x14ac:dyDescent="0.3">
      <c r="A2279" t="s">
        <v>4672</v>
      </c>
      <c r="B2279" s="7">
        <v>41817</v>
      </c>
      <c r="C2279" t="s">
        <v>1636</v>
      </c>
      <c r="D2279" t="s">
        <v>3366</v>
      </c>
      <c r="E2279">
        <v>85.98</v>
      </c>
      <c r="F2279">
        <v>1</v>
      </c>
      <c r="G2279">
        <v>0</v>
      </c>
      <c r="H2279">
        <v>22.354800000000001</v>
      </c>
      <c r="I2279" t="s">
        <v>32</v>
      </c>
      <c r="J2279" t="s">
        <v>53</v>
      </c>
      <c r="K2279" t="s">
        <v>2880</v>
      </c>
      <c r="L2279" t="s">
        <v>35</v>
      </c>
      <c r="M2279" t="s">
        <v>1317</v>
      </c>
      <c r="N2279" t="s">
        <v>4673</v>
      </c>
      <c r="O2279">
        <f t="shared" si="35"/>
        <v>2014</v>
      </c>
    </row>
    <row r="2280" spans="1:15" x14ac:dyDescent="0.3">
      <c r="A2280" t="s">
        <v>4672</v>
      </c>
      <c r="B2280" s="7">
        <v>41817</v>
      </c>
      <c r="C2280" t="s">
        <v>1636</v>
      </c>
      <c r="D2280" t="s">
        <v>756</v>
      </c>
      <c r="E2280">
        <v>223.96</v>
      </c>
      <c r="F2280">
        <v>4</v>
      </c>
      <c r="G2280">
        <v>0</v>
      </c>
      <c r="H2280">
        <v>53.750399999999999</v>
      </c>
      <c r="I2280" t="s">
        <v>69</v>
      </c>
      <c r="J2280" t="s">
        <v>148</v>
      </c>
      <c r="K2280" t="s">
        <v>757</v>
      </c>
      <c r="L2280" t="s">
        <v>35</v>
      </c>
      <c r="M2280" t="s">
        <v>1317</v>
      </c>
      <c r="N2280" t="s">
        <v>4673</v>
      </c>
      <c r="O2280">
        <f t="shared" si="35"/>
        <v>2014</v>
      </c>
    </row>
    <row r="2281" spans="1:15" x14ac:dyDescent="0.3">
      <c r="A2281" t="s">
        <v>4674</v>
      </c>
      <c r="B2281" s="7">
        <v>43038</v>
      </c>
      <c r="C2281" t="s">
        <v>4675</v>
      </c>
      <c r="D2281" t="s">
        <v>4360</v>
      </c>
      <c r="E2281">
        <v>97.567999999999998</v>
      </c>
      <c r="F2281">
        <v>2</v>
      </c>
      <c r="G2281">
        <v>0.2</v>
      </c>
      <c r="H2281">
        <v>-6.0979999999999999</v>
      </c>
      <c r="I2281" t="s">
        <v>32</v>
      </c>
      <c r="J2281" t="s">
        <v>39</v>
      </c>
      <c r="K2281" t="s">
        <v>4361</v>
      </c>
      <c r="L2281" t="s">
        <v>47</v>
      </c>
      <c r="M2281" t="s">
        <v>93</v>
      </c>
      <c r="N2281" t="s">
        <v>94</v>
      </c>
      <c r="O2281">
        <f t="shared" si="35"/>
        <v>2017</v>
      </c>
    </row>
    <row r="2282" spans="1:15" x14ac:dyDescent="0.3">
      <c r="A2282" t="s">
        <v>4674</v>
      </c>
      <c r="B2282" s="7">
        <v>43038</v>
      </c>
      <c r="C2282" t="s">
        <v>4675</v>
      </c>
      <c r="D2282" t="s">
        <v>3425</v>
      </c>
      <c r="E2282">
        <v>614.27200000000005</v>
      </c>
      <c r="F2282">
        <v>8</v>
      </c>
      <c r="G2282">
        <v>0.2</v>
      </c>
      <c r="H2282">
        <v>-23.0352</v>
      </c>
      <c r="I2282" t="s">
        <v>32</v>
      </c>
      <c r="J2282" t="s">
        <v>39</v>
      </c>
      <c r="K2282" t="s">
        <v>3426</v>
      </c>
      <c r="L2282" t="s">
        <v>47</v>
      </c>
      <c r="M2282" t="s">
        <v>93</v>
      </c>
      <c r="N2282" t="s">
        <v>94</v>
      </c>
      <c r="O2282">
        <f t="shared" si="35"/>
        <v>2017</v>
      </c>
    </row>
    <row r="2283" spans="1:15" x14ac:dyDescent="0.3">
      <c r="A2283" t="s">
        <v>4674</v>
      </c>
      <c r="B2283" s="7">
        <v>43038</v>
      </c>
      <c r="C2283" t="s">
        <v>4675</v>
      </c>
      <c r="D2283" t="s">
        <v>3078</v>
      </c>
      <c r="E2283">
        <v>199.98</v>
      </c>
      <c r="F2283">
        <v>2</v>
      </c>
      <c r="G2283">
        <v>0</v>
      </c>
      <c r="H2283">
        <v>37.996200000000002</v>
      </c>
      <c r="I2283" t="s">
        <v>32</v>
      </c>
      <c r="J2283" t="s">
        <v>33</v>
      </c>
      <c r="K2283" t="s">
        <v>3079</v>
      </c>
      <c r="L2283" t="s">
        <v>47</v>
      </c>
      <c r="M2283" t="s">
        <v>93</v>
      </c>
      <c r="N2283" t="s">
        <v>94</v>
      </c>
      <c r="O2283">
        <f t="shared" si="35"/>
        <v>2017</v>
      </c>
    </row>
    <row r="2284" spans="1:15" x14ac:dyDescent="0.3">
      <c r="A2284" t="s">
        <v>4676</v>
      </c>
      <c r="B2284" s="7">
        <v>42616</v>
      </c>
      <c r="C2284" t="s">
        <v>3901</v>
      </c>
      <c r="D2284" t="s">
        <v>1122</v>
      </c>
      <c r="E2284">
        <v>48.16</v>
      </c>
      <c r="F2284">
        <v>7</v>
      </c>
      <c r="G2284">
        <v>0</v>
      </c>
      <c r="H2284">
        <v>22.153600000000001</v>
      </c>
      <c r="I2284" t="s">
        <v>44</v>
      </c>
      <c r="J2284" t="s">
        <v>85</v>
      </c>
      <c r="K2284" t="s">
        <v>1123</v>
      </c>
      <c r="L2284" t="s">
        <v>137</v>
      </c>
      <c r="M2284" t="s">
        <v>663</v>
      </c>
      <c r="N2284" t="s">
        <v>3249</v>
      </c>
      <c r="O2284">
        <f t="shared" si="35"/>
        <v>2016</v>
      </c>
    </row>
    <row r="2285" spans="1:15" x14ac:dyDescent="0.3">
      <c r="A2285" t="s">
        <v>4677</v>
      </c>
      <c r="B2285" s="7">
        <v>42068</v>
      </c>
      <c r="C2285" t="s">
        <v>1712</v>
      </c>
      <c r="D2285" t="s">
        <v>678</v>
      </c>
      <c r="E2285">
        <v>23.92</v>
      </c>
      <c r="F2285">
        <v>2</v>
      </c>
      <c r="G2285">
        <v>0</v>
      </c>
      <c r="H2285">
        <v>6.6976000000000004</v>
      </c>
      <c r="I2285" t="s">
        <v>69</v>
      </c>
      <c r="J2285" t="s">
        <v>70</v>
      </c>
      <c r="K2285" t="s">
        <v>679</v>
      </c>
      <c r="L2285" t="s">
        <v>99</v>
      </c>
      <c r="M2285" t="s">
        <v>230</v>
      </c>
      <c r="N2285" t="s">
        <v>4678</v>
      </c>
      <c r="O2285">
        <f t="shared" si="35"/>
        <v>2015</v>
      </c>
    </row>
    <row r="2286" spans="1:15" x14ac:dyDescent="0.3">
      <c r="A2286" t="s">
        <v>4677</v>
      </c>
      <c r="B2286" s="7">
        <v>42068</v>
      </c>
      <c r="C2286" t="s">
        <v>1712</v>
      </c>
      <c r="D2286" t="s">
        <v>4679</v>
      </c>
      <c r="E2286">
        <v>60.69</v>
      </c>
      <c r="F2286">
        <v>7</v>
      </c>
      <c r="G2286">
        <v>0</v>
      </c>
      <c r="H2286">
        <v>16.386299999999999</v>
      </c>
      <c r="I2286" t="s">
        <v>44</v>
      </c>
      <c r="J2286" t="s">
        <v>76</v>
      </c>
      <c r="K2286" t="s">
        <v>1263</v>
      </c>
      <c r="L2286" t="s">
        <v>99</v>
      </c>
      <c r="M2286" t="s">
        <v>230</v>
      </c>
      <c r="N2286" t="s">
        <v>4678</v>
      </c>
      <c r="O2286">
        <f t="shared" si="35"/>
        <v>2015</v>
      </c>
    </row>
    <row r="2287" spans="1:15" x14ac:dyDescent="0.3">
      <c r="A2287" t="s">
        <v>4680</v>
      </c>
      <c r="B2287" s="7">
        <v>42495</v>
      </c>
      <c r="C2287" t="s">
        <v>4681</v>
      </c>
      <c r="D2287" t="s">
        <v>4682</v>
      </c>
      <c r="E2287">
        <v>14.352</v>
      </c>
      <c r="F2287">
        <v>3</v>
      </c>
      <c r="G2287">
        <v>0.2</v>
      </c>
      <c r="H2287">
        <v>5.2026000000000003</v>
      </c>
      <c r="I2287" t="s">
        <v>44</v>
      </c>
      <c r="J2287" t="s">
        <v>85</v>
      </c>
      <c r="K2287" t="s">
        <v>4683</v>
      </c>
      <c r="L2287" t="s">
        <v>35</v>
      </c>
      <c r="M2287" t="s">
        <v>303</v>
      </c>
      <c r="N2287" t="s">
        <v>1051</v>
      </c>
      <c r="O2287">
        <f t="shared" si="35"/>
        <v>2016</v>
      </c>
    </row>
    <row r="2288" spans="1:15" x14ac:dyDescent="0.3">
      <c r="A2288" t="s">
        <v>4684</v>
      </c>
      <c r="B2288" s="7">
        <v>43056</v>
      </c>
      <c r="C2288" t="s">
        <v>2866</v>
      </c>
      <c r="D2288" t="s">
        <v>4685</v>
      </c>
      <c r="E2288">
        <v>35.04</v>
      </c>
      <c r="F2288">
        <v>2</v>
      </c>
      <c r="G2288">
        <v>0</v>
      </c>
      <c r="H2288">
        <v>12.263999999999999</v>
      </c>
      <c r="I2288" t="s">
        <v>44</v>
      </c>
      <c r="J2288" t="s">
        <v>76</v>
      </c>
      <c r="K2288" t="s">
        <v>4686</v>
      </c>
      <c r="L2288" t="s">
        <v>35</v>
      </c>
      <c r="M2288" t="s">
        <v>289</v>
      </c>
      <c r="N2288" t="s">
        <v>1744</v>
      </c>
      <c r="O2288">
        <f t="shared" si="35"/>
        <v>2017</v>
      </c>
    </row>
    <row r="2289" spans="1:15" x14ac:dyDescent="0.3">
      <c r="A2289" t="s">
        <v>4687</v>
      </c>
      <c r="B2289" s="7">
        <v>42887</v>
      </c>
      <c r="C2289" t="s">
        <v>906</v>
      </c>
      <c r="D2289" t="s">
        <v>4688</v>
      </c>
      <c r="E2289">
        <v>17.48</v>
      </c>
      <c r="F2289">
        <v>5</v>
      </c>
      <c r="G2289">
        <v>0.2</v>
      </c>
      <c r="H2289">
        <v>1.3109999999999999</v>
      </c>
      <c r="I2289" t="s">
        <v>44</v>
      </c>
      <c r="J2289" t="s">
        <v>76</v>
      </c>
      <c r="K2289" t="s">
        <v>4689</v>
      </c>
      <c r="L2289" t="s">
        <v>137</v>
      </c>
      <c r="M2289" t="s">
        <v>445</v>
      </c>
      <c r="N2289" t="s">
        <v>2493</v>
      </c>
      <c r="O2289">
        <f t="shared" si="35"/>
        <v>2017</v>
      </c>
    </row>
    <row r="2290" spans="1:15" x14ac:dyDescent="0.3">
      <c r="A2290" t="s">
        <v>4690</v>
      </c>
      <c r="B2290" s="7">
        <v>42896</v>
      </c>
      <c r="C2290" t="s">
        <v>4433</v>
      </c>
      <c r="D2290" t="s">
        <v>2874</v>
      </c>
      <c r="E2290">
        <v>16.399999999999999</v>
      </c>
      <c r="F2290">
        <v>5</v>
      </c>
      <c r="G2290">
        <v>0</v>
      </c>
      <c r="H2290">
        <v>4.7560000000000002</v>
      </c>
      <c r="I2290" t="s">
        <v>44</v>
      </c>
      <c r="J2290" t="s">
        <v>66</v>
      </c>
      <c r="K2290" t="s">
        <v>2875</v>
      </c>
      <c r="L2290" t="s">
        <v>47</v>
      </c>
      <c r="M2290" t="s">
        <v>48</v>
      </c>
      <c r="N2290" t="s">
        <v>49</v>
      </c>
      <c r="O2290">
        <f t="shared" si="35"/>
        <v>2017</v>
      </c>
    </row>
    <row r="2291" spans="1:15" x14ac:dyDescent="0.3">
      <c r="A2291" t="s">
        <v>4691</v>
      </c>
      <c r="B2291" s="7">
        <v>42743</v>
      </c>
      <c r="C2291" t="s">
        <v>4692</v>
      </c>
      <c r="D2291" t="s">
        <v>4693</v>
      </c>
      <c r="E2291">
        <v>892.98</v>
      </c>
      <c r="F2291">
        <v>2</v>
      </c>
      <c r="G2291">
        <v>0</v>
      </c>
      <c r="H2291">
        <v>80.368200000000002</v>
      </c>
      <c r="I2291" t="s">
        <v>32</v>
      </c>
      <c r="J2291" t="s">
        <v>53</v>
      </c>
      <c r="K2291" t="s">
        <v>4694</v>
      </c>
      <c r="L2291" t="s">
        <v>47</v>
      </c>
      <c r="M2291" t="s">
        <v>93</v>
      </c>
      <c r="N2291" t="s">
        <v>94</v>
      </c>
      <c r="O2291">
        <f t="shared" si="35"/>
        <v>2017</v>
      </c>
    </row>
    <row r="2292" spans="1:15" x14ac:dyDescent="0.3">
      <c r="A2292" t="s">
        <v>4695</v>
      </c>
      <c r="B2292" s="7">
        <v>42114</v>
      </c>
      <c r="C2292" t="s">
        <v>2759</v>
      </c>
      <c r="D2292" t="s">
        <v>2273</v>
      </c>
      <c r="E2292">
        <v>287.97000000000003</v>
      </c>
      <c r="F2292">
        <v>3</v>
      </c>
      <c r="G2292">
        <v>0</v>
      </c>
      <c r="H2292">
        <v>77.751900000000006</v>
      </c>
      <c r="I2292" t="s">
        <v>69</v>
      </c>
      <c r="J2292" t="s">
        <v>70</v>
      </c>
      <c r="K2292" t="s">
        <v>2274</v>
      </c>
      <c r="L2292" t="s">
        <v>35</v>
      </c>
      <c r="M2292" t="s">
        <v>1129</v>
      </c>
      <c r="N2292" t="s">
        <v>446</v>
      </c>
      <c r="O2292">
        <f t="shared" si="35"/>
        <v>2015</v>
      </c>
    </row>
    <row r="2293" spans="1:15" x14ac:dyDescent="0.3">
      <c r="A2293" t="s">
        <v>4695</v>
      </c>
      <c r="B2293" s="7">
        <v>42114</v>
      </c>
      <c r="C2293" t="s">
        <v>2759</v>
      </c>
      <c r="D2293" t="s">
        <v>3748</v>
      </c>
      <c r="E2293">
        <v>595.38</v>
      </c>
      <c r="F2293">
        <v>6</v>
      </c>
      <c r="G2293">
        <v>0</v>
      </c>
      <c r="H2293">
        <v>297.69</v>
      </c>
      <c r="I2293" t="s">
        <v>32</v>
      </c>
      <c r="J2293" t="s">
        <v>63</v>
      </c>
      <c r="K2293" t="s">
        <v>3749</v>
      </c>
      <c r="L2293" t="s">
        <v>35</v>
      </c>
      <c r="M2293" t="s">
        <v>1129</v>
      </c>
      <c r="N2293" t="s">
        <v>446</v>
      </c>
      <c r="O2293">
        <f t="shared" si="35"/>
        <v>2015</v>
      </c>
    </row>
    <row r="2294" spans="1:15" x14ac:dyDescent="0.3">
      <c r="A2294" t="s">
        <v>4695</v>
      </c>
      <c r="B2294" s="7">
        <v>42114</v>
      </c>
      <c r="C2294" t="s">
        <v>2759</v>
      </c>
      <c r="D2294" t="s">
        <v>2683</v>
      </c>
      <c r="E2294">
        <v>12.96</v>
      </c>
      <c r="F2294">
        <v>2</v>
      </c>
      <c r="G2294">
        <v>0</v>
      </c>
      <c r="H2294">
        <v>6.2207999999999997</v>
      </c>
      <c r="I2294" t="s">
        <v>44</v>
      </c>
      <c r="J2294" t="s">
        <v>85</v>
      </c>
      <c r="K2294" t="s">
        <v>2684</v>
      </c>
      <c r="L2294" t="s">
        <v>35</v>
      </c>
      <c r="M2294" t="s">
        <v>1129</v>
      </c>
      <c r="N2294" t="s">
        <v>446</v>
      </c>
      <c r="O2294">
        <f t="shared" si="35"/>
        <v>2015</v>
      </c>
    </row>
    <row r="2295" spans="1:15" x14ac:dyDescent="0.3">
      <c r="A2295" t="s">
        <v>4696</v>
      </c>
      <c r="B2295" s="7">
        <v>42309</v>
      </c>
      <c r="C2295" t="s">
        <v>3176</v>
      </c>
      <c r="D2295" t="s">
        <v>1709</v>
      </c>
      <c r="E2295">
        <v>4.95</v>
      </c>
      <c r="F2295">
        <v>1</v>
      </c>
      <c r="G2295">
        <v>0</v>
      </c>
      <c r="H2295">
        <v>1.3365</v>
      </c>
      <c r="I2295" t="s">
        <v>69</v>
      </c>
      <c r="J2295" t="s">
        <v>70</v>
      </c>
      <c r="K2295" t="s">
        <v>1710</v>
      </c>
      <c r="L2295" t="s">
        <v>137</v>
      </c>
      <c r="M2295" t="s">
        <v>243</v>
      </c>
      <c r="N2295" t="s">
        <v>244</v>
      </c>
      <c r="O2295">
        <f t="shared" si="35"/>
        <v>2015</v>
      </c>
    </row>
    <row r="2296" spans="1:15" x14ac:dyDescent="0.3">
      <c r="A2296" t="s">
        <v>4697</v>
      </c>
      <c r="B2296" s="7">
        <v>43092</v>
      </c>
      <c r="C2296" t="s">
        <v>3901</v>
      </c>
      <c r="D2296" t="s">
        <v>305</v>
      </c>
      <c r="E2296">
        <v>181.95</v>
      </c>
      <c r="F2296">
        <v>3</v>
      </c>
      <c r="G2296">
        <v>0</v>
      </c>
      <c r="H2296">
        <v>38.209499999999998</v>
      </c>
      <c r="I2296" t="s">
        <v>32</v>
      </c>
      <c r="J2296" t="s">
        <v>63</v>
      </c>
      <c r="K2296" t="s">
        <v>306</v>
      </c>
      <c r="L2296" t="s">
        <v>137</v>
      </c>
      <c r="M2296" t="s">
        <v>663</v>
      </c>
      <c r="N2296" t="s">
        <v>3249</v>
      </c>
      <c r="O2296">
        <f t="shared" si="35"/>
        <v>2017</v>
      </c>
    </row>
    <row r="2297" spans="1:15" x14ac:dyDescent="0.3">
      <c r="A2297" t="s">
        <v>4698</v>
      </c>
      <c r="B2297" s="7">
        <v>42309</v>
      </c>
      <c r="C2297" t="s">
        <v>785</v>
      </c>
      <c r="D2297" t="s">
        <v>3222</v>
      </c>
      <c r="E2297">
        <v>13.52</v>
      </c>
      <c r="F2297">
        <v>4</v>
      </c>
      <c r="G2297">
        <v>0</v>
      </c>
      <c r="H2297">
        <v>6.2191999999999998</v>
      </c>
      <c r="I2297" t="s">
        <v>44</v>
      </c>
      <c r="J2297" t="s">
        <v>85</v>
      </c>
      <c r="K2297" t="s">
        <v>3223</v>
      </c>
      <c r="L2297" t="s">
        <v>137</v>
      </c>
      <c r="M2297" t="s">
        <v>243</v>
      </c>
      <c r="N2297" t="s">
        <v>244</v>
      </c>
      <c r="O2297">
        <f t="shared" si="35"/>
        <v>2015</v>
      </c>
    </row>
    <row r="2298" spans="1:15" x14ac:dyDescent="0.3">
      <c r="A2298" t="s">
        <v>4698</v>
      </c>
      <c r="B2298" s="7">
        <v>42309</v>
      </c>
      <c r="C2298" t="s">
        <v>785</v>
      </c>
      <c r="D2298" t="s">
        <v>2355</v>
      </c>
      <c r="E2298">
        <v>259.7</v>
      </c>
      <c r="F2298">
        <v>5</v>
      </c>
      <c r="G2298">
        <v>0</v>
      </c>
      <c r="H2298">
        <v>106.477</v>
      </c>
      <c r="I2298" t="s">
        <v>32</v>
      </c>
      <c r="J2298" t="s">
        <v>63</v>
      </c>
      <c r="K2298" t="s">
        <v>2356</v>
      </c>
      <c r="L2298" t="s">
        <v>137</v>
      </c>
      <c r="M2298" t="s">
        <v>243</v>
      </c>
      <c r="N2298" t="s">
        <v>244</v>
      </c>
      <c r="O2298">
        <f t="shared" si="35"/>
        <v>2015</v>
      </c>
    </row>
    <row r="2299" spans="1:15" x14ac:dyDescent="0.3">
      <c r="A2299" t="s">
        <v>4698</v>
      </c>
      <c r="B2299" s="7">
        <v>42309</v>
      </c>
      <c r="C2299" t="s">
        <v>785</v>
      </c>
      <c r="D2299" t="s">
        <v>4699</v>
      </c>
      <c r="E2299">
        <v>42.95</v>
      </c>
      <c r="F2299">
        <v>1</v>
      </c>
      <c r="G2299">
        <v>0</v>
      </c>
      <c r="H2299">
        <v>1.2885</v>
      </c>
      <c r="I2299" t="s">
        <v>69</v>
      </c>
      <c r="J2299" t="s">
        <v>70</v>
      </c>
      <c r="K2299" t="s">
        <v>4700</v>
      </c>
      <c r="L2299" t="s">
        <v>137</v>
      </c>
      <c r="M2299" t="s">
        <v>243</v>
      </c>
      <c r="N2299" t="s">
        <v>244</v>
      </c>
      <c r="O2299">
        <f t="shared" si="35"/>
        <v>2015</v>
      </c>
    </row>
    <row r="2300" spans="1:15" x14ac:dyDescent="0.3">
      <c r="A2300" t="s">
        <v>4698</v>
      </c>
      <c r="B2300" s="7">
        <v>42309</v>
      </c>
      <c r="C2300" t="s">
        <v>785</v>
      </c>
      <c r="D2300" t="s">
        <v>2235</v>
      </c>
      <c r="E2300">
        <v>1399.93</v>
      </c>
      <c r="F2300">
        <v>7</v>
      </c>
      <c r="G2300">
        <v>0</v>
      </c>
      <c r="H2300">
        <v>601.96990000000005</v>
      </c>
      <c r="I2300" t="s">
        <v>69</v>
      </c>
      <c r="J2300" t="s">
        <v>148</v>
      </c>
      <c r="K2300" t="s">
        <v>2236</v>
      </c>
      <c r="L2300" t="s">
        <v>137</v>
      </c>
      <c r="M2300" t="s">
        <v>243</v>
      </c>
      <c r="N2300" t="s">
        <v>244</v>
      </c>
      <c r="O2300">
        <f t="shared" si="35"/>
        <v>2015</v>
      </c>
    </row>
    <row r="2301" spans="1:15" x14ac:dyDescent="0.3">
      <c r="A2301" t="s">
        <v>4698</v>
      </c>
      <c r="B2301" s="7">
        <v>42309</v>
      </c>
      <c r="C2301" t="s">
        <v>785</v>
      </c>
      <c r="D2301" t="s">
        <v>1640</v>
      </c>
      <c r="E2301">
        <v>503.96</v>
      </c>
      <c r="F2301">
        <v>4</v>
      </c>
      <c r="G2301">
        <v>0</v>
      </c>
      <c r="H2301">
        <v>125.99</v>
      </c>
      <c r="I2301" t="s">
        <v>69</v>
      </c>
      <c r="J2301" t="s">
        <v>70</v>
      </c>
      <c r="K2301" t="s">
        <v>1641</v>
      </c>
      <c r="L2301" t="s">
        <v>137</v>
      </c>
      <c r="M2301" t="s">
        <v>243</v>
      </c>
      <c r="N2301" t="s">
        <v>244</v>
      </c>
      <c r="O2301">
        <f t="shared" si="35"/>
        <v>2015</v>
      </c>
    </row>
    <row r="2302" spans="1:15" x14ac:dyDescent="0.3">
      <c r="A2302" t="s">
        <v>4701</v>
      </c>
      <c r="B2302" s="7">
        <v>41957</v>
      </c>
      <c r="C2302" t="s">
        <v>1115</v>
      </c>
      <c r="D2302" t="s">
        <v>102</v>
      </c>
      <c r="E2302">
        <v>12.72</v>
      </c>
      <c r="F2302">
        <v>3</v>
      </c>
      <c r="G2302">
        <v>0</v>
      </c>
      <c r="H2302">
        <v>6.36</v>
      </c>
      <c r="I2302" t="s">
        <v>44</v>
      </c>
      <c r="J2302" t="s">
        <v>73</v>
      </c>
      <c r="K2302" t="s">
        <v>103</v>
      </c>
      <c r="L2302" t="s">
        <v>99</v>
      </c>
      <c r="M2302" t="s">
        <v>216</v>
      </c>
      <c r="N2302" t="s">
        <v>4702</v>
      </c>
      <c r="O2302">
        <f t="shared" si="35"/>
        <v>2014</v>
      </c>
    </row>
    <row r="2303" spans="1:15" x14ac:dyDescent="0.3">
      <c r="A2303" t="s">
        <v>4701</v>
      </c>
      <c r="B2303" s="7">
        <v>41957</v>
      </c>
      <c r="C2303" t="s">
        <v>1115</v>
      </c>
      <c r="D2303" t="s">
        <v>2101</v>
      </c>
      <c r="E2303">
        <v>11.52</v>
      </c>
      <c r="F2303">
        <v>4</v>
      </c>
      <c r="G2303">
        <v>0</v>
      </c>
      <c r="H2303">
        <v>5.6448</v>
      </c>
      <c r="I2303" t="s">
        <v>44</v>
      </c>
      <c r="J2303" t="s">
        <v>73</v>
      </c>
      <c r="K2303" t="s">
        <v>2102</v>
      </c>
      <c r="L2303" t="s">
        <v>99</v>
      </c>
      <c r="M2303" t="s">
        <v>216</v>
      </c>
      <c r="N2303" t="s">
        <v>4702</v>
      </c>
      <c r="O2303">
        <f t="shared" si="35"/>
        <v>2014</v>
      </c>
    </row>
    <row r="2304" spans="1:15" x14ac:dyDescent="0.3">
      <c r="A2304" t="s">
        <v>4703</v>
      </c>
      <c r="B2304" s="7">
        <v>42386</v>
      </c>
      <c r="C2304" t="s">
        <v>2864</v>
      </c>
      <c r="D2304" t="s">
        <v>1887</v>
      </c>
      <c r="E2304">
        <v>316</v>
      </c>
      <c r="F2304">
        <v>4</v>
      </c>
      <c r="G2304">
        <v>0</v>
      </c>
      <c r="H2304">
        <v>31.6</v>
      </c>
      <c r="I2304" t="s">
        <v>69</v>
      </c>
      <c r="J2304" t="s">
        <v>148</v>
      </c>
      <c r="K2304" t="s">
        <v>1888</v>
      </c>
      <c r="L2304" t="s">
        <v>35</v>
      </c>
      <c r="M2304" t="s">
        <v>1129</v>
      </c>
      <c r="N2304" t="s">
        <v>446</v>
      </c>
      <c r="O2304">
        <f t="shared" si="35"/>
        <v>2016</v>
      </c>
    </row>
    <row r="2305" spans="1:15" x14ac:dyDescent="0.3">
      <c r="A2305" t="s">
        <v>4704</v>
      </c>
      <c r="B2305" s="7">
        <v>42995</v>
      </c>
      <c r="C2305" t="s">
        <v>1821</v>
      </c>
      <c r="D2305" t="s">
        <v>1134</v>
      </c>
      <c r="E2305">
        <v>723.92</v>
      </c>
      <c r="F2305">
        <v>4</v>
      </c>
      <c r="G2305">
        <v>0</v>
      </c>
      <c r="H2305">
        <v>188.2192</v>
      </c>
      <c r="I2305" t="s">
        <v>32</v>
      </c>
      <c r="J2305" t="s">
        <v>39</v>
      </c>
      <c r="K2305" t="s">
        <v>1135</v>
      </c>
      <c r="L2305" t="s">
        <v>35</v>
      </c>
      <c r="M2305" t="s">
        <v>1129</v>
      </c>
      <c r="N2305" t="s">
        <v>2867</v>
      </c>
      <c r="O2305">
        <f t="shared" si="35"/>
        <v>2017</v>
      </c>
    </row>
    <row r="2306" spans="1:15" x14ac:dyDescent="0.3">
      <c r="A2306" t="s">
        <v>4704</v>
      </c>
      <c r="B2306" s="7">
        <v>42995</v>
      </c>
      <c r="C2306" t="s">
        <v>1821</v>
      </c>
      <c r="D2306" t="s">
        <v>932</v>
      </c>
      <c r="E2306">
        <v>106.32</v>
      </c>
      <c r="F2306">
        <v>3</v>
      </c>
      <c r="G2306">
        <v>0</v>
      </c>
      <c r="H2306">
        <v>49.970399999999998</v>
      </c>
      <c r="I2306" t="s">
        <v>44</v>
      </c>
      <c r="J2306" t="s">
        <v>85</v>
      </c>
      <c r="K2306" t="s">
        <v>170</v>
      </c>
      <c r="L2306" t="s">
        <v>35</v>
      </c>
      <c r="M2306" t="s">
        <v>1129</v>
      </c>
      <c r="N2306" t="s">
        <v>2867</v>
      </c>
      <c r="O2306">
        <f t="shared" ref="O2306:O2369" si="36">YEAR(B2306)</f>
        <v>2017</v>
      </c>
    </row>
    <row r="2307" spans="1:15" x14ac:dyDescent="0.3">
      <c r="A2307" t="s">
        <v>4705</v>
      </c>
      <c r="B2307" s="7">
        <v>42727</v>
      </c>
      <c r="C2307" t="s">
        <v>1003</v>
      </c>
      <c r="D2307" t="s">
        <v>2447</v>
      </c>
      <c r="E2307">
        <v>141.37200000000001</v>
      </c>
      <c r="F2307">
        <v>2</v>
      </c>
      <c r="G2307">
        <v>0.3</v>
      </c>
      <c r="H2307">
        <v>-14.1372</v>
      </c>
      <c r="I2307" t="s">
        <v>32</v>
      </c>
      <c r="J2307" t="s">
        <v>33</v>
      </c>
      <c r="K2307" t="s">
        <v>2448</v>
      </c>
      <c r="L2307" t="s">
        <v>99</v>
      </c>
      <c r="M2307" t="s">
        <v>193</v>
      </c>
      <c r="N2307" t="s">
        <v>276</v>
      </c>
      <c r="O2307">
        <f t="shared" si="36"/>
        <v>2016</v>
      </c>
    </row>
    <row r="2308" spans="1:15" x14ac:dyDescent="0.3">
      <c r="A2308" t="s">
        <v>4706</v>
      </c>
      <c r="B2308" s="7">
        <v>42222</v>
      </c>
      <c r="C2308" t="s">
        <v>744</v>
      </c>
      <c r="D2308" t="s">
        <v>2588</v>
      </c>
      <c r="E2308">
        <v>27.216000000000001</v>
      </c>
      <c r="F2308">
        <v>3</v>
      </c>
      <c r="G2308">
        <v>0.2</v>
      </c>
      <c r="H2308">
        <v>9.8658000000000001</v>
      </c>
      <c r="I2308" t="s">
        <v>44</v>
      </c>
      <c r="J2308" t="s">
        <v>85</v>
      </c>
      <c r="K2308" t="s">
        <v>2589</v>
      </c>
      <c r="L2308" t="s">
        <v>99</v>
      </c>
      <c r="M2308" t="s">
        <v>100</v>
      </c>
      <c r="N2308" t="s">
        <v>171</v>
      </c>
      <c r="O2308">
        <f t="shared" si="36"/>
        <v>2015</v>
      </c>
    </row>
    <row r="2309" spans="1:15" x14ac:dyDescent="0.3">
      <c r="A2309" t="s">
        <v>4707</v>
      </c>
      <c r="B2309" s="7">
        <v>43044</v>
      </c>
      <c r="C2309" t="s">
        <v>4708</v>
      </c>
      <c r="D2309" t="s">
        <v>1629</v>
      </c>
      <c r="E2309">
        <v>390.75</v>
      </c>
      <c r="F2309">
        <v>5</v>
      </c>
      <c r="G2309">
        <v>0</v>
      </c>
      <c r="H2309">
        <v>171.93</v>
      </c>
      <c r="I2309" t="s">
        <v>69</v>
      </c>
      <c r="J2309" t="s">
        <v>148</v>
      </c>
      <c r="K2309" t="s">
        <v>1630</v>
      </c>
      <c r="L2309" t="s">
        <v>137</v>
      </c>
      <c r="M2309" t="s">
        <v>243</v>
      </c>
      <c r="N2309" t="s">
        <v>244</v>
      </c>
      <c r="O2309">
        <f t="shared" si="36"/>
        <v>2017</v>
      </c>
    </row>
    <row r="2310" spans="1:15" x14ac:dyDescent="0.3">
      <c r="A2310" t="s">
        <v>4709</v>
      </c>
      <c r="B2310" s="7">
        <v>42897</v>
      </c>
      <c r="C2310" t="s">
        <v>4710</v>
      </c>
      <c r="D2310" t="s">
        <v>2246</v>
      </c>
      <c r="E2310">
        <v>280.79199999999997</v>
      </c>
      <c r="F2310">
        <v>1</v>
      </c>
      <c r="G2310">
        <v>0.2</v>
      </c>
      <c r="H2310">
        <v>35.098999999999997</v>
      </c>
      <c r="I2310" t="s">
        <v>32</v>
      </c>
      <c r="J2310" t="s">
        <v>39</v>
      </c>
      <c r="K2310" t="s">
        <v>2247</v>
      </c>
      <c r="L2310" t="s">
        <v>47</v>
      </c>
      <c r="M2310" t="s">
        <v>281</v>
      </c>
      <c r="N2310" t="s">
        <v>1226</v>
      </c>
      <c r="O2310">
        <f t="shared" si="36"/>
        <v>2017</v>
      </c>
    </row>
    <row r="2311" spans="1:15" x14ac:dyDescent="0.3">
      <c r="A2311" t="s">
        <v>4709</v>
      </c>
      <c r="B2311" s="7">
        <v>42897</v>
      </c>
      <c r="C2311" t="s">
        <v>4710</v>
      </c>
      <c r="D2311" t="s">
        <v>332</v>
      </c>
      <c r="E2311">
        <v>68.447999999999993</v>
      </c>
      <c r="F2311">
        <v>4</v>
      </c>
      <c r="G2311">
        <v>0.2</v>
      </c>
      <c r="H2311">
        <v>7.7004000000000001</v>
      </c>
      <c r="I2311" t="s">
        <v>44</v>
      </c>
      <c r="J2311" t="s">
        <v>58</v>
      </c>
      <c r="K2311" t="s">
        <v>333</v>
      </c>
      <c r="L2311" t="s">
        <v>47</v>
      </c>
      <c r="M2311" t="s">
        <v>281</v>
      </c>
      <c r="N2311" t="s">
        <v>1226</v>
      </c>
      <c r="O2311">
        <f t="shared" si="36"/>
        <v>2017</v>
      </c>
    </row>
    <row r="2312" spans="1:15" x14ac:dyDescent="0.3">
      <c r="A2312" t="s">
        <v>4709</v>
      </c>
      <c r="B2312" s="7">
        <v>42897</v>
      </c>
      <c r="C2312" t="s">
        <v>4710</v>
      </c>
      <c r="D2312" t="s">
        <v>2278</v>
      </c>
      <c r="E2312">
        <v>88.04</v>
      </c>
      <c r="F2312">
        <v>5</v>
      </c>
      <c r="G2312">
        <v>0.2</v>
      </c>
      <c r="H2312">
        <v>6.6029999999999998</v>
      </c>
      <c r="I2312" t="s">
        <v>44</v>
      </c>
      <c r="J2312" t="s">
        <v>66</v>
      </c>
      <c r="K2312" t="s">
        <v>2279</v>
      </c>
      <c r="L2312" t="s">
        <v>47</v>
      </c>
      <c r="M2312" t="s">
        <v>281</v>
      </c>
      <c r="N2312" t="s">
        <v>1226</v>
      </c>
      <c r="O2312">
        <f t="shared" si="36"/>
        <v>2017</v>
      </c>
    </row>
    <row r="2313" spans="1:15" x14ac:dyDescent="0.3">
      <c r="A2313" t="s">
        <v>4709</v>
      </c>
      <c r="B2313" s="7">
        <v>42897</v>
      </c>
      <c r="C2313" t="s">
        <v>4710</v>
      </c>
      <c r="D2313" t="s">
        <v>3637</v>
      </c>
      <c r="E2313">
        <v>15.872</v>
      </c>
      <c r="F2313">
        <v>1</v>
      </c>
      <c r="G2313">
        <v>0.2</v>
      </c>
      <c r="H2313">
        <v>1.984</v>
      </c>
      <c r="I2313" t="s">
        <v>44</v>
      </c>
      <c r="J2313" t="s">
        <v>66</v>
      </c>
      <c r="K2313" t="s">
        <v>3638</v>
      </c>
      <c r="L2313" t="s">
        <v>47</v>
      </c>
      <c r="M2313" t="s">
        <v>281</v>
      </c>
      <c r="N2313" t="s">
        <v>1226</v>
      </c>
      <c r="O2313">
        <f t="shared" si="36"/>
        <v>2017</v>
      </c>
    </row>
    <row r="2314" spans="1:15" x14ac:dyDescent="0.3">
      <c r="A2314" t="s">
        <v>4709</v>
      </c>
      <c r="B2314" s="7">
        <v>42897</v>
      </c>
      <c r="C2314" t="s">
        <v>4710</v>
      </c>
      <c r="D2314" t="s">
        <v>1495</v>
      </c>
      <c r="E2314">
        <v>215.59200000000001</v>
      </c>
      <c r="F2314">
        <v>3</v>
      </c>
      <c r="G2314">
        <v>0.2</v>
      </c>
      <c r="H2314">
        <v>-48.508200000000002</v>
      </c>
      <c r="I2314" t="s">
        <v>44</v>
      </c>
      <c r="J2314" t="s">
        <v>58</v>
      </c>
      <c r="K2314" t="s">
        <v>1496</v>
      </c>
      <c r="L2314" t="s">
        <v>47</v>
      </c>
      <c r="M2314" t="s">
        <v>281</v>
      </c>
      <c r="N2314" t="s">
        <v>1226</v>
      </c>
      <c r="O2314">
        <f t="shared" si="36"/>
        <v>2017</v>
      </c>
    </row>
    <row r="2315" spans="1:15" x14ac:dyDescent="0.3">
      <c r="A2315" t="s">
        <v>4711</v>
      </c>
      <c r="B2315" s="7">
        <v>42936</v>
      </c>
      <c r="C2315" t="s">
        <v>4712</v>
      </c>
      <c r="D2315" t="s">
        <v>2306</v>
      </c>
      <c r="E2315">
        <v>14.62</v>
      </c>
      <c r="F2315">
        <v>2</v>
      </c>
      <c r="G2315">
        <v>0</v>
      </c>
      <c r="H2315">
        <v>6.8714000000000004</v>
      </c>
      <c r="I2315" t="s">
        <v>44</v>
      </c>
      <c r="J2315" t="s">
        <v>45</v>
      </c>
      <c r="K2315" t="s">
        <v>2307</v>
      </c>
      <c r="L2315" t="s">
        <v>99</v>
      </c>
      <c r="M2315" t="s">
        <v>4713</v>
      </c>
      <c r="N2315" t="s">
        <v>4714</v>
      </c>
      <c r="O2315">
        <f t="shared" si="36"/>
        <v>2017</v>
      </c>
    </row>
    <row r="2316" spans="1:15" x14ac:dyDescent="0.3">
      <c r="A2316" t="s">
        <v>4711</v>
      </c>
      <c r="B2316" s="7">
        <v>42936</v>
      </c>
      <c r="C2316" t="s">
        <v>4712</v>
      </c>
      <c r="D2316" t="s">
        <v>322</v>
      </c>
      <c r="E2316">
        <v>416.32</v>
      </c>
      <c r="F2316">
        <v>2</v>
      </c>
      <c r="G2316">
        <v>0</v>
      </c>
      <c r="H2316">
        <v>112.4064</v>
      </c>
      <c r="I2316" t="s">
        <v>44</v>
      </c>
      <c r="J2316" t="s">
        <v>76</v>
      </c>
      <c r="K2316" t="s">
        <v>323</v>
      </c>
      <c r="L2316" t="s">
        <v>99</v>
      </c>
      <c r="M2316" t="s">
        <v>4713</v>
      </c>
      <c r="N2316" t="s">
        <v>4714</v>
      </c>
      <c r="O2316">
        <f t="shared" si="36"/>
        <v>2017</v>
      </c>
    </row>
    <row r="2317" spans="1:15" x14ac:dyDescent="0.3">
      <c r="A2317" t="s">
        <v>4711</v>
      </c>
      <c r="B2317" s="7">
        <v>42936</v>
      </c>
      <c r="C2317" t="s">
        <v>4712</v>
      </c>
      <c r="D2317" t="s">
        <v>1646</v>
      </c>
      <c r="E2317">
        <v>43</v>
      </c>
      <c r="F2317">
        <v>5</v>
      </c>
      <c r="G2317">
        <v>0</v>
      </c>
      <c r="H2317">
        <v>20.21</v>
      </c>
      <c r="I2317" t="s">
        <v>44</v>
      </c>
      <c r="J2317" t="s">
        <v>73</v>
      </c>
      <c r="K2317" t="s">
        <v>1647</v>
      </c>
      <c r="L2317" t="s">
        <v>99</v>
      </c>
      <c r="M2317" t="s">
        <v>4713</v>
      </c>
      <c r="N2317" t="s">
        <v>4714</v>
      </c>
      <c r="O2317">
        <f t="shared" si="36"/>
        <v>2017</v>
      </c>
    </row>
    <row r="2318" spans="1:15" x14ac:dyDescent="0.3">
      <c r="A2318" t="s">
        <v>4711</v>
      </c>
      <c r="B2318" s="7">
        <v>42936</v>
      </c>
      <c r="C2318" t="s">
        <v>4712</v>
      </c>
      <c r="D2318" t="s">
        <v>4360</v>
      </c>
      <c r="E2318">
        <v>182.94</v>
      </c>
      <c r="F2318">
        <v>3</v>
      </c>
      <c r="G2318">
        <v>0</v>
      </c>
      <c r="H2318">
        <v>27.440999999999999</v>
      </c>
      <c r="I2318" t="s">
        <v>32</v>
      </c>
      <c r="J2318" t="s">
        <v>39</v>
      </c>
      <c r="K2318" t="s">
        <v>4361</v>
      </c>
      <c r="L2318" t="s">
        <v>99</v>
      </c>
      <c r="M2318" t="s">
        <v>4713</v>
      </c>
      <c r="N2318" t="s">
        <v>4714</v>
      </c>
      <c r="O2318">
        <f t="shared" si="36"/>
        <v>2017</v>
      </c>
    </row>
    <row r="2319" spans="1:15" x14ac:dyDescent="0.3">
      <c r="A2319" t="s">
        <v>4711</v>
      </c>
      <c r="B2319" s="7">
        <v>42936</v>
      </c>
      <c r="C2319" t="s">
        <v>4712</v>
      </c>
      <c r="D2319" t="s">
        <v>2899</v>
      </c>
      <c r="E2319">
        <v>60.83</v>
      </c>
      <c r="F2319">
        <v>7</v>
      </c>
      <c r="G2319">
        <v>0</v>
      </c>
      <c r="H2319">
        <v>30.414999999999999</v>
      </c>
      <c r="I2319" t="s">
        <v>44</v>
      </c>
      <c r="J2319" t="s">
        <v>73</v>
      </c>
      <c r="K2319" t="s">
        <v>2900</v>
      </c>
      <c r="L2319" t="s">
        <v>99</v>
      </c>
      <c r="M2319" t="s">
        <v>4713</v>
      </c>
      <c r="N2319" t="s">
        <v>4714</v>
      </c>
      <c r="O2319">
        <f t="shared" si="36"/>
        <v>2017</v>
      </c>
    </row>
    <row r="2320" spans="1:15" x14ac:dyDescent="0.3">
      <c r="A2320" t="s">
        <v>4711</v>
      </c>
      <c r="B2320" s="7">
        <v>42936</v>
      </c>
      <c r="C2320" t="s">
        <v>4712</v>
      </c>
      <c r="D2320" t="s">
        <v>4715</v>
      </c>
      <c r="E2320">
        <v>389.97</v>
      </c>
      <c r="F2320">
        <v>3</v>
      </c>
      <c r="G2320">
        <v>0</v>
      </c>
      <c r="H2320">
        <v>132.5898</v>
      </c>
      <c r="I2320" t="s">
        <v>69</v>
      </c>
      <c r="J2320" t="s">
        <v>148</v>
      </c>
      <c r="K2320" t="s">
        <v>4716</v>
      </c>
      <c r="L2320" t="s">
        <v>99</v>
      </c>
      <c r="M2320" t="s">
        <v>4713</v>
      </c>
      <c r="N2320" t="s">
        <v>4714</v>
      </c>
      <c r="O2320">
        <f t="shared" si="36"/>
        <v>2017</v>
      </c>
    </row>
    <row r="2321" spans="1:15" x14ac:dyDescent="0.3">
      <c r="A2321" t="s">
        <v>4717</v>
      </c>
      <c r="B2321" s="7">
        <v>42361</v>
      </c>
      <c r="C2321" t="s">
        <v>1628</v>
      </c>
      <c r="D2321" t="s">
        <v>1826</v>
      </c>
      <c r="E2321">
        <v>194.32</v>
      </c>
      <c r="F2321">
        <v>4</v>
      </c>
      <c r="G2321">
        <v>0</v>
      </c>
      <c r="H2321">
        <v>56.352800000000002</v>
      </c>
      <c r="I2321" t="s">
        <v>44</v>
      </c>
      <c r="J2321" t="s">
        <v>76</v>
      </c>
      <c r="K2321" t="s">
        <v>1827</v>
      </c>
      <c r="L2321" t="s">
        <v>35</v>
      </c>
      <c r="M2321" t="s">
        <v>289</v>
      </c>
      <c r="N2321" t="s">
        <v>1296</v>
      </c>
      <c r="O2321">
        <f t="shared" si="36"/>
        <v>2015</v>
      </c>
    </row>
    <row r="2322" spans="1:15" x14ac:dyDescent="0.3">
      <c r="A2322" t="s">
        <v>4718</v>
      </c>
      <c r="B2322" s="7">
        <v>42814</v>
      </c>
      <c r="C2322" t="s">
        <v>2203</v>
      </c>
      <c r="D2322" t="s">
        <v>4719</v>
      </c>
      <c r="E2322">
        <v>265.93</v>
      </c>
      <c r="F2322">
        <v>7</v>
      </c>
      <c r="G2322">
        <v>0</v>
      </c>
      <c r="H2322">
        <v>63.8232</v>
      </c>
      <c r="I2322" t="s">
        <v>69</v>
      </c>
      <c r="J2322" t="s">
        <v>148</v>
      </c>
      <c r="K2322" t="s">
        <v>4720</v>
      </c>
      <c r="L2322" t="s">
        <v>47</v>
      </c>
      <c r="M2322" t="s">
        <v>93</v>
      </c>
      <c r="N2322" t="s">
        <v>94</v>
      </c>
      <c r="O2322">
        <f t="shared" si="36"/>
        <v>2017</v>
      </c>
    </row>
    <row r="2323" spans="1:15" x14ac:dyDescent="0.3">
      <c r="A2323" t="s">
        <v>4721</v>
      </c>
      <c r="B2323" s="7">
        <v>42369</v>
      </c>
      <c r="C2323" t="s">
        <v>2516</v>
      </c>
      <c r="D2323" t="s">
        <v>1229</v>
      </c>
      <c r="E2323">
        <v>94.74</v>
      </c>
      <c r="F2323">
        <v>3</v>
      </c>
      <c r="G2323">
        <v>0</v>
      </c>
      <c r="H2323">
        <v>44.527799999999999</v>
      </c>
      <c r="I2323" t="s">
        <v>44</v>
      </c>
      <c r="J2323" t="s">
        <v>73</v>
      </c>
      <c r="K2323" t="s">
        <v>1230</v>
      </c>
      <c r="L2323" t="s">
        <v>35</v>
      </c>
      <c r="M2323" t="s">
        <v>36</v>
      </c>
      <c r="N2323" t="s">
        <v>37</v>
      </c>
      <c r="O2323">
        <f t="shared" si="36"/>
        <v>2015</v>
      </c>
    </row>
    <row r="2324" spans="1:15" x14ac:dyDescent="0.3">
      <c r="A2324" t="s">
        <v>4721</v>
      </c>
      <c r="B2324" s="7">
        <v>42369</v>
      </c>
      <c r="C2324" t="s">
        <v>2516</v>
      </c>
      <c r="D2324" t="s">
        <v>992</v>
      </c>
      <c r="E2324">
        <v>60.64</v>
      </c>
      <c r="F2324">
        <v>4</v>
      </c>
      <c r="G2324">
        <v>0</v>
      </c>
      <c r="H2324">
        <v>27.894400000000001</v>
      </c>
      <c r="I2324" t="s">
        <v>44</v>
      </c>
      <c r="J2324" t="s">
        <v>73</v>
      </c>
      <c r="K2324" t="s">
        <v>993</v>
      </c>
      <c r="L2324" t="s">
        <v>35</v>
      </c>
      <c r="M2324" t="s">
        <v>36</v>
      </c>
      <c r="N2324" t="s">
        <v>37</v>
      </c>
      <c r="O2324">
        <f t="shared" si="36"/>
        <v>2015</v>
      </c>
    </row>
    <row r="2325" spans="1:15" x14ac:dyDescent="0.3">
      <c r="A2325" t="s">
        <v>4721</v>
      </c>
      <c r="B2325" s="7">
        <v>42369</v>
      </c>
      <c r="C2325" t="s">
        <v>2516</v>
      </c>
      <c r="D2325" t="s">
        <v>2704</v>
      </c>
      <c r="E2325">
        <v>76.3</v>
      </c>
      <c r="F2325">
        <v>5</v>
      </c>
      <c r="G2325">
        <v>0</v>
      </c>
      <c r="H2325">
        <v>38.15</v>
      </c>
      <c r="I2325" t="s">
        <v>44</v>
      </c>
      <c r="J2325" t="s">
        <v>73</v>
      </c>
      <c r="K2325" t="s">
        <v>2705</v>
      </c>
      <c r="L2325" t="s">
        <v>35</v>
      </c>
      <c r="M2325" t="s">
        <v>36</v>
      </c>
      <c r="N2325" t="s">
        <v>37</v>
      </c>
      <c r="O2325">
        <f t="shared" si="36"/>
        <v>2015</v>
      </c>
    </row>
    <row r="2326" spans="1:15" x14ac:dyDescent="0.3">
      <c r="A2326" t="s">
        <v>4721</v>
      </c>
      <c r="B2326" s="7">
        <v>42369</v>
      </c>
      <c r="C2326" t="s">
        <v>2516</v>
      </c>
      <c r="D2326" t="s">
        <v>3448</v>
      </c>
      <c r="E2326">
        <v>364.8</v>
      </c>
      <c r="F2326">
        <v>12</v>
      </c>
      <c r="G2326">
        <v>0</v>
      </c>
      <c r="H2326">
        <v>167.80799999999999</v>
      </c>
      <c r="I2326" t="s">
        <v>44</v>
      </c>
      <c r="J2326" t="s">
        <v>73</v>
      </c>
      <c r="K2326" t="s">
        <v>3449</v>
      </c>
      <c r="L2326" t="s">
        <v>35</v>
      </c>
      <c r="M2326" t="s">
        <v>36</v>
      </c>
      <c r="N2326" t="s">
        <v>37</v>
      </c>
      <c r="O2326">
        <f t="shared" si="36"/>
        <v>2015</v>
      </c>
    </row>
    <row r="2327" spans="1:15" x14ac:dyDescent="0.3">
      <c r="A2327" t="s">
        <v>4722</v>
      </c>
      <c r="B2327" s="7">
        <v>42262</v>
      </c>
      <c r="C2327" t="s">
        <v>4723</v>
      </c>
      <c r="D2327" t="s">
        <v>4242</v>
      </c>
      <c r="E2327">
        <v>79.872</v>
      </c>
      <c r="F2327">
        <v>3</v>
      </c>
      <c r="G2327">
        <v>0.2</v>
      </c>
      <c r="H2327">
        <v>29.952000000000002</v>
      </c>
      <c r="I2327" t="s">
        <v>44</v>
      </c>
      <c r="J2327" t="s">
        <v>73</v>
      </c>
      <c r="K2327" t="s">
        <v>4243</v>
      </c>
      <c r="L2327" t="s">
        <v>137</v>
      </c>
      <c r="M2327" t="s">
        <v>243</v>
      </c>
      <c r="N2327" t="s">
        <v>244</v>
      </c>
      <c r="O2327">
        <f t="shared" si="36"/>
        <v>2015</v>
      </c>
    </row>
    <row r="2328" spans="1:15" x14ac:dyDescent="0.3">
      <c r="A2328" t="s">
        <v>4722</v>
      </c>
      <c r="B2328" s="7">
        <v>42262</v>
      </c>
      <c r="C2328" t="s">
        <v>4723</v>
      </c>
      <c r="D2328" t="s">
        <v>952</v>
      </c>
      <c r="E2328">
        <v>46.384</v>
      </c>
      <c r="F2328">
        <v>1</v>
      </c>
      <c r="G2328">
        <v>0.2</v>
      </c>
      <c r="H2328">
        <v>1.1596</v>
      </c>
      <c r="I2328" t="s">
        <v>32</v>
      </c>
      <c r="J2328" t="s">
        <v>33</v>
      </c>
      <c r="K2328" t="s">
        <v>953</v>
      </c>
      <c r="L2328" t="s">
        <v>137</v>
      </c>
      <c r="M2328" t="s">
        <v>243</v>
      </c>
      <c r="N2328" t="s">
        <v>244</v>
      </c>
      <c r="O2328">
        <f t="shared" si="36"/>
        <v>2015</v>
      </c>
    </row>
    <row r="2329" spans="1:15" x14ac:dyDescent="0.3">
      <c r="A2329" t="s">
        <v>4722</v>
      </c>
      <c r="B2329" s="7">
        <v>42262</v>
      </c>
      <c r="C2329" t="s">
        <v>4723</v>
      </c>
      <c r="D2329" t="s">
        <v>84</v>
      </c>
      <c r="E2329">
        <v>12.96</v>
      </c>
      <c r="F2329">
        <v>2</v>
      </c>
      <c r="G2329">
        <v>0</v>
      </c>
      <c r="H2329">
        <v>6.2207999999999997</v>
      </c>
      <c r="I2329" t="s">
        <v>44</v>
      </c>
      <c r="J2329" t="s">
        <v>85</v>
      </c>
      <c r="K2329" t="s">
        <v>86</v>
      </c>
      <c r="L2329" t="s">
        <v>137</v>
      </c>
      <c r="M2329" t="s">
        <v>243</v>
      </c>
      <c r="N2329" t="s">
        <v>244</v>
      </c>
      <c r="O2329">
        <f t="shared" si="36"/>
        <v>2015</v>
      </c>
    </row>
    <row r="2330" spans="1:15" x14ac:dyDescent="0.3">
      <c r="A2330" t="s">
        <v>4724</v>
      </c>
      <c r="B2330" s="7">
        <v>43001</v>
      </c>
      <c r="C2330" t="s">
        <v>4725</v>
      </c>
      <c r="D2330" t="s">
        <v>4726</v>
      </c>
      <c r="E2330">
        <v>14.352</v>
      </c>
      <c r="F2330">
        <v>3</v>
      </c>
      <c r="G2330">
        <v>0.2</v>
      </c>
      <c r="H2330">
        <v>5.2026000000000003</v>
      </c>
      <c r="I2330" t="s">
        <v>44</v>
      </c>
      <c r="J2330" t="s">
        <v>159</v>
      </c>
      <c r="K2330" t="s">
        <v>4727</v>
      </c>
      <c r="L2330" t="s">
        <v>47</v>
      </c>
      <c r="M2330" t="s">
        <v>409</v>
      </c>
      <c r="N2330" t="s">
        <v>4728</v>
      </c>
      <c r="O2330">
        <f t="shared" si="36"/>
        <v>2017</v>
      </c>
    </row>
    <row r="2331" spans="1:15" x14ac:dyDescent="0.3">
      <c r="A2331" t="s">
        <v>4729</v>
      </c>
      <c r="B2331" s="7">
        <v>42363</v>
      </c>
      <c r="C2331" t="s">
        <v>1858</v>
      </c>
      <c r="D2331" t="s">
        <v>4730</v>
      </c>
      <c r="E2331">
        <v>547.13599999999997</v>
      </c>
      <c r="F2331">
        <v>4</v>
      </c>
      <c r="G2331">
        <v>0.2</v>
      </c>
      <c r="H2331">
        <v>-68.391999999999996</v>
      </c>
      <c r="I2331" t="s">
        <v>32</v>
      </c>
      <c r="J2331" t="s">
        <v>63</v>
      </c>
      <c r="K2331" t="s">
        <v>4731</v>
      </c>
      <c r="L2331" t="s">
        <v>137</v>
      </c>
      <c r="M2331" t="s">
        <v>138</v>
      </c>
      <c r="N2331" t="s">
        <v>139</v>
      </c>
      <c r="O2331">
        <f t="shared" si="36"/>
        <v>2015</v>
      </c>
    </row>
    <row r="2332" spans="1:15" x14ac:dyDescent="0.3">
      <c r="A2332" t="s">
        <v>4732</v>
      </c>
      <c r="B2332" s="7">
        <v>42637</v>
      </c>
      <c r="C2332" t="s">
        <v>1191</v>
      </c>
      <c r="D2332" t="s">
        <v>734</v>
      </c>
      <c r="E2332">
        <v>41.96</v>
      </c>
      <c r="F2332">
        <v>2</v>
      </c>
      <c r="G2332">
        <v>0</v>
      </c>
      <c r="H2332">
        <v>2.9371999999999998</v>
      </c>
      <c r="I2332" t="s">
        <v>44</v>
      </c>
      <c r="J2332" t="s">
        <v>58</v>
      </c>
      <c r="K2332" t="s">
        <v>735</v>
      </c>
      <c r="L2332" t="s">
        <v>47</v>
      </c>
      <c r="M2332" t="s">
        <v>48</v>
      </c>
      <c r="N2332" t="s">
        <v>49</v>
      </c>
      <c r="O2332">
        <f t="shared" si="36"/>
        <v>2016</v>
      </c>
    </row>
    <row r="2333" spans="1:15" x14ac:dyDescent="0.3">
      <c r="A2333" t="s">
        <v>4732</v>
      </c>
      <c r="B2333" s="7">
        <v>42637</v>
      </c>
      <c r="C2333" t="s">
        <v>1191</v>
      </c>
      <c r="D2333" t="s">
        <v>4733</v>
      </c>
      <c r="E2333">
        <v>41.7</v>
      </c>
      <c r="F2333">
        <v>5</v>
      </c>
      <c r="G2333">
        <v>0</v>
      </c>
      <c r="H2333">
        <v>20.85</v>
      </c>
      <c r="I2333" t="s">
        <v>44</v>
      </c>
      <c r="J2333" t="s">
        <v>85</v>
      </c>
      <c r="K2333" t="s">
        <v>4734</v>
      </c>
      <c r="L2333" t="s">
        <v>47</v>
      </c>
      <c r="M2333" t="s">
        <v>48</v>
      </c>
      <c r="N2333" t="s">
        <v>49</v>
      </c>
      <c r="O2333">
        <f t="shared" si="36"/>
        <v>2016</v>
      </c>
    </row>
    <row r="2334" spans="1:15" x14ac:dyDescent="0.3">
      <c r="A2334" t="s">
        <v>4735</v>
      </c>
      <c r="B2334" s="7">
        <v>42815</v>
      </c>
      <c r="C2334" t="s">
        <v>2586</v>
      </c>
      <c r="D2334" t="s">
        <v>1438</v>
      </c>
      <c r="E2334">
        <v>277.39999999999998</v>
      </c>
      <c r="F2334">
        <v>5</v>
      </c>
      <c r="G2334">
        <v>0</v>
      </c>
      <c r="H2334">
        <v>133.15199999999999</v>
      </c>
      <c r="I2334" t="s">
        <v>44</v>
      </c>
      <c r="J2334" t="s">
        <v>85</v>
      </c>
      <c r="K2334" t="s">
        <v>1439</v>
      </c>
      <c r="L2334" t="s">
        <v>99</v>
      </c>
      <c r="M2334" t="s">
        <v>230</v>
      </c>
      <c r="N2334" t="s">
        <v>3758</v>
      </c>
      <c r="O2334">
        <f t="shared" si="36"/>
        <v>2017</v>
      </c>
    </row>
    <row r="2335" spans="1:15" x14ac:dyDescent="0.3">
      <c r="A2335" t="s">
        <v>4735</v>
      </c>
      <c r="B2335" s="7">
        <v>42815</v>
      </c>
      <c r="C2335" t="s">
        <v>2586</v>
      </c>
      <c r="D2335" t="s">
        <v>2084</v>
      </c>
      <c r="E2335">
        <v>5.78</v>
      </c>
      <c r="F2335">
        <v>1</v>
      </c>
      <c r="G2335">
        <v>0</v>
      </c>
      <c r="H2335">
        <v>2.8321999999999998</v>
      </c>
      <c r="I2335" t="s">
        <v>44</v>
      </c>
      <c r="J2335" t="s">
        <v>85</v>
      </c>
      <c r="K2335" t="s">
        <v>2085</v>
      </c>
      <c r="L2335" t="s">
        <v>99</v>
      </c>
      <c r="M2335" t="s">
        <v>230</v>
      </c>
      <c r="N2335" t="s">
        <v>3758</v>
      </c>
      <c r="O2335">
        <f t="shared" si="36"/>
        <v>2017</v>
      </c>
    </row>
    <row r="2336" spans="1:15" x14ac:dyDescent="0.3">
      <c r="A2336" t="s">
        <v>4736</v>
      </c>
      <c r="B2336" s="7">
        <v>41912</v>
      </c>
      <c r="C2336" t="s">
        <v>4737</v>
      </c>
      <c r="D2336" t="s">
        <v>1178</v>
      </c>
      <c r="E2336">
        <v>69.215999999999994</v>
      </c>
      <c r="F2336">
        <v>6</v>
      </c>
      <c r="G2336">
        <v>0.2</v>
      </c>
      <c r="H2336">
        <v>11.2476</v>
      </c>
      <c r="I2336" t="s">
        <v>44</v>
      </c>
      <c r="J2336" t="s">
        <v>76</v>
      </c>
      <c r="K2336" t="s">
        <v>1179</v>
      </c>
      <c r="L2336" t="s">
        <v>35</v>
      </c>
      <c r="M2336" t="s">
        <v>303</v>
      </c>
      <c r="N2336" t="s">
        <v>4738</v>
      </c>
      <c r="O2336">
        <f t="shared" si="36"/>
        <v>2014</v>
      </c>
    </row>
    <row r="2337" spans="1:15" x14ac:dyDescent="0.3">
      <c r="A2337" t="s">
        <v>4739</v>
      </c>
      <c r="B2337" s="7">
        <v>43079</v>
      </c>
      <c r="C2337" t="s">
        <v>3109</v>
      </c>
      <c r="D2337" t="s">
        <v>523</v>
      </c>
      <c r="E2337">
        <v>10.86</v>
      </c>
      <c r="F2337">
        <v>3</v>
      </c>
      <c r="G2337">
        <v>0</v>
      </c>
      <c r="H2337">
        <v>5.1041999999999996</v>
      </c>
      <c r="I2337" t="s">
        <v>44</v>
      </c>
      <c r="J2337" t="s">
        <v>159</v>
      </c>
      <c r="K2337" t="s">
        <v>524</v>
      </c>
      <c r="L2337" t="s">
        <v>137</v>
      </c>
      <c r="M2337" t="s">
        <v>663</v>
      </c>
      <c r="N2337" t="s">
        <v>664</v>
      </c>
      <c r="O2337">
        <f t="shared" si="36"/>
        <v>2017</v>
      </c>
    </row>
    <row r="2338" spans="1:15" x14ac:dyDescent="0.3">
      <c r="A2338" t="s">
        <v>4739</v>
      </c>
      <c r="B2338" s="7">
        <v>43079</v>
      </c>
      <c r="C2338" t="s">
        <v>3109</v>
      </c>
      <c r="D2338" t="s">
        <v>4740</v>
      </c>
      <c r="E2338">
        <v>426.79</v>
      </c>
      <c r="F2338">
        <v>7</v>
      </c>
      <c r="G2338">
        <v>0</v>
      </c>
      <c r="H2338">
        <v>123.76909999999999</v>
      </c>
      <c r="I2338" t="s">
        <v>44</v>
      </c>
      <c r="J2338" t="s">
        <v>76</v>
      </c>
      <c r="K2338" t="s">
        <v>4741</v>
      </c>
      <c r="L2338" t="s">
        <v>137</v>
      </c>
      <c r="M2338" t="s">
        <v>663</v>
      </c>
      <c r="N2338" t="s">
        <v>664</v>
      </c>
      <c r="O2338">
        <f t="shared" si="36"/>
        <v>2017</v>
      </c>
    </row>
    <row r="2339" spans="1:15" x14ac:dyDescent="0.3">
      <c r="A2339" t="s">
        <v>4742</v>
      </c>
      <c r="B2339" s="7">
        <v>41874</v>
      </c>
      <c r="C2339" t="s">
        <v>2193</v>
      </c>
      <c r="D2339" t="s">
        <v>4743</v>
      </c>
      <c r="E2339">
        <v>25.92</v>
      </c>
      <c r="F2339">
        <v>4</v>
      </c>
      <c r="G2339">
        <v>0</v>
      </c>
      <c r="H2339">
        <v>12.441599999999999</v>
      </c>
      <c r="I2339" t="s">
        <v>44</v>
      </c>
      <c r="J2339" t="s">
        <v>85</v>
      </c>
      <c r="K2339" t="s">
        <v>4744</v>
      </c>
      <c r="L2339" t="s">
        <v>137</v>
      </c>
      <c r="M2339" t="s">
        <v>243</v>
      </c>
      <c r="N2339" t="s">
        <v>244</v>
      </c>
      <c r="O2339">
        <f t="shared" si="36"/>
        <v>2014</v>
      </c>
    </row>
    <row r="2340" spans="1:15" x14ac:dyDescent="0.3">
      <c r="A2340" t="s">
        <v>4742</v>
      </c>
      <c r="B2340" s="7">
        <v>41874</v>
      </c>
      <c r="C2340" t="s">
        <v>2193</v>
      </c>
      <c r="D2340" t="s">
        <v>1699</v>
      </c>
      <c r="E2340">
        <v>45.92</v>
      </c>
      <c r="F2340">
        <v>4</v>
      </c>
      <c r="G2340">
        <v>0</v>
      </c>
      <c r="H2340">
        <v>22.500800000000002</v>
      </c>
      <c r="I2340" t="s">
        <v>44</v>
      </c>
      <c r="J2340" t="s">
        <v>85</v>
      </c>
      <c r="K2340" t="s">
        <v>1700</v>
      </c>
      <c r="L2340" t="s">
        <v>137</v>
      </c>
      <c r="M2340" t="s">
        <v>243</v>
      </c>
      <c r="N2340" t="s">
        <v>244</v>
      </c>
      <c r="O2340">
        <f t="shared" si="36"/>
        <v>2014</v>
      </c>
    </row>
    <row r="2341" spans="1:15" x14ac:dyDescent="0.3">
      <c r="A2341" t="s">
        <v>4745</v>
      </c>
      <c r="B2341" s="7">
        <v>41870</v>
      </c>
      <c r="C2341" t="s">
        <v>4675</v>
      </c>
      <c r="D2341" t="s">
        <v>361</v>
      </c>
      <c r="E2341">
        <v>10.72</v>
      </c>
      <c r="F2341">
        <v>2</v>
      </c>
      <c r="G2341">
        <v>0.2</v>
      </c>
      <c r="H2341">
        <v>1.742</v>
      </c>
      <c r="I2341" t="s">
        <v>44</v>
      </c>
      <c r="J2341" t="s">
        <v>66</v>
      </c>
      <c r="K2341" t="s">
        <v>362</v>
      </c>
      <c r="L2341" t="s">
        <v>137</v>
      </c>
      <c r="M2341" t="s">
        <v>445</v>
      </c>
      <c r="N2341" t="s">
        <v>446</v>
      </c>
      <c r="O2341">
        <f t="shared" si="36"/>
        <v>2014</v>
      </c>
    </row>
    <row r="2342" spans="1:15" x14ac:dyDescent="0.3">
      <c r="A2342" t="s">
        <v>4746</v>
      </c>
      <c r="B2342" s="7">
        <v>42684</v>
      </c>
      <c r="C2342" t="s">
        <v>2112</v>
      </c>
      <c r="D2342" t="s">
        <v>3016</v>
      </c>
      <c r="E2342">
        <v>41.86</v>
      </c>
      <c r="F2342">
        <v>7</v>
      </c>
      <c r="G2342">
        <v>0</v>
      </c>
      <c r="H2342">
        <v>10.465</v>
      </c>
      <c r="I2342" t="s">
        <v>44</v>
      </c>
      <c r="J2342" t="s">
        <v>66</v>
      </c>
      <c r="K2342" t="s">
        <v>3017</v>
      </c>
      <c r="L2342" t="s">
        <v>35</v>
      </c>
      <c r="M2342" t="s">
        <v>1129</v>
      </c>
      <c r="N2342" t="s">
        <v>1846</v>
      </c>
      <c r="O2342">
        <f t="shared" si="36"/>
        <v>2016</v>
      </c>
    </row>
    <row r="2343" spans="1:15" x14ac:dyDescent="0.3">
      <c r="A2343" t="s">
        <v>4747</v>
      </c>
      <c r="B2343" s="7">
        <v>42004</v>
      </c>
      <c r="C2343" t="s">
        <v>356</v>
      </c>
      <c r="D2343" t="s">
        <v>4748</v>
      </c>
      <c r="E2343">
        <v>63.2</v>
      </c>
      <c r="F2343">
        <v>5</v>
      </c>
      <c r="G2343">
        <v>0</v>
      </c>
      <c r="H2343">
        <v>23.384</v>
      </c>
      <c r="I2343" t="s">
        <v>32</v>
      </c>
      <c r="J2343" t="s">
        <v>63</v>
      </c>
      <c r="K2343" t="s">
        <v>4749</v>
      </c>
      <c r="L2343" t="s">
        <v>137</v>
      </c>
      <c r="M2343" t="s">
        <v>1102</v>
      </c>
      <c r="N2343" t="s">
        <v>545</v>
      </c>
      <c r="O2343">
        <f t="shared" si="36"/>
        <v>2014</v>
      </c>
    </row>
    <row r="2344" spans="1:15" x14ac:dyDescent="0.3">
      <c r="A2344" t="s">
        <v>4747</v>
      </c>
      <c r="B2344" s="7">
        <v>42004</v>
      </c>
      <c r="C2344" t="s">
        <v>356</v>
      </c>
      <c r="D2344" t="s">
        <v>4719</v>
      </c>
      <c r="E2344">
        <v>113.97</v>
      </c>
      <c r="F2344">
        <v>3</v>
      </c>
      <c r="G2344">
        <v>0</v>
      </c>
      <c r="H2344">
        <v>27.352799999999998</v>
      </c>
      <c r="I2344" t="s">
        <v>69</v>
      </c>
      <c r="J2344" t="s">
        <v>148</v>
      </c>
      <c r="K2344" t="s">
        <v>4720</v>
      </c>
      <c r="L2344" t="s">
        <v>137</v>
      </c>
      <c r="M2344" t="s">
        <v>1102</v>
      </c>
      <c r="N2344" t="s">
        <v>545</v>
      </c>
      <c r="O2344">
        <f t="shared" si="36"/>
        <v>2014</v>
      </c>
    </row>
    <row r="2345" spans="1:15" x14ac:dyDescent="0.3">
      <c r="A2345" t="s">
        <v>4750</v>
      </c>
      <c r="B2345" s="7">
        <v>41846</v>
      </c>
      <c r="C2345" t="s">
        <v>3605</v>
      </c>
      <c r="D2345" t="s">
        <v>849</v>
      </c>
      <c r="E2345">
        <v>123.55200000000001</v>
      </c>
      <c r="F2345">
        <v>3</v>
      </c>
      <c r="G2345">
        <v>0.2</v>
      </c>
      <c r="H2345">
        <v>-29.343599999999999</v>
      </c>
      <c r="I2345" t="s">
        <v>44</v>
      </c>
      <c r="J2345" t="s">
        <v>58</v>
      </c>
      <c r="K2345" t="s">
        <v>850</v>
      </c>
      <c r="L2345" t="s">
        <v>99</v>
      </c>
      <c r="M2345" t="s">
        <v>193</v>
      </c>
      <c r="N2345" t="s">
        <v>276</v>
      </c>
      <c r="O2345">
        <f t="shared" si="36"/>
        <v>2014</v>
      </c>
    </row>
    <row r="2346" spans="1:15" x14ac:dyDescent="0.3">
      <c r="A2346" t="s">
        <v>4751</v>
      </c>
      <c r="B2346" s="7">
        <v>42422</v>
      </c>
      <c r="C2346" t="s">
        <v>2837</v>
      </c>
      <c r="D2346" t="s">
        <v>4752</v>
      </c>
      <c r="E2346">
        <v>490.32</v>
      </c>
      <c r="F2346">
        <v>9</v>
      </c>
      <c r="G2346">
        <v>0</v>
      </c>
      <c r="H2346">
        <v>137.28960000000001</v>
      </c>
      <c r="I2346" t="s">
        <v>44</v>
      </c>
      <c r="J2346" t="s">
        <v>76</v>
      </c>
      <c r="K2346" t="s">
        <v>4753</v>
      </c>
      <c r="L2346" t="s">
        <v>99</v>
      </c>
      <c r="M2346" t="s">
        <v>108</v>
      </c>
      <c r="N2346" t="s">
        <v>2239</v>
      </c>
      <c r="O2346">
        <f t="shared" si="36"/>
        <v>2016</v>
      </c>
    </row>
    <row r="2347" spans="1:15" x14ac:dyDescent="0.3">
      <c r="A2347" t="s">
        <v>4754</v>
      </c>
      <c r="B2347" s="7">
        <v>42442</v>
      </c>
      <c r="C2347" t="s">
        <v>2175</v>
      </c>
      <c r="D2347" t="s">
        <v>618</v>
      </c>
      <c r="E2347">
        <v>70.08</v>
      </c>
      <c r="F2347">
        <v>5</v>
      </c>
      <c r="G2347">
        <v>0.2</v>
      </c>
      <c r="H2347">
        <v>24.527999999999999</v>
      </c>
      <c r="I2347" t="s">
        <v>44</v>
      </c>
      <c r="J2347" t="s">
        <v>85</v>
      </c>
      <c r="K2347" t="s">
        <v>619</v>
      </c>
      <c r="L2347" t="s">
        <v>99</v>
      </c>
      <c r="M2347" t="s">
        <v>100</v>
      </c>
      <c r="N2347" t="s">
        <v>602</v>
      </c>
      <c r="O2347">
        <f t="shared" si="36"/>
        <v>2016</v>
      </c>
    </row>
    <row r="2348" spans="1:15" x14ac:dyDescent="0.3">
      <c r="A2348" t="s">
        <v>4754</v>
      </c>
      <c r="B2348" s="7">
        <v>42442</v>
      </c>
      <c r="C2348" t="s">
        <v>2175</v>
      </c>
      <c r="D2348" t="s">
        <v>4755</v>
      </c>
      <c r="E2348">
        <v>1.272</v>
      </c>
      <c r="F2348">
        <v>2</v>
      </c>
      <c r="G2348">
        <v>0.8</v>
      </c>
      <c r="H2348">
        <v>-2.1623999999999999</v>
      </c>
      <c r="I2348" t="s">
        <v>44</v>
      </c>
      <c r="J2348" t="s">
        <v>73</v>
      </c>
      <c r="K2348" t="s">
        <v>4756</v>
      </c>
      <c r="L2348" t="s">
        <v>99</v>
      </c>
      <c r="M2348" t="s">
        <v>100</v>
      </c>
      <c r="N2348" t="s">
        <v>602</v>
      </c>
      <c r="O2348">
        <f t="shared" si="36"/>
        <v>2016</v>
      </c>
    </row>
    <row r="2349" spans="1:15" x14ac:dyDescent="0.3">
      <c r="A2349" t="s">
        <v>4754</v>
      </c>
      <c r="B2349" s="7">
        <v>42442</v>
      </c>
      <c r="C2349" t="s">
        <v>2175</v>
      </c>
      <c r="D2349" t="s">
        <v>3075</v>
      </c>
      <c r="E2349">
        <v>557.58500000000004</v>
      </c>
      <c r="F2349">
        <v>5</v>
      </c>
      <c r="G2349">
        <v>0.3</v>
      </c>
      <c r="H2349">
        <v>0</v>
      </c>
      <c r="I2349" t="s">
        <v>32</v>
      </c>
      <c r="J2349" t="s">
        <v>53</v>
      </c>
      <c r="K2349" t="s">
        <v>3076</v>
      </c>
      <c r="L2349" t="s">
        <v>99</v>
      </c>
      <c r="M2349" t="s">
        <v>100</v>
      </c>
      <c r="N2349" t="s">
        <v>602</v>
      </c>
      <c r="O2349">
        <f t="shared" si="36"/>
        <v>2016</v>
      </c>
    </row>
    <row r="2350" spans="1:15" x14ac:dyDescent="0.3">
      <c r="A2350" t="s">
        <v>4757</v>
      </c>
      <c r="B2350" s="7">
        <v>43071</v>
      </c>
      <c r="C2350" t="s">
        <v>670</v>
      </c>
      <c r="D2350" t="s">
        <v>2131</v>
      </c>
      <c r="E2350">
        <v>9.0239999999999991</v>
      </c>
      <c r="F2350">
        <v>6</v>
      </c>
      <c r="G2350">
        <v>0.2</v>
      </c>
      <c r="H2350">
        <v>3.1583999999999999</v>
      </c>
      <c r="I2350" t="s">
        <v>44</v>
      </c>
      <c r="J2350" t="s">
        <v>73</v>
      </c>
      <c r="K2350" t="s">
        <v>2132</v>
      </c>
      <c r="L2350" t="s">
        <v>47</v>
      </c>
      <c r="M2350" t="s">
        <v>48</v>
      </c>
      <c r="N2350" t="s">
        <v>49</v>
      </c>
      <c r="O2350">
        <f t="shared" si="36"/>
        <v>2017</v>
      </c>
    </row>
    <row r="2351" spans="1:15" x14ac:dyDescent="0.3">
      <c r="A2351" t="s">
        <v>4757</v>
      </c>
      <c r="B2351" s="7">
        <v>43071</v>
      </c>
      <c r="C2351" t="s">
        <v>670</v>
      </c>
      <c r="D2351" t="s">
        <v>4758</v>
      </c>
      <c r="E2351">
        <v>69.456000000000003</v>
      </c>
      <c r="F2351">
        <v>2</v>
      </c>
      <c r="G2351">
        <v>0.2</v>
      </c>
      <c r="H2351">
        <v>22.5732</v>
      </c>
      <c r="I2351" t="s">
        <v>44</v>
      </c>
      <c r="J2351" t="s">
        <v>73</v>
      </c>
      <c r="K2351" t="s">
        <v>4759</v>
      </c>
      <c r="L2351" t="s">
        <v>47</v>
      </c>
      <c r="M2351" t="s">
        <v>48</v>
      </c>
      <c r="N2351" t="s">
        <v>49</v>
      </c>
      <c r="O2351">
        <f t="shared" si="36"/>
        <v>2017</v>
      </c>
    </row>
    <row r="2352" spans="1:15" x14ac:dyDescent="0.3">
      <c r="A2352" t="s">
        <v>4757</v>
      </c>
      <c r="B2352" s="7">
        <v>43071</v>
      </c>
      <c r="C2352" t="s">
        <v>670</v>
      </c>
      <c r="D2352" t="s">
        <v>1268</v>
      </c>
      <c r="E2352">
        <v>10.86</v>
      </c>
      <c r="F2352">
        <v>2</v>
      </c>
      <c r="G2352">
        <v>0</v>
      </c>
      <c r="H2352">
        <v>5.3213999999999997</v>
      </c>
      <c r="I2352" t="s">
        <v>44</v>
      </c>
      <c r="J2352" t="s">
        <v>85</v>
      </c>
      <c r="K2352" t="s">
        <v>1269</v>
      </c>
      <c r="L2352" t="s">
        <v>47</v>
      </c>
      <c r="M2352" t="s">
        <v>48</v>
      </c>
      <c r="N2352" t="s">
        <v>49</v>
      </c>
      <c r="O2352">
        <f t="shared" si="36"/>
        <v>2017</v>
      </c>
    </row>
    <row r="2353" spans="1:15" x14ac:dyDescent="0.3">
      <c r="A2353" t="s">
        <v>4757</v>
      </c>
      <c r="B2353" s="7">
        <v>43071</v>
      </c>
      <c r="C2353" t="s">
        <v>670</v>
      </c>
      <c r="D2353" t="s">
        <v>4596</v>
      </c>
      <c r="E2353">
        <v>79.47</v>
      </c>
      <c r="F2353">
        <v>3</v>
      </c>
      <c r="G2353">
        <v>0</v>
      </c>
      <c r="H2353">
        <v>22.2516</v>
      </c>
      <c r="I2353" t="s">
        <v>44</v>
      </c>
      <c r="J2353" t="s">
        <v>76</v>
      </c>
      <c r="K2353" t="s">
        <v>4597</v>
      </c>
      <c r="L2353" t="s">
        <v>47</v>
      </c>
      <c r="M2353" t="s">
        <v>48</v>
      </c>
      <c r="N2353" t="s">
        <v>49</v>
      </c>
      <c r="O2353">
        <f t="shared" si="36"/>
        <v>2017</v>
      </c>
    </row>
    <row r="2354" spans="1:15" x14ac:dyDescent="0.3">
      <c r="A2354" t="s">
        <v>4757</v>
      </c>
      <c r="B2354" s="7">
        <v>43071</v>
      </c>
      <c r="C2354" t="s">
        <v>670</v>
      </c>
      <c r="D2354" t="s">
        <v>260</v>
      </c>
      <c r="E2354">
        <v>10.08</v>
      </c>
      <c r="F2354">
        <v>6</v>
      </c>
      <c r="G2354">
        <v>0</v>
      </c>
      <c r="H2354">
        <v>5.04</v>
      </c>
      <c r="I2354" t="s">
        <v>44</v>
      </c>
      <c r="J2354" t="s">
        <v>66</v>
      </c>
      <c r="K2354" t="s">
        <v>261</v>
      </c>
      <c r="L2354" t="s">
        <v>47</v>
      </c>
      <c r="M2354" t="s">
        <v>48</v>
      </c>
      <c r="N2354" t="s">
        <v>49</v>
      </c>
      <c r="O2354">
        <f t="shared" si="36"/>
        <v>2017</v>
      </c>
    </row>
    <row r="2355" spans="1:15" x14ac:dyDescent="0.3">
      <c r="A2355" t="s">
        <v>4760</v>
      </c>
      <c r="B2355" s="7">
        <v>42247</v>
      </c>
      <c r="C2355" t="s">
        <v>4761</v>
      </c>
      <c r="D2355" t="s">
        <v>183</v>
      </c>
      <c r="E2355">
        <v>1552.8309999999999</v>
      </c>
      <c r="F2355">
        <v>7</v>
      </c>
      <c r="G2355">
        <v>0.15</v>
      </c>
      <c r="H2355">
        <v>200.9546</v>
      </c>
      <c r="I2355" t="s">
        <v>32</v>
      </c>
      <c r="J2355" t="s">
        <v>33</v>
      </c>
      <c r="K2355" t="s">
        <v>184</v>
      </c>
      <c r="L2355" t="s">
        <v>47</v>
      </c>
      <c r="M2355" t="s">
        <v>48</v>
      </c>
      <c r="N2355" t="s">
        <v>120</v>
      </c>
      <c r="O2355">
        <f t="shared" si="36"/>
        <v>2015</v>
      </c>
    </row>
    <row r="2356" spans="1:15" x14ac:dyDescent="0.3">
      <c r="A2356" t="s">
        <v>4760</v>
      </c>
      <c r="B2356" s="7">
        <v>42247</v>
      </c>
      <c r="C2356" t="s">
        <v>4761</v>
      </c>
      <c r="D2356" t="s">
        <v>548</v>
      </c>
      <c r="E2356">
        <v>137.24</v>
      </c>
      <c r="F2356">
        <v>5</v>
      </c>
      <c r="G2356">
        <v>0.2</v>
      </c>
      <c r="H2356">
        <v>46.3185</v>
      </c>
      <c r="I2356" t="s">
        <v>44</v>
      </c>
      <c r="J2356" t="s">
        <v>73</v>
      </c>
      <c r="K2356" t="s">
        <v>549</v>
      </c>
      <c r="L2356" t="s">
        <v>47</v>
      </c>
      <c r="M2356" t="s">
        <v>48</v>
      </c>
      <c r="N2356" t="s">
        <v>120</v>
      </c>
      <c r="O2356">
        <f t="shared" si="36"/>
        <v>2015</v>
      </c>
    </row>
    <row r="2357" spans="1:15" x14ac:dyDescent="0.3">
      <c r="A2357" t="s">
        <v>4760</v>
      </c>
      <c r="B2357" s="7">
        <v>42247</v>
      </c>
      <c r="C2357" t="s">
        <v>4761</v>
      </c>
      <c r="D2357" t="s">
        <v>4762</v>
      </c>
      <c r="E2357">
        <v>36.51</v>
      </c>
      <c r="F2357">
        <v>1</v>
      </c>
      <c r="G2357">
        <v>0</v>
      </c>
      <c r="H2357">
        <v>15.699299999999999</v>
      </c>
      <c r="I2357" t="s">
        <v>69</v>
      </c>
      <c r="J2357" t="s">
        <v>148</v>
      </c>
      <c r="K2357" t="s">
        <v>4763</v>
      </c>
      <c r="L2357" t="s">
        <v>47</v>
      </c>
      <c r="M2357" t="s">
        <v>48</v>
      </c>
      <c r="N2357" t="s">
        <v>120</v>
      </c>
      <c r="O2357">
        <f t="shared" si="36"/>
        <v>2015</v>
      </c>
    </row>
    <row r="2358" spans="1:15" x14ac:dyDescent="0.3">
      <c r="A2358" t="s">
        <v>4760</v>
      </c>
      <c r="B2358" s="7">
        <v>42247</v>
      </c>
      <c r="C2358" t="s">
        <v>4761</v>
      </c>
      <c r="D2358" t="s">
        <v>4764</v>
      </c>
      <c r="E2358">
        <v>239.976</v>
      </c>
      <c r="F2358">
        <v>3</v>
      </c>
      <c r="G2358">
        <v>0.2</v>
      </c>
      <c r="H2358">
        <v>80.991900000000001</v>
      </c>
      <c r="I2358" t="s">
        <v>69</v>
      </c>
      <c r="J2358" t="s">
        <v>604</v>
      </c>
      <c r="K2358" t="s">
        <v>4765</v>
      </c>
      <c r="L2358" t="s">
        <v>47</v>
      </c>
      <c r="M2358" t="s">
        <v>48</v>
      </c>
      <c r="N2358" t="s">
        <v>120</v>
      </c>
      <c r="O2358">
        <f t="shared" si="36"/>
        <v>2015</v>
      </c>
    </row>
    <row r="2359" spans="1:15" x14ac:dyDescent="0.3">
      <c r="A2359" t="s">
        <v>4766</v>
      </c>
      <c r="B2359" s="7">
        <v>41715</v>
      </c>
      <c r="C2359" t="s">
        <v>2115</v>
      </c>
      <c r="D2359" t="s">
        <v>798</v>
      </c>
      <c r="E2359">
        <v>1579.7460000000001</v>
      </c>
      <c r="F2359">
        <v>7</v>
      </c>
      <c r="G2359">
        <v>0.4</v>
      </c>
      <c r="H2359">
        <v>-447.59469999999999</v>
      </c>
      <c r="I2359" t="s">
        <v>32</v>
      </c>
      <c r="J2359" t="s">
        <v>53</v>
      </c>
      <c r="K2359" t="s">
        <v>799</v>
      </c>
      <c r="L2359" t="s">
        <v>137</v>
      </c>
      <c r="M2359" t="s">
        <v>243</v>
      </c>
      <c r="N2359" t="s">
        <v>244</v>
      </c>
      <c r="O2359">
        <f t="shared" si="36"/>
        <v>2014</v>
      </c>
    </row>
    <row r="2360" spans="1:15" x14ac:dyDescent="0.3">
      <c r="A2360" t="s">
        <v>4766</v>
      </c>
      <c r="B2360" s="7">
        <v>41715</v>
      </c>
      <c r="C2360" t="s">
        <v>2115</v>
      </c>
      <c r="D2360" t="s">
        <v>4693</v>
      </c>
      <c r="E2360">
        <v>1071.576</v>
      </c>
      <c r="F2360">
        <v>4</v>
      </c>
      <c r="G2360">
        <v>0.4</v>
      </c>
      <c r="H2360">
        <v>-553.64760000000001</v>
      </c>
      <c r="I2360" t="s">
        <v>32</v>
      </c>
      <c r="J2360" t="s">
        <v>53</v>
      </c>
      <c r="K2360" t="s">
        <v>4694</v>
      </c>
      <c r="L2360" t="s">
        <v>137</v>
      </c>
      <c r="M2360" t="s">
        <v>243</v>
      </c>
      <c r="N2360" t="s">
        <v>244</v>
      </c>
      <c r="O2360">
        <f t="shared" si="36"/>
        <v>2014</v>
      </c>
    </row>
    <row r="2361" spans="1:15" x14ac:dyDescent="0.3">
      <c r="A2361" t="s">
        <v>4766</v>
      </c>
      <c r="B2361" s="7">
        <v>41715</v>
      </c>
      <c r="C2361" t="s">
        <v>2115</v>
      </c>
      <c r="D2361" t="s">
        <v>4123</v>
      </c>
      <c r="E2361">
        <v>613.90800000000002</v>
      </c>
      <c r="F2361">
        <v>3</v>
      </c>
      <c r="G2361">
        <v>0.4</v>
      </c>
      <c r="H2361">
        <v>-122.7816</v>
      </c>
      <c r="I2361" t="s">
        <v>32</v>
      </c>
      <c r="J2361" t="s">
        <v>53</v>
      </c>
      <c r="K2361" t="s">
        <v>4124</v>
      </c>
      <c r="L2361" t="s">
        <v>137</v>
      </c>
      <c r="M2361" t="s">
        <v>243</v>
      </c>
      <c r="N2361" t="s">
        <v>244</v>
      </c>
      <c r="O2361">
        <f t="shared" si="36"/>
        <v>2014</v>
      </c>
    </row>
    <row r="2362" spans="1:15" x14ac:dyDescent="0.3">
      <c r="A2362" t="s">
        <v>4766</v>
      </c>
      <c r="B2362" s="7">
        <v>41715</v>
      </c>
      <c r="C2362" t="s">
        <v>2115</v>
      </c>
      <c r="D2362" t="s">
        <v>4767</v>
      </c>
      <c r="E2362">
        <v>34.86</v>
      </c>
      <c r="F2362">
        <v>7</v>
      </c>
      <c r="G2362">
        <v>0</v>
      </c>
      <c r="H2362">
        <v>16.3842</v>
      </c>
      <c r="I2362" t="s">
        <v>44</v>
      </c>
      <c r="J2362" t="s">
        <v>85</v>
      </c>
      <c r="K2362" t="s">
        <v>4768</v>
      </c>
      <c r="L2362" t="s">
        <v>137</v>
      </c>
      <c r="M2362" t="s">
        <v>243</v>
      </c>
      <c r="N2362" t="s">
        <v>244</v>
      </c>
      <c r="O2362">
        <f t="shared" si="36"/>
        <v>2014</v>
      </c>
    </row>
    <row r="2363" spans="1:15" x14ac:dyDescent="0.3">
      <c r="A2363" t="s">
        <v>4766</v>
      </c>
      <c r="B2363" s="7">
        <v>41715</v>
      </c>
      <c r="C2363" t="s">
        <v>2115</v>
      </c>
      <c r="D2363" t="s">
        <v>4769</v>
      </c>
      <c r="E2363">
        <v>155.04</v>
      </c>
      <c r="F2363">
        <v>4</v>
      </c>
      <c r="G2363">
        <v>0</v>
      </c>
      <c r="H2363">
        <v>75.9696</v>
      </c>
      <c r="I2363" t="s">
        <v>44</v>
      </c>
      <c r="J2363" t="s">
        <v>85</v>
      </c>
      <c r="K2363" t="s">
        <v>4770</v>
      </c>
      <c r="L2363" t="s">
        <v>137</v>
      </c>
      <c r="M2363" t="s">
        <v>243</v>
      </c>
      <c r="N2363" t="s">
        <v>244</v>
      </c>
      <c r="O2363">
        <f t="shared" si="36"/>
        <v>2014</v>
      </c>
    </row>
    <row r="2364" spans="1:15" x14ac:dyDescent="0.3">
      <c r="A2364" t="s">
        <v>4771</v>
      </c>
      <c r="B2364" s="7">
        <v>42841</v>
      </c>
      <c r="C2364" t="s">
        <v>1261</v>
      </c>
      <c r="D2364" t="s">
        <v>4772</v>
      </c>
      <c r="E2364">
        <v>13.71</v>
      </c>
      <c r="F2364">
        <v>5</v>
      </c>
      <c r="G2364">
        <v>0.7</v>
      </c>
      <c r="H2364">
        <v>-10.054</v>
      </c>
      <c r="I2364" t="s">
        <v>44</v>
      </c>
      <c r="J2364" t="s">
        <v>73</v>
      </c>
      <c r="K2364" t="s">
        <v>4773</v>
      </c>
      <c r="L2364" t="s">
        <v>137</v>
      </c>
      <c r="M2364" t="s">
        <v>445</v>
      </c>
      <c r="N2364" t="s">
        <v>446</v>
      </c>
      <c r="O2364">
        <f t="shared" si="36"/>
        <v>2017</v>
      </c>
    </row>
    <row r="2365" spans="1:15" x14ac:dyDescent="0.3">
      <c r="A2365" t="s">
        <v>4774</v>
      </c>
      <c r="B2365" s="7">
        <v>42442</v>
      </c>
      <c r="C2365" t="s">
        <v>1107</v>
      </c>
      <c r="D2365" t="s">
        <v>1517</v>
      </c>
      <c r="E2365">
        <v>127.88</v>
      </c>
      <c r="F2365">
        <v>2</v>
      </c>
      <c r="G2365">
        <v>0</v>
      </c>
      <c r="H2365">
        <v>40.921599999999998</v>
      </c>
      <c r="I2365" t="s">
        <v>32</v>
      </c>
      <c r="J2365" t="s">
        <v>63</v>
      </c>
      <c r="K2365" t="s">
        <v>1518</v>
      </c>
      <c r="L2365" t="s">
        <v>35</v>
      </c>
      <c r="M2365" t="s">
        <v>289</v>
      </c>
      <c r="N2365" t="s">
        <v>1969</v>
      </c>
      <c r="O2365">
        <f t="shared" si="36"/>
        <v>2016</v>
      </c>
    </row>
    <row r="2366" spans="1:15" x14ac:dyDescent="0.3">
      <c r="A2366" t="s">
        <v>4774</v>
      </c>
      <c r="B2366" s="7">
        <v>42442</v>
      </c>
      <c r="C2366" t="s">
        <v>1107</v>
      </c>
      <c r="D2366" t="s">
        <v>4775</v>
      </c>
      <c r="E2366">
        <v>160.32</v>
      </c>
      <c r="F2366">
        <v>2</v>
      </c>
      <c r="G2366">
        <v>0</v>
      </c>
      <c r="H2366">
        <v>44.889600000000002</v>
      </c>
      <c r="I2366" t="s">
        <v>44</v>
      </c>
      <c r="J2366" t="s">
        <v>76</v>
      </c>
      <c r="K2366" t="s">
        <v>4776</v>
      </c>
      <c r="L2366" t="s">
        <v>35</v>
      </c>
      <c r="M2366" t="s">
        <v>289</v>
      </c>
      <c r="N2366" t="s">
        <v>1969</v>
      </c>
      <c r="O2366">
        <f t="shared" si="36"/>
        <v>2016</v>
      </c>
    </row>
    <row r="2367" spans="1:15" x14ac:dyDescent="0.3">
      <c r="A2367" t="s">
        <v>4774</v>
      </c>
      <c r="B2367" s="7">
        <v>42442</v>
      </c>
      <c r="C2367" t="s">
        <v>1107</v>
      </c>
      <c r="D2367" t="s">
        <v>3552</v>
      </c>
      <c r="E2367">
        <v>46</v>
      </c>
      <c r="F2367">
        <v>4</v>
      </c>
      <c r="G2367">
        <v>0</v>
      </c>
      <c r="H2367">
        <v>20.7</v>
      </c>
      <c r="I2367" t="s">
        <v>44</v>
      </c>
      <c r="J2367" t="s">
        <v>73</v>
      </c>
      <c r="K2367" t="s">
        <v>3553</v>
      </c>
      <c r="L2367" t="s">
        <v>35</v>
      </c>
      <c r="M2367" t="s">
        <v>289</v>
      </c>
      <c r="N2367" t="s">
        <v>1969</v>
      </c>
      <c r="O2367">
        <f t="shared" si="36"/>
        <v>2016</v>
      </c>
    </row>
    <row r="2368" spans="1:15" x14ac:dyDescent="0.3">
      <c r="A2368" t="s">
        <v>4777</v>
      </c>
      <c r="B2368" s="7">
        <v>41967</v>
      </c>
      <c r="C2368" t="s">
        <v>4200</v>
      </c>
      <c r="D2368" t="s">
        <v>4778</v>
      </c>
      <c r="E2368">
        <v>120.712</v>
      </c>
      <c r="F2368">
        <v>1</v>
      </c>
      <c r="G2368">
        <v>0.2</v>
      </c>
      <c r="H2368">
        <v>-18.1068</v>
      </c>
      <c r="I2368" t="s">
        <v>32</v>
      </c>
      <c r="J2368" t="s">
        <v>39</v>
      </c>
      <c r="K2368" t="s">
        <v>4779</v>
      </c>
      <c r="L2368" t="s">
        <v>47</v>
      </c>
      <c r="M2368" t="s">
        <v>48</v>
      </c>
      <c r="N2368" t="s">
        <v>4780</v>
      </c>
      <c r="O2368">
        <f t="shared" si="36"/>
        <v>2014</v>
      </c>
    </row>
    <row r="2369" spans="1:15" x14ac:dyDescent="0.3">
      <c r="A2369" t="s">
        <v>4781</v>
      </c>
      <c r="B2369" s="7">
        <v>42776</v>
      </c>
      <c r="C2369" t="s">
        <v>3241</v>
      </c>
      <c r="D2369" t="s">
        <v>3501</v>
      </c>
      <c r="E2369">
        <v>23.12</v>
      </c>
      <c r="F2369">
        <v>4</v>
      </c>
      <c r="G2369">
        <v>0</v>
      </c>
      <c r="H2369">
        <v>11.328799999999999</v>
      </c>
      <c r="I2369" t="s">
        <v>44</v>
      </c>
      <c r="J2369" t="s">
        <v>85</v>
      </c>
      <c r="K2369" t="s">
        <v>3502</v>
      </c>
      <c r="L2369" t="s">
        <v>137</v>
      </c>
      <c r="M2369" t="s">
        <v>2405</v>
      </c>
      <c r="N2369" t="s">
        <v>2826</v>
      </c>
      <c r="O2369">
        <f t="shared" si="36"/>
        <v>2017</v>
      </c>
    </row>
    <row r="2370" spans="1:15" x14ac:dyDescent="0.3">
      <c r="A2370" t="s">
        <v>4782</v>
      </c>
      <c r="B2370" s="7">
        <v>42636</v>
      </c>
      <c r="C2370" t="s">
        <v>955</v>
      </c>
      <c r="D2370" t="s">
        <v>4783</v>
      </c>
      <c r="E2370">
        <v>532.70399999999995</v>
      </c>
      <c r="F2370">
        <v>6</v>
      </c>
      <c r="G2370">
        <v>0.2</v>
      </c>
      <c r="H2370">
        <v>-26.635200000000001</v>
      </c>
      <c r="I2370" t="s">
        <v>32</v>
      </c>
      <c r="J2370" t="s">
        <v>63</v>
      </c>
      <c r="K2370" t="s">
        <v>4784</v>
      </c>
      <c r="L2370" t="s">
        <v>137</v>
      </c>
      <c r="M2370" t="s">
        <v>445</v>
      </c>
      <c r="N2370" t="s">
        <v>664</v>
      </c>
      <c r="O2370">
        <f t="shared" ref="O2370:O2433" si="37">YEAR(B2370)</f>
        <v>2016</v>
      </c>
    </row>
    <row r="2371" spans="1:15" x14ac:dyDescent="0.3">
      <c r="A2371" t="s">
        <v>4782</v>
      </c>
      <c r="B2371" s="7">
        <v>42636</v>
      </c>
      <c r="C2371" t="s">
        <v>955</v>
      </c>
      <c r="D2371" t="s">
        <v>4785</v>
      </c>
      <c r="E2371">
        <v>4.9119999999999999</v>
      </c>
      <c r="F2371">
        <v>2</v>
      </c>
      <c r="G2371">
        <v>0.2</v>
      </c>
      <c r="H2371">
        <v>0.307</v>
      </c>
      <c r="I2371" t="s">
        <v>44</v>
      </c>
      <c r="J2371" t="s">
        <v>66</v>
      </c>
      <c r="K2371" t="s">
        <v>4786</v>
      </c>
      <c r="L2371" t="s">
        <v>137</v>
      </c>
      <c r="M2371" t="s">
        <v>445</v>
      </c>
      <c r="N2371" t="s">
        <v>664</v>
      </c>
      <c r="O2371">
        <f t="shared" si="37"/>
        <v>2016</v>
      </c>
    </row>
    <row r="2372" spans="1:15" x14ac:dyDescent="0.3">
      <c r="A2372" t="s">
        <v>4787</v>
      </c>
      <c r="B2372" s="7">
        <v>42923</v>
      </c>
      <c r="C2372" t="s">
        <v>1307</v>
      </c>
      <c r="D2372" t="s">
        <v>2488</v>
      </c>
      <c r="E2372">
        <v>252</v>
      </c>
      <c r="F2372">
        <v>4</v>
      </c>
      <c r="G2372">
        <v>0</v>
      </c>
      <c r="H2372">
        <v>93.24</v>
      </c>
      <c r="I2372" t="s">
        <v>69</v>
      </c>
      <c r="J2372" t="s">
        <v>148</v>
      </c>
      <c r="K2372" t="s">
        <v>2489</v>
      </c>
      <c r="L2372" t="s">
        <v>137</v>
      </c>
      <c r="M2372" t="s">
        <v>1237</v>
      </c>
      <c r="N2372" t="s">
        <v>1238</v>
      </c>
      <c r="O2372">
        <f t="shared" si="37"/>
        <v>2017</v>
      </c>
    </row>
    <row r="2373" spans="1:15" x14ac:dyDescent="0.3">
      <c r="A2373" t="s">
        <v>4788</v>
      </c>
      <c r="B2373" s="7">
        <v>42558</v>
      </c>
      <c r="C2373" t="s">
        <v>2117</v>
      </c>
      <c r="D2373" t="s">
        <v>4082</v>
      </c>
      <c r="E2373">
        <v>60.287999999999997</v>
      </c>
      <c r="F2373">
        <v>8</v>
      </c>
      <c r="G2373">
        <v>0.6</v>
      </c>
      <c r="H2373">
        <v>-27.1296</v>
      </c>
      <c r="I2373" t="s">
        <v>32</v>
      </c>
      <c r="J2373" t="s">
        <v>63</v>
      </c>
      <c r="K2373" t="s">
        <v>4083</v>
      </c>
      <c r="L2373" t="s">
        <v>99</v>
      </c>
      <c r="M2373" t="s">
        <v>193</v>
      </c>
      <c r="N2373" t="s">
        <v>410</v>
      </c>
      <c r="O2373">
        <f t="shared" si="37"/>
        <v>2016</v>
      </c>
    </row>
    <row r="2374" spans="1:15" x14ac:dyDescent="0.3">
      <c r="A2374" t="s">
        <v>4788</v>
      </c>
      <c r="B2374" s="7">
        <v>42558</v>
      </c>
      <c r="C2374" t="s">
        <v>2117</v>
      </c>
      <c r="D2374" t="s">
        <v>4789</v>
      </c>
      <c r="E2374">
        <v>2.6320000000000001</v>
      </c>
      <c r="F2374">
        <v>1</v>
      </c>
      <c r="G2374">
        <v>0.2</v>
      </c>
      <c r="H2374">
        <v>0.82250000000000001</v>
      </c>
      <c r="I2374" t="s">
        <v>44</v>
      </c>
      <c r="J2374" t="s">
        <v>241</v>
      </c>
      <c r="K2374" t="s">
        <v>4790</v>
      </c>
      <c r="L2374" t="s">
        <v>99</v>
      </c>
      <c r="M2374" t="s">
        <v>193</v>
      </c>
      <c r="N2374" t="s">
        <v>410</v>
      </c>
      <c r="O2374">
        <f t="shared" si="37"/>
        <v>2016</v>
      </c>
    </row>
    <row r="2375" spans="1:15" x14ac:dyDescent="0.3">
      <c r="A2375" t="s">
        <v>4788</v>
      </c>
      <c r="B2375" s="7">
        <v>42558</v>
      </c>
      <c r="C2375" t="s">
        <v>2117</v>
      </c>
      <c r="D2375" t="s">
        <v>3971</v>
      </c>
      <c r="E2375">
        <v>23.687999999999999</v>
      </c>
      <c r="F2375">
        <v>9</v>
      </c>
      <c r="G2375">
        <v>0.2</v>
      </c>
      <c r="H2375">
        <v>7.6985999999999999</v>
      </c>
      <c r="I2375" t="s">
        <v>44</v>
      </c>
      <c r="J2375" t="s">
        <v>85</v>
      </c>
      <c r="K2375" t="s">
        <v>3972</v>
      </c>
      <c r="L2375" t="s">
        <v>99</v>
      </c>
      <c r="M2375" t="s">
        <v>193</v>
      </c>
      <c r="N2375" t="s">
        <v>410</v>
      </c>
      <c r="O2375">
        <f t="shared" si="37"/>
        <v>2016</v>
      </c>
    </row>
    <row r="2376" spans="1:15" x14ac:dyDescent="0.3">
      <c r="A2376" t="s">
        <v>4788</v>
      </c>
      <c r="B2376" s="7">
        <v>42558</v>
      </c>
      <c r="C2376" t="s">
        <v>2117</v>
      </c>
      <c r="D2376" t="s">
        <v>1134</v>
      </c>
      <c r="E2376">
        <v>253.37200000000001</v>
      </c>
      <c r="F2376">
        <v>2</v>
      </c>
      <c r="G2376">
        <v>0.3</v>
      </c>
      <c r="H2376">
        <v>-14.478400000000001</v>
      </c>
      <c r="I2376" t="s">
        <v>32</v>
      </c>
      <c r="J2376" t="s">
        <v>39</v>
      </c>
      <c r="K2376" t="s">
        <v>1135</v>
      </c>
      <c r="L2376" t="s">
        <v>99</v>
      </c>
      <c r="M2376" t="s">
        <v>193</v>
      </c>
      <c r="N2376" t="s">
        <v>410</v>
      </c>
      <c r="O2376">
        <f t="shared" si="37"/>
        <v>2016</v>
      </c>
    </row>
    <row r="2377" spans="1:15" x14ac:dyDescent="0.3">
      <c r="A2377" t="s">
        <v>4791</v>
      </c>
      <c r="B2377" s="7">
        <v>42759</v>
      </c>
      <c r="C2377" t="s">
        <v>1761</v>
      </c>
      <c r="D2377" t="s">
        <v>3342</v>
      </c>
      <c r="E2377">
        <v>5.67</v>
      </c>
      <c r="F2377">
        <v>3</v>
      </c>
      <c r="G2377">
        <v>0</v>
      </c>
      <c r="H2377">
        <v>0.1134</v>
      </c>
      <c r="I2377" t="s">
        <v>44</v>
      </c>
      <c r="J2377" t="s">
        <v>241</v>
      </c>
      <c r="K2377" t="s">
        <v>3343</v>
      </c>
      <c r="L2377" t="s">
        <v>35</v>
      </c>
      <c r="M2377" t="s">
        <v>1129</v>
      </c>
      <c r="N2377" t="s">
        <v>3339</v>
      </c>
      <c r="O2377">
        <f t="shared" si="37"/>
        <v>2017</v>
      </c>
    </row>
    <row r="2378" spans="1:15" x14ac:dyDescent="0.3">
      <c r="A2378" t="s">
        <v>4792</v>
      </c>
      <c r="B2378" s="7">
        <v>41870</v>
      </c>
      <c r="C2378" t="s">
        <v>3512</v>
      </c>
      <c r="D2378" t="s">
        <v>4421</v>
      </c>
      <c r="E2378">
        <v>76.775999999999996</v>
      </c>
      <c r="F2378">
        <v>4</v>
      </c>
      <c r="G2378">
        <v>0.7</v>
      </c>
      <c r="H2378">
        <v>-58.861600000000003</v>
      </c>
      <c r="I2378" t="s">
        <v>44</v>
      </c>
      <c r="J2378" t="s">
        <v>73</v>
      </c>
      <c r="K2378" t="s">
        <v>4422</v>
      </c>
      <c r="L2378" t="s">
        <v>137</v>
      </c>
      <c r="M2378" t="s">
        <v>445</v>
      </c>
      <c r="N2378" t="s">
        <v>446</v>
      </c>
      <c r="O2378">
        <f t="shared" si="37"/>
        <v>2014</v>
      </c>
    </row>
    <row r="2379" spans="1:15" x14ac:dyDescent="0.3">
      <c r="A2379" t="s">
        <v>4792</v>
      </c>
      <c r="B2379" s="7">
        <v>41870</v>
      </c>
      <c r="C2379" t="s">
        <v>3512</v>
      </c>
      <c r="D2379" t="s">
        <v>4793</v>
      </c>
      <c r="E2379">
        <v>9.1839999999999993</v>
      </c>
      <c r="F2379">
        <v>2</v>
      </c>
      <c r="G2379">
        <v>0.2</v>
      </c>
      <c r="H2379">
        <v>1.1479999999999999</v>
      </c>
      <c r="I2379" t="s">
        <v>44</v>
      </c>
      <c r="J2379" t="s">
        <v>515</v>
      </c>
      <c r="K2379" t="s">
        <v>4794</v>
      </c>
      <c r="L2379" t="s">
        <v>137</v>
      </c>
      <c r="M2379" t="s">
        <v>445</v>
      </c>
      <c r="N2379" t="s">
        <v>446</v>
      </c>
      <c r="O2379">
        <f t="shared" si="37"/>
        <v>2014</v>
      </c>
    </row>
    <row r="2380" spans="1:15" x14ac:dyDescent="0.3">
      <c r="A2380" t="s">
        <v>4795</v>
      </c>
      <c r="B2380" s="7">
        <v>42344</v>
      </c>
      <c r="C2380" t="s">
        <v>3359</v>
      </c>
      <c r="D2380" t="s">
        <v>4472</v>
      </c>
      <c r="E2380">
        <v>32.75</v>
      </c>
      <c r="F2380">
        <v>5</v>
      </c>
      <c r="G2380">
        <v>0</v>
      </c>
      <c r="H2380">
        <v>15.065</v>
      </c>
      <c r="I2380" t="s">
        <v>44</v>
      </c>
      <c r="J2380" t="s">
        <v>85</v>
      </c>
      <c r="K2380" t="s">
        <v>4473</v>
      </c>
      <c r="L2380" t="s">
        <v>47</v>
      </c>
      <c r="M2380" t="s">
        <v>48</v>
      </c>
      <c r="N2380" t="s">
        <v>4796</v>
      </c>
      <c r="O2380">
        <f t="shared" si="37"/>
        <v>2015</v>
      </c>
    </row>
    <row r="2381" spans="1:15" x14ac:dyDescent="0.3">
      <c r="A2381" t="s">
        <v>4797</v>
      </c>
      <c r="B2381" s="7">
        <v>42496</v>
      </c>
      <c r="C2381" t="s">
        <v>3991</v>
      </c>
      <c r="D2381" t="s">
        <v>1661</v>
      </c>
      <c r="E2381">
        <v>7.2160000000000002</v>
      </c>
      <c r="F2381">
        <v>2</v>
      </c>
      <c r="G2381">
        <v>0.2</v>
      </c>
      <c r="H2381">
        <v>1.7138</v>
      </c>
      <c r="I2381" t="s">
        <v>44</v>
      </c>
      <c r="J2381" t="s">
        <v>241</v>
      </c>
      <c r="K2381" t="s">
        <v>1662</v>
      </c>
      <c r="L2381" t="s">
        <v>137</v>
      </c>
      <c r="M2381" t="s">
        <v>445</v>
      </c>
      <c r="N2381" t="s">
        <v>2314</v>
      </c>
      <c r="O2381">
        <f t="shared" si="37"/>
        <v>2016</v>
      </c>
    </row>
    <row r="2382" spans="1:15" x14ac:dyDescent="0.3">
      <c r="A2382" t="s">
        <v>4797</v>
      </c>
      <c r="B2382" s="7">
        <v>42496</v>
      </c>
      <c r="C2382" t="s">
        <v>3991</v>
      </c>
      <c r="D2382" t="s">
        <v>4798</v>
      </c>
      <c r="E2382">
        <v>49.567999999999998</v>
      </c>
      <c r="F2382">
        <v>2</v>
      </c>
      <c r="G2382">
        <v>0.2</v>
      </c>
      <c r="H2382">
        <v>15.49</v>
      </c>
      <c r="I2382" t="s">
        <v>44</v>
      </c>
      <c r="J2382" t="s">
        <v>85</v>
      </c>
      <c r="K2382" t="s">
        <v>4799</v>
      </c>
      <c r="L2382" t="s">
        <v>137</v>
      </c>
      <c r="M2382" t="s">
        <v>445</v>
      </c>
      <c r="N2382" t="s">
        <v>2314</v>
      </c>
      <c r="O2382">
        <f t="shared" si="37"/>
        <v>2016</v>
      </c>
    </row>
    <row r="2383" spans="1:15" x14ac:dyDescent="0.3">
      <c r="A2383" t="s">
        <v>4797</v>
      </c>
      <c r="B2383" s="7">
        <v>42496</v>
      </c>
      <c r="C2383" t="s">
        <v>3991</v>
      </c>
      <c r="D2383" t="s">
        <v>156</v>
      </c>
      <c r="E2383">
        <v>54.712000000000003</v>
      </c>
      <c r="F2383">
        <v>7</v>
      </c>
      <c r="G2383">
        <v>0.2</v>
      </c>
      <c r="H2383">
        <v>11.626300000000001</v>
      </c>
      <c r="I2383" t="s">
        <v>32</v>
      </c>
      <c r="J2383" t="s">
        <v>63</v>
      </c>
      <c r="K2383" t="s">
        <v>157</v>
      </c>
      <c r="L2383" t="s">
        <v>137</v>
      </c>
      <c r="M2383" t="s">
        <v>445</v>
      </c>
      <c r="N2383" t="s">
        <v>2314</v>
      </c>
      <c r="O2383">
        <f t="shared" si="37"/>
        <v>2016</v>
      </c>
    </row>
    <row r="2384" spans="1:15" x14ac:dyDescent="0.3">
      <c r="A2384" t="s">
        <v>4800</v>
      </c>
      <c r="B2384" s="7">
        <v>42819</v>
      </c>
      <c r="C2384" t="s">
        <v>4801</v>
      </c>
      <c r="D2384" t="s">
        <v>4802</v>
      </c>
      <c r="E2384">
        <v>176.04</v>
      </c>
      <c r="F2384">
        <v>4</v>
      </c>
      <c r="G2384">
        <v>0</v>
      </c>
      <c r="H2384">
        <v>45.770400000000002</v>
      </c>
      <c r="I2384" t="s">
        <v>44</v>
      </c>
      <c r="J2384" t="s">
        <v>76</v>
      </c>
      <c r="K2384" t="s">
        <v>4803</v>
      </c>
      <c r="L2384" t="s">
        <v>47</v>
      </c>
      <c r="M2384" t="s">
        <v>48</v>
      </c>
      <c r="N2384" t="s">
        <v>3077</v>
      </c>
      <c r="O2384">
        <f t="shared" si="37"/>
        <v>2017</v>
      </c>
    </row>
    <row r="2385" spans="1:15" x14ac:dyDescent="0.3">
      <c r="A2385" t="s">
        <v>4800</v>
      </c>
      <c r="B2385" s="7">
        <v>42819</v>
      </c>
      <c r="C2385" t="s">
        <v>4801</v>
      </c>
      <c r="D2385" t="s">
        <v>4804</v>
      </c>
      <c r="E2385">
        <v>16.02</v>
      </c>
      <c r="F2385">
        <v>9</v>
      </c>
      <c r="G2385">
        <v>0</v>
      </c>
      <c r="H2385">
        <v>4.4855999999999998</v>
      </c>
      <c r="I2385" t="s">
        <v>44</v>
      </c>
      <c r="J2385" t="s">
        <v>66</v>
      </c>
      <c r="K2385" t="s">
        <v>2668</v>
      </c>
      <c r="L2385" t="s">
        <v>47</v>
      </c>
      <c r="M2385" t="s">
        <v>48</v>
      </c>
      <c r="N2385" t="s">
        <v>3077</v>
      </c>
      <c r="O2385">
        <f t="shared" si="37"/>
        <v>2017</v>
      </c>
    </row>
    <row r="2386" spans="1:15" x14ac:dyDescent="0.3">
      <c r="A2386" t="s">
        <v>4800</v>
      </c>
      <c r="B2386" s="7">
        <v>42819</v>
      </c>
      <c r="C2386" t="s">
        <v>4801</v>
      </c>
      <c r="D2386" t="s">
        <v>3147</v>
      </c>
      <c r="E2386">
        <v>185.92</v>
      </c>
      <c r="F2386">
        <v>4</v>
      </c>
      <c r="G2386">
        <v>0.2</v>
      </c>
      <c r="H2386">
        <v>62.747999999999998</v>
      </c>
      <c r="I2386" t="s">
        <v>44</v>
      </c>
      <c r="J2386" t="s">
        <v>73</v>
      </c>
      <c r="K2386" t="s">
        <v>3148</v>
      </c>
      <c r="L2386" t="s">
        <v>47</v>
      </c>
      <c r="M2386" t="s">
        <v>48</v>
      </c>
      <c r="N2386" t="s">
        <v>3077</v>
      </c>
      <c r="O2386">
        <f t="shared" si="37"/>
        <v>2017</v>
      </c>
    </row>
    <row r="2387" spans="1:15" x14ac:dyDescent="0.3">
      <c r="A2387" t="s">
        <v>4800</v>
      </c>
      <c r="B2387" s="7">
        <v>42819</v>
      </c>
      <c r="C2387" t="s">
        <v>4801</v>
      </c>
      <c r="D2387" t="s">
        <v>4805</v>
      </c>
      <c r="E2387">
        <v>211.16800000000001</v>
      </c>
      <c r="F2387">
        <v>4</v>
      </c>
      <c r="G2387">
        <v>0.2</v>
      </c>
      <c r="H2387">
        <v>15.8376</v>
      </c>
      <c r="I2387" t="s">
        <v>69</v>
      </c>
      <c r="J2387" t="s">
        <v>70</v>
      </c>
      <c r="K2387" t="s">
        <v>4806</v>
      </c>
      <c r="L2387" t="s">
        <v>47</v>
      </c>
      <c r="M2387" t="s">
        <v>48</v>
      </c>
      <c r="N2387" t="s">
        <v>3077</v>
      </c>
      <c r="O2387">
        <f t="shared" si="37"/>
        <v>2017</v>
      </c>
    </row>
    <row r="2388" spans="1:15" x14ac:dyDescent="0.3">
      <c r="A2388" t="s">
        <v>4800</v>
      </c>
      <c r="B2388" s="7">
        <v>42819</v>
      </c>
      <c r="C2388" t="s">
        <v>4801</v>
      </c>
      <c r="D2388" t="s">
        <v>4807</v>
      </c>
      <c r="E2388">
        <v>479.98399999999998</v>
      </c>
      <c r="F2388">
        <v>2</v>
      </c>
      <c r="G2388">
        <v>0.2</v>
      </c>
      <c r="H2388">
        <v>59.997999999999998</v>
      </c>
      <c r="I2388" t="s">
        <v>69</v>
      </c>
      <c r="J2388" t="s">
        <v>1077</v>
      </c>
      <c r="K2388" t="s">
        <v>4808</v>
      </c>
      <c r="L2388" t="s">
        <v>47</v>
      </c>
      <c r="M2388" t="s">
        <v>48</v>
      </c>
      <c r="N2388" t="s">
        <v>3077</v>
      </c>
      <c r="O2388">
        <f t="shared" si="37"/>
        <v>2017</v>
      </c>
    </row>
    <row r="2389" spans="1:15" x14ac:dyDescent="0.3">
      <c r="A2389" t="s">
        <v>4809</v>
      </c>
      <c r="B2389" s="7">
        <v>42350</v>
      </c>
      <c r="C2389" t="s">
        <v>4583</v>
      </c>
      <c r="D2389" t="s">
        <v>4810</v>
      </c>
      <c r="E2389">
        <v>7.86</v>
      </c>
      <c r="F2389">
        <v>2</v>
      </c>
      <c r="G2389">
        <v>0</v>
      </c>
      <c r="H2389">
        <v>3.6156000000000001</v>
      </c>
      <c r="I2389" t="s">
        <v>44</v>
      </c>
      <c r="J2389" t="s">
        <v>241</v>
      </c>
      <c r="K2389" t="s">
        <v>500</v>
      </c>
      <c r="L2389" t="s">
        <v>47</v>
      </c>
      <c r="M2389" t="s">
        <v>48</v>
      </c>
      <c r="N2389" t="s">
        <v>840</v>
      </c>
      <c r="O2389">
        <f t="shared" si="37"/>
        <v>2015</v>
      </c>
    </row>
    <row r="2390" spans="1:15" x14ac:dyDescent="0.3">
      <c r="A2390" t="s">
        <v>4809</v>
      </c>
      <c r="B2390" s="7">
        <v>42350</v>
      </c>
      <c r="C2390" t="s">
        <v>4583</v>
      </c>
      <c r="D2390" t="s">
        <v>4811</v>
      </c>
      <c r="E2390">
        <v>24.448</v>
      </c>
      <c r="F2390">
        <v>2</v>
      </c>
      <c r="G2390">
        <v>0.2</v>
      </c>
      <c r="H2390">
        <v>8.8623999999999992</v>
      </c>
      <c r="I2390" t="s">
        <v>44</v>
      </c>
      <c r="J2390" t="s">
        <v>73</v>
      </c>
      <c r="K2390" t="s">
        <v>4812</v>
      </c>
      <c r="L2390" t="s">
        <v>47</v>
      </c>
      <c r="M2390" t="s">
        <v>48</v>
      </c>
      <c r="N2390" t="s">
        <v>840</v>
      </c>
      <c r="O2390">
        <f t="shared" si="37"/>
        <v>2015</v>
      </c>
    </row>
    <row r="2391" spans="1:15" x14ac:dyDescent="0.3">
      <c r="A2391" t="s">
        <v>4813</v>
      </c>
      <c r="B2391" s="7">
        <v>42344</v>
      </c>
      <c r="C2391" t="s">
        <v>4814</v>
      </c>
      <c r="D2391" t="s">
        <v>4815</v>
      </c>
      <c r="E2391">
        <v>6.48</v>
      </c>
      <c r="F2391">
        <v>1</v>
      </c>
      <c r="G2391">
        <v>0</v>
      </c>
      <c r="H2391">
        <v>3.1103999999999998</v>
      </c>
      <c r="I2391" t="s">
        <v>44</v>
      </c>
      <c r="J2391" t="s">
        <v>85</v>
      </c>
      <c r="K2391" t="s">
        <v>4816</v>
      </c>
      <c r="L2391" t="s">
        <v>137</v>
      </c>
      <c r="M2391" t="s">
        <v>243</v>
      </c>
      <c r="N2391" t="s">
        <v>244</v>
      </c>
      <c r="O2391">
        <f t="shared" si="37"/>
        <v>2015</v>
      </c>
    </row>
    <row r="2392" spans="1:15" x14ac:dyDescent="0.3">
      <c r="A2392" t="s">
        <v>4813</v>
      </c>
      <c r="B2392" s="7">
        <v>42344</v>
      </c>
      <c r="C2392" t="s">
        <v>4814</v>
      </c>
      <c r="D2392" t="s">
        <v>4817</v>
      </c>
      <c r="E2392">
        <v>41.86</v>
      </c>
      <c r="F2392">
        <v>7</v>
      </c>
      <c r="G2392">
        <v>0</v>
      </c>
      <c r="H2392">
        <v>20.511399999999998</v>
      </c>
      <c r="I2392" t="s">
        <v>44</v>
      </c>
      <c r="J2392" t="s">
        <v>85</v>
      </c>
      <c r="K2392" t="s">
        <v>4818</v>
      </c>
      <c r="L2392" t="s">
        <v>137</v>
      </c>
      <c r="M2392" t="s">
        <v>243</v>
      </c>
      <c r="N2392" t="s">
        <v>244</v>
      </c>
      <c r="O2392">
        <f t="shared" si="37"/>
        <v>2015</v>
      </c>
    </row>
    <row r="2393" spans="1:15" x14ac:dyDescent="0.3">
      <c r="A2393" t="s">
        <v>4813</v>
      </c>
      <c r="B2393" s="7">
        <v>42344</v>
      </c>
      <c r="C2393" t="s">
        <v>4814</v>
      </c>
      <c r="D2393" t="s">
        <v>4819</v>
      </c>
      <c r="E2393">
        <v>1619.91</v>
      </c>
      <c r="F2393">
        <v>9</v>
      </c>
      <c r="G2393">
        <v>0</v>
      </c>
      <c r="H2393">
        <v>97.194599999999994</v>
      </c>
      <c r="I2393" t="s">
        <v>69</v>
      </c>
      <c r="J2393" t="s">
        <v>148</v>
      </c>
      <c r="K2393" t="s">
        <v>4820</v>
      </c>
      <c r="L2393" t="s">
        <v>137</v>
      </c>
      <c r="M2393" t="s">
        <v>243</v>
      </c>
      <c r="N2393" t="s">
        <v>244</v>
      </c>
      <c r="O2393">
        <f t="shared" si="37"/>
        <v>2015</v>
      </c>
    </row>
    <row r="2394" spans="1:15" x14ac:dyDescent="0.3">
      <c r="A2394" t="s">
        <v>4813</v>
      </c>
      <c r="B2394" s="7">
        <v>42344</v>
      </c>
      <c r="C2394" t="s">
        <v>4814</v>
      </c>
      <c r="D2394" t="s">
        <v>4042</v>
      </c>
      <c r="E2394">
        <v>113.92</v>
      </c>
      <c r="F2394">
        <v>4</v>
      </c>
      <c r="G2394">
        <v>0</v>
      </c>
      <c r="H2394">
        <v>42.150399999999998</v>
      </c>
      <c r="I2394" t="s">
        <v>32</v>
      </c>
      <c r="J2394" t="s">
        <v>63</v>
      </c>
      <c r="K2394" t="s">
        <v>4043</v>
      </c>
      <c r="L2394" t="s">
        <v>137</v>
      </c>
      <c r="M2394" t="s">
        <v>243</v>
      </c>
      <c r="N2394" t="s">
        <v>244</v>
      </c>
      <c r="O2394">
        <f t="shared" si="37"/>
        <v>2015</v>
      </c>
    </row>
    <row r="2395" spans="1:15" x14ac:dyDescent="0.3">
      <c r="A2395" t="s">
        <v>4821</v>
      </c>
      <c r="B2395" s="7">
        <v>42446</v>
      </c>
      <c r="C2395" t="s">
        <v>2866</v>
      </c>
      <c r="D2395" t="s">
        <v>1380</v>
      </c>
      <c r="E2395">
        <v>39.68</v>
      </c>
      <c r="F2395">
        <v>2</v>
      </c>
      <c r="G2395">
        <v>0</v>
      </c>
      <c r="H2395">
        <v>10.316800000000001</v>
      </c>
      <c r="I2395" t="s">
        <v>44</v>
      </c>
      <c r="J2395" t="s">
        <v>66</v>
      </c>
      <c r="K2395" t="s">
        <v>1381</v>
      </c>
      <c r="L2395" t="s">
        <v>137</v>
      </c>
      <c r="M2395" t="s">
        <v>1102</v>
      </c>
      <c r="N2395" t="s">
        <v>4822</v>
      </c>
      <c r="O2395">
        <f t="shared" si="37"/>
        <v>2016</v>
      </c>
    </row>
    <row r="2396" spans="1:15" x14ac:dyDescent="0.3">
      <c r="A2396" t="s">
        <v>4823</v>
      </c>
      <c r="B2396" s="7">
        <v>42322</v>
      </c>
      <c r="C2396" t="s">
        <v>4681</v>
      </c>
      <c r="D2396" t="s">
        <v>4258</v>
      </c>
      <c r="E2396">
        <v>37.6</v>
      </c>
      <c r="F2396">
        <v>2</v>
      </c>
      <c r="G2396">
        <v>0</v>
      </c>
      <c r="H2396">
        <v>2.2559999999999998</v>
      </c>
      <c r="I2396" t="s">
        <v>69</v>
      </c>
      <c r="J2396" t="s">
        <v>148</v>
      </c>
      <c r="K2396" t="s">
        <v>4259</v>
      </c>
      <c r="L2396" t="s">
        <v>137</v>
      </c>
      <c r="M2396" t="s">
        <v>243</v>
      </c>
      <c r="N2396" t="s">
        <v>244</v>
      </c>
      <c r="O2396">
        <f t="shared" si="37"/>
        <v>2015</v>
      </c>
    </row>
    <row r="2397" spans="1:15" x14ac:dyDescent="0.3">
      <c r="A2397" t="s">
        <v>4823</v>
      </c>
      <c r="B2397" s="7">
        <v>42322</v>
      </c>
      <c r="C2397" t="s">
        <v>4681</v>
      </c>
      <c r="D2397" t="s">
        <v>1835</v>
      </c>
      <c r="E2397">
        <v>59.9</v>
      </c>
      <c r="F2397">
        <v>2</v>
      </c>
      <c r="G2397">
        <v>0</v>
      </c>
      <c r="H2397">
        <v>23.96</v>
      </c>
      <c r="I2397" t="s">
        <v>69</v>
      </c>
      <c r="J2397" t="s">
        <v>148</v>
      </c>
      <c r="K2397" t="s">
        <v>1836</v>
      </c>
      <c r="L2397" t="s">
        <v>137</v>
      </c>
      <c r="M2397" t="s">
        <v>243</v>
      </c>
      <c r="N2397" t="s">
        <v>244</v>
      </c>
      <c r="O2397">
        <f t="shared" si="37"/>
        <v>2015</v>
      </c>
    </row>
    <row r="2398" spans="1:15" x14ac:dyDescent="0.3">
      <c r="A2398" t="s">
        <v>4823</v>
      </c>
      <c r="B2398" s="7">
        <v>42322</v>
      </c>
      <c r="C2398" t="s">
        <v>4681</v>
      </c>
      <c r="D2398" t="s">
        <v>3298</v>
      </c>
      <c r="E2398">
        <v>37</v>
      </c>
      <c r="F2398">
        <v>5</v>
      </c>
      <c r="G2398">
        <v>0</v>
      </c>
      <c r="H2398">
        <v>16.649999999999999</v>
      </c>
      <c r="I2398" t="s">
        <v>44</v>
      </c>
      <c r="J2398" t="s">
        <v>85</v>
      </c>
      <c r="K2398" t="s">
        <v>3299</v>
      </c>
      <c r="L2398" t="s">
        <v>137</v>
      </c>
      <c r="M2398" t="s">
        <v>243</v>
      </c>
      <c r="N2398" t="s">
        <v>244</v>
      </c>
      <c r="O2398">
        <f t="shared" si="37"/>
        <v>2015</v>
      </c>
    </row>
    <row r="2399" spans="1:15" x14ac:dyDescent="0.3">
      <c r="A2399" t="s">
        <v>4824</v>
      </c>
      <c r="B2399" s="7">
        <v>42961</v>
      </c>
      <c r="C2399" t="s">
        <v>3074</v>
      </c>
      <c r="D2399" t="s">
        <v>2564</v>
      </c>
      <c r="E2399">
        <v>5.76</v>
      </c>
      <c r="F2399">
        <v>2</v>
      </c>
      <c r="G2399">
        <v>0</v>
      </c>
      <c r="H2399">
        <v>2.8224</v>
      </c>
      <c r="I2399" t="s">
        <v>44</v>
      </c>
      <c r="J2399" t="s">
        <v>45</v>
      </c>
      <c r="K2399" t="s">
        <v>2565</v>
      </c>
      <c r="L2399" t="s">
        <v>47</v>
      </c>
      <c r="M2399" t="s">
        <v>48</v>
      </c>
      <c r="N2399" t="s">
        <v>120</v>
      </c>
      <c r="O2399">
        <f t="shared" si="37"/>
        <v>2017</v>
      </c>
    </row>
    <row r="2400" spans="1:15" x14ac:dyDescent="0.3">
      <c r="A2400" t="s">
        <v>4824</v>
      </c>
      <c r="B2400" s="7">
        <v>42961</v>
      </c>
      <c r="C2400" t="s">
        <v>3074</v>
      </c>
      <c r="D2400" t="s">
        <v>127</v>
      </c>
      <c r="E2400">
        <v>16.68</v>
      </c>
      <c r="F2400">
        <v>6</v>
      </c>
      <c r="G2400">
        <v>0</v>
      </c>
      <c r="H2400">
        <v>4.3368000000000002</v>
      </c>
      <c r="I2400" t="s">
        <v>44</v>
      </c>
      <c r="J2400" t="s">
        <v>66</v>
      </c>
      <c r="K2400" t="s">
        <v>128</v>
      </c>
      <c r="L2400" t="s">
        <v>47</v>
      </c>
      <c r="M2400" t="s">
        <v>48</v>
      </c>
      <c r="N2400" t="s">
        <v>120</v>
      </c>
      <c r="O2400">
        <f t="shared" si="37"/>
        <v>2017</v>
      </c>
    </row>
    <row r="2401" spans="1:15" x14ac:dyDescent="0.3">
      <c r="A2401" t="s">
        <v>4825</v>
      </c>
      <c r="B2401" s="7">
        <v>42987</v>
      </c>
      <c r="C2401" t="s">
        <v>866</v>
      </c>
      <c r="D2401" t="s">
        <v>1495</v>
      </c>
      <c r="E2401">
        <v>628.80999999999995</v>
      </c>
      <c r="F2401">
        <v>7</v>
      </c>
      <c r="G2401">
        <v>0</v>
      </c>
      <c r="H2401">
        <v>12.5762</v>
      </c>
      <c r="I2401" t="s">
        <v>44</v>
      </c>
      <c r="J2401" t="s">
        <v>58</v>
      </c>
      <c r="K2401" t="s">
        <v>1496</v>
      </c>
      <c r="L2401" t="s">
        <v>35</v>
      </c>
      <c r="M2401" t="s">
        <v>346</v>
      </c>
      <c r="N2401" t="s">
        <v>2270</v>
      </c>
      <c r="O2401">
        <f t="shared" si="37"/>
        <v>2017</v>
      </c>
    </row>
    <row r="2402" spans="1:15" x14ac:dyDescent="0.3">
      <c r="A2402" t="s">
        <v>4825</v>
      </c>
      <c r="B2402" s="7">
        <v>42987</v>
      </c>
      <c r="C2402" t="s">
        <v>866</v>
      </c>
      <c r="D2402" t="s">
        <v>3503</v>
      </c>
      <c r="E2402">
        <v>56.45</v>
      </c>
      <c r="F2402">
        <v>5</v>
      </c>
      <c r="G2402">
        <v>0</v>
      </c>
      <c r="H2402">
        <v>14.677</v>
      </c>
      <c r="I2402" t="s">
        <v>44</v>
      </c>
      <c r="J2402" t="s">
        <v>58</v>
      </c>
      <c r="K2402" t="s">
        <v>3504</v>
      </c>
      <c r="L2402" t="s">
        <v>35</v>
      </c>
      <c r="M2402" t="s">
        <v>346</v>
      </c>
      <c r="N2402" t="s">
        <v>2270</v>
      </c>
      <c r="O2402">
        <f t="shared" si="37"/>
        <v>2017</v>
      </c>
    </row>
    <row r="2403" spans="1:15" x14ac:dyDescent="0.3">
      <c r="A2403" t="s">
        <v>4826</v>
      </c>
      <c r="B2403" s="7">
        <v>42826</v>
      </c>
      <c r="C2403" t="s">
        <v>4158</v>
      </c>
      <c r="D2403" t="s">
        <v>3282</v>
      </c>
      <c r="E2403">
        <v>94.2</v>
      </c>
      <c r="F2403">
        <v>6</v>
      </c>
      <c r="G2403">
        <v>0</v>
      </c>
      <c r="H2403">
        <v>23.55</v>
      </c>
      <c r="I2403" t="s">
        <v>44</v>
      </c>
      <c r="J2403" t="s">
        <v>58</v>
      </c>
      <c r="K2403" t="s">
        <v>3283</v>
      </c>
      <c r="L2403" t="s">
        <v>99</v>
      </c>
      <c r="M2403" t="s">
        <v>531</v>
      </c>
      <c r="N2403" t="s">
        <v>290</v>
      </c>
      <c r="O2403">
        <f t="shared" si="37"/>
        <v>2017</v>
      </c>
    </row>
    <row r="2404" spans="1:15" x14ac:dyDescent="0.3">
      <c r="A2404" t="s">
        <v>4826</v>
      </c>
      <c r="B2404" s="7">
        <v>42826</v>
      </c>
      <c r="C2404" t="s">
        <v>4158</v>
      </c>
      <c r="D2404" t="s">
        <v>590</v>
      </c>
      <c r="E2404">
        <v>28.4</v>
      </c>
      <c r="F2404">
        <v>5</v>
      </c>
      <c r="G2404">
        <v>0</v>
      </c>
      <c r="H2404">
        <v>13.348000000000001</v>
      </c>
      <c r="I2404" t="s">
        <v>44</v>
      </c>
      <c r="J2404" t="s">
        <v>159</v>
      </c>
      <c r="K2404" t="s">
        <v>591</v>
      </c>
      <c r="L2404" t="s">
        <v>99</v>
      </c>
      <c r="M2404" t="s">
        <v>531</v>
      </c>
      <c r="N2404" t="s">
        <v>290</v>
      </c>
      <c r="O2404">
        <f t="shared" si="37"/>
        <v>2017</v>
      </c>
    </row>
    <row r="2405" spans="1:15" x14ac:dyDescent="0.3">
      <c r="A2405" t="s">
        <v>4827</v>
      </c>
      <c r="B2405" s="7">
        <v>42640</v>
      </c>
      <c r="C2405" t="s">
        <v>3297</v>
      </c>
      <c r="D2405" t="s">
        <v>4828</v>
      </c>
      <c r="E2405">
        <v>956.66480000000001</v>
      </c>
      <c r="F2405">
        <v>7</v>
      </c>
      <c r="G2405">
        <v>0.32</v>
      </c>
      <c r="H2405">
        <v>-225.0976</v>
      </c>
      <c r="I2405" t="s">
        <v>32</v>
      </c>
      <c r="J2405" t="s">
        <v>33</v>
      </c>
      <c r="K2405" t="s">
        <v>4829</v>
      </c>
      <c r="L2405" t="s">
        <v>99</v>
      </c>
      <c r="M2405" t="s">
        <v>100</v>
      </c>
      <c r="N2405" t="s">
        <v>1490</v>
      </c>
      <c r="O2405">
        <f t="shared" si="37"/>
        <v>2016</v>
      </c>
    </row>
    <row r="2406" spans="1:15" x14ac:dyDescent="0.3">
      <c r="A2406" t="s">
        <v>4830</v>
      </c>
      <c r="B2406" s="7">
        <v>43015</v>
      </c>
      <c r="C2406" t="s">
        <v>1589</v>
      </c>
      <c r="D2406" t="s">
        <v>2379</v>
      </c>
      <c r="E2406">
        <v>1115.9100000000001</v>
      </c>
      <c r="F2406">
        <v>9</v>
      </c>
      <c r="G2406">
        <v>0</v>
      </c>
      <c r="H2406">
        <v>200.8638</v>
      </c>
      <c r="I2406" t="s">
        <v>69</v>
      </c>
      <c r="J2406" t="s">
        <v>148</v>
      </c>
      <c r="K2406" t="s">
        <v>2380</v>
      </c>
      <c r="L2406" t="s">
        <v>47</v>
      </c>
      <c r="M2406" t="s">
        <v>48</v>
      </c>
      <c r="N2406" t="s">
        <v>49</v>
      </c>
      <c r="O2406">
        <f t="shared" si="37"/>
        <v>2017</v>
      </c>
    </row>
    <row r="2407" spans="1:15" x14ac:dyDescent="0.3">
      <c r="A2407" t="s">
        <v>4830</v>
      </c>
      <c r="B2407" s="7">
        <v>43015</v>
      </c>
      <c r="C2407" t="s">
        <v>1589</v>
      </c>
      <c r="D2407" t="s">
        <v>1578</v>
      </c>
      <c r="E2407">
        <v>128.744</v>
      </c>
      <c r="F2407">
        <v>7</v>
      </c>
      <c r="G2407">
        <v>0.2</v>
      </c>
      <c r="H2407">
        <v>-28.967400000000001</v>
      </c>
      <c r="I2407" t="s">
        <v>69</v>
      </c>
      <c r="J2407" t="s">
        <v>70</v>
      </c>
      <c r="K2407" t="s">
        <v>1579</v>
      </c>
      <c r="L2407" t="s">
        <v>47</v>
      </c>
      <c r="M2407" t="s">
        <v>48</v>
      </c>
      <c r="N2407" t="s">
        <v>49</v>
      </c>
      <c r="O2407">
        <f t="shared" si="37"/>
        <v>2017</v>
      </c>
    </row>
    <row r="2408" spans="1:15" x14ac:dyDescent="0.3">
      <c r="A2408" t="s">
        <v>4830</v>
      </c>
      <c r="B2408" s="7">
        <v>43015</v>
      </c>
      <c r="C2408" t="s">
        <v>1589</v>
      </c>
      <c r="D2408" t="s">
        <v>1094</v>
      </c>
      <c r="E2408">
        <v>79.92</v>
      </c>
      <c r="F2408">
        <v>10</v>
      </c>
      <c r="G2408">
        <v>0.2</v>
      </c>
      <c r="H2408">
        <v>26.972999999999999</v>
      </c>
      <c r="I2408" t="s">
        <v>69</v>
      </c>
      <c r="J2408" t="s">
        <v>70</v>
      </c>
      <c r="K2408" t="s">
        <v>1095</v>
      </c>
      <c r="L2408" t="s">
        <v>47</v>
      </c>
      <c r="M2408" t="s">
        <v>48</v>
      </c>
      <c r="N2408" t="s">
        <v>49</v>
      </c>
      <c r="O2408">
        <f t="shared" si="37"/>
        <v>2017</v>
      </c>
    </row>
    <row r="2409" spans="1:15" x14ac:dyDescent="0.3">
      <c r="A2409" t="s">
        <v>4831</v>
      </c>
      <c r="B2409" s="7">
        <v>42755</v>
      </c>
      <c r="C2409" t="s">
        <v>4832</v>
      </c>
      <c r="D2409" t="s">
        <v>4094</v>
      </c>
      <c r="E2409">
        <v>24.2</v>
      </c>
      <c r="F2409">
        <v>5</v>
      </c>
      <c r="G2409">
        <v>0</v>
      </c>
      <c r="H2409">
        <v>7.9859999999999998</v>
      </c>
      <c r="I2409" t="s">
        <v>44</v>
      </c>
      <c r="J2409" t="s">
        <v>66</v>
      </c>
      <c r="K2409" t="s">
        <v>2668</v>
      </c>
      <c r="L2409" t="s">
        <v>47</v>
      </c>
      <c r="M2409" t="s">
        <v>48</v>
      </c>
      <c r="N2409" t="s">
        <v>120</v>
      </c>
      <c r="O2409">
        <f t="shared" si="37"/>
        <v>2017</v>
      </c>
    </row>
    <row r="2410" spans="1:15" x14ac:dyDescent="0.3">
      <c r="A2410" t="s">
        <v>4831</v>
      </c>
      <c r="B2410" s="7">
        <v>42755</v>
      </c>
      <c r="C2410" t="s">
        <v>4832</v>
      </c>
      <c r="D2410" t="s">
        <v>4833</v>
      </c>
      <c r="E2410">
        <v>359.976</v>
      </c>
      <c r="F2410">
        <v>3</v>
      </c>
      <c r="G2410">
        <v>0.2</v>
      </c>
      <c r="H2410">
        <v>130.4913</v>
      </c>
      <c r="I2410" t="s">
        <v>69</v>
      </c>
      <c r="J2410" t="s">
        <v>70</v>
      </c>
      <c r="K2410" t="s">
        <v>4834</v>
      </c>
      <c r="L2410" t="s">
        <v>47</v>
      </c>
      <c r="M2410" t="s">
        <v>48</v>
      </c>
      <c r="N2410" t="s">
        <v>120</v>
      </c>
      <c r="O2410">
        <f t="shared" si="37"/>
        <v>2017</v>
      </c>
    </row>
    <row r="2411" spans="1:15" x14ac:dyDescent="0.3">
      <c r="A2411" t="s">
        <v>4835</v>
      </c>
      <c r="B2411" s="7">
        <v>42817</v>
      </c>
      <c r="C2411" t="s">
        <v>2454</v>
      </c>
      <c r="D2411" t="s">
        <v>3835</v>
      </c>
      <c r="E2411">
        <v>211.84</v>
      </c>
      <c r="F2411">
        <v>8</v>
      </c>
      <c r="G2411">
        <v>0</v>
      </c>
      <c r="H2411">
        <v>76.2624</v>
      </c>
      <c r="I2411" t="s">
        <v>32</v>
      </c>
      <c r="J2411" t="s">
        <v>63</v>
      </c>
      <c r="K2411" t="s">
        <v>3836</v>
      </c>
      <c r="L2411" t="s">
        <v>47</v>
      </c>
      <c r="M2411" t="s">
        <v>48</v>
      </c>
      <c r="N2411" t="s">
        <v>120</v>
      </c>
      <c r="O2411">
        <f t="shared" si="37"/>
        <v>2017</v>
      </c>
    </row>
    <row r="2412" spans="1:15" x14ac:dyDescent="0.3">
      <c r="A2412" t="s">
        <v>4836</v>
      </c>
      <c r="B2412" s="7">
        <v>41852</v>
      </c>
      <c r="C2412" t="s">
        <v>2598</v>
      </c>
      <c r="D2412" t="s">
        <v>3686</v>
      </c>
      <c r="E2412">
        <v>5.68</v>
      </c>
      <c r="F2412">
        <v>2</v>
      </c>
      <c r="G2412">
        <v>0.2</v>
      </c>
      <c r="H2412">
        <v>1.917</v>
      </c>
      <c r="I2412" t="s">
        <v>44</v>
      </c>
      <c r="J2412" t="s">
        <v>241</v>
      </c>
      <c r="K2412" t="s">
        <v>3687</v>
      </c>
      <c r="L2412" t="s">
        <v>137</v>
      </c>
      <c r="M2412" t="s">
        <v>138</v>
      </c>
      <c r="N2412" t="s">
        <v>139</v>
      </c>
      <c r="O2412">
        <f t="shared" si="37"/>
        <v>2014</v>
      </c>
    </row>
    <row r="2413" spans="1:15" x14ac:dyDescent="0.3">
      <c r="A2413" t="s">
        <v>4837</v>
      </c>
      <c r="B2413" s="7">
        <v>42162</v>
      </c>
      <c r="C2413" t="s">
        <v>4838</v>
      </c>
      <c r="D2413" t="s">
        <v>2131</v>
      </c>
      <c r="E2413">
        <v>7.52</v>
      </c>
      <c r="F2413">
        <v>5</v>
      </c>
      <c r="G2413">
        <v>0.2</v>
      </c>
      <c r="H2413">
        <v>2.6320000000000001</v>
      </c>
      <c r="I2413" t="s">
        <v>44</v>
      </c>
      <c r="J2413" t="s">
        <v>73</v>
      </c>
      <c r="K2413" t="s">
        <v>2132</v>
      </c>
      <c r="L2413" t="s">
        <v>47</v>
      </c>
      <c r="M2413" t="s">
        <v>48</v>
      </c>
      <c r="N2413" t="s">
        <v>49</v>
      </c>
      <c r="O2413">
        <f t="shared" si="37"/>
        <v>2015</v>
      </c>
    </row>
    <row r="2414" spans="1:15" x14ac:dyDescent="0.3">
      <c r="A2414" t="s">
        <v>4839</v>
      </c>
      <c r="B2414" s="7">
        <v>41955</v>
      </c>
      <c r="C2414" t="s">
        <v>2547</v>
      </c>
      <c r="D2414" t="s">
        <v>1254</v>
      </c>
      <c r="E2414">
        <v>11.96</v>
      </c>
      <c r="F2414">
        <v>2</v>
      </c>
      <c r="G2414">
        <v>0</v>
      </c>
      <c r="H2414">
        <v>5.8604000000000003</v>
      </c>
      <c r="I2414" t="s">
        <v>44</v>
      </c>
      <c r="J2414" t="s">
        <v>85</v>
      </c>
      <c r="K2414" t="s">
        <v>1255</v>
      </c>
      <c r="L2414" t="s">
        <v>47</v>
      </c>
      <c r="M2414" t="s">
        <v>48</v>
      </c>
      <c r="N2414" t="s">
        <v>49</v>
      </c>
      <c r="O2414">
        <f t="shared" si="37"/>
        <v>2014</v>
      </c>
    </row>
    <row r="2415" spans="1:15" x14ac:dyDescent="0.3">
      <c r="A2415" t="s">
        <v>4839</v>
      </c>
      <c r="B2415" s="7">
        <v>41955</v>
      </c>
      <c r="C2415" t="s">
        <v>2547</v>
      </c>
      <c r="D2415" t="s">
        <v>2529</v>
      </c>
      <c r="E2415">
        <v>629.06399999999996</v>
      </c>
      <c r="F2415">
        <v>3</v>
      </c>
      <c r="G2415">
        <v>0.2</v>
      </c>
      <c r="H2415">
        <v>31.453199999999999</v>
      </c>
      <c r="I2415" t="s">
        <v>32</v>
      </c>
      <c r="J2415" t="s">
        <v>53</v>
      </c>
      <c r="K2415" t="s">
        <v>2530</v>
      </c>
      <c r="L2415" t="s">
        <v>47</v>
      </c>
      <c r="M2415" t="s">
        <v>48</v>
      </c>
      <c r="N2415" t="s">
        <v>49</v>
      </c>
      <c r="O2415">
        <f t="shared" si="37"/>
        <v>2014</v>
      </c>
    </row>
    <row r="2416" spans="1:15" x14ac:dyDescent="0.3">
      <c r="A2416" t="s">
        <v>4840</v>
      </c>
      <c r="B2416" s="7">
        <v>42733</v>
      </c>
      <c r="C2416" t="s">
        <v>1375</v>
      </c>
      <c r="D2416" t="s">
        <v>4778</v>
      </c>
      <c r="E2416">
        <v>754.45</v>
      </c>
      <c r="F2416">
        <v>5</v>
      </c>
      <c r="G2416">
        <v>0</v>
      </c>
      <c r="H2416">
        <v>60.356000000000002</v>
      </c>
      <c r="I2416" t="s">
        <v>32</v>
      </c>
      <c r="J2416" t="s">
        <v>39</v>
      </c>
      <c r="K2416" t="s">
        <v>4779</v>
      </c>
      <c r="L2416" t="s">
        <v>99</v>
      </c>
      <c r="M2416" t="s">
        <v>108</v>
      </c>
      <c r="N2416" t="s">
        <v>2239</v>
      </c>
      <c r="O2416">
        <f t="shared" si="37"/>
        <v>2016</v>
      </c>
    </row>
    <row r="2417" spans="1:15" x14ac:dyDescent="0.3">
      <c r="A2417" t="s">
        <v>4841</v>
      </c>
      <c r="B2417" s="7">
        <v>42191</v>
      </c>
      <c r="C2417" t="s">
        <v>3338</v>
      </c>
      <c r="D2417" t="s">
        <v>1430</v>
      </c>
      <c r="E2417">
        <v>301.95999999999998</v>
      </c>
      <c r="F2417">
        <v>2</v>
      </c>
      <c r="G2417">
        <v>0</v>
      </c>
      <c r="H2417">
        <v>60.392000000000003</v>
      </c>
      <c r="I2417" t="s">
        <v>32</v>
      </c>
      <c r="J2417" t="s">
        <v>33</v>
      </c>
      <c r="K2417" t="s">
        <v>1431</v>
      </c>
      <c r="L2417" t="s">
        <v>137</v>
      </c>
      <c r="M2417" t="s">
        <v>1102</v>
      </c>
      <c r="N2417" t="s">
        <v>4842</v>
      </c>
      <c r="O2417">
        <f t="shared" si="37"/>
        <v>2015</v>
      </c>
    </row>
    <row r="2418" spans="1:15" x14ac:dyDescent="0.3">
      <c r="A2418" t="s">
        <v>4843</v>
      </c>
      <c r="B2418" s="7">
        <v>43020</v>
      </c>
      <c r="C2418" t="s">
        <v>4844</v>
      </c>
      <c r="D2418" t="s">
        <v>4253</v>
      </c>
      <c r="E2418">
        <v>595</v>
      </c>
      <c r="F2418">
        <v>5</v>
      </c>
      <c r="G2418">
        <v>0</v>
      </c>
      <c r="H2418">
        <v>95.2</v>
      </c>
      <c r="I2418" t="s">
        <v>69</v>
      </c>
      <c r="J2418" t="s">
        <v>148</v>
      </c>
      <c r="K2418" t="s">
        <v>4254</v>
      </c>
      <c r="L2418" t="s">
        <v>47</v>
      </c>
      <c r="M2418" t="s">
        <v>592</v>
      </c>
      <c r="N2418" t="s">
        <v>4845</v>
      </c>
      <c r="O2418">
        <f t="shared" si="37"/>
        <v>2017</v>
      </c>
    </row>
    <row r="2419" spans="1:15" x14ac:dyDescent="0.3">
      <c r="A2419" t="s">
        <v>4843</v>
      </c>
      <c r="B2419" s="7">
        <v>43020</v>
      </c>
      <c r="C2419" t="s">
        <v>4844</v>
      </c>
      <c r="D2419" t="s">
        <v>4242</v>
      </c>
      <c r="E2419">
        <v>79.872</v>
      </c>
      <c r="F2419">
        <v>3</v>
      </c>
      <c r="G2419">
        <v>0.2</v>
      </c>
      <c r="H2419">
        <v>29.952000000000002</v>
      </c>
      <c r="I2419" t="s">
        <v>44</v>
      </c>
      <c r="J2419" t="s">
        <v>73</v>
      </c>
      <c r="K2419" t="s">
        <v>4243</v>
      </c>
      <c r="L2419" t="s">
        <v>47</v>
      </c>
      <c r="M2419" t="s">
        <v>592</v>
      </c>
      <c r="N2419" t="s">
        <v>4845</v>
      </c>
      <c r="O2419">
        <f t="shared" si="37"/>
        <v>2017</v>
      </c>
    </row>
    <row r="2420" spans="1:15" x14ac:dyDescent="0.3">
      <c r="A2420" t="s">
        <v>4846</v>
      </c>
      <c r="B2420" s="7">
        <v>42511</v>
      </c>
      <c r="C2420" t="s">
        <v>190</v>
      </c>
      <c r="D2420" t="s">
        <v>4847</v>
      </c>
      <c r="E2420">
        <v>2396.4</v>
      </c>
      <c r="F2420">
        <v>10</v>
      </c>
      <c r="G2420">
        <v>0.2</v>
      </c>
      <c r="H2420">
        <v>179.73</v>
      </c>
      <c r="I2420" t="s">
        <v>69</v>
      </c>
      <c r="J2420" t="s">
        <v>604</v>
      </c>
      <c r="K2420" t="s">
        <v>4848</v>
      </c>
      <c r="L2420" t="s">
        <v>47</v>
      </c>
      <c r="M2420" t="s">
        <v>1231</v>
      </c>
      <c r="N2420" t="s">
        <v>4849</v>
      </c>
      <c r="O2420">
        <f t="shared" si="37"/>
        <v>2016</v>
      </c>
    </row>
    <row r="2421" spans="1:15" x14ac:dyDescent="0.3">
      <c r="A2421" t="s">
        <v>4850</v>
      </c>
      <c r="B2421" s="7">
        <v>43048</v>
      </c>
      <c r="C2421" t="s">
        <v>4357</v>
      </c>
      <c r="D2421" t="s">
        <v>3333</v>
      </c>
      <c r="E2421">
        <v>63.56</v>
      </c>
      <c r="F2421">
        <v>2</v>
      </c>
      <c r="G2421">
        <v>0</v>
      </c>
      <c r="H2421">
        <v>3.1779999999999999</v>
      </c>
      <c r="I2421" t="s">
        <v>44</v>
      </c>
      <c r="J2421" t="s">
        <v>58</v>
      </c>
      <c r="K2421" t="s">
        <v>3334</v>
      </c>
      <c r="L2421" t="s">
        <v>47</v>
      </c>
      <c r="M2421" t="s">
        <v>48</v>
      </c>
      <c r="N2421" t="s">
        <v>4851</v>
      </c>
      <c r="O2421">
        <f t="shared" si="37"/>
        <v>2017</v>
      </c>
    </row>
    <row r="2422" spans="1:15" x14ac:dyDescent="0.3">
      <c r="A2422" t="s">
        <v>4850</v>
      </c>
      <c r="B2422" s="7">
        <v>43048</v>
      </c>
      <c r="C2422" t="s">
        <v>4357</v>
      </c>
      <c r="D2422" t="s">
        <v>4852</v>
      </c>
      <c r="E2422">
        <v>99.99</v>
      </c>
      <c r="F2422">
        <v>1</v>
      </c>
      <c r="G2422">
        <v>0</v>
      </c>
      <c r="H2422">
        <v>43.995600000000003</v>
      </c>
      <c r="I2422" t="s">
        <v>69</v>
      </c>
      <c r="J2422" t="s">
        <v>148</v>
      </c>
      <c r="K2422" t="s">
        <v>4853</v>
      </c>
      <c r="L2422" t="s">
        <v>47</v>
      </c>
      <c r="M2422" t="s">
        <v>48</v>
      </c>
      <c r="N2422" t="s">
        <v>4851</v>
      </c>
      <c r="O2422">
        <f t="shared" si="37"/>
        <v>2017</v>
      </c>
    </row>
    <row r="2423" spans="1:15" x14ac:dyDescent="0.3">
      <c r="A2423" t="s">
        <v>4854</v>
      </c>
      <c r="B2423" s="7">
        <v>42478</v>
      </c>
      <c r="C2423" t="s">
        <v>4855</v>
      </c>
      <c r="D2423" t="s">
        <v>341</v>
      </c>
      <c r="E2423">
        <v>230.376</v>
      </c>
      <c r="F2423">
        <v>3</v>
      </c>
      <c r="G2423">
        <v>0.2</v>
      </c>
      <c r="H2423">
        <v>-48.954900000000002</v>
      </c>
      <c r="I2423" t="s">
        <v>44</v>
      </c>
      <c r="J2423" t="s">
        <v>58</v>
      </c>
      <c r="K2423" t="s">
        <v>342</v>
      </c>
      <c r="L2423" t="s">
        <v>99</v>
      </c>
      <c r="M2423" t="s">
        <v>193</v>
      </c>
      <c r="N2423" t="s">
        <v>4856</v>
      </c>
      <c r="O2423">
        <f t="shared" si="37"/>
        <v>2016</v>
      </c>
    </row>
    <row r="2424" spans="1:15" x14ac:dyDescent="0.3">
      <c r="A2424" t="s">
        <v>4854</v>
      </c>
      <c r="B2424" s="7">
        <v>42478</v>
      </c>
      <c r="C2424" t="s">
        <v>4855</v>
      </c>
      <c r="D2424" t="s">
        <v>2289</v>
      </c>
      <c r="E2424">
        <v>9.6639999999999997</v>
      </c>
      <c r="F2424">
        <v>2</v>
      </c>
      <c r="G2424">
        <v>0.2</v>
      </c>
      <c r="H2424">
        <v>3.2616000000000001</v>
      </c>
      <c r="I2424" t="s">
        <v>44</v>
      </c>
      <c r="J2424" t="s">
        <v>85</v>
      </c>
      <c r="K2424" t="s">
        <v>2290</v>
      </c>
      <c r="L2424" t="s">
        <v>99</v>
      </c>
      <c r="M2424" t="s">
        <v>193</v>
      </c>
      <c r="N2424" t="s">
        <v>4856</v>
      </c>
      <c r="O2424">
        <f t="shared" si="37"/>
        <v>2016</v>
      </c>
    </row>
    <row r="2425" spans="1:15" x14ac:dyDescent="0.3">
      <c r="A2425" t="s">
        <v>4857</v>
      </c>
      <c r="B2425" s="7">
        <v>43094</v>
      </c>
      <c r="C2425" t="s">
        <v>4708</v>
      </c>
      <c r="D2425" t="s">
        <v>2476</v>
      </c>
      <c r="E2425">
        <v>158.928</v>
      </c>
      <c r="F2425">
        <v>7</v>
      </c>
      <c r="G2425">
        <v>0.2</v>
      </c>
      <c r="H2425">
        <v>41.718600000000002</v>
      </c>
      <c r="I2425" t="s">
        <v>69</v>
      </c>
      <c r="J2425" t="s">
        <v>148</v>
      </c>
      <c r="K2425" t="s">
        <v>2477</v>
      </c>
      <c r="L2425" t="s">
        <v>137</v>
      </c>
      <c r="M2425" t="s">
        <v>445</v>
      </c>
      <c r="N2425" t="s">
        <v>664</v>
      </c>
      <c r="O2425">
        <f t="shared" si="37"/>
        <v>2017</v>
      </c>
    </row>
    <row r="2426" spans="1:15" x14ac:dyDescent="0.3">
      <c r="A2426" t="s">
        <v>4857</v>
      </c>
      <c r="B2426" s="7">
        <v>43094</v>
      </c>
      <c r="C2426" t="s">
        <v>4708</v>
      </c>
      <c r="D2426" t="s">
        <v>4758</v>
      </c>
      <c r="E2426">
        <v>13.023</v>
      </c>
      <c r="F2426">
        <v>1</v>
      </c>
      <c r="G2426">
        <v>0.7</v>
      </c>
      <c r="H2426">
        <v>-10.4184</v>
      </c>
      <c r="I2426" t="s">
        <v>44</v>
      </c>
      <c r="J2426" t="s">
        <v>73</v>
      </c>
      <c r="K2426" t="s">
        <v>4759</v>
      </c>
      <c r="L2426" t="s">
        <v>137</v>
      </c>
      <c r="M2426" t="s">
        <v>445</v>
      </c>
      <c r="N2426" t="s">
        <v>664</v>
      </c>
      <c r="O2426">
        <f t="shared" si="37"/>
        <v>2017</v>
      </c>
    </row>
    <row r="2427" spans="1:15" x14ac:dyDescent="0.3">
      <c r="A2427" t="s">
        <v>4857</v>
      </c>
      <c r="B2427" s="7">
        <v>43094</v>
      </c>
      <c r="C2427" t="s">
        <v>4708</v>
      </c>
      <c r="D2427" t="s">
        <v>4858</v>
      </c>
      <c r="E2427">
        <v>273.06</v>
      </c>
      <c r="F2427">
        <v>2</v>
      </c>
      <c r="G2427">
        <v>0.4</v>
      </c>
      <c r="H2427">
        <v>-104.673</v>
      </c>
      <c r="I2427" t="s">
        <v>32</v>
      </c>
      <c r="J2427" t="s">
        <v>53</v>
      </c>
      <c r="K2427" t="s">
        <v>4859</v>
      </c>
      <c r="L2427" t="s">
        <v>137</v>
      </c>
      <c r="M2427" t="s">
        <v>445</v>
      </c>
      <c r="N2427" t="s">
        <v>664</v>
      </c>
      <c r="O2427">
        <f t="shared" si="37"/>
        <v>2017</v>
      </c>
    </row>
    <row r="2428" spans="1:15" x14ac:dyDescent="0.3">
      <c r="A2428" t="s">
        <v>4857</v>
      </c>
      <c r="B2428" s="7">
        <v>43094</v>
      </c>
      <c r="C2428" t="s">
        <v>4708</v>
      </c>
      <c r="D2428" t="s">
        <v>4369</v>
      </c>
      <c r="E2428">
        <v>39.311999999999998</v>
      </c>
      <c r="F2428">
        <v>13</v>
      </c>
      <c r="G2428">
        <v>0.2</v>
      </c>
      <c r="H2428">
        <v>12.776400000000001</v>
      </c>
      <c r="I2428" t="s">
        <v>44</v>
      </c>
      <c r="J2428" t="s">
        <v>241</v>
      </c>
      <c r="K2428" t="s">
        <v>500</v>
      </c>
      <c r="L2428" t="s">
        <v>137</v>
      </c>
      <c r="M2428" t="s">
        <v>445</v>
      </c>
      <c r="N2428" t="s">
        <v>664</v>
      </c>
      <c r="O2428">
        <f t="shared" si="37"/>
        <v>2017</v>
      </c>
    </row>
    <row r="2429" spans="1:15" x14ac:dyDescent="0.3">
      <c r="A2429" t="s">
        <v>4860</v>
      </c>
      <c r="B2429" s="7">
        <v>42532</v>
      </c>
      <c r="C2429" t="s">
        <v>685</v>
      </c>
      <c r="D2429" t="s">
        <v>4861</v>
      </c>
      <c r="E2429">
        <v>1.3440000000000001</v>
      </c>
      <c r="F2429">
        <v>4</v>
      </c>
      <c r="G2429">
        <v>0.8</v>
      </c>
      <c r="H2429">
        <v>-2.1503999999999999</v>
      </c>
      <c r="I2429" t="s">
        <v>44</v>
      </c>
      <c r="J2429" t="s">
        <v>73</v>
      </c>
      <c r="K2429" t="s">
        <v>4862</v>
      </c>
      <c r="L2429" t="s">
        <v>99</v>
      </c>
      <c r="M2429" t="s">
        <v>100</v>
      </c>
      <c r="N2429" t="s">
        <v>1001</v>
      </c>
      <c r="O2429">
        <f t="shared" si="37"/>
        <v>2016</v>
      </c>
    </row>
    <row r="2430" spans="1:15" x14ac:dyDescent="0.3">
      <c r="A2430" t="s">
        <v>4860</v>
      </c>
      <c r="B2430" s="7">
        <v>42532</v>
      </c>
      <c r="C2430" t="s">
        <v>685</v>
      </c>
      <c r="D2430" t="s">
        <v>4863</v>
      </c>
      <c r="E2430">
        <v>8.2720000000000002</v>
      </c>
      <c r="F2430">
        <v>4</v>
      </c>
      <c r="G2430">
        <v>0.8</v>
      </c>
      <c r="H2430">
        <v>-13.6488</v>
      </c>
      <c r="I2430" t="s">
        <v>44</v>
      </c>
      <c r="J2430" t="s">
        <v>73</v>
      </c>
      <c r="K2430" t="s">
        <v>4864</v>
      </c>
      <c r="L2430" t="s">
        <v>99</v>
      </c>
      <c r="M2430" t="s">
        <v>100</v>
      </c>
      <c r="N2430" t="s">
        <v>1001</v>
      </c>
      <c r="O2430">
        <f t="shared" si="37"/>
        <v>2016</v>
      </c>
    </row>
    <row r="2431" spans="1:15" x14ac:dyDescent="0.3">
      <c r="A2431" t="s">
        <v>4860</v>
      </c>
      <c r="B2431" s="7">
        <v>42532</v>
      </c>
      <c r="C2431" t="s">
        <v>685</v>
      </c>
      <c r="D2431" t="s">
        <v>3760</v>
      </c>
      <c r="E2431">
        <v>12.544</v>
      </c>
      <c r="F2431">
        <v>7</v>
      </c>
      <c r="G2431">
        <v>0.6</v>
      </c>
      <c r="H2431">
        <v>-9.0944000000000003</v>
      </c>
      <c r="I2431" t="s">
        <v>32</v>
      </c>
      <c r="J2431" t="s">
        <v>63</v>
      </c>
      <c r="K2431" t="s">
        <v>3761</v>
      </c>
      <c r="L2431" t="s">
        <v>99</v>
      </c>
      <c r="M2431" t="s">
        <v>100</v>
      </c>
      <c r="N2431" t="s">
        <v>1001</v>
      </c>
      <c r="O2431">
        <f t="shared" si="37"/>
        <v>2016</v>
      </c>
    </row>
    <row r="2432" spans="1:15" x14ac:dyDescent="0.3">
      <c r="A2432" t="s">
        <v>4865</v>
      </c>
      <c r="B2432" s="7">
        <v>42868</v>
      </c>
      <c r="C2432" t="s">
        <v>1334</v>
      </c>
      <c r="D2432" t="s">
        <v>43</v>
      </c>
      <c r="E2432">
        <v>58.48</v>
      </c>
      <c r="F2432">
        <v>8</v>
      </c>
      <c r="G2432">
        <v>0</v>
      </c>
      <c r="H2432">
        <v>27.485600000000002</v>
      </c>
      <c r="I2432" t="s">
        <v>44</v>
      </c>
      <c r="J2432" t="s">
        <v>45</v>
      </c>
      <c r="K2432" t="s">
        <v>46</v>
      </c>
      <c r="L2432" t="s">
        <v>47</v>
      </c>
      <c r="M2432" t="s">
        <v>48</v>
      </c>
      <c r="N2432" t="s">
        <v>120</v>
      </c>
      <c r="O2432">
        <f t="shared" si="37"/>
        <v>2017</v>
      </c>
    </row>
    <row r="2433" spans="1:15" x14ac:dyDescent="0.3">
      <c r="A2433" t="s">
        <v>4866</v>
      </c>
      <c r="B2433" s="7">
        <v>43097</v>
      </c>
      <c r="C2433" t="s">
        <v>3297</v>
      </c>
      <c r="D2433" t="s">
        <v>1205</v>
      </c>
      <c r="E2433">
        <v>7.4</v>
      </c>
      <c r="F2433">
        <v>2</v>
      </c>
      <c r="G2433">
        <v>0</v>
      </c>
      <c r="H2433">
        <v>3.0339999999999998</v>
      </c>
      <c r="I2433" t="s">
        <v>32</v>
      </c>
      <c r="J2433" t="s">
        <v>63</v>
      </c>
      <c r="K2433" t="s">
        <v>1206</v>
      </c>
      <c r="L2433" t="s">
        <v>47</v>
      </c>
      <c r="M2433" t="s">
        <v>93</v>
      </c>
      <c r="N2433" t="s">
        <v>94</v>
      </c>
      <c r="O2433">
        <f t="shared" si="37"/>
        <v>2017</v>
      </c>
    </row>
    <row r="2434" spans="1:15" x14ac:dyDescent="0.3">
      <c r="A2434" t="s">
        <v>4867</v>
      </c>
      <c r="B2434" s="7">
        <v>41723</v>
      </c>
      <c r="C2434" t="s">
        <v>4868</v>
      </c>
      <c r="D2434" t="s">
        <v>4869</v>
      </c>
      <c r="E2434">
        <v>366.786</v>
      </c>
      <c r="F2434">
        <v>7</v>
      </c>
      <c r="G2434">
        <v>0.1</v>
      </c>
      <c r="H2434">
        <v>65.206400000000002</v>
      </c>
      <c r="I2434" t="s">
        <v>32</v>
      </c>
      <c r="J2434" t="s">
        <v>39</v>
      </c>
      <c r="K2434" t="s">
        <v>4870</v>
      </c>
      <c r="L2434" t="s">
        <v>137</v>
      </c>
      <c r="M2434" t="s">
        <v>243</v>
      </c>
      <c r="N2434" t="s">
        <v>244</v>
      </c>
      <c r="O2434">
        <f t="shared" ref="O2434:O2497" si="38">YEAR(B2434)</f>
        <v>2014</v>
      </c>
    </row>
    <row r="2435" spans="1:15" x14ac:dyDescent="0.3">
      <c r="A2435" t="s">
        <v>4871</v>
      </c>
      <c r="B2435" s="7">
        <v>42883</v>
      </c>
      <c r="C2435" t="s">
        <v>759</v>
      </c>
      <c r="D2435" t="s">
        <v>4493</v>
      </c>
      <c r="E2435">
        <v>54.368000000000002</v>
      </c>
      <c r="F2435">
        <v>4</v>
      </c>
      <c r="G2435">
        <v>0.2</v>
      </c>
      <c r="H2435">
        <v>4.0776000000000003</v>
      </c>
      <c r="I2435" t="s">
        <v>69</v>
      </c>
      <c r="J2435" t="s">
        <v>70</v>
      </c>
      <c r="K2435" t="s">
        <v>4494</v>
      </c>
      <c r="L2435" t="s">
        <v>99</v>
      </c>
      <c r="M2435" t="s">
        <v>100</v>
      </c>
      <c r="N2435" t="s">
        <v>171</v>
      </c>
      <c r="O2435">
        <f t="shared" si="38"/>
        <v>2017</v>
      </c>
    </row>
    <row r="2436" spans="1:15" x14ac:dyDescent="0.3">
      <c r="A2436" t="s">
        <v>4872</v>
      </c>
      <c r="B2436" s="7">
        <v>42322</v>
      </c>
      <c r="C2436" t="s">
        <v>4681</v>
      </c>
      <c r="D2436" t="s">
        <v>2127</v>
      </c>
      <c r="E2436">
        <v>33.96</v>
      </c>
      <c r="F2436">
        <v>2</v>
      </c>
      <c r="G2436">
        <v>0</v>
      </c>
      <c r="H2436">
        <v>16.98</v>
      </c>
      <c r="I2436" t="s">
        <v>44</v>
      </c>
      <c r="J2436" t="s">
        <v>159</v>
      </c>
      <c r="K2436" t="s">
        <v>2128</v>
      </c>
      <c r="L2436" t="s">
        <v>35</v>
      </c>
      <c r="M2436" t="s">
        <v>289</v>
      </c>
      <c r="N2436" t="s">
        <v>290</v>
      </c>
      <c r="O2436">
        <f t="shared" si="38"/>
        <v>2015</v>
      </c>
    </row>
    <row r="2437" spans="1:15" x14ac:dyDescent="0.3">
      <c r="A2437" t="s">
        <v>4872</v>
      </c>
      <c r="B2437" s="7">
        <v>42322</v>
      </c>
      <c r="C2437" t="s">
        <v>4681</v>
      </c>
      <c r="D2437" t="s">
        <v>4873</v>
      </c>
      <c r="E2437">
        <v>826.11</v>
      </c>
      <c r="F2437">
        <v>3</v>
      </c>
      <c r="G2437">
        <v>0</v>
      </c>
      <c r="H2437">
        <v>322.18290000000002</v>
      </c>
      <c r="I2437" t="s">
        <v>44</v>
      </c>
      <c r="J2437" t="s">
        <v>76</v>
      </c>
      <c r="K2437" t="s">
        <v>4874</v>
      </c>
      <c r="L2437" t="s">
        <v>35</v>
      </c>
      <c r="M2437" t="s">
        <v>289</v>
      </c>
      <c r="N2437" t="s">
        <v>290</v>
      </c>
      <c r="O2437">
        <f t="shared" si="38"/>
        <v>2015</v>
      </c>
    </row>
    <row r="2438" spans="1:15" x14ac:dyDescent="0.3">
      <c r="A2438" t="s">
        <v>4875</v>
      </c>
      <c r="B2438" s="7">
        <v>42919</v>
      </c>
      <c r="C2438" t="s">
        <v>1808</v>
      </c>
      <c r="D2438" t="s">
        <v>305</v>
      </c>
      <c r="E2438">
        <v>545.85</v>
      </c>
      <c r="F2438">
        <v>9</v>
      </c>
      <c r="G2438">
        <v>0</v>
      </c>
      <c r="H2438">
        <v>114.6285</v>
      </c>
      <c r="I2438" t="s">
        <v>32</v>
      </c>
      <c r="J2438" t="s">
        <v>63</v>
      </c>
      <c r="K2438" t="s">
        <v>306</v>
      </c>
      <c r="L2438" t="s">
        <v>47</v>
      </c>
      <c r="M2438" t="s">
        <v>592</v>
      </c>
      <c r="N2438" t="s">
        <v>2507</v>
      </c>
      <c r="O2438">
        <f t="shared" si="38"/>
        <v>2017</v>
      </c>
    </row>
    <row r="2439" spans="1:15" x14ac:dyDescent="0.3">
      <c r="A2439" t="s">
        <v>4876</v>
      </c>
      <c r="B2439" s="7">
        <v>41961</v>
      </c>
      <c r="C2439" t="s">
        <v>4877</v>
      </c>
      <c r="D2439" t="s">
        <v>4878</v>
      </c>
      <c r="E2439">
        <v>145.97999999999999</v>
      </c>
      <c r="F2439">
        <v>2</v>
      </c>
      <c r="G2439">
        <v>0.5</v>
      </c>
      <c r="H2439">
        <v>-99.266400000000004</v>
      </c>
      <c r="I2439" t="s">
        <v>32</v>
      </c>
      <c r="J2439" t="s">
        <v>53</v>
      </c>
      <c r="K2439" t="s">
        <v>4879</v>
      </c>
      <c r="L2439" t="s">
        <v>47</v>
      </c>
      <c r="M2439" t="s">
        <v>409</v>
      </c>
      <c r="N2439" t="s">
        <v>1305</v>
      </c>
      <c r="O2439">
        <f t="shared" si="38"/>
        <v>2014</v>
      </c>
    </row>
    <row r="2440" spans="1:15" x14ac:dyDescent="0.3">
      <c r="A2440" t="s">
        <v>4876</v>
      </c>
      <c r="B2440" s="7">
        <v>41961</v>
      </c>
      <c r="C2440" t="s">
        <v>4877</v>
      </c>
      <c r="D2440" t="s">
        <v>2957</v>
      </c>
      <c r="E2440">
        <v>35.808</v>
      </c>
      <c r="F2440">
        <v>4</v>
      </c>
      <c r="G2440">
        <v>0.2</v>
      </c>
      <c r="H2440">
        <v>12.5328</v>
      </c>
      <c r="I2440" t="s">
        <v>44</v>
      </c>
      <c r="J2440" t="s">
        <v>85</v>
      </c>
      <c r="K2440" t="s">
        <v>2958</v>
      </c>
      <c r="L2440" t="s">
        <v>47</v>
      </c>
      <c r="M2440" t="s">
        <v>409</v>
      </c>
      <c r="N2440" t="s">
        <v>1305</v>
      </c>
      <c r="O2440">
        <f t="shared" si="38"/>
        <v>2014</v>
      </c>
    </row>
    <row r="2441" spans="1:15" x14ac:dyDescent="0.3">
      <c r="A2441" t="s">
        <v>4880</v>
      </c>
      <c r="B2441" s="7">
        <v>42933</v>
      </c>
      <c r="C2441" t="s">
        <v>3829</v>
      </c>
      <c r="D2441" t="s">
        <v>2150</v>
      </c>
      <c r="E2441">
        <v>7.9039999999999999</v>
      </c>
      <c r="F2441">
        <v>2</v>
      </c>
      <c r="G2441">
        <v>0.2</v>
      </c>
      <c r="H2441">
        <v>2.1736</v>
      </c>
      <c r="I2441" t="s">
        <v>32</v>
      </c>
      <c r="J2441" t="s">
        <v>63</v>
      </c>
      <c r="K2441" t="s">
        <v>2151</v>
      </c>
      <c r="L2441" t="s">
        <v>35</v>
      </c>
      <c r="M2441" t="s">
        <v>55</v>
      </c>
      <c r="N2441" t="s">
        <v>797</v>
      </c>
      <c r="O2441">
        <f t="shared" si="38"/>
        <v>2017</v>
      </c>
    </row>
    <row r="2442" spans="1:15" x14ac:dyDescent="0.3">
      <c r="A2442" t="s">
        <v>4881</v>
      </c>
      <c r="B2442" s="7">
        <v>42512</v>
      </c>
      <c r="C2442" t="s">
        <v>4496</v>
      </c>
      <c r="D2442" t="s">
        <v>1066</v>
      </c>
      <c r="E2442">
        <v>345</v>
      </c>
      <c r="F2442">
        <v>5</v>
      </c>
      <c r="G2442">
        <v>0</v>
      </c>
      <c r="H2442">
        <v>86.25</v>
      </c>
      <c r="I2442" t="s">
        <v>69</v>
      </c>
      <c r="J2442" t="s">
        <v>70</v>
      </c>
      <c r="K2442" t="s">
        <v>1067</v>
      </c>
      <c r="L2442" t="s">
        <v>137</v>
      </c>
      <c r="M2442" t="s">
        <v>698</v>
      </c>
      <c r="N2442" t="s">
        <v>4882</v>
      </c>
      <c r="O2442">
        <f t="shared" si="38"/>
        <v>2016</v>
      </c>
    </row>
    <row r="2443" spans="1:15" x14ac:dyDescent="0.3">
      <c r="A2443" t="s">
        <v>4881</v>
      </c>
      <c r="B2443" s="7">
        <v>42512</v>
      </c>
      <c r="C2443" t="s">
        <v>4496</v>
      </c>
      <c r="D2443" t="s">
        <v>780</v>
      </c>
      <c r="E2443">
        <v>174.286</v>
      </c>
      <c r="F2443">
        <v>2</v>
      </c>
      <c r="G2443">
        <v>0.3</v>
      </c>
      <c r="H2443">
        <v>-19.918399999999998</v>
      </c>
      <c r="I2443" t="s">
        <v>32</v>
      </c>
      <c r="J2443" t="s">
        <v>53</v>
      </c>
      <c r="K2443" t="s">
        <v>781</v>
      </c>
      <c r="L2443" t="s">
        <v>137</v>
      </c>
      <c r="M2443" t="s">
        <v>698</v>
      </c>
      <c r="N2443" t="s">
        <v>4882</v>
      </c>
      <c r="O2443">
        <f t="shared" si="38"/>
        <v>2016</v>
      </c>
    </row>
    <row r="2444" spans="1:15" x14ac:dyDescent="0.3">
      <c r="A2444" t="s">
        <v>4881</v>
      </c>
      <c r="B2444" s="7">
        <v>42512</v>
      </c>
      <c r="C2444" t="s">
        <v>4496</v>
      </c>
      <c r="D2444" t="s">
        <v>720</v>
      </c>
      <c r="E2444">
        <v>662.84</v>
      </c>
      <c r="F2444">
        <v>4</v>
      </c>
      <c r="G2444">
        <v>0</v>
      </c>
      <c r="H2444">
        <v>172.33840000000001</v>
      </c>
      <c r="I2444" t="s">
        <v>44</v>
      </c>
      <c r="J2444" t="s">
        <v>76</v>
      </c>
      <c r="K2444" t="s">
        <v>721</v>
      </c>
      <c r="L2444" t="s">
        <v>137</v>
      </c>
      <c r="M2444" t="s">
        <v>698</v>
      </c>
      <c r="N2444" t="s">
        <v>4882</v>
      </c>
      <c r="O2444">
        <f t="shared" si="38"/>
        <v>2016</v>
      </c>
    </row>
    <row r="2445" spans="1:15" x14ac:dyDescent="0.3">
      <c r="A2445" t="s">
        <v>4881</v>
      </c>
      <c r="B2445" s="7">
        <v>42512</v>
      </c>
      <c r="C2445" t="s">
        <v>4496</v>
      </c>
      <c r="D2445" t="s">
        <v>1549</v>
      </c>
      <c r="E2445">
        <v>95.1</v>
      </c>
      <c r="F2445">
        <v>5</v>
      </c>
      <c r="G2445">
        <v>0</v>
      </c>
      <c r="H2445">
        <v>30.431999999999999</v>
      </c>
      <c r="I2445" t="s">
        <v>69</v>
      </c>
      <c r="J2445" t="s">
        <v>148</v>
      </c>
      <c r="K2445" t="s">
        <v>1550</v>
      </c>
      <c r="L2445" t="s">
        <v>137</v>
      </c>
      <c r="M2445" t="s">
        <v>698</v>
      </c>
      <c r="N2445" t="s">
        <v>4882</v>
      </c>
      <c r="O2445">
        <f t="shared" si="38"/>
        <v>2016</v>
      </c>
    </row>
    <row r="2446" spans="1:15" x14ac:dyDescent="0.3">
      <c r="A2446" t="s">
        <v>4881</v>
      </c>
      <c r="B2446" s="7">
        <v>42512</v>
      </c>
      <c r="C2446" t="s">
        <v>4496</v>
      </c>
      <c r="D2446" t="s">
        <v>4883</v>
      </c>
      <c r="E2446">
        <v>26.88</v>
      </c>
      <c r="F2446">
        <v>6</v>
      </c>
      <c r="G2446">
        <v>0</v>
      </c>
      <c r="H2446">
        <v>12.9024</v>
      </c>
      <c r="I2446" t="s">
        <v>44</v>
      </c>
      <c r="J2446" t="s">
        <v>159</v>
      </c>
      <c r="K2446" t="s">
        <v>4884</v>
      </c>
      <c r="L2446" t="s">
        <v>137</v>
      </c>
      <c r="M2446" t="s">
        <v>698</v>
      </c>
      <c r="N2446" t="s">
        <v>4882</v>
      </c>
      <c r="O2446">
        <f t="shared" si="38"/>
        <v>2016</v>
      </c>
    </row>
    <row r="2447" spans="1:15" x14ac:dyDescent="0.3">
      <c r="A2447" t="s">
        <v>4881</v>
      </c>
      <c r="B2447" s="7">
        <v>42512</v>
      </c>
      <c r="C2447" t="s">
        <v>4496</v>
      </c>
      <c r="D2447" t="s">
        <v>3300</v>
      </c>
      <c r="E2447">
        <v>257.98</v>
      </c>
      <c r="F2447">
        <v>2</v>
      </c>
      <c r="G2447">
        <v>0</v>
      </c>
      <c r="H2447">
        <v>74.8142</v>
      </c>
      <c r="I2447" t="s">
        <v>69</v>
      </c>
      <c r="J2447" t="s">
        <v>70</v>
      </c>
      <c r="K2447" t="s">
        <v>3301</v>
      </c>
      <c r="L2447" t="s">
        <v>137</v>
      </c>
      <c r="M2447" t="s">
        <v>698</v>
      </c>
      <c r="N2447" t="s">
        <v>4882</v>
      </c>
      <c r="O2447">
        <f t="shared" si="38"/>
        <v>2016</v>
      </c>
    </row>
    <row r="2448" spans="1:15" x14ac:dyDescent="0.3">
      <c r="A2448" t="s">
        <v>4885</v>
      </c>
      <c r="B2448" s="7">
        <v>42272</v>
      </c>
      <c r="C2448" t="s">
        <v>4329</v>
      </c>
      <c r="D2448" t="s">
        <v>2599</v>
      </c>
      <c r="E2448">
        <v>17.48</v>
      </c>
      <c r="F2448">
        <v>2</v>
      </c>
      <c r="G2448">
        <v>0</v>
      </c>
      <c r="H2448">
        <v>8.2156000000000002</v>
      </c>
      <c r="I2448" t="s">
        <v>44</v>
      </c>
      <c r="J2448" t="s">
        <v>159</v>
      </c>
      <c r="K2448" t="s">
        <v>2600</v>
      </c>
      <c r="L2448" t="s">
        <v>47</v>
      </c>
      <c r="M2448" t="s">
        <v>48</v>
      </c>
      <c r="N2448" t="s">
        <v>49</v>
      </c>
      <c r="O2448">
        <f t="shared" si="38"/>
        <v>2015</v>
      </c>
    </row>
    <row r="2449" spans="1:15" x14ac:dyDescent="0.3">
      <c r="A2449" t="s">
        <v>4886</v>
      </c>
      <c r="B2449" s="7">
        <v>42674</v>
      </c>
      <c r="C2449" t="s">
        <v>1653</v>
      </c>
      <c r="D2449" t="s">
        <v>4073</v>
      </c>
      <c r="E2449">
        <v>492.83499999999998</v>
      </c>
      <c r="F2449">
        <v>5</v>
      </c>
      <c r="G2449">
        <v>0.3</v>
      </c>
      <c r="H2449">
        <v>-14.081</v>
      </c>
      <c r="I2449" t="s">
        <v>32</v>
      </c>
      <c r="J2449" t="s">
        <v>39</v>
      </c>
      <c r="K2449" t="s">
        <v>4074</v>
      </c>
      <c r="L2449" t="s">
        <v>137</v>
      </c>
      <c r="M2449" t="s">
        <v>138</v>
      </c>
      <c r="N2449" t="s">
        <v>139</v>
      </c>
      <c r="O2449">
        <f t="shared" si="38"/>
        <v>2016</v>
      </c>
    </row>
    <row r="2450" spans="1:15" x14ac:dyDescent="0.3">
      <c r="A2450" t="s">
        <v>4887</v>
      </c>
      <c r="B2450" s="7">
        <v>42261</v>
      </c>
      <c r="C2450" t="s">
        <v>1536</v>
      </c>
      <c r="D2450" t="s">
        <v>1495</v>
      </c>
      <c r="E2450">
        <v>269.49</v>
      </c>
      <c r="F2450">
        <v>3</v>
      </c>
      <c r="G2450">
        <v>0</v>
      </c>
      <c r="H2450">
        <v>5.3898000000000001</v>
      </c>
      <c r="I2450" t="s">
        <v>44</v>
      </c>
      <c r="J2450" t="s">
        <v>58</v>
      </c>
      <c r="K2450" t="s">
        <v>1496</v>
      </c>
      <c r="L2450" t="s">
        <v>35</v>
      </c>
      <c r="M2450" t="s">
        <v>346</v>
      </c>
      <c r="N2450" t="s">
        <v>4888</v>
      </c>
      <c r="O2450">
        <f t="shared" si="38"/>
        <v>2015</v>
      </c>
    </row>
    <row r="2451" spans="1:15" x14ac:dyDescent="0.3">
      <c r="A2451" t="s">
        <v>4889</v>
      </c>
      <c r="B2451" s="7">
        <v>42679</v>
      </c>
      <c r="C2451" t="s">
        <v>340</v>
      </c>
      <c r="D2451" t="s">
        <v>4890</v>
      </c>
      <c r="E2451">
        <v>29.12</v>
      </c>
      <c r="F2451">
        <v>5</v>
      </c>
      <c r="G2451">
        <v>0.2</v>
      </c>
      <c r="H2451">
        <v>9.8279999999999994</v>
      </c>
      <c r="I2451" t="s">
        <v>44</v>
      </c>
      <c r="J2451" t="s">
        <v>73</v>
      </c>
      <c r="K2451" t="s">
        <v>4891</v>
      </c>
      <c r="L2451" t="s">
        <v>47</v>
      </c>
      <c r="M2451" t="s">
        <v>48</v>
      </c>
      <c r="N2451" t="s">
        <v>561</v>
      </c>
      <c r="O2451">
        <f t="shared" si="38"/>
        <v>2016</v>
      </c>
    </row>
    <row r="2452" spans="1:15" x14ac:dyDescent="0.3">
      <c r="A2452" t="s">
        <v>4892</v>
      </c>
      <c r="B2452" s="7">
        <v>42811</v>
      </c>
      <c r="C2452" t="s">
        <v>4599</v>
      </c>
      <c r="D2452" t="s">
        <v>4893</v>
      </c>
      <c r="E2452">
        <v>18.75</v>
      </c>
      <c r="F2452">
        <v>5</v>
      </c>
      <c r="G2452">
        <v>0</v>
      </c>
      <c r="H2452">
        <v>9</v>
      </c>
      <c r="I2452" t="s">
        <v>44</v>
      </c>
      <c r="J2452" t="s">
        <v>45</v>
      </c>
      <c r="K2452" t="s">
        <v>4894</v>
      </c>
      <c r="L2452" t="s">
        <v>137</v>
      </c>
      <c r="M2452" t="s">
        <v>243</v>
      </c>
      <c r="N2452" t="s">
        <v>244</v>
      </c>
      <c r="O2452">
        <f t="shared" si="38"/>
        <v>2017</v>
      </c>
    </row>
    <row r="2453" spans="1:15" x14ac:dyDescent="0.3">
      <c r="A2453" t="s">
        <v>4892</v>
      </c>
      <c r="B2453" s="7">
        <v>42811</v>
      </c>
      <c r="C2453" t="s">
        <v>4599</v>
      </c>
      <c r="D2453" t="s">
        <v>1456</v>
      </c>
      <c r="E2453">
        <v>119.7</v>
      </c>
      <c r="F2453">
        <v>6</v>
      </c>
      <c r="G2453">
        <v>0</v>
      </c>
      <c r="H2453">
        <v>31.122</v>
      </c>
      <c r="I2453" t="s">
        <v>69</v>
      </c>
      <c r="J2453" t="s">
        <v>70</v>
      </c>
      <c r="K2453" t="s">
        <v>1457</v>
      </c>
      <c r="L2453" t="s">
        <v>137</v>
      </c>
      <c r="M2453" t="s">
        <v>243</v>
      </c>
      <c r="N2453" t="s">
        <v>244</v>
      </c>
      <c r="O2453">
        <f t="shared" si="38"/>
        <v>2017</v>
      </c>
    </row>
    <row r="2454" spans="1:15" x14ac:dyDescent="0.3">
      <c r="A2454" t="s">
        <v>4892</v>
      </c>
      <c r="B2454" s="7">
        <v>42811</v>
      </c>
      <c r="C2454" t="s">
        <v>4599</v>
      </c>
      <c r="D2454" t="s">
        <v>1829</v>
      </c>
      <c r="E2454">
        <v>9.1440000000000001</v>
      </c>
      <c r="F2454">
        <v>3</v>
      </c>
      <c r="G2454">
        <v>0.2</v>
      </c>
      <c r="H2454">
        <v>3.0861000000000001</v>
      </c>
      <c r="I2454" t="s">
        <v>44</v>
      </c>
      <c r="J2454" t="s">
        <v>73</v>
      </c>
      <c r="K2454" t="s">
        <v>1830</v>
      </c>
      <c r="L2454" t="s">
        <v>137</v>
      </c>
      <c r="M2454" t="s">
        <v>243</v>
      </c>
      <c r="N2454" t="s">
        <v>244</v>
      </c>
      <c r="O2454">
        <f t="shared" si="38"/>
        <v>2017</v>
      </c>
    </row>
    <row r="2455" spans="1:15" x14ac:dyDescent="0.3">
      <c r="A2455" t="s">
        <v>4892</v>
      </c>
      <c r="B2455" s="7">
        <v>42811</v>
      </c>
      <c r="C2455" t="s">
        <v>4599</v>
      </c>
      <c r="D2455" t="s">
        <v>1549</v>
      </c>
      <c r="E2455">
        <v>57.06</v>
      </c>
      <c r="F2455">
        <v>3</v>
      </c>
      <c r="G2455">
        <v>0</v>
      </c>
      <c r="H2455">
        <v>18.2592</v>
      </c>
      <c r="I2455" t="s">
        <v>69</v>
      </c>
      <c r="J2455" t="s">
        <v>148</v>
      </c>
      <c r="K2455" t="s">
        <v>1550</v>
      </c>
      <c r="L2455" t="s">
        <v>137</v>
      </c>
      <c r="M2455" t="s">
        <v>243</v>
      </c>
      <c r="N2455" t="s">
        <v>244</v>
      </c>
      <c r="O2455">
        <f t="shared" si="38"/>
        <v>2017</v>
      </c>
    </row>
    <row r="2456" spans="1:15" x14ac:dyDescent="0.3">
      <c r="A2456" t="s">
        <v>4892</v>
      </c>
      <c r="B2456" s="7">
        <v>42811</v>
      </c>
      <c r="C2456" t="s">
        <v>4599</v>
      </c>
      <c r="D2456" t="s">
        <v>3656</v>
      </c>
      <c r="E2456">
        <v>71.599999999999994</v>
      </c>
      <c r="F2456">
        <v>8</v>
      </c>
      <c r="G2456">
        <v>0</v>
      </c>
      <c r="H2456">
        <v>13.603999999999999</v>
      </c>
      <c r="I2456" t="s">
        <v>69</v>
      </c>
      <c r="J2456" t="s">
        <v>148</v>
      </c>
      <c r="K2456" t="s">
        <v>3657</v>
      </c>
      <c r="L2456" t="s">
        <v>137</v>
      </c>
      <c r="M2456" t="s">
        <v>243</v>
      </c>
      <c r="N2456" t="s">
        <v>244</v>
      </c>
      <c r="O2456">
        <f t="shared" si="38"/>
        <v>2017</v>
      </c>
    </row>
    <row r="2457" spans="1:15" x14ac:dyDescent="0.3">
      <c r="A2457" t="s">
        <v>4892</v>
      </c>
      <c r="B2457" s="7">
        <v>42811</v>
      </c>
      <c r="C2457" t="s">
        <v>4599</v>
      </c>
      <c r="D2457" t="s">
        <v>3588</v>
      </c>
      <c r="E2457">
        <v>107.44</v>
      </c>
      <c r="F2457">
        <v>8</v>
      </c>
      <c r="G2457">
        <v>0</v>
      </c>
      <c r="H2457">
        <v>27.9344</v>
      </c>
      <c r="I2457" t="s">
        <v>44</v>
      </c>
      <c r="J2457" t="s">
        <v>58</v>
      </c>
      <c r="K2457" t="s">
        <v>3589</v>
      </c>
      <c r="L2457" t="s">
        <v>137</v>
      </c>
      <c r="M2457" t="s">
        <v>243</v>
      </c>
      <c r="N2457" t="s">
        <v>244</v>
      </c>
      <c r="O2457">
        <f t="shared" si="38"/>
        <v>2017</v>
      </c>
    </row>
    <row r="2458" spans="1:15" x14ac:dyDescent="0.3">
      <c r="A2458" t="s">
        <v>4892</v>
      </c>
      <c r="B2458" s="7">
        <v>42811</v>
      </c>
      <c r="C2458" t="s">
        <v>4599</v>
      </c>
      <c r="D2458" t="s">
        <v>2306</v>
      </c>
      <c r="E2458">
        <v>7.31</v>
      </c>
      <c r="F2458">
        <v>1</v>
      </c>
      <c r="G2458">
        <v>0</v>
      </c>
      <c r="H2458">
        <v>3.4357000000000002</v>
      </c>
      <c r="I2458" t="s">
        <v>44</v>
      </c>
      <c r="J2458" t="s">
        <v>45</v>
      </c>
      <c r="K2458" t="s">
        <v>2307</v>
      </c>
      <c r="L2458" t="s">
        <v>137</v>
      </c>
      <c r="M2458" t="s">
        <v>243</v>
      </c>
      <c r="N2458" t="s">
        <v>244</v>
      </c>
      <c r="O2458">
        <f t="shared" si="38"/>
        <v>2017</v>
      </c>
    </row>
    <row r="2459" spans="1:15" x14ac:dyDescent="0.3">
      <c r="A2459" t="s">
        <v>4892</v>
      </c>
      <c r="B2459" s="7">
        <v>42811</v>
      </c>
      <c r="C2459" t="s">
        <v>4599</v>
      </c>
      <c r="D2459" t="s">
        <v>165</v>
      </c>
      <c r="E2459">
        <v>59.1</v>
      </c>
      <c r="F2459">
        <v>6</v>
      </c>
      <c r="G2459">
        <v>0</v>
      </c>
      <c r="H2459">
        <v>22.457999999999998</v>
      </c>
      <c r="I2459" t="s">
        <v>44</v>
      </c>
      <c r="J2459" t="s">
        <v>66</v>
      </c>
      <c r="K2459" t="s">
        <v>166</v>
      </c>
      <c r="L2459" t="s">
        <v>137</v>
      </c>
      <c r="M2459" t="s">
        <v>243</v>
      </c>
      <c r="N2459" t="s">
        <v>244</v>
      </c>
      <c r="O2459">
        <f t="shared" si="38"/>
        <v>2017</v>
      </c>
    </row>
    <row r="2460" spans="1:15" x14ac:dyDescent="0.3">
      <c r="A2460" t="s">
        <v>4892</v>
      </c>
      <c r="B2460" s="7">
        <v>42811</v>
      </c>
      <c r="C2460" t="s">
        <v>4599</v>
      </c>
      <c r="D2460" t="s">
        <v>645</v>
      </c>
      <c r="E2460">
        <v>46.53</v>
      </c>
      <c r="F2460">
        <v>3</v>
      </c>
      <c r="G2460">
        <v>0</v>
      </c>
      <c r="H2460">
        <v>12.097799999999999</v>
      </c>
      <c r="I2460" t="s">
        <v>44</v>
      </c>
      <c r="J2460" t="s">
        <v>58</v>
      </c>
      <c r="K2460" t="s">
        <v>646</v>
      </c>
      <c r="L2460" t="s">
        <v>137</v>
      </c>
      <c r="M2460" t="s">
        <v>243</v>
      </c>
      <c r="N2460" t="s">
        <v>244</v>
      </c>
      <c r="O2460">
        <f t="shared" si="38"/>
        <v>2017</v>
      </c>
    </row>
    <row r="2461" spans="1:15" x14ac:dyDescent="0.3">
      <c r="A2461" t="s">
        <v>4895</v>
      </c>
      <c r="B2461" s="7">
        <v>42962</v>
      </c>
      <c r="C2461" t="s">
        <v>3754</v>
      </c>
      <c r="D2461" t="s">
        <v>1424</v>
      </c>
      <c r="E2461">
        <v>97.84</v>
      </c>
      <c r="F2461">
        <v>2</v>
      </c>
      <c r="G2461">
        <v>0</v>
      </c>
      <c r="H2461">
        <v>25.438400000000001</v>
      </c>
      <c r="I2461" t="s">
        <v>44</v>
      </c>
      <c r="J2461" t="s">
        <v>76</v>
      </c>
      <c r="K2461" t="s">
        <v>1425</v>
      </c>
      <c r="L2461" t="s">
        <v>137</v>
      </c>
      <c r="M2461" t="s">
        <v>698</v>
      </c>
      <c r="N2461" t="s">
        <v>1874</v>
      </c>
      <c r="O2461">
        <f t="shared" si="38"/>
        <v>2017</v>
      </c>
    </row>
    <row r="2462" spans="1:15" x14ac:dyDescent="0.3">
      <c r="A2462" t="s">
        <v>4896</v>
      </c>
      <c r="B2462" s="7">
        <v>42196</v>
      </c>
      <c r="C2462" t="s">
        <v>4897</v>
      </c>
      <c r="D2462" t="s">
        <v>2897</v>
      </c>
      <c r="E2462">
        <v>29.97</v>
      </c>
      <c r="F2462">
        <v>3</v>
      </c>
      <c r="G2462">
        <v>0</v>
      </c>
      <c r="H2462">
        <v>13.486499999999999</v>
      </c>
      <c r="I2462" t="s">
        <v>44</v>
      </c>
      <c r="J2462" t="s">
        <v>85</v>
      </c>
      <c r="K2462" t="s">
        <v>2898</v>
      </c>
      <c r="L2462" t="s">
        <v>47</v>
      </c>
      <c r="M2462" t="s">
        <v>93</v>
      </c>
      <c r="N2462" t="s">
        <v>94</v>
      </c>
      <c r="O2462">
        <f t="shared" si="38"/>
        <v>2015</v>
      </c>
    </row>
    <row r="2463" spans="1:15" x14ac:dyDescent="0.3">
      <c r="A2463" t="s">
        <v>4896</v>
      </c>
      <c r="B2463" s="7">
        <v>42196</v>
      </c>
      <c r="C2463" t="s">
        <v>4897</v>
      </c>
      <c r="D2463" t="s">
        <v>2751</v>
      </c>
      <c r="E2463">
        <v>98.352000000000004</v>
      </c>
      <c r="F2463">
        <v>3</v>
      </c>
      <c r="G2463">
        <v>0.2</v>
      </c>
      <c r="H2463">
        <v>34.423200000000001</v>
      </c>
      <c r="I2463" t="s">
        <v>44</v>
      </c>
      <c r="J2463" t="s">
        <v>73</v>
      </c>
      <c r="K2463" t="s">
        <v>2752</v>
      </c>
      <c r="L2463" t="s">
        <v>47</v>
      </c>
      <c r="M2463" t="s">
        <v>93</v>
      </c>
      <c r="N2463" t="s">
        <v>94</v>
      </c>
      <c r="O2463">
        <f t="shared" si="38"/>
        <v>2015</v>
      </c>
    </row>
    <row r="2464" spans="1:15" x14ac:dyDescent="0.3">
      <c r="A2464" t="s">
        <v>4898</v>
      </c>
      <c r="B2464" s="7">
        <v>43072</v>
      </c>
      <c r="C2464" t="s">
        <v>3184</v>
      </c>
      <c r="D2464" t="s">
        <v>1062</v>
      </c>
      <c r="E2464">
        <v>83.92</v>
      </c>
      <c r="F2464">
        <v>5</v>
      </c>
      <c r="G2464">
        <v>0.2</v>
      </c>
      <c r="H2464">
        <v>29.372</v>
      </c>
      <c r="I2464" t="s">
        <v>44</v>
      </c>
      <c r="J2464" t="s">
        <v>73</v>
      </c>
      <c r="K2464" t="s">
        <v>1063</v>
      </c>
      <c r="L2464" t="s">
        <v>137</v>
      </c>
      <c r="M2464" t="s">
        <v>243</v>
      </c>
      <c r="N2464" t="s">
        <v>244</v>
      </c>
      <c r="O2464">
        <f t="shared" si="38"/>
        <v>2017</v>
      </c>
    </row>
    <row r="2465" spans="1:15" x14ac:dyDescent="0.3">
      <c r="A2465" t="s">
        <v>4898</v>
      </c>
      <c r="B2465" s="7">
        <v>43072</v>
      </c>
      <c r="C2465" t="s">
        <v>3184</v>
      </c>
      <c r="D2465" t="s">
        <v>4772</v>
      </c>
      <c r="E2465">
        <v>14.624000000000001</v>
      </c>
      <c r="F2465">
        <v>2</v>
      </c>
      <c r="G2465">
        <v>0.2</v>
      </c>
      <c r="H2465">
        <v>5.1184000000000003</v>
      </c>
      <c r="I2465" t="s">
        <v>44</v>
      </c>
      <c r="J2465" t="s">
        <v>73</v>
      </c>
      <c r="K2465" t="s">
        <v>4773</v>
      </c>
      <c r="L2465" t="s">
        <v>137</v>
      </c>
      <c r="M2465" t="s">
        <v>243</v>
      </c>
      <c r="N2465" t="s">
        <v>244</v>
      </c>
      <c r="O2465">
        <f t="shared" si="38"/>
        <v>2017</v>
      </c>
    </row>
    <row r="2466" spans="1:15" x14ac:dyDescent="0.3">
      <c r="A2466" t="s">
        <v>4898</v>
      </c>
      <c r="B2466" s="7">
        <v>43072</v>
      </c>
      <c r="C2466" t="s">
        <v>3184</v>
      </c>
      <c r="D2466" t="s">
        <v>2820</v>
      </c>
      <c r="E2466">
        <v>136.99</v>
      </c>
      <c r="F2466">
        <v>1</v>
      </c>
      <c r="G2466">
        <v>0</v>
      </c>
      <c r="H2466">
        <v>36.987299999999998</v>
      </c>
      <c r="I2466" t="s">
        <v>69</v>
      </c>
      <c r="J2466" t="s">
        <v>70</v>
      </c>
      <c r="K2466" t="s">
        <v>2821</v>
      </c>
      <c r="L2466" t="s">
        <v>137</v>
      </c>
      <c r="M2466" t="s">
        <v>243</v>
      </c>
      <c r="N2466" t="s">
        <v>244</v>
      </c>
      <c r="O2466">
        <f t="shared" si="38"/>
        <v>2017</v>
      </c>
    </row>
    <row r="2467" spans="1:15" x14ac:dyDescent="0.3">
      <c r="A2467" t="s">
        <v>4898</v>
      </c>
      <c r="B2467" s="7">
        <v>43072</v>
      </c>
      <c r="C2467" t="s">
        <v>3184</v>
      </c>
      <c r="D2467" t="s">
        <v>1372</v>
      </c>
      <c r="E2467">
        <v>3.15</v>
      </c>
      <c r="F2467">
        <v>1</v>
      </c>
      <c r="G2467">
        <v>0</v>
      </c>
      <c r="H2467">
        <v>1.512</v>
      </c>
      <c r="I2467" t="s">
        <v>44</v>
      </c>
      <c r="J2467" t="s">
        <v>45</v>
      </c>
      <c r="K2467" t="s">
        <v>1373</v>
      </c>
      <c r="L2467" t="s">
        <v>137</v>
      </c>
      <c r="M2467" t="s">
        <v>243</v>
      </c>
      <c r="N2467" t="s">
        <v>244</v>
      </c>
      <c r="O2467">
        <f t="shared" si="38"/>
        <v>2017</v>
      </c>
    </row>
    <row r="2468" spans="1:15" x14ac:dyDescent="0.3">
      <c r="A2468" t="s">
        <v>4899</v>
      </c>
      <c r="B2468" s="7">
        <v>42859</v>
      </c>
      <c r="C2468" t="s">
        <v>1344</v>
      </c>
      <c r="D2468" t="s">
        <v>4900</v>
      </c>
      <c r="E2468">
        <v>9.11</v>
      </c>
      <c r="F2468">
        <v>1</v>
      </c>
      <c r="G2468">
        <v>0</v>
      </c>
      <c r="H2468">
        <v>4.0994999999999999</v>
      </c>
      <c r="I2468" t="s">
        <v>44</v>
      </c>
      <c r="J2468" t="s">
        <v>85</v>
      </c>
      <c r="K2468" t="s">
        <v>4901</v>
      </c>
      <c r="L2468" t="s">
        <v>35</v>
      </c>
      <c r="M2468" t="s">
        <v>289</v>
      </c>
      <c r="N2468" t="s">
        <v>4902</v>
      </c>
      <c r="O2468">
        <f t="shared" si="38"/>
        <v>2017</v>
      </c>
    </row>
    <row r="2469" spans="1:15" x14ac:dyDescent="0.3">
      <c r="A2469" t="s">
        <v>4899</v>
      </c>
      <c r="B2469" s="7">
        <v>42859</v>
      </c>
      <c r="C2469" t="s">
        <v>1344</v>
      </c>
      <c r="D2469" t="s">
        <v>1341</v>
      </c>
      <c r="E2469">
        <v>571.44000000000005</v>
      </c>
      <c r="F2469">
        <v>4</v>
      </c>
      <c r="G2469">
        <v>0</v>
      </c>
      <c r="H2469">
        <v>165.7176</v>
      </c>
      <c r="I2469" t="s">
        <v>44</v>
      </c>
      <c r="J2469" t="s">
        <v>58</v>
      </c>
      <c r="K2469" t="s">
        <v>1342</v>
      </c>
      <c r="L2469" t="s">
        <v>35</v>
      </c>
      <c r="M2469" t="s">
        <v>289</v>
      </c>
      <c r="N2469" t="s">
        <v>4902</v>
      </c>
      <c r="O2469">
        <f t="shared" si="38"/>
        <v>2017</v>
      </c>
    </row>
    <row r="2470" spans="1:15" x14ac:dyDescent="0.3">
      <c r="A2470" t="s">
        <v>4899</v>
      </c>
      <c r="B2470" s="7">
        <v>42859</v>
      </c>
      <c r="C2470" t="s">
        <v>1344</v>
      </c>
      <c r="D2470" t="s">
        <v>4903</v>
      </c>
      <c r="E2470">
        <v>32.4</v>
      </c>
      <c r="F2470">
        <v>5</v>
      </c>
      <c r="G2470">
        <v>0</v>
      </c>
      <c r="H2470">
        <v>15.552</v>
      </c>
      <c r="I2470" t="s">
        <v>44</v>
      </c>
      <c r="J2470" t="s">
        <v>85</v>
      </c>
      <c r="K2470" t="s">
        <v>4904</v>
      </c>
      <c r="L2470" t="s">
        <v>35</v>
      </c>
      <c r="M2470" t="s">
        <v>289</v>
      </c>
      <c r="N2470" t="s">
        <v>4902</v>
      </c>
      <c r="O2470">
        <f t="shared" si="38"/>
        <v>2017</v>
      </c>
    </row>
    <row r="2471" spans="1:15" x14ac:dyDescent="0.3">
      <c r="A2471" t="s">
        <v>4899</v>
      </c>
      <c r="B2471" s="7">
        <v>42859</v>
      </c>
      <c r="C2471" t="s">
        <v>1344</v>
      </c>
      <c r="D2471" t="s">
        <v>3614</v>
      </c>
      <c r="E2471">
        <v>16.91</v>
      </c>
      <c r="F2471">
        <v>1</v>
      </c>
      <c r="G2471">
        <v>0</v>
      </c>
      <c r="H2471">
        <v>4.5656999999999996</v>
      </c>
      <c r="I2471" t="s">
        <v>44</v>
      </c>
      <c r="J2471" t="s">
        <v>58</v>
      </c>
      <c r="K2471" t="s">
        <v>3615</v>
      </c>
      <c r="L2471" t="s">
        <v>35</v>
      </c>
      <c r="M2471" t="s">
        <v>289</v>
      </c>
      <c r="N2471" t="s">
        <v>4902</v>
      </c>
      <c r="O2471">
        <f t="shared" si="38"/>
        <v>2017</v>
      </c>
    </row>
    <row r="2472" spans="1:15" x14ac:dyDescent="0.3">
      <c r="A2472" t="s">
        <v>4905</v>
      </c>
      <c r="B2472" s="7">
        <v>42391</v>
      </c>
      <c r="C2472" t="s">
        <v>4906</v>
      </c>
      <c r="D2472" t="s">
        <v>4907</v>
      </c>
      <c r="E2472">
        <v>14.272</v>
      </c>
      <c r="F2472">
        <v>8</v>
      </c>
      <c r="G2472">
        <v>0.2</v>
      </c>
      <c r="H2472">
        <v>4.2816000000000001</v>
      </c>
      <c r="I2472" t="s">
        <v>32</v>
      </c>
      <c r="J2472" t="s">
        <v>63</v>
      </c>
      <c r="K2472" t="s">
        <v>4908</v>
      </c>
      <c r="L2472" t="s">
        <v>35</v>
      </c>
      <c r="M2472" t="s">
        <v>87</v>
      </c>
      <c r="N2472" t="s">
        <v>1512</v>
      </c>
      <c r="O2472">
        <f t="shared" si="38"/>
        <v>2016</v>
      </c>
    </row>
    <row r="2473" spans="1:15" x14ac:dyDescent="0.3">
      <c r="A2473" t="s">
        <v>4905</v>
      </c>
      <c r="B2473" s="7">
        <v>42391</v>
      </c>
      <c r="C2473" t="s">
        <v>4906</v>
      </c>
      <c r="D2473" t="s">
        <v>4443</v>
      </c>
      <c r="E2473">
        <v>451.13600000000002</v>
      </c>
      <c r="F2473">
        <v>4</v>
      </c>
      <c r="G2473">
        <v>0.2</v>
      </c>
      <c r="H2473">
        <v>-67.670400000000001</v>
      </c>
      <c r="I2473" t="s">
        <v>32</v>
      </c>
      <c r="J2473" t="s">
        <v>33</v>
      </c>
      <c r="K2473" t="s">
        <v>4444</v>
      </c>
      <c r="L2473" t="s">
        <v>35</v>
      </c>
      <c r="M2473" t="s">
        <v>87</v>
      </c>
      <c r="N2473" t="s">
        <v>1512</v>
      </c>
      <c r="O2473">
        <f t="shared" si="38"/>
        <v>2016</v>
      </c>
    </row>
    <row r="2474" spans="1:15" x14ac:dyDescent="0.3">
      <c r="A2474" t="s">
        <v>4905</v>
      </c>
      <c r="B2474" s="7">
        <v>42391</v>
      </c>
      <c r="C2474" t="s">
        <v>4906</v>
      </c>
      <c r="D2474" t="s">
        <v>4543</v>
      </c>
      <c r="E2474">
        <v>64.864000000000004</v>
      </c>
      <c r="F2474">
        <v>4</v>
      </c>
      <c r="G2474">
        <v>0.2</v>
      </c>
      <c r="H2474">
        <v>6.4863999999999997</v>
      </c>
      <c r="I2474" t="s">
        <v>44</v>
      </c>
      <c r="J2474" t="s">
        <v>76</v>
      </c>
      <c r="K2474" t="s">
        <v>4544</v>
      </c>
      <c r="L2474" t="s">
        <v>35</v>
      </c>
      <c r="M2474" t="s">
        <v>87</v>
      </c>
      <c r="N2474" t="s">
        <v>1512</v>
      </c>
      <c r="O2474">
        <f t="shared" si="38"/>
        <v>2016</v>
      </c>
    </row>
    <row r="2475" spans="1:15" x14ac:dyDescent="0.3">
      <c r="A2475" t="s">
        <v>4909</v>
      </c>
      <c r="B2475" s="7">
        <v>42677</v>
      </c>
      <c r="C2475" t="s">
        <v>3111</v>
      </c>
      <c r="D2475" t="s">
        <v>4910</v>
      </c>
      <c r="E2475">
        <v>217.584</v>
      </c>
      <c r="F2475">
        <v>2</v>
      </c>
      <c r="G2475">
        <v>0.2</v>
      </c>
      <c r="H2475">
        <v>-29.9178</v>
      </c>
      <c r="I2475" t="s">
        <v>32</v>
      </c>
      <c r="J2475" t="s">
        <v>39</v>
      </c>
      <c r="K2475" t="s">
        <v>4911</v>
      </c>
      <c r="L2475" t="s">
        <v>47</v>
      </c>
      <c r="M2475" t="s">
        <v>48</v>
      </c>
      <c r="N2475" t="s">
        <v>49</v>
      </c>
      <c r="O2475">
        <f t="shared" si="38"/>
        <v>2016</v>
      </c>
    </row>
    <row r="2476" spans="1:15" x14ac:dyDescent="0.3">
      <c r="A2476" t="s">
        <v>4909</v>
      </c>
      <c r="B2476" s="7">
        <v>42677</v>
      </c>
      <c r="C2476" t="s">
        <v>3111</v>
      </c>
      <c r="D2476" t="s">
        <v>4912</v>
      </c>
      <c r="E2476">
        <v>82.95</v>
      </c>
      <c r="F2476">
        <v>5</v>
      </c>
      <c r="G2476">
        <v>0</v>
      </c>
      <c r="H2476">
        <v>29.032499999999999</v>
      </c>
      <c r="I2476" t="s">
        <v>69</v>
      </c>
      <c r="J2476" t="s">
        <v>148</v>
      </c>
      <c r="K2476" t="s">
        <v>4913</v>
      </c>
      <c r="L2476" t="s">
        <v>47</v>
      </c>
      <c r="M2476" t="s">
        <v>48</v>
      </c>
      <c r="N2476" t="s">
        <v>49</v>
      </c>
      <c r="O2476">
        <f t="shared" si="38"/>
        <v>2016</v>
      </c>
    </row>
    <row r="2477" spans="1:15" x14ac:dyDescent="0.3">
      <c r="A2477" t="s">
        <v>4909</v>
      </c>
      <c r="B2477" s="7">
        <v>42677</v>
      </c>
      <c r="C2477" t="s">
        <v>3111</v>
      </c>
      <c r="D2477" t="s">
        <v>4914</v>
      </c>
      <c r="E2477">
        <v>87.71</v>
      </c>
      <c r="F2477">
        <v>7</v>
      </c>
      <c r="G2477">
        <v>0</v>
      </c>
      <c r="H2477">
        <v>41.223700000000001</v>
      </c>
      <c r="I2477" t="s">
        <v>44</v>
      </c>
      <c r="J2477" t="s">
        <v>45</v>
      </c>
      <c r="K2477" t="s">
        <v>4915</v>
      </c>
      <c r="L2477" t="s">
        <v>47</v>
      </c>
      <c r="M2477" t="s">
        <v>48</v>
      </c>
      <c r="N2477" t="s">
        <v>49</v>
      </c>
      <c r="O2477">
        <f t="shared" si="38"/>
        <v>2016</v>
      </c>
    </row>
    <row r="2478" spans="1:15" x14ac:dyDescent="0.3">
      <c r="A2478" t="s">
        <v>4909</v>
      </c>
      <c r="B2478" s="7">
        <v>42677</v>
      </c>
      <c r="C2478" t="s">
        <v>3111</v>
      </c>
      <c r="D2478" t="s">
        <v>4873</v>
      </c>
      <c r="E2478">
        <v>1101.48</v>
      </c>
      <c r="F2478">
        <v>4</v>
      </c>
      <c r="G2478">
        <v>0</v>
      </c>
      <c r="H2478">
        <v>429.5772</v>
      </c>
      <c r="I2478" t="s">
        <v>44</v>
      </c>
      <c r="J2478" t="s">
        <v>76</v>
      </c>
      <c r="K2478" t="s">
        <v>4874</v>
      </c>
      <c r="L2478" t="s">
        <v>47</v>
      </c>
      <c r="M2478" t="s">
        <v>48</v>
      </c>
      <c r="N2478" t="s">
        <v>49</v>
      </c>
      <c r="O2478">
        <f t="shared" si="38"/>
        <v>2016</v>
      </c>
    </row>
    <row r="2479" spans="1:15" x14ac:dyDescent="0.3">
      <c r="A2479" t="s">
        <v>4916</v>
      </c>
      <c r="B2479" s="7">
        <v>42982</v>
      </c>
      <c r="C2479" t="s">
        <v>4917</v>
      </c>
      <c r="D2479" t="s">
        <v>2037</v>
      </c>
      <c r="E2479">
        <v>1322.3520000000001</v>
      </c>
      <c r="F2479">
        <v>3</v>
      </c>
      <c r="G2479">
        <v>0.2</v>
      </c>
      <c r="H2479">
        <v>-99.176400000000001</v>
      </c>
      <c r="I2479" t="s">
        <v>32</v>
      </c>
      <c r="J2479" t="s">
        <v>53</v>
      </c>
      <c r="K2479" t="s">
        <v>2038</v>
      </c>
      <c r="L2479" t="s">
        <v>47</v>
      </c>
      <c r="M2479" t="s">
        <v>48</v>
      </c>
      <c r="N2479" t="s">
        <v>49</v>
      </c>
      <c r="O2479">
        <f t="shared" si="38"/>
        <v>2017</v>
      </c>
    </row>
    <row r="2480" spans="1:15" x14ac:dyDescent="0.3">
      <c r="A2480" t="s">
        <v>4918</v>
      </c>
      <c r="B2480" s="7">
        <v>41895</v>
      </c>
      <c r="C2480" t="s">
        <v>3117</v>
      </c>
      <c r="D2480" t="s">
        <v>65</v>
      </c>
      <c r="E2480">
        <v>5.46</v>
      </c>
      <c r="F2480">
        <v>3</v>
      </c>
      <c r="G2480">
        <v>0</v>
      </c>
      <c r="H2480">
        <v>1.4742</v>
      </c>
      <c r="I2480" t="s">
        <v>44</v>
      </c>
      <c r="J2480" t="s">
        <v>66</v>
      </c>
      <c r="K2480" t="s">
        <v>67</v>
      </c>
      <c r="L2480" t="s">
        <v>137</v>
      </c>
      <c r="M2480" t="s">
        <v>243</v>
      </c>
      <c r="N2480" t="s">
        <v>244</v>
      </c>
      <c r="O2480">
        <f t="shared" si="38"/>
        <v>2014</v>
      </c>
    </row>
    <row r="2481" spans="1:15" x14ac:dyDescent="0.3">
      <c r="A2481" t="s">
        <v>4919</v>
      </c>
      <c r="B2481" s="7">
        <v>42905</v>
      </c>
      <c r="C2481" t="s">
        <v>2779</v>
      </c>
      <c r="D2481" t="s">
        <v>4920</v>
      </c>
      <c r="E2481">
        <v>11.183999999999999</v>
      </c>
      <c r="F2481">
        <v>1</v>
      </c>
      <c r="G2481">
        <v>0.2</v>
      </c>
      <c r="H2481">
        <v>0.83879999999999999</v>
      </c>
      <c r="I2481" t="s">
        <v>44</v>
      </c>
      <c r="J2481" t="s">
        <v>515</v>
      </c>
      <c r="K2481" t="s">
        <v>4921</v>
      </c>
      <c r="L2481" t="s">
        <v>99</v>
      </c>
      <c r="M2481" t="s">
        <v>100</v>
      </c>
      <c r="N2481" t="s">
        <v>722</v>
      </c>
      <c r="O2481">
        <f t="shared" si="38"/>
        <v>2017</v>
      </c>
    </row>
    <row r="2482" spans="1:15" x14ac:dyDescent="0.3">
      <c r="A2482" t="s">
        <v>4919</v>
      </c>
      <c r="B2482" s="7">
        <v>42905</v>
      </c>
      <c r="C2482" t="s">
        <v>2779</v>
      </c>
      <c r="D2482" t="s">
        <v>341</v>
      </c>
      <c r="E2482">
        <v>153.584</v>
      </c>
      <c r="F2482">
        <v>2</v>
      </c>
      <c r="G2482">
        <v>0.2</v>
      </c>
      <c r="H2482">
        <v>-32.636600000000001</v>
      </c>
      <c r="I2482" t="s">
        <v>44</v>
      </c>
      <c r="J2482" t="s">
        <v>58</v>
      </c>
      <c r="K2482" t="s">
        <v>342</v>
      </c>
      <c r="L2482" t="s">
        <v>99</v>
      </c>
      <c r="M2482" t="s">
        <v>100</v>
      </c>
      <c r="N2482" t="s">
        <v>722</v>
      </c>
      <c r="O2482">
        <f t="shared" si="38"/>
        <v>2017</v>
      </c>
    </row>
    <row r="2483" spans="1:15" x14ac:dyDescent="0.3">
      <c r="A2483" t="s">
        <v>4922</v>
      </c>
      <c r="B2483" s="7">
        <v>43093</v>
      </c>
      <c r="C2483" t="s">
        <v>874</v>
      </c>
      <c r="D2483" t="s">
        <v>2575</v>
      </c>
      <c r="E2483">
        <v>1003.62</v>
      </c>
      <c r="F2483">
        <v>6</v>
      </c>
      <c r="G2483">
        <v>0</v>
      </c>
      <c r="H2483">
        <v>0</v>
      </c>
      <c r="I2483" t="s">
        <v>44</v>
      </c>
      <c r="J2483" t="s">
        <v>58</v>
      </c>
      <c r="K2483" t="s">
        <v>2576</v>
      </c>
      <c r="L2483" t="s">
        <v>47</v>
      </c>
      <c r="M2483" t="s">
        <v>93</v>
      </c>
      <c r="N2483" t="s">
        <v>94</v>
      </c>
      <c r="O2483">
        <f t="shared" si="38"/>
        <v>2017</v>
      </c>
    </row>
    <row r="2484" spans="1:15" x14ac:dyDescent="0.3">
      <c r="A2484" t="s">
        <v>4923</v>
      </c>
      <c r="B2484" s="7">
        <v>42975</v>
      </c>
      <c r="C2484" t="s">
        <v>4725</v>
      </c>
      <c r="D2484" t="s">
        <v>4924</v>
      </c>
      <c r="E2484">
        <v>35.167999999999999</v>
      </c>
      <c r="F2484">
        <v>4</v>
      </c>
      <c r="G2484">
        <v>0.2</v>
      </c>
      <c r="H2484">
        <v>11.429600000000001</v>
      </c>
      <c r="I2484" t="s">
        <v>69</v>
      </c>
      <c r="J2484" t="s">
        <v>70</v>
      </c>
      <c r="K2484" t="s">
        <v>4925</v>
      </c>
      <c r="L2484" t="s">
        <v>47</v>
      </c>
      <c r="M2484" t="s">
        <v>93</v>
      </c>
      <c r="N2484" t="s">
        <v>94</v>
      </c>
      <c r="O2484">
        <f t="shared" si="38"/>
        <v>2017</v>
      </c>
    </row>
    <row r="2485" spans="1:15" x14ac:dyDescent="0.3">
      <c r="A2485" t="s">
        <v>4923</v>
      </c>
      <c r="B2485" s="7">
        <v>42975</v>
      </c>
      <c r="C2485" t="s">
        <v>4725</v>
      </c>
      <c r="D2485" t="s">
        <v>1196</v>
      </c>
      <c r="E2485">
        <v>1137.75</v>
      </c>
      <c r="F2485">
        <v>5</v>
      </c>
      <c r="G2485">
        <v>0</v>
      </c>
      <c r="H2485">
        <v>250.30500000000001</v>
      </c>
      <c r="I2485" t="s">
        <v>32</v>
      </c>
      <c r="J2485" t="s">
        <v>53</v>
      </c>
      <c r="K2485" t="s">
        <v>1197</v>
      </c>
      <c r="L2485" t="s">
        <v>47</v>
      </c>
      <c r="M2485" t="s">
        <v>93</v>
      </c>
      <c r="N2485" t="s">
        <v>94</v>
      </c>
      <c r="O2485">
        <f t="shared" si="38"/>
        <v>2017</v>
      </c>
    </row>
    <row r="2486" spans="1:15" x14ac:dyDescent="0.3">
      <c r="A2486" t="s">
        <v>4923</v>
      </c>
      <c r="B2486" s="7">
        <v>42975</v>
      </c>
      <c r="C2486" t="s">
        <v>4725</v>
      </c>
      <c r="D2486" t="s">
        <v>1526</v>
      </c>
      <c r="E2486">
        <v>99.68</v>
      </c>
      <c r="F2486">
        <v>5</v>
      </c>
      <c r="G2486">
        <v>0.2</v>
      </c>
      <c r="H2486">
        <v>32.396000000000001</v>
      </c>
      <c r="I2486" t="s">
        <v>44</v>
      </c>
      <c r="J2486" t="s">
        <v>73</v>
      </c>
      <c r="K2486" t="s">
        <v>1527</v>
      </c>
      <c r="L2486" t="s">
        <v>47</v>
      </c>
      <c r="M2486" t="s">
        <v>93</v>
      </c>
      <c r="N2486" t="s">
        <v>94</v>
      </c>
      <c r="O2486">
        <f t="shared" si="38"/>
        <v>2017</v>
      </c>
    </row>
    <row r="2487" spans="1:15" x14ac:dyDescent="0.3">
      <c r="A2487" t="s">
        <v>4923</v>
      </c>
      <c r="B2487" s="7">
        <v>42975</v>
      </c>
      <c r="C2487" t="s">
        <v>4725</v>
      </c>
      <c r="D2487" t="s">
        <v>1540</v>
      </c>
      <c r="E2487">
        <v>5.56</v>
      </c>
      <c r="F2487">
        <v>2</v>
      </c>
      <c r="G2487">
        <v>0</v>
      </c>
      <c r="H2487">
        <v>1.4456</v>
      </c>
      <c r="I2487" t="s">
        <v>44</v>
      </c>
      <c r="J2487" t="s">
        <v>66</v>
      </c>
      <c r="K2487" t="s">
        <v>1541</v>
      </c>
      <c r="L2487" t="s">
        <v>47</v>
      </c>
      <c r="M2487" t="s">
        <v>93</v>
      </c>
      <c r="N2487" t="s">
        <v>94</v>
      </c>
      <c r="O2487">
        <f t="shared" si="38"/>
        <v>2017</v>
      </c>
    </row>
    <row r="2488" spans="1:15" x14ac:dyDescent="0.3">
      <c r="A2488" t="s">
        <v>4926</v>
      </c>
      <c r="B2488" s="7">
        <v>42006</v>
      </c>
      <c r="C2488" t="s">
        <v>879</v>
      </c>
      <c r="D2488" t="s">
        <v>4927</v>
      </c>
      <c r="E2488">
        <v>85.52</v>
      </c>
      <c r="F2488">
        <v>2</v>
      </c>
      <c r="G2488">
        <v>0</v>
      </c>
      <c r="H2488">
        <v>22.235199999999999</v>
      </c>
      <c r="I2488" t="s">
        <v>44</v>
      </c>
      <c r="J2488" t="s">
        <v>58</v>
      </c>
      <c r="K2488" t="s">
        <v>4928</v>
      </c>
      <c r="L2488" t="s">
        <v>137</v>
      </c>
      <c r="M2488" t="s">
        <v>222</v>
      </c>
      <c r="N2488" t="s">
        <v>540</v>
      </c>
      <c r="O2488">
        <f t="shared" si="38"/>
        <v>2015</v>
      </c>
    </row>
    <row r="2489" spans="1:15" x14ac:dyDescent="0.3">
      <c r="A2489" t="s">
        <v>4926</v>
      </c>
      <c r="B2489" s="7">
        <v>42006</v>
      </c>
      <c r="C2489" t="s">
        <v>879</v>
      </c>
      <c r="D2489" t="s">
        <v>4929</v>
      </c>
      <c r="E2489">
        <v>9.84</v>
      </c>
      <c r="F2489">
        <v>3</v>
      </c>
      <c r="G2489">
        <v>0</v>
      </c>
      <c r="H2489">
        <v>2.6568000000000001</v>
      </c>
      <c r="I2489" t="s">
        <v>44</v>
      </c>
      <c r="J2489" t="s">
        <v>66</v>
      </c>
      <c r="K2489" t="s">
        <v>4930</v>
      </c>
      <c r="L2489" t="s">
        <v>137</v>
      </c>
      <c r="M2489" t="s">
        <v>222</v>
      </c>
      <c r="N2489" t="s">
        <v>540</v>
      </c>
      <c r="O2489">
        <f t="shared" si="38"/>
        <v>2015</v>
      </c>
    </row>
    <row r="2490" spans="1:15" x14ac:dyDescent="0.3">
      <c r="A2490" t="s">
        <v>4926</v>
      </c>
      <c r="B2490" s="7">
        <v>42006</v>
      </c>
      <c r="C2490" t="s">
        <v>879</v>
      </c>
      <c r="D2490" t="s">
        <v>4626</v>
      </c>
      <c r="E2490">
        <v>20.04</v>
      </c>
      <c r="F2490">
        <v>3</v>
      </c>
      <c r="G2490">
        <v>0</v>
      </c>
      <c r="H2490">
        <v>9.6191999999999993</v>
      </c>
      <c r="I2490" t="s">
        <v>44</v>
      </c>
      <c r="J2490" t="s">
        <v>85</v>
      </c>
      <c r="K2490" t="s">
        <v>4627</v>
      </c>
      <c r="L2490" t="s">
        <v>137</v>
      </c>
      <c r="M2490" t="s">
        <v>222</v>
      </c>
      <c r="N2490" t="s">
        <v>540</v>
      </c>
      <c r="O2490">
        <f t="shared" si="38"/>
        <v>2015</v>
      </c>
    </row>
    <row r="2491" spans="1:15" x14ac:dyDescent="0.3">
      <c r="A2491" t="s">
        <v>4931</v>
      </c>
      <c r="B2491" s="7">
        <v>42286</v>
      </c>
      <c r="C2491" t="s">
        <v>4932</v>
      </c>
      <c r="D2491" t="s">
        <v>4933</v>
      </c>
      <c r="E2491">
        <v>631.96</v>
      </c>
      <c r="F2491">
        <v>4</v>
      </c>
      <c r="G2491">
        <v>0</v>
      </c>
      <c r="H2491">
        <v>303.3408</v>
      </c>
      <c r="I2491" t="s">
        <v>69</v>
      </c>
      <c r="J2491" t="s">
        <v>70</v>
      </c>
      <c r="K2491" t="s">
        <v>4934</v>
      </c>
      <c r="L2491" t="s">
        <v>137</v>
      </c>
      <c r="M2491" t="s">
        <v>243</v>
      </c>
      <c r="N2491" t="s">
        <v>244</v>
      </c>
      <c r="O2491">
        <f t="shared" si="38"/>
        <v>2015</v>
      </c>
    </row>
    <row r="2492" spans="1:15" x14ac:dyDescent="0.3">
      <c r="A2492" t="s">
        <v>4931</v>
      </c>
      <c r="B2492" s="7">
        <v>42286</v>
      </c>
      <c r="C2492" t="s">
        <v>4932</v>
      </c>
      <c r="D2492" t="s">
        <v>4935</v>
      </c>
      <c r="E2492">
        <v>23.92</v>
      </c>
      <c r="F2492">
        <v>4</v>
      </c>
      <c r="G2492">
        <v>0</v>
      </c>
      <c r="H2492">
        <v>10.763999999999999</v>
      </c>
      <c r="I2492" t="s">
        <v>44</v>
      </c>
      <c r="J2492" t="s">
        <v>85</v>
      </c>
      <c r="K2492" t="s">
        <v>4936</v>
      </c>
      <c r="L2492" t="s">
        <v>137</v>
      </c>
      <c r="M2492" t="s">
        <v>243</v>
      </c>
      <c r="N2492" t="s">
        <v>244</v>
      </c>
      <c r="O2492">
        <f t="shared" si="38"/>
        <v>2015</v>
      </c>
    </row>
    <row r="2493" spans="1:15" x14ac:dyDescent="0.3">
      <c r="A2493" t="s">
        <v>4937</v>
      </c>
      <c r="B2493" s="7">
        <v>41986</v>
      </c>
      <c r="C2493" t="s">
        <v>385</v>
      </c>
      <c r="D2493" t="s">
        <v>3906</v>
      </c>
      <c r="E2493">
        <v>90.24</v>
      </c>
      <c r="F2493">
        <v>6</v>
      </c>
      <c r="G2493">
        <v>0</v>
      </c>
      <c r="H2493">
        <v>41.510399999999997</v>
      </c>
      <c r="I2493" t="s">
        <v>44</v>
      </c>
      <c r="J2493" t="s">
        <v>85</v>
      </c>
      <c r="K2493" t="s">
        <v>3907</v>
      </c>
      <c r="L2493" t="s">
        <v>47</v>
      </c>
      <c r="M2493" t="s">
        <v>48</v>
      </c>
      <c r="N2493" t="s">
        <v>49</v>
      </c>
      <c r="O2493">
        <f t="shared" si="38"/>
        <v>2014</v>
      </c>
    </row>
    <row r="2494" spans="1:15" x14ac:dyDescent="0.3">
      <c r="A2494" t="s">
        <v>4938</v>
      </c>
      <c r="B2494" s="7">
        <v>41962</v>
      </c>
      <c r="C2494" t="s">
        <v>4939</v>
      </c>
      <c r="D2494" t="s">
        <v>4052</v>
      </c>
      <c r="E2494">
        <v>4548.8100000000004</v>
      </c>
      <c r="F2494">
        <v>7</v>
      </c>
      <c r="G2494">
        <v>0</v>
      </c>
      <c r="H2494">
        <v>1228.1786999999999</v>
      </c>
      <c r="I2494" t="s">
        <v>69</v>
      </c>
      <c r="J2494" t="s">
        <v>70</v>
      </c>
      <c r="K2494" t="s">
        <v>4053</v>
      </c>
      <c r="L2494" t="s">
        <v>137</v>
      </c>
      <c r="M2494" t="s">
        <v>243</v>
      </c>
      <c r="N2494" t="s">
        <v>4940</v>
      </c>
      <c r="O2494">
        <f t="shared" si="38"/>
        <v>2014</v>
      </c>
    </row>
    <row r="2495" spans="1:15" x14ac:dyDescent="0.3">
      <c r="A2495" t="s">
        <v>4941</v>
      </c>
      <c r="B2495" s="7">
        <v>42623</v>
      </c>
      <c r="C2495" t="s">
        <v>3042</v>
      </c>
      <c r="D2495" t="s">
        <v>2879</v>
      </c>
      <c r="E2495">
        <v>300.93</v>
      </c>
      <c r="F2495">
        <v>5</v>
      </c>
      <c r="G2495">
        <v>0.3</v>
      </c>
      <c r="H2495">
        <v>-34.392000000000003</v>
      </c>
      <c r="I2495" t="s">
        <v>32</v>
      </c>
      <c r="J2495" t="s">
        <v>53</v>
      </c>
      <c r="K2495" t="s">
        <v>2880</v>
      </c>
      <c r="L2495" t="s">
        <v>99</v>
      </c>
      <c r="M2495" t="s">
        <v>100</v>
      </c>
      <c r="N2495" t="s">
        <v>171</v>
      </c>
      <c r="O2495">
        <f t="shared" si="38"/>
        <v>2016</v>
      </c>
    </row>
    <row r="2496" spans="1:15" x14ac:dyDescent="0.3">
      <c r="A2496" t="s">
        <v>4941</v>
      </c>
      <c r="B2496" s="7">
        <v>42623</v>
      </c>
      <c r="C2496" t="s">
        <v>3042</v>
      </c>
      <c r="D2496" t="s">
        <v>4055</v>
      </c>
      <c r="E2496">
        <v>719.96</v>
      </c>
      <c r="F2496">
        <v>5</v>
      </c>
      <c r="G2496">
        <v>0.2</v>
      </c>
      <c r="H2496">
        <v>53.997</v>
      </c>
      <c r="I2496" t="s">
        <v>69</v>
      </c>
      <c r="J2496" t="s">
        <v>70</v>
      </c>
      <c r="K2496" t="s">
        <v>4056</v>
      </c>
      <c r="L2496" t="s">
        <v>99</v>
      </c>
      <c r="M2496" t="s">
        <v>100</v>
      </c>
      <c r="N2496" t="s">
        <v>171</v>
      </c>
      <c r="O2496">
        <f t="shared" si="38"/>
        <v>2016</v>
      </c>
    </row>
    <row r="2497" spans="1:15" x14ac:dyDescent="0.3">
      <c r="A2497" t="s">
        <v>4942</v>
      </c>
      <c r="B2497" s="7">
        <v>41806</v>
      </c>
      <c r="C2497" t="s">
        <v>4943</v>
      </c>
      <c r="D2497" t="s">
        <v>1403</v>
      </c>
      <c r="E2497">
        <v>647.84</v>
      </c>
      <c r="F2497">
        <v>8</v>
      </c>
      <c r="G2497">
        <v>0</v>
      </c>
      <c r="H2497">
        <v>32.392000000000003</v>
      </c>
      <c r="I2497" t="s">
        <v>32</v>
      </c>
      <c r="J2497" t="s">
        <v>39</v>
      </c>
      <c r="K2497" t="s">
        <v>1404</v>
      </c>
      <c r="L2497" t="s">
        <v>99</v>
      </c>
      <c r="M2497" t="s">
        <v>230</v>
      </c>
      <c r="N2497" t="s">
        <v>4944</v>
      </c>
      <c r="O2497">
        <f t="shared" si="38"/>
        <v>2014</v>
      </c>
    </row>
    <row r="2498" spans="1:15" x14ac:dyDescent="0.3">
      <c r="A2498" t="s">
        <v>4945</v>
      </c>
      <c r="B2498" s="7">
        <v>42273</v>
      </c>
      <c r="C2498" t="s">
        <v>2568</v>
      </c>
      <c r="D2498" t="s">
        <v>332</v>
      </c>
      <c r="E2498">
        <v>64.17</v>
      </c>
      <c r="F2498">
        <v>3</v>
      </c>
      <c r="G2498">
        <v>0</v>
      </c>
      <c r="H2498">
        <v>18.609300000000001</v>
      </c>
      <c r="I2498" t="s">
        <v>44</v>
      </c>
      <c r="J2498" t="s">
        <v>58</v>
      </c>
      <c r="K2498" t="s">
        <v>333</v>
      </c>
      <c r="L2498" t="s">
        <v>47</v>
      </c>
      <c r="M2498" t="s">
        <v>48</v>
      </c>
      <c r="N2498" t="s">
        <v>840</v>
      </c>
      <c r="O2498">
        <f t="shared" ref="O2498:O2561" si="39">YEAR(B2498)</f>
        <v>2015</v>
      </c>
    </row>
    <row r="2499" spans="1:15" x14ac:dyDescent="0.3">
      <c r="A2499" t="s">
        <v>4945</v>
      </c>
      <c r="B2499" s="7">
        <v>42273</v>
      </c>
      <c r="C2499" t="s">
        <v>2568</v>
      </c>
      <c r="D2499" t="s">
        <v>2168</v>
      </c>
      <c r="E2499">
        <v>124.46</v>
      </c>
      <c r="F2499">
        <v>2</v>
      </c>
      <c r="G2499">
        <v>0</v>
      </c>
      <c r="H2499">
        <v>58.496200000000002</v>
      </c>
      <c r="I2499" t="s">
        <v>44</v>
      </c>
      <c r="J2499" t="s">
        <v>159</v>
      </c>
      <c r="K2499" t="s">
        <v>2169</v>
      </c>
      <c r="L2499" t="s">
        <v>47</v>
      </c>
      <c r="M2499" t="s">
        <v>48</v>
      </c>
      <c r="N2499" t="s">
        <v>840</v>
      </c>
      <c r="O2499">
        <f t="shared" si="39"/>
        <v>2015</v>
      </c>
    </row>
    <row r="2500" spans="1:15" x14ac:dyDescent="0.3">
      <c r="A2500" t="s">
        <v>4946</v>
      </c>
      <c r="B2500" s="7">
        <v>42509</v>
      </c>
      <c r="C2500" t="s">
        <v>2797</v>
      </c>
      <c r="D2500" t="s">
        <v>4352</v>
      </c>
      <c r="E2500">
        <v>9.5839999999999996</v>
      </c>
      <c r="F2500">
        <v>1</v>
      </c>
      <c r="G2500">
        <v>0.2</v>
      </c>
      <c r="H2500">
        <v>3.3544</v>
      </c>
      <c r="I2500" t="s">
        <v>44</v>
      </c>
      <c r="J2500" t="s">
        <v>73</v>
      </c>
      <c r="K2500" t="s">
        <v>4353</v>
      </c>
      <c r="L2500" t="s">
        <v>47</v>
      </c>
      <c r="M2500" t="s">
        <v>48</v>
      </c>
      <c r="N2500" t="s">
        <v>120</v>
      </c>
      <c r="O2500">
        <f t="shared" si="39"/>
        <v>2016</v>
      </c>
    </row>
    <row r="2501" spans="1:15" x14ac:dyDescent="0.3">
      <c r="A2501" t="s">
        <v>4947</v>
      </c>
      <c r="B2501" s="7">
        <v>42908</v>
      </c>
      <c r="C2501" t="s">
        <v>3117</v>
      </c>
      <c r="D2501" t="s">
        <v>4948</v>
      </c>
      <c r="E2501">
        <v>37.607999999999997</v>
      </c>
      <c r="F2501">
        <v>3</v>
      </c>
      <c r="G2501">
        <v>0.2</v>
      </c>
      <c r="H2501">
        <v>12.6927</v>
      </c>
      <c r="I2501" t="s">
        <v>44</v>
      </c>
      <c r="J2501" t="s">
        <v>159</v>
      </c>
      <c r="K2501" t="s">
        <v>4949</v>
      </c>
      <c r="L2501" t="s">
        <v>35</v>
      </c>
      <c r="M2501" t="s">
        <v>55</v>
      </c>
      <c r="N2501" t="s">
        <v>1256</v>
      </c>
      <c r="O2501">
        <f t="shared" si="39"/>
        <v>2017</v>
      </c>
    </row>
    <row r="2502" spans="1:15" x14ac:dyDescent="0.3">
      <c r="A2502" t="s">
        <v>4950</v>
      </c>
      <c r="B2502" s="7">
        <v>42903</v>
      </c>
      <c r="C2502" t="s">
        <v>4951</v>
      </c>
      <c r="D2502" t="s">
        <v>2847</v>
      </c>
      <c r="E2502">
        <v>12.224</v>
      </c>
      <c r="F2502">
        <v>2</v>
      </c>
      <c r="G2502">
        <v>0.2</v>
      </c>
      <c r="H2502">
        <v>4.4311999999999996</v>
      </c>
      <c r="I2502" t="s">
        <v>44</v>
      </c>
      <c r="J2502" t="s">
        <v>85</v>
      </c>
      <c r="K2502" t="s">
        <v>2848</v>
      </c>
      <c r="L2502" t="s">
        <v>99</v>
      </c>
      <c r="M2502" t="s">
        <v>193</v>
      </c>
      <c r="N2502" t="s">
        <v>3776</v>
      </c>
      <c r="O2502">
        <f t="shared" si="39"/>
        <v>2017</v>
      </c>
    </row>
    <row r="2503" spans="1:15" x14ac:dyDescent="0.3">
      <c r="A2503" t="s">
        <v>4950</v>
      </c>
      <c r="B2503" s="7">
        <v>42903</v>
      </c>
      <c r="C2503" t="s">
        <v>4951</v>
      </c>
      <c r="D2503" t="s">
        <v>2101</v>
      </c>
      <c r="E2503">
        <v>2.3039999999999998</v>
      </c>
      <c r="F2503">
        <v>4</v>
      </c>
      <c r="G2503">
        <v>0.8</v>
      </c>
      <c r="H2503">
        <v>-3.5712000000000002</v>
      </c>
      <c r="I2503" t="s">
        <v>44</v>
      </c>
      <c r="J2503" t="s">
        <v>73</v>
      </c>
      <c r="K2503" t="s">
        <v>2102</v>
      </c>
      <c r="L2503" t="s">
        <v>99</v>
      </c>
      <c r="M2503" t="s">
        <v>193</v>
      </c>
      <c r="N2503" t="s">
        <v>3776</v>
      </c>
      <c r="O2503">
        <f t="shared" si="39"/>
        <v>2017</v>
      </c>
    </row>
    <row r="2504" spans="1:15" x14ac:dyDescent="0.3">
      <c r="A2504" t="s">
        <v>4950</v>
      </c>
      <c r="B2504" s="7">
        <v>42903</v>
      </c>
      <c r="C2504" t="s">
        <v>4951</v>
      </c>
      <c r="D2504" t="s">
        <v>2300</v>
      </c>
      <c r="E2504">
        <v>9.36</v>
      </c>
      <c r="F2504">
        <v>4</v>
      </c>
      <c r="G2504">
        <v>0.8</v>
      </c>
      <c r="H2504">
        <v>-16.38</v>
      </c>
      <c r="I2504" t="s">
        <v>44</v>
      </c>
      <c r="J2504" t="s">
        <v>73</v>
      </c>
      <c r="K2504" t="s">
        <v>2301</v>
      </c>
      <c r="L2504" t="s">
        <v>99</v>
      </c>
      <c r="M2504" t="s">
        <v>193</v>
      </c>
      <c r="N2504" t="s">
        <v>3776</v>
      </c>
      <c r="O2504">
        <f t="shared" si="39"/>
        <v>2017</v>
      </c>
    </row>
    <row r="2505" spans="1:15" x14ac:dyDescent="0.3">
      <c r="A2505" t="s">
        <v>4952</v>
      </c>
      <c r="B2505" s="7">
        <v>42688</v>
      </c>
      <c r="C2505" t="s">
        <v>4953</v>
      </c>
      <c r="D2505" t="s">
        <v>4404</v>
      </c>
      <c r="E2505">
        <v>7.38</v>
      </c>
      <c r="F2505">
        <v>2</v>
      </c>
      <c r="G2505">
        <v>0</v>
      </c>
      <c r="H2505">
        <v>3.4685999999999999</v>
      </c>
      <c r="I2505" t="s">
        <v>44</v>
      </c>
      <c r="J2505" t="s">
        <v>45</v>
      </c>
      <c r="K2505" t="s">
        <v>4405</v>
      </c>
      <c r="L2505" t="s">
        <v>47</v>
      </c>
      <c r="M2505" t="s">
        <v>48</v>
      </c>
      <c r="N2505" t="s">
        <v>120</v>
      </c>
      <c r="O2505">
        <f t="shared" si="39"/>
        <v>2016</v>
      </c>
    </row>
    <row r="2506" spans="1:15" x14ac:dyDescent="0.3">
      <c r="A2506" t="s">
        <v>4954</v>
      </c>
      <c r="B2506" s="7">
        <v>41845</v>
      </c>
      <c r="C2506" t="s">
        <v>810</v>
      </c>
      <c r="D2506" t="s">
        <v>843</v>
      </c>
      <c r="E2506">
        <v>53.72</v>
      </c>
      <c r="F2506">
        <v>4</v>
      </c>
      <c r="G2506">
        <v>0</v>
      </c>
      <c r="H2506">
        <v>15.041600000000001</v>
      </c>
      <c r="I2506" t="s">
        <v>44</v>
      </c>
      <c r="J2506" t="s">
        <v>58</v>
      </c>
      <c r="K2506" t="s">
        <v>844</v>
      </c>
      <c r="L2506" t="s">
        <v>47</v>
      </c>
      <c r="M2506" t="s">
        <v>48</v>
      </c>
      <c r="N2506" t="s">
        <v>120</v>
      </c>
      <c r="O2506">
        <f t="shared" si="39"/>
        <v>2014</v>
      </c>
    </row>
    <row r="2507" spans="1:15" x14ac:dyDescent="0.3">
      <c r="A2507" t="s">
        <v>4954</v>
      </c>
      <c r="B2507" s="7">
        <v>41845</v>
      </c>
      <c r="C2507" t="s">
        <v>810</v>
      </c>
      <c r="D2507" t="s">
        <v>4955</v>
      </c>
      <c r="E2507">
        <v>8187.65</v>
      </c>
      <c r="F2507">
        <v>5</v>
      </c>
      <c r="G2507">
        <v>0</v>
      </c>
      <c r="H2507">
        <v>327.50599999999997</v>
      </c>
      <c r="I2507" t="s">
        <v>44</v>
      </c>
      <c r="J2507" t="s">
        <v>515</v>
      </c>
      <c r="K2507" t="s">
        <v>4956</v>
      </c>
      <c r="L2507" t="s">
        <v>47</v>
      </c>
      <c r="M2507" t="s">
        <v>48</v>
      </c>
      <c r="N2507" t="s">
        <v>120</v>
      </c>
      <c r="O2507">
        <f t="shared" si="39"/>
        <v>2014</v>
      </c>
    </row>
    <row r="2508" spans="1:15" x14ac:dyDescent="0.3">
      <c r="A2508" t="s">
        <v>4954</v>
      </c>
      <c r="B2508" s="7">
        <v>41845</v>
      </c>
      <c r="C2508" t="s">
        <v>810</v>
      </c>
      <c r="D2508" t="s">
        <v>815</v>
      </c>
      <c r="E2508">
        <v>77.92</v>
      </c>
      <c r="F2508">
        <v>8</v>
      </c>
      <c r="G2508">
        <v>0</v>
      </c>
      <c r="H2508">
        <v>34.284799999999997</v>
      </c>
      <c r="I2508" t="s">
        <v>32</v>
      </c>
      <c r="J2508" t="s">
        <v>63</v>
      </c>
      <c r="K2508" t="s">
        <v>816</v>
      </c>
      <c r="L2508" t="s">
        <v>47</v>
      </c>
      <c r="M2508" t="s">
        <v>48</v>
      </c>
      <c r="N2508" t="s">
        <v>120</v>
      </c>
      <c r="O2508">
        <f t="shared" si="39"/>
        <v>2014</v>
      </c>
    </row>
    <row r="2509" spans="1:15" x14ac:dyDescent="0.3">
      <c r="A2509" t="s">
        <v>4957</v>
      </c>
      <c r="B2509" s="7">
        <v>42187</v>
      </c>
      <c r="C2509" t="s">
        <v>4499</v>
      </c>
      <c r="D2509" t="s">
        <v>4958</v>
      </c>
      <c r="E2509">
        <v>32.783999999999999</v>
      </c>
      <c r="F2509">
        <v>4</v>
      </c>
      <c r="G2509">
        <v>0.8</v>
      </c>
      <c r="H2509">
        <v>-85.238399999999999</v>
      </c>
      <c r="I2509" t="s">
        <v>44</v>
      </c>
      <c r="J2509" t="s">
        <v>76</v>
      </c>
      <c r="K2509" t="s">
        <v>4959</v>
      </c>
      <c r="L2509" t="s">
        <v>99</v>
      </c>
      <c r="M2509" t="s">
        <v>100</v>
      </c>
      <c r="N2509" t="s">
        <v>171</v>
      </c>
      <c r="O2509">
        <f t="shared" si="39"/>
        <v>2015</v>
      </c>
    </row>
    <row r="2510" spans="1:15" x14ac:dyDescent="0.3">
      <c r="A2510" t="s">
        <v>4960</v>
      </c>
      <c r="B2510" s="7">
        <v>42796</v>
      </c>
      <c r="C2510" t="s">
        <v>1522</v>
      </c>
      <c r="D2510" t="s">
        <v>4961</v>
      </c>
      <c r="E2510">
        <v>196.77600000000001</v>
      </c>
      <c r="F2510">
        <v>3</v>
      </c>
      <c r="G2510">
        <v>0.2</v>
      </c>
      <c r="H2510">
        <v>14.7582</v>
      </c>
      <c r="I2510" t="s">
        <v>69</v>
      </c>
      <c r="J2510" t="s">
        <v>70</v>
      </c>
      <c r="K2510" t="s">
        <v>4962</v>
      </c>
      <c r="L2510" t="s">
        <v>47</v>
      </c>
      <c r="M2510" t="s">
        <v>48</v>
      </c>
      <c r="N2510" t="s">
        <v>49</v>
      </c>
      <c r="O2510">
        <f t="shared" si="39"/>
        <v>2017</v>
      </c>
    </row>
    <row r="2511" spans="1:15" x14ac:dyDescent="0.3">
      <c r="A2511" t="s">
        <v>4960</v>
      </c>
      <c r="B2511" s="7">
        <v>42796</v>
      </c>
      <c r="C2511" t="s">
        <v>1522</v>
      </c>
      <c r="D2511" t="s">
        <v>3128</v>
      </c>
      <c r="E2511">
        <v>479.94</v>
      </c>
      <c r="F2511">
        <v>6</v>
      </c>
      <c r="G2511">
        <v>0</v>
      </c>
      <c r="H2511">
        <v>52.793399999999998</v>
      </c>
      <c r="I2511" t="s">
        <v>69</v>
      </c>
      <c r="J2511" t="s">
        <v>148</v>
      </c>
      <c r="K2511" t="s">
        <v>3129</v>
      </c>
      <c r="L2511" t="s">
        <v>47</v>
      </c>
      <c r="M2511" t="s">
        <v>48</v>
      </c>
      <c r="N2511" t="s">
        <v>49</v>
      </c>
      <c r="O2511">
        <f t="shared" si="39"/>
        <v>2017</v>
      </c>
    </row>
    <row r="2512" spans="1:15" x14ac:dyDescent="0.3">
      <c r="A2512" t="s">
        <v>4963</v>
      </c>
      <c r="B2512" s="7">
        <v>42692</v>
      </c>
      <c r="C2512" t="s">
        <v>4562</v>
      </c>
      <c r="D2512" t="s">
        <v>4964</v>
      </c>
      <c r="E2512">
        <v>1117.92</v>
      </c>
      <c r="F2512">
        <v>4</v>
      </c>
      <c r="G2512">
        <v>0</v>
      </c>
      <c r="H2512">
        <v>55.896000000000001</v>
      </c>
      <c r="I2512" t="s">
        <v>44</v>
      </c>
      <c r="J2512" t="s">
        <v>58</v>
      </c>
      <c r="K2512" t="s">
        <v>4965</v>
      </c>
      <c r="L2512" t="s">
        <v>99</v>
      </c>
      <c r="M2512" t="s">
        <v>576</v>
      </c>
      <c r="N2512" t="s">
        <v>4289</v>
      </c>
      <c r="O2512">
        <f t="shared" si="39"/>
        <v>2016</v>
      </c>
    </row>
    <row r="2513" spans="1:15" x14ac:dyDescent="0.3">
      <c r="A2513" t="s">
        <v>4966</v>
      </c>
      <c r="B2513" s="7">
        <v>42112</v>
      </c>
      <c r="C2513" t="s">
        <v>4737</v>
      </c>
      <c r="D2513" t="s">
        <v>3208</v>
      </c>
      <c r="E2513">
        <v>106.5</v>
      </c>
      <c r="F2513">
        <v>6</v>
      </c>
      <c r="G2513">
        <v>0</v>
      </c>
      <c r="H2513">
        <v>41.534999999999997</v>
      </c>
      <c r="I2513" t="s">
        <v>69</v>
      </c>
      <c r="J2513" t="s">
        <v>148</v>
      </c>
      <c r="K2513" t="s">
        <v>3209</v>
      </c>
      <c r="L2513" t="s">
        <v>35</v>
      </c>
      <c r="M2513" t="s">
        <v>653</v>
      </c>
      <c r="N2513" t="s">
        <v>654</v>
      </c>
      <c r="O2513">
        <f t="shared" si="39"/>
        <v>2015</v>
      </c>
    </row>
    <row r="2514" spans="1:15" x14ac:dyDescent="0.3">
      <c r="A2514" t="s">
        <v>4967</v>
      </c>
      <c r="B2514" s="7">
        <v>43071</v>
      </c>
      <c r="C2514" t="s">
        <v>4968</v>
      </c>
      <c r="D2514" t="s">
        <v>1616</v>
      </c>
      <c r="E2514">
        <v>45.66</v>
      </c>
      <c r="F2514">
        <v>5</v>
      </c>
      <c r="G2514">
        <v>0.7</v>
      </c>
      <c r="H2514">
        <v>-33.484000000000002</v>
      </c>
      <c r="I2514" t="s">
        <v>44</v>
      </c>
      <c r="J2514" t="s">
        <v>73</v>
      </c>
      <c r="K2514" t="s">
        <v>1617</v>
      </c>
      <c r="L2514" t="s">
        <v>35</v>
      </c>
      <c r="M2514" t="s">
        <v>55</v>
      </c>
      <c r="N2514" t="s">
        <v>797</v>
      </c>
      <c r="O2514">
        <f t="shared" si="39"/>
        <v>2017</v>
      </c>
    </row>
    <row r="2515" spans="1:15" x14ac:dyDescent="0.3">
      <c r="A2515" t="s">
        <v>4969</v>
      </c>
      <c r="B2515" s="7">
        <v>42685</v>
      </c>
      <c r="C2515" t="s">
        <v>1355</v>
      </c>
      <c r="D2515" t="s">
        <v>3668</v>
      </c>
      <c r="E2515">
        <v>95.968000000000004</v>
      </c>
      <c r="F2515">
        <v>4</v>
      </c>
      <c r="G2515">
        <v>0.2</v>
      </c>
      <c r="H2515">
        <v>1.1996</v>
      </c>
      <c r="I2515" t="s">
        <v>69</v>
      </c>
      <c r="J2515" t="s">
        <v>148</v>
      </c>
      <c r="K2515" t="s">
        <v>3669</v>
      </c>
      <c r="L2515" t="s">
        <v>99</v>
      </c>
      <c r="M2515" t="s">
        <v>193</v>
      </c>
      <c r="N2515" t="s">
        <v>276</v>
      </c>
      <c r="O2515">
        <f t="shared" si="39"/>
        <v>2016</v>
      </c>
    </row>
    <row r="2516" spans="1:15" x14ac:dyDescent="0.3">
      <c r="A2516" t="s">
        <v>4969</v>
      </c>
      <c r="B2516" s="7">
        <v>42685</v>
      </c>
      <c r="C2516" t="s">
        <v>1355</v>
      </c>
      <c r="D2516" t="s">
        <v>3007</v>
      </c>
      <c r="E2516">
        <v>47.991999999999997</v>
      </c>
      <c r="F2516">
        <v>2</v>
      </c>
      <c r="G2516">
        <v>0.3</v>
      </c>
      <c r="H2516">
        <v>-2.0568</v>
      </c>
      <c r="I2516" t="s">
        <v>32</v>
      </c>
      <c r="J2516" t="s">
        <v>39</v>
      </c>
      <c r="K2516" t="s">
        <v>3008</v>
      </c>
      <c r="L2516" t="s">
        <v>99</v>
      </c>
      <c r="M2516" t="s">
        <v>193</v>
      </c>
      <c r="N2516" t="s">
        <v>276</v>
      </c>
      <c r="O2516">
        <f t="shared" si="39"/>
        <v>2016</v>
      </c>
    </row>
    <row r="2517" spans="1:15" x14ac:dyDescent="0.3">
      <c r="A2517" t="s">
        <v>4970</v>
      </c>
      <c r="B2517" s="7">
        <v>41887</v>
      </c>
      <c r="C2517" t="s">
        <v>3074</v>
      </c>
      <c r="D2517" t="s">
        <v>1863</v>
      </c>
      <c r="E2517">
        <v>264.32</v>
      </c>
      <c r="F2517">
        <v>2</v>
      </c>
      <c r="G2517">
        <v>0.2</v>
      </c>
      <c r="H2517">
        <v>19.824000000000002</v>
      </c>
      <c r="I2517" t="s">
        <v>44</v>
      </c>
      <c r="J2517" t="s">
        <v>58</v>
      </c>
      <c r="K2517" t="s">
        <v>1864</v>
      </c>
      <c r="L2517" t="s">
        <v>137</v>
      </c>
      <c r="M2517" t="s">
        <v>445</v>
      </c>
      <c r="N2517" t="s">
        <v>4075</v>
      </c>
      <c r="O2517">
        <f t="shared" si="39"/>
        <v>2014</v>
      </c>
    </row>
    <row r="2518" spans="1:15" x14ac:dyDescent="0.3">
      <c r="A2518" t="s">
        <v>4971</v>
      </c>
      <c r="B2518" s="7">
        <v>41958</v>
      </c>
      <c r="C2518" t="s">
        <v>2090</v>
      </c>
      <c r="D2518" t="s">
        <v>3344</v>
      </c>
      <c r="E2518">
        <v>604.65599999999995</v>
      </c>
      <c r="F2518">
        <v>9</v>
      </c>
      <c r="G2518">
        <v>0.2</v>
      </c>
      <c r="H2518">
        <v>204.07140000000001</v>
      </c>
      <c r="I2518" t="s">
        <v>44</v>
      </c>
      <c r="J2518" t="s">
        <v>159</v>
      </c>
      <c r="K2518" t="s">
        <v>3345</v>
      </c>
      <c r="L2518" t="s">
        <v>99</v>
      </c>
      <c r="M2518" t="s">
        <v>100</v>
      </c>
      <c r="N2518" t="s">
        <v>171</v>
      </c>
      <c r="O2518">
        <f t="shared" si="39"/>
        <v>2014</v>
      </c>
    </row>
    <row r="2519" spans="1:15" x14ac:dyDescent="0.3">
      <c r="A2519" t="s">
        <v>4972</v>
      </c>
      <c r="B2519" s="7">
        <v>42857</v>
      </c>
      <c r="C2519" t="s">
        <v>494</v>
      </c>
      <c r="D2519" t="s">
        <v>2699</v>
      </c>
      <c r="E2519">
        <v>129.93</v>
      </c>
      <c r="F2519">
        <v>3</v>
      </c>
      <c r="G2519">
        <v>0</v>
      </c>
      <c r="H2519">
        <v>12.993</v>
      </c>
      <c r="I2519" t="s">
        <v>32</v>
      </c>
      <c r="J2519" t="s">
        <v>63</v>
      </c>
      <c r="K2519" t="s">
        <v>2700</v>
      </c>
      <c r="L2519" t="s">
        <v>137</v>
      </c>
      <c r="M2519" t="s">
        <v>698</v>
      </c>
      <c r="N2519" t="s">
        <v>699</v>
      </c>
      <c r="O2519">
        <f t="shared" si="39"/>
        <v>2017</v>
      </c>
    </row>
    <row r="2520" spans="1:15" x14ac:dyDescent="0.3">
      <c r="A2520" t="s">
        <v>4973</v>
      </c>
      <c r="B2520" s="7">
        <v>42658</v>
      </c>
      <c r="C2520" t="s">
        <v>3867</v>
      </c>
      <c r="D2520" t="s">
        <v>4974</v>
      </c>
      <c r="E2520">
        <v>20.16</v>
      </c>
      <c r="F2520">
        <v>7</v>
      </c>
      <c r="G2520">
        <v>0</v>
      </c>
      <c r="H2520">
        <v>9.8783999999999992</v>
      </c>
      <c r="I2520" t="s">
        <v>44</v>
      </c>
      <c r="J2520" t="s">
        <v>45</v>
      </c>
      <c r="K2520" t="s">
        <v>4975</v>
      </c>
      <c r="L2520" t="s">
        <v>99</v>
      </c>
      <c r="M2520" t="s">
        <v>576</v>
      </c>
      <c r="N2520" t="s">
        <v>4289</v>
      </c>
      <c r="O2520">
        <f t="shared" si="39"/>
        <v>2016</v>
      </c>
    </row>
    <row r="2521" spans="1:15" x14ac:dyDescent="0.3">
      <c r="A2521" t="s">
        <v>4973</v>
      </c>
      <c r="B2521" s="7">
        <v>42658</v>
      </c>
      <c r="C2521" t="s">
        <v>3867</v>
      </c>
      <c r="D2521" t="s">
        <v>2078</v>
      </c>
      <c r="E2521">
        <v>29.46</v>
      </c>
      <c r="F2521">
        <v>6</v>
      </c>
      <c r="G2521">
        <v>0</v>
      </c>
      <c r="H2521">
        <v>14.4354</v>
      </c>
      <c r="I2521" t="s">
        <v>44</v>
      </c>
      <c r="J2521" t="s">
        <v>45</v>
      </c>
      <c r="K2521" t="s">
        <v>2079</v>
      </c>
      <c r="L2521" t="s">
        <v>99</v>
      </c>
      <c r="M2521" t="s">
        <v>576</v>
      </c>
      <c r="N2521" t="s">
        <v>4289</v>
      </c>
      <c r="O2521">
        <f t="shared" si="39"/>
        <v>2016</v>
      </c>
    </row>
    <row r="2522" spans="1:15" x14ac:dyDescent="0.3">
      <c r="A2522" t="s">
        <v>4973</v>
      </c>
      <c r="B2522" s="7">
        <v>42658</v>
      </c>
      <c r="C2522" t="s">
        <v>3867</v>
      </c>
      <c r="D2522" t="s">
        <v>4976</v>
      </c>
      <c r="E2522">
        <v>868.59</v>
      </c>
      <c r="F2522">
        <v>3</v>
      </c>
      <c r="G2522">
        <v>0</v>
      </c>
      <c r="H2522">
        <v>251.89109999999999</v>
      </c>
      <c r="I2522" t="s">
        <v>44</v>
      </c>
      <c r="J2522" t="s">
        <v>76</v>
      </c>
      <c r="K2522" t="s">
        <v>4977</v>
      </c>
      <c r="L2522" t="s">
        <v>99</v>
      </c>
      <c r="M2522" t="s">
        <v>576</v>
      </c>
      <c r="N2522" t="s">
        <v>4289</v>
      </c>
      <c r="O2522">
        <f t="shared" si="39"/>
        <v>2016</v>
      </c>
    </row>
    <row r="2523" spans="1:15" x14ac:dyDescent="0.3">
      <c r="A2523" t="s">
        <v>4973</v>
      </c>
      <c r="B2523" s="7">
        <v>42658</v>
      </c>
      <c r="C2523" t="s">
        <v>3867</v>
      </c>
      <c r="D2523" t="s">
        <v>367</v>
      </c>
      <c r="E2523">
        <v>12.96</v>
      </c>
      <c r="F2523">
        <v>2</v>
      </c>
      <c r="G2523">
        <v>0</v>
      </c>
      <c r="H2523">
        <v>6.2207999999999997</v>
      </c>
      <c r="I2523" t="s">
        <v>44</v>
      </c>
      <c r="J2523" t="s">
        <v>85</v>
      </c>
      <c r="K2523" t="s">
        <v>368</v>
      </c>
      <c r="L2523" t="s">
        <v>99</v>
      </c>
      <c r="M2523" t="s">
        <v>576</v>
      </c>
      <c r="N2523" t="s">
        <v>4289</v>
      </c>
      <c r="O2523">
        <f t="shared" si="39"/>
        <v>2016</v>
      </c>
    </row>
    <row r="2524" spans="1:15" x14ac:dyDescent="0.3">
      <c r="A2524" t="s">
        <v>4973</v>
      </c>
      <c r="B2524" s="7">
        <v>42658</v>
      </c>
      <c r="C2524" t="s">
        <v>3867</v>
      </c>
      <c r="D2524" t="s">
        <v>3063</v>
      </c>
      <c r="E2524">
        <v>5.5</v>
      </c>
      <c r="F2524">
        <v>1</v>
      </c>
      <c r="G2524">
        <v>0</v>
      </c>
      <c r="H2524">
        <v>1.375</v>
      </c>
      <c r="I2524" t="s">
        <v>69</v>
      </c>
      <c r="J2524" t="s">
        <v>70</v>
      </c>
      <c r="K2524" t="s">
        <v>3064</v>
      </c>
      <c r="L2524" t="s">
        <v>99</v>
      </c>
      <c r="M2524" t="s">
        <v>576</v>
      </c>
      <c r="N2524" t="s">
        <v>4289</v>
      </c>
      <c r="O2524">
        <f t="shared" si="39"/>
        <v>2016</v>
      </c>
    </row>
    <row r="2525" spans="1:15" x14ac:dyDescent="0.3">
      <c r="A2525" t="s">
        <v>4973</v>
      </c>
      <c r="B2525" s="7">
        <v>42658</v>
      </c>
      <c r="C2525" t="s">
        <v>3867</v>
      </c>
      <c r="D2525" t="s">
        <v>3448</v>
      </c>
      <c r="E2525">
        <v>121.6</v>
      </c>
      <c r="F2525">
        <v>4</v>
      </c>
      <c r="G2525">
        <v>0</v>
      </c>
      <c r="H2525">
        <v>55.936</v>
      </c>
      <c r="I2525" t="s">
        <v>44</v>
      </c>
      <c r="J2525" t="s">
        <v>73</v>
      </c>
      <c r="K2525" t="s">
        <v>3449</v>
      </c>
      <c r="L2525" t="s">
        <v>99</v>
      </c>
      <c r="M2525" t="s">
        <v>576</v>
      </c>
      <c r="N2525" t="s">
        <v>4289</v>
      </c>
      <c r="O2525">
        <f t="shared" si="39"/>
        <v>2016</v>
      </c>
    </row>
    <row r="2526" spans="1:15" x14ac:dyDescent="0.3">
      <c r="A2526" t="s">
        <v>4978</v>
      </c>
      <c r="B2526" s="7">
        <v>42100</v>
      </c>
      <c r="C2526" t="s">
        <v>4979</v>
      </c>
      <c r="D2526" t="s">
        <v>1751</v>
      </c>
      <c r="E2526">
        <v>42.048000000000002</v>
      </c>
      <c r="F2526">
        <v>9</v>
      </c>
      <c r="G2526">
        <v>0.2</v>
      </c>
      <c r="H2526">
        <v>5.2560000000000002</v>
      </c>
      <c r="I2526" t="s">
        <v>44</v>
      </c>
      <c r="J2526" t="s">
        <v>66</v>
      </c>
      <c r="K2526" t="s">
        <v>1752</v>
      </c>
      <c r="L2526" t="s">
        <v>99</v>
      </c>
      <c r="M2526" t="s">
        <v>100</v>
      </c>
      <c r="N2526" t="s">
        <v>171</v>
      </c>
      <c r="O2526">
        <f t="shared" si="39"/>
        <v>2015</v>
      </c>
    </row>
    <row r="2527" spans="1:15" x14ac:dyDescent="0.3">
      <c r="A2527" t="s">
        <v>4978</v>
      </c>
      <c r="B2527" s="7">
        <v>42100</v>
      </c>
      <c r="C2527" t="s">
        <v>4979</v>
      </c>
      <c r="D2527" t="s">
        <v>4980</v>
      </c>
      <c r="E2527">
        <v>25.488</v>
      </c>
      <c r="F2527">
        <v>2</v>
      </c>
      <c r="G2527">
        <v>0.2</v>
      </c>
      <c r="H2527">
        <v>4.4603999999999999</v>
      </c>
      <c r="I2527" t="s">
        <v>69</v>
      </c>
      <c r="J2527" t="s">
        <v>148</v>
      </c>
      <c r="K2527" t="s">
        <v>4981</v>
      </c>
      <c r="L2527" t="s">
        <v>99</v>
      </c>
      <c r="M2527" t="s">
        <v>100</v>
      </c>
      <c r="N2527" t="s">
        <v>171</v>
      </c>
      <c r="O2527">
        <f t="shared" si="39"/>
        <v>2015</v>
      </c>
    </row>
    <row r="2528" spans="1:15" x14ac:dyDescent="0.3">
      <c r="A2528" t="s">
        <v>4978</v>
      </c>
      <c r="B2528" s="7">
        <v>42100</v>
      </c>
      <c r="C2528" t="s">
        <v>4979</v>
      </c>
      <c r="D2528" t="s">
        <v>3552</v>
      </c>
      <c r="E2528">
        <v>6.9</v>
      </c>
      <c r="F2528">
        <v>3</v>
      </c>
      <c r="G2528">
        <v>0.8</v>
      </c>
      <c r="H2528">
        <v>-12.074999999999999</v>
      </c>
      <c r="I2528" t="s">
        <v>44</v>
      </c>
      <c r="J2528" t="s">
        <v>73</v>
      </c>
      <c r="K2528" t="s">
        <v>3553</v>
      </c>
      <c r="L2528" t="s">
        <v>99</v>
      </c>
      <c r="M2528" t="s">
        <v>100</v>
      </c>
      <c r="N2528" t="s">
        <v>171</v>
      </c>
      <c r="O2528">
        <f t="shared" si="39"/>
        <v>2015</v>
      </c>
    </row>
    <row r="2529" spans="1:15" x14ac:dyDescent="0.3">
      <c r="A2529" t="s">
        <v>4978</v>
      </c>
      <c r="B2529" s="7">
        <v>42100</v>
      </c>
      <c r="C2529" t="s">
        <v>4979</v>
      </c>
      <c r="D2529" t="s">
        <v>4376</v>
      </c>
      <c r="E2529">
        <v>9.6479999999999997</v>
      </c>
      <c r="F2529">
        <v>6</v>
      </c>
      <c r="G2529">
        <v>0.8</v>
      </c>
      <c r="H2529">
        <v>-16.884</v>
      </c>
      <c r="I2529" t="s">
        <v>44</v>
      </c>
      <c r="J2529" t="s">
        <v>73</v>
      </c>
      <c r="K2529" t="s">
        <v>4377</v>
      </c>
      <c r="L2529" t="s">
        <v>99</v>
      </c>
      <c r="M2529" t="s">
        <v>100</v>
      </c>
      <c r="N2529" t="s">
        <v>171</v>
      </c>
      <c r="O2529">
        <f t="shared" si="39"/>
        <v>2015</v>
      </c>
    </row>
    <row r="2530" spans="1:15" x14ac:dyDescent="0.3">
      <c r="A2530" t="s">
        <v>4978</v>
      </c>
      <c r="B2530" s="7">
        <v>42100</v>
      </c>
      <c r="C2530" t="s">
        <v>4979</v>
      </c>
      <c r="D2530" t="s">
        <v>3678</v>
      </c>
      <c r="E2530">
        <v>7.968</v>
      </c>
      <c r="F2530">
        <v>2</v>
      </c>
      <c r="G2530">
        <v>0.2</v>
      </c>
      <c r="H2530">
        <v>2.8883999999999999</v>
      </c>
      <c r="I2530" t="s">
        <v>44</v>
      </c>
      <c r="J2530" t="s">
        <v>85</v>
      </c>
      <c r="K2530" t="s">
        <v>3679</v>
      </c>
      <c r="L2530" t="s">
        <v>99</v>
      </c>
      <c r="M2530" t="s">
        <v>100</v>
      </c>
      <c r="N2530" t="s">
        <v>171</v>
      </c>
      <c r="O2530">
        <f t="shared" si="39"/>
        <v>2015</v>
      </c>
    </row>
    <row r="2531" spans="1:15" x14ac:dyDescent="0.3">
      <c r="A2531" t="s">
        <v>4982</v>
      </c>
      <c r="B2531" s="7">
        <v>41936</v>
      </c>
      <c r="C2531" t="s">
        <v>4968</v>
      </c>
      <c r="D2531" t="s">
        <v>2536</v>
      </c>
      <c r="E2531">
        <v>10.368</v>
      </c>
      <c r="F2531">
        <v>2</v>
      </c>
      <c r="G2531">
        <v>0.2</v>
      </c>
      <c r="H2531">
        <v>3.6288</v>
      </c>
      <c r="I2531" t="s">
        <v>44</v>
      </c>
      <c r="J2531" t="s">
        <v>85</v>
      </c>
      <c r="K2531" t="s">
        <v>2537</v>
      </c>
      <c r="L2531" t="s">
        <v>35</v>
      </c>
      <c r="M2531" t="s">
        <v>55</v>
      </c>
      <c r="N2531" t="s">
        <v>56</v>
      </c>
      <c r="O2531">
        <f t="shared" si="39"/>
        <v>2014</v>
      </c>
    </row>
    <row r="2532" spans="1:15" x14ac:dyDescent="0.3">
      <c r="A2532" t="s">
        <v>4983</v>
      </c>
      <c r="B2532" s="7">
        <v>41868</v>
      </c>
      <c r="C2532" t="s">
        <v>1048</v>
      </c>
      <c r="D2532" t="s">
        <v>4015</v>
      </c>
      <c r="E2532">
        <v>114.2</v>
      </c>
      <c r="F2532">
        <v>5</v>
      </c>
      <c r="G2532">
        <v>0</v>
      </c>
      <c r="H2532">
        <v>52.531999999999996</v>
      </c>
      <c r="I2532" t="s">
        <v>44</v>
      </c>
      <c r="J2532" t="s">
        <v>85</v>
      </c>
      <c r="K2532" t="s">
        <v>4016</v>
      </c>
      <c r="L2532" t="s">
        <v>35</v>
      </c>
      <c r="M2532" t="s">
        <v>1511</v>
      </c>
      <c r="N2532" t="s">
        <v>4553</v>
      </c>
      <c r="O2532">
        <f t="shared" si="39"/>
        <v>2014</v>
      </c>
    </row>
    <row r="2533" spans="1:15" x14ac:dyDescent="0.3">
      <c r="A2533" t="s">
        <v>4983</v>
      </c>
      <c r="B2533" s="7">
        <v>41868</v>
      </c>
      <c r="C2533" t="s">
        <v>1048</v>
      </c>
      <c r="D2533" t="s">
        <v>4984</v>
      </c>
      <c r="E2533">
        <v>17.96</v>
      </c>
      <c r="F2533">
        <v>4</v>
      </c>
      <c r="G2533">
        <v>0</v>
      </c>
      <c r="H2533">
        <v>8.2615999999999996</v>
      </c>
      <c r="I2533" t="s">
        <v>44</v>
      </c>
      <c r="J2533" t="s">
        <v>73</v>
      </c>
      <c r="K2533" t="s">
        <v>1080</v>
      </c>
      <c r="L2533" t="s">
        <v>35</v>
      </c>
      <c r="M2533" t="s">
        <v>1511</v>
      </c>
      <c r="N2533" t="s">
        <v>4553</v>
      </c>
      <c r="O2533">
        <f t="shared" si="39"/>
        <v>2014</v>
      </c>
    </row>
    <row r="2534" spans="1:15" x14ac:dyDescent="0.3">
      <c r="A2534" t="s">
        <v>4983</v>
      </c>
      <c r="B2534" s="7">
        <v>41868</v>
      </c>
      <c r="C2534" t="s">
        <v>1048</v>
      </c>
      <c r="D2534" t="s">
        <v>3814</v>
      </c>
      <c r="E2534">
        <v>12.67</v>
      </c>
      <c r="F2534">
        <v>7</v>
      </c>
      <c r="G2534">
        <v>0</v>
      </c>
      <c r="H2534">
        <v>4.5612000000000004</v>
      </c>
      <c r="I2534" t="s">
        <v>44</v>
      </c>
      <c r="J2534" t="s">
        <v>241</v>
      </c>
      <c r="K2534" t="s">
        <v>3815</v>
      </c>
      <c r="L2534" t="s">
        <v>35</v>
      </c>
      <c r="M2534" t="s">
        <v>1511</v>
      </c>
      <c r="N2534" t="s">
        <v>4553</v>
      </c>
      <c r="O2534">
        <f t="shared" si="39"/>
        <v>2014</v>
      </c>
    </row>
    <row r="2535" spans="1:15" x14ac:dyDescent="0.3">
      <c r="A2535" t="s">
        <v>4983</v>
      </c>
      <c r="B2535" s="7">
        <v>41868</v>
      </c>
      <c r="C2535" t="s">
        <v>1048</v>
      </c>
      <c r="D2535" t="s">
        <v>426</v>
      </c>
      <c r="E2535">
        <v>339.96</v>
      </c>
      <c r="F2535">
        <v>4</v>
      </c>
      <c r="G2535">
        <v>0</v>
      </c>
      <c r="H2535">
        <v>122.3856</v>
      </c>
      <c r="I2535" t="s">
        <v>69</v>
      </c>
      <c r="J2535" t="s">
        <v>148</v>
      </c>
      <c r="K2535" t="s">
        <v>427</v>
      </c>
      <c r="L2535" t="s">
        <v>35</v>
      </c>
      <c r="M2535" t="s">
        <v>1511</v>
      </c>
      <c r="N2535" t="s">
        <v>4553</v>
      </c>
      <c r="O2535">
        <f t="shared" si="39"/>
        <v>2014</v>
      </c>
    </row>
    <row r="2536" spans="1:15" x14ac:dyDescent="0.3">
      <c r="A2536" t="s">
        <v>4985</v>
      </c>
      <c r="B2536" s="7">
        <v>42962</v>
      </c>
      <c r="C2536" t="s">
        <v>2864</v>
      </c>
      <c r="D2536" t="s">
        <v>1567</v>
      </c>
      <c r="E2536">
        <v>1801.6320000000001</v>
      </c>
      <c r="F2536">
        <v>6</v>
      </c>
      <c r="G2536">
        <v>0.2</v>
      </c>
      <c r="H2536">
        <v>-337.80599999999998</v>
      </c>
      <c r="I2536" t="s">
        <v>44</v>
      </c>
      <c r="J2536" t="s">
        <v>58</v>
      </c>
      <c r="K2536" t="s">
        <v>1568</v>
      </c>
      <c r="L2536" t="s">
        <v>137</v>
      </c>
      <c r="M2536" t="s">
        <v>138</v>
      </c>
      <c r="N2536" t="s">
        <v>139</v>
      </c>
      <c r="O2536">
        <f t="shared" si="39"/>
        <v>2017</v>
      </c>
    </row>
    <row r="2537" spans="1:15" x14ac:dyDescent="0.3">
      <c r="A2537" t="s">
        <v>4986</v>
      </c>
      <c r="B2537" s="7">
        <v>42253</v>
      </c>
      <c r="C2537" t="s">
        <v>4987</v>
      </c>
      <c r="D2537" t="s">
        <v>417</v>
      </c>
      <c r="E2537">
        <v>46.32</v>
      </c>
      <c r="F2537">
        <v>4</v>
      </c>
      <c r="G2537">
        <v>0</v>
      </c>
      <c r="H2537">
        <v>18.064800000000002</v>
      </c>
      <c r="I2537" t="s">
        <v>69</v>
      </c>
      <c r="J2537" t="s">
        <v>148</v>
      </c>
      <c r="K2537" t="s">
        <v>418</v>
      </c>
      <c r="L2537" t="s">
        <v>47</v>
      </c>
      <c r="M2537" t="s">
        <v>48</v>
      </c>
      <c r="N2537" t="s">
        <v>4988</v>
      </c>
      <c r="O2537">
        <f t="shared" si="39"/>
        <v>2015</v>
      </c>
    </row>
    <row r="2538" spans="1:15" x14ac:dyDescent="0.3">
      <c r="A2538" t="s">
        <v>4989</v>
      </c>
      <c r="B2538" s="7">
        <v>42031</v>
      </c>
      <c r="C2538" t="s">
        <v>2026</v>
      </c>
      <c r="D2538" t="s">
        <v>301</v>
      </c>
      <c r="E2538">
        <v>181.98599999999999</v>
      </c>
      <c r="F2538">
        <v>2</v>
      </c>
      <c r="G2538">
        <v>0.3</v>
      </c>
      <c r="H2538">
        <v>-54.595799999999997</v>
      </c>
      <c r="I2538" t="s">
        <v>32</v>
      </c>
      <c r="J2538" t="s">
        <v>39</v>
      </c>
      <c r="K2538" t="s">
        <v>302</v>
      </c>
      <c r="L2538" t="s">
        <v>137</v>
      </c>
      <c r="M2538" t="s">
        <v>445</v>
      </c>
      <c r="N2538" t="s">
        <v>1920</v>
      </c>
      <c r="O2538">
        <f t="shared" si="39"/>
        <v>2015</v>
      </c>
    </row>
    <row r="2539" spans="1:15" x14ac:dyDescent="0.3">
      <c r="A2539" t="s">
        <v>4989</v>
      </c>
      <c r="B2539" s="7">
        <v>42031</v>
      </c>
      <c r="C2539" t="s">
        <v>2026</v>
      </c>
      <c r="D2539" t="s">
        <v>4055</v>
      </c>
      <c r="E2539">
        <v>431.976</v>
      </c>
      <c r="F2539">
        <v>4</v>
      </c>
      <c r="G2539">
        <v>0.4</v>
      </c>
      <c r="H2539">
        <v>-100.7944</v>
      </c>
      <c r="I2539" t="s">
        <v>69</v>
      </c>
      <c r="J2539" t="s">
        <v>70</v>
      </c>
      <c r="K2539" t="s">
        <v>4056</v>
      </c>
      <c r="L2539" t="s">
        <v>137</v>
      </c>
      <c r="M2539" t="s">
        <v>445</v>
      </c>
      <c r="N2539" t="s">
        <v>1920</v>
      </c>
      <c r="O2539">
        <f t="shared" si="39"/>
        <v>2015</v>
      </c>
    </row>
    <row r="2540" spans="1:15" x14ac:dyDescent="0.3">
      <c r="A2540" t="s">
        <v>4989</v>
      </c>
      <c r="B2540" s="7">
        <v>42031</v>
      </c>
      <c r="C2540" t="s">
        <v>2026</v>
      </c>
      <c r="D2540" t="s">
        <v>4990</v>
      </c>
      <c r="E2540">
        <v>155.37</v>
      </c>
      <c r="F2540">
        <v>1</v>
      </c>
      <c r="G2540">
        <v>0.4</v>
      </c>
      <c r="H2540">
        <v>-36.253</v>
      </c>
      <c r="I2540" t="s">
        <v>69</v>
      </c>
      <c r="J2540" t="s">
        <v>70</v>
      </c>
      <c r="K2540" t="s">
        <v>4991</v>
      </c>
      <c r="L2540" t="s">
        <v>137</v>
      </c>
      <c r="M2540" t="s">
        <v>445</v>
      </c>
      <c r="N2540" t="s">
        <v>1920</v>
      </c>
      <c r="O2540">
        <f t="shared" si="39"/>
        <v>2015</v>
      </c>
    </row>
    <row r="2541" spans="1:15" x14ac:dyDescent="0.3">
      <c r="A2541" t="s">
        <v>4992</v>
      </c>
      <c r="B2541" s="7">
        <v>42201</v>
      </c>
      <c r="C2541" t="s">
        <v>4838</v>
      </c>
      <c r="D2541" t="s">
        <v>1058</v>
      </c>
      <c r="E2541">
        <v>1348.704</v>
      </c>
      <c r="F2541">
        <v>6</v>
      </c>
      <c r="G2541">
        <v>0.2</v>
      </c>
      <c r="H2541">
        <v>-219.1644</v>
      </c>
      <c r="I2541" t="s">
        <v>32</v>
      </c>
      <c r="J2541" t="s">
        <v>39</v>
      </c>
      <c r="K2541" t="s">
        <v>1059</v>
      </c>
      <c r="L2541" t="s">
        <v>47</v>
      </c>
      <c r="M2541" t="s">
        <v>48</v>
      </c>
      <c r="N2541" t="s">
        <v>120</v>
      </c>
      <c r="O2541">
        <f t="shared" si="39"/>
        <v>2015</v>
      </c>
    </row>
    <row r="2542" spans="1:15" x14ac:dyDescent="0.3">
      <c r="A2542" t="s">
        <v>4992</v>
      </c>
      <c r="B2542" s="7">
        <v>42201</v>
      </c>
      <c r="C2542" t="s">
        <v>4838</v>
      </c>
      <c r="D2542" t="s">
        <v>1007</v>
      </c>
      <c r="E2542">
        <v>700.15200000000004</v>
      </c>
      <c r="F2542">
        <v>3</v>
      </c>
      <c r="G2542">
        <v>0.2</v>
      </c>
      <c r="H2542">
        <v>78.767099999999999</v>
      </c>
      <c r="I2542" t="s">
        <v>32</v>
      </c>
      <c r="J2542" t="s">
        <v>39</v>
      </c>
      <c r="K2542" t="s">
        <v>1008</v>
      </c>
      <c r="L2542" t="s">
        <v>47</v>
      </c>
      <c r="M2542" t="s">
        <v>48</v>
      </c>
      <c r="N2542" t="s">
        <v>120</v>
      </c>
      <c r="O2542">
        <f t="shared" si="39"/>
        <v>2015</v>
      </c>
    </row>
    <row r="2543" spans="1:15" x14ac:dyDescent="0.3">
      <c r="A2543" t="s">
        <v>4993</v>
      </c>
      <c r="B2543" s="7">
        <v>42490</v>
      </c>
      <c r="C2543" t="s">
        <v>4994</v>
      </c>
      <c r="D2543" t="s">
        <v>1922</v>
      </c>
      <c r="E2543">
        <v>111.88800000000001</v>
      </c>
      <c r="F2543">
        <v>7</v>
      </c>
      <c r="G2543">
        <v>0.2</v>
      </c>
      <c r="H2543">
        <v>22.377600000000001</v>
      </c>
      <c r="I2543" t="s">
        <v>32</v>
      </c>
      <c r="J2543" t="s">
        <v>63</v>
      </c>
      <c r="K2543" t="s">
        <v>1923</v>
      </c>
      <c r="L2543" t="s">
        <v>47</v>
      </c>
      <c r="M2543" t="s">
        <v>281</v>
      </c>
      <c r="N2543" t="s">
        <v>554</v>
      </c>
      <c r="O2543">
        <f t="shared" si="39"/>
        <v>2016</v>
      </c>
    </row>
    <row r="2544" spans="1:15" x14ac:dyDescent="0.3">
      <c r="A2544" t="s">
        <v>4995</v>
      </c>
      <c r="B2544" s="7">
        <v>41908</v>
      </c>
      <c r="C2544" t="s">
        <v>4996</v>
      </c>
      <c r="D2544" t="s">
        <v>2794</v>
      </c>
      <c r="E2544">
        <v>143.952</v>
      </c>
      <c r="F2544">
        <v>3</v>
      </c>
      <c r="G2544">
        <v>0.2</v>
      </c>
      <c r="H2544">
        <v>14.395200000000001</v>
      </c>
      <c r="I2544" t="s">
        <v>44</v>
      </c>
      <c r="J2544" t="s">
        <v>76</v>
      </c>
      <c r="K2544" t="s">
        <v>2795</v>
      </c>
      <c r="L2544" t="s">
        <v>137</v>
      </c>
      <c r="M2544" t="s">
        <v>138</v>
      </c>
      <c r="N2544" t="s">
        <v>139</v>
      </c>
      <c r="O2544">
        <f t="shared" si="39"/>
        <v>2014</v>
      </c>
    </row>
    <row r="2545" spans="1:15" x14ac:dyDescent="0.3">
      <c r="A2545" t="s">
        <v>4997</v>
      </c>
      <c r="B2545" s="7">
        <v>42621</v>
      </c>
      <c r="C2545" t="s">
        <v>2941</v>
      </c>
      <c r="D2545" t="s">
        <v>4998</v>
      </c>
      <c r="E2545">
        <v>173.94</v>
      </c>
      <c r="F2545">
        <v>3</v>
      </c>
      <c r="G2545">
        <v>0</v>
      </c>
      <c r="H2545">
        <v>13.9152</v>
      </c>
      <c r="I2545" t="s">
        <v>32</v>
      </c>
      <c r="J2545" t="s">
        <v>33</v>
      </c>
      <c r="K2545" t="s">
        <v>4999</v>
      </c>
      <c r="L2545" t="s">
        <v>137</v>
      </c>
      <c r="M2545" t="s">
        <v>1102</v>
      </c>
      <c r="N2545" t="s">
        <v>4822</v>
      </c>
      <c r="O2545">
        <f t="shared" si="39"/>
        <v>2016</v>
      </c>
    </row>
    <row r="2546" spans="1:15" x14ac:dyDescent="0.3">
      <c r="A2546" t="s">
        <v>4997</v>
      </c>
      <c r="B2546" s="7">
        <v>42621</v>
      </c>
      <c r="C2546" t="s">
        <v>2941</v>
      </c>
      <c r="D2546" t="s">
        <v>4404</v>
      </c>
      <c r="E2546">
        <v>14.76</v>
      </c>
      <c r="F2546">
        <v>4</v>
      </c>
      <c r="G2546">
        <v>0</v>
      </c>
      <c r="H2546">
        <v>6.9371999999999998</v>
      </c>
      <c r="I2546" t="s">
        <v>44</v>
      </c>
      <c r="J2546" t="s">
        <v>45</v>
      </c>
      <c r="K2546" t="s">
        <v>4405</v>
      </c>
      <c r="L2546" t="s">
        <v>137</v>
      </c>
      <c r="M2546" t="s">
        <v>1102</v>
      </c>
      <c r="N2546" t="s">
        <v>4822</v>
      </c>
      <c r="O2546">
        <f t="shared" si="39"/>
        <v>2016</v>
      </c>
    </row>
    <row r="2547" spans="1:15" x14ac:dyDescent="0.3">
      <c r="A2547" t="s">
        <v>5000</v>
      </c>
      <c r="B2547" s="7">
        <v>42841</v>
      </c>
      <c r="C2547" t="s">
        <v>300</v>
      </c>
      <c r="D2547" t="s">
        <v>849</v>
      </c>
      <c r="E2547">
        <v>205.92</v>
      </c>
      <c r="F2547">
        <v>4</v>
      </c>
      <c r="G2547">
        <v>0</v>
      </c>
      <c r="H2547">
        <v>2.0592000000000001</v>
      </c>
      <c r="I2547" t="s">
        <v>44</v>
      </c>
      <c r="J2547" t="s">
        <v>58</v>
      </c>
      <c r="K2547" t="s">
        <v>850</v>
      </c>
      <c r="L2547" t="s">
        <v>47</v>
      </c>
      <c r="M2547" t="s">
        <v>48</v>
      </c>
      <c r="N2547" t="s">
        <v>561</v>
      </c>
      <c r="O2547">
        <f t="shared" si="39"/>
        <v>2017</v>
      </c>
    </row>
    <row r="2548" spans="1:15" x14ac:dyDescent="0.3">
      <c r="A2548" t="s">
        <v>5000</v>
      </c>
      <c r="B2548" s="7">
        <v>42841</v>
      </c>
      <c r="C2548" t="s">
        <v>300</v>
      </c>
      <c r="D2548" t="s">
        <v>1478</v>
      </c>
      <c r="E2548">
        <v>102.833</v>
      </c>
      <c r="F2548">
        <v>1</v>
      </c>
      <c r="G2548">
        <v>0.15</v>
      </c>
      <c r="H2548">
        <v>-6.0490000000000004</v>
      </c>
      <c r="I2548" t="s">
        <v>32</v>
      </c>
      <c r="J2548" t="s">
        <v>33</v>
      </c>
      <c r="K2548" t="s">
        <v>1479</v>
      </c>
      <c r="L2548" t="s">
        <v>47</v>
      </c>
      <c r="M2548" t="s">
        <v>48</v>
      </c>
      <c r="N2548" t="s">
        <v>561</v>
      </c>
      <c r="O2548">
        <f t="shared" si="39"/>
        <v>2017</v>
      </c>
    </row>
    <row r="2549" spans="1:15" x14ac:dyDescent="0.3">
      <c r="A2549" t="s">
        <v>5001</v>
      </c>
      <c r="B2549" s="7">
        <v>42232</v>
      </c>
      <c r="C2549" t="s">
        <v>4939</v>
      </c>
      <c r="D2549" t="s">
        <v>2842</v>
      </c>
      <c r="E2549">
        <v>2.3039999999999998</v>
      </c>
      <c r="F2549">
        <v>1</v>
      </c>
      <c r="G2549">
        <v>0.2</v>
      </c>
      <c r="H2549">
        <v>0.25919999999999999</v>
      </c>
      <c r="I2549" t="s">
        <v>44</v>
      </c>
      <c r="J2549" t="s">
        <v>66</v>
      </c>
      <c r="K2549" t="s">
        <v>2843</v>
      </c>
      <c r="L2549" t="s">
        <v>47</v>
      </c>
      <c r="M2549" t="s">
        <v>281</v>
      </c>
      <c r="N2549" t="s">
        <v>486</v>
      </c>
      <c r="O2549">
        <f t="shared" si="39"/>
        <v>2015</v>
      </c>
    </row>
    <row r="2550" spans="1:15" x14ac:dyDescent="0.3">
      <c r="A2550" t="s">
        <v>5001</v>
      </c>
      <c r="B2550" s="7">
        <v>42232</v>
      </c>
      <c r="C2550" t="s">
        <v>4939</v>
      </c>
      <c r="D2550" t="s">
        <v>4046</v>
      </c>
      <c r="E2550">
        <v>1879.96</v>
      </c>
      <c r="F2550">
        <v>5</v>
      </c>
      <c r="G2550">
        <v>0.2</v>
      </c>
      <c r="H2550">
        <v>211.49549999999999</v>
      </c>
      <c r="I2550" t="s">
        <v>69</v>
      </c>
      <c r="J2550" t="s">
        <v>70</v>
      </c>
      <c r="K2550" t="s">
        <v>4047</v>
      </c>
      <c r="L2550" t="s">
        <v>47</v>
      </c>
      <c r="M2550" t="s">
        <v>281</v>
      </c>
      <c r="N2550" t="s">
        <v>486</v>
      </c>
      <c r="O2550">
        <f t="shared" si="39"/>
        <v>2015</v>
      </c>
    </row>
    <row r="2551" spans="1:15" x14ac:dyDescent="0.3">
      <c r="A2551" t="s">
        <v>5001</v>
      </c>
      <c r="B2551" s="7">
        <v>42232</v>
      </c>
      <c r="C2551" t="s">
        <v>4939</v>
      </c>
      <c r="D2551" t="s">
        <v>4195</v>
      </c>
      <c r="E2551">
        <v>313.024</v>
      </c>
      <c r="F2551">
        <v>8</v>
      </c>
      <c r="G2551">
        <v>0.2</v>
      </c>
      <c r="H2551">
        <v>105.6456</v>
      </c>
      <c r="I2551" t="s">
        <v>44</v>
      </c>
      <c r="J2551" t="s">
        <v>85</v>
      </c>
      <c r="K2551" t="s">
        <v>4196</v>
      </c>
      <c r="L2551" t="s">
        <v>47</v>
      </c>
      <c r="M2551" t="s">
        <v>281</v>
      </c>
      <c r="N2551" t="s">
        <v>486</v>
      </c>
      <c r="O2551">
        <f t="shared" si="39"/>
        <v>2015</v>
      </c>
    </row>
    <row r="2552" spans="1:15" x14ac:dyDescent="0.3">
      <c r="A2552" t="s">
        <v>5001</v>
      </c>
      <c r="B2552" s="7">
        <v>42232</v>
      </c>
      <c r="C2552" t="s">
        <v>4939</v>
      </c>
      <c r="D2552" t="s">
        <v>2812</v>
      </c>
      <c r="E2552">
        <v>5.04</v>
      </c>
      <c r="F2552">
        <v>2</v>
      </c>
      <c r="G2552">
        <v>0.2</v>
      </c>
      <c r="H2552">
        <v>1.764</v>
      </c>
      <c r="I2552" t="s">
        <v>44</v>
      </c>
      <c r="J2552" t="s">
        <v>45</v>
      </c>
      <c r="K2552" t="s">
        <v>2813</v>
      </c>
      <c r="L2552" t="s">
        <v>47</v>
      </c>
      <c r="M2552" t="s">
        <v>281</v>
      </c>
      <c r="N2552" t="s">
        <v>486</v>
      </c>
      <c r="O2552">
        <f t="shared" si="39"/>
        <v>2015</v>
      </c>
    </row>
    <row r="2553" spans="1:15" x14ac:dyDescent="0.3">
      <c r="A2553" t="s">
        <v>5002</v>
      </c>
      <c r="B2553" s="7">
        <v>43058</v>
      </c>
      <c r="C2553" t="s">
        <v>3371</v>
      </c>
      <c r="D2553" t="s">
        <v>5003</v>
      </c>
      <c r="E2553">
        <v>821.88</v>
      </c>
      <c r="F2553">
        <v>6</v>
      </c>
      <c r="G2553">
        <v>0</v>
      </c>
      <c r="H2553">
        <v>213.68879999999999</v>
      </c>
      <c r="I2553" t="s">
        <v>32</v>
      </c>
      <c r="J2553" t="s">
        <v>63</v>
      </c>
      <c r="K2553" t="s">
        <v>5004</v>
      </c>
      <c r="L2553" t="s">
        <v>35</v>
      </c>
      <c r="M2553" t="s">
        <v>36</v>
      </c>
      <c r="N2553" t="s">
        <v>37</v>
      </c>
      <c r="O2553">
        <f t="shared" si="39"/>
        <v>2017</v>
      </c>
    </row>
    <row r="2554" spans="1:15" x14ac:dyDescent="0.3">
      <c r="A2554" t="s">
        <v>5002</v>
      </c>
      <c r="B2554" s="7">
        <v>43058</v>
      </c>
      <c r="C2554" t="s">
        <v>3371</v>
      </c>
      <c r="D2554" t="s">
        <v>3659</v>
      </c>
      <c r="E2554">
        <v>21.96</v>
      </c>
      <c r="F2554">
        <v>2</v>
      </c>
      <c r="G2554">
        <v>0</v>
      </c>
      <c r="H2554">
        <v>10.760400000000001</v>
      </c>
      <c r="I2554" t="s">
        <v>44</v>
      </c>
      <c r="J2554" t="s">
        <v>73</v>
      </c>
      <c r="K2554" t="s">
        <v>3660</v>
      </c>
      <c r="L2554" t="s">
        <v>35</v>
      </c>
      <c r="M2554" t="s">
        <v>36</v>
      </c>
      <c r="N2554" t="s">
        <v>37</v>
      </c>
      <c r="O2554">
        <f t="shared" si="39"/>
        <v>2017</v>
      </c>
    </row>
    <row r="2555" spans="1:15" x14ac:dyDescent="0.3">
      <c r="A2555" t="s">
        <v>5005</v>
      </c>
      <c r="B2555" s="7">
        <v>42627</v>
      </c>
      <c r="C2555" t="s">
        <v>381</v>
      </c>
      <c r="D2555" t="s">
        <v>2807</v>
      </c>
      <c r="E2555">
        <v>25.92</v>
      </c>
      <c r="F2555">
        <v>4</v>
      </c>
      <c r="G2555">
        <v>0</v>
      </c>
      <c r="H2555">
        <v>12.441599999999999</v>
      </c>
      <c r="I2555" t="s">
        <v>44</v>
      </c>
      <c r="J2555" t="s">
        <v>85</v>
      </c>
      <c r="K2555" t="s">
        <v>2808</v>
      </c>
      <c r="L2555" t="s">
        <v>35</v>
      </c>
      <c r="M2555" t="s">
        <v>346</v>
      </c>
      <c r="N2555" t="s">
        <v>347</v>
      </c>
      <c r="O2555">
        <f t="shared" si="39"/>
        <v>2016</v>
      </c>
    </row>
    <row r="2556" spans="1:15" x14ac:dyDescent="0.3">
      <c r="A2556" t="s">
        <v>5006</v>
      </c>
      <c r="B2556" s="7">
        <v>42597</v>
      </c>
      <c r="C2556" t="s">
        <v>4133</v>
      </c>
      <c r="D2556" t="s">
        <v>5007</v>
      </c>
      <c r="E2556">
        <v>705.54399999999998</v>
      </c>
      <c r="F2556">
        <v>7</v>
      </c>
      <c r="G2556">
        <v>0.2</v>
      </c>
      <c r="H2556">
        <v>70.554400000000001</v>
      </c>
      <c r="I2556" t="s">
        <v>69</v>
      </c>
      <c r="J2556" t="s">
        <v>70</v>
      </c>
      <c r="K2556" t="s">
        <v>5008</v>
      </c>
      <c r="L2556" t="s">
        <v>35</v>
      </c>
      <c r="M2556" t="s">
        <v>55</v>
      </c>
      <c r="N2556" t="s">
        <v>5009</v>
      </c>
      <c r="O2556">
        <f t="shared" si="39"/>
        <v>2016</v>
      </c>
    </row>
    <row r="2557" spans="1:15" x14ac:dyDescent="0.3">
      <c r="A2557" t="s">
        <v>5010</v>
      </c>
      <c r="B2557" s="7">
        <v>42273</v>
      </c>
      <c r="C2557" t="s">
        <v>478</v>
      </c>
      <c r="D2557" t="s">
        <v>5011</v>
      </c>
      <c r="E2557">
        <v>50</v>
      </c>
      <c r="F2557">
        <v>2</v>
      </c>
      <c r="G2557">
        <v>0</v>
      </c>
      <c r="H2557">
        <v>12</v>
      </c>
      <c r="I2557" t="s">
        <v>69</v>
      </c>
      <c r="J2557" t="s">
        <v>148</v>
      </c>
      <c r="K2557" t="s">
        <v>5012</v>
      </c>
      <c r="L2557" t="s">
        <v>137</v>
      </c>
      <c r="M2557" t="s">
        <v>243</v>
      </c>
      <c r="N2557" t="s">
        <v>244</v>
      </c>
      <c r="O2557">
        <f t="shared" si="39"/>
        <v>2015</v>
      </c>
    </row>
    <row r="2558" spans="1:15" x14ac:dyDescent="0.3">
      <c r="A2558" t="s">
        <v>5013</v>
      </c>
      <c r="B2558" s="7">
        <v>42651</v>
      </c>
      <c r="C2558" t="s">
        <v>2238</v>
      </c>
      <c r="D2558" t="s">
        <v>5014</v>
      </c>
      <c r="E2558">
        <v>51.712000000000003</v>
      </c>
      <c r="F2558">
        <v>8</v>
      </c>
      <c r="G2558">
        <v>0.6</v>
      </c>
      <c r="H2558">
        <v>-32.32</v>
      </c>
      <c r="I2558" t="s">
        <v>32</v>
      </c>
      <c r="J2558" t="s">
        <v>63</v>
      </c>
      <c r="K2558" t="s">
        <v>5015</v>
      </c>
      <c r="L2558" t="s">
        <v>99</v>
      </c>
      <c r="M2558" t="s">
        <v>100</v>
      </c>
      <c r="N2558" t="s">
        <v>171</v>
      </c>
      <c r="O2558">
        <f t="shared" si="39"/>
        <v>2016</v>
      </c>
    </row>
    <row r="2559" spans="1:15" x14ac:dyDescent="0.3">
      <c r="A2559" t="s">
        <v>5016</v>
      </c>
      <c r="B2559" s="7">
        <v>42087</v>
      </c>
      <c r="C2559" t="s">
        <v>1003</v>
      </c>
      <c r="D2559" t="s">
        <v>4688</v>
      </c>
      <c r="E2559">
        <v>6.992</v>
      </c>
      <c r="F2559">
        <v>2</v>
      </c>
      <c r="G2559">
        <v>0.2</v>
      </c>
      <c r="H2559">
        <v>0.52439999999999998</v>
      </c>
      <c r="I2559" t="s">
        <v>44</v>
      </c>
      <c r="J2559" t="s">
        <v>76</v>
      </c>
      <c r="K2559" t="s">
        <v>4689</v>
      </c>
      <c r="L2559" t="s">
        <v>35</v>
      </c>
      <c r="M2559" t="s">
        <v>55</v>
      </c>
      <c r="N2559" t="s">
        <v>3001</v>
      </c>
      <c r="O2559">
        <f t="shared" si="39"/>
        <v>2015</v>
      </c>
    </row>
    <row r="2560" spans="1:15" x14ac:dyDescent="0.3">
      <c r="A2560" t="s">
        <v>5017</v>
      </c>
      <c r="B2560" s="7">
        <v>42155</v>
      </c>
      <c r="C2560" t="s">
        <v>4832</v>
      </c>
      <c r="D2560" t="s">
        <v>5018</v>
      </c>
      <c r="E2560">
        <v>1406.86</v>
      </c>
      <c r="F2560">
        <v>7</v>
      </c>
      <c r="G2560">
        <v>0</v>
      </c>
      <c r="H2560">
        <v>140.68600000000001</v>
      </c>
      <c r="I2560" t="s">
        <v>32</v>
      </c>
      <c r="J2560" t="s">
        <v>33</v>
      </c>
      <c r="K2560" t="s">
        <v>5019</v>
      </c>
      <c r="L2560" t="s">
        <v>47</v>
      </c>
      <c r="M2560" t="s">
        <v>114</v>
      </c>
      <c r="N2560" t="s">
        <v>142</v>
      </c>
      <c r="O2560">
        <f t="shared" si="39"/>
        <v>2015</v>
      </c>
    </row>
    <row r="2561" spans="1:15" x14ac:dyDescent="0.3">
      <c r="A2561" t="s">
        <v>5017</v>
      </c>
      <c r="B2561" s="7">
        <v>42155</v>
      </c>
      <c r="C2561" t="s">
        <v>4832</v>
      </c>
      <c r="D2561" t="s">
        <v>1274</v>
      </c>
      <c r="E2561">
        <v>15.75</v>
      </c>
      <c r="F2561">
        <v>5</v>
      </c>
      <c r="G2561">
        <v>0</v>
      </c>
      <c r="H2561">
        <v>7.56</v>
      </c>
      <c r="I2561" t="s">
        <v>44</v>
      </c>
      <c r="J2561" t="s">
        <v>45</v>
      </c>
      <c r="K2561" t="s">
        <v>1275</v>
      </c>
      <c r="L2561" t="s">
        <v>47</v>
      </c>
      <c r="M2561" t="s">
        <v>114</v>
      </c>
      <c r="N2561" t="s">
        <v>142</v>
      </c>
      <c r="O2561">
        <f t="shared" si="39"/>
        <v>2015</v>
      </c>
    </row>
    <row r="2562" spans="1:15" x14ac:dyDescent="0.3">
      <c r="A2562" t="s">
        <v>5017</v>
      </c>
      <c r="B2562" s="7">
        <v>42155</v>
      </c>
      <c r="C2562" t="s">
        <v>4832</v>
      </c>
      <c r="D2562" t="s">
        <v>2635</v>
      </c>
      <c r="E2562">
        <v>323.10000000000002</v>
      </c>
      <c r="F2562">
        <v>2</v>
      </c>
      <c r="G2562">
        <v>0</v>
      </c>
      <c r="H2562">
        <v>61.389000000000003</v>
      </c>
      <c r="I2562" t="s">
        <v>44</v>
      </c>
      <c r="J2562" t="s">
        <v>58</v>
      </c>
      <c r="K2562" t="s">
        <v>2636</v>
      </c>
      <c r="L2562" t="s">
        <v>47</v>
      </c>
      <c r="M2562" t="s">
        <v>114</v>
      </c>
      <c r="N2562" t="s">
        <v>142</v>
      </c>
      <c r="O2562">
        <f t="shared" ref="O2562:O2625" si="40">YEAR(B2562)</f>
        <v>2015</v>
      </c>
    </row>
    <row r="2563" spans="1:15" x14ac:dyDescent="0.3">
      <c r="A2563" t="s">
        <v>5020</v>
      </c>
      <c r="B2563" s="7">
        <v>42363</v>
      </c>
      <c r="C2563" t="s">
        <v>707</v>
      </c>
      <c r="D2563" t="s">
        <v>4202</v>
      </c>
      <c r="E2563">
        <v>9.2159999999999993</v>
      </c>
      <c r="F2563">
        <v>4</v>
      </c>
      <c r="G2563">
        <v>0.2</v>
      </c>
      <c r="H2563">
        <v>3.3408000000000002</v>
      </c>
      <c r="I2563" t="s">
        <v>44</v>
      </c>
      <c r="J2563" t="s">
        <v>45</v>
      </c>
      <c r="K2563" t="s">
        <v>4203</v>
      </c>
      <c r="L2563" t="s">
        <v>35</v>
      </c>
      <c r="M2563" t="s">
        <v>303</v>
      </c>
      <c r="N2563" t="s">
        <v>5021</v>
      </c>
      <c r="O2563">
        <f t="shared" si="40"/>
        <v>2015</v>
      </c>
    </row>
    <row r="2564" spans="1:15" x14ac:dyDescent="0.3">
      <c r="A2564" t="s">
        <v>5020</v>
      </c>
      <c r="B2564" s="7">
        <v>42363</v>
      </c>
      <c r="C2564" t="s">
        <v>707</v>
      </c>
      <c r="D2564" t="s">
        <v>4658</v>
      </c>
      <c r="E2564">
        <v>10.368</v>
      </c>
      <c r="F2564">
        <v>2</v>
      </c>
      <c r="G2564">
        <v>0.2</v>
      </c>
      <c r="H2564">
        <v>3.6288</v>
      </c>
      <c r="I2564" t="s">
        <v>44</v>
      </c>
      <c r="J2564" t="s">
        <v>85</v>
      </c>
      <c r="K2564" t="s">
        <v>4659</v>
      </c>
      <c r="L2564" t="s">
        <v>35</v>
      </c>
      <c r="M2564" t="s">
        <v>303</v>
      </c>
      <c r="N2564" t="s">
        <v>5021</v>
      </c>
      <c r="O2564">
        <f t="shared" si="40"/>
        <v>2015</v>
      </c>
    </row>
    <row r="2565" spans="1:15" x14ac:dyDescent="0.3">
      <c r="A2565" t="s">
        <v>5022</v>
      </c>
      <c r="B2565" s="7">
        <v>42080</v>
      </c>
      <c r="C2565" t="s">
        <v>2987</v>
      </c>
      <c r="D2565" t="s">
        <v>5023</v>
      </c>
      <c r="E2565">
        <v>15.02</v>
      </c>
      <c r="F2565">
        <v>1</v>
      </c>
      <c r="G2565">
        <v>0</v>
      </c>
      <c r="H2565">
        <v>2.7035999999999998</v>
      </c>
      <c r="I2565" t="s">
        <v>69</v>
      </c>
      <c r="J2565" t="s">
        <v>148</v>
      </c>
      <c r="K2565" t="s">
        <v>5024</v>
      </c>
      <c r="L2565" t="s">
        <v>137</v>
      </c>
      <c r="M2565" t="s">
        <v>243</v>
      </c>
      <c r="N2565" t="s">
        <v>244</v>
      </c>
      <c r="O2565">
        <f t="shared" si="40"/>
        <v>2015</v>
      </c>
    </row>
    <row r="2566" spans="1:15" x14ac:dyDescent="0.3">
      <c r="A2566" t="s">
        <v>5022</v>
      </c>
      <c r="B2566" s="7">
        <v>42080</v>
      </c>
      <c r="C2566" t="s">
        <v>2987</v>
      </c>
      <c r="D2566" t="s">
        <v>3614</v>
      </c>
      <c r="E2566">
        <v>33.82</v>
      </c>
      <c r="F2566">
        <v>2</v>
      </c>
      <c r="G2566">
        <v>0</v>
      </c>
      <c r="H2566">
        <v>9.1313999999999993</v>
      </c>
      <c r="I2566" t="s">
        <v>44</v>
      </c>
      <c r="J2566" t="s">
        <v>58</v>
      </c>
      <c r="K2566" t="s">
        <v>3615</v>
      </c>
      <c r="L2566" t="s">
        <v>137</v>
      </c>
      <c r="M2566" t="s">
        <v>243</v>
      </c>
      <c r="N2566" t="s">
        <v>244</v>
      </c>
      <c r="O2566">
        <f t="shared" si="40"/>
        <v>2015</v>
      </c>
    </row>
    <row r="2567" spans="1:15" x14ac:dyDescent="0.3">
      <c r="A2567" t="s">
        <v>5025</v>
      </c>
      <c r="B2567" s="7">
        <v>43090</v>
      </c>
      <c r="C2567" t="s">
        <v>5026</v>
      </c>
      <c r="D2567" t="s">
        <v>3208</v>
      </c>
      <c r="E2567">
        <v>71</v>
      </c>
      <c r="F2567">
        <v>4</v>
      </c>
      <c r="G2567">
        <v>0</v>
      </c>
      <c r="H2567">
        <v>27.69</v>
      </c>
      <c r="I2567" t="s">
        <v>69</v>
      </c>
      <c r="J2567" t="s">
        <v>148</v>
      </c>
      <c r="K2567" t="s">
        <v>3209</v>
      </c>
      <c r="L2567" t="s">
        <v>35</v>
      </c>
      <c r="M2567" t="s">
        <v>36</v>
      </c>
      <c r="N2567" t="s">
        <v>4075</v>
      </c>
      <c r="O2567">
        <f t="shared" si="40"/>
        <v>2017</v>
      </c>
    </row>
    <row r="2568" spans="1:15" x14ac:dyDescent="0.3">
      <c r="A2568" t="s">
        <v>5027</v>
      </c>
      <c r="B2568" s="7">
        <v>43040</v>
      </c>
      <c r="C2568" t="s">
        <v>1712</v>
      </c>
      <c r="D2568" t="s">
        <v>5028</v>
      </c>
      <c r="E2568">
        <v>25.12</v>
      </c>
      <c r="F2568">
        <v>5</v>
      </c>
      <c r="G2568">
        <v>0.2</v>
      </c>
      <c r="H2568">
        <v>7.85</v>
      </c>
      <c r="I2568" t="s">
        <v>44</v>
      </c>
      <c r="J2568" t="s">
        <v>73</v>
      </c>
      <c r="K2568" t="s">
        <v>5029</v>
      </c>
      <c r="L2568" t="s">
        <v>47</v>
      </c>
      <c r="M2568" t="s">
        <v>93</v>
      </c>
      <c r="N2568" t="s">
        <v>5030</v>
      </c>
      <c r="O2568">
        <f t="shared" si="40"/>
        <v>2017</v>
      </c>
    </row>
    <row r="2569" spans="1:15" x14ac:dyDescent="0.3">
      <c r="A2569" t="s">
        <v>5027</v>
      </c>
      <c r="B2569" s="7">
        <v>43040</v>
      </c>
      <c r="C2569" t="s">
        <v>1712</v>
      </c>
      <c r="D2569" t="s">
        <v>4381</v>
      </c>
      <c r="E2569">
        <v>2665.62</v>
      </c>
      <c r="F2569">
        <v>9</v>
      </c>
      <c r="G2569">
        <v>0</v>
      </c>
      <c r="H2569">
        <v>239.9058</v>
      </c>
      <c r="I2569" t="s">
        <v>32</v>
      </c>
      <c r="J2569" t="s">
        <v>53</v>
      </c>
      <c r="K2569" t="s">
        <v>4382</v>
      </c>
      <c r="L2569" t="s">
        <v>47</v>
      </c>
      <c r="M2569" t="s">
        <v>93</v>
      </c>
      <c r="N2569" t="s">
        <v>5030</v>
      </c>
      <c r="O2569">
        <f t="shared" si="40"/>
        <v>2017</v>
      </c>
    </row>
    <row r="2570" spans="1:15" x14ac:dyDescent="0.3">
      <c r="A2570" t="s">
        <v>5031</v>
      </c>
      <c r="B2570" s="7">
        <v>42985</v>
      </c>
      <c r="C2570" t="s">
        <v>3021</v>
      </c>
      <c r="D2570" t="s">
        <v>201</v>
      </c>
      <c r="E2570">
        <v>478.08</v>
      </c>
      <c r="F2570">
        <v>8</v>
      </c>
      <c r="G2570">
        <v>0</v>
      </c>
      <c r="H2570">
        <v>133.86240000000001</v>
      </c>
      <c r="I2570" t="s">
        <v>44</v>
      </c>
      <c r="J2570" t="s">
        <v>58</v>
      </c>
      <c r="K2570" t="s">
        <v>202</v>
      </c>
      <c r="L2570" t="s">
        <v>137</v>
      </c>
      <c r="M2570" t="s">
        <v>243</v>
      </c>
      <c r="N2570" t="s">
        <v>244</v>
      </c>
      <c r="O2570">
        <f t="shared" si="40"/>
        <v>2017</v>
      </c>
    </row>
    <row r="2571" spans="1:15" x14ac:dyDescent="0.3">
      <c r="A2571" t="s">
        <v>5032</v>
      </c>
      <c r="B2571" s="7">
        <v>43096</v>
      </c>
      <c r="C2571" t="s">
        <v>848</v>
      </c>
      <c r="D2571" t="s">
        <v>2820</v>
      </c>
      <c r="E2571">
        <v>164.38800000000001</v>
      </c>
      <c r="F2571">
        <v>2</v>
      </c>
      <c r="G2571">
        <v>0.4</v>
      </c>
      <c r="H2571">
        <v>-35.617400000000004</v>
      </c>
      <c r="I2571" t="s">
        <v>69</v>
      </c>
      <c r="J2571" t="s">
        <v>70</v>
      </c>
      <c r="K2571" t="s">
        <v>2821</v>
      </c>
      <c r="L2571" t="s">
        <v>137</v>
      </c>
      <c r="M2571" t="s">
        <v>445</v>
      </c>
      <c r="N2571" t="s">
        <v>540</v>
      </c>
      <c r="O2571">
        <f t="shared" si="40"/>
        <v>2017</v>
      </c>
    </row>
    <row r="2572" spans="1:15" x14ac:dyDescent="0.3">
      <c r="A2572" t="s">
        <v>5032</v>
      </c>
      <c r="B2572" s="7">
        <v>43096</v>
      </c>
      <c r="C2572" t="s">
        <v>848</v>
      </c>
      <c r="D2572" t="s">
        <v>600</v>
      </c>
      <c r="E2572">
        <v>13.247999999999999</v>
      </c>
      <c r="F2572">
        <v>4</v>
      </c>
      <c r="G2572">
        <v>0.2</v>
      </c>
      <c r="H2572">
        <v>3.6432000000000002</v>
      </c>
      <c r="I2572" t="s">
        <v>44</v>
      </c>
      <c r="J2572" t="s">
        <v>66</v>
      </c>
      <c r="K2572" t="s">
        <v>601</v>
      </c>
      <c r="L2572" t="s">
        <v>137</v>
      </c>
      <c r="M2572" t="s">
        <v>445</v>
      </c>
      <c r="N2572" t="s">
        <v>540</v>
      </c>
      <c r="O2572">
        <f t="shared" si="40"/>
        <v>2017</v>
      </c>
    </row>
    <row r="2573" spans="1:15" x14ac:dyDescent="0.3">
      <c r="A2573" t="s">
        <v>5033</v>
      </c>
      <c r="B2573" s="7">
        <v>42932</v>
      </c>
      <c r="C2573" t="s">
        <v>695</v>
      </c>
      <c r="D2573" t="s">
        <v>2923</v>
      </c>
      <c r="E2573">
        <v>2.9119999999999999</v>
      </c>
      <c r="F2573">
        <v>2</v>
      </c>
      <c r="G2573">
        <v>0.2</v>
      </c>
      <c r="H2573">
        <v>0.91</v>
      </c>
      <c r="I2573" t="s">
        <v>44</v>
      </c>
      <c r="J2573" t="s">
        <v>66</v>
      </c>
      <c r="K2573" t="s">
        <v>2924</v>
      </c>
      <c r="L2573" t="s">
        <v>99</v>
      </c>
      <c r="M2573" t="s">
        <v>193</v>
      </c>
      <c r="N2573" t="s">
        <v>5034</v>
      </c>
      <c r="O2573">
        <f t="shared" si="40"/>
        <v>2017</v>
      </c>
    </row>
    <row r="2574" spans="1:15" x14ac:dyDescent="0.3">
      <c r="A2574" t="s">
        <v>5035</v>
      </c>
      <c r="B2574" s="7">
        <v>42594</v>
      </c>
      <c r="C2574" t="s">
        <v>5036</v>
      </c>
      <c r="D2574" t="s">
        <v>4647</v>
      </c>
      <c r="E2574">
        <v>1399.944</v>
      </c>
      <c r="F2574">
        <v>7</v>
      </c>
      <c r="G2574">
        <v>0.2</v>
      </c>
      <c r="H2574">
        <v>52.497900000000001</v>
      </c>
      <c r="I2574" t="s">
        <v>69</v>
      </c>
      <c r="J2574" t="s">
        <v>148</v>
      </c>
      <c r="K2574" t="s">
        <v>4648</v>
      </c>
      <c r="L2574" t="s">
        <v>99</v>
      </c>
      <c r="M2574" t="s">
        <v>100</v>
      </c>
      <c r="N2574" t="s">
        <v>3711</v>
      </c>
      <c r="O2574">
        <f t="shared" si="40"/>
        <v>2016</v>
      </c>
    </row>
    <row r="2575" spans="1:15" x14ac:dyDescent="0.3">
      <c r="A2575" t="s">
        <v>5037</v>
      </c>
      <c r="B2575" s="7">
        <v>42925</v>
      </c>
      <c r="C2575" t="s">
        <v>4650</v>
      </c>
      <c r="D2575" t="s">
        <v>2734</v>
      </c>
      <c r="E2575">
        <v>526.45000000000005</v>
      </c>
      <c r="F2575">
        <v>5</v>
      </c>
      <c r="G2575">
        <v>0</v>
      </c>
      <c r="H2575">
        <v>31.587</v>
      </c>
      <c r="I2575" t="s">
        <v>32</v>
      </c>
      <c r="J2575" t="s">
        <v>63</v>
      </c>
      <c r="K2575" t="s">
        <v>2735</v>
      </c>
      <c r="L2575" t="s">
        <v>99</v>
      </c>
      <c r="M2575" t="s">
        <v>230</v>
      </c>
      <c r="N2575" t="s">
        <v>3758</v>
      </c>
      <c r="O2575">
        <f t="shared" si="40"/>
        <v>2017</v>
      </c>
    </row>
    <row r="2576" spans="1:15" x14ac:dyDescent="0.3">
      <c r="A2576" t="s">
        <v>5038</v>
      </c>
      <c r="B2576" s="7">
        <v>41965</v>
      </c>
      <c r="C2576" t="s">
        <v>196</v>
      </c>
      <c r="D2576" t="s">
        <v>3070</v>
      </c>
      <c r="E2576">
        <v>16.23</v>
      </c>
      <c r="F2576">
        <v>3</v>
      </c>
      <c r="G2576">
        <v>0</v>
      </c>
      <c r="H2576">
        <v>7.9527000000000001</v>
      </c>
      <c r="I2576" t="s">
        <v>44</v>
      </c>
      <c r="J2576" t="s">
        <v>159</v>
      </c>
      <c r="K2576" t="s">
        <v>3071</v>
      </c>
      <c r="L2576" t="s">
        <v>35</v>
      </c>
      <c r="M2576" t="s">
        <v>1129</v>
      </c>
      <c r="N2576" t="s">
        <v>446</v>
      </c>
      <c r="O2576">
        <f t="shared" si="40"/>
        <v>2014</v>
      </c>
    </row>
    <row r="2577" spans="1:15" x14ac:dyDescent="0.3">
      <c r="A2577" t="s">
        <v>5038</v>
      </c>
      <c r="B2577" s="7">
        <v>41965</v>
      </c>
      <c r="C2577" t="s">
        <v>196</v>
      </c>
      <c r="D2577" t="s">
        <v>2285</v>
      </c>
      <c r="E2577">
        <v>319.89999999999998</v>
      </c>
      <c r="F2577">
        <v>5</v>
      </c>
      <c r="G2577">
        <v>0</v>
      </c>
      <c r="H2577">
        <v>156.751</v>
      </c>
      <c r="I2577" t="s">
        <v>44</v>
      </c>
      <c r="J2577" t="s">
        <v>73</v>
      </c>
      <c r="K2577" t="s">
        <v>2286</v>
      </c>
      <c r="L2577" t="s">
        <v>35</v>
      </c>
      <c r="M2577" t="s">
        <v>1129</v>
      </c>
      <c r="N2577" t="s">
        <v>446</v>
      </c>
      <c r="O2577">
        <f t="shared" si="40"/>
        <v>2014</v>
      </c>
    </row>
    <row r="2578" spans="1:15" x14ac:dyDescent="0.3">
      <c r="A2578" t="s">
        <v>5038</v>
      </c>
      <c r="B2578" s="7">
        <v>41965</v>
      </c>
      <c r="C2578" t="s">
        <v>196</v>
      </c>
      <c r="D2578" t="s">
        <v>590</v>
      </c>
      <c r="E2578">
        <v>11.36</v>
      </c>
      <c r="F2578">
        <v>2</v>
      </c>
      <c r="G2578">
        <v>0</v>
      </c>
      <c r="H2578">
        <v>5.3391999999999999</v>
      </c>
      <c r="I2578" t="s">
        <v>44</v>
      </c>
      <c r="J2578" t="s">
        <v>159</v>
      </c>
      <c r="K2578" t="s">
        <v>591</v>
      </c>
      <c r="L2578" t="s">
        <v>35</v>
      </c>
      <c r="M2578" t="s">
        <v>1129</v>
      </c>
      <c r="N2578" t="s">
        <v>446</v>
      </c>
      <c r="O2578">
        <f t="shared" si="40"/>
        <v>2014</v>
      </c>
    </row>
    <row r="2579" spans="1:15" x14ac:dyDescent="0.3">
      <c r="A2579" t="s">
        <v>5038</v>
      </c>
      <c r="B2579" s="7">
        <v>41965</v>
      </c>
      <c r="C2579" t="s">
        <v>196</v>
      </c>
      <c r="D2579" t="s">
        <v>5039</v>
      </c>
      <c r="E2579">
        <v>675.12</v>
      </c>
      <c r="F2579">
        <v>3</v>
      </c>
      <c r="G2579">
        <v>0</v>
      </c>
      <c r="H2579">
        <v>290.30160000000001</v>
      </c>
      <c r="I2579" t="s">
        <v>44</v>
      </c>
      <c r="J2579" t="s">
        <v>76</v>
      </c>
      <c r="K2579" t="s">
        <v>5040</v>
      </c>
      <c r="L2579" t="s">
        <v>35</v>
      </c>
      <c r="M2579" t="s">
        <v>1129</v>
      </c>
      <c r="N2579" t="s">
        <v>446</v>
      </c>
      <c r="O2579">
        <f t="shared" si="40"/>
        <v>2014</v>
      </c>
    </row>
    <row r="2580" spans="1:15" x14ac:dyDescent="0.3">
      <c r="A2580" t="s">
        <v>5041</v>
      </c>
      <c r="B2580" s="7">
        <v>41665</v>
      </c>
      <c r="C2580" t="s">
        <v>1325</v>
      </c>
      <c r="D2580" t="s">
        <v>5042</v>
      </c>
      <c r="E2580">
        <v>62.82</v>
      </c>
      <c r="F2580">
        <v>3</v>
      </c>
      <c r="G2580">
        <v>0</v>
      </c>
      <c r="H2580">
        <v>30.7818</v>
      </c>
      <c r="I2580" t="s">
        <v>32</v>
      </c>
      <c r="J2580" t="s">
        <v>63</v>
      </c>
      <c r="K2580" t="s">
        <v>5043</v>
      </c>
      <c r="L2580" t="s">
        <v>35</v>
      </c>
      <c r="M2580" t="s">
        <v>289</v>
      </c>
      <c r="N2580" t="s">
        <v>2473</v>
      </c>
      <c r="O2580">
        <f t="shared" si="40"/>
        <v>2014</v>
      </c>
    </row>
    <row r="2581" spans="1:15" x14ac:dyDescent="0.3">
      <c r="A2581" t="s">
        <v>5041</v>
      </c>
      <c r="B2581" s="7">
        <v>41665</v>
      </c>
      <c r="C2581" t="s">
        <v>1325</v>
      </c>
      <c r="D2581" t="s">
        <v>2927</v>
      </c>
      <c r="E2581">
        <v>489.92</v>
      </c>
      <c r="F2581">
        <v>8</v>
      </c>
      <c r="G2581">
        <v>0</v>
      </c>
      <c r="H2581">
        <v>0</v>
      </c>
      <c r="I2581" t="s">
        <v>44</v>
      </c>
      <c r="J2581" t="s">
        <v>58</v>
      </c>
      <c r="K2581" t="s">
        <v>2928</v>
      </c>
      <c r="L2581" t="s">
        <v>35</v>
      </c>
      <c r="M2581" t="s">
        <v>289</v>
      </c>
      <c r="N2581" t="s">
        <v>2473</v>
      </c>
      <c r="O2581">
        <f t="shared" si="40"/>
        <v>2014</v>
      </c>
    </row>
    <row r="2582" spans="1:15" x14ac:dyDescent="0.3">
      <c r="A2582" t="s">
        <v>5041</v>
      </c>
      <c r="B2582" s="7">
        <v>41665</v>
      </c>
      <c r="C2582" t="s">
        <v>1325</v>
      </c>
      <c r="D2582" t="s">
        <v>3203</v>
      </c>
      <c r="E2582">
        <v>19.440000000000001</v>
      </c>
      <c r="F2582">
        <v>3</v>
      </c>
      <c r="G2582">
        <v>0</v>
      </c>
      <c r="H2582">
        <v>9.3312000000000008</v>
      </c>
      <c r="I2582" t="s">
        <v>44</v>
      </c>
      <c r="J2582" t="s">
        <v>85</v>
      </c>
      <c r="K2582" t="s">
        <v>3204</v>
      </c>
      <c r="L2582" t="s">
        <v>35</v>
      </c>
      <c r="M2582" t="s">
        <v>289</v>
      </c>
      <c r="N2582" t="s">
        <v>2473</v>
      </c>
      <c r="O2582">
        <f t="shared" si="40"/>
        <v>2014</v>
      </c>
    </row>
    <row r="2583" spans="1:15" x14ac:dyDescent="0.3">
      <c r="A2583" t="s">
        <v>5041</v>
      </c>
      <c r="B2583" s="7">
        <v>41665</v>
      </c>
      <c r="C2583" t="s">
        <v>1325</v>
      </c>
      <c r="D2583" t="s">
        <v>4733</v>
      </c>
      <c r="E2583">
        <v>16.68</v>
      </c>
      <c r="F2583">
        <v>2</v>
      </c>
      <c r="G2583">
        <v>0</v>
      </c>
      <c r="H2583">
        <v>8.34</v>
      </c>
      <c r="I2583" t="s">
        <v>44</v>
      </c>
      <c r="J2583" t="s">
        <v>85</v>
      </c>
      <c r="K2583" t="s">
        <v>4734</v>
      </c>
      <c r="L2583" t="s">
        <v>35</v>
      </c>
      <c r="M2583" t="s">
        <v>289</v>
      </c>
      <c r="N2583" t="s">
        <v>2473</v>
      </c>
      <c r="O2583">
        <f t="shared" si="40"/>
        <v>2014</v>
      </c>
    </row>
    <row r="2584" spans="1:15" x14ac:dyDescent="0.3">
      <c r="A2584" t="s">
        <v>5041</v>
      </c>
      <c r="B2584" s="7">
        <v>41665</v>
      </c>
      <c r="C2584" t="s">
        <v>1325</v>
      </c>
      <c r="D2584" t="s">
        <v>5044</v>
      </c>
      <c r="E2584">
        <v>155.35</v>
      </c>
      <c r="F2584">
        <v>13</v>
      </c>
      <c r="G2584">
        <v>0</v>
      </c>
      <c r="H2584">
        <v>0</v>
      </c>
      <c r="I2584" t="s">
        <v>69</v>
      </c>
      <c r="J2584" t="s">
        <v>70</v>
      </c>
      <c r="K2584" t="s">
        <v>5045</v>
      </c>
      <c r="L2584" t="s">
        <v>35</v>
      </c>
      <c r="M2584" t="s">
        <v>289</v>
      </c>
      <c r="N2584" t="s">
        <v>2473</v>
      </c>
      <c r="O2584">
        <f t="shared" si="40"/>
        <v>2014</v>
      </c>
    </row>
    <row r="2585" spans="1:15" x14ac:dyDescent="0.3">
      <c r="A2585" t="s">
        <v>5041</v>
      </c>
      <c r="B2585" s="7">
        <v>41665</v>
      </c>
      <c r="C2585" t="s">
        <v>1325</v>
      </c>
      <c r="D2585" t="s">
        <v>5046</v>
      </c>
      <c r="E2585">
        <v>12.42</v>
      </c>
      <c r="F2585">
        <v>3</v>
      </c>
      <c r="G2585">
        <v>0</v>
      </c>
      <c r="H2585">
        <v>4.4711999999999996</v>
      </c>
      <c r="I2585" t="s">
        <v>32</v>
      </c>
      <c r="J2585" t="s">
        <v>63</v>
      </c>
      <c r="K2585" t="s">
        <v>5047</v>
      </c>
      <c r="L2585" t="s">
        <v>35</v>
      </c>
      <c r="M2585" t="s">
        <v>289</v>
      </c>
      <c r="N2585" t="s">
        <v>2473</v>
      </c>
      <c r="O2585">
        <f t="shared" si="40"/>
        <v>2014</v>
      </c>
    </row>
    <row r="2586" spans="1:15" x14ac:dyDescent="0.3">
      <c r="A2586" t="s">
        <v>5041</v>
      </c>
      <c r="B2586" s="7">
        <v>41665</v>
      </c>
      <c r="C2586" t="s">
        <v>1325</v>
      </c>
      <c r="D2586" t="s">
        <v>1837</v>
      </c>
      <c r="E2586">
        <v>187.98</v>
      </c>
      <c r="F2586">
        <v>2</v>
      </c>
      <c r="G2586">
        <v>0</v>
      </c>
      <c r="H2586">
        <v>52.634399999999999</v>
      </c>
      <c r="I2586" t="s">
        <v>69</v>
      </c>
      <c r="J2586" t="s">
        <v>70</v>
      </c>
      <c r="K2586" t="s">
        <v>1838</v>
      </c>
      <c r="L2586" t="s">
        <v>35</v>
      </c>
      <c r="M2586" t="s">
        <v>289</v>
      </c>
      <c r="N2586" t="s">
        <v>2473</v>
      </c>
      <c r="O2586">
        <f t="shared" si="40"/>
        <v>2014</v>
      </c>
    </row>
    <row r="2587" spans="1:15" x14ac:dyDescent="0.3">
      <c r="A2587" t="s">
        <v>5048</v>
      </c>
      <c r="B2587" s="7">
        <v>42311</v>
      </c>
      <c r="C2587" t="s">
        <v>2125</v>
      </c>
      <c r="D2587" t="s">
        <v>1118</v>
      </c>
      <c r="E2587">
        <v>6.6079999999999997</v>
      </c>
      <c r="F2587">
        <v>2</v>
      </c>
      <c r="G2587">
        <v>0.2</v>
      </c>
      <c r="H2587">
        <v>2.1476000000000002</v>
      </c>
      <c r="I2587" t="s">
        <v>44</v>
      </c>
      <c r="J2587" t="s">
        <v>159</v>
      </c>
      <c r="K2587" t="s">
        <v>1119</v>
      </c>
      <c r="L2587" t="s">
        <v>99</v>
      </c>
      <c r="M2587" t="s">
        <v>100</v>
      </c>
      <c r="N2587" t="s">
        <v>5049</v>
      </c>
      <c r="O2587">
        <f t="shared" si="40"/>
        <v>2015</v>
      </c>
    </row>
    <row r="2588" spans="1:15" x14ac:dyDescent="0.3">
      <c r="A2588" t="s">
        <v>5050</v>
      </c>
      <c r="B2588" s="7">
        <v>42916</v>
      </c>
      <c r="C2588" t="s">
        <v>1962</v>
      </c>
      <c r="D2588" t="s">
        <v>2889</v>
      </c>
      <c r="E2588">
        <v>248.57</v>
      </c>
      <c r="F2588">
        <v>7</v>
      </c>
      <c r="G2588">
        <v>0</v>
      </c>
      <c r="H2588">
        <v>67.113900000000001</v>
      </c>
      <c r="I2588" t="s">
        <v>44</v>
      </c>
      <c r="J2588" t="s">
        <v>58</v>
      </c>
      <c r="K2588" t="s">
        <v>2890</v>
      </c>
      <c r="L2588" t="s">
        <v>137</v>
      </c>
      <c r="M2588" t="s">
        <v>243</v>
      </c>
      <c r="N2588" t="s">
        <v>244</v>
      </c>
      <c r="O2588">
        <f t="shared" si="40"/>
        <v>2017</v>
      </c>
    </row>
    <row r="2589" spans="1:15" x14ac:dyDescent="0.3">
      <c r="A2589" t="s">
        <v>5050</v>
      </c>
      <c r="B2589" s="7">
        <v>42916</v>
      </c>
      <c r="C2589" t="s">
        <v>1962</v>
      </c>
      <c r="D2589" t="s">
        <v>5051</v>
      </c>
      <c r="E2589">
        <v>22.23</v>
      </c>
      <c r="F2589">
        <v>1</v>
      </c>
      <c r="G2589">
        <v>0</v>
      </c>
      <c r="H2589">
        <v>9.7812000000000001</v>
      </c>
      <c r="I2589" t="s">
        <v>32</v>
      </c>
      <c r="J2589" t="s">
        <v>63</v>
      </c>
      <c r="K2589" t="s">
        <v>5052</v>
      </c>
      <c r="L2589" t="s">
        <v>137</v>
      </c>
      <c r="M2589" t="s">
        <v>243</v>
      </c>
      <c r="N2589" t="s">
        <v>244</v>
      </c>
      <c r="O2589">
        <f t="shared" si="40"/>
        <v>2017</v>
      </c>
    </row>
    <row r="2590" spans="1:15" x14ac:dyDescent="0.3">
      <c r="A2590" t="s">
        <v>5053</v>
      </c>
      <c r="B2590" s="7">
        <v>42495</v>
      </c>
      <c r="C2590" t="s">
        <v>4623</v>
      </c>
      <c r="D2590" t="s">
        <v>4245</v>
      </c>
      <c r="E2590">
        <v>5.98</v>
      </c>
      <c r="F2590">
        <v>1</v>
      </c>
      <c r="G2590">
        <v>0</v>
      </c>
      <c r="H2590">
        <v>1.0165999999999999</v>
      </c>
      <c r="I2590" t="s">
        <v>44</v>
      </c>
      <c r="J2590" t="s">
        <v>58</v>
      </c>
      <c r="K2590" t="s">
        <v>4246</v>
      </c>
      <c r="L2590" t="s">
        <v>47</v>
      </c>
      <c r="M2590" t="s">
        <v>48</v>
      </c>
      <c r="N2590" t="s">
        <v>49</v>
      </c>
      <c r="O2590">
        <f t="shared" si="40"/>
        <v>2016</v>
      </c>
    </row>
    <row r="2591" spans="1:15" x14ac:dyDescent="0.3">
      <c r="A2591" t="s">
        <v>5053</v>
      </c>
      <c r="B2591" s="7">
        <v>42495</v>
      </c>
      <c r="C2591" t="s">
        <v>4623</v>
      </c>
      <c r="D2591" t="s">
        <v>871</v>
      </c>
      <c r="E2591">
        <v>246.16800000000001</v>
      </c>
      <c r="F2591">
        <v>3</v>
      </c>
      <c r="G2591">
        <v>0.2</v>
      </c>
      <c r="H2591">
        <v>21.5397</v>
      </c>
      <c r="I2591" t="s">
        <v>69</v>
      </c>
      <c r="J2591" t="s">
        <v>70</v>
      </c>
      <c r="K2591" t="s">
        <v>872</v>
      </c>
      <c r="L2591" t="s">
        <v>47</v>
      </c>
      <c r="M2591" t="s">
        <v>48</v>
      </c>
      <c r="N2591" t="s">
        <v>49</v>
      </c>
      <c r="O2591">
        <f t="shared" si="40"/>
        <v>2016</v>
      </c>
    </row>
    <row r="2592" spans="1:15" x14ac:dyDescent="0.3">
      <c r="A2592" t="s">
        <v>5054</v>
      </c>
      <c r="B2592" s="7">
        <v>42621</v>
      </c>
      <c r="C2592" t="s">
        <v>2475</v>
      </c>
      <c r="D2592" t="s">
        <v>5055</v>
      </c>
      <c r="E2592">
        <v>14.135999999999999</v>
      </c>
      <c r="F2592">
        <v>2</v>
      </c>
      <c r="G2592">
        <v>0.6</v>
      </c>
      <c r="H2592">
        <v>-7.7747999999999999</v>
      </c>
      <c r="I2592" t="s">
        <v>32</v>
      </c>
      <c r="J2592" t="s">
        <v>63</v>
      </c>
      <c r="K2592" t="s">
        <v>5056</v>
      </c>
      <c r="L2592" t="s">
        <v>99</v>
      </c>
      <c r="M2592" t="s">
        <v>193</v>
      </c>
      <c r="N2592" t="s">
        <v>5057</v>
      </c>
      <c r="O2592">
        <f t="shared" si="40"/>
        <v>2016</v>
      </c>
    </row>
    <row r="2593" spans="1:15" x14ac:dyDescent="0.3">
      <c r="A2593" t="s">
        <v>5054</v>
      </c>
      <c r="B2593" s="7">
        <v>42621</v>
      </c>
      <c r="C2593" t="s">
        <v>2475</v>
      </c>
      <c r="D2593" t="s">
        <v>5058</v>
      </c>
      <c r="E2593">
        <v>601.47</v>
      </c>
      <c r="F2593">
        <v>3</v>
      </c>
      <c r="G2593">
        <v>0.5</v>
      </c>
      <c r="H2593">
        <v>-300.73500000000001</v>
      </c>
      <c r="I2593" t="s">
        <v>32</v>
      </c>
      <c r="J2593" t="s">
        <v>53</v>
      </c>
      <c r="K2593" t="s">
        <v>5059</v>
      </c>
      <c r="L2593" t="s">
        <v>99</v>
      </c>
      <c r="M2593" t="s">
        <v>193</v>
      </c>
      <c r="N2593" t="s">
        <v>5057</v>
      </c>
      <c r="O2593">
        <f t="shared" si="40"/>
        <v>2016</v>
      </c>
    </row>
    <row r="2594" spans="1:15" x14ac:dyDescent="0.3">
      <c r="A2594" t="s">
        <v>5060</v>
      </c>
      <c r="B2594" s="7">
        <v>43063</v>
      </c>
      <c r="C2594" t="s">
        <v>2016</v>
      </c>
      <c r="D2594" t="s">
        <v>4476</v>
      </c>
      <c r="E2594">
        <v>79.099999999999994</v>
      </c>
      <c r="F2594">
        <v>2</v>
      </c>
      <c r="G2594">
        <v>0</v>
      </c>
      <c r="H2594">
        <v>39.549999999999997</v>
      </c>
      <c r="I2594" t="s">
        <v>69</v>
      </c>
      <c r="J2594" t="s">
        <v>70</v>
      </c>
      <c r="K2594" t="s">
        <v>4477</v>
      </c>
      <c r="L2594" t="s">
        <v>35</v>
      </c>
      <c r="M2594" t="s">
        <v>346</v>
      </c>
      <c r="N2594" t="s">
        <v>5061</v>
      </c>
      <c r="O2594">
        <f t="shared" si="40"/>
        <v>2017</v>
      </c>
    </row>
    <row r="2595" spans="1:15" x14ac:dyDescent="0.3">
      <c r="A2595" t="s">
        <v>5060</v>
      </c>
      <c r="B2595" s="7">
        <v>43063</v>
      </c>
      <c r="C2595" t="s">
        <v>2016</v>
      </c>
      <c r="D2595" t="s">
        <v>2751</v>
      </c>
      <c r="E2595">
        <v>327.84</v>
      </c>
      <c r="F2595">
        <v>8</v>
      </c>
      <c r="G2595">
        <v>0</v>
      </c>
      <c r="H2595">
        <v>157.36320000000001</v>
      </c>
      <c r="I2595" t="s">
        <v>44</v>
      </c>
      <c r="J2595" t="s">
        <v>73</v>
      </c>
      <c r="K2595" t="s">
        <v>2752</v>
      </c>
      <c r="L2595" t="s">
        <v>35</v>
      </c>
      <c r="M2595" t="s">
        <v>346</v>
      </c>
      <c r="N2595" t="s">
        <v>5061</v>
      </c>
      <c r="O2595">
        <f t="shared" si="40"/>
        <v>2017</v>
      </c>
    </row>
    <row r="2596" spans="1:15" x14ac:dyDescent="0.3">
      <c r="A2596" t="s">
        <v>5062</v>
      </c>
      <c r="B2596" s="7">
        <v>42868</v>
      </c>
      <c r="C2596" t="s">
        <v>2293</v>
      </c>
      <c r="D2596" t="s">
        <v>845</v>
      </c>
      <c r="E2596">
        <v>180.96</v>
      </c>
      <c r="F2596">
        <v>2</v>
      </c>
      <c r="G2596">
        <v>0</v>
      </c>
      <c r="H2596">
        <v>81.432000000000002</v>
      </c>
      <c r="I2596" t="s">
        <v>44</v>
      </c>
      <c r="J2596" t="s">
        <v>159</v>
      </c>
      <c r="K2596" t="s">
        <v>846</v>
      </c>
      <c r="L2596" t="s">
        <v>99</v>
      </c>
      <c r="M2596" t="s">
        <v>230</v>
      </c>
      <c r="N2596" t="s">
        <v>446</v>
      </c>
      <c r="O2596">
        <f t="shared" si="40"/>
        <v>2017</v>
      </c>
    </row>
    <row r="2597" spans="1:15" x14ac:dyDescent="0.3">
      <c r="A2597" t="s">
        <v>5062</v>
      </c>
      <c r="B2597" s="7">
        <v>42868</v>
      </c>
      <c r="C2597" t="s">
        <v>2293</v>
      </c>
      <c r="D2597" t="s">
        <v>1944</v>
      </c>
      <c r="E2597">
        <v>914.97</v>
      </c>
      <c r="F2597">
        <v>3</v>
      </c>
      <c r="G2597">
        <v>0</v>
      </c>
      <c r="H2597">
        <v>411.73649999999998</v>
      </c>
      <c r="I2597" t="s">
        <v>44</v>
      </c>
      <c r="J2597" t="s">
        <v>73</v>
      </c>
      <c r="K2597" t="s">
        <v>1945</v>
      </c>
      <c r="L2597" t="s">
        <v>99</v>
      </c>
      <c r="M2597" t="s">
        <v>230</v>
      </c>
      <c r="N2597" t="s">
        <v>446</v>
      </c>
      <c r="O2597">
        <f t="shared" si="40"/>
        <v>2017</v>
      </c>
    </row>
    <row r="2598" spans="1:15" x14ac:dyDescent="0.3">
      <c r="A2598" t="s">
        <v>5062</v>
      </c>
      <c r="B2598" s="7">
        <v>42868</v>
      </c>
      <c r="C2598" t="s">
        <v>2293</v>
      </c>
      <c r="D2598" t="s">
        <v>3331</v>
      </c>
      <c r="E2598">
        <v>587.97</v>
      </c>
      <c r="F2598">
        <v>3</v>
      </c>
      <c r="G2598">
        <v>0</v>
      </c>
      <c r="H2598">
        <v>158.75190000000001</v>
      </c>
      <c r="I2598" t="s">
        <v>69</v>
      </c>
      <c r="J2598" t="s">
        <v>70</v>
      </c>
      <c r="K2598" t="s">
        <v>3332</v>
      </c>
      <c r="L2598" t="s">
        <v>99</v>
      </c>
      <c r="M2598" t="s">
        <v>230</v>
      </c>
      <c r="N2598" t="s">
        <v>446</v>
      </c>
      <c r="O2598">
        <f t="shared" si="40"/>
        <v>2017</v>
      </c>
    </row>
    <row r="2599" spans="1:15" x14ac:dyDescent="0.3">
      <c r="A2599" t="s">
        <v>5062</v>
      </c>
      <c r="B2599" s="7">
        <v>42868</v>
      </c>
      <c r="C2599" t="s">
        <v>2293</v>
      </c>
      <c r="D2599" t="s">
        <v>4427</v>
      </c>
      <c r="E2599">
        <v>530.34</v>
      </c>
      <c r="F2599">
        <v>2</v>
      </c>
      <c r="G2599">
        <v>0</v>
      </c>
      <c r="H2599">
        <v>95.461200000000005</v>
      </c>
      <c r="I2599" t="s">
        <v>44</v>
      </c>
      <c r="J2599" t="s">
        <v>58</v>
      </c>
      <c r="K2599" t="s">
        <v>4428</v>
      </c>
      <c r="L2599" t="s">
        <v>99</v>
      </c>
      <c r="M2599" t="s">
        <v>230</v>
      </c>
      <c r="N2599" t="s">
        <v>446</v>
      </c>
      <c r="O2599">
        <f t="shared" si="40"/>
        <v>2017</v>
      </c>
    </row>
    <row r="2600" spans="1:15" x14ac:dyDescent="0.3">
      <c r="A2600" t="s">
        <v>5062</v>
      </c>
      <c r="B2600" s="7">
        <v>42868</v>
      </c>
      <c r="C2600" t="s">
        <v>2293</v>
      </c>
      <c r="D2600" t="s">
        <v>5063</v>
      </c>
      <c r="E2600">
        <v>14.94</v>
      </c>
      <c r="F2600">
        <v>3</v>
      </c>
      <c r="G2600">
        <v>0</v>
      </c>
      <c r="H2600">
        <v>7.3205999999999998</v>
      </c>
      <c r="I2600" t="s">
        <v>44</v>
      </c>
      <c r="J2600" t="s">
        <v>85</v>
      </c>
      <c r="K2600" t="s">
        <v>5064</v>
      </c>
      <c r="L2600" t="s">
        <v>99</v>
      </c>
      <c r="M2600" t="s">
        <v>230</v>
      </c>
      <c r="N2600" t="s">
        <v>446</v>
      </c>
      <c r="O2600">
        <f t="shared" si="40"/>
        <v>2017</v>
      </c>
    </row>
    <row r="2601" spans="1:15" x14ac:dyDescent="0.3">
      <c r="A2601" t="s">
        <v>5065</v>
      </c>
      <c r="B2601" s="7">
        <v>42848</v>
      </c>
      <c r="C2601" t="s">
        <v>660</v>
      </c>
      <c r="D2601" t="s">
        <v>4740</v>
      </c>
      <c r="E2601">
        <v>121.94</v>
      </c>
      <c r="F2601">
        <v>2</v>
      </c>
      <c r="G2601">
        <v>0</v>
      </c>
      <c r="H2601">
        <v>35.3626</v>
      </c>
      <c r="I2601" t="s">
        <v>44</v>
      </c>
      <c r="J2601" t="s">
        <v>76</v>
      </c>
      <c r="K2601" t="s">
        <v>4741</v>
      </c>
      <c r="L2601" t="s">
        <v>137</v>
      </c>
      <c r="M2601" t="s">
        <v>243</v>
      </c>
      <c r="N2601" t="s">
        <v>244</v>
      </c>
      <c r="O2601">
        <f t="shared" si="40"/>
        <v>2017</v>
      </c>
    </row>
    <row r="2602" spans="1:15" x14ac:dyDescent="0.3">
      <c r="A2602" t="s">
        <v>5065</v>
      </c>
      <c r="B2602" s="7">
        <v>42848</v>
      </c>
      <c r="C2602" t="s">
        <v>660</v>
      </c>
      <c r="D2602" t="s">
        <v>1242</v>
      </c>
      <c r="E2602">
        <v>122.71</v>
      </c>
      <c r="F2602">
        <v>7</v>
      </c>
      <c r="G2602">
        <v>0</v>
      </c>
      <c r="H2602">
        <v>36.813000000000002</v>
      </c>
      <c r="I2602" t="s">
        <v>44</v>
      </c>
      <c r="J2602" t="s">
        <v>515</v>
      </c>
      <c r="K2602" t="s">
        <v>1243</v>
      </c>
      <c r="L2602" t="s">
        <v>137</v>
      </c>
      <c r="M2602" t="s">
        <v>243</v>
      </c>
      <c r="N2602" t="s">
        <v>244</v>
      </c>
      <c r="O2602">
        <f t="shared" si="40"/>
        <v>2017</v>
      </c>
    </row>
    <row r="2603" spans="1:15" x14ac:dyDescent="0.3">
      <c r="A2603" t="s">
        <v>5066</v>
      </c>
      <c r="B2603" s="7">
        <v>42525</v>
      </c>
      <c r="C2603" t="s">
        <v>5067</v>
      </c>
      <c r="D2603" t="s">
        <v>2798</v>
      </c>
      <c r="E2603">
        <v>14.94</v>
      </c>
      <c r="F2603">
        <v>3</v>
      </c>
      <c r="G2603">
        <v>0</v>
      </c>
      <c r="H2603">
        <v>7.0217999999999998</v>
      </c>
      <c r="I2603" t="s">
        <v>44</v>
      </c>
      <c r="J2603" t="s">
        <v>85</v>
      </c>
      <c r="K2603" t="s">
        <v>170</v>
      </c>
      <c r="L2603" t="s">
        <v>137</v>
      </c>
      <c r="M2603" t="s">
        <v>243</v>
      </c>
      <c r="N2603" t="s">
        <v>244</v>
      </c>
      <c r="O2603">
        <f t="shared" si="40"/>
        <v>2016</v>
      </c>
    </row>
    <row r="2604" spans="1:15" x14ac:dyDescent="0.3">
      <c r="A2604" t="s">
        <v>5066</v>
      </c>
      <c r="B2604" s="7">
        <v>42525</v>
      </c>
      <c r="C2604" t="s">
        <v>5067</v>
      </c>
      <c r="D2604" t="s">
        <v>5068</v>
      </c>
      <c r="E2604">
        <v>1349.85</v>
      </c>
      <c r="F2604">
        <v>3</v>
      </c>
      <c r="G2604">
        <v>0</v>
      </c>
      <c r="H2604">
        <v>364.45949999999999</v>
      </c>
      <c r="I2604" t="s">
        <v>69</v>
      </c>
      <c r="J2604" t="s">
        <v>604</v>
      </c>
      <c r="K2604" t="s">
        <v>5069</v>
      </c>
      <c r="L2604" t="s">
        <v>137</v>
      </c>
      <c r="M2604" t="s">
        <v>243</v>
      </c>
      <c r="N2604" t="s">
        <v>244</v>
      </c>
      <c r="O2604">
        <f t="shared" si="40"/>
        <v>2016</v>
      </c>
    </row>
    <row r="2605" spans="1:15" x14ac:dyDescent="0.3">
      <c r="A2605" t="s">
        <v>5066</v>
      </c>
      <c r="B2605" s="7">
        <v>42525</v>
      </c>
      <c r="C2605" t="s">
        <v>5067</v>
      </c>
      <c r="D2605" t="s">
        <v>3704</v>
      </c>
      <c r="E2605">
        <v>136.78399999999999</v>
      </c>
      <c r="F2605">
        <v>1</v>
      </c>
      <c r="G2605">
        <v>0.2</v>
      </c>
      <c r="H2605">
        <v>5.1294000000000004</v>
      </c>
      <c r="I2605" t="s">
        <v>32</v>
      </c>
      <c r="J2605" t="s">
        <v>33</v>
      </c>
      <c r="K2605" t="s">
        <v>3705</v>
      </c>
      <c r="L2605" t="s">
        <v>137</v>
      </c>
      <c r="M2605" t="s">
        <v>243</v>
      </c>
      <c r="N2605" t="s">
        <v>244</v>
      </c>
      <c r="O2605">
        <f t="shared" si="40"/>
        <v>2016</v>
      </c>
    </row>
    <row r="2606" spans="1:15" x14ac:dyDescent="0.3">
      <c r="A2606" t="s">
        <v>5066</v>
      </c>
      <c r="B2606" s="7">
        <v>42525</v>
      </c>
      <c r="C2606" t="s">
        <v>5067</v>
      </c>
      <c r="D2606" t="s">
        <v>2312</v>
      </c>
      <c r="E2606">
        <v>61.12</v>
      </c>
      <c r="F2606">
        <v>4</v>
      </c>
      <c r="G2606">
        <v>0</v>
      </c>
      <c r="H2606">
        <v>20.780799999999999</v>
      </c>
      <c r="I2606" t="s">
        <v>32</v>
      </c>
      <c r="J2606" t="s">
        <v>63</v>
      </c>
      <c r="K2606" t="s">
        <v>2313</v>
      </c>
      <c r="L2606" t="s">
        <v>137</v>
      </c>
      <c r="M2606" t="s">
        <v>243</v>
      </c>
      <c r="N2606" t="s">
        <v>244</v>
      </c>
      <c r="O2606">
        <f t="shared" si="40"/>
        <v>2016</v>
      </c>
    </row>
    <row r="2607" spans="1:15" x14ac:dyDescent="0.3">
      <c r="A2607" t="s">
        <v>5070</v>
      </c>
      <c r="B2607" s="7">
        <v>41989</v>
      </c>
      <c r="C2607" t="s">
        <v>5071</v>
      </c>
      <c r="D2607" t="s">
        <v>3728</v>
      </c>
      <c r="E2607">
        <v>1.167</v>
      </c>
      <c r="F2607">
        <v>1</v>
      </c>
      <c r="G2607">
        <v>0.7</v>
      </c>
      <c r="H2607">
        <v>-0.85580000000000001</v>
      </c>
      <c r="I2607" t="s">
        <v>44</v>
      </c>
      <c r="J2607" t="s">
        <v>73</v>
      </c>
      <c r="K2607" t="s">
        <v>3729</v>
      </c>
      <c r="L2607" t="s">
        <v>35</v>
      </c>
      <c r="M2607" t="s">
        <v>55</v>
      </c>
      <c r="N2607" t="s">
        <v>1347</v>
      </c>
      <c r="O2607">
        <f t="shared" si="40"/>
        <v>2014</v>
      </c>
    </row>
    <row r="2608" spans="1:15" x14ac:dyDescent="0.3">
      <c r="A2608" t="s">
        <v>5072</v>
      </c>
      <c r="B2608" s="7">
        <v>42433</v>
      </c>
      <c r="C2608" t="s">
        <v>3313</v>
      </c>
      <c r="D2608" t="s">
        <v>5073</v>
      </c>
      <c r="E2608">
        <v>16.989999999999998</v>
      </c>
      <c r="F2608">
        <v>1</v>
      </c>
      <c r="G2608">
        <v>0</v>
      </c>
      <c r="H2608">
        <v>4.9271000000000003</v>
      </c>
      <c r="I2608" t="s">
        <v>44</v>
      </c>
      <c r="J2608" t="s">
        <v>66</v>
      </c>
      <c r="K2608" t="s">
        <v>5074</v>
      </c>
      <c r="L2608" t="s">
        <v>47</v>
      </c>
      <c r="M2608" t="s">
        <v>48</v>
      </c>
      <c r="N2608" t="s">
        <v>840</v>
      </c>
      <c r="O2608">
        <f t="shared" si="40"/>
        <v>2016</v>
      </c>
    </row>
    <row r="2609" spans="1:15" x14ac:dyDescent="0.3">
      <c r="A2609" t="s">
        <v>5075</v>
      </c>
      <c r="B2609" s="7">
        <v>41968</v>
      </c>
      <c r="C2609" t="s">
        <v>4357</v>
      </c>
      <c r="D2609" t="s">
        <v>5076</v>
      </c>
      <c r="E2609">
        <v>24.672000000000001</v>
      </c>
      <c r="F2609">
        <v>3</v>
      </c>
      <c r="G2609">
        <v>0.2</v>
      </c>
      <c r="H2609">
        <v>0</v>
      </c>
      <c r="I2609" t="s">
        <v>69</v>
      </c>
      <c r="J2609" t="s">
        <v>148</v>
      </c>
      <c r="K2609" t="s">
        <v>5077</v>
      </c>
      <c r="L2609" t="s">
        <v>99</v>
      </c>
      <c r="M2609" t="s">
        <v>100</v>
      </c>
      <c r="N2609" t="s">
        <v>1001</v>
      </c>
      <c r="O2609">
        <f t="shared" si="40"/>
        <v>2014</v>
      </c>
    </row>
    <row r="2610" spans="1:15" x14ac:dyDescent="0.3">
      <c r="A2610" t="s">
        <v>5075</v>
      </c>
      <c r="B2610" s="7">
        <v>41968</v>
      </c>
      <c r="C2610" t="s">
        <v>4357</v>
      </c>
      <c r="D2610" t="s">
        <v>1372</v>
      </c>
      <c r="E2610">
        <v>2.52</v>
      </c>
      <c r="F2610">
        <v>1</v>
      </c>
      <c r="G2610">
        <v>0.2</v>
      </c>
      <c r="H2610">
        <v>0.88200000000000001</v>
      </c>
      <c r="I2610" t="s">
        <v>44</v>
      </c>
      <c r="J2610" t="s">
        <v>45</v>
      </c>
      <c r="K2610" t="s">
        <v>1373</v>
      </c>
      <c r="L2610" t="s">
        <v>99</v>
      </c>
      <c r="M2610" t="s">
        <v>100</v>
      </c>
      <c r="N2610" t="s">
        <v>1001</v>
      </c>
      <c r="O2610">
        <f t="shared" si="40"/>
        <v>2014</v>
      </c>
    </row>
    <row r="2611" spans="1:15" x14ac:dyDescent="0.3">
      <c r="A2611" t="s">
        <v>5075</v>
      </c>
      <c r="B2611" s="7">
        <v>41968</v>
      </c>
      <c r="C2611" t="s">
        <v>4357</v>
      </c>
      <c r="D2611" t="s">
        <v>52</v>
      </c>
      <c r="E2611">
        <v>1218.7349999999999</v>
      </c>
      <c r="F2611">
        <v>5</v>
      </c>
      <c r="G2611">
        <v>0.3</v>
      </c>
      <c r="H2611">
        <v>-121.87350000000001</v>
      </c>
      <c r="I2611" t="s">
        <v>32</v>
      </c>
      <c r="J2611" t="s">
        <v>53</v>
      </c>
      <c r="K2611" t="s">
        <v>54</v>
      </c>
      <c r="L2611" t="s">
        <v>99</v>
      </c>
      <c r="M2611" t="s">
        <v>100</v>
      </c>
      <c r="N2611" t="s">
        <v>1001</v>
      </c>
      <c r="O2611">
        <f t="shared" si="40"/>
        <v>2014</v>
      </c>
    </row>
    <row r="2612" spans="1:15" x14ac:dyDescent="0.3">
      <c r="A2612" t="s">
        <v>5075</v>
      </c>
      <c r="B2612" s="7">
        <v>41968</v>
      </c>
      <c r="C2612" t="s">
        <v>4357</v>
      </c>
      <c r="D2612" t="s">
        <v>4404</v>
      </c>
      <c r="E2612">
        <v>5.9039999999999999</v>
      </c>
      <c r="F2612">
        <v>2</v>
      </c>
      <c r="G2612">
        <v>0.2</v>
      </c>
      <c r="H2612">
        <v>1.9925999999999999</v>
      </c>
      <c r="I2612" t="s">
        <v>44</v>
      </c>
      <c r="J2612" t="s">
        <v>45</v>
      </c>
      <c r="K2612" t="s">
        <v>4405</v>
      </c>
      <c r="L2612" t="s">
        <v>99</v>
      </c>
      <c r="M2612" t="s">
        <v>100</v>
      </c>
      <c r="N2612" t="s">
        <v>1001</v>
      </c>
      <c r="O2612">
        <f t="shared" si="40"/>
        <v>2014</v>
      </c>
    </row>
    <row r="2613" spans="1:15" x14ac:dyDescent="0.3">
      <c r="A2613" t="s">
        <v>5075</v>
      </c>
      <c r="B2613" s="7">
        <v>41968</v>
      </c>
      <c r="C2613" t="s">
        <v>4357</v>
      </c>
      <c r="D2613" t="s">
        <v>2696</v>
      </c>
      <c r="E2613">
        <v>15.696</v>
      </c>
      <c r="F2613">
        <v>3</v>
      </c>
      <c r="G2613">
        <v>0.2</v>
      </c>
      <c r="H2613">
        <v>5.1012000000000004</v>
      </c>
      <c r="I2613" t="s">
        <v>44</v>
      </c>
      <c r="J2613" t="s">
        <v>85</v>
      </c>
      <c r="K2613" t="s">
        <v>2697</v>
      </c>
      <c r="L2613" t="s">
        <v>99</v>
      </c>
      <c r="M2613" t="s">
        <v>100</v>
      </c>
      <c r="N2613" t="s">
        <v>1001</v>
      </c>
      <c r="O2613">
        <f t="shared" si="40"/>
        <v>2014</v>
      </c>
    </row>
    <row r="2614" spans="1:15" x14ac:dyDescent="0.3">
      <c r="A2614" t="s">
        <v>5075</v>
      </c>
      <c r="B2614" s="7">
        <v>41968</v>
      </c>
      <c r="C2614" t="s">
        <v>4357</v>
      </c>
      <c r="D2614" t="s">
        <v>1822</v>
      </c>
      <c r="E2614">
        <v>6.0960000000000001</v>
      </c>
      <c r="F2614">
        <v>3</v>
      </c>
      <c r="G2614">
        <v>0.6</v>
      </c>
      <c r="H2614">
        <v>-3.9624000000000001</v>
      </c>
      <c r="I2614" t="s">
        <v>32</v>
      </c>
      <c r="J2614" t="s">
        <v>63</v>
      </c>
      <c r="K2614" t="s">
        <v>1823</v>
      </c>
      <c r="L2614" t="s">
        <v>99</v>
      </c>
      <c r="M2614" t="s">
        <v>100</v>
      </c>
      <c r="N2614" t="s">
        <v>1001</v>
      </c>
      <c r="O2614">
        <f t="shared" si="40"/>
        <v>2014</v>
      </c>
    </row>
    <row r="2615" spans="1:15" x14ac:dyDescent="0.3">
      <c r="A2615" t="s">
        <v>5078</v>
      </c>
      <c r="B2615" s="7">
        <v>42488</v>
      </c>
      <c r="C2615" t="s">
        <v>5079</v>
      </c>
      <c r="D2615" t="s">
        <v>2727</v>
      </c>
      <c r="E2615">
        <v>41.567999999999998</v>
      </c>
      <c r="F2615">
        <v>2</v>
      </c>
      <c r="G2615">
        <v>0.2</v>
      </c>
      <c r="H2615">
        <v>2.5979999999999999</v>
      </c>
      <c r="I2615" t="s">
        <v>32</v>
      </c>
      <c r="J2615" t="s">
        <v>39</v>
      </c>
      <c r="K2615" t="s">
        <v>2728</v>
      </c>
      <c r="L2615" t="s">
        <v>47</v>
      </c>
      <c r="M2615" t="s">
        <v>48</v>
      </c>
      <c r="N2615" t="s">
        <v>49</v>
      </c>
      <c r="O2615">
        <f t="shared" si="40"/>
        <v>2016</v>
      </c>
    </row>
    <row r="2616" spans="1:15" x14ac:dyDescent="0.3">
      <c r="A2616" t="s">
        <v>5080</v>
      </c>
      <c r="B2616" s="7">
        <v>41755</v>
      </c>
      <c r="C2616" t="s">
        <v>5081</v>
      </c>
      <c r="D2616" t="s">
        <v>1291</v>
      </c>
      <c r="E2616">
        <v>230.28</v>
      </c>
      <c r="F2616">
        <v>3</v>
      </c>
      <c r="G2616">
        <v>0.2</v>
      </c>
      <c r="H2616">
        <v>23.027999999999999</v>
      </c>
      <c r="I2616" t="s">
        <v>32</v>
      </c>
      <c r="J2616" t="s">
        <v>39</v>
      </c>
      <c r="K2616" t="s">
        <v>1292</v>
      </c>
      <c r="L2616" t="s">
        <v>47</v>
      </c>
      <c r="M2616" t="s">
        <v>48</v>
      </c>
      <c r="N2616" t="s">
        <v>49</v>
      </c>
      <c r="O2616">
        <f t="shared" si="40"/>
        <v>2014</v>
      </c>
    </row>
    <row r="2617" spans="1:15" x14ac:dyDescent="0.3">
      <c r="A2617" t="s">
        <v>5080</v>
      </c>
      <c r="B2617" s="7">
        <v>41755</v>
      </c>
      <c r="C2617" t="s">
        <v>5081</v>
      </c>
      <c r="D2617" t="s">
        <v>163</v>
      </c>
      <c r="E2617">
        <v>18.288</v>
      </c>
      <c r="F2617">
        <v>6</v>
      </c>
      <c r="G2617">
        <v>0.2</v>
      </c>
      <c r="H2617">
        <v>5.7149999999999999</v>
      </c>
      <c r="I2617" t="s">
        <v>44</v>
      </c>
      <c r="J2617" t="s">
        <v>73</v>
      </c>
      <c r="K2617" t="s">
        <v>164</v>
      </c>
      <c r="L2617" t="s">
        <v>47</v>
      </c>
      <c r="M2617" t="s">
        <v>48</v>
      </c>
      <c r="N2617" t="s">
        <v>49</v>
      </c>
      <c r="O2617">
        <f t="shared" si="40"/>
        <v>2014</v>
      </c>
    </row>
    <row r="2618" spans="1:15" x14ac:dyDescent="0.3">
      <c r="A2618" t="s">
        <v>5082</v>
      </c>
      <c r="B2618" s="7">
        <v>42826</v>
      </c>
      <c r="C2618" t="s">
        <v>2425</v>
      </c>
      <c r="D2618" t="s">
        <v>5083</v>
      </c>
      <c r="E2618">
        <v>5.78</v>
      </c>
      <c r="F2618">
        <v>2</v>
      </c>
      <c r="G2618">
        <v>0</v>
      </c>
      <c r="H2618">
        <v>2.7166000000000001</v>
      </c>
      <c r="I2618" t="s">
        <v>44</v>
      </c>
      <c r="J2618" t="s">
        <v>45</v>
      </c>
      <c r="K2618" t="s">
        <v>5084</v>
      </c>
      <c r="L2618" t="s">
        <v>47</v>
      </c>
      <c r="M2618" t="s">
        <v>48</v>
      </c>
      <c r="N2618" t="s">
        <v>120</v>
      </c>
      <c r="O2618">
        <f t="shared" si="40"/>
        <v>2017</v>
      </c>
    </row>
    <row r="2619" spans="1:15" x14ac:dyDescent="0.3">
      <c r="A2619" t="s">
        <v>5082</v>
      </c>
      <c r="B2619" s="7">
        <v>42826</v>
      </c>
      <c r="C2619" t="s">
        <v>2425</v>
      </c>
      <c r="D2619" t="s">
        <v>2300</v>
      </c>
      <c r="E2619">
        <v>121.68</v>
      </c>
      <c r="F2619">
        <v>13</v>
      </c>
      <c r="G2619">
        <v>0.2</v>
      </c>
      <c r="H2619">
        <v>38.024999999999999</v>
      </c>
      <c r="I2619" t="s">
        <v>44</v>
      </c>
      <c r="J2619" t="s">
        <v>73</v>
      </c>
      <c r="K2619" t="s">
        <v>2301</v>
      </c>
      <c r="L2619" t="s">
        <v>47</v>
      </c>
      <c r="M2619" t="s">
        <v>48</v>
      </c>
      <c r="N2619" t="s">
        <v>120</v>
      </c>
      <c r="O2619">
        <f t="shared" si="40"/>
        <v>2017</v>
      </c>
    </row>
    <row r="2620" spans="1:15" x14ac:dyDescent="0.3">
      <c r="A2620" t="s">
        <v>5085</v>
      </c>
      <c r="B2620" s="7">
        <v>43091</v>
      </c>
      <c r="C2620" t="s">
        <v>3598</v>
      </c>
      <c r="D2620" t="s">
        <v>1331</v>
      </c>
      <c r="E2620">
        <v>4.17</v>
      </c>
      <c r="F2620">
        <v>3</v>
      </c>
      <c r="G2620">
        <v>0</v>
      </c>
      <c r="H2620">
        <v>1.0842000000000001</v>
      </c>
      <c r="I2620" t="s">
        <v>44</v>
      </c>
      <c r="J2620" t="s">
        <v>66</v>
      </c>
      <c r="K2620" t="s">
        <v>1332</v>
      </c>
      <c r="L2620" t="s">
        <v>47</v>
      </c>
      <c r="M2620" t="s">
        <v>592</v>
      </c>
      <c r="N2620" t="s">
        <v>593</v>
      </c>
      <c r="O2620">
        <f t="shared" si="40"/>
        <v>2017</v>
      </c>
    </row>
    <row r="2621" spans="1:15" x14ac:dyDescent="0.3">
      <c r="A2621" t="s">
        <v>5085</v>
      </c>
      <c r="B2621" s="7">
        <v>43091</v>
      </c>
      <c r="C2621" t="s">
        <v>3598</v>
      </c>
      <c r="D2621" t="s">
        <v>3540</v>
      </c>
      <c r="E2621">
        <v>67.040000000000006</v>
      </c>
      <c r="F2621">
        <v>4</v>
      </c>
      <c r="G2621">
        <v>0.2</v>
      </c>
      <c r="H2621">
        <v>6.7039999999999997</v>
      </c>
      <c r="I2621" t="s">
        <v>69</v>
      </c>
      <c r="J2621" t="s">
        <v>70</v>
      </c>
      <c r="K2621" t="s">
        <v>3541</v>
      </c>
      <c r="L2621" t="s">
        <v>47</v>
      </c>
      <c r="M2621" t="s">
        <v>592</v>
      </c>
      <c r="N2621" t="s">
        <v>593</v>
      </c>
      <c r="O2621">
        <f t="shared" si="40"/>
        <v>2017</v>
      </c>
    </row>
    <row r="2622" spans="1:15" x14ac:dyDescent="0.3">
      <c r="A2622" t="s">
        <v>5085</v>
      </c>
      <c r="B2622" s="7">
        <v>43091</v>
      </c>
      <c r="C2622" t="s">
        <v>3598</v>
      </c>
      <c r="D2622" t="s">
        <v>918</v>
      </c>
      <c r="E2622">
        <v>37.32</v>
      </c>
      <c r="F2622">
        <v>3</v>
      </c>
      <c r="G2622">
        <v>0</v>
      </c>
      <c r="H2622">
        <v>10.4496</v>
      </c>
      <c r="I2622" t="s">
        <v>44</v>
      </c>
      <c r="J2622" t="s">
        <v>58</v>
      </c>
      <c r="K2622" t="s">
        <v>919</v>
      </c>
      <c r="L2622" t="s">
        <v>47</v>
      </c>
      <c r="M2622" t="s">
        <v>592</v>
      </c>
      <c r="N2622" t="s">
        <v>593</v>
      </c>
      <c r="O2622">
        <f t="shared" si="40"/>
        <v>2017</v>
      </c>
    </row>
    <row r="2623" spans="1:15" x14ac:dyDescent="0.3">
      <c r="A2623" t="s">
        <v>5085</v>
      </c>
      <c r="B2623" s="7">
        <v>43091</v>
      </c>
      <c r="C2623" t="s">
        <v>3598</v>
      </c>
      <c r="D2623" t="s">
        <v>3196</v>
      </c>
      <c r="E2623">
        <v>18.45</v>
      </c>
      <c r="F2623">
        <v>5</v>
      </c>
      <c r="G2623">
        <v>0</v>
      </c>
      <c r="H2623">
        <v>8.6715</v>
      </c>
      <c r="I2623" t="s">
        <v>44</v>
      </c>
      <c r="J2623" t="s">
        <v>45</v>
      </c>
      <c r="K2623" t="s">
        <v>3197</v>
      </c>
      <c r="L2623" t="s">
        <v>47</v>
      </c>
      <c r="M2623" t="s">
        <v>592</v>
      </c>
      <c r="N2623" t="s">
        <v>593</v>
      </c>
      <c r="O2623">
        <f t="shared" si="40"/>
        <v>2017</v>
      </c>
    </row>
    <row r="2624" spans="1:15" x14ac:dyDescent="0.3">
      <c r="A2624" t="s">
        <v>5086</v>
      </c>
      <c r="B2624" s="7">
        <v>41976</v>
      </c>
      <c r="C2624" t="s">
        <v>5087</v>
      </c>
      <c r="D2624" t="s">
        <v>4228</v>
      </c>
      <c r="E2624">
        <v>25.92</v>
      </c>
      <c r="F2624">
        <v>4</v>
      </c>
      <c r="G2624">
        <v>0</v>
      </c>
      <c r="H2624">
        <v>12.441599999999999</v>
      </c>
      <c r="I2624" t="s">
        <v>44</v>
      </c>
      <c r="J2624" t="s">
        <v>85</v>
      </c>
      <c r="K2624" t="s">
        <v>4229</v>
      </c>
      <c r="L2624" t="s">
        <v>99</v>
      </c>
      <c r="M2624" t="s">
        <v>531</v>
      </c>
      <c r="N2624" t="s">
        <v>4500</v>
      </c>
      <c r="O2624">
        <f t="shared" si="40"/>
        <v>2014</v>
      </c>
    </row>
    <row r="2625" spans="1:15" x14ac:dyDescent="0.3">
      <c r="A2625" t="s">
        <v>5088</v>
      </c>
      <c r="B2625" s="7">
        <v>43030</v>
      </c>
      <c r="C2625" t="s">
        <v>5089</v>
      </c>
      <c r="D2625" t="s">
        <v>5090</v>
      </c>
      <c r="E2625">
        <v>11199.968000000001</v>
      </c>
      <c r="F2625">
        <v>4</v>
      </c>
      <c r="G2625">
        <v>0.2</v>
      </c>
      <c r="H2625">
        <v>3919.9888000000001</v>
      </c>
      <c r="I2625" t="s">
        <v>69</v>
      </c>
      <c r="J2625" t="s">
        <v>1077</v>
      </c>
      <c r="K2625" t="s">
        <v>5091</v>
      </c>
      <c r="L2625" t="s">
        <v>137</v>
      </c>
      <c r="M2625" t="s">
        <v>243</v>
      </c>
      <c r="N2625" t="s">
        <v>244</v>
      </c>
      <c r="O2625">
        <f t="shared" si="40"/>
        <v>2017</v>
      </c>
    </row>
    <row r="2626" spans="1:15" x14ac:dyDescent="0.3">
      <c r="A2626" t="s">
        <v>5088</v>
      </c>
      <c r="B2626" s="7">
        <v>43030</v>
      </c>
      <c r="C2626" t="s">
        <v>5089</v>
      </c>
      <c r="D2626" t="s">
        <v>2455</v>
      </c>
      <c r="E2626">
        <v>2399.6</v>
      </c>
      <c r="F2626">
        <v>8</v>
      </c>
      <c r="G2626">
        <v>0</v>
      </c>
      <c r="H2626">
        <v>647.89200000000005</v>
      </c>
      <c r="I2626" t="s">
        <v>69</v>
      </c>
      <c r="J2626" t="s">
        <v>70</v>
      </c>
      <c r="K2626" t="s">
        <v>2456</v>
      </c>
      <c r="L2626" t="s">
        <v>137</v>
      </c>
      <c r="M2626" t="s">
        <v>243</v>
      </c>
      <c r="N2626" t="s">
        <v>244</v>
      </c>
      <c r="O2626">
        <f t="shared" ref="O2626:O2689" si="41">YEAR(B2626)</f>
        <v>2017</v>
      </c>
    </row>
    <row r="2627" spans="1:15" x14ac:dyDescent="0.3">
      <c r="A2627" t="s">
        <v>5088</v>
      </c>
      <c r="B2627" s="7">
        <v>43030</v>
      </c>
      <c r="C2627" t="s">
        <v>5089</v>
      </c>
      <c r="D2627" t="s">
        <v>469</v>
      </c>
      <c r="E2627">
        <v>63.9</v>
      </c>
      <c r="F2627">
        <v>5</v>
      </c>
      <c r="G2627">
        <v>0</v>
      </c>
      <c r="H2627">
        <v>28.754999999999999</v>
      </c>
      <c r="I2627" t="s">
        <v>44</v>
      </c>
      <c r="J2627" t="s">
        <v>159</v>
      </c>
      <c r="K2627" t="s">
        <v>470</v>
      </c>
      <c r="L2627" t="s">
        <v>137</v>
      </c>
      <c r="M2627" t="s">
        <v>243</v>
      </c>
      <c r="N2627" t="s">
        <v>244</v>
      </c>
      <c r="O2627">
        <f t="shared" si="41"/>
        <v>2017</v>
      </c>
    </row>
    <row r="2628" spans="1:15" x14ac:dyDescent="0.3">
      <c r="A2628" t="s">
        <v>5088</v>
      </c>
      <c r="B2628" s="7">
        <v>43030</v>
      </c>
      <c r="C2628" t="s">
        <v>5089</v>
      </c>
      <c r="D2628" t="s">
        <v>1742</v>
      </c>
      <c r="E2628">
        <v>52.99</v>
      </c>
      <c r="F2628">
        <v>1</v>
      </c>
      <c r="G2628">
        <v>0</v>
      </c>
      <c r="H2628">
        <v>0.52990000000000004</v>
      </c>
      <c r="I2628" t="s">
        <v>69</v>
      </c>
      <c r="J2628" t="s">
        <v>70</v>
      </c>
      <c r="K2628" t="s">
        <v>1743</v>
      </c>
      <c r="L2628" t="s">
        <v>137</v>
      </c>
      <c r="M2628" t="s">
        <v>243</v>
      </c>
      <c r="N2628" t="s">
        <v>244</v>
      </c>
      <c r="O2628">
        <f t="shared" si="41"/>
        <v>2017</v>
      </c>
    </row>
    <row r="2629" spans="1:15" x14ac:dyDescent="0.3">
      <c r="A2629" t="s">
        <v>5092</v>
      </c>
      <c r="B2629" s="7">
        <v>43052</v>
      </c>
      <c r="C2629" t="s">
        <v>866</v>
      </c>
      <c r="D2629" t="s">
        <v>1549</v>
      </c>
      <c r="E2629">
        <v>60.863999999999997</v>
      </c>
      <c r="F2629">
        <v>4</v>
      </c>
      <c r="G2629">
        <v>0.2</v>
      </c>
      <c r="H2629">
        <v>9.1295999999999999</v>
      </c>
      <c r="I2629" t="s">
        <v>69</v>
      </c>
      <c r="J2629" t="s">
        <v>148</v>
      </c>
      <c r="K2629" t="s">
        <v>1550</v>
      </c>
      <c r="L2629" t="s">
        <v>137</v>
      </c>
      <c r="M2629" t="s">
        <v>445</v>
      </c>
      <c r="N2629" t="s">
        <v>290</v>
      </c>
      <c r="O2629">
        <f t="shared" si="41"/>
        <v>2017</v>
      </c>
    </row>
    <row r="2630" spans="1:15" x14ac:dyDescent="0.3">
      <c r="A2630" t="s">
        <v>5092</v>
      </c>
      <c r="B2630" s="7">
        <v>43052</v>
      </c>
      <c r="C2630" t="s">
        <v>866</v>
      </c>
      <c r="D2630" t="s">
        <v>5093</v>
      </c>
      <c r="E2630">
        <v>652.995</v>
      </c>
      <c r="F2630">
        <v>7</v>
      </c>
      <c r="G2630">
        <v>0.7</v>
      </c>
      <c r="H2630">
        <v>-935.95950000000005</v>
      </c>
      <c r="I2630" t="s">
        <v>69</v>
      </c>
      <c r="J2630" t="s">
        <v>604</v>
      </c>
      <c r="K2630" t="s">
        <v>5094</v>
      </c>
      <c r="L2630" t="s">
        <v>137</v>
      </c>
      <c r="M2630" t="s">
        <v>445</v>
      </c>
      <c r="N2630" t="s">
        <v>290</v>
      </c>
      <c r="O2630">
        <f t="shared" si="41"/>
        <v>2017</v>
      </c>
    </row>
    <row r="2631" spans="1:15" x14ac:dyDescent="0.3">
      <c r="A2631" t="s">
        <v>5092</v>
      </c>
      <c r="B2631" s="7">
        <v>43052</v>
      </c>
      <c r="C2631" t="s">
        <v>866</v>
      </c>
      <c r="D2631" t="s">
        <v>5095</v>
      </c>
      <c r="E2631">
        <v>11.22</v>
      </c>
      <c r="F2631">
        <v>10</v>
      </c>
      <c r="G2631">
        <v>0.7</v>
      </c>
      <c r="H2631">
        <v>-7.48</v>
      </c>
      <c r="I2631" t="s">
        <v>44</v>
      </c>
      <c r="J2631" t="s">
        <v>73</v>
      </c>
      <c r="K2631" t="s">
        <v>5096</v>
      </c>
      <c r="L2631" t="s">
        <v>137</v>
      </c>
      <c r="M2631" t="s">
        <v>445</v>
      </c>
      <c r="N2631" t="s">
        <v>290</v>
      </c>
      <c r="O2631">
        <f t="shared" si="41"/>
        <v>2017</v>
      </c>
    </row>
    <row r="2632" spans="1:15" x14ac:dyDescent="0.3">
      <c r="A2632" t="s">
        <v>5097</v>
      </c>
      <c r="B2632" s="7">
        <v>42257</v>
      </c>
      <c r="C2632" t="s">
        <v>3633</v>
      </c>
      <c r="D2632" t="s">
        <v>4374</v>
      </c>
      <c r="E2632">
        <v>14.94</v>
      </c>
      <c r="F2632">
        <v>3</v>
      </c>
      <c r="G2632">
        <v>0</v>
      </c>
      <c r="H2632">
        <v>7.0217999999999998</v>
      </c>
      <c r="I2632" t="s">
        <v>44</v>
      </c>
      <c r="J2632" t="s">
        <v>85</v>
      </c>
      <c r="K2632" t="s">
        <v>4375</v>
      </c>
      <c r="L2632" t="s">
        <v>99</v>
      </c>
      <c r="M2632" t="s">
        <v>576</v>
      </c>
      <c r="N2632" t="s">
        <v>4011</v>
      </c>
      <c r="O2632">
        <f t="shared" si="41"/>
        <v>2015</v>
      </c>
    </row>
    <row r="2633" spans="1:15" x14ac:dyDescent="0.3">
      <c r="A2633" t="s">
        <v>5098</v>
      </c>
      <c r="B2633" s="7">
        <v>42870</v>
      </c>
      <c r="C2633" t="s">
        <v>5099</v>
      </c>
      <c r="D2633" t="s">
        <v>3051</v>
      </c>
      <c r="E2633">
        <v>39.96</v>
      </c>
      <c r="F2633">
        <v>2</v>
      </c>
      <c r="G2633">
        <v>0</v>
      </c>
      <c r="H2633">
        <v>17.1828</v>
      </c>
      <c r="I2633" t="s">
        <v>32</v>
      </c>
      <c r="J2633" t="s">
        <v>63</v>
      </c>
      <c r="K2633" t="s">
        <v>3052</v>
      </c>
      <c r="L2633" t="s">
        <v>47</v>
      </c>
      <c r="M2633" t="s">
        <v>93</v>
      </c>
      <c r="N2633" t="s">
        <v>94</v>
      </c>
      <c r="O2633">
        <f t="shared" si="41"/>
        <v>2017</v>
      </c>
    </row>
    <row r="2634" spans="1:15" x14ac:dyDescent="0.3">
      <c r="A2634" t="s">
        <v>5098</v>
      </c>
      <c r="B2634" s="7">
        <v>42870</v>
      </c>
      <c r="C2634" t="s">
        <v>5099</v>
      </c>
      <c r="D2634" t="s">
        <v>5100</v>
      </c>
      <c r="E2634">
        <v>42.624000000000002</v>
      </c>
      <c r="F2634">
        <v>2</v>
      </c>
      <c r="G2634">
        <v>0.2</v>
      </c>
      <c r="H2634">
        <v>4.2624000000000004</v>
      </c>
      <c r="I2634" t="s">
        <v>32</v>
      </c>
      <c r="J2634" t="s">
        <v>39</v>
      </c>
      <c r="K2634" t="s">
        <v>5101</v>
      </c>
      <c r="L2634" t="s">
        <v>47</v>
      </c>
      <c r="M2634" t="s">
        <v>93</v>
      </c>
      <c r="N2634" t="s">
        <v>94</v>
      </c>
      <c r="O2634">
        <f t="shared" si="41"/>
        <v>2017</v>
      </c>
    </row>
    <row r="2635" spans="1:15" x14ac:dyDescent="0.3">
      <c r="A2635" t="s">
        <v>5098</v>
      </c>
      <c r="B2635" s="7">
        <v>42870</v>
      </c>
      <c r="C2635" t="s">
        <v>5099</v>
      </c>
      <c r="D2635" t="s">
        <v>608</v>
      </c>
      <c r="E2635">
        <v>220.96</v>
      </c>
      <c r="F2635">
        <v>1</v>
      </c>
      <c r="G2635">
        <v>0.2</v>
      </c>
      <c r="H2635">
        <v>24.858000000000001</v>
      </c>
      <c r="I2635" t="s">
        <v>32</v>
      </c>
      <c r="J2635" t="s">
        <v>39</v>
      </c>
      <c r="K2635" t="s">
        <v>609</v>
      </c>
      <c r="L2635" t="s">
        <v>47</v>
      </c>
      <c r="M2635" t="s">
        <v>93</v>
      </c>
      <c r="N2635" t="s">
        <v>94</v>
      </c>
      <c r="O2635">
        <f t="shared" si="41"/>
        <v>2017</v>
      </c>
    </row>
    <row r="2636" spans="1:15" x14ac:dyDescent="0.3">
      <c r="A2636" t="s">
        <v>5102</v>
      </c>
      <c r="B2636" s="7">
        <v>42190</v>
      </c>
      <c r="C2636" t="s">
        <v>4068</v>
      </c>
      <c r="D2636" t="s">
        <v>5103</v>
      </c>
      <c r="E2636">
        <v>4.9279999999999999</v>
      </c>
      <c r="F2636">
        <v>2</v>
      </c>
      <c r="G2636">
        <v>0.2</v>
      </c>
      <c r="H2636">
        <v>0.73919999999999997</v>
      </c>
      <c r="I2636" t="s">
        <v>32</v>
      </c>
      <c r="J2636" t="s">
        <v>63</v>
      </c>
      <c r="K2636" t="s">
        <v>5104</v>
      </c>
      <c r="L2636" t="s">
        <v>35</v>
      </c>
      <c r="M2636" t="s">
        <v>87</v>
      </c>
      <c r="N2636" t="s">
        <v>1512</v>
      </c>
      <c r="O2636">
        <f t="shared" si="41"/>
        <v>2015</v>
      </c>
    </row>
    <row r="2637" spans="1:15" x14ac:dyDescent="0.3">
      <c r="A2637" t="s">
        <v>5102</v>
      </c>
      <c r="B2637" s="7">
        <v>42190</v>
      </c>
      <c r="C2637" t="s">
        <v>4068</v>
      </c>
      <c r="D2637" t="s">
        <v>1855</v>
      </c>
      <c r="E2637">
        <v>7.23</v>
      </c>
      <c r="F2637">
        <v>5</v>
      </c>
      <c r="G2637">
        <v>0.7</v>
      </c>
      <c r="H2637">
        <v>-5.7839999999999998</v>
      </c>
      <c r="I2637" t="s">
        <v>44</v>
      </c>
      <c r="J2637" t="s">
        <v>73</v>
      </c>
      <c r="K2637" t="s">
        <v>1856</v>
      </c>
      <c r="L2637" t="s">
        <v>35</v>
      </c>
      <c r="M2637" t="s">
        <v>87</v>
      </c>
      <c r="N2637" t="s">
        <v>1512</v>
      </c>
      <c r="O2637">
        <f t="shared" si="41"/>
        <v>2015</v>
      </c>
    </row>
    <row r="2638" spans="1:15" x14ac:dyDescent="0.3">
      <c r="A2638" t="s">
        <v>5105</v>
      </c>
      <c r="B2638" s="7">
        <v>42231</v>
      </c>
      <c r="C2638" t="s">
        <v>5106</v>
      </c>
      <c r="D2638" t="s">
        <v>2635</v>
      </c>
      <c r="E2638">
        <v>323.10000000000002</v>
      </c>
      <c r="F2638">
        <v>2</v>
      </c>
      <c r="G2638">
        <v>0</v>
      </c>
      <c r="H2638">
        <v>61.389000000000003</v>
      </c>
      <c r="I2638" t="s">
        <v>44</v>
      </c>
      <c r="J2638" t="s">
        <v>58</v>
      </c>
      <c r="K2638" t="s">
        <v>2636</v>
      </c>
      <c r="L2638" t="s">
        <v>47</v>
      </c>
      <c r="M2638" t="s">
        <v>48</v>
      </c>
      <c r="N2638" t="s">
        <v>49</v>
      </c>
      <c r="O2638">
        <f t="shared" si="41"/>
        <v>2015</v>
      </c>
    </row>
    <row r="2639" spans="1:15" x14ac:dyDescent="0.3">
      <c r="A2639" t="s">
        <v>5107</v>
      </c>
      <c r="B2639" s="7">
        <v>42898</v>
      </c>
      <c r="C2639" t="s">
        <v>5108</v>
      </c>
      <c r="D2639" t="s">
        <v>5109</v>
      </c>
      <c r="E2639">
        <v>19.04</v>
      </c>
      <c r="F2639">
        <v>4</v>
      </c>
      <c r="G2639">
        <v>0</v>
      </c>
      <c r="H2639">
        <v>9.3295999999999992</v>
      </c>
      <c r="I2639" t="s">
        <v>44</v>
      </c>
      <c r="J2639" t="s">
        <v>85</v>
      </c>
      <c r="K2639" t="s">
        <v>5110</v>
      </c>
      <c r="L2639" t="s">
        <v>137</v>
      </c>
      <c r="M2639" t="s">
        <v>243</v>
      </c>
      <c r="N2639" t="s">
        <v>244</v>
      </c>
      <c r="O2639">
        <f t="shared" si="41"/>
        <v>2017</v>
      </c>
    </row>
    <row r="2640" spans="1:15" x14ac:dyDescent="0.3">
      <c r="A2640" t="s">
        <v>5107</v>
      </c>
      <c r="B2640" s="7">
        <v>42898</v>
      </c>
      <c r="C2640" t="s">
        <v>5108</v>
      </c>
      <c r="D2640" t="s">
        <v>1778</v>
      </c>
      <c r="E2640">
        <v>13.128</v>
      </c>
      <c r="F2640">
        <v>3</v>
      </c>
      <c r="G2640">
        <v>0.2</v>
      </c>
      <c r="H2640">
        <v>4.2666000000000004</v>
      </c>
      <c r="I2640" t="s">
        <v>44</v>
      </c>
      <c r="J2640" t="s">
        <v>73</v>
      </c>
      <c r="K2640" t="s">
        <v>1779</v>
      </c>
      <c r="L2640" t="s">
        <v>137</v>
      </c>
      <c r="M2640" t="s">
        <v>243</v>
      </c>
      <c r="N2640" t="s">
        <v>244</v>
      </c>
      <c r="O2640">
        <f t="shared" si="41"/>
        <v>2017</v>
      </c>
    </row>
    <row r="2641" spans="1:15" x14ac:dyDescent="0.3">
      <c r="A2641" t="s">
        <v>5107</v>
      </c>
      <c r="B2641" s="7">
        <v>42898</v>
      </c>
      <c r="C2641" t="s">
        <v>5108</v>
      </c>
      <c r="D2641" t="s">
        <v>5111</v>
      </c>
      <c r="E2641">
        <v>64.14</v>
      </c>
      <c r="F2641">
        <v>3</v>
      </c>
      <c r="G2641">
        <v>0</v>
      </c>
      <c r="H2641">
        <v>16.676400000000001</v>
      </c>
      <c r="I2641" t="s">
        <v>44</v>
      </c>
      <c r="J2641" t="s">
        <v>66</v>
      </c>
      <c r="K2641" t="s">
        <v>5112</v>
      </c>
      <c r="L2641" t="s">
        <v>137</v>
      </c>
      <c r="M2641" t="s">
        <v>243</v>
      </c>
      <c r="N2641" t="s">
        <v>244</v>
      </c>
      <c r="O2641">
        <f t="shared" si="41"/>
        <v>2017</v>
      </c>
    </row>
    <row r="2642" spans="1:15" x14ac:dyDescent="0.3">
      <c r="A2642" t="s">
        <v>5107</v>
      </c>
      <c r="B2642" s="7">
        <v>42898</v>
      </c>
      <c r="C2642" t="s">
        <v>5108</v>
      </c>
      <c r="D2642" t="s">
        <v>1598</v>
      </c>
      <c r="E2642">
        <v>858.24</v>
      </c>
      <c r="F2642">
        <v>4</v>
      </c>
      <c r="G2642">
        <v>0.1</v>
      </c>
      <c r="H2642">
        <v>143.04</v>
      </c>
      <c r="I2642" t="s">
        <v>32</v>
      </c>
      <c r="J2642" t="s">
        <v>39</v>
      </c>
      <c r="K2642" t="s">
        <v>1599</v>
      </c>
      <c r="L2642" t="s">
        <v>137</v>
      </c>
      <c r="M2642" t="s">
        <v>243</v>
      </c>
      <c r="N2642" t="s">
        <v>244</v>
      </c>
      <c r="O2642">
        <f t="shared" si="41"/>
        <v>2017</v>
      </c>
    </row>
    <row r="2643" spans="1:15" x14ac:dyDescent="0.3">
      <c r="A2643" t="s">
        <v>5113</v>
      </c>
      <c r="B2643" s="7">
        <v>42055</v>
      </c>
      <c r="C2643" t="s">
        <v>1636</v>
      </c>
      <c r="D2643" t="s">
        <v>2408</v>
      </c>
      <c r="E2643">
        <v>29.99</v>
      </c>
      <c r="F2643">
        <v>1</v>
      </c>
      <c r="G2643">
        <v>0</v>
      </c>
      <c r="H2643">
        <v>2.9990000000000001</v>
      </c>
      <c r="I2643" t="s">
        <v>69</v>
      </c>
      <c r="J2643" t="s">
        <v>148</v>
      </c>
      <c r="K2643" t="s">
        <v>2409</v>
      </c>
      <c r="L2643" t="s">
        <v>35</v>
      </c>
      <c r="M2643" t="s">
        <v>1511</v>
      </c>
      <c r="N2643" t="s">
        <v>5114</v>
      </c>
      <c r="O2643">
        <f t="shared" si="41"/>
        <v>2015</v>
      </c>
    </row>
    <row r="2644" spans="1:15" x14ac:dyDescent="0.3">
      <c r="A2644" t="s">
        <v>5115</v>
      </c>
      <c r="B2644" s="7">
        <v>42733</v>
      </c>
      <c r="C2644" t="s">
        <v>4386</v>
      </c>
      <c r="D2644" t="s">
        <v>3340</v>
      </c>
      <c r="E2644">
        <v>186.048</v>
      </c>
      <c r="F2644">
        <v>6</v>
      </c>
      <c r="G2644">
        <v>0.2</v>
      </c>
      <c r="H2644">
        <v>67.442400000000006</v>
      </c>
      <c r="I2644" t="s">
        <v>44</v>
      </c>
      <c r="J2644" t="s">
        <v>85</v>
      </c>
      <c r="K2644" t="s">
        <v>3341</v>
      </c>
      <c r="L2644" t="s">
        <v>99</v>
      </c>
      <c r="M2644" t="s">
        <v>193</v>
      </c>
      <c r="N2644" t="s">
        <v>410</v>
      </c>
      <c r="O2644">
        <f t="shared" si="41"/>
        <v>2016</v>
      </c>
    </row>
    <row r="2645" spans="1:15" x14ac:dyDescent="0.3">
      <c r="A2645" t="s">
        <v>5116</v>
      </c>
      <c r="B2645" s="7">
        <v>42477</v>
      </c>
      <c r="C2645" t="s">
        <v>3029</v>
      </c>
      <c r="D2645" t="s">
        <v>1780</v>
      </c>
      <c r="E2645">
        <v>36.792000000000002</v>
      </c>
      <c r="F2645">
        <v>1</v>
      </c>
      <c r="G2645">
        <v>0.2</v>
      </c>
      <c r="H2645">
        <v>4.1391</v>
      </c>
      <c r="I2645" t="s">
        <v>69</v>
      </c>
      <c r="J2645" t="s">
        <v>70</v>
      </c>
      <c r="K2645" t="s">
        <v>1781</v>
      </c>
      <c r="L2645" t="s">
        <v>35</v>
      </c>
      <c r="M2645" t="s">
        <v>87</v>
      </c>
      <c r="N2645" t="s">
        <v>4048</v>
      </c>
      <c r="O2645">
        <f t="shared" si="41"/>
        <v>2016</v>
      </c>
    </row>
    <row r="2646" spans="1:15" x14ac:dyDescent="0.3">
      <c r="A2646" t="s">
        <v>5116</v>
      </c>
      <c r="B2646" s="7">
        <v>42477</v>
      </c>
      <c r="C2646" t="s">
        <v>3029</v>
      </c>
      <c r="D2646" t="s">
        <v>1376</v>
      </c>
      <c r="E2646">
        <v>18.623999999999999</v>
      </c>
      <c r="F2646">
        <v>8</v>
      </c>
      <c r="G2646">
        <v>0.2</v>
      </c>
      <c r="H2646">
        <v>6.2855999999999996</v>
      </c>
      <c r="I2646" t="s">
        <v>32</v>
      </c>
      <c r="J2646" t="s">
        <v>63</v>
      </c>
      <c r="K2646" t="s">
        <v>1377</v>
      </c>
      <c r="L2646" t="s">
        <v>35</v>
      </c>
      <c r="M2646" t="s">
        <v>87</v>
      </c>
      <c r="N2646" t="s">
        <v>4048</v>
      </c>
      <c r="O2646">
        <f t="shared" si="41"/>
        <v>2016</v>
      </c>
    </row>
    <row r="2647" spans="1:15" x14ac:dyDescent="0.3">
      <c r="A2647" t="s">
        <v>5117</v>
      </c>
      <c r="B2647" s="7">
        <v>41889</v>
      </c>
      <c r="C2647" t="s">
        <v>3563</v>
      </c>
      <c r="D2647" t="s">
        <v>3483</v>
      </c>
      <c r="E2647">
        <v>57.69</v>
      </c>
      <c r="F2647">
        <v>3</v>
      </c>
      <c r="G2647">
        <v>0</v>
      </c>
      <c r="H2647">
        <v>23.652899999999999</v>
      </c>
      <c r="I2647" t="s">
        <v>32</v>
      </c>
      <c r="J2647" t="s">
        <v>63</v>
      </c>
      <c r="K2647" t="s">
        <v>3484</v>
      </c>
      <c r="L2647" t="s">
        <v>99</v>
      </c>
      <c r="M2647" t="s">
        <v>576</v>
      </c>
      <c r="N2647" t="s">
        <v>4011</v>
      </c>
      <c r="O2647">
        <f t="shared" si="41"/>
        <v>2014</v>
      </c>
    </row>
    <row r="2648" spans="1:15" x14ac:dyDescent="0.3">
      <c r="A2648" t="s">
        <v>5117</v>
      </c>
      <c r="B2648" s="7">
        <v>41889</v>
      </c>
      <c r="C2648" t="s">
        <v>3563</v>
      </c>
      <c r="D2648" t="s">
        <v>5118</v>
      </c>
      <c r="E2648">
        <v>42.81</v>
      </c>
      <c r="F2648">
        <v>3</v>
      </c>
      <c r="G2648">
        <v>0</v>
      </c>
      <c r="H2648">
        <v>20.120699999999999</v>
      </c>
      <c r="I2648" t="s">
        <v>44</v>
      </c>
      <c r="J2648" t="s">
        <v>73</v>
      </c>
      <c r="K2648" t="s">
        <v>5119</v>
      </c>
      <c r="L2648" t="s">
        <v>99</v>
      </c>
      <c r="M2648" t="s">
        <v>576</v>
      </c>
      <c r="N2648" t="s">
        <v>4011</v>
      </c>
      <c r="O2648">
        <f t="shared" si="41"/>
        <v>2014</v>
      </c>
    </row>
    <row r="2649" spans="1:15" x14ac:dyDescent="0.3">
      <c r="A2649" t="s">
        <v>5117</v>
      </c>
      <c r="B2649" s="7">
        <v>41889</v>
      </c>
      <c r="C2649" t="s">
        <v>3563</v>
      </c>
      <c r="D2649" t="s">
        <v>5120</v>
      </c>
      <c r="E2649">
        <v>12.96</v>
      </c>
      <c r="F2649">
        <v>2</v>
      </c>
      <c r="G2649">
        <v>0</v>
      </c>
      <c r="H2649">
        <v>6.2207999999999997</v>
      </c>
      <c r="I2649" t="s">
        <v>44</v>
      </c>
      <c r="J2649" t="s">
        <v>85</v>
      </c>
      <c r="K2649" t="s">
        <v>5121</v>
      </c>
      <c r="L2649" t="s">
        <v>99</v>
      </c>
      <c r="M2649" t="s">
        <v>576</v>
      </c>
      <c r="N2649" t="s">
        <v>4011</v>
      </c>
      <c r="O2649">
        <f t="shared" si="41"/>
        <v>2014</v>
      </c>
    </row>
    <row r="2650" spans="1:15" x14ac:dyDescent="0.3">
      <c r="A2650" t="s">
        <v>5117</v>
      </c>
      <c r="B2650" s="7">
        <v>41889</v>
      </c>
      <c r="C2650" t="s">
        <v>3563</v>
      </c>
      <c r="D2650" t="s">
        <v>5003</v>
      </c>
      <c r="E2650">
        <v>821.88</v>
      </c>
      <c r="F2650">
        <v>6</v>
      </c>
      <c r="G2650">
        <v>0</v>
      </c>
      <c r="H2650">
        <v>213.68879999999999</v>
      </c>
      <c r="I2650" t="s">
        <v>32</v>
      </c>
      <c r="J2650" t="s">
        <v>63</v>
      </c>
      <c r="K2650" t="s">
        <v>5004</v>
      </c>
      <c r="L2650" t="s">
        <v>99</v>
      </c>
      <c r="M2650" t="s">
        <v>576</v>
      </c>
      <c r="N2650" t="s">
        <v>4011</v>
      </c>
      <c r="O2650">
        <f t="shared" si="41"/>
        <v>2014</v>
      </c>
    </row>
    <row r="2651" spans="1:15" x14ac:dyDescent="0.3">
      <c r="A2651" t="s">
        <v>5117</v>
      </c>
      <c r="B2651" s="7">
        <v>41889</v>
      </c>
      <c r="C2651" t="s">
        <v>3563</v>
      </c>
      <c r="D2651" t="s">
        <v>543</v>
      </c>
      <c r="E2651">
        <v>104.85</v>
      </c>
      <c r="F2651">
        <v>3</v>
      </c>
      <c r="G2651">
        <v>0</v>
      </c>
      <c r="H2651">
        <v>28.3095</v>
      </c>
      <c r="I2651" t="s">
        <v>69</v>
      </c>
      <c r="J2651" t="s">
        <v>70</v>
      </c>
      <c r="K2651" t="s">
        <v>544</v>
      </c>
      <c r="L2651" t="s">
        <v>99</v>
      </c>
      <c r="M2651" t="s">
        <v>576</v>
      </c>
      <c r="N2651" t="s">
        <v>4011</v>
      </c>
      <c r="O2651">
        <f t="shared" si="41"/>
        <v>2014</v>
      </c>
    </row>
    <row r="2652" spans="1:15" x14ac:dyDescent="0.3">
      <c r="A2652" t="s">
        <v>5122</v>
      </c>
      <c r="B2652" s="7">
        <v>42639</v>
      </c>
      <c r="C2652" t="s">
        <v>520</v>
      </c>
      <c r="D2652" t="s">
        <v>3078</v>
      </c>
      <c r="E2652">
        <v>424.95749999999998</v>
      </c>
      <c r="F2652">
        <v>5</v>
      </c>
      <c r="G2652">
        <v>0.15</v>
      </c>
      <c r="H2652">
        <v>19.998000000000001</v>
      </c>
      <c r="I2652" t="s">
        <v>32</v>
      </c>
      <c r="J2652" t="s">
        <v>33</v>
      </c>
      <c r="K2652" t="s">
        <v>3079</v>
      </c>
      <c r="L2652" t="s">
        <v>47</v>
      </c>
      <c r="M2652" t="s">
        <v>48</v>
      </c>
      <c r="N2652" t="s">
        <v>1044</v>
      </c>
      <c r="O2652">
        <f t="shared" si="41"/>
        <v>2016</v>
      </c>
    </row>
    <row r="2653" spans="1:15" x14ac:dyDescent="0.3">
      <c r="A2653" t="s">
        <v>5123</v>
      </c>
      <c r="B2653" s="7">
        <v>42995</v>
      </c>
      <c r="C2653" t="s">
        <v>983</v>
      </c>
      <c r="D2653" t="s">
        <v>4984</v>
      </c>
      <c r="E2653">
        <v>10.776</v>
      </c>
      <c r="F2653">
        <v>3</v>
      </c>
      <c r="G2653">
        <v>0.2</v>
      </c>
      <c r="H2653">
        <v>3.5022000000000002</v>
      </c>
      <c r="I2653" t="s">
        <v>44</v>
      </c>
      <c r="J2653" t="s">
        <v>73</v>
      </c>
      <c r="K2653" t="s">
        <v>1080</v>
      </c>
      <c r="L2653" t="s">
        <v>47</v>
      </c>
      <c r="M2653" t="s">
        <v>114</v>
      </c>
      <c r="N2653" t="s">
        <v>3322</v>
      </c>
      <c r="O2653">
        <f t="shared" si="41"/>
        <v>2017</v>
      </c>
    </row>
    <row r="2654" spans="1:15" x14ac:dyDescent="0.3">
      <c r="A2654" t="s">
        <v>5123</v>
      </c>
      <c r="B2654" s="7">
        <v>42995</v>
      </c>
      <c r="C2654" t="s">
        <v>983</v>
      </c>
      <c r="D2654" t="s">
        <v>2383</v>
      </c>
      <c r="E2654">
        <v>11.784000000000001</v>
      </c>
      <c r="F2654">
        <v>3</v>
      </c>
      <c r="G2654">
        <v>0.2</v>
      </c>
      <c r="H2654">
        <v>4.2717000000000001</v>
      </c>
      <c r="I2654" t="s">
        <v>44</v>
      </c>
      <c r="J2654" t="s">
        <v>73</v>
      </c>
      <c r="K2654" t="s">
        <v>2384</v>
      </c>
      <c r="L2654" t="s">
        <v>47</v>
      </c>
      <c r="M2654" t="s">
        <v>114</v>
      </c>
      <c r="N2654" t="s">
        <v>3322</v>
      </c>
      <c r="O2654">
        <f t="shared" si="41"/>
        <v>2017</v>
      </c>
    </row>
    <row r="2655" spans="1:15" x14ac:dyDescent="0.3">
      <c r="A2655" t="s">
        <v>5123</v>
      </c>
      <c r="B2655" s="7">
        <v>42995</v>
      </c>
      <c r="C2655" t="s">
        <v>983</v>
      </c>
      <c r="D2655" t="s">
        <v>5124</v>
      </c>
      <c r="E2655">
        <v>164.88</v>
      </c>
      <c r="F2655">
        <v>3</v>
      </c>
      <c r="G2655">
        <v>0</v>
      </c>
      <c r="H2655">
        <v>80.791200000000003</v>
      </c>
      <c r="I2655" t="s">
        <v>44</v>
      </c>
      <c r="J2655" t="s">
        <v>85</v>
      </c>
      <c r="K2655" t="s">
        <v>5125</v>
      </c>
      <c r="L2655" t="s">
        <v>47</v>
      </c>
      <c r="M2655" t="s">
        <v>114</v>
      </c>
      <c r="N2655" t="s">
        <v>3322</v>
      </c>
      <c r="O2655">
        <f t="shared" si="41"/>
        <v>2017</v>
      </c>
    </row>
    <row r="2656" spans="1:15" x14ac:dyDescent="0.3">
      <c r="A2656" t="s">
        <v>5123</v>
      </c>
      <c r="B2656" s="7">
        <v>42995</v>
      </c>
      <c r="C2656" t="s">
        <v>983</v>
      </c>
      <c r="D2656" t="s">
        <v>5126</v>
      </c>
      <c r="E2656">
        <v>1292.94</v>
      </c>
      <c r="F2656">
        <v>3</v>
      </c>
      <c r="G2656">
        <v>0</v>
      </c>
      <c r="H2656">
        <v>77.576400000000007</v>
      </c>
      <c r="I2656" t="s">
        <v>32</v>
      </c>
      <c r="J2656" t="s">
        <v>33</v>
      </c>
      <c r="K2656" t="s">
        <v>5127</v>
      </c>
      <c r="L2656" t="s">
        <v>47</v>
      </c>
      <c r="M2656" t="s">
        <v>114</v>
      </c>
      <c r="N2656" t="s">
        <v>3322</v>
      </c>
      <c r="O2656">
        <f t="shared" si="41"/>
        <v>2017</v>
      </c>
    </row>
    <row r="2657" spans="1:15" x14ac:dyDescent="0.3">
      <c r="A2657" t="s">
        <v>5123</v>
      </c>
      <c r="B2657" s="7">
        <v>42995</v>
      </c>
      <c r="C2657" t="s">
        <v>983</v>
      </c>
      <c r="D2657" t="s">
        <v>5128</v>
      </c>
      <c r="E2657">
        <v>25.584</v>
      </c>
      <c r="F2657">
        <v>2</v>
      </c>
      <c r="G2657">
        <v>0.2</v>
      </c>
      <c r="H2657">
        <v>8.9543999999999997</v>
      </c>
      <c r="I2657" t="s">
        <v>44</v>
      </c>
      <c r="J2657" t="s">
        <v>73</v>
      </c>
      <c r="K2657" t="s">
        <v>5129</v>
      </c>
      <c r="L2657" t="s">
        <v>47</v>
      </c>
      <c r="M2657" t="s">
        <v>114</v>
      </c>
      <c r="N2657" t="s">
        <v>3322</v>
      </c>
      <c r="O2657">
        <f t="shared" si="41"/>
        <v>2017</v>
      </c>
    </row>
    <row r="2658" spans="1:15" x14ac:dyDescent="0.3">
      <c r="A2658" t="s">
        <v>5123</v>
      </c>
      <c r="B2658" s="7">
        <v>42995</v>
      </c>
      <c r="C2658" t="s">
        <v>983</v>
      </c>
      <c r="D2658" t="s">
        <v>1818</v>
      </c>
      <c r="E2658">
        <v>261.74</v>
      </c>
      <c r="F2658">
        <v>2</v>
      </c>
      <c r="G2658">
        <v>0</v>
      </c>
      <c r="H2658">
        <v>65.435000000000002</v>
      </c>
      <c r="I2658" t="s">
        <v>44</v>
      </c>
      <c r="J2658" t="s">
        <v>58</v>
      </c>
      <c r="K2658" t="s">
        <v>1819</v>
      </c>
      <c r="L2658" t="s">
        <v>47</v>
      </c>
      <c r="M2658" t="s">
        <v>114</v>
      </c>
      <c r="N2658" t="s">
        <v>3322</v>
      </c>
      <c r="O2658">
        <f t="shared" si="41"/>
        <v>2017</v>
      </c>
    </row>
    <row r="2659" spans="1:15" x14ac:dyDescent="0.3">
      <c r="A2659" t="s">
        <v>5123</v>
      </c>
      <c r="B2659" s="7">
        <v>42995</v>
      </c>
      <c r="C2659" t="s">
        <v>983</v>
      </c>
      <c r="D2659" t="s">
        <v>2692</v>
      </c>
      <c r="E2659">
        <v>14.4</v>
      </c>
      <c r="F2659">
        <v>5</v>
      </c>
      <c r="G2659">
        <v>0</v>
      </c>
      <c r="H2659">
        <v>7.056</v>
      </c>
      <c r="I2659" t="s">
        <v>44</v>
      </c>
      <c r="J2659" t="s">
        <v>45</v>
      </c>
      <c r="K2659" t="s">
        <v>2693</v>
      </c>
      <c r="L2659" t="s">
        <v>47</v>
      </c>
      <c r="M2659" t="s">
        <v>114</v>
      </c>
      <c r="N2659" t="s">
        <v>3322</v>
      </c>
      <c r="O2659">
        <f t="shared" si="41"/>
        <v>2017</v>
      </c>
    </row>
    <row r="2660" spans="1:15" x14ac:dyDescent="0.3">
      <c r="A2660" t="s">
        <v>5130</v>
      </c>
      <c r="B2660" s="7">
        <v>42598</v>
      </c>
      <c r="C2660" t="s">
        <v>105</v>
      </c>
      <c r="D2660" t="s">
        <v>523</v>
      </c>
      <c r="E2660">
        <v>10.86</v>
      </c>
      <c r="F2660">
        <v>3</v>
      </c>
      <c r="G2660">
        <v>0</v>
      </c>
      <c r="H2660">
        <v>5.1041999999999996</v>
      </c>
      <c r="I2660" t="s">
        <v>44</v>
      </c>
      <c r="J2660" t="s">
        <v>159</v>
      </c>
      <c r="K2660" t="s">
        <v>524</v>
      </c>
      <c r="L2660" t="s">
        <v>47</v>
      </c>
      <c r="M2660" t="s">
        <v>48</v>
      </c>
      <c r="N2660" t="s">
        <v>120</v>
      </c>
      <c r="O2660">
        <f t="shared" si="41"/>
        <v>2016</v>
      </c>
    </row>
    <row r="2661" spans="1:15" x14ac:dyDescent="0.3">
      <c r="A2661" t="s">
        <v>5131</v>
      </c>
      <c r="B2661" s="7">
        <v>42362</v>
      </c>
      <c r="C2661" t="s">
        <v>2987</v>
      </c>
      <c r="D2661" t="s">
        <v>608</v>
      </c>
      <c r="E2661">
        <v>883.84</v>
      </c>
      <c r="F2661">
        <v>4</v>
      </c>
      <c r="G2661">
        <v>0.2</v>
      </c>
      <c r="H2661">
        <v>99.432000000000002</v>
      </c>
      <c r="I2661" t="s">
        <v>32</v>
      </c>
      <c r="J2661" t="s">
        <v>39</v>
      </c>
      <c r="K2661" t="s">
        <v>609</v>
      </c>
      <c r="L2661" t="s">
        <v>47</v>
      </c>
      <c r="M2661" t="s">
        <v>281</v>
      </c>
      <c r="N2661" t="s">
        <v>282</v>
      </c>
      <c r="O2661">
        <f t="shared" si="41"/>
        <v>2015</v>
      </c>
    </row>
    <row r="2662" spans="1:15" x14ac:dyDescent="0.3">
      <c r="A2662" t="s">
        <v>5132</v>
      </c>
      <c r="B2662" s="7">
        <v>43067</v>
      </c>
      <c r="C2662" t="s">
        <v>2733</v>
      </c>
      <c r="D2662" t="s">
        <v>5133</v>
      </c>
      <c r="E2662">
        <v>1979.89</v>
      </c>
      <c r="F2662">
        <v>11</v>
      </c>
      <c r="G2662">
        <v>0</v>
      </c>
      <c r="H2662">
        <v>494.97250000000003</v>
      </c>
      <c r="I2662" t="s">
        <v>69</v>
      </c>
      <c r="J2662" t="s">
        <v>70</v>
      </c>
      <c r="K2662" t="s">
        <v>5134</v>
      </c>
      <c r="L2662" t="s">
        <v>137</v>
      </c>
      <c r="M2662" t="s">
        <v>243</v>
      </c>
      <c r="N2662" t="s">
        <v>244</v>
      </c>
      <c r="O2662">
        <f t="shared" si="41"/>
        <v>2017</v>
      </c>
    </row>
    <row r="2663" spans="1:15" x14ac:dyDescent="0.3">
      <c r="A2663" t="s">
        <v>5132</v>
      </c>
      <c r="B2663" s="7">
        <v>43067</v>
      </c>
      <c r="C2663" t="s">
        <v>2733</v>
      </c>
      <c r="D2663" t="s">
        <v>3044</v>
      </c>
      <c r="E2663">
        <v>79.959999999999994</v>
      </c>
      <c r="F2663">
        <v>2</v>
      </c>
      <c r="G2663">
        <v>0</v>
      </c>
      <c r="H2663">
        <v>35.981999999999999</v>
      </c>
      <c r="I2663" t="s">
        <v>44</v>
      </c>
      <c r="J2663" t="s">
        <v>159</v>
      </c>
      <c r="K2663" t="s">
        <v>3045</v>
      </c>
      <c r="L2663" t="s">
        <v>137</v>
      </c>
      <c r="M2663" t="s">
        <v>243</v>
      </c>
      <c r="N2663" t="s">
        <v>244</v>
      </c>
      <c r="O2663">
        <f t="shared" si="41"/>
        <v>2017</v>
      </c>
    </row>
    <row r="2664" spans="1:15" x14ac:dyDescent="0.3">
      <c r="A2664" t="s">
        <v>5135</v>
      </c>
      <c r="B2664" s="7">
        <v>42839</v>
      </c>
      <c r="C2664" t="s">
        <v>5136</v>
      </c>
      <c r="D2664" t="s">
        <v>859</v>
      </c>
      <c r="E2664">
        <v>8.76</v>
      </c>
      <c r="F2664">
        <v>2</v>
      </c>
      <c r="G2664">
        <v>0</v>
      </c>
      <c r="H2664">
        <v>4.2047999999999996</v>
      </c>
      <c r="I2664" t="s">
        <v>44</v>
      </c>
      <c r="J2664" t="s">
        <v>73</v>
      </c>
      <c r="K2664" t="s">
        <v>860</v>
      </c>
      <c r="L2664" t="s">
        <v>99</v>
      </c>
      <c r="M2664" t="s">
        <v>531</v>
      </c>
      <c r="N2664" t="s">
        <v>290</v>
      </c>
      <c r="O2664">
        <f t="shared" si="41"/>
        <v>2017</v>
      </c>
    </row>
    <row r="2665" spans="1:15" x14ac:dyDescent="0.3">
      <c r="A2665" t="s">
        <v>5137</v>
      </c>
      <c r="B2665" s="7">
        <v>42491</v>
      </c>
      <c r="C2665" t="s">
        <v>3850</v>
      </c>
      <c r="D2665" t="s">
        <v>2190</v>
      </c>
      <c r="E2665">
        <v>3.984</v>
      </c>
      <c r="F2665">
        <v>1</v>
      </c>
      <c r="G2665">
        <v>0.2</v>
      </c>
      <c r="H2665">
        <v>1.2948</v>
      </c>
      <c r="I2665" t="s">
        <v>44</v>
      </c>
      <c r="J2665" t="s">
        <v>45</v>
      </c>
      <c r="K2665" t="s">
        <v>2191</v>
      </c>
      <c r="L2665" t="s">
        <v>35</v>
      </c>
      <c r="M2665" t="s">
        <v>303</v>
      </c>
      <c r="N2665" t="s">
        <v>304</v>
      </c>
      <c r="O2665">
        <f t="shared" si="41"/>
        <v>2016</v>
      </c>
    </row>
    <row r="2666" spans="1:15" x14ac:dyDescent="0.3">
      <c r="A2666" t="s">
        <v>5137</v>
      </c>
      <c r="B2666" s="7">
        <v>42491</v>
      </c>
      <c r="C2666" t="s">
        <v>3850</v>
      </c>
      <c r="D2666" t="s">
        <v>479</v>
      </c>
      <c r="E2666">
        <v>370.62</v>
      </c>
      <c r="F2666">
        <v>3</v>
      </c>
      <c r="G2666">
        <v>0.4</v>
      </c>
      <c r="H2666">
        <v>-142.071</v>
      </c>
      <c r="I2666" t="s">
        <v>32</v>
      </c>
      <c r="J2666" t="s">
        <v>53</v>
      </c>
      <c r="K2666" t="s">
        <v>480</v>
      </c>
      <c r="L2666" t="s">
        <v>35</v>
      </c>
      <c r="M2666" t="s">
        <v>303</v>
      </c>
      <c r="N2666" t="s">
        <v>304</v>
      </c>
      <c r="O2666">
        <f t="shared" si="41"/>
        <v>2016</v>
      </c>
    </row>
    <row r="2667" spans="1:15" x14ac:dyDescent="0.3">
      <c r="A2667" t="s">
        <v>5137</v>
      </c>
      <c r="B2667" s="7">
        <v>42491</v>
      </c>
      <c r="C2667" t="s">
        <v>3850</v>
      </c>
      <c r="D2667" t="s">
        <v>4260</v>
      </c>
      <c r="E2667">
        <v>2.742</v>
      </c>
      <c r="F2667">
        <v>2</v>
      </c>
      <c r="G2667">
        <v>0.7</v>
      </c>
      <c r="H2667">
        <v>-2.0108000000000001</v>
      </c>
      <c r="I2667" t="s">
        <v>44</v>
      </c>
      <c r="J2667" t="s">
        <v>73</v>
      </c>
      <c r="K2667" t="s">
        <v>4261</v>
      </c>
      <c r="L2667" t="s">
        <v>35</v>
      </c>
      <c r="M2667" t="s">
        <v>303</v>
      </c>
      <c r="N2667" t="s">
        <v>304</v>
      </c>
      <c r="O2667">
        <f t="shared" si="41"/>
        <v>2016</v>
      </c>
    </row>
    <row r="2668" spans="1:15" x14ac:dyDescent="0.3">
      <c r="A2668" t="s">
        <v>5138</v>
      </c>
      <c r="B2668" s="7">
        <v>42644</v>
      </c>
      <c r="C2668" t="s">
        <v>5139</v>
      </c>
      <c r="D2668" t="s">
        <v>802</v>
      </c>
      <c r="E2668">
        <v>79.512</v>
      </c>
      <c r="F2668">
        <v>3</v>
      </c>
      <c r="G2668">
        <v>0.2</v>
      </c>
      <c r="H2668">
        <v>20.8719</v>
      </c>
      <c r="I2668" t="s">
        <v>69</v>
      </c>
      <c r="J2668" t="s">
        <v>148</v>
      </c>
      <c r="K2668" t="s">
        <v>803</v>
      </c>
      <c r="L2668" t="s">
        <v>99</v>
      </c>
      <c r="M2668" t="s">
        <v>100</v>
      </c>
      <c r="N2668" t="s">
        <v>1432</v>
      </c>
      <c r="O2668">
        <f t="shared" si="41"/>
        <v>2016</v>
      </c>
    </row>
    <row r="2669" spans="1:15" x14ac:dyDescent="0.3">
      <c r="A2669" t="s">
        <v>5138</v>
      </c>
      <c r="B2669" s="7">
        <v>42644</v>
      </c>
      <c r="C2669" t="s">
        <v>5139</v>
      </c>
      <c r="D2669" t="s">
        <v>932</v>
      </c>
      <c r="E2669">
        <v>28.352</v>
      </c>
      <c r="F2669">
        <v>1</v>
      </c>
      <c r="G2669">
        <v>0.2</v>
      </c>
      <c r="H2669">
        <v>9.5687999999999995</v>
      </c>
      <c r="I2669" t="s">
        <v>44</v>
      </c>
      <c r="J2669" t="s">
        <v>85</v>
      </c>
      <c r="K2669" t="s">
        <v>170</v>
      </c>
      <c r="L2669" t="s">
        <v>99</v>
      </c>
      <c r="M2669" t="s">
        <v>100</v>
      </c>
      <c r="N2669" t="s">
        <v>1432</v>
      </c>
      <c r="O2669">
        <f t="shared" si="41"/>
        <v>2016</v>
      </c>
    </row>
    <row r="2670" spans="1:15" x14ac:dyDescent="0.3">
      <c r="A2670" t="s">
        <v>5140</v>
      </c>
      <c r="B2670" s="7">
        <v>42241</v>
      </c>
      <c r="C2670" t="s">
        <v>5141</v>
      </c>
      <c r="D2670" t="s">
        <v>135</v>
      </c>
      <c r="E2670">
        <v>40.783999999999999</v>
      </c>
      <c r="F2670">
        <v>1</v>
      </c>
      <c r="G2670">
        <v>0.2</v>
      </c>
      <c r="H2670">
        <v>4.5881999999999996</v>
      </c>
      <c r="I2670" t="s">
        <v>32</v>
      </c>
      <c r="J2670" t="s">
        <v>39</v>
      </c>
      <c r="K2670" t="s">
        <v>136</v>
      </c>
      <c r="L2670" t="s">
        <v>47</v>
      </c>
      <c r="M2670" t="s">
        <v>48</v>
      </c>
      <c r="N2670" t="s">
        <v>49</v>
      </c>
      <c r="O2670">
        <f t="shared" si="41"/>
        <v>2015</v>
      </c>
    </row>
    <row r="2671" spans="1:15" x14ac:dyDescent="0.3">
      <c r="A2671" t="s">
        <v>5140</v>
      </c>
      <c r="B2671" s="7">
        <v>42241</v>
      </c>
      <c r="C2671" t="s">
        <v>5141</v>
      </c>
      <c r="D2671" t="s">
        <v>4596</v>
      </c>
      <c r="E2671">
        <v>105.96</v>
      </c>
      <c r="F2671">
        <v>4</v>
      </c>
      <c r="G2671">
        <v>0</v>
      </c>
      <c r="H2671">
        <v>29.668800000000001</v>
      </c>
      <c r="I2671" t="s">
        <v>44</v>
      </c>
      <c r="J2671" t="s">
        <v>76</v>
      </c>
      <c r="K2671" t="s">
        <v>4597</v>
      </c>
      <c r="L2671" t="s">
        <v>47</v>
      </c>
      <c r="M2671" t="s">
        <v>48</v>
      </c>
      <c r="N2671" t="s">
        <v>49</v>
      </c>
      <c r="O2671">
        <f t="shared" si="41"/>
        <v>2015</v>
      </c>
    </row>
    <row r="2672" spans="1:15" x14ac:dyDescent="0.3">
      <c r="A2672" t="s">
        <v>5142</v>
      </c>
      <c r="B2672" s="7">
        <v>41891</v>
      </c>
      <c r="C2672" t="s">
        <v>5143</v>
      </c>
      <c r="D2672" t="s">
        <v>620</v>
      </c>
      <c r="E2672">
        <v>166.44</v>
      </c>
      <c r="F2672">
        <v>3</v>
      </c>
      <c r="G2672">
        <v>0</v>
      </c>
      <c r="H2672">
        <v>79.891199999999998</v>
      </c>
      <c r="I2672" t="s">
        <v>44</v>
      </c>
      <c r="J2672" t="s">
        <v>85</v>
      </c>
      <c r="K2672" t="s">
        <v>621</v>
      </c>
      <c r="L2672" t="s">
        <v>137</v>
      </c>
      <c r="M2672" t="s">
        <v>1102</v>
      </c>
      <c r="N2672" t="s">
        <v>1103</v>
      </c>
      <c r="O2672">
        <f t="shared" si="41"/>
        <v>2014</v>
      </c>
    </row>
    <row r="2673" spans="1:15" x14ac:dyDescent="0.3">
      <c r="A2673" t="s">
        <v>5142</v>
      </c>
      <c r="B2673" s="7">
        <v>41891</v>
      </c>
      <c r="C2673" t="s">
        <v>5143</v>
      </c>
      <c r="D2673" t="s">
        <v>5144</v>
      </c>
      <c r="E2673">
        <v>785.88</v>
      </c>
      <c r="F2673">
        <v>6</v>
      </c>
      <c r="G2673">
        <v>0</v>
      </c>
      <c r="H2673">
        <v>212.1876</v>
      </c>
      <c r="I2673" t="s">
        <v>32</v>
      </c>
      <c r="J2673" t="s">
        <v>39</v>
      </c>
      <c r="K2673" t="s">
        <v>5145</v>
      </c>
      <c r="L2673" t="s">
        <v>137</v>
      </c>
      <c r="M2673" t="s">
        <v>1102</v>
      </c>
      <c r="N2673" t="s">
        <v>1103</v>
      </c>
      <c r="O2673">
        <f t="shared" si="41"/>
        <v>2014</v>
      </c>
    </row>
    <row r="2674" spans="1:15" x14ac:dyDescent="0.3">
      <c r="A2674" t="s">
        <v>5142</v>
      </c>
      <c r="B2674" s="7">
        <v>41891</v>
      </c>
      <c r="C2674" t="s">
        <v>5143</v>
      </c>
      <c r="D2674" t="s">
        <v>5146</v>
      </c>
      <c r="E2674">
        <v>26.2</v>
      </c>
      <c r="F2674">
        <v>2</v>
      </c>
      <c r="G2674">
        <v>0</v>
      </c>
      <c r="H2674">
        <v>12.837999999999999</v>
      </c>
      <c r="I2674" t="s">
        <v>44</v>
      </c>
      <c r="J2674" t="s">
        <v>85</v>
      </c>
      <c r="K2674" t="s">
        <v>5147</v>
      </c>
      <c r="L2674" t="s">
        <v>137</v>
      </c>
      <c r="M2674" t="s">
        <v>1102</v>
      </c>
      <c r="N2674" t="s">
        <v>1103</v>
      </c>
      <c r="O2674">
        <f t="shared" si="41"/>
        <v>2014</v>
      </c>
    </row>
    <row r="2675" spans="1:15" x14ac:dyDescent="0.3">
      <c r="A2675" t="s">
        <v>5142</v>
      </c>
      <c r="B2675" s="7">
        <v>41891</v>
      </c>
      <c r="C2675" t="s">
        <v>5143</v>
      </c>
      <c r="D2675" t="s">
        <v>4427</v>
      </c>
      <c r="E2675">
        <v>1325.85</v>
      </c>
      <c r="F2675">
        <v>5</v>
      </c>
      <c r="G2675">
        <v>0</v>
      </c>
      <c r="H2675">
        <v>238.65299999999999</v>
      </c>
      <c r="I2675" t="s">
        <v>44</v>
      </c>
      <c r="J2675" t="s">
        <v>58</v>
      </c>
      <c r="K2675" t="s">
        <v>4428</v>
      </c>
      <c r="L2675" t="s">
        <v>137</v>
      </c>
      <c r="M2675" t="s">
        <v>1102</v>
      </c>
      <c r="N2675" t="s">
        <v>1103</v>
      </c>
      <c r="O2675">
        <f t="shared" si="41"/>
        <v>2014</v>
      </c>
    </row>
    <row r="2676" spans="1:15" x14ac:dyDescent="0.3">
      <c r="A2676" t="s">
        <v>5148</v>
      </c>
      <c r="B2676" s="7">
        <v>43072</v>
      </c>
      <c r="C2676" t="s">
        <v>5149</v>
      </c>
      <c r="D2676" t="s">
        <v>1532</v>
      </c>
      <c r="E2676">
        <v>166.44</v>
      </c>
      <c r="F2676">
        <v>3</v>
      </c>
      <c r="G2676">
        <v>0</v>
      </c>
      <c r="H2676">
        <v>79.891199999999998</v>
      </c>
      <c r="I2676" t="s">
        <v>44</v>
      </c>
      <c r="J2676" t="s">
        <v>85</v>
      </c>
      <c r="K2676" t="s">
        <v>1533</v>
      </c>
      <c r="L2676" t="s">
        <v>47</v>
      </c>
      <c r="M2676" t="s">
        <v>48</v>
      </c>
      <c r="N2676" t="s">
        <v>840</v>
      </c>
      <c r="O2676">
        <f t="shared" si="41"/>
        <v>2017</v>
      </c>
    </row>
    <row r="2677" spans="1:15" x14ac:dyDescent="0.3">
      <c r="A2677" t="s">
        <v>5150</v>
      </c>
      <c r="B2677" s="7">
        <v>43066</v>
      </c>
      <c r="C2677" t="s">
        <v>1073</v>
      </c>
      <c r="D2677" t="s">
        <v>3112</v>
      </c>
      <c r="E2677">
        <v>8.76</v>
      </c>
      <c r="F2677">
        <v>5</v>
      </c>
      <c r="G2677">
        <v>0.2</v>
      </c>
      <c r="H2677">
        <v>0.76649999999999996</v>
      </c>
      <c r="I2677" t="s">
        <v>44</v>
      </c>
      <c r="J2677" t="s">
        <v>66</v>
      </c>
      <c r="K2677" t="s">
        <v>3113</v>
      </c>
      <c r="L2677" t="s">
        <v>35</v>
      </c>
      <c r="M2677" t="s">
        <v>87</v>
      </c>
      <c r="N2677" t="s">
        <v>2187</v>
      </c>
      <c r="O2677">
        <f t="shared" si="41"/>
        <v>2017</v>
      </c>
    </row>
    <row r="2678" spans="1:15" x14ac:dyDescent="0.3">
      <c r="A2678" t="s">
        <v>5150</v>
      </c>
      <c r="B2678" s="7">
        <v>43066</v>
      </c>
      <c r="C2678" t="s">
        <v>1073</v>
      </c>
      <c r="D2678" t="s">
        <v>4752</v>
      </c>
      <c r="E2678">
        <v>43.584000000000003</v>
      </c>
      <c r="F2678">
        <v>1</v>
      </c>
      <c r="G2678">
        <v>0.2</v>
      </c>
      <c r="H2678">
        <v>4.3583999999999996</v>
      </c>
      <c r="I2678" t="s">
        <v>44</v>
      </c>
      <c r="J2678" t="s">
        <v>76</v>
      </c>
      <c r="K2678" t="s">
        <v>4753</v>
      </c>
      <c r="L2678" t="s">
        <v>35</v>
      </c>
      <c r="M2678" t="s">
        <v>87</v>
      </c>
      <c r="N2678" t="s">
        <v>2187</v>
      </c>
      <c r="O2678">
        <f t="shared" si="41"/>
        <v>2017</v>
      </c>
    </row>
    <row r="2679" spans="1:15" x14ac:dyDescent="0.3">
      <c r="A2679" t="s">
        <v>5151</v>
      </c>
      <c r="B2679" s="7">
        <v>41811</v>
      </c>
      <c r="C2679" t="s">
        <v>5152</v>
      </c>
      <c r="D2679" t="s">
        <v>3800</v>
      </c>
      <c r="E2679">
        <v>11.087999999999999</v>
      </c>
      <c r="F2679">
        <v>7</v>
      </c>
      <c r="G2679">
        <v>0.7</v>
      </c>
      <c r="H2679">
        <v>-8.1311999999999998</v>
      </c>
      <c r="I2679" t="s">
        <v>44</v>
      </c>
      <c r="J2679" t="s">
        <v>73</v>
      </c>
      <c r="K2679" t="s">
        <v>3801</v>
      </c>
      <c r="L2679" t="s">
        <v>47</v>
      </c>
      <c r="M2679" t="s">
        <v>409</v>
      </c>
      <c r="N2679" t="s">
        <v>3172</v>
      </c>
      <c r="O2679">
        <f t="shared" si="41"/>
        <v>2014</v>
      </c>
    </row>
    <row r="2680" spans="1:15" x14ac:dyDescent="0.3">
      <c r="A2680" t="s">
        <v>5151</v>
      </c>
      <c r="B2680" s="7">
        <v>41811</v>
      </c>
      <c r="C2680" t="s">
        <v>5152</v>
      </c>
      <c r="D2680" t="s">
        <v>2526</v>
      </c>
      <c r="E2680">
        <v>25.164000000000001</v>
      </c>
      <c r="F2680">
        <v>2</v>
      </c>
      <c r="G2680">
        <v>0.7</v>
      </c>
      <c r="H2680">
        <v>-16.776</v>
      </c>
      <c r="I2680" t="s">
        <v>44</v>
      </c>
      <c r="J2680" t="s">
        <v>73</v>
      </c>
      <c r="K2680" t="s">
        <v>2527</v>
      </c>
      <c r="L2680" t="s">
        <v>47</v>
      </c>
      <c r="M2680" t="s">
        <v>409</v>
      </c>
      <c r="N2680" t="s">
        <v>3172</v>
      </c>
      <c r="O2680">
        <f t="shared" si="41"/>
        <v>2014</v>
      </c>
    </row>
    <row r="2681" spans="1:15" x14ac:dyDescent="0.3">
      <c r="A2681" t="s">
        <v>5153</v>
      </c>
      <c r="B2681" s="7">
        <v>42756</v>
      </c>
      <c r="C2681" t="s">
        <v>3090</v>
      </c>
      <c r="D2681" t="s">
        <v>2101</v>
      </c>
      <c r="E2681">
        <v>14.4</v>
      </c>
      <c r="F2681">
        <v>5</v>
      </c>
      <c r="G2681">
        <v>0</v>
      </c>
      <c r="H2681">
        <v>7.056</v>
      </c>
      <c r="I2681" t="s">
        <v>44</v>
      </c>
      <c r="J2681" t="s">
        <v>73</v>
      </c>
      <c r="K2681" t="s">
        <v>2102</v>
      </c>
      <c r="L2681" t="s">
        <v>99</v>
      </c>
      <c r="M2681" t="s">
        <v>216</v>
      </c>
      <c r="N2681" t="s">
        <v>298</v>
      </c>
      <c r="O2681">
        <f t="shared" si="41"/>
        <v>2017</v>
      </c>
    </row>
    <row r="2682" spans="1:15" x14ac:dyDescent="0.3">
      <c r="A2682" t="s">
        <v>5153</v>
      </c>
      <c r="B2682" s="7">
        <v>42756</v>
      </c>
      <c r="C2682" t="s">
        <v>3090</v>
      </c>
      <c r="D2682" t="s">
        <v>2379</v>
      </c>
      <c r="E2682">
        <v>619.95000000000005</v>
      </c>
      <c r="F2682">
        <v>5</v>
      </c>
      <c r="G2682">
        <v>0</v>
      </c>
      <c r="H2682">
        <v>111.59099999999999</v>
      </c>
      <c r="I2682" t="s">
        <v>69</v>
      </c>
      <c r="J2682" t="s">
        <v>148</v>
      </c>
      <c r="K2682" t="s">
        <v>2380</v>
      </c>
      <c r="L2682" t="s">
        <v>99</v>
      </c>
      <c r="M2682" t="s">
        <v>216</v>
      </c>
      <c r="N2682" t="s">
        <v>298</v>
      </c>
      <c r="O2682">
        <f t="shared" si="41"/>
        <v>2017</v>
      </c>
    </row>
    <row r="2683" spans="1:15" x14ac:dyDescent="0.3">
      <c r="A2683" t="s">
        <v>5153</v>
      </c>
      <c r="B2683" s="7">
        <v>42756</v>
      </c>
      <c r="C2683" t="s">
        <v>3090</v>
      </c>
      <c r="D2683" t="s">
        <v>5154</v>
      </c>
      <c r="E2683">
        <v>89.52</v>
      </c>
      <c r="F2683">
        <v>4</v>
      </c>
      <c r="G2683">
        <v>0</v>
      </c>
      <c r="H2683">
        <v>42.074399999999997</v>
      </c>
      <c r="I2683" t="s">
        <v>44</v>
      </c>
      <c r="J2683" t="s">
        <v>73</v>
      </c>
      <c r="K2683" t="s">
        <v>5155</v>
      </c>
      <c r="L2683" t="s">
        <v>99</v>
      </c>
      <c r="M2683" t="s">
        <v>216</v>
      </c>
      <c r="N2683" t="s">
        <v>298</v>
      </c>
      <c r="O2683">
        <f t="shared" si="41"/>
        <v>2017</v>
      </c>
    </row>
    <row r="2684" spans="1:15" x14ac:dyDescent="0.3">
      <c r="A2684" t="s">
        <v>5153</v>
      </c>
      <c r="B2684" s="7">
        <v>42756</v>
      </c>
      <c r="C2684" t="s">
        <v>3090</v>
      </c>
      <c r="D2684" t="s">
        <v>5156</v>
      </c>
      <c r="E2684">
        <v>350.97300000000001</v>
      </c>
      <c r="F2684">
        <v>3</v>
      </c>
      <c r="G2684">
        <v>0.1</v>
      </c>
      <c r="H2684">
        <v>152.0883</v>
      </c>
      <c r="I2684" t="s">
        <v>69</v>
      </c>
      <c r="J2684" t="s">
        <v>604</v>
      </c>
      <c r="K2684" t="s">
        <v>5157</v>
      </c>
      <c r="L2684" t="s">
        <v>99</v>
      </c>
      <c r="M2684" t="s">
        <v>216</v>
      </c>
      <c r="N2684" t="s">
        <v>298</v>
      </c>
      <c r="O2684">
        <f t="shared" si="41"/>
        <v>2017</v>
      </c>
    </row>
    <row r="2685" spans="1:15" x14ac:dyDescent="0.3">
      <c r="A2685" t="s">
        <v>5153</v>
      </c>
      <c r="B2685" s="7">
        <v>42756</v>
      </c>
      <c r="C2685" t="s">
        <v>3090</v>
      </c>
      <c r="D2685" t="s">
        <v>5158</v>
      </c>
      <c r="E2685">
        <v>164.99</v>
      </c>
      <c r="F2685">
        <v>1</v>
      </c>
      <c r="G2685">
        <v>0</v>
      </c>
      <c r="H2685">
        <v>49.497</v>
      </c>
      <c r="I2685" t="s">
        <v>69</v>
      </c>
      <c r="J2685" t="s">
        <v>70</v>
      </c>
      <c r="K2685" t="s">
        <v>5159</v>
      </c>
      <c r="L2685" t="s">
        <v>99</v>
      </c>
      <c r="M2685" t="s">
        <v>216</v>
      </c>
      <c r="N2685" t="s">
        <v>298</v>
      </c>
      <c r="O2685">
        <f t="shared" si="41"/>
        <v>2017</v>
      </c>
    </row>
    <row r="2686" spans="1:15" x14ac:dyDescent="0.3">
      <c r="A2686" t="s">
        <v>5160</v>
      </c>
      <c r="B2686" s="7">
        <v>42915</v>
      </c>
      <c r="C2686" t="s">
        <v>4345</v>
      </c>
      <c r="D2686" t="s">
        <v>4758</v>
      </c>
      <c r="E2686">
        <v>312.55200000000002</v>
      </c>
      <c r="F2686">
        <v>9</v>
      </c>
      <c r="G2686">
        <v>0.2</v>
      </c>
      <c r="H2686">
        <v>101.57940000000001</v>
      </c>
      <c r="I2686" t="s">
        <v>44</v>
      </c>
      <c r="J2686" t="s">
        <v>73</v>
      </c>
      <c r="K2686" t="s">
        <v>4759</v>
      </c>
      <c r="L2686" t="s">
        <v>47</v>
      </c>
      <c r="M2686" t="s">
        <v>48</v>
      </c>
      <c r="N2686" t="s">
        <v>49</v>
      </c>
      <c r="O2686">
        <f t="shared" si="41"/>
        <v>2017</v>
      </c>
    </row>
    <row r="2687" spans="1:15" x14ac:dyDescent="0.3">
      <c r="A2687" t="s">
        <v>5161</v>
      </c>
      <c r="B2687" s="7">
        <v>42619</v>
      </c>
      <c r="C2687" t="s">
        <v>366</v>
      </c>
      <c r="D2687" t="s">
        <v>3044</v>
      </c>
      <c r="E2687">
        <v>95.951999999999998</v>
      </c>
      <c r="F2687">
        <v>3</v>
      </c>
      <c r="G2687">
        <v>0.2</v>
      </c>
      <c r="H2687">
        <v>29.984999999999999</v>
      </c>
      <c r="I2687" t="s">
        <v>44</v>
      </c>
      <c r="J2687" t="s">
        <v>159</v>
      </c>
      <c r="K2687" t="s">
        <v>3045</v>
      </c>
      <c r="L2687" t="s">
        <v>35</v>
      </c>
      <c r="M2687" t="s">
        <v>87</v>
      </c>
      <c r="N2687" t="s">
        <v>3495</v>
      </c>
      <c r="O2687">
        <f t="shared" si="41"/>
        <v>2016</v>
      </c>
    </row>
    <row r="2688" spans="1:15" x14ac:dyDescent="0.3">
      <c r="A2688" t="s">
        <v>5161</v>
      </c>
      <c r="B2688" s="7">
        <v>42619</v>
      </c>
      <c r="C2688" t="s">
        <v>366</v>
      </c>
      <c r="D2688" t="s">
        <v>3018</v>
      </c>
      <c r="E2688">
        <v>3.2040000000000002</v>
      </c>
      <c r="F2688">
        <v>2</v>
      </c>
      <c r="G2688">
        <v>0.7</v>
      </c>
      <c r="H2688">
        <v>-2.4563999999999999</v>
      </c>
      <c r="I2688" t="s">
        <v>44</v>
      </c>
      <c r="J2688" t="s">
        <v>73</v>
      </c>
      <c r="K2688" t="s">
        <v>3019</v>
      </c>
      <c r="L2688" t="s">
        <v>35</v>
      </c>
      <c r="M2688" t="s">
        <v>87</v>
      </c>
      <c r="N2688" t="s">
        <v>3495</v>
      </c>
      <c r="O2688">
        <f t="shared" si="41"/>
        <v>2016</v>
      </c>
    </row>
    <row r="2689" spans="1:15" x14ac:dyDescent="0.3">
      <c r="A2689" t="s">
        <v>5162</v>
      </c>
      <c r="B2689" s="7">
        <v>42586</v>
      </c>
      <c r="C2689" t="s">
        <v>1962</v>
      </c>
      <c r="D2689" t="s">
        <v>5163</v>
      </c>
      <c r="E2689">
        <v>3.98</v>
      </c>
      <c r="F2689">
        <v>5</v>
      </c>
      <c r="G2689">
        <v>0.8</v>
      </c>
      <c r="H2689">
        <v>-6.5670000000000002</v>
      </c>
      <c r="I2689" t="s">
        <v>44</v>
      </c>
      <c r="J2689" t="s">
        <v>73</v>
      </c>
      <c r="K2689" t="s">
        <v>5164</v>
      </c>
      <c r="L2689" t="s">
        <v>99</v>
      </c>
      <c r="M2689" t="s">
        <v>193</v>
      </c>
      <c r="N2689" t="s">
        <v>1226</v>
      </c>
      <c r="O2689">
        <f t="shared" si="41"/>
        <v>2016</v>
      </c>
    </row>
    <row r="2690" spans="1:15" x14ac:dyDescent="0.3">
      <c r="A2690" t="s">
        <v>5165</v>
      </c>
      <c r="B2690" s="7">
        <v>42320</v>
      </c>
      <c r="C2690" t="s">
        <v>2104</v>
      </c>
      <c r="D2690" t="s">
        <v>5166</v>
      </c>
      <c r="E2690">
        <v>15.7</v>
      </c>
      <c r="F2690">
        <v>5</v>
      </c>
      <c r="G2690">
        <v>0</v>
      </c>
      <c r="H2690">
        <v>7.0650000000000004</v>
      </c>
      <c r="I2690" t="s">
        <v>44</v>
      </c>
      <c r="J2690" t="s">
        <v>85</v>
      </c>
      <c r="K2690" t="s">
        <v>5167</v>
      </c>
      <c r="L2690" t="s">
        <v>47</v>
      </c>
      <c r="M2690" t="s">
        <v>48</v>
      </c>
      <c r="N2690" t="s">
        <v>49</v>
      </c>
      <c r="O2690">
        <f t="shared" ref="O2690:O2753" si="42">YEAR(B2690)</f>
        <v>2015</v>
      </c>
    </row>
    <row r="2691" spans="1:15" x14ac:dyDescent="0.3">
      <c r="A2691" t="s">
        <v>5168</v>
      </c>
      <c r="B2691" s="7">
        <v>41820</v>
      </c>
      <c r="C2691" t="s">
        <v>1177</v>
      </c>
      <c r="D2691" t="s">
        <v>4251</v>
      </c>
      <c r="E2691">
        <v>5.2480000000000002</v>
      </c>
      <c r="F2691">
        <v>4</v>
      </c>
      <c r="G2691">
        <v>0.2</v>
      </c>
      <c r="H2691">
        <v>1.64</v>
      </c>
      <c r="I2691" t="s">
        <v>44</v>
      </c>
      <c r="J2691" t="s">
        <v>66</v>
      </c>
      <c r="K2691" t="s">
        <v>4252</v>
      </c>
      <c r="L2691" t="s">
        <v>99</v>
      </c>
      <c r="M2691" t="s">
        <v>193</v>
      </c>
      <c r="N2691" t="s">
        <v>276</v>
      </c>
      <c r="O2691">
        <f t="shared" si="42"/>
        <v>2014</v>
      </c>
    </row>
    <row r="2692" spans="1:15" x14ac:dyDescent="0.3">
      <c r="A2692" t="s">
        <v>5169</v>
      </c>
      <c r="B2692" s="7">
        <v>43073</v>
      </c>
      <c r="C2692" t="s">
        <v>2771</v>
      </c>
      <c r="D2692" t="s">
        <v>3414</v>
      </c>
      <c r="E2692">
        <v>5.3460000000000001</v>
      </c>
      <c r="F2692">
        <v>3</v>
      </c>
      <c r="G2692">
        <v>0.7</v>
      </c>
      <c r="H2692">
        <v>-4.4550000000000001</v>
      </c>
      <c r="I2692" t="s">
        <v>44</v>
      </c>
      <c r="J2692" t="s">
        <v>73</v>
      </c>
      <c r="K2692" t="s">
        <v>1075</v>
      </c>
      <c r="L2692" t="s">
        <v>137</v>
      </c>
      <c r="M2692" t="s">
        <v>138</v>
      </c>
      <c r="N2692" t="s">
        <v>139</v>
      </c>
      <c r="O2692">
        <f t="shared" si="42"/>
        <v>2017</v>
      </c>
    </row>
    <row r="2693" spans="1:15" x14ac:dyDescent="0.3">
      <c r="A2693" t="s">
        <v>5170</v>
      </c>
      <c r="B2693" s="7">
        <v>42610</v>
      </c>
      <c r="C2693" t="s">
        <v>617</v>
      </c>
      <c r="D2693" t="s">
        <v>5171</v>
      </c>
      <c r="E2693">
        <v>15.48</v>
      </c>
      <c r="F2693">
        <v>3</v>
      </c>
      <c r="G2693">
        <v>0.2</v>
      </c>
      <c r="H2693">
        <v>5.6115000000000004</v>
      </c>
      <c r="I2693" t="s">
        <v>44</v>
      </c>
      <c r="J2693" t="s">
        <v>85</v>
      </c>
      <c r="K2693" t="s">
        <v>5172</v>
      </c>
      <c r="L2693" t="s">
        <v>47</v>
      </c>
      <c r="M2693" t="s">
        <v>409</v>
      </c>
      <c r="N2693" t="s">
        <v>5173</v>
      </c>
      <c r="O2693">
        <f t="shared" si="42"/>
        <v>2016</v>
      </c>
    </row>
    <row r="2694" spans="1:15" x14ac:dyDescent="0.3">
      <c r="A2694" t="s">
        <v>5170</v>
      </c>
      <c r="B2694" s="7">
        <v>42610</v>
      </c>
      <c r="C2694" t="s">
        <v>617</v>
      </c>
      <c r="D2694" t="s">
        <v>5174</v>
      </c>
      <c r="E2694">
        <v>108.57599999999999</v>
      </c>
      <c r="F2694">
        <v>3</v>
      </c>
      <c r="G2694">
        <v>0.2</v>
      </c>
      <c r="H2694">
        <v>8.1432000000000002</v>
      </c>
      <c r="I2694" t="s">
        <v>69</v>
      </c>
      <c r="J2694" t="s">
        <v>70</v>
      </c>
      <c r="K2694" t="s">
        <v>5175</v>
      </c>
      <c r="L2694" t="s">
        <v>47</v>
      </c>
      <c r="M2694" t="s">
        <v>409</v>
      </c>
      <c r="N2694" t="s">
        <v>5173</v>
      </c>
      <c r="O2694">
        <f t="shared" si="42"/>
        <v>2016</v>
      </c>
    </row>
    <row r="2695" spans="1:15" x14ac:dyDescent="0.3">
      <c r="A2695" t="s">
        <v>5176</v>
      </c>
      <c r="B2695" s="7">
        <v>42391</v>
      </c>
      <c r="C2695" t="s">
        <v>2136</v>
      </c>
      <c r="D2695" t="s">
        <v>1724</v>
      </c>
      <c r="E2695">
        <v>109.9</v>
      </c>
      <c r="F2695">
        <v>5</v>
      </c>
      <c r="G2695">
        <v>0</v>
      </c>
      <c r="H2695">
        <v>37.366</v>
      </c>
      <c r="I2695" t="s">
        <v>32</v>
      </c>
      <c r="J2695" t="s">
        <v>63</v>
      </c>
      <c r="K2695" t="s">
        <v>1725</v>
      </c>
      <c r="L2695" t="s">
        <v>47</v>
      </c>
      <c r="M2695" t="s">
        <v>93</v>
      </c>
      <c r="N2695" t="s">
        <v>94</v>
      </c>
      <c r="O2695">
        <f t="shared" si="42"/>
        <v>2016</v>
      </c>
    </row>
    <row r="2696" spans="1:15" x14ac:dyDescent="0.3">
      <c r="A2696" t="s">
        <v>5177</v>
      </c>
      <c r="B2696" s="7">
        <v>41927</v>
      </c>
      <c r="C2696" t="s">
        <v>2153</v>
      </c>
      <c r="D2696" t="s">
        <v>3483</v>
      </c>
      <c r="E2696">
        <v>15.384</v>
      </c>
      <c r="F2696">
        <v>1</v>
      </c>
      <c r="G2696">
        <v>0.2</v>
      </c>
      <c r="H2696">
        <v>4.0382999999999996</v>
      </c>
      <c r="I2696" t="s">
        <v>32</v>
      </c>
      <c r="J2696" t="s">
        <v>63</v>
      </c>
      <c r="K2696" t="s">
        <v>3484</v>
      </c>
      <c r="L2696" t="s">
        <v>35</v>
      </c>
      <c r="M2696" t="s">
        <v>55</v>
      </c>
      <c r="N2696" t="s">
        <v>2049</v>
      </c>
      <c r="O2696">
        <f t="shared" si="42"/>
        <v>2014</v>
      </c>
    </row>
    <row r="2697" spans="1:15" x14ac:dyDescent="0.3">
      <c r="A2697" t="s">
        <v>5178</v>
      </c>
      <c r="B2697" s="7">
        <v>42407</v>
      </c>
      <c r="C2697" t="s">
        <v>5179</v>
      </c>
      <c r="D2697" t="s">
        <v>1453</v>
      </c>
      <c r="E2697">
        <v>30.352</v>
      </c>
      <c r="F2697">
        <v>2</v>
      </c>
      <c r="G2697">
        <v>0.2</v>
      </c>
      <c r="H2697">
        <v>10.623200000000001</v>
      </c>
      <c r="I2697" t="s">
        <v>44</v>
      </c>
      <c r="J2697" t="s">
        <v>85</v>
      </c>
      <c r="K2697" t="s">
        <v>1454</v>
      </c>
      <c r="L2697" t="s">
        <v>137</v>
      </c>
      <c r="M2697" t="s">
        <v>445</v>
      </c>
      <c r="N2697" t="s">
        <v>2173</v>
      </c>
      <c r="O2697">
        <f t="shared" si="42"/>
        <v>2016</v>
      </c>
    </row>
    <row r="2698" spans="1:15" x14ac:dyDescent="0.3">
      <c r="A2698" t="s">
        <v>5180</v>
      </c>
      <c r="B2698" s="7">
        <v>41716</v>
      </c>
      <c r="C2698" t="s">
        <v>4650</v>
      </c>
      <c r="D2698" t="s">
        <v>5181</v>
      </c>
      <c r="E2698">
        <v>821.3</v>
      </c>
      <c r="F2698">
        <v>4</v>
      </c>
      <c r="G2698">
        <v>0.5</v>
      </c>
      <c r="H2698">
        <v>-16.425999999999998</v>
      </c>
      <c r="I2698" t="s">
        <v>69</v>
      </c>
      <c r="J2698" t="s">
        <v>604</v>
      </c>
      <c r="K2698" t="s">
        <v>5182</v>
      </c>
      <c r="L2698" t="s">
        <v>35</v>
      </c>
      <c r="M2698" t="s">
        <v>55</v>
      </c>
      <c r="N2698" t="s">
        <v>1347</v>
      </c>
      <c r="O2698">
        <f t="shared" si="42"/>
        <v>2014</v>
      </c>
    </row>
    <row r="2699" spans="1:15" x14ac:dyDescent="0.3">
      <c r="A2699" t="s">
        <v>5180</v>
      </c>
      <c r="B2699" s="7">
        <v>41716</v>
      </c>
      <c r="C2699" t="s">
        <v>4650</v>
      </c>
      <c r="D2699" t="s">
        <v>5183</v>
      </c>
      <c r="E2699">
        <v>22638.48</v>
      </c>
      <c r="F2699">
        <v>6</v>
      </c>
      <c r="G2699">
        <v>0.5</v>
      </c>
      <c r="H2699">
        <v>-1811.0784000000001</v>
      </c>
      <c r="I2699" t="s">
        <v>69</v>
      </c>
      <c r="J2699" t="s">
        <v>604</v>
      </c>
      <c r="K2699" t="s">
        <v>5184</v>
      </c>
      <c r="L2699" t="s">
        <v>35</v>
      </c>
      <c r="M2699" t="s">
        <v>55</v>
      </c>
      <c r="N2699" t="s">
        <v>1347</v>
      </c>
      <c r="O2699">
        <f t="shared" si="42"/>
        <v>2014</v>
      </c>
    </row>
    <row r="2700" spans="1:15" x14ac:dyDescent="0.3">
      <c r="A2700" t="s">
        <v>5180</v>
      </c>
      <c r="B2700" s="7">
        <v>41716</v>
      </c>
      <c r="C2700" t="s">
        <v>4650</v>
      </c>
      <c r="D2700" t="s">
        <v>503</v>
      </c>
      <c r="E2700">
        <v>21.376000000000001</v>
      </c>
      <c r="F2700">
        <v>4</v>
      </c>
      <c r="G2700">
        <v>0.2</v>
      </c>
      <c r="H2700">
        <v>7.4816000000000003</v>
      </c>
      <c r="I2700" t="s">
        <v>44</v>
      </c>
      <c r="J2700" t="s">
        <v>85</v>
      </c>
      <c r="K2700" t="s">
        <v>504</v>
      </c>
      <c r="L2700" t="s">
        <v>35</v>
      </c>
      <c r="M2700" t="s">
        <v>55</v>
      </c>
      <c r="N2700" t="s">
        <v>1347</v>
      </c>
      <c r="O2700">
        <f t="shared" si="42"/>
        <v>2014</v>
      </c>
    </row>
    <row r="2701" spans="1:15" x14ac:dyDescent="0.3">
      <c r="A2701" t="s">
        <v>5180</v>
      </c>
      <c r="B2701" s="7">
        <v>41716</v>
      </c>
      <c r="C2701" t="s">
        <v>4650</v>
      </c>
      <c r="D2701" t="s">
        <v>5185</v>
      </c>
      <c r="E2701">
        <v>8.016</v>
      </c>
      <c r="F2701">
        <v>3</v>
      </c>
      <c r="G2701">
        <v>0.2</v>
      </c>
      <c r="H2701">
        <v>1.002</v>
      </c>
      <c r="I2701" t="s">
        <v>44</v>
      </c>
      <c r="J2701" t="s">
        <v>66</v>
      </c>
      <c r="K2701" t="s">
        <v>5186</v>
      </c>
      <c r="L2701" t="s">
        <v>35</v>
      </c>
      <c r="M2701" t="s">
        <v>55</v>
      </c>
      <c r="N2701" t="s">
        <v>1347</v>
      </c>
      <c r="O2701">
        <f t="shared" si="42"/>
        <v>2014</v>
      </c>
    </row>
    <row r="2702" spans="1:15" x14ac:dyDescent="0.3">
      <c r="A2702" t="s">
        <v>5180</v>
      </c>
      <c r="B2702" s="7">
        <v>41716</v>
      </c>
      <c r="C2702" t="s">
        <v>4650</v>
      </c>
      <c r="D2702" t="s">
        <v>3483</v>
      </c>
      <c r="E2702">
        <v>30.768000000000001</v>
      </c>
      <c r="F2702">
        <v>2</v>
      </c>
      <c r="G2702">
        <v>0.2</v>
      </c>
      <c r="H2702">
        <v>8.0765999999999991</v>
      </c>
      <c r="I2702" t="s">
        <v>32</v>
      </c>
      <c r="J2702" t="s">
        <v>63</v>
      </c>
      <c r="K2702" t="s">
        <v>3484</v>
      </c>
      <c r="L2702" t="s">
        <v>35</v>
      </c>
      <c r="M2702" t="s">
        <v>55</v>
      </c>
      <c r="N2702" t="s">
        <v>1347</v>
      </c>
      <c r="O2702">
        <f t="shared" si="42"/>
        <v>2014</v>
      </c>
    </row>
    <row r="2703" spans="1:15" x14ac:dyDescent="0.3">
      <c r="A2703" t="s">
        <v>5180</v>
      </c>
      <c r="B2703" s="7">
        <v>41716</v>
      </c>
      <c r="C2703" t="s">
        <v>4650</v>
      </c>
      <c r="D2703" t="s">
        <v>1880</v>
      </c>
      <c r="E2703">
        <v>18.936</v>
      </c>
      <c r="F2703">
        <v>3</v>
      </c>
      <c r="G2703">
        <v>0.2</v>
      </c>
      <c r="H2703">
        <v>5.9175000000000004</v>
      </c>
      <c r="I2703" t="s">
        <v>44</v>
      </c>
      <c r="J2703" t="s">
        <v>241</v>
      </c>
      <c r="K2703" t="s">
        <v>500</v>
      </c>
      <c r="L2703" t="s">
        <v>35</v>
      </c>
      <c r="M2703" t="s">
        <v>55</v>
      </c>
      <c r="N2703" t="s">
        <v>1347</v>
      </c>
      <c r="O2703">
        <f t="shared" si="42"/>
        <v>2014</v>
      </c>
    </row>
    <row r="2704" spans="1:15" x14ac:dyDescent="0.3">
      <c r="A2704" t="s">
        <v>5180</v>
      </c>
      <c r="B2704" s="7">
        <v>41716</v>
      </c>
      <c r="C2704" t="s">
        <v>4650</v>
      </c>
      <c r="D2704" t="s">
        <v>4077</v>
      </c>
      <c r="E2704">
        <v>122.352</v>
      </c>
      <c r="F2704">
        <v>3</v>
      </c>
      <c r="G2704">
        <v>0.2</v>
      </c>
      <c r="H2704">
        <v>15.294</v>
      </c>
      <c r="I2704" t="s">
        <v>32</v>
      </c>
      <c r="J2704" t="s">
        <v>63</v>
      </c>
      <c r="K2704" t="s">
        <v>4078</v>
      </c>
      <c r="L2704" t="s">
        <v>35</v>
      </c>
      <c r="M2704" t="s">
        <v>55</v>
      </c>
      <c r="N2704" t="s">
        <v>1347</v>
      </c>
      <c r="O2704">
        <f t="shared" si="42"/>
        <v>2014</v>
      </c>
    </row>
    <row r="2705" spans="1:15" x14ac:dyDescent="0.3">
      <c r="A2705" t="s">
        <v>5187</v>
      </c>
      <c r="B2705" s="7">
        <v>41783</v>
      </c>
      <c r="C2705" t="s">
        <v>1917</v>
      </c>
      <c r="D2705" t="s">
        <v>5188</v>
      </c>
      <c r="E2705">
        <v>116.28</v>
      </c>
      <c r="F2705">
        <v>3</v>
      </c>
      <c r="G2705">
        <v>0</v>
      </c>
      <c r="H2705">
        <v>56.977200000000003</v>
      </c>
      <c r="I2705" t="s">
        <v>44</v>
      </c>
      <c r="J2705" t="s">
        <v>85</v>
      </c>
      <c r="K2705" t="s">
        <v>5189</v>
      </c>
      <c r="L2705" t="s">
        <v>137</v>
      </c>
      <c r="M2705" t="s">
        <v>2405</v>
      </c>
      <c r="N2705" t="s">
        <v>3961</v>
      </c>
      <c r="O2705">
        <f t="shared" si="42"/>
        <v>2014</v>
      </c>
    </row>
    <row r="2706" spans="1:15" x14ac:dyDescent="0.3">
      <c r="A2706" t="s">
        <v>5190</v>
      </c>
      <c r="B2706" s="7">
        <v>42927</v>
      </c>
      <c r="C2706" t="s">
        <v>4271</v>
      </c>
      <c r="D2706" t="s">
        <v>667</v>
      </c>
      <c r="E2706">
        <v>132.6</v>
      </c>
      <c r="F2706">
        <v>6</v>
      </c>
      <c r="G2706">
        <v>0</v>
      </c>
      <c r="H2706">
        <v>17.238</v>
      </c>
      <c r="I2706" t="s">
        <v>69</v>
      </c>
      <c r="J2706" t="s">
        <v>148</v>
      </c>
      <c r="K2706" t="s">
        <v>668</v>
      </c>
      <c r="L2706" t="s">
        <v>137</v>
      </c>
      <c r="M2706" t="s">
        <v>243</v>
      </c>
      <c r="N2706" t="s">
        <v>244</v>
      </c>
      <c r="O2706">
        <f t="shared" si="42"/>
        <v>2017</v>
      </c>
    </row>
    <row r="2707" spans="1:15" x14ac:dyDescent="0.3">
      <c r="A2707" t="s">
        <v>5191</v>
      </c>
      <c r="B2707" s="7">
        <v>42902</v>
      </c>
      <c r="C2707" t="s">
        <v>3239</v>
      </c>
      <c r="D2707" t="s">
        <v>3712</v>
      </c>
      <c r="E2707">
        <v>16.68</v>
      </c>
      <c r="F2707">
        <v>2</v>
      </c>
      <c r="G2707">
        <v>0</v>
      </c>
      <c r="H2707">
        <v>4.3368000000000002</v>
      </c>
      <c r="I2707" t="s">
        <v>44</v>
      </c>
      <c r="J2707" t="s">
        <v>515</v>
      </c>
      <c r="K2707" t="s">
        <v>3713</v>
      </c>
      <c r="L2707" t="s">
        <v>47</v>
      </c>
      <c r="M2707" t="s">
        <v>592</v>
      </c>
      <c r="N2707" t="s">
        <v>593</v>
      </c>
      <c r="O2707">
        <f t="shared" si="42"/>
        <v>2017</v>
      </c>
    </row>
    <row r="2708" spans="1:15" x14ac:dyDescent="0.3">
      <c r="A2708" t="s">
        <v>5191</v>
      </c>
      <c r="B2708" s="7">
        <v>42902</v>
      </c>
      <c r="C2708" t="s">
        <v>3239</v>
      </c>
      <c r="D2708" t="s">
        <v>5192</v>
      </c>
      <c r="E2708">
        <v>19.440000000000001</v>
      </c>
      <c r="F2708">
        <v>3</v>
      </c>
      <c r="G2708">
        <v>0</v>
      </c>
      <c r="H2708">
        <v>9.3312000000000008</v>
      </c>
      <c r="I2708" t="s">
        <v>44</v>
      </c>
      <c r="J2708" t="s">
        <v>85</v>
      </c>
      <c r="K2708" t="s">
        <v>5193</v>
      </c>
      <c r="L2708" t="s">
        <v>47</v>
      </c>
      <c r="M2708" t="s">
        <v>592</v>
      </c>
      <c r="N2708" t="s">
        <v>593</v>
      </c>
      <c r="O2708">
        <f t="shared" si="42"/>
        <v>2017</v>
      </c>
    </row>
    <row r="2709" spans="1:15" x14ac:dyDescent="0.3">
      <c r="A2709" t="s">
        <v>5191</v>
      </c>
      <c r="B2709" s="7">
        <v>42902</v>
      </c>
      <c r="C2709" t="s">
        <v>3239</v>
      </c>
      <c r="D2709" t="s">
        <v>5194</v>
      </c>
      <c r="E2709">
        <v>192.16</v>
      </c>
      <c r="F2709">
        <v>4</v>
      </c>
      <c r="G2709">
        <v>0</v>
      </c>
      <c r="H2709">
        <v>92.236800000000002</v>
      </c>
      <c r="I2709" t="s">
        <v>44</v>
      </c>
      <c r="J2709" t="s">
        <v>85</v>
      </c>
      <c r="K2709" t="s">
        <v>5195</v>
      </c>
      <c r="L2709" t="s">
        <v>47</v>
      </c>
      <c r="M2709" t="s">
        <v>592</v>
      </c>
      <c r="N2709" t="s">
        <v>593</v>
      </c>
      <c r="O2709">
        <f t="shared" si="42"/>
        <v>2017</v>
      </c>
    </row>
    <row r="2710" spans="1:15" x14ac:dyDescent="0.3">
      <c r="A2710" t="s">
        <v>5196</v>
      </c>
      <c r="B2710" s="7">
        <v>42034</v>
      </c>
      <c r="C2710" t="s">
        <v>1727</v>
      </c>
      <c r="D2710" t="s">
        <v>5197</v>
      </c>
      <c r="E2710">
        <v>227.36</v>
      </c>
      <c r="F2710">
        <v>7</v>
      </c>
      <c r="G2710">
        <v>0</v>
      </c>
      <c r="H2710">
        <v>81.849599999999995</v>
      </c>
      <c r="I2710" t="s">
        <v>32</v>
      </c>
      <c r="J2710" t="s">
        <v>63</v>
      </c>
      <c r="K2710" t="s">
        <v>5198</v>
      </c>
      <c r="L2710" t="s">
        <v>47</v>
      </c>
      <c r="M2710" t="s">
        <v>48</v>
      </c>
      <c r="N2710" t="s">
        <v>49</v>
      </c>
      <c r="O2710">
        <f t="shared" si="42"/>
        <v>2015</v>
      </c>
    </row>
    <row r="2711" spans="1:15" x14ac:dyDescent="0.3">
      <c r="A2711" t="s">
        <v>5196</v>
      </c>
      <c r="B2711" s="7">
        <v>42034</v>
      </c>
      <c r="C2711" t="s">
        <v>1727</v>
      </c>
      <c r="D2711" t="s">
        <v>4060</v>
      </c>
      <c r="E2711">
        <v>1919.9760000000001</v>
      </c>
      <c r="F2711">
        <v>3</v>
      </c>
      <c r="G2711">
        <v>0.2</v>
      </c>
      <c r="H2711">
        <v>215.9973</v>
      </c>
      <c r="I2711" t="s">
        <v>69</v>
      </c>
      <c r="J2711" t="s">
        <v>604</v>
      </c>
      <c r="K2711" t="s">
        <v>4061</v>
      </c>
      <c r="L2711" t="s">
        <v>47</v>
      </c>
      <c r="M2711" t="s">
        <v>48</v>
      </c>
      <c r="N2711" t="s">
        <v>49</v>
      </c>
      <c r="O2711">
        <f t="shared" si="42"/>
        <v>2015</v>
      </c>
    </row>
    <row r="2712" spans="1:15" x14ac:dyDescent="0.3">
      <c r="A2712" t="s">
        <v>5199</v>
      </c>
      <c r="B2712" s="7">
        <v>42349</v>
      </c>
      <c r="C2712" t="s">
        <v>3570</v>
      </c>
      <c r="D2712" t="s">
        <v>1414</v>
      </c>
      <c r="E2712">
        <v>12.827999999999999</v>
      </c>
      <c r="F2712">
        <v>2</v>
      </c>
      <c r="G2712">
        <v>0.7</v>
      </c>
      <c r="H2712">
        <v>-8.9795999999999996</v>
      </c>
      <c r="I2712" t="s">
        <v>44</v>
      </c>
      <c r="J2712" t="s">
        <v>73</v>
      </c>
      <c r="K2712" t="s">
        <v>1415</v>
      </c>
      <c r="L2712" t="s">
        <v>35</v>
      </c>
      <c r="M2712" t="s">
        <v>55</v>
      </c>
      <c r="N2712" t="s">
        <v>1347</v>
      </c>
      <c r="O2712">
        <f t="shared" si="42"/>
        <v>2015</v>
      </c>
    </row>
    <row r="2713" spans="1:15" x14ac:dyDescent="0.3">
      <c r="A2713" t="s">
        <v>5200</v>
      </c>
      <c r="B2713" s="7">
        <v>43017</v>
      </c>
      <c r="C2713" t="s">
        <v>3231</v>
      </c>
      <c r="D2713" t="s">
        <v>2099</v>
      </c>
      <c r="E2713">
        <v>45.887999999999998</v>
      </c>
      <c r="F2713">
        <v>4</v>
      </c>
      <c r="G2713">
        <v>0.2</v>
      </c>
      <c r="H2713">
        <v>9.1776</v>
      </c>
      <c r="I2713" t="s">
        <v>32</v>
      </c>
      <c r="J2713" t="s">
        <v>63</v>
      </c>
      <c r="K2713" t="s">
        <v>2100</v>
      </c>
      <c r="L2713" t="s">
        <v>137</v>
      </c>
      <c r="M2713" t="s">
        <v>445</v>
      </c>
      <c r="N2713" t="s">
        <v>994</v>
      </c>
      <c r="O2713">
        <f t="shared" si="42"/>
        <v>2017</v>
      </c>
    </row>
    <row r="2714" spans="1:15" x14ac:dyDescent="0.3">
      <c r="A2714" t="s">
        <v>5201</v>
      </c>
      <c r="B2714" s="7">
        <v>42945</v>
      </c>
      <c r="C2714" t="s">
        <v>2214</v>
      </c>
      <c r="D2714" t="s">
        <v>610</v>
      </c>
      <c r="E2714">
        <v>60.12</v>
      </c>
      <c r="F2714">
        <v>9</v>
      </c>
      <c r="G2714">
        <v>0</v>
      </c>
      <c r="H2714">
        <v>22.244399999999999</v>
      </c>
      <c r="I2714" t="s">
        <v>44</v>
      </c>
      <c r="J2714" t="s">
        <v>66</v>
      </c>
      <c r="K2714" t="s">
        <v>611</v>
      </c>
      <c r="L2714" t="s">
        <v>137</v>
      </c>
      <c r="M2714" t="s">
        <v>243</v>
      </c>
      <c r="N2714" t="s">
        <v>251</v>
      </c>
      <c r="O2714">
        <f t="shared" si="42"/>
        <v>2017</v>
      </c>
    </row>
    <row r="2715" spans="1:15" x14ac:dyDescent="0.3">
      <c r="A2715" t="s">
        <v>5202</v>
      </c>
      <c r="B2715" s="7">
        <v>41754</v>
      </c>
      <c r="C2715" t="s">
        <v>502</v>
      </c>
      <c r="D2715" t="s">
        <v>2478</v>
      </c>
      <c r="E2715">
        <v>302.37599999999998</v>
      </c>
      <c r="F2715">
        <v>3</v>
      </c>
      <c r="G2715">
        <v>0.2</v>
      </c>
      <c r="H2715">
        <v>37.796999999999997</v>
      </c>
      <c r="I2715" t="s">
        <v>69</v>
      </c>
      <c r="J2715" t="s">
        <v>70</v>
      </c>
      <c r="K2715" t="s">
        <v>2479</v>
      </c>
      <c r="L2715" t="s">
        <v>35</v>
      </c>
      <c r="M2715" t="s">
        <v>87</v>
      </c>
      <c r="N2715" t="s">
        <v>466</v>
      </c>
      <c r="O2715">
        <f t="shared" si="42"/>
        <v>2014</v>
      </c>
    </row>
    <row r="2716" spans="1:15" x14ac:dyDescent="0.3">
      <c r="A2716" t="s">
        <v>5203</v>
      </c>
      <c r="B2716" s="7">
        <v>42339</v>
      </c>
      <c r="C2716" t="s">
        <v>3379</v>
      </c>
      <c r="D2716" t="s">
        <v>3718</v>
      </c>
      <c r="E2716">
        <v>13.9</v>
      </c>
      <c r="F2716">
        <v>5</v>
      </c>
      <c r="G2716">
        <v>0</v>
      </c>
      <c r="H2716">
        <v>5.56</v>
      </c>
      <c r="I2716" t="s">
        <v>44</v>
      </c>
      <c r="J2716" t="s">
        <v>66</v>
      </c>
      <c r="K2716" t="s">
        <v>3719</v>
      </c>
      <c r="L2716" t="s">
        <v>47</v>
      </c>
      <c r="M2716" t="s">
        <v>93</v>
      </c>
      <c r="N2716" t="s">
        <v>94</v>
      </c>
      <c r="O2716">
        <f t="shared" si="42"/>
        <v>2015</v>
      </c>
    </row>
    <row r="2717" spans="1:15" x14ac:dyDescent="0.3">
      <c r="A2717" t="s">
        <v>5204</v>
      </c>
      <c r="B2717" s="7">
        <v>41977</v>
      </c>
      <c r="C2717" t="s">
        <v>3231</v>
      </c>
      <c r="D2717" t="s">
        <v>5205</v>
      </c>
      <c r="E2717">
        <v>129.97999999999999</v>
      </c>
      <c r="F2717">
        <v>2</v>
      </c>
      <c r="G2717">
        <v>0</v>
      </c>
      <c r="H2717">
        <v>62.3904</v>
      </c>
      <c r="I2717" t="s">
        <v>69</v>
      </c>
      <c r="J2717" t="s">
        <v>70</v>
      </c>
      <c r="K2717" t="s">
        <v>5206</v>
      </c>
      <c r="L2717" t="s">
        <v>137</v>
      </c>
      <c r="M2717" t="s">
        <v>243</v>
      </c>
      <c r="N2717" t="s">
        <v>244</v>
      </c>
      <c r="O2717">
        <f t="shared" si="42"/>
        <v>2014</v>
      </c>
    </row>
    <row r="2718" spans="1:15" x14ac:dyDescent="0.3">
      <c r="A2718" t="s">
        <v>5207</v>
      </c>
      <c r="B2718" s="7">
        <v>42973</v>
      </c>
      <c r="C2718" t="s">
        <v>5208</v>
      </c>
      <c r="D2718" t="s">
        <v>1250</v>
      </c>
      <c r="E2718">
        <v>71.98</v>
      </c>
      <c r="F2718">
        <v>2</v>
      </c>
      <c r="G2718">
        <v>0</v>
      </c>
      <c r="H2718">
        <v>15.1158</v>
      </c>
      <c r="I2718" t="s">
        <v>69</v>
      </c>
      <c r="J2718" t="s">
        <v>148</v>
      </c>
      <c r="K2718" t="s">
        <v>1251</v>
      </c>
      <c r="L2718" t="s">
        <v>35</v>
      </c>
      <c r="M2718" t="s">
        <v>1129</v>
      </c>
      <c r="N2718" t="s">
        <v>446</v>
      </c>
      <c r="O2718">
        <f t="shared" si="42"/>
        <v>2017</v>
      </c>
    </row>
    <row r="2719" spans="1:15" x14ac:dyDescent="0.3">
      <c r="A2719" t="s">
        <v>5209</v>
      </c>
      <c r="B2719" s="7">
        <v>41889</v>
      </c>
      <c r="C2719" t="s">
        <v>4583</v>
      </c>
      <c r="D2719" t="s">
        <v>5210</v>
      </c>
      <c r="E2719">
        <v>377.97</v>
      </c>
      <c r="F2719">
        <v>3</v>
      </c>
      <c r="G2719">
        <v>0</v>
      </c>
      <c r="H2719">
        <v>109.6113</v>
      </c>
      <c r="I2719" t="s">
        <v>69</v>
      </c>
      <c r="J2719" t="s">
        <v>70</v>
      </c>
      <c r="K2719" t="s">
        <v>5211</v>
      </c>
      <c r="L2719" t="s">
        <v>137</v>
      </c>
      <c r="M2719" t="s">
        <v>243</v>
      </c>
      <c r="N2719" t="s">
        <v>244</v>
      </c>
      <c r="O2719">
        <f t="shared" si="42"/>
        <v>2014</v>
      </c>
    </row>
    <row r="2720" spans="1:15" x14ac:dyDescent="0.3">
      <c r="A2720" t="s">
        <v>5212</v>
      </c>
      <c r="B2720" s="7">
        <v>43090</v>
      </c>
      <c r="C2720" t="s">
        <v>2475</v>
      </c>
      <c r="D2720" t="s">
        <v>2829</v>
      </c>
      <c r="E2720">
        <v>124.36</v>
      </c>
      <c r="F2720">
        <v>2</v>
      </c>
      <c r="G2720">
        <v>0</v>
      </c>
      <c r="H2720">
        <v>33.577199999999998</v>
      </c>
      <c r="I2720" t="s">
        <v>44</v>
      </c>
      <c r="J2720" t="s">
        <v>58</v>
      </c>
      <c r="K2720" t="s">
        <v>2830</v>
      </c>
      <c r="L2720" t="s">
        <v>47</v>
      </c>
      <c r="M2720" t="s">
        <v>48</v>
      </c>
      <c r="N2720" t="s">
        <v>1516</v>
      </c>
      <c r="O2720">
        <f t="shared" si="42"/>
        <v>2017</v>
      </c>
    </row>
    <row r="2721" spans="1:15" x14ac:dyDescent="0.3">
      <c r="A2721" t="s">
        <v>5213</v>
      </c>
      <c r="B2721" s="7">
        <v>41979</v>
      </c>
      <c r="C2721" t="s">
        <v>1253</v>
      </c>
      <c r="D2721" t="s">
        <v>1922</v>
      </c>
      <c r="E2721">
        <v>23.975999999999999</v>
      </c>
      <c r="F2721">
        <v>3</v>
      </c>
      <c r="G2721">
        <v>0.6</v>
      </c>
      <c r="H2721">
        <v>-14.3856</v>
      </c>
      <c r="I2721" t="s">
        <v>32</v>
      </c>
      <c r="J2721" t="s">
        <v>63</v>
      </c>
      <c r="K2721" t="s">
        <v>1923</v>
      </c>
      <c r="L2721" t="s">
        <v>99</v>
      </c>
      <c r="M2721" t="s">
        <v>100</v>
      </c>
      <c r="N2721" t="s">
        <v>171</v>
      </c>
      <c r="O2721">
        <f t="shared" si="42"/>
        <v>2014</v>
      </c>
    </row>
    <row r="2722" spans="1:15" x14ac:dyDescent="0.3">
      <c r="A2722" t="s">
        <v>5214</v>
      </c>
      <c r="B2722" s="7">
        <v>41947</v>
      </c>
      <c r="C2722" t="s">
        <v>205</v>
      </c>
      <c r="D2722" t="s">
        <v>764</v>
      </c>
      <c r="E2722">
        <v>8.3759999999999994</v>
      </c>
      <c r="F2722">
        <v>3</v>
      </c>
      <c r="G2722">
        <v>0.2</v>
      </c>
      <c r="H2722">
        <v>2.7222</v>
      </c>
      <c r="I2722" t="s">
        <v>44</v>
      </c>
      <c r="J2722" t="s">
        <v>241</v>
      </c>
      <c r="K2722" t="s">
        <v>765</v>
      </c>
      <c r="L2722" t="s">
        <v>35</v>
      </c>
      <c r="M2722" t="s">
        <v>87</v>
      </c>
      <c r="N2722" t="s">
        <v>2001</v>
      </c>
      <c r="O2722">
        <f t="shared" si="42"/>
        <v>2014</v>
      </c>
    </row>
    <row r="2723" spans="1:15" x14ac:dyDescent="0.3">
      <c r="A2723" t="s">
        <v>5214</v>
      </c>
      <c r="B2723" s="7">
        <v>41947</v>
      </c>
      <c r="C2723" t="s">
        <v>205</v>
      </c>
      <c r="D2723" t="s">
        <v>3217</v>
      </c>
      <c r="E2723">
        <v>58.24</v>
      </c>
      <c r="F2723">
        <v>5</v>
      </c>
      <c r="G2723">
        <v>0.2</v>
      </c>
      <c r="H2723">
        <v>5.0960000000000001</v>
      </c>
      <c r="I2723" t="s">
        <v>44</v>
      </c>
      <c r="J2723" t="s">
        <v>76</v>
      </c>
      <c r="K2723" t="s">
        <v>3218</v>
      </c>
      <c r="L2723" t="s">
        <v>35</v>
      </c>
      <c r="M2723" t="s">
        <v>87</v>
      </c>
      <c r="N2723" t="s">
        <v>2001</v>
      </c>
      <c r="O2723">
        <f t="shared" si="42"/>
        <v>2014</v>
      </c>
    </row>
    <row r="2724" spans="1:15" x14ac:dyDescent="0.3">
      <c r="A2724" t="s">
        <v>5215</v>
      </c>
      <c r="B2724" s="7">
        <v>42474</v>
      </c>
      <c r="C2724" t="s">
        <v>3563</v>
      </c>
      <c r="D2724" t="s">
        <v>2470</v>
      </c>
      <c r="E2724">
        <v>81.2</v>
      </c>
      <c r="F2724">
        <v>5</v>
      </c>
      <c r="G2724">
        <v>0</v>
      </c>
      <c r="H2724">
        <v>12.18</v>
      </c>
      <c r="I2724" t="s">
        <v>44</v>
      </c>
      <c r="J2724" t="s">
        <v>58</v>
      </c>
      <c r="K2724" t="s">
        <v>2471</v>
      </c>
      <c r="L2724" t="s">
        <v>35</v>
      </c>
      <c r="M2724" t="s">
        <v>289</v>
      </c>
      <c r="N2724" t="s">
        <v>2473</v>
      </c>
      <c r="O2724">
        <f t="shared" si="42"/>
        <v>2016</v>
      </c>
    </row>
    <row r="2725" spans="1:15" x14ac:dyDescent="0.3">
      <c r="A2725" t="s">
        <v>5216</v>
      </c>
      <c r="B2725" s="7">
        <v>41916</v>
      </c>
      <c r="C2725" t="s">
        <v>5217</v>
      </c>
      <c r="D2725" t="s">
        <v>948</v>
      </c>
      <c r="E2725">
        <v>14.45</v>
      </c>
      <c r="F2725">
        <v>5</v>
      </c>
      <c r="G2725">
        <v>0</v>
      </c>
      <c r="H2725">
        <v>6.7915000000000001</v>
      </c>
      <c r="I2725" t="s">
        <v>44</v>
      </c>
      <c r="J2725" t="s">
        <v>45</v>
      </c>
      <c r="K2725" t="s">
        <v>949</v>
      </c>
      <c r="L2725" t="s">
        <v>47</v>
      </c>
      <c r="M2725" t="s">
        <v>48</v>
      </c>
      <c r="N2725" t="s">
        <v>1854</v>
      </c>
      <c r="O2725">
        <f t="shared" si="42"/>
        <v>2014</v>
      </c>
    </row>
    <row r="2726" spans="1:15" x14ac:dyDescent="0.3">
      <c r="A2726" t="s">
        <v>5216</v>
      </c>
      <c r="B2726" s="7">
        <v>41916</v>
      </c>
      <c r="C2726" t="s">
        <v>5217</v>
      </c>
      <c r="D2726" t="s">
        <v>3376</v>
      </c>
      <c r="E2726">
        <v>95.647999999999996</v>
      </c>
      <c r="F2726">
        <v>2</v>
      </c>
      <c r="G2726">
        <v>0.2</v>
      </c>
      <c r="H2726">
        <v>31.085599999999999</v>
      </c>
      <c r="I2726" t="s">
        <v>44</v>
      </c>
      <c r="J2726" t="s">
        <v>73</v>
      </c>
      <c r="K2726" t="s">
        <v>3377</v>
      </c>
      <c r="L2726" t="s">
        <v>47</v>
      </c>
      <c r="M2726" t="s">
        <v>48</v>
      </c>
      <c r="N2726" t="s">
        <v>1854</v>
      </c>
      <c r="O2726">
        <f t="shared" si="42"/>
        <v>2014</v>
      </c>
    </row>
    <row r="2727" spans="1:15" x14ac:dyDescent="0.3">
      <c r="A2727" t="s">
        <v>5218</v>
      </c>
      <c r="B2727" s="7">
        <v>43046</v>
      </c>
      <c r="C2727" t="s">
        <v>1615</v>
      </c>
      <c r="D2727" t="s">
        <v>4287</v>
      </c>
      <c r="E2727">
        <v>359.97</v>
      </c>
      <c r="F2727">
        <v>5</v>
      </c>
      <c r="G2727">
        <v>0.4</v>
      </c>
      <c r="H2727">
        <v>-71.994</v>
      </c>
      <c r="I2727" t="s">
        <v>69</v>
      </c>
      <c r="J2727" t="s">
        <v>70</v>
      </c>
      <c r="K2727" t="s">
        <v>4288</v>
      </c>
      <c r="L2727" t="s">
        <v>137</v>
      </c>
      <c r="M2727" t="s">
        <v>138</v>
      </c>
      <c r="N2727" t="s">
        <v>139</v>
      </c>
      <c r="O2727">
        <f t="shared" si="42"/>
        <v>2017</v>
      </c>
    </row>
    <row r="2728" spans="1:15" x14ac:dyDescent="0.3">
      <c r="A2728" t="s">
        <v>5218</v>
      </c>
      <c r="B2728" s="7">
        <v>43046</v>
      </c>
      <c r="C2728" t="s">
        <v>1615</v>
      </c>
      <c r="D2728" t="s">
        <v>4878</v>
      </c>
      <c r="E2728">
        <v>350.35199999999998</v>
      </c>
      <c r="F2728">
        <v>4</v>
      </c>
      <c r="G2728">
        <v>0.4</v>
      </c>
      <c r="H2728">
        <v>-140.14080000000001</v>
      </c>
      <c r="I2728" t="s">
        <v>32</v>
      </c>
      <c r="J2728" t="s">
        <v>53</v>
      </c>
      <c r="K2728" t="s">
        <v>4879</v>
      </c>
      <c r="L2728" t="s">
        <v>137</v>
      </c>
      <c r="M2728" t="s">
        <v>138</v>
      </c>
      <c r="N2728" t="s">
        <v>139</v>
      </c>
      <c r="O2728">
        <f t="shared" si="42"/>
        <v>2017</v>
      </c>
    </row>
    <row r="2729" spans="1:15" x14ac:dyDescent="0.3">
      <c r="A2729" t="s">
        <v>5219</v>
      </c>
      <c r="B2729" s="7">
        <v>43091</v>
      </c>
      <c r="C2729" t="s">
        <v>660</v>
      </c>
      <c r="D2729" t="s">
        <v>1778</v>
      </c>
      <c r="E2729">
        <v>1.641</v>
      </c>
      <c r="F2729">
        <v>1</v>
      </c>
      <c r="G2729">
        <v>0.7</v>
      </c>
      <c r="H2729">
        <v>-1.3128</v>
      </c>
      <c r="I2729" t="s">
        <v>44</v>
      </c>
      <c r="J2729" t="s">
        <v>73</v>
      </c>
      <c r="K2729" t="s">
        <v>1779</v>
      </c>
      <c r="L2729" t="s">
        <v>137</v>
      </c>
      <c r="M2729" t="s">
        <v>445</v>
      </c>
      <c r="N2729" t="s">
        <v>2493</v>
      </c>
      <c r="O2729">
        <f t="shared" si="42"/>
        <v>2017</v>
      </c>
    </row>
    <row r="2730" spans="1:15" x14ac:dyDescent="0.3">
      <c r="A2730" t="s">
        <v>5219</v>
      </c>
      <c r="B2730" s="7">
        <v>43091</v>
      </c>
      <c r="C2730" t="s">
        <v>660</v>
      </c>
      <c r="D2730" t="s">
        <v>4833</v>
      </c>
      <c r="E2730">
        <v>629.95799999999997</v>
      </c>
      <c r="F2730">
        <v>7</v>
      </c>
      <c r="G2730">
        <v>0.4</v>
      </c>
      <c r="H2730">
        <v>94.493700000000004</v>
      </c>
      <c r="I2730" t="s">
        <v>69</v>
      </c>
      <c r="J2730" t="s">
        <v>70</v>
      </c>
      <c r="K2730" t="s">
        <v>4834</v>
      </c>
      <c r="L2730" t="s">
        <v>137</v>
      </c>
      <c r="M2730" t="s">
        <v>445</v>
      </c>
      <c r="N2730" t="s">
        <v>2493</v>
      </c>
      <c r="O2730">
        <f t="shared" si="42"/>
        <v>2017</v>
      </c>
    </row>
    <row r="2731" spans="1:15" x14ac:dyDescent="0.3">
      <c r="A2731" t="s">
        <v>5220</v>
      </c>
      <c r="B2731" s="7">
        <v>42779</v>
      </c>
      <c r="C2731" t="s">
        <v>5221</v>
      </c>
      <c r="D2731" t="s">
        <v>568</v>
      </c>
      <c r="E2731">
        <v>6.63</v>
      </c>
      <c r="F2731">
        <v>3</v>
      </c>
      <c r="G2731">
        <v>0</v>
      </c>
      <c r="H2731">
        <v>1.7901</v>
      </c>
      <c r="I2731" t="s">
        <v>44</v>
      </c>
      <c r="J2731" t="s">
        <v>66</v>
      </c>
      <c r="K2731" t="s">
        <v>569</v>
      </c>
      <c r="L2731" t="s">
        <v>47</v>
      </c>
      <c r="M2731" t="s">
        <v>93</v>
      </c>
      <c r="N2731" t="s">
        <v>94</v>
      </c>
      <c r="O2731">
        <f t="shared" si="42"/>
        <v>2017</v>
      </c>
    </row>
    <row r="2732" spans="1:15" x14ac:dyDescent="0.3">
      <c r="A2732" t="s">
        <v>5220</v>
      </c>
      <c r="B2732" s="7">
        <v>42779</v>
      </c>
      <c r="C2732" t="s">
        <v>5221</v>
      </c>
      <c r="D2732" t="s">
        <v>2235</v>
      </c>
      <c r="E2732">
        <v>799.96</v>
      </c>
      <c r="F2732">
        <v>4</v>
      </c>
      <c r="G2732">
        <v>0</v>
      </c>
      <c r="H2732">
        <v>343.9828</v>
      </c>
      <c r="I2732" t="s">
        <v>69</v>
      </c>
      <c r="J2732" t="s">
        <v>148</v>
      </c>
      <c r="K2732" t="s">
        <v>2236</v>
      </c>
      <c r="L2732" t="s">
        <v>47</v>
      </c>
      <c r="M2732" t="s">
        <v>93</v>
      </c>
      <c r="N2732" t="s">
        <v>94</v>
      </c>
      <c r="O2732">
        <f t="shared" si="42"/>
        <v>2017</v>
      </c>
    </row>
    <row r="2733" spans="1:15" x14ac:dyDescent="0.3">
      <c r="A2733" t="s">
        <v>5220</v>
      </c>
      <c r="B2733" s="7">
        <v>42779</v>
      </c>
      <c r="C2733" t="s">
        <v>5221</v>
      </c>
      <c r="D2733" t="s">
        <v>800</v>
      </c>
      <c r="E2733">
        <v>107.53</v>
      </c>
      <c r="F2733">
        <v>1</v>
      </c>
      <c r="G2733">
        <v>0</v>
      </c>
      <c r="H2733">
        <v>21.506</v>
      </c>
      <c r="I2733" t="s">
        <v>32</v>
      </c>
      <c r="J2733" t="s">
        <v>63</v>
      </c>
      <c r="K2733" t="s">
        <v>801</v>
      </c>
      <c r="L2733" t="s">
        <v>47</v>
      </c>
      <c r="M2733" t="s">
        <v>93</v>
      </c>
      <c r="N2733" t="s">
        <v>94</v>
      </c>
      <c r="O2733">
        <f t="shared" si="42"/>
        <v>2017</v>
      </c>
    </row>
    <row r="2734" spans="1:15" x14ac:dyDescent="0.3">
      <c r="A2734" t="s">
        <v>5222</v>
      </c>
      <c r="B2734" s="7">
        <v>41822</v>
      </c>
      <c r="C2734" t="s">
        <v>144</v>
      </c>
      <c r="D2734" t="s">
        <v>2349</v>
      </c>
      <c r="E2734">
        <v>73.98</v>
      </c>
      <c r="F2734">
        <v>2</v>
      </c>
      <c r="G2734">
        <v>0</v>
      </c>
      <c r="H2734">
        <v>19.974599999999999</v>
      </c>
      <c r="I2734" t="s">
        <v>69</v>
      </c>
      <c r="J2734" t="s">
        <v>70</v>
      </c>
      <c r="K2734" t="s">
        <v>2350</v>
      </c>
      <c r="L2734" t="s">
        <v>137</v>
      </c>
      <c r="M2734" t="s">
        <v>698</v>
      </c>
      <c r="N2734" t="s">
        <v>1874</v>
      </c>
      <c r="O2734">
        <f t="shared" si="42"/>
        <v>2014</v>
      </c>
    </row>
    <row r="2735" spans="1:15" x14ac:dyDescent="0.3">
      <c r="A2735" t="s">
        <v>5222</v>
      </c>
      <c r="B2735" s="7">
        <v>41822</v>
      </c>
      <c r="C2735" t="s">
        <v>144</v>
      </c>
      <c r="D2735" t="s">
        <v>2742</v>
      </c>
      <c r="E2735">
        <v>5.58</v>
      </c>
      <c r="F2735">
        <v>1</v>
      </c>
      <c r="G2735">
        <v>0</v>
      </c>
      <c r="H2735">
        <v>2.1762000000000001</v>
      </c>
      <c r="I2735" t="s">
        <v>44</v>
      </c>
      <c r="J2735" t="s">
        <v>66</v>
      </c>
      <c r="K2735" t="s">
        <v>2743</v>
      </c>
      <c r="L2735" t="s">
        <v>137</v>
      </c>
      <c r="M2735" t="s">
        <v>698</v>
      </c>
      <c r="N2735" t="s">
        <v>1874</v>
      </c>
      <c r="O2735">
        <f t="shared" si="42"/>
        <v>2014</v>
      </c>
    </row>
    <row r="2736" spans="1:15" x14ac:dyDescent="0.3">
      <c r="A2736" t="s">
        <v>5223</v>
      </c>
      <c r="B2736" s="7">
        <v>42056</v>
      </c>
      <c r="C2736" t="s">
        <v>4241</v>
      </c>
      <c r="D2736" t="s">
        <v>169</v>
      </c>
      <c r="E2736">
        <v>49.12</v>
      </c>
      <c r="F2736">
        <v>4</v>
      </c>
      <c r="G2736">
        <v>0</v>
      </c>
      <c r="H2736">
        <v>23.086400000000001</v>
      </c>
      <c r="I2736" t="s">
        <v>44</v>
      </c>
      <c r="J2736" t="s">
        <v>85</v>
      </c>
      <c r="K2736" t="s">
        <v>170</v>
      </c>
      <c r="L2736" t="s">
        <v>47</v>
      </c>
      <c r="M2736" t="s">
        <v>592</v>
      </c>
      <c r="N2736" t="s">
        <v>5224</v>
      </c>
      <c r="O2736">
        <f t="shared" si="42"/>
        <v>2015</v>
      </c>
    </row>
    <row r="2737" spans="1:15" x14ac:dyDescent="0.3">
      <c r="A2737" t="s">
        <v>5225</v>
      </c>
      <c r="B2737" s="7">
        <v>42321</v>
      </c>
      <c r="C2737" t="s">
        <v>810</v>
      </c>
      <c r="D2737" t="s">
        <v>5226</v>
      </c>
      <c r="E2737">
        <v>377.97</v>
      </c>
      <c r="F2737">
        <v>3</v>
      </c>
      <c r="G2737">
        <v>0</v>
      </c>
      <c r="H2737">
        <v>94.492500000000007</v>
      </c>
      <c r="I2737" t="s">
        <v>69</v>
      </c>
      <c r="J2737" t="s">
        <v>70</v>
      </c>
      <c r="K2737" t="s">
        <v>5227</v>
      </c>
      <c r="L2737" t="s">
        <v>137</v>
      </c>
      <c r="M2737" t="s">
        <v>222</v>
      </c>
      <c r="N2737" t="s">
        <v>540</v>
      </c>
      <c r="O2737">
        <f t="shared" si="42"/>
        <v>2015</v>
      </c>
    </row>
    <row r="2738" spans="1:15" x14ac:dyDescent="0.3">
      <c r="A2738" t="s">
        <v>5225</v>
      </c>
      <c r="B2738" s="7">
        <v>42321</v>
      </c>
      <c r="C2738" t="s">
        <v>810</v>
      </c>
      <c r="D2738" t="s">
        <v>2289</v>
      </c>
      <c r="E2738">
        <v>42.28</v>
      </c>
      <c r="F2738">
        <v>7</v>
      </c>
      <c r="G2738">
        <v>0</v>
      </c>
      <c r="H2738">
        <v>19.871600000000001</v>
      </c>
      <c r="I2738" t="s">
        <v>44</v>
      </c>
      <c r="J2738" t="s">
        <v>85</v>
      </c>
      <c r="K2738" t="s">
        <v>2290</v>
      </c>
      <c r="L2738" t="s">
        <v>137</v>
      </c>
      <c r="M2738" t="s">
        <v>222</v>
      </c>
      <c r="N2738" t="s">
        <v>540</v>
      </c>
      <c r="O2738">
        <f t="shared" si="42"/>
        <v>2015</v>
      </c>
    </row>
    <row r="2739" spans="1:15" x14ac:dyDescent="0.3">
      <c r="A2739" t="s">
        <v>5225</v>
      </c>
      <c r="B2739" s="7">
        <v>42321</v>
      </c>
      <c r="C2739" t="s">
        <v>810</v>
      </c>
      <c r="D2739" t="s">
        <v>3078</v>
      </c>
      <c r="E2739">
        <v>299.97000000000003</v>
      </c>
      <c r="F2739">
        <v>3</v>
      </c>
      <c r="G2739">
        <v>0</v>
      </c>
      <c r="H2739">
        <v>56.994300000000003</v>
      </c>
      <c r="I2739" t="s">
        <v>32</v>
      </c>
      <c r="J2739" t="s">
        <v>33</v>
      </c>
      <c r="K2739" t="s">
        <v>3079</v>
      </c>
      <c r="L2739" t="s">
        <v>137</v>
      </c>
      <c r="M2739" t="s">
        <v>222</v>
      </c>
      <c r="N2739" t="s">
        <v>540</v>
      </c>
      <c r="O2739">
        <f t="shared" si="42"/>
        <v>2015</v>
      </c>
    </row>
    <row r="2740" spans="1:15" x14ac:dyDescent="0.3">
      <c r="A2740" t="s">
        <v>5225</v>
      </c>
      <c r="B2740" s="7">
        <v>42321</v>
      </c>
      <c r="C2740" t="s">
        <v>810</v>
      </c>
      <c r="D2740" t="s">
        <v>2815</v>
      </c>
      <c r="E2740">
        <v>89.98</v>
      </c>
      <c r="F2740">
        <v>2</v>
      </c>
      <c r="G2740">
        <v>0</v>
      </c>
      <c r="H2740">
        <v>43.190399999999997</v>
      </c>
      <c r="I2740" t="s">
        <v>69</v>
      </c>
      <c r="J2740" t="s">
        <v>70</v>
      </c>
      <c r="K2740" t="s">
        <v>2816</v>
      </c>
      <c r="L2740" t="s">
        <v>137</v>
      </c>
      <c r="M2740" t="s">
        <v>222</v>
      </c>
      <c r="N2740" t="s">
        <v>540</v>
      </c>
      <c r="O2740">
        <f t="shared" si="42"/>
        <v>2015</v>
      </c>
    </row>
    <row r="2741" spans="1:15" x14ac:dyDescent="0.3">
      <c r="A2741" t="s">
        <v>5228</v>
      </c>
      <c r="B2741" s="7">
        <v>42841</v>
      </c>
      <c r="C2741" t="s">
        <v>3641</v>
      </c>
      <c r="D2741" t="s">
        <v>5229</v>
      </c>
      <c r="E2741">
        <v>477.24</v>
      </c>
      <c r="F2741">
        <v>4</v>
      </c>
      <c r="G2741">
        <v>0</v>
      </c>
      <c r="H2741">
        <v>9.5448000000000004</v>
      </c>
      <c r="I2741" t="s">
        <v>44</v>
      </c>
      <c r="J2741" t="s">
        <v>515</v>
      </c>
      <c r="K2741" t="s">
        <v>5230</v>
      </c>
      <c r="L2741" t="s">
        <v>35</v>
      </c>
      <c r="M2741" t="s">
        <v>324</v>
      </c>
      <c r="N2741" t="s">
        <v>5231</v>
      </c>
      <c r="O2741">
        <f t="shared" si="42"/>
        <v>2017</v>
      </c>
    </row>
    <row r="2742" spans="1:15" x14ac:dyDescent="0.3">
      <c r="A2742" t="s">
        <v>5228</v>
      </c>
      <c r="B2742" s="7">
        <v>42841</v>
      </c>
      <c r="C2742" t="s">
        <v>3641</v>
      </c>
      <c r="D2742" t="s">
        <v>5232</v>
      </c>
      <c r="E2742">
        <v>25.98</v>
      </c>
      <c r="F2742">
        <v>2</v>
      </c>
      <c r="G2742">
        <v>0</v>
      </c>
      <c r="H2742">
        <v>1.5588</v>
      </c>
      <c r="I2742" t="s">
        <v>69</v>
      </c>
      <c r="J2742" t="s">
        <v>148</v>
      </c>
      <c r="K2742" t="s">
        <v>5233</v>
      </c>
      <c r="L2742" t="s">
        <v>35</v>
      </c>
      <c r="M2742" t="s">
        <v>324</v>
      </c>
      <c r="N2742" t="s">
        <v>5231</v>
      </c>
      <c r="O2742">
        <f t="shared" si="42"/>
        <v>2017</v>
      </c>
    </row>
    <row r="2743" spans="1:15" x14ac:dyDescent="0.3">
      <c r="A2743" t="s">
        <v>5234</v>
      </c>
      <c r="B2743" s="7">
        <v>42425</v>
      </c>
      <c r="C2743" t="s">
        <v>1737</v>
      </c>
      <c r="D2743" t="s">
        <v>3636</v>
      </c>
      <c r="E2743">
        <v>46.72</v>
      </c>
      <c r="F2743">
        <v>5</v>
      </c>
      <c r="G2743">
        <v>0.2</v>
      </c>
      <c r="H2743">
        <v>17.52</v>
      </c>
      <c r="I2743" t="s">
        <v>44</v>
      </c>
      <c r="J2743" t="s">
        <v>159</v>
      </c>
      <c r="K2743" t="s">
        <v>591</v>
      </c>
      <c r="L2743" t="s">
        <v>137</v>
      </c>
      <c r="M2743" t="s">
        <v>445</v>
      </c>
      <c r="N2743" t="s">
        <v>540</v>
      </c>
      <c r="O2743">
        <f t="shared" si="42"/>
        <v>2016</v>
      </c>
    </row>
    <row r="2744" spans="1:15" x14ac:dyDescent="0.3">
      <c r="A2744" t="s">
        <v>5235</v>
      </c>
      <c r="B2744" s="7">
        <v>41947</v>
      </c>
      <c r="C2744" t="s">
        <v>5236</v>
      </c>
      <c r="D2744" t="s">
        <v>5055</v>
      </c>
      <c r="E2744">
        <v>35.340000000000003</v>
      </c>
      <c r="F2744">
        <v>2</v>
      </c>
      <c r="G2744">
        <v>0</v>
      </c>
      <c r="H2744">
        <v>13.4292</v>
      </c>
      <c r="I2744" t="s">
        <v>32</v>
      </c>
      <c r="J2744" t="s">
        <v>63</v>
      </c>
      <c r="K2744" t="s">
        <v>5056</v>
      </c>
      <c r="L2744" t="s">
        <v>47</v>
      </c>
      <c r="M2744" t="s">
        <v>48</v>
      </c>
      <c r="N2744" t="s">
        <v>840</v>
      </c>
      <c r="O2744">
        <f t="shared" si="42"/>
        <v>2014</v>
      </c>
    </row>
    <row r="2745" spans="1:15" x14ac:dyDescent="0.3">
      <c r="A2745" t="s">
        <v>5237</v>
      </c>
      <c r="B2745" s="7">
        <v>42175</v>
      </c>
      <c r="C2745" t="s">
        <v>321</v>
      </c>
      <c r="D2745" t="s">
        <v>2028</v>
      </c>
      <c r="E2745">
        <v>257.64</v>
      </c>
      <c r="F2745">
        <v>6</v>
      </c>
      <c r="G2745">
        <v>0</v>
      </c>
      <c r="H2745">
        <v>100.4796</v>
      </c>
      <c r="I2745" t="s">
        <v>32</v>
      </c>
      <c r="J2745" t="s">
        <v>63</v>
      </c>
      <c r="K2745" t="s">
        <v>2029</v>
      </c>
      <c r="L2745" t="s">
        <v>47</v>
      </c>
      <c r="M2745" t="s">
        <v>48</v>
      </c>
      <c r="N2745" t="s">
        <v>120</v>
      </c>
      <c r="O2745">
        <f t="shared" si="42"/>
        <v>2015</v>
      </c>
    </row>
    <row r="2746" spans="1:15" x14ac:dyDescent="0.3">
      <c r="A2746" t="s">
        <v>5237</v>
      </c>
      <c r="B2746" s="7">
        <v>42175</v>
      </c>
      <c r="C2746" t="s">
        <v>321</v>
      </c>
      <c r="D2746" t="s">
        <v>283</v>
      </c>
      <c r="E2746">
        <v>125.976</v>
      </c>
      <c r="F2746">
        <v>3</v>
      </c>
      <c r="G2746">
        <v>0.2</v>
      </c>
      <c r="H2746">
        <v>47.241</v>
      </c>
      <c r="I2746" t="s">
        <v>69</v>
      </c>
      <c r="J2746" t="s">
        <v>70</v>
      </c>
      <c r="K2746" t="s">
        <v>284</v>
      </c>
      <c r="L2746" t="s">
        <v>47</v>
      </c>
      <c r="M2746" t="s">
        <v>48</v>
      </c>
      <c r="N2746" t="s">
        <v>120</v>
      </c>
      <c r="O2746">
        <f t="shared" si="42"/>
        <v>2015</v>
      </c>
    </row>
    <row r="2747" spans="1:15" x14ac:dyDescent="0.3">
      <c r="A2747" t="s">
        <v>5238</v>
      </c>
      <c r="B2747" s="7">
        <v>42954</v>
      </c>
      <c r="C2747" t="s">
        <v>1832</v>
      </c>
      <c r="D2747" t="s">
        <v>1412</v>
      </c>
      <c r="E2747">
        <v>79.992000000000004</v>
      </c>
      <c r="F2747">
        <v>1</v>
      </c>
      <c r="G2747">
        <v>0.2</v>
      </c>
      <c r="H2747">
        <v>21.997800000000002</v>
      </c>
      <c r="I2747" t="s">
        <v>69</v>
      </c>
      <c r="J2747" t="s">
        <v>148</v>
      </c>
      <c r="K2747" t="s">
        <v>1413</v>
      </c>
      <c r="L2747" t="s">
        <v>35</v>
      </c>
      <c r="M2747" t="s">
        <v>87</v>
      </c>
      <c r="N2747" t="s">
        <v>1347</v>
      </c>
      <c r="O2747">
        <f t="shared" si="42"/>
        <v>2017</v>
      </c>
    </row>
    <row r="2748" spans="1:15" x14ac:dyDescent="0.3">
      <c r="A2748" t="s">
        <v>5239</v>
      </c>
      <c r="B2748" s="7">
        <v>41771</v>
      </c>
      <c r="C2748" t="s">
        <v>3042</v>
      </c>
      <c r="D2748" t="s">
        <v>2061</v>
      </c>
      <c r="E2748">
        <v>700.05600000000004</v>
      </c>
      <c r="F2748">
        <v>3</v>
      </c>
      <c r="G2748">
        <v>0.3</v>
      </c>
      <c r="H2748">
        <v>-130.0104</v>
      </c>
      <c r="I2748" t="s">
        <v>32</v>
      </c>
      <c r="J2748" t="s">
        <v>53</v>
      </c>
      <c r="K2748" t="s">
        <v>2062</v>
      </c>
      <c r="L2748" t="s">
        <v>137</v>
      </c>
      <c r="M2748" t="s">
        <v>1102</v>
      </c>
      <c r="N2748" t="s">
        <v>545</v>
      </c>
      <c r="O2748">
        <f t="shared" si="42"/>
        <v>2014</v>
      </c>
    </row>
    <row r="2749" spans="1:15" x14ac:dyDescent="0.3">
      <c r="A2749" t="s">
        <v>5240</v>
      </c>
      <c r="B2749" s="7">
        <v>42330</v>
      </c>
      <c r="C2749" t="s">
        <v>2941</v>
      </c>
      <c r="D2749" t="s">
        <v>5241</v>
      </c>
      <c r="E2749">
        <v>27.167999999999999</v>
      </c>
      <c r="F2749">
        <v>4</v>
      </c>
      <c r="G2749">
        <v>0.2</v>
      </c>
      <c r="H2749">
        <v>-1.3584000000000001</v>
      </c>
      <c r="I2749" t="s">
        <v>69</v>
      </c>
      <c r="J2749" t="s">
        <v>148</v>
      </c>
      <c r="K2749" t="s">
        <v>5242</v>
      </c>
      <c r="L2749" t="s">
        <v>99</v>
      </c>
      <c r="M2749" t="s">
        <v>100</v>
      </c>
      <c r="N2749" t="s">
        <v>5243</v>
      </c>
      <c r="O2749">
        <f t="shared" si="42"/>
        <v>2015</v>
      </c>
    </row>
    <row r="2750" spans="1:15" x14ac:dyDescent="0.3">
      <c r="A2750" t="s">
        <v>5244</v>
      </c>
      <c r="B2750" s="7">
        <v>42342</v>
      </c>
      <c r="C2750" t="s">
        <v>5245</v>
      </c>
      <c r="D2750" t="s">
        <v>4772</v>
      </c>
      <c r="E2750">
        <v>8.2260000000000009</v>
      </c>
      <c r="F2750">
        <v>3</v>
      </c>
      <c r="G2750">
        <v>0.7</v>
      </c>
      <c r="H2750">
        <v>-6.0324</v>
      </c>
      <c r="I2750" t="s">
        <v>44</v>
      </c>
      <c r="J2750" t="s">
        <v>73</v>
      </c>
      <c r="K2750" t="s">
        <v>4773</v>
      </c>
      <c r="L2750" t="s">
        <v>35</v>
      </c>
      <c r="M2750" t="s">
        <v>55</v>
      </c>
      <c r="N2750" t="s">
        <v>5009</v>
      </c>
      <c r="O2750">
        <f t="shared" si="42"/>
        <v>2015</v>
      </c>
    </row>
    <row r="2751" spans="1:15" x14ac:dyDescent="0.3">
      <c r="A2751" t="s">
        <v>5246</v>
      </c>
      <c r="B2751" s="7">
        <v>41798</v>
      </c>
      <c r="C2751" t="s">
        <v>1723</v>
      </c>
      <c r="D2751" t="s">
        <v>5247</v>
      </c>
      <c r="E2751">
        <v>585.55200000000002</v>
      </c>
      <c r="F2751">
        <v>3</v>
      </c>
      <c r="G2751">
        <v>0.2</v>
      </c>
      <c r="H2751">
        <v>73.194000000000003</v>
      </c>
      <c r="I2751" t="s">
        <v>32</v>
      </c>
      <c r="J2751" t="s">
        <v>39</v>
      </c>
      <c r="K2751" t="s">
        <v>5248</v>
      </c>
      <c r="L2751" t="s">
        <v>47</v>
      </c>
      <c r="M2751" t="s">
        <v>93</v>
      </c>
      <c r="N2751" t="s">
        <v>94</v>
      </c>
      <c r="O2751">
        <f t="shared" si="42"/>
        <v>2014</v>
      </c>
    </row>
    <row r="2752" spans="1:15" x14ac:dyDescent="0.3">
      <c r="A2752" t="s">
        <v>5249</v>
      </c>
      <c r="B2752" s="7">
        <v>41859</v>
      </c>
      <c r="C2752" t="s">
        <v>4832</v>
      </c>
      <c r="D2752" t="s">
        <v>5250</v>
      </c>
      <c r="E2752">
        <v>423.28</v>
      </c>
      <c r="F2752">
        <v>11</v>
      </c>
      <c r="G2752">
        <v>0</v>
      </c>
      <c r="H2752">
        <v>110.0528</v>
      </c>
      <c r="I2752" t="s">
        <v>44</v>
      </c>
      <c r="J2752" t="s">
        <v>58</v>
      </c>
      <c r="K2752" t="s">
        <v>5251</v>
      </c>
      <c r="L2752" t="s">
        <v>47</v>
      </c>
      <c r="M2752" t="s">
        <v>48</v>
      </c>
      <c r="N2752" t="s">
        <v>5252</v>
      </c>
      <c r="O2752">
        <f t="shared" si="42"/>
        <v>2014</v>
      </c>
    </row>
    <row r="2753" spans="1:15" x14ac:dyDescent="0.3">
      <c r="A2753" t="s">
        <v>5253</v>
      </c>
      <c r="B2753" s="7">
        <v>41785</v>
      </c>
      <c r="C2753" t="s">
        <v>3850</v>
      </c>
      <c r="D2753" t="s">
        <v>4073</v>
      </c>
      <c r="E2753">
        <v>225.29599999999999</v>
      </c>
      <c r="F2753">
        <v>2</v>
      </c>
      <c r="G2753">
        <v>0.2</v>
      </c>
      <c r="H2753">
        <v>22.529599999999999</v>
      </c>
      <c r="I2753" t="s">
        <v>32</v>
      </c>
      <c r="J2753" t="s">
        <v>39</v>
      </c>
      <c r="K2753" t="s">
        <v>4074</v>
      </c>
      <c r="L2753" t="s">
        <v>47</v>
      </c>
      <c r="M2753" t="s">
        <v>48</v>
      </c>
      <c r="N2753" t="s">
        <v>49</v>
      </c>
      <c r="O2753">
        <f t="shared" si="42"/>
        <v>2014</v>
      </c>
    </row>
    <row r="2754" spans="1:15" x14ac:dyDescent="0.3">
      <c r="A2754" t="s">
        <v>5254</v>
      </c>
      <c r="B2754" s="7">
        <v>42111</v>
      </c>
      <c r="C2754" t="s">
        <v>5255</v>
      </c>
      <c r="D2754" t="s">
        <v>3718</v>
      </c>
      <c r="E2754">
        <v>5.56</v>
      </c>
      <c r="F2754">
        <v>2</v>
      </c>
      <c r="G2754">
        <v>0</v>
      </c>
      <c r="H2754">
        <v>2.2240000000000002</v>
      </c>
      <c r="I2754" t="s">
        <v>44</v>
      </c>
      <c r="J2754" t="s">
        <v>66</v>
      </c>
      <c r="K2754" t="s">
        <v>3719</v>
      </c>
      <c r="L2754" t="s">
        <v>47</v>
      </c>
      <c r="M2754" t="s">
        <v>48</v>
      </c>
      <c r="N2754" t="s">
        <v>120</v>
      </c>
      <c r="O2754">
        <f t="shared" ref="O2754:O2817" si="43">YEAR(B2754)</f>
        <v>2015</v>
      </c>
    </row>
    <row r="2755" spans="1:15" x14ac:dyDescent="0.3">
      <c r="A2755" t="s">
        <v>5254</v>
      </c>
      <c r="B2755" s="7">
        <v>42111</v>
      </c>
      <c r="C2755" t="s">
        <v>5255</v>
      </c>
      <c r="D2755" t="s">
        <v>2129</v>
      </c>
      <c r="E2755">
        <v>323.37</v>
      </c>
      <c r="F2755">
        <v>3</v>
      </c>
      <c r="G2755">
        <v>0</v>
      </c>
      <c r="H2755">
        <v>129.34800000000001</v>
      </c>
      <c r="I2755" t="s">
        <v>69</v>
      </c>
      <c r="J2755" t="s">
        <v>148</v>
      </c>
      <c r="K2755" t="s">
        <v>2130</v>
      </c>
      <c r="L2755" t="s">
        <v>47</v>
      </c>
      <c r="M2755" t="s">
        <v>48</v>
      </c>
      <c r="N2755" t="s">
        <v>120</v>
      </c>
      <c r="O2755">
        <f t="shared" si="43"/>
        <v>2015</v>
      </c>
    </row>
    <row r="2756" spans="1:15" x14ac:dyDescent="0.3">
      <c r="A2756" t="s">
        <v>5254</v>
      </c>
      <c r="B2756" s="7">
        <v>42111</v>
      </c>
      <c r="C2756" t="s">
        <v>5255</v>
      </c>
      <c r="D2756" t="s">
        <v>3331</v>
      </c>
      <c r="E2756">
        <v>783.96</v>
      </c>
      <c r="F2756">
        <v>5</v>
      </c>
      <c r="G2756">
        <v>0.2</v>
      </c>
      <c r="H2756">
        <v>68.596500000000006</v>
      </c>
      <c r="I2756" t="s">
        <v>69</v>
      </c>
      <c r="J2756" t="s">
        <v>70</v>
      </c>
      <c r="K2756" t="s">
        <v>3332</v>
      </c>
      <c r="L2756" t="s">
        <v>47</v>
      </c>
      <c r="M2756" t="s">
        <v>48</v>
      </c>
      <c r="N2756" t="s">
        <v>120</v>
      </c>
      <c r="O2756">
        <f t="shared" si="43"/>
        <v>2015</v>
      </c>
    </row>
    <row r="2757" spans="1:15" x14ac:dyDescent="0.3">
      <c r="A2757" t="s">
        <v>5254</v>
      </c>
      <c r="B2757" s="7">
        <v>42111</v>
      </c>
      <c r="C2757" t="s">
        <v>5255</v>
      </c>
      <c r="D2757" t="s">
        <v>4976</v>
      </c>
      <c r="E2757">
        <v>1447.65</v>
      </c>
      <c r="F2757">
        <v>5</v>
      </c>
      <c r="G2757">
        <v>0</v>
      </c>
      <c r="H2757">
        <v>419.81849999999997</v>
      </c>
      <c r="I2757" t="s">
        <v>44</v>
      </c>
      <c r="J2757" t="s">
        <v>76</v>
      </c>
      <c r="K2757" t="s">
        <v>4977</v>
      </c>
      <c r="L2757" t="s">
        <v>47</v>
      </c>
      <c r="M2757" t="s">
        <v>48</v>
      </c>
      <c r="N2757" t="s">
        <v>120</v>
      </c>
      <c r="O2757">
        <f t="shared" si="43"/>
        <v>2015</v>
      </c>
    </row>
    <row r="2758" spans="1:15" x14ac:dyDescent="0.3">
      <c r="A2758" t="s">
        <v>5254</v>
      </c>
      <c r="B2758" s="7">
        <v>42111</v>
      </c>
      <c r="C2758" t="s">
        <v>5255</v>
      </c>
      <c r="D2758" t="s">
        <v>4817</v>
      </c>
      <c r="E2758">
        <v>11.96</v>
      </c>
      <c r="F2758">
        <v>2</v>
      </c>
      <c r="G2758">
        <v>0</v>
      </c>
      <c r="H2758">
        <v>5.8604000000000003</v>
      </c>
      <c r="I2758" t="s">
        <v>44</v>
      </c>
      <c r="J2758" t="s">
        <v>85</v>
      </c>
      <c r="K2758" t="s">
        <v>4818</v>
      </c>
      <c r="L2758" t="s">
        <v>47</v>
      </c>
      <c r="M2758" t="s">
        <v>48</v>
      </c>
      <c r="N2758" t="s">
        <v>120</v>
      </c>
      <c r="O2758">
        <f t="shared" si="43"/>
        <v>2015</v>
      </c>
    </row>
    <row r="2759" spans="1:15" x14ac:dyDescent="0.3">
      <c r="A2759" t="s">
        <v>5256</v>
      </c>
      <c r="B2759" s="7">
        <v>42532</v>
      </c>
      <c r="C2759" t="s">
        <v>2189</v>
      </c>
      <c r="D2759" t="s">
        <v>2254</v>
      </c>
      <c r="E2759">
        <v>239.97</v>
      </c>
      <c r="F2759">
        <v>3</v>
      </c>
      <c r="G2759">
        <v>0</v>
      </c>
      <c r="H2759">
        <v>71.991</v>
      </c>
      <c r="I2759" t="s">
        <v>69</v>
      </c>
      <c r="J2759" t="s">
        <v>148</v>
      </c>
      <c r="K2759" t="s">
        <v>2255</v>
      </c>
      <c r="L2759" t="s">
        <v>137</v>
      </c>
      <c r="M2759" t="s">
        <v>243</v>
      </c>
      <c r="N2759" t="s">
        <v>244</v>
      </c>
      <c r="O2759">
        <f t="shared" si="43"/>
        <v>2016</v>
      </c>
    </row>
    <row r="2760" spans="1:15" x14ac:dyDescent="0.3">
      <c r="A2760" t="s">
        <v>5257</v>
      </c>
      <c r="B2760" s="7">
        <v>42440</v>
      </c>
      <c r="C2760" t="s">
        <v>5258</v>
      </c>
      <c r="D2760" t="s">
        <v>3483</v>
      </c>
      <c r="E2760">
        <v>76.92</v>
      </c>
      <c r="F2760">
        <v>4</v>
      </c>
      <c r="G2760">
        <v>0</v>
      </c>
      <c r="H2760">
        <v>31.537199999999999</v>
      </c>
      <c r="I2760" t="s">
        <v>32</v>
      </c>
      <c r="J2760" t="s">
        <v>63</v>
      </c>
      <c r="K2760" t="s">
        <v>3484</v>
      </c>
      <c r="L2760" t="s">
        <v>35</v>
      </c>
      <c r="M2760" t="s">
        <v>1129</v>
      </c>
      <c r="N2760" t="s">
        <v>446</v>
      </c>
      <c r="O2760">
        <f t="shared" si="43"/>
        <v>2016</v>
      </c>
    </row>
    <row r="2761" spans="1:15" x14ac:dyDescent="0.3">
      <c r="A2761" t="s">
        <v>5257</v>
      </c>
      <c r="B2761" s="7">
        <v>42440</v>
      </c>
      <c r="C2761" t="s">
        <v>5258</v>
      </c>
      <c r="D2761" t="s">
        <v>2664</v>
      </c>
      <c r="E2761">
        <v>481.32</v>
      </c>
      <c r="F2761">
        <v>4</v>
      </c>
      <c r="G2761">
        <v>0</v>
      </c>
      <c r="H2761">
        <v>125.14319999999999</v>
      </c>
      <c r="I2761" t="s">
        <v>44</v>
      </c>
      <c r="J2761" t="s">
        <v>58</v>
      </c>
      <c r="K2761" t="s">
        <v>2665</v>
      </c>
      <c r="L2761" t="s">
        <v>35</v>
      </c>
      <c r="M2761" t="s">
        <v>1129</v>
      </c>
      <c r="N2761" t="s">
        <v>446</v>
      </c>
      <c r="O2761">
        <f t="shared" si="43"/>
        <v>2016</v>
      </c>
    </row>
    <row r="2762" spans="1:15" x14ac:dyDescent="0.3">
      <c r="A2762" t="s">
        <v>5259</v>
      </c>
      <c r="B2762" s="7">
        <v>41785</v>
      </c>
      <c r="C2762" t="s">
        <v>5260</v>
      </c>
      <c r="D2762" t="s">
        <v>1272</v>
      </c>
      <c r="E2762">
        <v>48.4</v>
      </c>
      <c r="F2762">
        <v>5</v>
      </c>
      <c r="G2762">
        <v>0</v>
      </c>
      <c r="H2762">
        <v>23.231999999999999</v>
      </c>
      <c r="I2762" t="s">
        <v>44</v>
      </c>
      <c r="J2762" t="s">
        <v>85</v>
      </c>
      <c r="K2762" t="s">
        <v>1273</v>
      </c>
      <c r="L2762" t="s">
        <v>47</v>
      </c>
      <c r="M2762" t="s">
        <v>114</v>
      </c>
      <c r="N2762" t="s">
        <v>3219</v>
      </c>
      <c r="O2762">
        <f t="shared" si="43"/>
        <v>2014</v>
      </c>
    </row>
    <row r="2763" spans="1:15" x14ac:dyDescent="0.3">
      <c r="A2763" t="s">
        <v>5261</v>
      </c>
      <c r="B2763" s="7">
        <v>43020</v>
      </c>
      <c r="C2763" t="s">
        <v>567</v>
      </c>
      <c r="D2763" t="s">
        <v>5262</v>
      </c>
      <c r="E2763">
        <v>0.99</v>
      </c>
      <c r="F2763">
        <v>1</v>
      </c>
      <c r="G2763">
        <v>0</v>
      </c>
      <c r="H2763">
        <v>0.43559999999999999</v>
      </c>
      <c r="I2763" t="s">
        <v>69</v>
      </c>
      <c r="J2763" t="s">
        <v>148</v>
      </c>
      <c r="K2763" t="s">
        <v>5263</v>
      </c>
      <c r="L2763" t="s">
        <v>47</v>
      </c>
      <c r="M2763" t="s">
        <v>48</v>
      </c>
      <c r="N2763" t="s">
        <v>120</v>
      </c>
      <c r="O2763">
        <f t="shared" si="43"/>
        <v>2017</v>
      </c>
    </row>
    <row r="2764" spans="1:15" x14ac:dyDescent="0.3">
      <c r="A2764" t="s">
        <v>5261</v>
      </c>
      <c r="B2764" s="7">
        <v>43020</v>
      </c>
      <c r="C2764" t="s">
        <v>567</v>
      </c>
      <c r="D2764" t="s">
        <v>3400</v>
      </c>
      <c r="E2764">
        <v>101.84</v>
      </c>
      <c r="F2764">
        <v>5</v>
      </c>
      <c r="G2764">
        <v>0.2</v>
      </c>
      <c r="H2764">
        <v>36.917000000000002</v>
      </c>
      <c r="I2764" t="s">
        <v>44</v>
      </c>
      <c r="J2764" t="s">
        <v>73</v>
      </c>
      <c r="K2764" t="s">
        <v>3401</v>
      </c>
      <c r="L2764" t="s">
        <v>47</v>
      </c>
      <c r="M2764" t="s">
        <v>48</v>
      </c>
      <c r="N2764" t="s">
        <v>120</v>
      </c>
      <c r="O2764">
        <f t="shared" si="43"/>
        <v>2017</v>
      </c>
    </row>
    <row r="2765" spans="1:15" x14ac:dyDescent="0.3">
      <c r="A2765" t="s">
        <v>5264</v>
      </c>
      <c r="B2765" s="7">
        <v>42908</v>
      </c>
      <c r="C2765" t="s">
        <v>3566</v>
      </c>
      <c r="D2765" t="s">
        <v>5265</v>
      </c>
      <c r="E2765">
        <v>10.332000000000001</v>
      </c>
      <c r="F2765">
        <v>3</v>
      </c>
      <c r="G2765">
        <v>0.7</v>
      </c>
      <c r="H2765">
        <v>-7.5768000000000004</v>
      </c>
      <c r="I2765" t="s">
        <v>44</v>
      </c>
      <c r="J2765" t="s">
        <v>73</v>
      </c>
      <c r="K2765" t="s">
        <v>5266</v>
      </c>
      <c r="L2765" t="s">
        <v>137</v>
      </c>
      <c r="M2765" t="s">
        <v>138</v>
      </c>
      <c r="N2765" t="s">
        <v>139</v>
      </c>
      <c r="O2765">
        <f t="shared" si="43"/>
        <v>2017</v>
      </c>
    </row>
    <row r="2766" spans="1:15" x14ac:dyDescent="0.3">
      <c r="A2766" t="s">
        <v>5264</v>
      </c>
      <c r="B2766" s="7">
        <v>42908</v>
      </c>
      <c r="C2766" t="s">
        <v>3566</v>
      </c>
      <c r="D2766" t="s">
        <v>1224</v>
      </c>
      <c r="E2766">
        <v>31.155000000000001</v>
      </c>
      <c r="F2766">
        <v>5</v>
      </c>
      <c r="G2766">
        <v>0.7</v>
      </c>
      <c r="H2766">
        <v>-23.8855</v>
      </c>
      <c r="I2766" t="s">
        <v>44</v>
      </c>
      <c r="J2766" t="s">
        <v>73</v>
      </c>
      <c r="K2766" t="s">
        <v>1225</v>
      </c>
      <c r="L2766" t="s">
        <v>137</v>
      </c>
      <c r="M2766" t="s">
        <v>138</v>
      </c>
      <c r="N2766" t="s">
        <v>139</v>
      </c>
      <c r="O2766">
        <f t="shared" si="43"/>
        <v>2017</v>
      </c>
    </row>
    <row r="2767" spans="1:15" x14ac:dyDescent="0.3">
      <c r="A2767" t="s">
        <v>5264</v>
      </c>
      <c r="B2767" s="7">
        <v>42908</v>
      </c>
      <c r="C2767" t="s">
        <v>3566</v>
      </c>
      <c r="D2767" t="s">
        <v>5267</v>
      </c>
      <c r="E2767">
        <v>8.9280000000000008</v>
      </c>
      <c r="F2767">
        <v>2</v>
      </c>
      <c r="G2767">
        <v>0.2</v>
      </c>
      <c r="H2767">
        <v>0.66959999999999997</v>
      </c>
      <c r="I2767" t="s">
        <v>44</v>
      </c>
      <c r="J2767" t="s">
        <v>58</v>
      </c>
      <c r="K2767" t="s">
        <v>5268</v>
      </c>
      <c r="L2767" t="s">
        <v>137</v>
      </c>
      <c r="M2767" t="s">
        <v>138</v>
      </c>
      <c r="N2767" t="s">
        <v>139</v>
      </c>
      <c r="O2767">
        <f t="shared" si="43"/>
        <v>2017</v>
      </c>
    </row>
    <row r="2768" spans="1:15" x14ac:dyDescent="0.3">
      <c r="A2768" t="s">
        <v>5269</v>
      </c>
      <c r="B2768" s="7">
        <v>42750</v>
      </c>
      <c r="C2768" t="s">
        <v>2586</v>
      </c>
      <c r="D2768" t="s">
        <v>5270</v>
      </c>
      <c r="E2768">
        <v>34.384</v>
      </c>
      <c r="F2768">
        <v>1</v>
      </c>
      <c r="G2768">
        <v>0.2</v>
      </c>
      <c r="H2768">
        <v>3.8681999999999999</v>
      </c>
      <c r="I2768" t="s">
        <v>44</v>
      </c>
      <c r="J2768" t="s">
        <v>76</v>
      </c>
      <c r="K2768" t="s">
        <v>5271</v>
      </c>
      <c r="L2768" t="s">
        <v>137</v>
      </c>
      <c r="M2768" t="s">
        <v>138</v>
      </c>
      <c r="N2768" t="s">
        <v>139</v>
      </c>
      <c r="O2768">
        <f t="shared" si="43"/>
        <v>2017</v>
      </c>
    </row>
    <row r="2769" spans="1:15" x14ac:dyDescent="0.3">
      <c r="A2769" t="s">
        <v>5269</v>
      </c>
      <c r="B2769" s="7">
        <v>42750</v>
      </c>
      <c r="C2769" t="s">
        <v>2586</v>
      </c>
      <c r="D2769" t="s">
        <v>830</v>
      </c>
      <c r="E2769">
        <v>1924.16</v>
      </c>
      <c r="F2769">
        <v>8</v>
      </c>
      <c r="G2769">
        <v>0.2</v>
      </c>
      <c r="H2769">
        <v>312.67599999999999</v>
      </c>
      <c r="I2769" t="s">
        <v>44</v>
      </c>
      <c r="J2769" t="s">
        <v>76</v>
      </c>
      <c r="K2769" t="s">
        <v>831</v>
      </c>
      <c r="L2769" t="s">
        <v>137</v>
      </c>
      <c r="M2769" t="s">
        <v>138</v>
      </c>
      <c r="N2769" t="s">
        <v>139</v>
      </c>
      <c r="O2769">
        <f t="shared" si="43"/>
        <v>2017</v>
      </c>
    </row>
    <row r="2770" spans="1:15" x14ac:dyDescent="0.3">
      <c r="A2770" t="s">
        <v>5272</v>
      </c>
      <c r="B2770" s="7">
        <v>42096</v>
      </c>
      <c r="C2770" t="s">
        <v>5273</v>
      </c>
      <c r="D2770" t="s">
        <v>5274</v>
      </c>
      <c r="E2770">
        <v>32.192</v>
      </c>
      <c r="F2770">
        <v>2</v>
      </c>
      <c r="G2770">
        <v>0.8</v>
      </c>
      <c r="H2770">
        <v>-80.48</v>
      </c>
      <c r="I2770" t="s">
        <v>44</v>
      </c>
      <c r="J2770" t="s">
        <v>76</v>
      </c>
      <c r="K2770" t="s">
        <v>5275</v>
      </c>
      <c r="L2770" t="s">
        <v>99</v>
      </c>
      <c r="M2770" t="s">
        <v>100</v>
      </c>
      <c r="N2770" t="s">
        <v>722</v>
      </c>
      <c r="O2770">
        <f t="shared" si="43"/>
        <v>2015</v>
      </c>
    </row>
    <row r="2771" spans="1:15" x14ac:dyDescent="0.3">
      <c r="A2771" t="s">
        <v>5272</v>
      </c>
      <c r="B2771" s="7">
        <v>42096</v>
      </c>
      <c r="C2771" t="s">
        <v>5273</v>
      </c>
      <c r="D2771" t="s">
        <v>3656</v>
      </c>
      <c r="E2771">
        <v>50.12</v>
      </c>
      <c r="F2771">
        <v>7</v>
      </c>
      <c r="G2771">
        <v>0.2</v>
      </c>
      <c r="H2771">
        <v>-0.62649999999999995</v>
      </c>
      <c r="I2771" t="s">
        <v>69</v>
      </c>
      <c r="J2771" t="s">
        <v>148</v>
      </c>
      <c r="K2771" t="s">
        <v>3657</v>
      </c>
      <c r="L2771" t="s">
        <v>99</v>
      </c>
      <c r="M2771" t="s">
        <v>100</v>
      </c>
      <c r="N2771" t="s">
        <v>722</v>
      </c>
      <c r="O2771">
        <f t="shared" si="43"/>
        <v>2015</v>
      </c>
    </row>
    <row r="2772" spans="1:15" x14ac:dyDescent="0.3">
      <c r="A2772" t="s">
        <v>5272</v>
      </c>
      <c r="B2772" s="7">
        <v>42096</v>
      </c>
      <c r="C2772" t="s">
        <v>5273</v>
      </c>
      <c r="D2772" t="s">
        <v>4391</v>
      </c>
      <c r="E2772">
        <v>47.975999999999999</v>
      </c>
      <c r="F2772">
        <v>3</v>
      </c>
      <c r="G2772">
        <v>0.2</v>
      </c>
      <c r="H2772">
        <v>1.7990999999999999</v>
      </c>
      <c r="I2772" t="s">
        <v>69</v>
      </c>
      <c r="J2772" t="s">
        <v>148</v>
      </c>
      <c r="K2772" t="s">
        <v>4392</v>
      </c>
      <c r="L2772" t="s">
        <v>99</v>
      </c>
      <c r="M2772" t="s">
        <v>100</v>
      </c>
      <c r="N2772" t="s">
        <v>722</v>
      </c>
      <c r="O2772">
        <f t="shared" si="43"/>
        <v>2015</v>
      </c>
    </row>
    <row r="2773" spans="1:15" x14ac:dyDescent="0.3">
      <c r="A2773" t="s">
        <v>5276</v>
      </c>
      <c r="B2773" s="7">
        <v>42616</v>
      </c>
      <c r="C2773" t="s">
        <v>2703</v>
      </c>
      <c r="D2773" t="s">
        <v>1311</v>
      </c>
      <c r="E2773">
        <v>54.5</v>
      </c>
      <c r="F2773">
        <v>5</v>
      </c>
      <c r="G2773">
        <v>0</v>
      </c>
      <c r="H2773">
        <v>14.17</v>
      </c>
      <c r="I2773" t="s">
        <v>44</v>
      </c>
      <c r="J2773" t="s">
        <v>58</v>
      </c>
      <c r="K2773" t="s">
        <v>1312</v>
      </c>
      <c r="L2773" t="s">
        <v>99</v>
      </c>
      <c r="M2773" t="s">
        <v>108</v>
      </c>
      <c r="N2773" t="s">
        <v>5277</v>
      </c>
      <c r="O2773">
        <f t="shared" si="43"/>
        <v>2016</v>
      </c>
    </row>
    <row r="2774" spans="1:15" x14ac:dyDescent="0.3">
      <c r="A2774" t="s">
        <v>5278</v>
      </c>
      <c r="B2774" s="7">
        <v>43079</v>
      </c>
      <c r="C2774" t="s">
        <v>4019</v>
      </c>
      <c r="D2774" t="s">
        <v>2540</v>
      </c>
      <c r="E2774">
        <v>19.103999999999999</v>
      </c>
      <c r="F2774">
        <v>3</v>
      </c>
      <c r="G2774">
        <v>0.2</v>
      </c>
      <c r="H2774">
        <v>5.7312000000000003</v>
      </c>
      <c r="I2774" t="s">
        <v>32</v>
      </c>
      <c r="J2774" t="s">
        <v>63</v>
      </c>
      <c r="K2774" t="s">
        <v>816</v>
      </c>
      <c r="L2774" t="s">
        <v>35</v>
      </c>
      <c r="M2774" t="s">
        <v>55</v>
      </c>
      <c r="N2774" t="s">
        <v>56</v>
      </c>
      <c r="O2774">
        <f t="shared" si="43"/>
        <v>2017</v>
      </c>
    </row>
    <row r="2775" spans="1:15" x14ac:dyDescent="0.3">
      <c r="A2775" t="s">
        <v>5279</v>
      </c>
      <c r="B2775" s="7">
        <v>42696</v>
      </c>
      <c r="C2775" t="s">
        <v>2622</v>
      </c>
      <c r="D2775" t="s">
        <v>372</v>
      </c>
      <c r="E2775">
        <v>49.44</v>
      </c>
      <c r="F2775">
        <v>3</v>
      </c>
      <c r="G2775">
        <v>0</v>
      </c>
      <c r="H2775">
        <v>24.2256</v>
      </c>
      <c r="I2775" t="s">
        <v>44</v>
      </c>
      <c r="J2775" t="s">
        <v>73</v>
      </c>
      <c r="K2775" t="s">
        <v>373</v>
      </c>
      <c r="L2775" t="s">
        <v>99</v>
      </c>
      <c r="M2775" t="s">
        <v>216</v>
      </c>
      <c r="N2775" t="s">
        <v>779</v>
      </c>
      <c r="O2775">
        <f t="shared" si="43"/>
        <v>2016</v>
      </c>
    </row>
    <row r="2776" spans="1:15" x14ac:dyDescent="0.3">
      <c r="A2776" t="s">
        <v>5280</v>
      </c>
      <c r="B2776" s="7">
        <v>43050</v>
      </c>
      <c r="C2776" t="s">
        <v>3948</v>
      </c>
      <c r="D2776" t="s">
        <v>1703</v>
      </c>
      <c r="E2776">
        <v>10.368</v>
      </c>
      <c r="F2776">
        <v>2</v>
      </c>
      <c r="G2776">
        <v>0.2</v>
      </c>
      <c r="H2776">
        <v>3.6288</v>
      </c>
      <c r="I2776" t="s">
        <v>44</v>
      </c>
      <c r="J2776" t="s">
        <v>85</v>
      </c>
      <c r="K2776" t="s">
        <v>1704</v>
      </c>
      <c r="L2776" t="s">
        <v>137</v>
      </c>
      <c r="M2776" t="s">
        <v>445</v>
      </c>
      <c r="N2776" t="s">
        <v>290</v>
      </c>
      <c r="O2776">
        <f t="shared" si="43"/>
        <v>2017</v>
      </c>
    </row>
    <row r="2777" spans="1:15" x14ac:dyDescent="0.3">
      <c r="A2777" t="s">
        <v>5281</v>
      </c>
      <c r="B2777" s="7">
        <v>42664</v>
      </c>
      <c r="C2777" t="s">
        <v>300</v>
      </c>
      <c r="D2777" t="s">
        <v>849</v>
      </c>
      <c r="E2777">
        <v>154.44</v>
      </c>
      <c r="F2777">
        <v>3</v>
      </c>
      <c r="G2777">
        <v>0</v>
      </c>
      <c r="H2777">
        <v>1.5444</v>
      </c>
      <c r="I2777" t="s">
        <v>44</v>
      </c>
      <c r="J2777" t="s">
        <v>58</v>
      </c>
      <c r="K2777" t="s">
        <v>850</v>
      </c>
      <c r="L2777" t="s">
        <v>47</v>
      </c>
      <c r="M2777" t="s">
        <v>48</v>
      </c>
      <c r="N2777" t="s">
        <v>840</v>
      </c>
      <c r="O2777">
        <f t="shared" si="43"/>
        <v>2016</v>
      </c>
    </row>
    <row r="2778" spans="1:15" x14ac:dyDescent="0.3">
      <c r="A2778" t="s">
        <v>5282</v>
      </c>
      <c r="B2778" s="7">
        <v>42359</v>
      </c>
      <c r="C2778" t="s">
        <v>389</v>
      </c>
      <c r="D2778" t="s">
        <v>3191</v>
      </c>
      <c r="E2778">
        <v>60.984000000000002</v>
      </c>
      <c r="F2778">
        <v>7</v>
      </c>
      <c r="G2778">
        <v>0.2</v>
      </c>
      <c r="H2778">
        <v>4.5738000000000003</v>
      </c>
      <c r="I2778" t="s">
        <v>44</v>
      </c>
      <c r="J2778" t="s">
        <v>76</v>
      </c>
      <c r="K2778" t="s">
        <v>3192</v>
      </c>
      <c r="L2778" t="s">
        <v>47</v>
      </c>
      <c r="M2778" t="s">
        <v>409</v>
      </c>
      <c r="N2778" t="s">
        <v>958</v>
      </c>
      <c r="O2778">
        <f t="shared" si="43"/>
        <v>2015</v>
      </c>
    </row>
    <row r="2779" spans="1:15" x14ac:dyDescent="0.3">
      <c r="A2779" t="s">
        <v>5283</v>
      </c>
      <c r="B2779" s="7">
        <v>42202</v>
      </c>
      <c r="C2779" t="s">
        <v>2485</v>
      </c>
      <c r="D2779" t="s">
        <v>3945</v>
      </c>
      <c r="E2779">
        <v>195.46600000000001</v>
      </c>
      <c r="F2779">
        <v>2</v>
      </c>
      <c r="G2779">
        <v>0.15</v>
      </c>
      <c r="H2779">
        <v>-13.797599999999999</v>
      </c>
      <c r="I2779" t="s">
        <v>32</v>
      </c>
      <c r="J2779" t="s">
        <v>33</v>
      </c>
      <c r="K2779" t="s">
        <v>3946</v>
      </c>
      <c r="L2779" t="s">
        <v>47</v>
      </c>
      <c r="M2779" t="s">
        <v>48</v>
      </c>
      <c r="N2779" t="s">
        <v>5284</v>
      </c>
      <c r="O2779">
        <f t="shared" si="43"/>
        <v>2015</v>
      </c>
    </row>
    <row r="2780" spans="1:15" x14ac:dyDescent="0.3">
      <c r="A2780" t="s">
        <v>5285</v>
      </c>
      <c r="B2780" s="7">
        <v>42855</v>
      </c>
      <c r="C2780" t="s">
        <v>1234</v>
      </c>
      <c r="D2780" t="s">
        <v>1205</v>
      </c>
      <c r="E2780">
        <v>23.68</v>
      </c>
      <c r="F2780">
        <v>8</v>
      </c>
      <c r="G2780">
        <v>0.2</v>
      </c>
      <c r="H2780">
        <v>6.2160000000000002</v>
      </c>
      <c r="I2780" t="s">
        <v>32</v>
      </c>
      <c r="J2780" t="s">
        <v>63</v>
      </c>
      <c r="K2780" t="s">
        <v>1206</v>
      </c>
      <c r="L2780" t="s">
        <v>35</v>
      </c>
      <c r="M2780" t="s">
        <v>55</v>
      </c>
      <c r="N2780" t="s">
        <v>5286</v>
      </c>
      <c r="O2780">
        <f t="shared" si="43"/>
        <v>2017</v>
      </c>
    </row>
    <row r="2781" spans="1:15" x14ac:dyDescent="0.3">
      <c r="A2781" t="s">
        <v>5285</v>
      </c>
      <c r="B2781" s="7">
        <v>42855</v>
      </c>
      <c r="C2781" t="s">
        <v>1234</v>
      </c>
      <c r="D2781" t="s">
        <v>5287</v>
      </c>
      <c r="E2781">
        <v>2.3759999999999999</v>
      </c>
      <c r="F2781">
        <v>3</v>
      </c>
      <c r="G2781">
        <v>0.2</v>
      </c>
      <c r="H2781">
        <v>0.74250000000000005</v>
      </c>
      <c r="I2781" t="s">
        <v>69</v>
      </c>
      <c r="J2781" t="s">
        <v>148</v>
      </c>
      <c r="K2781" t="s">
        <v>5288</v>
      </c>
      <c r="L2781" t="s">
        <v>35</v>
      </c>
      <c r="M2781" t="s">
        <v>55</v>
      </c>
      <c r="N2781" t="s">
        <v>5286</v>
      </c>
      <c r="O2781">
        <f t="shared" si="43"/>
        <v>2017</v>
      </c>
    </row>
    <row r="2782" spans="1:15" x14ac:dyDescent="0.3">
      <c r="A2782" t="s">
        <v>5289</v>
      </c>
      <c r="B2782" s="7">
        <v>42861</v>
      </c>
      <c r="C2782" t="s">
        <v>5149</v>
      </c>
      <c r="D2782" t="s">
        <v>749</v>
      </c>
      <c r="E2782">
        <v>59.2</v>
      </c>
      <c r="F2782">
        <v>4</v>
      </c>
      <c r="G2782">
        <v>0</v>
      </c>
      <c r="H2782">
        <v>29.6</v>
      </c>
      <c r="I2782" t="s">
        <v>44</v>
      </c>
      <c r="J2782" t="s">
        <v>45</v>
      </c>
      <c r="K2782" t="s">
        <v>750</v>
      </c>
      <c r="L2782" t="s">
        <v>137</v>
      </c>
      <c r="M2782" t="s">
        <v>243</v>
      </c>
      <c r="N2782" t="s">
        <v>244</v>
      </c>
      <c r="O2782">
        <f t="shared" si="43"/>
        <v>2017</v>
      </c>
    </row>
    <row r="2783" spans="1:15" x14ac:dyDescent="0.3">
      <c r="A2783" t="s">
        <v>5290</v>
      </c>
      <c r="B2783" s="7">
        <v>43059</v>
      </c>
      <c r="C2783" t="s">
        <v>5139</v>
      </c>
      <c r="D2783" t="s">
        <v>777</v>
      </c>
      <c r="E2783">
        <v>22</v>
      </c>
      <c r="F2783">
        <v>10</v>
      </c>
      <c r="G2783">
        <v>0</v>
      </c>
      <c r="H2783">
        <v>9.68</v>
      </c>
      <c r="I2783" t="s">
        <v>44</v>
      </c>
      <c r="J2783" t="s">
        <v>66</v>
      </c>
      <c r="K2783" t="s">
        <v>778</v>
      </c>
      <c r="L2783" t="s">
        <v>99</v>
      </c>
      <c r="M2783" t="s">
        <v>208</v>
      </c>
      <c r="N2783" t="s">
        <v>825</v>
      </c>
      <c r="O2783">
        <f t="shared" si="43"/>
        <v>2017</v>
      </c>
    </row>
    <row r="2784" spans="1:15" x14ac:dyDescent="0.3">
      <c r="A2784" t="s">
        <v>5291</v>
      </c>
      <c r="B2784" s="7">
        <v>42685</v>
      </c>
      <c r="C2784" t="s">
        <v>3237</v>
      </c>
      <c r="D2784" t="s">
        <v>3300</v>
      </c>
      <c r="E2784">
        <v>257.98</v>
      </c>
      <c r="F2784">
        <v>2</v>
      </c>
      <c r="G2784">
        <v>0</v>
      </c>
      <c r="H2784">
        <v>74.8142</v>
      </c>
      <c r="I2784" t="s">
        <v>69</v>
      </c>
      <c r="J2784" t="s">
        <v>70</v>
      </c>
      <c r="K2784" t="s">
        <v>3301</v>
      </c>
      <c r="L2784" t="s">
        <v>99</v>
      </c>
      <c r="M2784" t="s">
        <v>216</v>
      </c>
      <c r="N2784" t="s">
        <v>779</v>
      </c>
      <c r="O2784">
        <f t="shared" si="43"/>
        <v>2016</v>
      </c>
    </row>
    <row r="2785" spans="1:15" x14ac:dyDescent="0.3">
      <c r="A2785" t="s">
        <v>5292</v>
      </c>
      <c r="B2785" s="7">
        <v>42679</v>
      </c>
      <c r="C2785" t="s">
        <v>1185</v>
      </c>
      <c r="D2785" t="s">
        <v>5293</v>
      </c>
      <c r="E2785">
        <v>23.988</v>
      </c>
      <c r="F2785">
        <v>2</v>
      </c>
      <c r="G2785">
        <v>0.4</v>
      </c>
      <c r="H2785">
        <v>-15.992000000000001</v>
      </c>
      <c r="I2785" t="s">
        <v>69</v>
      </c>
      <c r="J2785" t="s">
        <v>70</v>
      </c>
      <c r="K2785" t="s">
        <v>5294</v>
      </c>
      <c r="L2785" t="s">
        <v>137</v>
      </c>
      <c r="M2785" t="s">
        <v>138</v>
      </c>
      <c r="N2785" t="s">
        <v>139</v>
      </c>
      <c r="O2785">
        <f t="shared" si="43"/>
        <v>2016</v>
      </c>
    </row>
    <row r="2786" spans="1:15" x14ac:dyDescent="0.3">
      <c r="A2786" t="s">
        <v>5295</v>
      </c>
      <c r="B2786" s="7">
        <v>42652</v>
      </c>
      <c r="C2786" t="s">
        <v>1307</v>
      </c>
      <c r="D2786" t="s">
        <v>4009</v>
      </c>
      <c r="E2786">
        <v>23.975999999999999</v>
      </c>
      <c r="F2786">
        <v>4</v>
      </c>
      <c r="G2786">
        <v>0.4</v>
      </c>
      <c r="H2786">
        <v>-15.5844</v>
      </c>
      <c r="I2786" t="s">
        <v>69</v>
      </c>
      <c r="J2786" t="s">
        <v>70</v>
      </c>
      <c r="K2786" t="s">
        <v>4010</v>
      </c>
      <c r="L2786" t="s">
        <v>137</v>
      </c>
      <c r="M2786" t="s">
        <v>445</v>
      </c>
      <c r="N2786" t="s">
        <v>251</v>
      </c>
      <c r="O2786">
        <f t="shared" si="43"/>
        <v>2016</v>
      </c>
    </row>
    <row r="2787" spans="1:15" x14ac:dyDescent="0.3">
      <c r="A2787" t="s">
        <v>5296</v>
      </c>
      <c r="B2787" s="7">
        <v>42268</v>
      </c>
      <c r="C2787" t="s">
        <v>3867</v>
      </c>
      <c r="D2787" t="s">
        <v>1705</v>
      </c>
      <c r="E2787">
        <v>601.53599999999994</v>
      </c>
      <c r="F2787">
        <v>4</v>
      </c>
      <c r="G2787">
        <v>0.2</v>
      </c>
      <c r="H2787">
        <v>0</v>
      </c>
      <c r="I2787" t="s">
        <v>32</v>
      </c>
      <c r="J2787" t="s">
        <v>39</v>
      </c>
      <c r="K2787" t="s">
        <v>1706</v>
      </c>
      <c r="L2787" t="s">
        <v>47</v>
      </c>
      <c r="M2787" t="s">
        <v>48</v>
      </c>
      <c r="N2787" t="s">
        <v>49</v>
      </c>
      <c r="O2787">
        <f t="shared" si="43"/>
        <v>2015</v>
      </c>
    </row>
    <row r="2788" spans="1:15" x14ac:dyDescent="0.3">
      <c r="A2788" t="s">
        <v>5296</v>
      </c>
      <c r="B2788" s="7">
        <v>42268</v>
      </c>
      <c r="C2788" t="s">
        <v>3867</v>
      </c>
      <c r="D2788" t="s">
        <v>5297</v>
      </c>
      <c r="E2788">
        <v>7.9</v>
      </c>
      <c r="F2788">
        <v>2</v>
      </c>
      <c r="G2788">
        <v>0</v>
      </c>
      <c r="H2788">
        <v>2.528</v>
      </c>
      <c r="I2788" t="s">
        <v>44</v>
      </c>
      <c r="J2788" t="s">
        <v>241</v>
      </c>
      <c r="K2788" t="s">
        <v>5298</v>
      </c>
      <c r="L2788" t="s">
        <v>47</v>
      </c>
      <c r="M2788" t="s">
        <v>48</v>
      </c>
      <c r="N2788" t="s">
        <v>49</v>
      </c>
      <c r="O2788">
        <f t="shared" si="43"/>
        <v>2015</v>
      </c>
    </row>
    <row r="2789" spans="1:15" x14ac:dyDescent="0.3">
      <c r="A2789" t="s">
        <v>5299</v>
      </c>
      <c r="B2789" s="7">
        <v>41975</v>
      </c>
      <c r="C2789" t="s">
        <v>4181</v>
      </c>
      <c r="D2789" t="s">
        <v>1015</v>
      </c>
      <c r="E2789">
        <v>58.36</v>
      </c>
      <c r="F2789">
        <v>5</v>
      </c>
      <c r="G2789">
        <v>0.6</v>
      </c>
      <c r="H2789">
        <v>-24.803000000000001</v>
      </c>
      <c r="I2789" t="s">
        <v>32</v>
      </c>
      <c r="J2789" t="s">
        <v>63</v>
      </c>
      <c r="K2789" t="s">
        <v>1016</v>
      </c>
      <c r="L2789" t="s">
        <v>99</v>
      </c>
      <c r="M2789" t="s">
        <v>100</v>
      </c>
      <c r="N2789" t="s">
        <v>5300</v>
      </c>
      <c r="O2789">
        <f t="shared" si="43"/>
        <v>2014</v>
      </c>
    </row>
    <row r="2790" spans="1:15" x14ac:dyDescent="0.3">
      <c r="A2790" t="s">
        <v>5299</v>
      </c>
      <c r="B2790" s="7">
        <v>41975</v>
      </c>
      <c r="C2790" t="s">
        <v>4181</v>
      </c>
      <c r="D2790" t="s">
        <v>521</v>
      </c>
      <c r="E2790">
        <v>16.463999999999999</v>
      </c>
      <c r="F2790">
        <v>7</v>
      </c>
      <c r="G2790">
        <v>0.2</v>
      </c>
      <c r="H2790">
        <v>1.4406000000000001</v>
      </c>
      <c r="I2790" t="s">
        <v>44</v>
      </c>
      <c r="J2790" t="s">
        <v>66</v>
      </c>
      <c r="K2790" t="s">
        <v>522</v>
      </c>
      <c r="L2790" t="s">
        <v>99</v>
      </c>
      <c r="M2790" t="s">
        <v>100</v>
      </c>
      <c r="N2790" t="s">
        <v>5300</v>
      </c>
      <c r="O2790">
        <f t="shared" si="43"/>
        <v>2014</v>
      </c>
    </row>
    <row r="2791" spans="1:15" x14ac:dyDescent="0.3">
      <c r="A2791" t="s">
        <v>5299</v>
      </c>
      <c r="B2791" s="7">
        <v>41975</v>
      </c>
      <c r="C2791" t="s">
        <v>4181</v>
      </c>
      <c r="D2791" t="s">
        <v>1922</v>
      </c>
      <c r="E2791">
        <v>39.96</v>
      </c>
      <c r="F2791">
        <v>5</v>
      </c>
      <c r="G2791">
        <v>0.6</v>
      </c>
      <c r="H2791">
        <v>-23.975999999999999</v>
      </c>
      <c r="I2791" t="s">
        <v>32</v>
      </c>
      <c r="J2791" t="s">
        <v>63</v>
      </c>
      <c r="K2791" t="s">
        <v>1923</v>
      </c>
      <c r="L2791" t="s">
        <v>99</v>
      </c>
      <c r="M2791" t="s">
        <v>100</v>
      </c>
      <c r="N2791" t="s">
        <v>5300</v>
      </c>
      <c r="O2791">
        <f t="shared" si="43"/>
        <v>2014</v>
      </c>
    </row>
    <row r="2792" spans="1:15" x14ac:dyDescent="0.3">
      <c r="A2792" t="s">
        <v>5301</v>
      </c>
      <c r="B2792" s="7">
        <v>41903</v>
      </c>
      <c r="C2792" t="s">
        <v>2293</v>
      </c>
      <c r="D2792" t="s">
        <v>390</v>
      </c>
      <c r="E2792">
        <v>25.96</v>
      </c>
      <c r="F2792">
        <v>2</v>
      </c>
      <c r="G2792">
        <v>0</v>
      </c>
      <c r="H2792">
        <v>7.5284000000000004</v>
      </c>
      <c r="I2792" t="s">
        <v>44</v>
      </c>
      <c r="J2792" t="s">
        <v>76</v>
      </c>
      <c r="K2792" t="s">
        <v>391</v>
      </c>
      <c r="L2792" t="s">
        <v>99</v>
      </c>
      <c r="M2792" t="s">
        <v>129</v>
      </c>
      <c r="N2792" t="s">
        <v>2223</v>
      </c>
      <c r="O2792">
        <f t="shared" si="43"/>
        <v>2014</v>
      </c>
    </row>
    <row r="2793" spans="1:15" x14ac:dyDescent="0.3">
      <c r="A2793" t="s">
        <v>5301</v>
      </c>
      <c r="B2793" s="7">
        <v>41903</v>
      </c>
      <c r="C2793" t="s">
        <v>2293</v>
      </c>
      <c r="D2793" t="s">
        <v>4262</v>
      </c>
      <c r="E2793">
        <v>36.270000000000003</v>
      </c>
      <c r="F2793">
        <v>3</v>
      </c>
      <c r="G2793">
        <v>0</v>
      </c>
      <c r="H2793">
        <v>10.881</v>
      </c>
      <c r="I2793" t="s">
        <v>44</v>
      </c>
      <c r="J2793" t="s">
        <v>76</v>
      </c>
      <c r="K2793" t="s">
        <v>4263</v>
      </c>
      <c r="L2793" t="s">
        <v>99</v>
      </c>
      <c r="M2793" t="s">
        <v>129</v>
      </c>
      <c r="N2793" t="s">
        <v>2223</v>
      </c>
      <c r="O2793">
        <f t="shared" si="43"/>
        <v>2014</v>
      </c>
    </row>
    <row r="2794" spans="1:15" x14ac:dyDescent="0.3">
      <c r="A2794" t="s">
        <v>5301</v>
      </c>
      <c r="B2794" s="7">
        <v>41903</v>
      </c>
      <c r="C2794" t="s">
        <v>2293</v>
      </c>
      <c r="D2794" t="s">
        <v>2807</v>
      </c>
      <c r="E2794">
        <v>6.48</v>
      </c>
      <c r="F2794">
        <v>1</v>
      </c>
      <c r="G2794">
        <v>0</v>
      </c>
      <c r="H2794">
        <v>3.1103999999999998</v>
      </c>
      <c r="I2794" t="s">
        <v>44</v>
      </c>
      <c r="J2794" t="s">
        <v>85</v>
      </c>
      <c r="K2794" t="s">
        <v>2808</v>
      </c>
      <c r="L2794" t="s">
        <v>99</v>
      </c>
      <c r="M2794" t="s">
        <v>129</v>
      </c>
      <c r="N2794" t="s">
        <v>2223</v>
      </c>
      <c r="O2794">
        <f t="shared" si="43"/>
        <v>2014</v>
      </c>
    </row>
    <row r="2795" spans="1:15" x14ac:dyDescent="0.3">
      <c r="A2795" t="s">
        <v>5302</v>
      </c>
      <c r="B2795" s="7">
        <v>41741</v>
      </c>
      <c r="C2795" t="s">
        <v>5071</v>
      </c>
      <c r="D2795" t="s">
        <v>2273</v>
      </c>
      <c r="E2795">
        <v>1075.088</v>
      </c>
      <c r="F2795">
        <v>14</v>
      </c>
      <c r="G2795">
        <v>0.2</v>
      </c>
      <c r="H2795">
        <v>94.0702</v>
      </c>
      <c r="I2795" t="s">
        <v>69</v>
      </c>
      <c r="J2795" t="s">
        <v>70</v>
      </c>
      <c r="K2795" t="s">
        <v>2274</v>
      </c>
      <c r="L2795" t="s">
        <v>47</v>
      </c>
      <c r="M2795" t="s">
        <v>48</v>
      </c>
      <c r="N2795" t="s">
        <v>5303</v>
      </c>
      <c r="O2795">
        <f t="shared" si="43"/>
        <v>2014</v>
      </c>
    </row>
    <row r="2796" spans="1:15" x14ac:dyDescent="0.3">
      <c r="A2796" t="s">
        <v>5302</v>
      </c>
      <c r="B2796" s="7">
        <v>41741</v>
      </c>
      <c r="C2796" t="s">
        <v>5071</v>
      </c>
      <c r="D2796" t="s">
        <v>2820</v>
      </c>
      <c r="E2796">
        <v>438.36799999999999</v>
      </c>
      <c r="F2796">
        <v>4</v>
      </c>
      <c r="G2796">
        <v>0.2</v>
      </c>
      <c r="H2796">
        <v>38.357199999999999</v>
      </c>
      <c r="I2796" t="s">
        <v>69</v>
      </c>
      <c r="J2796" t="s">
        <v>70</v>
      </c>
      <c r="K2796" t="s">
        <v>2821</v>
      </c>
      <c r="L2796" t="s">
        <v>47</v>
      </c>
      <c r="M2796" t="s">
        <v>48</v>
      </c>
      <c r="N2796" t="s">
        <v>5303</v>
      </c>
      <c r="O2796">
        <f t="shared" si="43"/>
        <v>2014</v>
      </c>
    </row>
    <row r="2797" spans="1:15" x14ac:dyDescent="0.3">
      <c r="A2797" t="s">
        <v>5302</v>
      </c>
      <c r="B2797" s="7">
        <v>41741</v>
      </c>
      <c r="C2797" t="s">
        <v>5071</v>
      </c>
      <c r="D2797" t="s">
        <v>1734</v>
      </c>
      <c r="E2797">
        <v>18.088000000000001</v>
      </c>
      <c r="F2797">
        <v>7</v>
      </c>
      <c r="G2797">
        <v>0.2</v>
      </c>
      <c r="H2797">
        <v>6.5568999999999997</v>
      </c>
      <c r="I2797" t="s">
        <v>44</v>
      </c>
      <c r="J2797" t="s">
        <v>73</v>
      </c>
      <c r="K2797" t="s">
        <v>1735</v>
      </c>
      <c r="L2797" t="s">
        <v>47</v>
      </c>
      <c r="M2797" t="s">
        <v>48</v>
      </c>
      <c r="N2797" t="s">
        <v>5303</v>
      </c>
      <c r="O2797">
        <f t="shared" si="43"/>
        <v>2014</v>
      </c>
    </row>
    <row r="2798" spans="1:15" x14ac:dyDescent="0.3">
      <c r="A2798" t="s">
        <v>5302</v>
      </c>
      <c r="B2798" s="7">
        <v>41741</v>
      </c>
      <c r="C2798" t="s">
        <v>5071</v>
      </c>
      <c r="D2798" t="s">
        <v>1478</v>
      </c>
      <c r="E2798">
        <v>308.49900000000002</v>
      </c>
      <c r="F2798">
        <v>3</v>
      </c>
      <c r="G2798">
        <v>0.15</v>
      </c>
      <c r="H2798">
        <v>-18.146999999999998</v>
      </c>
      <c r="I2798" t="s">
        <v>32</v>
      </c>
      <c r="J2798" t="s">
        <v>33</v>
      </c>
      <c r="K2798" t="s">
        <v>1479</v>
      </c>
      <c r="L2798" t="s">
        <v>47</v>
      </c>
      <c r="M2798" t="s">
        <v>48</v>
      </c>
      <c r="N2798" t="s">
        <v>5303</v>
      </c>
      <c r="O2798">
        <f t="shared" si="43"/>
        <v>2014</v>
      </c>
    </row>
    <row r="2799" spans="1:15" x14ac:dyDescent="0.3">
      <c r="A2799" t="s">
        <v>5304</v>
      </c>
      <c r="B2799" s="7">
        <v>43028</v>
      </c>
      <c r="C2799" t="s">
        <v>3621</v>
      </c>
      <c r="D2799" t="s">
        <v>4303</v>
      </c>
      <c r="E2799">
        <v>13.36</v>
      </c>
      <c r="F2799">
        <v>4</v>
      </c>
      <c r="G2799">
        <v>0</v>
      </c>
      <c r="H2799">
        <v>4.1416000000000004</v>
      </c>
      <c r="I2799" t="s">
        <v>44</v>
      </c>
      <c r="J2799" t="s">
        <v>66</v>
      </c>
      <c r="K2799" t="s">
        <v>4304</v>
      </c>
      <c r="L2799" t="s">
        <v>35</v>
      </c>
      <c r="M2799" t="s">
        <v>1511</v>
      </c>
      <c r="N2799" t="s">
        <v>4553</v>
      </c>
      <c r="O2799">
        <f t="shared" si="43"/>
        <v>2017</v>
      </c>
    </row>
    <row r="2800" spans="1:15" x14ac:dyDescent="0.3">
      <c r="A2800" t="s">
        <v>5304</v>
      </c>
      <c r="B2800" s="7">
        <v>43028</v>
      </c>
      <c r="C2800" t="s">
        <v>3621</v>
      </c>
      <c r="D2800" t="s">
        <v>2331</v>
      </c>
      <c r="E2800">
        <v>39.96</v>
      </c>
      <c r="F2800">
        <v>2</v>
      </c>
      <c r="G2800">
        <v>0</v>
      </c>
      <c r="H2800">
        <v>18.781199999999998</v>
      </c>
      <c r="I2800" t="s">
        <v>44</v>
      </c>
      <c r="J2800" t="s">
        <v>85</v>
      </c>
      <c r="K2800" t="s">
        <v>2332</v>
      </c>
      <c r="L2800" t="s">
        <v>35</v>
      </c>
      <c r="M2800" t="s">
        <v>1511</v>
      </c>
      <c r="N2800" t="s">
        <v>4553</v>
      </c>
      <c r="O2800">
        <f t="shared" si="43"/>
        <v>2017</v>
      </c>
    </row>
    <row r="2801" spans="1:15" x14ac:dyDescent="0.3">
      <c r="A2801" t="s">
        <v>5304</v>
      </c>
      <c r="B2801" s="7">
        <v>43028</v>
      </c>
      <c r="C2801" t="s">
        <v>3621</v>
      </c>
      <c r="D2801" t="s">
        <v>2419</v>
      </c>
      <c r="E2801">
        <v>145.85</v>
      </c>
      <c r="F2801">
        <v>5</v>
      </c>
      <c r="G2801">
        <v>0</v>
      </c>
      <c r="H2801">
        <v>70.007999999999996</v>
      </c>
      <c r="I2801" t="s">
        <v>44</v>
      </c>
      <c r="J2801" t="s">
        <v>73</v>
      </c>
      <c r="K2801" t="s">
        <v>2420</v>
      </c>
      <c r="L2801" t="s">
        <v>35</v>
      </c>
      <c r="M2801" t="s">
        <v>1511</v>
      </c>
      <c r="N2801" t="s">
        <v>4553</v>
      </c>
      <c r="O2801">
        <f t="shared" si="43"/>
        <v>2017</v>
      </c>
    </row>
    <row r="2802" spans="1:15" x14ac:dyDescent="0.3">
      <c r="A2802" t="s">
        <v>5305</v>
      </c>
      <c r="B2802" s="7">
        <v>42668</v>
      </c>
      <c r="C2802" t="s">
        <v>2397</v>
      </c>
      <c r="D2802" t="s">
        <v>1606</v>
      </c>
      <c r="E2802">
        <v>783.96</v>
      </c>
      <c r="F2802">
        <v>5</v>
      </c>
      <c r="G2802">
        <v>0.2</v>
      </c>
      <c r="H2802">
        <v>78.396000000000001</v>
      </c>
      <c r="I2802" t="s">
        <v>69</v>
      </c>
      <c r="J2802" t="s">
        <v>70</v>
      </c>
      <c r="K2802" t="s">
        <v>1607</v>
      </c>
      <c r="L2802" t="s">
        <v>35</v>
      </c>
      <c r="M2802" t="s">
        <v>55</v>
      </c>
      <c r="N2802" t="s">
        <v>1256</v>
      </c>
      <c r="O2802">
        <f t="shared" si="43"/>
        <v>2016</v>
      </c>
    </row>
    <row r="2803" spans="1:15" x14ac:dyDescent="0.3">
      <c r="A2803" t="s">
        <v>5306</v>
      </c>
      <c r="B2803" s="7">
        <v>42309</v>
      </c>
      <c r="C2803" t="s">
        <v>2311</v>
      </c>
      <c r="D2803" t="s">
        <v>165</v>
      </c>
      <c r="E2803">
        <v>7.88</v>
      </c>
      <c r="F2803">
        <v>1</v>
      </c>
      <c r="G2803">
        <v>0.2</v>
      </c>
      <c r="H2803">
        <v>1.7729999999999999</v>
      </c>
      <c r="I2803" t="s">
        <v>44</v>
      </c>
      <c r="J2803" t="s">
        <v>66</v>
      </c>
      <c r="K2803" t="s">
        <v>166</v>
      </c>
      <c r="L2803" t="s">
        <v>47</v>
      </c>
      <c r="M2803" t="s">
        <v>378</v>
      </c>
      <c r="N2803" t="s">
        <v>1744</v>
      </c>
      <c r="O2803">
        <f t="shared" si="43"/>
        <v>2015</v>
      </c>
    </row>
    <row r="2804" spans="1:15" x14ac:dyDescent="0.3">
      <c r="A2804" t="s">
        <v>5307</v>
      </c>
      <c r="B2804" s="7">
        <v>43042</v>
      </c>
      <c r="C2804" t="s">
        <v>5308</v>
      </c>
      <c r="D2804" t="s">
        <v>382</v>
      </c>
      <c r="E2804">
        <v>41.37</v>
      </c>
      <c r="F2804">
        <v>3</v>
      </c>
      <c r="G2804">
        <v>0</v>
      </c>
      <c r="H2804">
        <v>17.375399999999999</v>
      </c>
      <c r="I2804" t="s">
        <v>32</v>
      </c>
      <c r="J2804" t="s">
        <v>63</v>
      </c>
      <c r="K2804" t="s">
        <v>383</v>
      </c>
      <c r="L2804" t="s">
        <v>47</v>
      </c>
      <c r="M2804" t="s">
        <v>592</v>
      </c>
      <c r="N2804" t="s">
        <v>5224</v>
      </c>
      <c r="O2804">
        <f t="shared" si="43"/>
        <v>2017</v>
      </c>
    </row>
    <row r="2805" spans="1:15" x14ac:dyDescent="0.3">
      <c r="A2805" t="s">
        <v>5309</v>
      </c>
      <c r="B2805" s="7">
        <v>42136</v>
      </c>
      <c r="C2805" t="s">
        <v>3494</v>
      </c>
      <c r="D2805" t="s">
        <v>3931</v>
      </c>
      <c r="E2805">
        <v>12.84</v>
      </c>
      <c r="F2805">
        <v>3</v>
      </c>
      <c r="G2805">
        <v>0</v>
      </c>
      <c r="H2805">
        <v>5.7779999999999996</v>
      </c>
      <c r="I2805" t="s">
        <v>44</v>
      </c>
      <c r="J2805" t="s">
        <v>85</v>
      </c>
      <c r="K2805" t="s">
        <v>3932</v>
      </c>
      <c r="L2805" t="s">
        <v>47</v>
      </c>
      <c r="M2805" t="s">
        <v>48</v>
      </c>
      <c r="N2805" t="s">
        <v>120</v>
      </c>
      <c r="O2805">
        <f t="shared" si="43"/>
        <v>2015</v>
      </c>
    </row>
    <row r="2806" spans="1:15" x14ac:dyDescent="0.3">
      <c r="A2806" t="s">
        <v>5309</v>
      </c>
      <c r="B2806" s="7">
        <v>42136</v>
      </c>
      <c r="C2806" t="s">
        <v>3494</v>
      </c>
      <c r="D2806" t="s">
        <v>5310</v>
      </c>
      <c r="E2806">
        <v>25.68</v>
      </c>
      <c r="F2806">
        <v>6</v>
      </c>
      <c r="G2806">
        <v>0</v>
      </c>
      <c r="H2806">
        <v>11.555999999999999</v>
      </c>
      <c r="I2806" t="s">
        <v>44</v>
      </c>
      <c r="J2806" t="s">
        <v>85</v>
      </c>
      <c r="K2806" t="s">
        <v>5311</v>
      </c>
      <c r="L2806" t="s">
        <v>47</v>
      </c>
      <c r="M2806" t="s">
        <v>48</v>
      </c>
      <c r="N2806" t="s">
        <v>120</v>
      </c>
      <c r="O2806">
        <f t="shared" si="43"/>
        <v>2015</v>
      </c>
    </row>
    <row r="2807" spans="1:15" x14ac:dyDescent="0.3">
      <c r="A2807" t="s">
        <v>5312</v>
      </c>
      <c r="B2807" s="7">
        <v>42254</v>
      </c>
      <c r="C2807" t="s">
        <v>1727</v>
      </c>
      <c r="D2807" t="s">
        <v>4574</v>
      </c>
      <c r="E2807">
        <v>47.515999999999998</v>
      </c>
      <c r="F2807">
        <v>2</v>
      </c>
      <c r="G2807">
        <v>0.3</v>
      </c>
      <c r="H2807">
        <v>-2.0364</v>
      </c>
      <c r="I2807" t="s">
        <v>32</v>
      </c>
      <c r="J2807" t="s">
        <v>39</v>
      </c>
      <c r="K2807" t="s">
        <v>4575</v>
      </c>
      <c r="L2807" t="s">
        <v>99</v>
      </c>
      <c r="M2807" t="s">
        <v>100</v>
      </c>
      <c r="N2807" t="s">
        <v>3674</v>
      </c>
      <c r="O2807">
        <f t="shared" si="43"/>
        <v>2015</v>
      </c>
    </row>
    <row r="2808" spans="1:15" x14ac:dyDescent="0.3">
      <c r="A2808" t="s">
        <v>5313</v>
      </c>
      <c r="B2808" s="7">
        <v>42210</v>
      </c>
      <c r="C2808" t="s">
        <v>5314</v>
      </c>
      <c r="D2808" t="s">
        <v>4305</v>
      </c>
      <c r="E2808">
        <v>9.42</v>
      </c>
      <c r="F2808">
        <v>2</v>
      </c>
      <c r="G2808">
        <v>0</v>
      </c>
      <c r="H2808">
        <v>0.47099999999999997</v>
      </c>
      <c r="I2808" t="s">
        <v>44</v>
      </c>
      <c r="J2808" t="s">
        <v>241</v>
      </c>
      <c r="K2808" t="s">
        <v>4306</v>
      </c>
      <c r="L2808" t="s">
        <v>47</v>
      </c>
      <c r="M2808" t="s">
        <v>93</v>
      </c>
      <c r="N2808" t="s">
        <v>94</v>
      </c>
      <c r="O2808">
        <f t="shared" si="43"/>
        <v>2015</v>
      </c>
    </row>
    <row r="2809" spans="1:15" x14ac:dyDescent="0.3">
      <c r="A2809" t="s">
        <v>5313</v>
      </c>
      <c r="B2809" s="7">
        <v>42210</v>
      </c>
      <c r="C2809" t="s">
        <v>5314</v>
      </c>
      <c r="D2809" t="s">
        <v>5315</v>
      </c>
      <c r="E2809">
        <v>12.96</v>
      </c>
      <c r="F2809">
        <v>2</v>
      </c>
      <c r="G2809">
        <v>0</v>
      </c>
      <c r="H2809">
        <v>6.2207999999999997</v>
      </c>
      <c r="I2809" t="s">
        <v>44</v>
      </c>
      <c r="J2809" t="s">
        <v>85</v>
      </c>
      <c r="K2809" t="s">
        <v>5316</v>
      </c>
      <c r="L2809" t="s">
        <v>47</v>
      </c>
      <c r="M2809" t="s">
        <v>93</v>
      </c>
      <c r="N2809" t="s">
        <v>94</v>
      </c>
      <c r="O2809">
        <f t="shared" si="43"/>
        <v>2015</v>
      </c>
    </row>
    <row r="2810" spans="1:15" x14ac:dyDescent="0.3">
      <c r="A2810" t="s">
        <v>5313</v>
      </c>
      <c r="B2810" s="7">
        <v>42210</v>
      </c>
      <c r="C2810" t="s">
        <v>5314</v>
      </c>
      <c r="D2810" t="s">
        <v>4443</v>
      </c>
      <c r="E2810">
        <v>704.9</v>
      </c>
      <c r="F2810">
        <v>5</v>
      </c>
      <c r="G2810">
        <v>0</v>
      </c>
      <c r="H2810">
        <v>56.392000000000003</v>
      </c>
      <c r="I2810" t="s">
        <v>32</v>
      </c>
      <c r="J2810" t="s">
        <v>33</v>
      </c>
      <c r="K2810" t="s">
        <v>4444</v>
      </c>
      <c r="L2810" t="s">
        <v>47</v>
      </c>
      <c r="M2810" t="s">
        <v>93</v>
      </c>
      <c r="N2810" t="s">
        <v>94</v>
      </c>
      <c r="O2810">
        <f t="shared" si="43"/>
        <v>2015</v>
      </c>
    </row>
    <row r="2811" spans="1:15" x14ac:dyDescent="0.3">
      <c r="A2811" t="s">
        <v>5313</v>
      </c>
      <c r="B2811" s="7">
        <v>42210</v>
      </c>
      <c r="C2811" t="s">
        <v>5314</v>
      </c>
      <c r="D2811" t="s">
        <v>3984</v>
      </c>
      <c r="E2811">
        <v>561.56799999999998</v>
      </c>
      <c r="F2811">
        <v>2</v>
      </c>
      <c r="G2811">
        <v>0.2</v>
      </c>
      <c r="H2811">
        <v>28.078399999999998</v>
      </c>
      <c r="I2811" t="s">
        <v>32</v>
      </c>
      <c r="J2811" t="s">
        <v>39</v>
      </c>
      <c r="K2811" t="s">
        <v>3985</v>
      </c>
      <c r="L2811" t="s">
        <v>47</v>
      </c>
      <c r="M2811" t="s">
        <v>93</v>
      </c>
      <c r="N2811" t="s">
        <v>94</v>
      </c>
      <c r="O2811">
        <f t="shared" si="43"/>
        <v>2015</v>
      </c>
    </row>
    <row r="2812" spans="1:15" x14ac:dyDescent="0.3">
      <c r="A2812" t="s">
        <v>5317</v>
      </c>
      <c r="B2812" s="7">
        <v>42324</v>
      </c>
      <c r="C2812" t="s">
        <v>3595</v>
      </c>
      <c r="D2812" t="s">
        <v>1282</v>
      </c>
      <c r="E2812">
        <v>179.82</v>
      </c>
      <c r="F2812">
        <v>9</v>
      </c>
      <c r="G2812">
        <v>0</v>
      </c>
      <c r="H2812">
        <v>84.5154</v>
      </c>
      <c r="I2812" t="s">
        <v>44</v>
      </c>
      <c r="J2812" t="s">
        <v>85</v>
      </c>
      <c r="K2812" t="s">
        <v>1283</v>
      </c>
      <c r="L2812" t="s">
        <v>99</v>
      </c>
      <c r="M2812" t="s">
        <v>108</v>
      </c>
      <c r="N2812" t="s">
        <v>2239</v>
      </c>
      <c r="O2812">
        <f t="shared" si="43"/>
        <v>2015</v>
      </c>
    </row>
    <row r="2813" spans="1:15" x14ac:dyDescent="0.3">
      <c r="A2813" t="s">
        <v>5317</v>
      </c>
      <c r="B2813" s="7">
        <v>42324</v>
      </c>
      <c r="C2813" t="s">
        <v>3595</v>
      </c>
      <c r="D2813" t="s">
        <v>5318</v>
      </c>
      <c r="E2813">
        <v>185.58</v>
      </c>
      <c r="F2813">
        <v>6</v>
      </c>
      <c r="G2813">
        <v>0</v>
      </c>
      <c r="H2813">
        <v>76.087800000000001</v>
      </c>
      <c r="I2813" t="s">
        <v>32</v>
      </c>
      <c r="J2813" t="s">
        <v>63</v>
      </c>
      <c r="K2813" t="s">
        <v>5319</v>
      </c>
      <c r="L2813" t="s">
        <v>99</v>
      </c>
      <c r="M2813" t="s">
        <v>108</v>
      </c>
      <c r="N2813" t="s">
        <v>2239</v>
      </c>
      <c r="O2813">
        <f t="shared" si="43"/>
        <v>2015</v>
      </c>
    </row>
    <row r="2814" spans="1:15" x14ac:dyDescent="0.3">
      <c r="A2814" t="s">
        <v>5317</v>
      </c>
      <c r="B2814" s="7">
        <v>42324</v>
      </c>
      <c r="C2814" t="s">
        <v>3595</v>
      </c>
      <c r="D2814" t="s">
        <v>2466</v>
      </c>
      <c r="E2814">
        <v>214.11</v>
      </c>
      <c r="F2814">
        <v>3</v>
      </c>
      <c r="G2814">
        <v>0</v>
      </c>
      <c r="H2814">
        <v>36.398699999999998</v>
      </c>
      <c r="I2814" t="s">
        <v>32</v>
      </c>
      <c r="J2814" t="s">
        <v>53</v>
      </c>
      <c r="K2814" t="s">
        <v>2467</v>
      </c>
      <c r="L2814" t="s">
        <v>99</v>
      </c>
      <c r="M2814" t="s">
        <v>108</v>
      </c>
      <c r="N2814" t="s">
        <v>2239</v>
      </c>
      <c r="O2814">
        <f t="shared" si="43"/>
        <v>2015</v>
      </c>
    </row>
    <row r="2815" spans="1:15" x14ac:dyDescent="0.3">
      <c r="A2815" t="s">
        <v>5317</v>
      </c>
      <c r="B2815" s="7">
        <v>42324</v>
      </c>
      <c r="C2815" t="s">
        <v>3595</v>
      </c>
      <c r="D2815" t="s">
        <v>4647</v>
      </c>
      <c r="E2815">
        <v>999.96</v>
      </c>
      <c r="F2815">
        <v>4</v>
      </c>
      <c r="G2815">
        <v>0</v>
      </c>
      <c r="H2815">
        <v>229.99080000000001</v>
      </c>
      <c r="I2815" t="s">
        <v>69</v>
      </c>
      <c r="J2815" t="s">
        <v>148</v>
      </c>
      <c r="K2815" t="s">
        <v>4648</v>
      </c>
      <c r="L2815" t="s">
        <v>99</v>
      </c>
      <c r="M2815" t="s">
        <v>108</v>
      </c>
      <c r="N2815" t="s">
        <v>2239</v>
      </c>
      <c r="O2815">
        <f t="shared" si="43"/>
        <v>2015</v>
      </c>
    </row>
    <row r="2816" spans="1:15" x14ac:dyDescent="0.3">
      <c r="A2816" t="s">
        <v>5317</v>
      </c>
      <c r="B2816" s="7">
        <v>42324</v>
      </c>
      <c r="C2816" t="s">
        <v>3595</v>
      </c>
      <c r="D2816" t="s">
        <v>1924</v>
      </c>
      <c r="E2816">
        <v>653.54999999999995</v>
      </c>
      <c r="F2816">
        <v>3</v>
      </c>
      <c r="G2816">
        <v>0</v>
      </c>
      <c r="H2816">
        <v>111.1035</v>
      </c>
      <c r="I2816" t="s">
        <v>32</v>
      </c>
      <c r="J2816" t="s">
        <v>53</v>
      </c>
      <c r="K2816" t="s">
        <v>1925</v>
      </c>
      <c r="L2816" t="s">
        <v>99</v>
      </c>
      <c r="M2816" t="s">
        <v>108</v>
      </c>
      <c r="N2816" t="s">
        <v>2239</v>
      </c>
      <c r="O2816">
        <f t="shared" si="43"/>
        <v>2015</v>
      </c>
    </row>
    <row r="2817" spans="1:15" x14ac:dyDescent="0.3">
      <c r="A2817" t="s">
        <v>5320</v>
      </c>
      <c r="B2817" s="7">
        <v>42248</v>
      </c>
      <c r="C2817" t="s">
        <v>5321</v>
      </c>
      <c r="D2817" t="s">
        <v>2438</v>
      </c>
      <c r="E2817">
        <v>114.6</v>
      </c>
      <c r="F2817">
        <v>5</v>
      </c>
      <c r="G2817">
        <v>0</v>
      </c>
      <c r="H2817">
        <v>51.57</v>
      </c>
      <c r="I2817" t="s">
        <v>44</v>
      </c>
      <c r="J2817" t="s">
        <v>73</v>
      </c>
      <c r="K2817" t="s">
        <v>2439</v>
      </c>
      <c r="L2817" t="s">
        <v>137</v>
      </c>
      <c r="M2817" t="s">
        <v>1102</v>
      </c>
      <c r="N2817" t="s">
        <v>545</v>
      </c>
      <c r="O2817">
        <f t="shared" si="43"/>
        <v>2015</v>
      </c>
    </row>
    <row r="2818" spans="1:15" x14ac:dyDescent="0.3">
      <c r="A2818" t="s">
        <v>5320</v>
      </c>
      <c r="B2818" s="7">
        <v>42248</v>
      </c>
      <c r="C2818" t="s">
        <v>5321</v>
      </c>
      <c r="D2818" t="s">
        <v>622</v>
      </c>
      <c r="E2818">
        <v>60.74</v>
      </c>
      <c r="F2818">
        <v>1</v>
      </c>
      <c r="G2818">
        <v>0</v>
      </c>
      <c r="H2818">
        <v>15.185</v>
      </c>
      <c r="I2818" t="s">
        <v>32</v>
      </c>
      <c r="J2818" t="s">
        <v>39</v>
      </c>
      <c r="K2818" t="s">
        <v>623</v>
      </c>
      <c r="L2818" t="s">
        <v>137</v>
      </c>
      <c r="M2818" t="s">
        <v>1102</v>
      </c>
      <c r="N2818" t="s">
        <v>545</v>
      </c>
      <c r="O2818">
        <f t="shared" ref="O2818:O2881" si="44">YEAR(B2818)</f>
        <v>2015</v>
      </c>
    </row>
    <row r="2819" spans="1:15" x14ac:dyDescent="0.3">
      <c r="A2819" t="s">
        <v>5320</v>
      </c>
      <c r="B2819" s="7">
        <v>42248</v>
      </c>
      <c r="C2819" t="s">
        <v>5321</v>
      </c>
      <c r="D2819" t="s">
        <v>4665</v>
      </c>
      <c r="E2819">
        <v>124.36</v>
      </c>
      <c r="F2819">
        <v>2</v>
      </c>
      <c r="G2819">
        <v>0</v>
      </c>
      <c r="H2819">
        <v>27.359200000000001</v>
      </c>
      <c r="I2819" t="s">
        <v>32</v>
      </c>
      <c r="J2819" t="s">
        <v>63</v>
      </c>
      <c r="K2819" t="s">
        <v>4666</v>
      </c>
      <c r="L2819" t="s">
        <v>137</v>
      </c>
      <c r="M2819" t="s">
        <v>1102</v>
      </c>
      <c r="N2819" t="s">
        <v>545</v>
      </c>
      <c r="O2819">
        <f t="shared" si="44"/>
        <v>2015</v>
      </c>
    </row>
    <row r="2820" spans="1:15" x14ac:dyDescent="0.3">
      <c r="A2820" t="s">
        <v>5320</v>
      </c>
      <c r="B2820" s="7">
        <v>42248</v>
      </c>
      <c r="C2820" t="s">
        <v>5321</v>
      </c>
      <c r="D2820" t="s">
        <v>896</v>
      </c>
      <c r="E2820">
        <v>1088.76</v>
      </c>
      <c r="F2820">
        <v>6</v>
      </c>
      <c r="G2820">
        <v>0</v>
      </c>
      <c r="H2820">
        <v>315.74040000000002</v>
      </c>
      <c r="I2820" t="s">
        <v>44</v>
      </c>
      <c r="J2820" t="s">
        <v>58</v>
      </c>
      <c r="K2820" t="s">
        <v>897</v>
      </c>
      <c r="L2820" t="s">
        <v>137</v>
      </c>
      <c r="M2820" t="s">
        <v>1102</v>
      </c>
      <c r="N2820" t="s">
        <v>545</v>
      </c>
      <c r="O2820">
        <f t="shared" si="44"/>
        <v>2015</v>
      </c>
    </row>
    <row r="2821" spans="1:15" x14ac:dyDescent="0.3">
      <c r="A2821" t="s">
        <v>5322</v>
      </c>
      <c r="B2821" s="7">
        <v>42495</v>
      </c>
      <c r="C2821" t="s">
        <v>5323</v>
      </c>
      <c r="D2821" t="s">
        <v>4861</v>
      </c>
      <c r="E2821">
        <v>6.72</v>
      </c>
      <c r="F2821">
        <v>5</v>
      </c>
      <c r="G2821">
        <v>0.2</v>
      </c>
      <c r="H2821">
        <v>2.3519999999999999</v>
      </c>
      <c r="I2821" t="s">
        <v>44</v>
      </c>
      <c r="J2821" t="s">
        <v>73</v>
      </c>
      <c r="K2821" t="s">
        <v>4862</v>
      </c>
      <c r="L2821" t="s">
        <v>47</v>
      </c>
      <c r="M2821" t="s">
        <v>48</v>
      </c>
      <c r="N2821" t="s">
        <v>2860</v>
      </c>
      <c r="O2821">
        <f t="shared" si="44"/>
        <v>2016</v>
      </c>
    </row>
    <row r="2822" spans="1:15" x14ac:dyDescent="0.3">
      <c r="A2822" t="s">
        <v>5322</v>
      </c>
      <c r="B2822" s="7">
        <v>42495</v>
      </c>
      <c r="C2822" t="s">
        <v>5323</v>
      </c>
      <c r="D2822" t="s">
        <v>780</v>
      </c>
      <c r="E2822">
        <v>298.77600000000001</v>
      </c>
      <c r="F2822">
        <v>3</v>
      </c>
      <c r="G2822">
        <v>0.2</v>
      </c>
      <c r="H2822">
        <v>7.4694000000000003</v>
      </c>
      <c r="I2822" t="s">
        <v>32</v>
      </c>
      <c r="J2822" t="s">
        <v>53</v>
      </c>
      <c r="K2822" t="s">
        <v>781</v>
      </c>
      <c r="L2822" t="s">
        <v>47</v>
      </c>
      <c r="M2822" t="s">
        <v>48</v>
      </c>
      <c r="N2822" t="s">
        <v>2860</v>
      </c>
      <c r="O2822">
        <f t="shared" si="44"/>
        <v>2016</v>
      </c>
    </row>
    <row r="2823" spans="1:15" x14ac:dyDescent="0.3">
      <c r="A2823" t="s">
        <v>5324</v>
      </c>
      <c r="B2823" s="7">
        <v>42735</v>
      </c>
      <c r="C2823" t="s">
        <v>2769</v>
      </c>
      <c r="D2823" t="s">
        <v>760</v>
      </c>
      <c r="E2823">
        <v>302.37599999999998</v>
      </c>
      <c r="F2823">
        <v>3</v>
      </c>
      <c r="G2823">
        <v>0.2</v>
      </c>
      <c r="H2823">
        <v>22.6782</v>
      </c>
      <c r="I2823" t="s">
        <v>69</v>
      </c>
      <c r="J2823" t="s">
        <v>70</v>
      </c>
      <c r="K2823" t="s">
        <v>761</v>
      </c>
      <c r="L2823" t="s">
        <v>47</v>
      </c>
      <c r="M2823" t="s">
        <v>48</v>
      </c>
      <c r="N2823" t="s">
        <v>1666</v>
      </c>
      <c r="O2823">
        <f t="shared" si="44"/>
        <v>2016</v>
      </c>
    </row>
    <row r="2824" spans="1:15" x14ac:dyDescent="0.3">
      <c r="A2824" t="s">
        <v>5325</v>
      </c>
      <c r="B2824" s="7">
        <v>42996</v>
      </c>
      <c r="C2824" t="s">
        <v>3117</v>
      </c>
      <c r="D2824" t="s">
        <v>1092</v>
      </c>
      <c r="E2824">
        <v>8.9280000000000008</v>
      </c>
      <c r="F2824">
        <v>2</v>
      </c>
      <c r="G2824">
        <v>0.2</v>
      </c>
      <c r="H2824">
        <v>0.55800000000000005</v>
      </c>
      <c r="I2824" t="s">
        <v>44</v>
      </c>
      <c r="J2824" t="s">
        <v>66</v>
      </c>
      <c r="K2824" t="s">
        <v>1093</v>
      </c>
      <c r="L2824" t="s">
        <v>99</v>
      </c>
      <c r="M2824" t="s">
        <v>100</v>
      </c>
      <c r="N2824" t="s">
        <v>1001</v>
      </c>
      <c r="O2824">
        <f t="shared" si="44"/>
        <v>2017</v>
      </c>
    </row>
    <row r="2825" spans="1:15" x14ac:dyDescent="0.3">
      <c r="A2825" t="s">
        <v>5325</v>
      </c>
      <c r="B2825" s="7">
        <v>42996</v>
      </c>
      <c r="C2825" t="s">
        <v>3117</v>
      </c>
      <c r="D2825" t="s">
        <v>3742</v>
      </c>
      <c r="E2825">
        <v>47.584000000000003</v>
      </c>
      <c r="F2825">
        <v>2</v>
      </c>
      <c r="G2825">
        <v>0.2</v>
      </c>
      <c r="H2825">
        <v>-2.9740000000000002</v>
      </c>
      <c r="I2825" t="s">
        <v>44</v>
      </c>
      <c r="J2825" t="s">
        <v>58</v>
      </c>
      <c r="K2825" t="s">
        <v>3743</v>
      </c>
      <c r="L2825" t="s">
        <v>99</v>
      </c>
      <c r="M2825" t="s">
        <v>100</v>
      </c>
      <c r="N2825" t="s">
        <v>1001</v>
      </c>
      <c r="O2825">
        <f t="shared" si="44"/>
        <v>2017</v>
      </c>
    </row>
    <row r="2826" spans="1:15" x14ac:dyDescent="0.3">
      <c r="A2826" t="s">
        <v>5326</v>
      </c>
      <c r="B2826" s="7">
        <v>41907</v>
      </c>
      <c r="C2826" t="s">
        <v>1475</v>
      </c>
      <c r="D2826" t="s">
        <v>5327</v>
      </c>
      <c r="E2826">
        <v>33.792000000000002</v>
      </c>
      <c r="F2826">
        <v>8</v>
      </c>
      <c r="G2826">
        <v>0.2</v>
      </c>
      <c r="H2826">
        <v>10.56</v>
      </c>
      <c r="I2826" t="s">
        <v>44</v>
      </c>
      <c r="J2826" t="s">
        <v>85</v>
      </c>
      <c r="K2826" t="s">
        <v>5328</v>
      </c>
      <c r="L2826" t="s">
        <v>99</v>
      </c>
      <c r="M2826" t="s">
        <v>100</v>
      </c>
      <c r="N2826" t="s">
        <v>171</v>
      </c>
      <c r="O2826">
        <f t="shared" si="44"/>
        <v>2014</v>
      </c>
    </row>
    <row r="2827" spans="1:15" x14ac:dyDescent="0.3">
      <c r="A2827" t="s">
        <v>5326</v>
      </c>
      <c r="B2827" s="7">
        <v>41907</v>
      </c>
      <c r="C2827" t="s">
        <v>1475</v>
      </c>
      <c r="D2827" t="s">
        <v>2006</v>
      </c>
      <c r="E2827">
        <v>300.53280000000001</v>
      </c>
      <c r="F2827">
        <v>2</v>
      </c>
      <c r="G2827">
        <v>0.32</v>
      </c>
      <c r="H2827">
        <v>-97.231200000000001</v>
      </c>
      <c r="I2827" t="s">
        <v>32</v>
      </c>
      <c r="J2827" t="s">
        <v>33</v>
      </c>
      <c r="K2827" t="s">
        <v>2007</v>
      </c>
      <c r="L2827" t="s">
        <v>99</v>
      </c>
      <c r="M2827" t="s">
        <v>100</v>
      </c>
      <c r="N2827" t="s">
        <v>171</v>
      </c>
      <c r="O2827">
        <f t="shared" si="44"/>
        <v>2014</v>
      </c>
    </row>
    <row r="2828" spans="1:15" x14ac:dyDescent="0.3">
      <c r="A2828" t="s">
        <v>5326</v>
      </c>
      <c r="B2828" s="7">
        <v>41907</v>
      </c>
      <c r="C2828" t="s">
        <v>1475</v>
      </c>
      <c r="D2828" t="s">
        <v>4619</v>
      </c>
      <c r="E2828">
        <v>2.7240000000000002</v>
      </c>
      <c r="F2828">
        <v>2</v>
      </c>
      <c r="G2828">
        <v>0.8</v>
      </c>
      <c r="H2828">
        <v>-4.3583999999999996</v>
      </c>
      <c r="I2828" t="s">
        <v>44</v>
      </c>
      <c r="J2828" t="s">
        <v>73</v>
      </c>
      <c r="K2828" t="s">
        <v>4620</v>
      </c>
      <c r="L2828" t="s">
        <v>99</v>
      </c>
      <c r="M2828" t="s">
        <v>100</v>
      </c>
      <c r="N2828" t="s">
        <v>171</v>
      </c>
      <c r="O2828">
        <f t="shared" si="44"/>
        <v>2014</v>
      </c>
    </row>
    <row r="2829" spans="1:15" x14ac:dyDescent="0.3">
      <c r="A2829" t="s">
        <v>5326</v>
      </c>
      <c r="B2829" s="7">
        <v>41907</v>
      </c>
      <c r="C2829" t="s">
        <v>1475</v>
      </c>
      <c r="D2829" t="s">
        <v>158</v>
      </c>
      <c r="E2829">
        <v>3.2639999999999998</v>
      </c>
      <c r="F2829">
        <v>2</v>
      </c>
      <c r="G2829">
        <v>0.2</v>
      </c>
      <c r="H2829">
        <v>1.1015999999999999</v>
      </c>
      <c r="I2829" t="s">
        <v>44</v>
      </c>
      <c r="J2829" t="s">
        <v>159</v>
      </c>
      <c r="K2829" t="s">
        <v>160</v>
      </c>
      <c r="L2829" t="s">
        <v>99</v>
      </c>
      <c r="M2829" t="s">
        <v>100</v>
      </c>
      <c r="N2829" t="s">
        <v>171</v>
      </c>
      <c r="O2829">
        <f t="shared" si="44"/>
        <v>2014</v>
      </c>
    </row>
    <row r="2830" spans="1:15" x14ac:dyDescent="0.3">
      <c r="A2830" t="s">
        <v>5329</v>
      </c>
      <c r="B2830" s="7">
        <v>42483</v>
      </c>
      <c r="C2830" t="s">
        <v>595</v>
      </c>
      <c r="D2830" t="s">
        <v>5330</v>
      </c>
      <c r="E2830">
        <v>108.336</v>
      </c>
      <c r="F2830">
        <v>6</v>
      </c>
      <c r="G2830">
        <v>0.2</v>
      </c>
      <c r="H2830">
        <v>37.9176</v>
      </c>
      <c r="I2830" t="s">
        <v>44</v>
      </c>
      <c r="J2830" t="s">
        <v>85</v>
      </c>
      <c r="K2830" t="s">
        <v>5331</v>
      </c>
      <c r="L2830" t="s">
        <v>137</v>
      </c>
      <c r="M2830" t="s">
        <v>445</v>
      </c>
      <c r="N2830" t="s">
        <v>2173</v>
      </c>
      <c r="O2830">
        <f t="shared" si="44"/>
        <v>2016</v>
      </c>
    </row>
    <row r="2831" spans="1:15" x14ac:dyDescent="0.3">
      <c r="A2831" t="s">
        <v>5329</v>
      </c>
      <c r="B2831" s="7">
        <v>42483</v>
      </c>
      <c r="C2831" t="s">
        <v>595</v>
      </c>
      <c r="D2831" t="s">
        <v>57</v>
      </c>
      <c r="E2831">
        <v>55.92</v>
      </c>
      <c r="F2831">
        <v>5</v>
      </c>
      <c r="G2831">
        <v>0.2</v>
      </c>
      <c r="H2831">
        <v>6.2910000000000004</v>
      </c>
      <c r="I2831" t="s">
        <v>44</v>
      </c>
      <c r="J2831" t="s">
        <v>58</v>
      </c>
      <c r="K2831" t="s">
        <v>59</v>
      </c>
      <c r="L2831" t="s">
        <v>137</v>
      </c>
      <c r="M2831" t="s">
        <v>445</v>
      </c>
      <c r="N2831" t="s">
        <v>2173</v>
      </c>
      <c r="O2831">
        <f t="shared" si="44"/>
        <v>2016</v>
      </c>
    </row>
    <row r="2832" spans="1:15" x14ac:dyDescent="0.3">
      <c r="A2832" t="s">
        <v>5329</v>
      </c>
      <c r="B2832" s="7">
        <v>42483</v>
      </c>
      <c r="C2832" t="s">
        <v>595</v>
      </c>
      <c r="D2832" t="s">
        <v>5332</v>
      </c>
      <c r="E2832">
        <v>78.304000000000002</v>
      </c>
      <c r="F2832">
        <v>2</v>
      </c>
      <c r="G2832">
        <v>0.2</v>
      </c>
      <c r="H2832">
        <v>29.364000000000001</v>
      </c>
      <c r="I2832" t="s">
        <v>44</v>
      </c>
      <c r="J2832" t="s">
        <v>85</v>
      </c>
      <c r="K2832" t="s">
        <v>5333</v>
      </c>
      <c r="L2832" t="s">
        <v>137</v>
      </c>
      <c r="M2832" t="s">
        <v>445</v>
      </c>
      <c r="N2832" t="s">
        <v>2173</v>
      </c>
      <c r="O2832">
        <f t="shared" si="44"/>
        <v>2016</v>
      </c>
    </row>
    <row r="2833" spans="1:15" x14ac:dyDescent="0.3">
      <c r="A2833" t="s">
        <v>5334</v>
      </c>
      <c r="B2833" s="7">
        <v>41944</v>
      </c>
      <c r="C2833" t="s">
        <v>3287</v>
      </c>
      <c r="D2833" t="s">
        <v>5335</v>
      </c>
      <c r="E2833">
        <v>443.92</v>
      </c>
      <c r="F2833">
        <v>5</v>
      </c>
      <c r="G2833">
        <v>0.2</v>
      </c>
      <c r="H2833">
        <v>-94.332999999999998</v>
      </c>
      <c r="I2833" t="s">
        <v>44</v>
      </c>
      <c r="J2833" t="s">
        <v>58</v>
      </c>
      <c r="K2833" t="s">
        <v>5336</v>
      </c>
      <c r="L2833" t="s">
        <v>47</v>
      </c>
      <c r="M2833" t="s">
        <v>378</v>
      </c>
      <c r="N2833" t="s">
        <v>379</v>
      </c>
      <c r="O2833">
        <f t="shared" si="44"/>
        <v>2014</v>
      </c>
    </row>
    <row r="2834" spans="1:15" x14ac:dyDescent="0.3">
      <c r="A2834" t="s">
        <v>5334</v>
      </c>
      <c r="B2834" s="7">
        <v>41944</v>
      </c>
      <c r="C2834" t="s">
        <v>3287</v>
      </c>
      <c r="D2834" t="s">
        <v>5205</v>
      </c>
      <c r="E2834">
        <v>155.976</v>
      </c>
      <c r="F2834">
        <v>3</v>
      </c>
      <c r="G2834">
        <v>0.2</v>
      </c>
      <c r="H2834">
        <v>54.5916</v>
      </c>
      <c r="I2834" t="s">
        <v>69</v>
      </c>
      <c r="J2834" t="s">
        <v>70</v>
      </c>
      <c r="K2834" t="s">
        <v>5206</v>
      </c>
      <c r="L2834" t="s">
        <v>47</v>
      </c>
      <c r="M2834" t="s">
        <v>378</v>
      </c>
      <c r="N2834" t="s">
        <v>379</v>
      </c>
      <c r="O2834">
        <f t="shared" si="44"/>
        <v>2014</v>
      </c>
    </row>
    <row r="2835" spans="1:15" x14ac:dyDescent="0.3">
      <c r="A2835" t="s">
        <v>5337</v>
      </c>
      <c r="B2835" s="7">
        <v>42761</v>
      </c>
      <c r="C2835" t="s">
        <v>5338</v>
      </c>
      <c r="D2835" t="s">
        <v>568</v>
      </c>
      <c r="E2835">
        <v>15.47</v>
      </c>
      <c r="F2835">
        <v>7</v>
      </c>
      <c r="G2835">
        <v>0</v>
      </c>
      <c r="H2835">
        <v>4.1768999999999998</v>
      </c>
      <c r="I2835" t="s">
        <v>44</v>
      </c>
      <c r="J2835" t="s">
        <v>66</v>
      </c>
      <c r="K2835" t="s">
        <v>569</v>
      </c>
      <c r="L2835" t="s">
        <v>35</v>
      </c>
      <c r="M2835" t="s">
        <v>324</v>
      </c>
      <c r="N2835" t="s">
        <v>5231</v>
      </c>
      <c r="O2835">
        <f t="shared" si="44"/>
        <v>2017</v>
      </c>
    </row>
    <row r="2836" spans="1:15" x14ac:dyDescent="0.3">
      <c r="A2836" t="s">
        <v>5337</v>
      </c>
      <c r="B2836" s="7">
        <v>42761</v>
      </c>
      <c r="C2836" t="s">
        <v>5338</v>
      </c>
      <c r="D2836" t="s">
        <v>661</v>
      </c>
      <c r="E2836">
        <v>7.16</v>
      </c>
      <c r="F2836">
        <v>2</v>
      </c>
      <c r="G2836">
        <v>0</v>
      </c>
      <c r="H2836">
        <v>3.4367999999999999</v>
      </c>
      <c r="I2836" t="s">
        <v>44</v>
      </c>
      <c r="J2836" t="s">
        <v>73</v>
      </c>
      <c r="K2836" t="s">
        <v>662</v>
      </c>
      <c r="L2836" t="s">
        <v>35</v>
      </c>
      <c r="M2836" t="s">
        <v>324</v>
      </c>
      <c r="N2836" t="s">
        <v>5231</v>
      </c>
      <c r="O2836">
        <f t="shared" si="44"/>
        <v>2017</v>
      </c>
    </row>
    <row r="2837" spans="1:15" x14ac:dyDescent="0.3">
      <c r="A2837" t="s">
        <v>5339</v>
      </c>
      <c r="B2837" s="7">
        <v>43050</v>
      </c>
      <c r="C2837" t="s">
        <v>2311</v>
      </c>
      <c r="D2837" t="s">
        <v>3191</v>
      </c>
      <c r="E2837">
        <v>10.89</v>
      </c>
      <c r="F2837">
        <v>1</v>
      </c>
      <c r="G2837">
        <v>0</v>
      </c>
      <c r="H2837">
        <v>2.8313999999999999</v>
      </c>
      <c r="I2837" t="s">
        <v>44</v>
      </c>
      <c r="J2837" t="s">
        <v>76</v>
      </c>
      <c r="K2837" t="s">
        <v>3192</v>
      </c>
      <c r="L2837" t="s">
        <v>47</v>
      </c>
      <c r="M2837" t="s">
        <v>48</v>
      </c>
      <c r="N2837" t="s">
        <v>49</v>
      </c>
      <c r="O2837">
        <f t="shared" si="44"/>
        <v>2017</v>
      </c>
    </row>
    <row r="2838" spans="1:15" x14ac:dyDescent="0.3">
      <c r="A2838" t="s">
        <v>5339</v>
      </c>
      <c r="B2838" s="7">
        <v>43050</v>
      </c>
      <c r="C2838" t="s">
        <v>2311</v>
      </c>
      <c r="D2838" t="s">
        <v>5340</v>
      </c>
      <c r="E2838">
        <v>19.440000000000001</v>
      </c>
      <c r="F2838">
        <v>3</v>
      </c>
      <c r="G2838">
        <v>0</v>
      </c>
      <c r="H2838">
        <v>9.3312000000000008</v>
      </c>
      <c r="I2838" t="s">
        <v>44</v>
      </c>
      <c r="J2838" t="s">
        <v>85</v>
      </c>
      <c r="K2838" t="s">
        <v>5341</v>
      </c>
      <c r="L2838" t="s">
        <v>47</v>
      </c>
      <c r="M2838" t="s">
        <v>48</v>
      </c>
      <c r="N2838" t="s">
        <v>49</v>
      </c>
      <c r="O2838">
        <f t="shared" si="44"/>
        <v>2017</v>
      </c>
    </row>
    <row r="2839" spans="1:15" x14ac:dyDescent="0.3">
      <c r="A2839" t="s">
        <v>5339</v>
      </c>
      <c r="B2839" s="7">
        <v>43050</v>
      </c>
      <c r="C2839" t="s">
        <v>2311</v>
      </c>
      <c r="D2839" t="s">
        <v>3448</v>
      </c>
      <c r="E2839">
        <v>121.6</v>
      </c>
      <c r="F2839">
        <v>5</v>
      </c>
      <c r="G2839">
        <v>0.2</v>
      </c>
      <c r="H2839">
        <v>39.520000000000003</v>
      </c>
      <c r="I2839" t="s">
        <v>44</v>
      </c>
      <c r="J2839" t="s">
        <v>73</v>
      </c>
      <c r="K2839" t="s">
        <v>3449</v>
      </c>
      <c r="L2839" t="s">
        <v>47</v>
      </c>
      <c r="M2839" t="s">
        <v>48</v>
      </c>
      <c r="N2839" t="s">
        <v>49</v>
      </c>
      <c r="O2839">
        <f t="shared" si="44"/>
        <v>2017</v>
      </c>
    </row>
    <row r="2840" spans="1:15" x14ac:dyDescent="0.3">
      <c r="A2840" t="s">
        <v>5342</v>
      </c>
      <c r="B2840" s="7">
        <v>42530</v>
      </c>
      <c r="C2840" t="s">
        <v>5149</v>
      </c>
      <c r="D2840" t="s">
        <v>3262</v>
      </c>
      <c r="E2840">
        <v>695.7</v>
      </c>
      <c r="F2840">
        <v>2</v>
      </c>
      <c r="G2840">
        <v>0.5</v>
      </c>
      <c r="H2840">
        <v>-27.827999999999999</v>
      </c>
      <c r="I2840" t="s">
        <v>69</v>
      </c>
      <c r="J2840" t="s">
        <v>604</v>
      </c>
      <c r="K2840" t="s">
        <v>3263</v>
      </c>
      <c r="L2840" t="s">
        <v>35</v>
      </c>
      <c r="M2840" t="s">
        <v>55</v>
      </c>
      <c r="N2840" t="s">
        <v>5009</v>
      </c>
      <c r="O2840">
        <f t="shared" si="44"/>
        <v>2016</v>
      </c>
    </row>
    <row r="2841" spans="1:15" x14ac:dyDescent="0.3">
      <c r="A2841" t="s">
        <v>5343</v>
      </c>
      <c r="B2841" s="7">
        <v>42250</v>
      </c>
      <c r="C2841" t="s">
        <v>625</v>
      </c>
      <c r="D2841" t="s">
        <v>2664</v>
      </c>
      <c r="E2841">
        <v>120.33</v>
      </c>
      <c r="F2841">
        <v>1</v>
      </c>
      <c r="G2841">
        <v>0</v>
      </c>
      <c r="H2841">
        <v>31.285799999999998</v>
      </c>
      <c r="I2841" t="s">
        <v>44</v>
      </c>
      <c r="J2841" t="s">
        <v>58</v>
      </c>
      <c r="K2841" t="s">
        <v>2665</v>
      </c>
      <c r="L2841" t="s">
        <v>137</v>
      </c>
      <c r="M2841" t="s">
        <v>243</v>
      </c>
      <c r="N2841" t="s">
        <v>244</v>
      </c>
      <c r="O2841">
        <f t="shared" si="44"/>
        <v>2015</v>
      </c>
    </row>
    <row r="2842" spans="1:15" x14ac:dyDescent="0.3">
      <c r="A2842" t="s">
        <v>5344</v>
      </c>
      <c r="B2842" s="7">
        <v>41712</v>
      </c>
      <c r="C2842" t="s">
        <v>2031</v>
      </c>
      <c r="D2842" t="s">
        <v>1585</v>
      </c>
      <c r="E2842">
        <v>1139.92</v>
      </c>
      <c r="F2842">
        <v>4</v>
      </c>
      <c r="G2842">
        <v>0</v>
      </c>
      <c r="H2842">
        <v>284.98</v>
      </c>
      <c r="I2842" t="s">
        <v>32</v>
      </c>
      <c r="J2842" t="s">
        <v>39</v>
      </c>
      <c r="K2842" t="s">
        <v>1586</v>
      </c>
      <c r="L2842" t="s">
        <v>35</v>
      </c>
      <c r="M2842" t="s">
        <v>289</v>
      </c>
      <c r="N2842" t="s">
        <v>4312</v>
      </c>
      <c r="O2842">
        <f t="shared" si="44"/>
        <v>2014</v>
      </c>
    </row>
    <row r="2843" spans="1:15" x14ac:dyDescent="0.3">
      <c r="A2843" t="s">
        <v>5345</v>
      </c>
      <c r="B2843" s="7">
        <v>42978</v>
      </c>
      <c r="C2843" t="s">
        <v>1605</v>
      </c>
      <c r="D2843" t="s">
        <v>2881</v>
      </c>
      <c r="E2843">
        <v>229.54400000000001</v>
      </c>
      <c r="F2843">
        <v>7</v>
      </c>
      <c r="G2843">
        <v>0.2</v>
      </c>
      <c r="H2843">
        <v>83.209699999999998</v>
      </c>
      <c r="I2843" t="s">
        <v>44</v>
      </c>
      <c r="J2843" t="s">
        <v>85</v>
      </c>
      <c r="K2843" t="s">
        <v>2882</v>
      </c>
      <c r="L2843" t="s">
        <v>35</v>
      </c>
      <c r="M2843" t="s">
        <v>87</v>
      </c>
      <c r="N2843" t="s">
        <v>1512</v>
      </c>
      <c r="O2843">
        <f t="shared" si="44"/>
        <v>2017</v>
      </c>
    </row>
    <row r="2844" spans="1:15" x14ac:dyDescent="0.3">
      <c r="A2844" t="s">
        <v>5346</v>
      </c>
      <c r="B2844" s="7">
        <v>42817</v>
      </c>
      <c r="C2844" t="s">
        <v>5347</v>
      </c>
      <c r="D2844" t="s">
        <v>1495</v>
      </c>
      <c r="E2844">
        <v>143.72800000000001</v>
      </c>
      <c r="F2844">
        <v>2</v>
      </c>
      <c r="G2844">
        <v>0.2</v>
      </c>
      <c r="H2844">
        <v>-32.338799999999999</v>
      </c>
      <c r="I2844" t="s">
        <v>44</v>
      </c>
      <c r="J2844" t="s">
        <v>58</v>
      </c>
      <c r="K2844" t="s">
        <v>1496</v>
      </c>
      <c r="L2844" t="s">
        <v>99</v>
      </c>
      <c r="M2844" t="s">
        <v>100</v>
      </c>
      <c r="N2844" t="s">
        <v>1490</v>
      </c>
      <c r="O2844">
        <f t="shared" si="44"/>
        <v>2017</v>
      </c>
    </row>
    <row r="2845" spans="1:15" x14ac:dyDescent="0.3">
      <c r="A2845" t="s">
        <v>5348</v>
      </c>
      <c r="B2845" s="7">
        <v>42873</v>
      </c>
      <c r="C2845" t="s">
        <v>61</v>
      </c>
      <c r="D2845" t="s">
        <v>5023</v>
      </c>
      <c r="E2845">
        <v>36.048000000000002</v>
      </c>
      <c r="F2845">
        <v>3</v>
      </c>
      <c r="G2845">
        <v>0.2</v>
      </c>
      <c r="H2845">
        <v>-0.9012</v>
      </c>
      <c r="I2845" t="s">
        <v>69</v>
      </c>
      <c r="J2845" t="s">
        <v>148</v>
      </c>
      <c r="K2845" t="s">
        <v>5024</v>
      </c>
      <c r="L2845" t="s">
        <v>137</v>
      </c>
      <c r="M2845" t="s">
        <v>138</v>
      </c>
      <c r="N2845" t="s">
        <v>139</v>
      </c>
      <c r="O2845">
        <f t="shared" si="44"/>
        <v>2017</v>
      </c>
    </row>
    <row r="2846" spans="1:15" x14ac:dyDescent="0.3">
      <c r="A2846" t="s">
        <v>5349</v>
      </c>
      <c r="B2846" s="7">
        <v>42731</v>
      </c>
      <c r="C2846" t="s">
        <v>3047</v>
      </c>
      <c r="D2846" t="s">
        <v>1813</v>
      </c>
      <c r="E2846">
        <v>845.48800000000006</v>
      </c>
      <c r="F2846">
        <v>8</v>
      </c>
      <c r="G2846">
        <v>0.3</v>
      </c>
      <c r="H2846">
        <v>-12.0784</v>
      </c>
      <c r="I2846" t="s">
        <v>32</v>
      </c>
      <c r="J2846" t="s">
        <v>39</v>
      </c>
      <c r="K2846" t="s">
        <v>1814</v>
      </c>
      <c r="L2846" t="s">
        <v>99</v>
      </c>
      <c r="M2846" t="s">
        <v>193</v>
      </c>
      <c r="N2846" t="s">
        <v>5034</v>
      </c>
      <c r="O2846">
        <f t="shared" si="44"/>
        <v>2016</v>
      </c>
    </row>
    <row r="2847" spans="1:15" x14ac:dyDescent="0.3">
      <c r="A2847" t="s">
        <v>5350</v>
      </c>
      <c r="B2847" s="7">
        <v>43056</v>
      </c>
      <c r="C2847" t="s">
        <v>1467</v>
      </c>
      <c r="D2847" t="s">
        <v>773</v>
      </c>
      <c r="E2847">
        <v>50.94</v>
      </c>
      <c r="F2847">
        <v>3</v>
      </c>
      <c r="G2847">
        <v>0</v>
      </c>
      <c r="H2847">
        <v>14.263199999999999</v>
      </c>
      <c r="I2847" t="s">
        <v>44</v>
      </c>
      <c r="J2847" t="s">
        <v>66</v>
      </c>
      <c r="K2847" t="s">
        <v>774</v>
      </c>
      <c r="L2847" t="s">
        <v>137</v>
      </c>
      <c r="M2847" t="s">
        <v>1102</v>
      </c>
      <c r="N2847" t="s">
        <v>3606</v>
      </c>
      <c r="O2847">
        <f t="shared" si="44"/>
        <v>2017</v>
      </c>
    </row>
    <row r="2848" spans="1:15" x14ac:dyDescent="0.3">
      <c r="A2848" t="s">
        <v>5351</v>
      </c>
      <c r="B2848" s="7">
        <v>42988</v>
      </c>
      <c r="C2848" t="s">
        <v>2775</v>
      </c>
      <c r="D2848" t="s">
        <v>1542</v>
      </c>
      <c r="E2848">
        <v>762.59400000000005</v>
      </c>
      <c r="F2848">
        <v>3</v>
      </c>
      <c r="G2848">
        <v>0.8</v>
      </c>
      <c r="H2848">
        <v>-1143.8910000000001</v>
      </c>
      <c r="I2848" t="s">
        <v>44</v>
      </c>
      <c r="J2848" t="s">
        <v>73</v>
      </c>
      <c r="K2848" t="s">
        <v>1543</v>
      </c>
      <c r="L2848" t="s">
        <v>99</v>
      </c>
      <c r="M2848" t="s">
        <v>193</v>
      </c>
      <c r="N2848" t="s">
        <v>276</v>
      </c>
      <c r="O2848">
        <f t="shared" si="44"/>
        <v>2017</v>
      </c>
    </row>
    <row r="2849" spans="1:15" x14ac:dyDescent="0.3">
      <c r="A2849" t="s">
        <v>5352</v>
      </c>
      <c r="B2849" s="7">
        <v>42833</v>
      </c>
      <c r="C2849" t="s">
        <v>5353</v>
      </c>
      <c r="D2849" t="s">
        <v>5354</v>
      </c>
      <c r="E2849">
        <v>56.28</v>
      </c>
      <c r="F2849">
        <v>6</v>
      </c>
      <c r="G2849">
        <v>0</v>
      </c>
      <c r="H2849">
        <v>15.7584</v>
      </c>
      <c r="I2849" t="s">
        <v>32</v>
      </c>
      <c r="J2849" t="s">
        <v>63</v>
      </c>
      <c r="K2849" t="s">
        <v>5355</v>
      </c>
      <c r="L2849" t="s">
        <v>35</v>
      </c>
      <c r="M2849" t="s">
        <v>1129</v>
      </c>
      <c r="N2849" t="s">
        <v>2867</v>
      </c>
      <c r="O2849">
        <f t="shared" si="44"/>
        <v>2017</v>
      </c>
    </row>
    <row r="2850" spans="1:15" x14ac:dyDescent="0.3">
      <c r="A2850" t="s">
        <v>5352</v>
      </c>
      <c r="B2850" s="7">
        <v>42833</v>
      </c>
      <c r="C2850" t="s">
        <v>5353</v>
      </c>
      <c r="D2850" t="s">
        <v>4166</v>
      </c>
      <c r="E2850">
        <v>2690.97</v>
      </c>
      <c r="F2850">
        <v>3</v>
      </c>
      <c r="G2850">
        <v>0</v>
      </c>
      <c r="H2850">
        <v>1264.7559000000001</v>
      </c>
      <c r="I2850" t="s">
        <v>44</v>
      </c>
      <c r="J2850" t="s">
        <v>73</v>
      </c>
      <c r="K2850" t="s">
        <v>4167</v>
      </c>
      <c r="L2850" t="s">
        <v>35</v>
      </c>
      <c r="M2850" t="s">
        <v>1129</v>
      </c>
      <c r="N2850" t="s">
        <v>2867</v>
      </c>
      <c r="O2850">
        <f t="shared" si="44"/>
        <v>2017</v>
      </c>
    </row>
    <row r="2851" spans="1:15" x14ac:dyDescent="0.3">
      <c r="A2851" t="s">
        <v>5356</v>
      </c>
      <c r="B2851" s="7">
        <v>42702</v>
      </c>
      <c r="C2851" t="s">
        <v>2352</v>
      </c>
      <c r="D2851" t="s">
        <v>2961</v>
      </c>
      <c r="E2851">
        <v>7.4340000000000002</v>
      </c>
      <c r="F2851">
        <v>6</v>
      </c>
      <c r="G2851">
        <v>0.7</v>
      </c>
      <c r="H2851">
        <v>-5.6993999999999998</v>
      </c>
      <c r="I2851" t="s">
        <v>44</v>
      </c>
      <c r="J2851" t="s">
        <v>73</v>
      </c>
      <c r="K2851" t="s">
        <v>2962</v>
      </c>
      <c r="L2851" t="s">
        <v>35</v>
      </c>
      <c r="M2851" t="s">
        <v>55</v>
      </c>
      <c r="N2851" t="s">
        <v>2014</v>
      </c>
      <c r="O2851">
        <f t="shared" si="44"/>
        <v>2016</v>
      </c>
    </row>
    <row r="2852" spans="1:15" x14ac:dyDescent="0.3">
      <c r="A2852" t="s">
        <v>5357</v>
      </c>
      <c r="B2852" s="7">
        <v>42523</v>
      </c>
      <c r="C2852" t="s">
        <v>2516</v>
      </c>
      <c r="D2852" t="s">
        <v>1571</v>
      </c>
      <c r="E2852">
        <v>64.784000000000006</v>
      </c>
      <c r="F2852">
        <v>1</v>
      </c>
      <c r="G2852">
        <v>0.2</v>
      </c>
      <c r="H2852">
        <v>-12.956799999999999</v>
      </c>
      <c r="I2852" t="s">
        <v>44</v>
      </c>
      <c r="J2852" t="s">
        <v>58</v>
      </c>
      <c r="K2852" t="s">
        <v>1572</v>
      </c>
      <c r="L2852" t="s">
        <v>137</v>
      </c>
      <c r="M2852" t="s">
        <v>138</v>
      </c>
      <c r="N2852" t="s">
        <v>139</v>
      </c>
      <c r="O2852">
        <f t="shared" si="44"/>
        <v>2016</v>
      </c>
    </row>
    <row r="2853" spans="1:15" x14ac:dyDescent="0.3">
      <c r="A2853" t="s">
        <v>5358</v>
      </c>
      <c r="B2853" s="7">
        <v>43086</v>
      </c>
      <c r="C2853" t="s">
        <v>5359</v>
      </c>
      <c r="D2853" t="s">
        <v>2502</v>
      </c>
      <c r="E2853">
        <v>28.16</v>
      </c>
      <c r="F2853">
        <v>4</v>
      </c>
      <c r="G2853">
        <v>0</v>
      </c>
      <c r="H2853">
        <v>13.235200000000001</v>
      </c>
      <c r="I2853" t="s">
        <v>44</v>
      </c>
      <c r="J2853" t="s">
        <v>85</v>
      </c>
      <c r="K2853" t="s">
        <v>2503</v>
      </c>
      <c r="L2853" t="s">
        <v>99</v>
      </c>
      <c r="M2853" t="s">
        <v>230</v>
      </c>
      <c r="N2853" t="s">
        <v>446</v>
      </c>
      <c r="O2853">
        <f t="shared" si="44"/>
        <v>2017</v>
      </c>
    </row>
    <row r="2854" spans="1:15" x14ac:dyDescent="0.3">
      <c r="A2854" t="s">
        <v>5360</v>
      </c>
      <c r="B2854" s="7">
        <v>42448</v>
      </c>
      <c r="C2854" t="s">
        <v>4708</v>
      </c>
      <c r="D2854" t="s">
        <v>5361</v>
      </c>
      <c r="E2854">
        <v>14.98</v>
      </c>
      <c r="F2854">
        <v>1</v>
      </c>
      <c r="G2854">
        <v>0</v>
      </c>
      <c r="H2854">
        <v>6.8907999999999996</v>
      </c>
      <c r="I2854" t="s">
        <v>32</v>
      </c>
      <c r="J2854" t="s">
        <v>63</v>
      </c>
      <c r="K2854" t="s">
        <v>5362</v>
      </c>
      <c r="L2854" t="s">
        <v>137</v>
      </c>
      <c r="M2854" t="s">
        <v>243</v>
      </c>
      <c r="N2854" t="s">
        <v>2060</v>
      </c>
      <c r="O2854">
        <f t="shared" si="44"/>
        <v>2016</v>
      </c>
    </row>
    <row r="2855" spans="1:15" x14ac:dyDescent="0.3">
      <c r="A2855" t="s">
        <v>5360</v>
      </c>
      <c r="B2855" s="7">
        <v>42448</v>
      </c>
      <c r="C2855" t="s">
        <v>4708</v>
      </c>
      <c r="D2855" t="s">
        <v>1822</v>
      </c>
      <c r="E2855">
        <v>20.32</v>
      </c>
      <c r="F2855">
        <v>4</v>
      </c>
      <c r="G2855">
        <v>0</v>
      </c>
      <c r="H2855">
        <v>6.9088000000000003</v>
      </c>
      <c r="I2855" t="s">
        <v>32</v>
      </c>
      <c r="J2855" t="s">
        <v>63</v>
      </c>
      <c r="K2855" t="s">
        <v>1823</v>
      </c>
      <c r="L2855" t="s">
        <v>137</v>
      </c>
      <c r="M2855" t="s">
        <v>243</v>
      </c>
      <c r="N2855" t="s">
        <v>2060</v>
      </c>
      <c r="O2855">
        <f t="shared" si="44"/>
        <v>2016</v>
      </c>
    </row>
    <row r="2856" spans="1:15" x14ac:dyDescent="0.3">
      <c r="A2856" t="s">
        <v>5363</v>
      </c>
      <c r="B2856" s="7">
        <v>42967</v>
      </c>
      <c r="C2856" t="s">
        <v>4838</v>
      </c>
      <c r="D2856" t="s">
        <v>3588</v>
      </c>
      <c r="E2856">
        <v>40.29</v>
      </c>
      <c r="F2856">
        <v>3</v>
      </c>
      <c r="G2856">
        <v>0</v>
      </c>
      <c r="H2856">
        <v>10.4754</v>
      </c>
      <c r="I2856" t="s">
        <v>44</v>
      </c>
      <c r="J2856" t="s">
        <v>58</v>
      </c>
      <c r="K2856" t="s">
        <v>3589</v>
      </c>
      <c r="L2856" t="s">
        <v>137</v>
      </c>
      <c r="M2856" t="s">
        <v>1102</v>
      </c>
      <c r="N2856" t="s">
        <v>545</v>
      </c>
      <c r="O2856">
        <f t="shared" si="44"/>
        <v>2017</v>
      </c>
    </row>
    <row r="2857" spans="1:15" x14ac:dyDescent="0.3">
      <c r="A2857" t="s">
        <v>5364</v>
      </c>
      <c r="B2857" s="7">
        <v>42941</v>
      </c>
      <c r="C2857" t="s">
        <v>1379</v>
      </c>
      <c r="D2857" t="s">
        <v>5083</v>
      </c>
      <c r="E2857">
        <v>20.23</v>
      </c>
      <c r="F2857">
        <v>7</v>
      </c>
      <c r="G2857">
        <v>0</v>
      </c>
      <c r="H2857">
        <v>9.5081000000000007</v>
      </c>
      <c r="I2857" t="s">
        <v>44</v>
      </c>
      <c r="J2857" t="s">
        <v>45</v>
      </c>
      <c r="K2857" t="s">
        <v>5084</v>
      </c>
      <c r="L2857" t="s">
        <v>99</v>
      </c>
      <c r="M2857" t="s">
        <v>4713</v>
      </c>
      <c r="N2857" t="s">
        <v>4714</v>
      </c>
      <c r="O2857">
        <f t="shared" si="44"/>
        <v>2017</v>
      </c>
    </row>
    <row r="2858" spans="1:15" x14ac:dyDescent="0.3">
      <c r="A2858" t="s">
        <v>5365</v>
      </c>
      <c r="B2858" s="7">
        <v>42608</v>
      </c>
      <c r="C2858" t="s">
        <v>1048</v>
      </c>
      <c r="D2858" t="s">
        <v>1528</v>
      </c>
      <c r="E2858">
        <v>1603.136</v>
      </c>
      <c r="F2858">
        <v>4</v>
      </c>
      <c r="G2858">
        <v>0.2</v>
      </c>
      <c r="H2858">
        <v>100.196</v>
      </c>
      <c r="I2858" t="s">
        <v>32</v>
      </c>
      <c r="J2858" t="s">
        <v>39</v>
      </c>
      <c r="K2858" t="s">
        <v>1529</v>
      </c>
      <c r="L2858" t="s">
        <v>47</v>
      </c>
      <c r="M2858" t="s">
        <v>48</v>
      </c>
      <c r="N2858" t="s">
        <v>840</v>
      </c>
      <c r="O2858">
        <f t="shared" si="44"/>
        <v>2016</v>
      </c>
    </row>
    <row r="2859" spans="1:15" x14ac:dyDescent="0.3">
      <c r="A2859" t="s">
        <v>5366</v>
      </c>
      <c r="B2859" s="7">
        <v>42597</v>
      </c>
      <c r="C2859" t="s">
        <v>5367</v>
      </c>
      <c r="D2859" t="s">
        <v>4073</v>
      </c>
      <c r="E2859">
        <v>225.29599999999999</v>
      </c>
      <c r="F2859">
        <v>2</v>
      </c>
      <c r="G2859">
        <v>0.2</v>
      </c>
      <c r="H2859">
        <v>22.529599999999999</v>
      </c>
      <c r="I2859" t="s">
        <v>32</v>
      </c>
      <c r="J2859" t="s">
        <v>39</v>
      </c>
      <c r="K2859" t="s">
        <v>4074</v>
      </c>
      <c r="L2859" t="s">
        <v>35</v>
      </c>
      <c r="M2859" t="s">
        <v>87</v>
      </c>
      <c r="N2859" t="s">
        <v>1512</v>
      </c>
      <c r="O2859">
        <f t="shared" si="44"/>
        <v>2016</v>
      </c>
    </row>
    <row r="2860" spans="1:15" x14ac:dyDescent="0.3">
      <c r="A2860" t="s">
        <v>5368</v>
      </c>
      <c r="B2860" s="7">
        <v>42874</v>
      </c>
      <c r="C2860" t="s">
        <v>4897</v>
      </c>
      <c r="D2860" t="s">
        <v>2258</v>
      </c>
      <c r="E2860">
        <v>67.8</v>
      </c>
      <c r="F2860">
        <v>4</v>
      </c>
      <c r="G2860">
        <v>0</v>
      </c>
      <c r="H2860">
        <v>4.0679999999999996</v>
      </c>
      <c r="I2860" t="s">
        <v>69</v>
      </c>
      <c r="J2860" t="s">
        <v>148</v>
      </c>
      <c r="K2860" t="s">
        <v>2259</v>
      </c>
      <c r="L2860" t="s">
        <v>35</v>
      </c>
      <c r="M2860" t="s">
        <v>1129</v>
      </c>
      <c r="N2860" t="s">
        <v>1539</v>
      </c>
      <c r="O2860">
        <f t="shared" si="44"/>
        <v>2017</v>
      </c>
    </row>
    <row r="2861" spans="1:15" x14ac:dyDescent="0.3">
      <c r="A2861" t="s">
        <v>5368</v>
      </c>
      <c r="B2861" s="7">
        <v>42874</v>
      </c>
      <c r="C2861" t="s">
        <v>4897</v>
      </c>
      <c r="D2861" t="s">
        <v>5369</v>
      </c>
      <c r="E2861">
        <v>377.97</v>
      </c>
      <c r="F2861">
        <v>3</v>
      </c>
      <c r="G2861">
        <v>0</v>
      </c>
      <c r="H2861">
        <v>98.272199999999998</v>
      </c>
      <c r="I2861" t="s">
        <v>69</v>
      </c>
      <c r="J2861" t="s">
        <v>70</v>
      </c>
      <c r="K2861" t="s">
        <v>5370</v>
      </c>
      <c r="L2861" t="s">
        <v>35</v>
      </c>
      <c r="M2861" t="s">
        <v>1129</v>
      </c>
      <c r="N2861" t="s">
        <v>1539</v>
      </c>
      <c r="O2861">
        <f t="shared" si="44"/>
        <v>2017</v>
      </c>
    </row>
    <row r="2862" spans="1:15" x14ac:dyDescent="0.3">
      <c r="A2862" t="s">
        <v>5368</v>
      </c>
      <c r="B2862" s="7">
        <v>42874</v>
      </c>
      <c r="C2862" t="s">
        <v>4897</v>
      </c>
      <c r="D2862" t="s">
        <v>752</v>
      </c>
      <c r="E2862">
        <v>1628.82</v>
      </c>
      <c r="F2862">
        <v>9</v>
      </c>
      <c r="G2862">
        <v>0</v>
      </c>
      <c r="H2862">
        <v>374.62860000000001</v>
      </c>
      <c r="I2862" t="s">
        <v>32</v>
      </c>
      <c r="J2862" t="s">
        <v>33</v>
      </c>
      <c r="K2862" t="s">
        <v>753</v>
      </c>
      <c r="L2862" t="s">
        <v>35</v>
      </c>
      <c r="M2862" t="s">
        <v>1129</v>
      </c>
      <c r="N2862" t="s">
        <v>1539</v>
      </c>
      <c r="O2862">
        <f t="shared" si="44"/>
        <v>2017</v>
      </c>
    </row>
    <row r="2863" spans="1:15" x14ac:dyDescent="0.3">
      <c r="A2863" t="s">
        <v>5368</v>
      </c>
      <c r="B2863" s="7">
        <v>42874</v>
      </c>
      <c r="C2863" t="s">
        <v>4897</v>
      </c>
      <c r="D2863" t="s">
        <v>2881</v>
      </c>
      <c r="E2863">
        <v>286.93</v>
      </c>
      <c r="F2863">
        <v>7</v>
      </c>
      <c r="G2863">
        <v>0</v>
      </c>
      <c r="H2863">
        <v>140.59569999999999</v>
      </c>
      <c r="I2863" t="s">
        <v>44</v>
      </c>
      <c r="J2863" t="s">
        <v>85</v>
      </c>
      <c r="K2863" t="s">
        <v>2882</v>
      </c>
      <c r="L2863" t="s">
        <v>35</v>
      </c>
      <c r="M2863" t="s">
        <v>1129</v>
      </c>
      <c r="N2863" t="s">
        <v>1539</v>
      </c>
      <c r="O2863">
        <f t="shared" si="44"/>
        <v>2017</v>
      </c>
    </row>
    <row r="2864" spans="1:15" x14ac:dyDescent="0.3">
      <c r="A2864" t="s">
        <v>5371</v>
      </c>
      <c r="B2864" s="7">
        <v>42959</v>
      </c>
      <c r="C2864" t="s">
        <v>2193</v>
      </c>
      <c r="D2864" t="s">
        <v>5120</v>
      </c>
      <c r="E2864">
        <v>20.736000000000001</v>
      </c>
      <c r="F2864">
        <v>4</v>
      </c>
      <c r="G2864">
        <v>0.2</v>
      </c>
      <c r="H2864">
        <v>7.2576000000000001</v>
      </c>
      <c r="I2864" t="s">
        <v>44</v>
      </c>
      <c r="J2864" t="s">
        <v>85</v>
      </c>
      <c r="K2864" t="s">
        <v>5121</v>
      </c>
      <c r="L2864" t="s">
        <v>35</v>
      </c>
      <c r="M2864" t="s">
        <v>55</v>
      </c>
      <c r="N2864" t="s">
        <v>5372</v>
      </c>
      <c r="O2864">
        <f t="shared" si="44"/>
        <v>2017</v>
      </c>
    </row>
    <row r="2865" spans="1:15" x14ac:dyDescent="0.3">
      <c r="A2865" t="s">
        <v>5373</v>
      </c>
      <c r="B2865" s="7">
        <v>42960</v>
      </c>
      <c r="C2865" t="s">
        <v>1994</v>
      </c>
      <c r="D2865" t="s">
        <v>1611</v>
      </c>
      <c r="E2865">
        <v>31.44</v>
      </c>
      <c r="F2865">
        <v>3</v>
      </c>
      <c r="G2865">
        <v>0</v>
      </c>
      <c r="H2865">
        <v>8.4887999999999995</v>
      </c>
      <c r="I2865" t="s">
        <v>44</v>
      </c>
      <c r="J2865" t="s">
        <v>58</v>
      </c>
      <c r="K2865" t="s">
        <v>1612</v>
      </c>
      <c r="L2865" t="s">
        <v>47</v>
      </c>
      <c r="M2865" t="s">
        <v>48</v>
      </c>
      <c r="N2865" t="s">
        <v>120</v>
      </c>
      <c r="O2865">
        <f t="shared" si="44"/>
        <v>2017</v>
      </c>
    </row>
    <row r="2866" spans="1:15" x14ac:dyDescent="0.3">
      <c r="A2866" t="s">
        <v>5373</v>
      </c>
      <c r="B2866" s="7">
        <v>42960</v>
      </c>
      <c r="C2866" t="s">
        <v>1994</v>
      </c>
      <c r="D2866" t="s">
        <v>1262</v>
      </c>
      <c r="E2866">
        <v>83.79</v>
      </c>
      <c r="F2866">
        <v>7</v>
      </c>
      <c r="G2866">
        <v>0</v>
      </c>
      <c r="H2866">
        <v>22.6233</v>
      </c>
      <c r="I2866" t="s">
        <v>44</v>
      </c>
      <c r="J2866" t="s">
        <v>76</v>
      </c>
      <c r="K2866" t="s">
        <v>1263</v>
      </c>
      <c r="L2866" t="s">
        <v>47</v>
      </c>
      <c r="M2866" t="s">
        <v>48</v>
      </c>
      <c r="N2866" t="s">
        <v>120</v>
      </c>
      <c r="O2866">
        <f t="shared" si="44"/>
        <v>2017</v>
      </c>
    </row>
    <row r="2867" spans="1:15" x14ac:dyDescent="0.3">
      <c r="A2867" t="s">
        <v>5373</v>
      </c>
      <c r="B2867" s="7">
        <v>42960</v>
      </c>
      <c r="C2867" t="s">
        <v>1994</v>
      </c>
      <c r="D2867" t="s">
        <v>1380</v>
      </c>
      <c r="E2867">
        <v>59.52</v>
      </c>
      <c r="F2867">
        <v>3</v>
      </c>
      <c r="G2867">
        <v>0</v>
      </c>
      <c r="H2867">
        <v>15.475199999999999</v>
      </c>
      <c r="I2867" t="s">
        <v>44</v>
      </c>
      <c r="J2867" t="s">
        <v>66</v>
      </c>
      <c r="K2867" t="s">
        <v>1381</v>
      </c>
      <c r="L2867" t="s">
        <v>47</v>
      </c>
      <c r="M2867" t="s">
        <v>48</v>
      </c>
      <c r="N2867" t="s">
        <v>120</v>
      </c>
      <c r="O2867">
        <f t="shared" si="44"/>
        <v>2017</v>
      </c>
    </row>
    <row r="2868" spans="1:15" x14ac:dyDescent="0.3">
      <c r="A2868" t="s">
        <v>5373</v>
      </c>
      <c r="B2868" s="7">
        <v>42960</v>
      </c>
      <c r="C2868" t="s">
        <v>1994</v>
      </c>
      <c r="D2868" t="s">
        <v>5374</v>
      </c>
      <c r="E2868">
        <v>31.92</v>
      </c>
      <c r="F2868">
        <v>4</v>
      </c>
      <c r="G2868">
        <v>0</v>
      </c>
      <c r="H2868">
        <v>9.2568000000000001</v>
      </c>
      <c r="I2868" t="s">
        <v>44</v>
      </c>
      <c r="J2868" t="s">
        <v>515</v>
      </c>
      <c r="K2868" t="s">
        <v>1148</v>
      </c>
      <c r="L2868" t="s">
        <v>47</v>
      </c>
      <c r="M2868" t="s">
        <v>48</v>
      </c>
      <c r="N2868" t="s">
        <v>120</v>
      </c>
      <c r="O2868">
        <f t="shared" si="44"/>
        <v>2017</v>
      </c>
    </row>
    <row r="2869" spans="1:15" x14ac:dyDescent="0.3">
      <c r="A2869" t="s">
        <v>5375</v>
      </c>
      <c r="B2869" s="7">
        <v>42684</v>
      </c>
      <c r="C2869" t="s">
        <v>2309</v>
      </c>
      <c r="D2869" t="s">
        <v>1147</v>
      </c>
      <c r="E2869">
        <v>14.72</v>
      </c>
      <c r="F2869">
        <v>5</v>
      </c>
      <c r="G2869">
        <v>0.2</v>
      </c>
      <c r="H2869">
        <v>-3.3119999999999998</v>
      </c>
      <c r="I2869" t="s">
        <v>44</v>
      </c>
      <c r="J2869" t="s">
        <v>515</v>
      </c>
      <c r="K2869" t="s">
        <v>1148</v>
      </c>
      <c r="L2869" t="s">
        <v>137</v>
      </c>
      <c r="M2869" t="s">
        <v>445</v>
      </c>
      <c r="N2869" t="s">
        <v>2493</v>
      </c>
      <c r="O2869">
        <f t="shared" si="44"/>
        <v>2016</v>
      </c>
    </row>
    <row r="2870" spans="1:15" x14ac:dyDescent="0.3">
      <c r="A2870" t="s">
        <v>5375</v>
      </c>
      <c r="B2870" s="7">
        <v>42684</v>
      </c>
      <c r="C2870" t="s">
        <v>2309</v>
      </c>
      <c r="D2870" t="s">
        <v>2470</v>
      </c>
      <c r="E2870">
        <v>38.975999999999999</v>
      </c>
      <c r="F2870">
        <v>3</v>
      </c>
      <c r="G2870">
        <v>0.2</v>
      </c>
      <c r="H2870">
        <v>-2.4359999999999999</v>
      </c>
      <c r="I2870" t="s">
        <v>44</v>
      </c>
      <c r="J2870" t="s">
        <v>58</v>
      </c>
      <c r="K2870" t="s">
        <v>2471</v>
      </c>
      <c r="L2870" t="s">
        <v>137</v>
      </c>
      <c r="M2870" t="s">
        <v>445</v>
      </c>
      <c r="N2870" t="s">
        <v>2493</v>
      </c>
      <c r="O2870">
        <f t="shared" si="44"/>
        <v>2016</v>
      </c>
    </row>
    <row r="2871" spans="1:15" x14ac:dyDescent="0.3">
      <c r="A2871" t="s">
        <v>5376</v>
      </c>
      <c r="B2871" s="7">
        <v>42898</v>
      </c>
      <c r="C2871" t="s">
        <v>502</v>
      </c>
      <c r="D2871" t="s">
        <v>5377</v>
      </c>
      <c r="E2871">
        <v>17.088000000000001</v>
      </c>
      <c r="F2871">
        <v>2</v>
      </c>
      <c r="G2871">
        <v>0.2</v>
      </c>
      <c r="H2871">
        <v>1.0680000000000001</v>
      </c>
      <c r="I2871" t="s">
        <v>32</v>
      </c>
      <c r="J2871" t="s">
        <v>63</v>
      </c>
      <c r="K2871" t="s">
        <v>5378</v>
      </c>
      <c r="L2871" t="s">
        <v>35</v>
      </c>
      <c r="M2871" t="s">
        <v>55</v>
      </c>
      <c r="N2871" t="s">
        <v>1022</v>
      </c>
      <c r="O2871">
        <f t="shared" si="44"/>
        <v>2017</v>
      </c>
    </row>
    <row r="2872" spans="1:15" x14ac:dyDescent="0.3">
      <c r="A2872" t="s">
        <v>5379</v>
      </c>
      <c r="B2872" s="7">
        <v>41720</v>
      </c>
      <c r="C2872" t="s">
        <v>5380</v>
      </c>
      <c r="D2872" t="s">
        <v>4798</v>
      </c>
      <c r="E2872">
        <v>74.352000000000004</v>
      </c>
      <c r="F2872">
        <v>3</v>
      </c>
      <c r="G2872">
        <v>0.2</v>
      </c>
      <c r="H2872">
        <v>23.234999999999999</v>
      </c>
      <c r="I2872" t="s">
        <v>44</v>
      </c>
      <c r="J2872" t="s">
        <v>85</v>
      </c>
      <c r="K2872" t="s">
        <v>4799</v>
      </c>
      <c r="L2872" t="s">
        <v>47</v>
      </c>
      <c r="M2872" t="s">
        <v>281</v>
      </c>
      <c r="N2872" t="s">
        <v>1160</v>
      </c>
      <c r="O2872">
        <f t="shared" si="44"/>
        <v>2014</v>
      </c>
    </row>
    <row r="2873" spans="1:15" x14ac:dyDescent="0.3">
      <c r="A2873" t="s">
        <v>5379</v>
      </c>
      <c r="B2873" s="7">
        <v>41720</v>
      </c>
      <c r="C2873" t="s">
        <v>5380</v>
      </c>
      <c r="D2873" t="s">
        <v>1844</v>
      </c>
      <c r="E2873">
        <v>314.35199999999998</v>
      </c>
      <c r="F2873">
        <v>3</v>
      </c>
      <c r="G2873">
        <v>0.2</v>
      </c>
      <c r="H2873">
        <v>-35.364600000000003</v>
      </c>
      <c r="I2873" t="s">
        <v>32</v>
      </c>
      <c r="J2873" t="s">
        <v>39</v>
      </c>
      <c r="K2873" t="s">
        <v>1845</v>
      </c>
      <c r="L2873" t="s">
        <v>47</v>
      </c>
      <c r="M2873" t="s">
        <v>281</v>
      </c>
      <c r="N2873" t="s">
        <v>1160</v>
      </c>
      <c r="O2873">
        <f t="shared" si="44"/>
        <v>2014</v>
      </c>
    </row>
    <row r="2874" spans="1:15" x14ac:dyDescent="0.3">
      <c r="A2874" t="s">
        <v>5381</v>
      </c>
      <c r="B2874" s="7">
        <v>42901</v>
      </c>
      <c r="C2874" t="s">
        <v>4325</v>
      </c>
      <c r="D2874" t="s">
        <v>1120</v>
      </c>
      <c r="E2874">
        <v>4.26</v>
      </c>
      <c r="F2874">
        <v>1</v>
      </c>
      <c r="G2874">
        <v>0</v>
      </c>
      <c r="H2874">
        <v>1.7465999999999999</v>
      </c>
      <c r="I2874" t="s">
        <v>44</v>
      </c>
      <c r="J2874" t="s">
        <v>66</v>
      </c>
      <c r="K2874" t="s">
        <v>1121</v>
      </c>
      <c r="L2874" t="s">
        <v>47</v>
      </c>
      <c r="M2874" t="s">
        <v>48</v>
      </c>
      <c r="N2874" t="s">
        <v>49</v>
      </c>
      <c r="O2874">
        <f t="shared" si="44"/>
        <v>2017</v>
      </c>
    </row>
    <row r="2875" spans="1:15" x14ac:dyDescent="0.3">
      <c r="A2875" t="s">
        <v>5382</v>
      </c>
      <c r="B2875" s="7">
        <v>43055</v>
      </c>
      <c r="C2875" t="s">
        <v>2545</v>
      </c>
      <c r="D2875" t="s">
        <v>1833</v>
      </c>
      <c r="E2875">
        <v>811.28</v>
      </c>
      <c r="F2875">
        <v>8</v>
      </c>
      <c r="G2875">
        <v>0</v>
      </c>
      <c r="H2875">
        <v>24.3384</v>
      </c>
      <c r="I2875" t="s">
        <v>44</v>
      </c>
      <c r="J2875" t="s">
        <v>58</v>
      </c>
      <c r="K2875" t="s">
        <v>1834</v>
      </c>
      <c r="L2875" t="s">
        <v>47</v>
      </c>
      <c r="M2875" t="s">
        <v>48</v>
      </c>
      <c r="N2875" t="s">
        <v>840</v>
      </c>
      <c r="O2875">
        <f t="shared" si="44"/>
        <v>2017</v>
      </c>
    </row>
    <row r="2876" spans="1:15" x14ac:dyDescent="0.3">
      <c r="A2876" t="s">
        <v>5383</v>
      </c>
      <c r="B2876" s="7">
        <v>43098</v>
      </c>
      <c r="C2876" t="s">
        <v>1958</v>
      </c>
      <c r="D2876" t="s">
        <v>510</v>
      </c>
      <c r="E2876">
        <v>6.03</v>
      </c>
      <c r="F2876">
        <v>3</v>
      </c>
      <c r="G2876">
        <v>0</v>
      </c>
      <c r="H2876">
        <v>2.9546999999999999</v>
      </c>
      <c r="I2876" t="s">
        <v>44</v>
      </c>
      <c r="J2876" t="s">
        <v>241</v>
      </c>
      <c r="K2876" t="s">
        <v>511</v>
      </c>
      <c r="L2876" t="s">
        <v>137</v>
      </c>
      <c r="M2876" t="s">
        <v>243</v>
      </c>
      <c r="N2876" t="s">
        <v>244</v>
      </c>
      <c r="O2876">
        <f t="shared" si="44"/>
        <v>2017</v>
      </c>
    </row>
    <row r="2877" spans="1:15" x14ac:dyDescent="0.3">
      <c r="A2877" t="s">
        <v>5384</v>
      </c>
      <c r="B2877" s="7">
        <v>42390</v>
      </c>
      <c r="C2877" t="s">
        <v>1101</v>
      </c>
      <c r="D2877" t="s">
        <v>3425</v>
      </c>
      <c r="E2877">
        <v>153.56800000000001</v>
      </c>
      <c r="F2877">
        <v>2</v>
      </c>
      <c r="G2877">
        <v>0.2</v>
      </c>
      <c r="H2877">
        <v>-5.7587999999999999</v>
      </c>
      <c r="I2877" t="s">
        <v>32</v>
      </c>
      <c r="J2877" t="s">
        <v>39</v>
      </c>
      <c r="K2877" t="s">
        <v>3426</v>
      </c>
      <c r="L2877" t="s">
        <v>47</v>
      </c>
      <c r="M2877" t="s">
        <v>48</v>
      </c>
      <c r="N2877" t="s">
        <v>840</v>
      </c>
      <c r="O2877">
        <f t="shared" si="44"/>
        <v>2016</v>
      </c>
    </row>
    <row r="2878" spans="1:15" x14ac:dyDescent="0.3">
      <c r="A2878" t="s">
        <v>5384</v>
      </c>
      <c r="B2878" s="7">
        <v>42390</v>
      </c>
      <c r="C2878" t="s">
        <v>1101</v>
      </c>
      <c r="D2878" t="s">
        <v>1134</v>
      </c>
      <c r="E2878">
        <v>1013.4880000000001</v>
      </c>
      <c r="F2878">
        <v>7</v>
      </c>
      <c r="G2878">
        <v>0.2</v>
      </c>
      <c r="H2878">
        <v>76.011600000000001</v>
      </c>
      <c r="I2878" t="s">
        <v>32</v>
      </c>
      <c r="J2878" t="s">
        <v>39</v>
      </c>
      <c r="K2878" t="s">
        <v>1135</v>
      </c>
      <c r="L2878" t="s">
        <v>47</v>
      </c>
      <c r="M2878" t="s">
        <v>48</v>
      </c>
      <c r="N2878" t="s">
        <v>840</v>
      </c>
      <c r="O2878">
        <f t="shared" si="44"/>
        <v>2016</v>
      </c>
    </row>
    <row r="2879" spans="1:15" x14ac:dyDescent="0.3">
      <c r="A2879" t="s">
        <v>5385</v>
      </c>
      <c r="B2879" s="7">
        <v>42384</v>
      </c>
      <c r="C2879" t="s">
        <v>5260</v>
      </c>
      <c r="D2879" t="s">
        <v>4456</v>
      </c>
      <c r="E2879">
        <v>52.34</v>
      </c>
      <c r="F2879">
        <v>2</v>
      </c>
      <c r="G2879">
        <v>0</v>
      </c>
      <c r="H2879">
        <v>24.599799999999998</v>
      </c>
      <c r="I2879" t="s">
        <v>44</v>
      </c>
      <c r="J2879" t="s">
        <v>159</v>
      </c>
      <c r="K2879" t="s">
        <v>4457</v>
      </c>
      <c r="L2879" t="s">
        <v>137</v>
      </c>
      <c r="M2879" t="s">
        <v>698</v>
      </c>
      <c r="N2879" t="s">
        <v>699</v>
      </c>
      <c r="O2879">
        <f t="shared" si="44"/>
        <v>2016</v>
      </c>
    </row>
    <row r="2880" spans="1:15" x14ac:dyDescent="0.3">
      <c r="A2880" t="s">
        <v>5385</v>
      </c>
      <c r="B2880" s="7">
        <v>42384</v>
      </c>
      <c r="C2880" t="s">
        <v>5260</v>
      </c>
      <c r="D2880" t="s">
        <v>1298</v>
      </c>
      <c r="E2880">
        <v>4.66</v>
      </c>
      <c r="F2880">
        <v>2</v>
      </c>
      <c r="G2880">
        <v>0</v>
      </c>
      <c r="H2880">
        <v>1.3513999999999999</v>
      </c>
      <c r="I2880" t="s">
        <v>44</v>
      </c>
      <c r="J2880" t="s">
        <v>66</v>
      </c>
      <c r="K2880" t="s">
        <v>1299</v>
      </c>
      <c r="L2880" t="s">
        <v>137</v>
      </c>
      <c r="M2880" t="s">
        <v>698</v>
      </c>
      <c r="N2880" t="s">
        <v>699</v>
      </c>
      <c r="O2880">
        <f t="shared" si="44"/>
        <v>2016</v>
      </c>
    </row>
    <row r="2881" spans="1:15" x14ac:dyDescent="0.3">
      <c r="A2881" t="s">
        <v>5385</v>
      </c>
      <c r="B2881" s="7">
        <v>42384</v>
      </c>
      <c r="C2881" t="s">
        <v>5260</v>
      </c>
      <c r="D2881" t="s">
        <v>426</v>
      </c>
      <c r="E2881">
        <v>254.97</v>
      </c>
      <c r="F2881">
        <v>3</v>
      </c>
      <c r="G2881">
        <v>0</v>
      </c>
      <c r="H2881">
        <v>91.789199999999994</v>
      </c>
      <c r="I2881" t="s">
        <v>69</v>
      </c>
      <c r="J2881" t="s">
        <v>148</v>
      </c>
      <c r="K2881" t="s">
        <v>427</v>
      </c>
      <c r="L2881" t="s">
        <v>137</v>
      </c>
      <c r="M2881" t="s">
        <v>698</v>
      </c>
      <c r="N2881" t="s">
        <v>699</v>
      </c>
      <c r="O2881">
        <f t="shared" si="44"/>
        <v>2016</v>
      </c>
    </row>
    <row r="2882" spans="1:15" x14ac:dyDescent="0.3">
      <c r="A2882" t="s">
        <v>5386</v>
      </c>
      <c r="B2882" s="7">
        <v>42632</v>
      </c>
      <c r="C2882" t="s">
        <v>1325</v>
      </c>
      <c r="D2882" t="s">
        <v>102</v>
      </c>
      <c r="E2882">
        <v>25.44</v>
      </c>
      <c r="F2882">
        <v>6</v>
      </c>
      <c r="G2882">
        <v>0</v>
      </c>
      <c r="H2882">
        <v>12.72</v>
      </c>
      <c r="I2882" t="s">
        <v>44</v>
      </c>
      <c r="J2882" t="s">
        <v>73</v>
      </c>
      <c r="K2882" t="s">
        <v>103</v>
      </c>
      <c r="L2882" t="s">
        <v>137</v>
      </c>
      <c r="M2882" t="s">
        <v>698</v>
      </c>
      <c r="N2882" t="s">
        <v>5387</v>
      </c>
      <c r="O2882">
        <f t="shared" ref="O2882:O2945" si="45">YEAR(B2882)</f>
        <v>2016</v>
      </c>
    </row>
    <row r="2883" spans="1:15" x14ac:dyDescent="0.3">
      <c r="A2883" t="s">
        <v>5386</v>
      </c>
      <c r="B2883" s="7">
        <v>42632</v>
      </c>
      <c r="C2883" t="s">
        <v>1325</v>
      </c>
      <c r="D2883" t="s">
        <v>2263</v>
      </c>
      <c r="E2883">
        <v>27.93</v>
      </c>
      <c r="F2883">
        <v>3</v>
      </c>
      <c r="G2883">
        <v>0</v>
      </c>
      <c r="H2883">
        <v>8.0997000000000003</v>
      </c>
      <c r="I2883" t="s">
        <v>44</v>
      </c>
      <c r="J2883" t="s">
        <v>515</v>
      </c>
      <c r="K2883" t="s">
        <v>2264</v>
      </c>
      <c r="L2883" t="s">
        <v>137</v>
      </c>
      <c r="M2883" t="s">
        <v>698</v>
      </c>
      <c r="N2883" t="s">
        <v>5387</v>
      </c>
      <c r="O2883">
        <f t="shared" si="45"/>
        <v>2016</v>
      </c>
    </row>
    <row r="2884" spans="1:15" x14ac:dyDescent="0.3">
      <c r="A2884" t="s">
        <v>5388</v>
      </c>
      <c r="B2884" s="7">
        <v>41691</v>
      </c>
      <c r="C2884" t="s">
        <v>4832</v>
      </c>
      <c r="D2884" t="s">
        <v>2080</v>
      </c>
      <c r="E2884">
        <v>8.85</v>
      </c>
      <c r="F2884">
        <v>5</v>
      </c>
      <c r="G2884">
        <v>0.8</v>
      </c>
      <c r="H2884">
        <v>-13.717499999999999</v>
      </c>
      <c r="I2884" t="s">
        <v>44</v>
      </c>
      <c r="J2884" t="s">
        <v>73</v>
      </c>
      <c r="K2884" t="s">
        <v>2081</v>
      </c>
      <c r="L2884" t="s">
        <v>99</v>
      </c>
      <c r="M2884" t="s">
        <v>193</v>
      </c>
      <c r="N2884" t="s">
        <v>5034</v>
      </c>
      <c r="O2884">
        <f t="shared" si="45"/>
        <v>2014</v>
      </c>
    </row>
    <row r="2885" spans="1:15" x14ac:dyDescent="0.3">
      <c r="A2885" t="s">
        <v>5389</v>
      </c>
      <c r="B2885" s="7">
        <v>42685</v>
      </c>
      <c r="C2885" t="s">
        <v>2330</v>
      </c>
      <c r="D2885" t="s">
        <v>2919</v>
      </c>
      <c r="E2885">
        <v>6.96</v>
      </c>
      <c r="F2885">
        <v>4</v>
      </c>
      <c r="G2885">
        <v>0</v>
      </c>
      <c r="H2885">
        <v>2.2271999999999998</v>
      </c>
      <c r="I2885" t="s">
        <v>32</v>
      </c>
      <c r="J2885" t="s">
        <v>63</v>
      </c>
      <c r="K2885" t="s">
        <v>2920</v>
      </c>
      <c r="L2885" t="s">
        <v>47</v>
      </c>
      <c r="M2885" t="s">
        <v>48</v>
      </c>
      <c r="N2885" t="s">
        <v>120</v>
      </c>
      <c r="O2885">
        <f t="shared" si="45"/>
        <v>2016</v>
      </c>
    </row>
    <row r="2886" spans="1:15" x14ac:dyDescent="0.3">
      <c r="A2886" t="s">
        <v>5390</v>
      </c>
      <c r="B2886" s="7">
        <v>42399</v>
      </c>
      <c r="C2886" t="s">
        <v>1690</v>
      </c>
      <c r="D2886" t="s">
        <v>2171</v>
      </c>
      <c r="E2886">
        <v>17.456</v>
      </c>
      <c r="F2886">
        <v>2</v>
      </c>
      <c r="G2886">
        <v>0.2</v>
      </c>
      <c r="H2886">
        <v>5.8914</v>
      </c>
      <c r="I2886" t="s">
        <v>44</v>
      </c>
      <c r="J2886" t="s">
        <v>73</v>
      </c>
      <c r="K2886" t="s">
        <v>2172</v>
      </c>
      <c r="L2886" t="s">
        <v>47</v>
      </c>
      <c r="M2886" t="s">
        <v>48</v>
      </c>
      <c r="N2886" t="s">
        <v>120</v>
      </c>
      <c r="O2886">
        <f t="shared" si="45"/>
        <v>2016</v>
      </c>
    </row>
    <row r="2887" spans="1:15" x14ac:dyDescent="0.3">
      <c r="A2887" t="s">
        <v>5391</v>
      </c>
      <c r="B2887" s="7">
        <v>42661</v>
      </c>
      <c r="C2887" t="s">
        <v>1615</v>
      </c>
      <c r="D2887" t="s">
        <v>1359</v>
      </c>
      <c r="E2887">
        <v>307.92</v>
      </c>
      <c r="F2887">
        <v>5</v>
      </c>
      <c r="G2887">
        <v>0.2</v>
      </c>
      <c r="H2887">
        <v>-34.640999999999998</v>
      </c>
      <c r="I2887" t="s">
        <v>32</v>
      </c>
      <c r="J2887" t="s">
        <v>39</v>
      </c>
      <c r="K2887" t="s">
        <v>1360</v>
      </c>
      <c r="L2887" t="s">
        <v>47</v>
      </c>
      <c r="M2887" t="s">
        <v>281</v>
      </c>
      <c r="N2887" t="s">
        <v>3590</v>
      </c>
      <c r="O2887">
        <f t="shared" si="45"/>
        <v>2016</v>
      </c>
    </row>
    <row r="2888" spans="1:15" x14ac:dyDescent="0.3">
      <c r="A2888" t="s">
        <v>5392</v>
      </c>
      <c r="B2888" s="7">
        <v>43087</v>
      </c>
      <c r="C2888" t="s">
        <v>1615</v>
      </c>
      <c r="D2888" t="s">
        <v>1554</v>
      </c>
      <c r="E2888">
        <v>6.63</v>
      </c>
      <c r="F2888">
        <v>3</v>
      </c>
      <c r="G2888">
        <v>0</v>
      </c>
      <c r="H2888">
        <v>1.7901</v>
      </c>
      <c r="I2888" t="s">
        <v>44</v>
      </c>
      <c r="J2888" t="s">
        <v>66</v>
      </c>
      <c r="K2888" t="s">
        <v>1555</v>
      </c>
      <c r="L2888" t="s">
        <v>47</v>
      </c>
      <c r="M2888" t="s">
        <v>48</v>
      </c>
      <c r="N2888" t="s">
        <v>49</v>
      </c>
      <c r="O2888">
        <f t="shared" si="45"/>
        <v>2017</v>
      </c>
    </row>
    <row r="2889" spans="1:15" x14ac:dyDescent="0.3">
      <c r="A2889" t="s">
        <v>5392</v>
      </c>
      <c r="B2889" s="7">
        <v>43087</v>
      </c>
      <c r="C2889" t="s">
        <v>1615</v>
      </c>
      <c r="D2889" t="s">
        <v>2952</v>
      </c>
      <c r="E2889">
        <v>12.96</v>
      </c>
      <c r="F2889">
        <v>2</v>
      </c>
      <c r="G2889">
        <v>0</v>
      </c>
      <c r="H2889">
        <v>6.2207999999999997</v>
      </c>
      <c r="I2889" t="s">
        <v>44</v>
      </c>
      <c r="J2889" t="s">
        <v>85</v>
      </c>
      <c r="K2889" t="s">
        <v>2953</v>
      </c>
      <c r="L2889" t="s">
        <v>47</v>
      </c>
      <c r="M2889" t="s">
        <v>48</v>
      </c>
      <c r="N2889" t="s">
        <v>49</v>
      </c>
      <c r="O2889">
        <f t="shared" si="45"/>
        <v>2017</v>
      </c>
    </row>
    <row r="2890" spans="1:15" x14ac:dyDescent="0.3">
      <c r="A2890" t="s">
        <v>5392</v>
      </c>
      <c r="B2890" s="7">
        <v>43087</v>
      </c>
      <c r="C2890" t="s">
        <v>1615</v>
      </c>
      <c r="D2890" t="s">
        <v>2510</v>
      </c>
      <c r="E2890">
        <v>32.4</v>
      </c>
      <c r="F2890">
        <v>5</v>
      </c>
      <c r="G2890">
        <v>0</v>
      </c>
      <c r="H2890">
        <v>15.552</v>
      </c>
      <c r="I2890" t="s">
        <v>44</v>
      </c>
      <c r="J2890" t="s">
        <v>85</v>
      </c>
      <c r="K2890" t="s">
        <v>2511</v>
      </c>
      <c r="L2890" t="s">
        <v>47</v>
      </c>
      <c r="M2890" t="s">
        <v>48</v>
      </c>
      <c r="N2890" t="s">
        <v>49</v>
      </c>
      <c r="O2890">
        <f t="shared" si="45"/>
        <v>2017</v>
      </c>
    </row>
    <row r="2891" spans="1:15" x14ac:dyDescent="0.3">
      <c r="A2891" t="s">
        <v>5393</v>
      </c>
      <c r="B2891" s="7">
        <v>43041</v>
      </c>
      <c r="C2891" t="s">
        <v>1330</v>
      </c>
      <c r="D2891" t="s">
        <v>5394</v>
      </c>
      <c r="E2891">
        <v>23.85</v>
      </c>
      <c r="F2891">
        <v>5</v>
      </c>
      <c r="G2891">
        <v>0</v>
      </c>
      <c r="H2891">
        <v>10.7325</v>
      </c>
      <c r="I2891" t="s">
        <v>44</v>
      </c>
      <c r="J2891" t="s">
        <v>85</v>
      </c>
      <c r="K2891" t="s">
        <v>5395</v>
      </c>
      <c r="L2891" t="s">
        <v>47</v>
      </c>
      <c r="M2891" t="s">
        <v>93</v>
      </c>
      <c r="N2891" t="s">
        <v>94</v>
      </c>
      <c r="O2891">
        <f t="shared" si="45"/>
        <v>2017</v>
      </c>
    </row>
    <row r="2892" spans="1:15" x14ac:dyDescent="0.3">
      <c r="A2892" t="s">
        <v>5396</v>
      </c>
      <c r="B2892" s="7">
        <v>41758</v>
      </c>
      <c r="C2892" t="s">
        <v>5397</v>
      </c>
      <c r="D2892" t="s">
        <v>2727</v>
      </c>
      <c r="E2892">
        <v>51.96</v>
      </c>
      <c r="F2892">
        <v>2</v>
      </c>
      <c r="G2892">
        <v>0</v>
      </c>
      <c r="H2892">
        <v>12.99</v>
      </c>
      <c r="I2892" t="s">
        <v>32</v>
      </c>
      <c r="J2892" t="s">
        <v>39</v>
      </c>
      <c r="K2892" t="s">
        <v>2728</v>
      </c>
      <c r="L2892" t="s">
        <v>35</v>
      </c>
      <c r="M2892" t="s">
        <v>653</v>
      </c>
      <c r="N2892" t="s">
        <v>5398</v>
      </c>
      <c r="O2892">
        <f t="shared" si="45"/>
        <v>2014</v>
      </c>
    </row>
    <row r="2893" spans="1:15" x14ac:dyDescent="0.3">
      <c r="A2893" t="s">
        <v>5396</v>
      </c>
      <c r="B2893" s="7">
        <v>41758</v>
      </c>
      <c r="C2893" t="s">
        <v>5397</v>
      </c>
      <c r="D2893" t="s">
        <v>3277</v>
      </c>
      <c r="E2893">
        <v>17.940000000000001</v>
      </c>
      <c r="F2893">
        <v>3</v>
      </c>
      <c r="G2893">
        <v>0</v>
      </c>
      <c r="H2893">
        <v>8.6112000000000002</v>
      </c>
      <c r="I2893" t="s">
        <v>44</v>
      </c>
      <c r="J2893" t="s">
        <v>73</v>
      </c>
      <c r="K2893" t="s">
        <v>3278</v>
      </c>
      <c r="L2893" t="s">
        <v>35</v>
      </c>
      <c r="M2893" t="s">
        <v>653</v>
      </c>
      <c r="N2893" t="s">
        <v>5398</v>
      </c>
      <c r="O2893">
        <f t="shared" si="45"/>
        <v>2014</v>
      </c>
    </row>
    <row r="2894" spans="1:15" x14ac:dyDescent="0.3">
      <c r="A2894" t="s">
        <v>5399</v>
      </c>
      <c r="B2894" s="7">
        <v>43031</v>
      </c>
      <c r="C2894" t="s">
        <v>335</v>
      </c>
      <c r="D2894" t="s">
        <v>5400</v>
      </c>
      <c r="E2894">
        <v>11.56</v>
      </c>
      <c r="F2894">
        <v>2</v>
      </c>
      <c r="G2894">
        <v>0</v>
      </c>
      <c r="H2894">
        <v>5.6643999999999997</v>
      </c>
      <c r="I2894" t="s">
        <v>44</v>
      </c>
      <c r="J2894" t="s">
        <v>85</v>
      </c>
      <c r="K2894" t="s">
        <v>5401</v>
      </c>
      <c r="L2894" t="s">
        <v>137</v>
      </c>
      <c r="M2894" t="s">
        <v>243</v>
      </c>
      <c r="N2894" t="s">
        <v>352</v>
      </c>
      <c r="O2894">
        <f t="shared" si="45"/>
        <v>2017</v>
      </c>
    </row>
    <row r="2895" spans="1:15" x14ac:dyDescent="0.3">
      <c r="A2895" t="s">
        <v>5399</v>
      </c>
      <c r="B2895" s="7">
        <v>43031</v>
      </c>
      <c r="C2895" t="s">
        <v>335</v>
      </c>
      <c r="D2895" t="s">
        <v>806</v>
      </c>
      <c r="E2895">
        <v>26.4</v>
      </c>
      <c r="F2895">
        <v>5</v>
      </c>
      <c r="G2895">
        <v>0</v>
      </c>
      <c r="H2895">
        <v>11.88</v>
      </c>
      <c r="I2895" t="s">
        <v>44</v>
      </c>
      <c r="J2895" t="s">
        <v>85</v>
      </c>
      <c r="K2895" t="s">
        <v>807</v>
      </c>
      <c r="L2895" t="s">
        <v>137</v>
      </c>
      <c r="M2895" t="s">
        <v>243</v>
      </c>
      <c r="N2895" t="s">
        <v>352</v>
      </c>
      <c r="O2895">
        <f t="shared" si="45"/>
        <v>2017</v>
      </c>
    </row>
    <row r="2896" spans="1:15" x14ac:dyDescent="0.3">
      <c r="A2896" t="s">
        <v>5399</v>
      </c>
      <c r="B2896" s="7">
        <v>43031</v>
      </c>
      <c r="C2896" t="s">
        <v>335</v>
      </c>
      <c r="D2896" t="s">
        <v>5402</v>
      </c>
      <c r="E2896">
        <v>69.08</v>
      </c>
      <c r="F2896">
        <v>11</v>
      </c>
      <c r="G2896">
        <v>0</v>
      </c>
      <c r="H2896">
        <v>29.0136</v>
      </c>
      <c r="I2896" t="s">
        <v>32</v>
      </c>
      <c r="J2896" t="s">
        <v>63</v>
      </c>
      <c r="K2896" t="s">
        <v>5403</v>
      </c>
      <c r="L2896" t="s">
        <v>137</v>
      </c>
      <c r="M2896" t="s">
        <v>243</v>
      </c>
      <c r="N2896" t="s">
        <v>352</v>
      </c>
      <c r="O2896">
        <f t="shared" si="45"/>
        <v>2017</v>
      </c>
    </row>
    <row r="2897" spans="1:15" x14ac:dyDescent="0.3">
      <c r="A2897" t="s">
        <v>5399</v>
      </c>
      <c r="B2897" s="7">
        <v>43031</v>
      </c>
      <c r="C2897" t="s">
        <v>335</v>
      </c>
      <c r="D2897" t="s">
        <v>678</v>
      </c>
      <c r="E2897">
        <v>35.880000000000003</v>
      </c>
      <c r="F2897">
        <v>3</v>
      </c>
      <c r="G2897">
        <v>0</v>
      </c>
      <c r="H2897">
        <v>10.0464</v>
      </c>
      <c r="I2897" t="s">
        <v>69</v>
      </c>
      <c r="J2897" t="s">
        <v>70</v>
      </c>
      <c r="K2897" t="s">
        <v>679</v>
      </c>
      <c r="L2897" t="s">
        <v>137</v>
      </c>
      <c r="M2897" t="s">
        <v>243</v>
      </c>
      <c r="N2897" t="s">
        <v>352</v>
      </c>
      <c r="O2897">
        <f t="shared" si="45"/>
        <v>2017</v>
      </c>
    </row>
    <row r="2898" spans="1:15" x14ac:dyDescent="0.3">
      <c r="A2898" t="s">
        <v>5404</v>
      </c>
      <c r="B2898" s="7">
        <v>41728</v>
      </c>
      <c r="C2898" t="s">
        <v>263</v>
      </c>
      <c r="D2898" t="s">
        <v>3739</v>
      </c>
      <c r="E2898">
        <v>49.65</v>
      </c>
      <c r="F2898">
        <v>5</v>
      </c>
      <c r="G2898">
        <v>0</v>
      </c>
      <c r="H2898">
        <v>20.853000000000002</v>
      </c>
      <c r="I2898" t="s">
        <v>44</v>
      </c>
      <c r="J2898" t="s">
        <v>66</v>
      </c>
      <c r="K2898" t="s">
        <v>3740</v>
      </c>
      <c r="L2898" t="s">
        <v>137</v>
      </c>
      <c r="M2898" t="s">
        <v>243</v>
      </c>
      <c r="N2898" t="s">
        <v>1041</v>
      </c>
      <c r="O2898">
        <f t="shared" si="45"/>
        <v>2014</v>
      </c>
    </row>
    <row r="2899" spans="1:15" x14ac:dyDescent="0.3">
      <c r="A2899" t="s">
        <v>5405</v>
      </c>
      <c r="B2899" s="7">
        <v>42373</v>
      </c>
      <c r="C2899" t="s">
        <v>3174</v>
      </c>
      <c r="D2899" t="s">
        <v>4807</v>
      </c>
      <c r="E2899">
        <v>959.96799999999996</v>
      </c>
      <c r="F2899">
        <v>4</v>
      </c>
      <c r="G2899">
        <v>0.2</v>
      </c>
      <c r="H2899">
        <v>119.996</v>
      </c>
      <c r="I2899" t="s">
        <v>69</v>
      </c>
      <c r="J2899" t="s">
        <v>1077</v>
      </c>
      <c r="K2899" t="s">
        <v>4808</v>
      </c>
      <c r="L2899" t="s">
        <v>35</v>
      </c>
      <c r="M2899" t="s">
        <v>87</v>
      </c>
      <c r="N2899" t="s">
        <v>419</v>
      </c>
      <c r="O2899">
        <f t="shared" si="45"/>
        <v>2016</v>
      </c>
    </row>
    <row r="2900" spans="1:15" x14ac:dyDescent="0.3">
      <c r="A2900" t="s">
        <v>5406</v>
      </c>
      <c r="B2900" s="7">
        <v>42120</v>
      </c>
      <c r="C2900" t="s">
        <v>4877</v>
      </c>
      <c r="D2900" t="s">
        <v>1007</v>
      </c>
      <c r="E2900">
        <v>408.42200000000003</v>
      </c>
      <c r="F2900">
        <v>2</v>
      </c>
      <c r="G2900">
        <v>0.3</v>
      </c>
      <c r="H2900">
        <v>-5.8346</v>
      </c>
      <c r="I2900" t="s">
        <v>32</v>
      </c>
      <c r="J2900" t="s">
        <v>39</v>
      </c>
      <c r="K2900" t="s">
        <v>1008</v>
      </c>
      <c r="L2900" t="s">
        <v>99</v>
      </c>
      <c r="M2900" t="s">
        <v>100</v>
      </c>
      <c r="N2900" t="s">
        <v>171</v>
      </c>
      <c r="O2900">
        <f t="shared" si="45"/>
        <v>2015</v>
      </c>
    </row>
    <row r="2901" spans="1:15" x14ac:dyDescent="0.3">
      <c r="A2901" t="s">
        <v>5407</v>
      </c>
      <c r="B2901" s="7">
        <v>42259</v>
      </c>
      <c r="C2901" t="s">
        <v>349</v>
      </c>
      <c r="D2901" t="s">
        <v>4807</v>
      </c>
      <c r="E2901">
        <v>479.98399999999998</v>
      </c>
      <c r="F2901">
        <v>2</v>
      </c>
      <c r="G2901">
        <v>0.2</v>
      </c>
      <c r="H2901">
        <v>59.997999999999998</v>
      </c>
      <c r="I2901" t="s">
        <v>69</v>
      </c>
      <c r="J2901" t="s">
        <v>1077</v>
      </c>
      <c r="K2901" t="s">
        <v>4808</v>
      </c>
      <c r="L2901" t="s">
        <v>137</v>
      </c>
      <c r="M2901" t="s">
        <v>243</v>
      </c>
      <c r="N2901" t="s">
        <v>244</v>
      </c>
      <c r="O2901">
        <f t="shared" si="45"/>
        <v>2015</v>
      </c>
    </row>
    <row r="2902" spans="1:15" x14ac:dyDescent="0.3">
      <c r="A2902" t="s">
        <v>5407</v>
      </c>
      <c r="B2902" s="7">
        <v>42259</v>
      </c>
      <c r="C2902" t="s">
        <v>349</v>
      </c>
      <c r="D2902" t="s">
        <v>1372</v>
      </c>
      <c r="E2902">
        <v>12.6</v>
      </c>
      <c r="F2902">
        <v>4</v>
      </c>
      <c r="G2902">
        <v>0</v>
      </c>
      <c r="H2902">
        <v>6.048</v>
      </c>
      <c r="I2902" t="s">
        <v>44</v>
      </c>
      <c r="J2902" t="s">
        <v>45</v>
      </c>
      <c r="K2902" t="s">
        <v>1373</v>
      </c>
      <c r="L2902" t="s">
        <v>137</v>
      </c>
      <c r="M2902" t="s">
        <v>243</v>
      </c>
      <c r="N2902" t="s">
        <v>244</v>
      </c>
      <c r="O2902">
        <f t="shared" si="45"/>
        <v>2015</v>
      </c>
    </row>
    <row r="2903" spans="1:15" x14ac:dyDescent="0.3">
      <c r="A2903" t="s">
        <v>5408</v>
      </c>
      <c r="B2903" s="7">
        <v>42989</v>
      </c>
      <c r="C2903" t="s">
        <v>4968</v>
      </c>
      <c r="D2903" t="s">
        <v>2685</v>
      </c>
      <c r="E2903">
        <v>184.66</v>
      </c>
      <c r="F2903">
        <v>7</v>
      </c>
      <c r="G2903">
        <v>0</v>
      </c>
      <c r="H2903">
        <v>84.943600000000004</v>
      </c>
      <c r="I2903" t="s">
        <v>44</v>
      </c>
      <c r="J2903" t="s">
        <v>85</v>
      </c>
      <c r="K2903" t="s">
        <v>2686</v>
      </c>
      <c r="L2903" t="s">
        <v>35</v>
      </c>
      <c r="M2903" t="s">
        <v>1129</v>
      </c>
      <c r="N2903" t="s">
        <v>446</v>
      </c>
      <c r="O2903">
        <f t="shared" si="45"/>
        <v>2017</v>
      </c>
    </row>
    <row r="2904" spans="1:15" x14ac:dyDescent="0.3">
      <c r="A2904" t="s">
        <v>5409</v>
      </c>
      <c r="B2904" s="7">
        <v>42533</v>
      </c>
      <c r="C2904" t="s">
        <v>1895</v>
      </c>
      <c r="D2904" t="s">
        <v>4299</v>
      </c>
      <c r="E2904">
        <v>23.12</v>
      </c>
      <c r="F2904">
        <v>5</v>
      </c>
      <c r="G2904">
        <v>0.2</v>
      </c>
      <c r="H2904">
        <v>8.3810000000000002</v>
      </c>
      <c r="I2904" t="s">
        <v>44</v>
      </c>
      <c r="J2904" t="s">
        <v>85</v>
      </c>
      <c r="K2904" t="s">
        <v>4300</v>
      </c>
      <c r="L2904" t="s">
        <v>99</v>
      </c>
      <c r="M2904" t="s">
        <v>193</v>
      </c>
      <c r="N2904" t="s">
        <v>276</v>
      </c>
      <c r="O2904">
        <f t="shared" si="45"/>
        <v>2016</v>
      </c>
    </row>
    <row r="2905" spans="1:15" x14ac:dyDescent="0.3">
      <c r="A2905" t="s">
        <v>5410</v>
      </c>
      <c r="B2905" s="7">
        <v>42548</v>
      </c>
      <c r="C2905" t="s">
        <v>4072</v>
      </c>
      <c r="D2905" t="s">
        <v>3744</v>
      </c>
      <c r="E2905">
        <v>37.463999999999999</v>
      </c>
      <c r="F2905">
        <v>7</v>
      </c>
      <c r="G2905">
        <v>0.2</v>
      </c>
      <c r="H2905">
        <v>12.175800000000001</v>
      </c>
      <c r="I2905" t="s">
        <v>44</v>
      </c>
      <c r="J2905" t="s">
        <v>85</v>
      </c>
      <c r="K2905" t="s">
        <v>3745</v>
      </c>
      <c r="L2905" t="s">
        <v>99</v>
      </c>
      <c r="M2905" t="s">
        <v>193</v>
      </c>
      <c r="N2905" t="s">
        <v>5411</v>
      </c>
      <c r="O2905">
        <f t="shared" si="45"/>
        <v>2016</v>
      </c>
    </row>
    <row r="2906" spans="1:15" x14ac:dyDescent="0.3">
      <c r="A2906" t="s">
        <v>5410</v>
      </c>
      <c r="B2906" s="7">
        <v>42548</v>
      </c>
      <c r="C2906" t="s">
        <v>4072</v>
      </c>
      <c r="D2906" t="s">
        <v>4212</v>
      </c>
      <c r="E2906">
        <v>539.65800000000002</v>
      </c>
      <c r="F2906">
        <v>3</v>
      </c>
      <c r="G2906">
        <v>0.3</v>
      </c>
      <c r="H2906">
        <v>-7.7093999999999996</v>
      </c>
      <c r="I2906" t="s">
        <v>32</v>
      </c>
      <c r="J2906" t="s">
        <v>39</v>
      </c>
      <c r="K2906" t="s">
        <v>4213</v>
      </c>
      <c r="L2906" t="s">
        <v>99</v>
      </c>
      <c r="M2906" t="s">
        <v>193</v>
      </c>
      <c r="N2906" t="s">
        <v>5411</v>
      </c>
      <c r="O2906">
        <f t="shared" si="45"/>
        <v>2016</v>
      </c>
    </row>
    <row r="2907" spans="1:15" x14ac:dyDescent="0.3">
      <c r="A2907" t="s">
        <v>5412</v>
      </c>
      <c r="B2907" s="7">
        <v>41908</v>
      </c>
      <c r="C2907" t="s">
        <v>340</v>
      </c>
      <c r="D2907" t="s">
        <v>5413</v>
      </c>
      <c r="E2907">
        <v>310.12</v>
      </c>
      <c r="F2907">
        <v>2</v>
      </c>
      <c r="G2907">
        <v>0</v>
      </c>
      <c r="H2907">
        <v>80.631200000000007</v>
      </c>
      <c r="I2907" t="s">
        <v>44</v>
      </c>
      <c r="J2907" t="s">
        <v>58</v>
      </c>
      <c r="K2907" t="s">
        <v>5414</v>
      </c>
      <c r="L2907" t="s">
        <v>47</v>
      </c>
      <c r="M2907" t="s">
        <v>93</v>
      </c>
      <c r="N2907" t="s">
        <v>94</v>
      </c>
      <c r="O2907">
        <f t="shared" si="45"/>
        <v>2014</v>
      </c>
    </row>
    <row r="2908" spans="1:15" x14ac:dyDescent="0.3">
      <c r="A2908" t="s">
        <v>5415</v>
      </c>
      <c r="B2908" s="7">
        <v>43042</v>
      </c>
      <c r="C2908" t="s">
        <v>2553</v>
      </c>
      <c r="D2908" t="s">
        <v>5416</v>
      </c>
      <c r="E2908">
        <v>8.56</v>
      </c>
      <c r="F2908">
        <v>2</v>
      </c>
      <c r="G2908">
        <v>0</v>
      </c>
      <c r="H2908">
        <v>3.8519999999999999</v>
      </c>
      <c r="I2908" t="s">
        <v>44</v>
      </c>
      <c r="J2908" t="s">
        <v>85</v>
      </c>
      <c r="K2908" t="s">
        <v>5417</v>
      </c>
      <c r="L2908" t="s">
        <v>99</v>
      </c>
      <c r="M2908" t="s">
        <v>208</v>
      </c>
      <c r="N2908" t="s">
        <v>209</v>
      </c>
      <c r="O2908">
        <f t="shared" si="45"/>
        <v>2017</v>
      </c>
    </row>
    <row r="2909" spans="1:15" x14ac:dyDescent="0.3">
      <c r="A2909" t="s">
        <v>5415</v>
      </c>
      <c r="B2909" s="7">
        <v>43042</v>
      </c>
      <c r="C2909" t="s">
        <v>2553</v>
      </c>
      <c r="D2909" t="s">
        <v>1611</v>
      </c>
      <c r="E2909">
        <v>52.4</v>
      </c>
      <c r="F2909">
        <v>5</v>
      </c>
      <c r="G2909">
        <v>0</v>
      </c>
      <c r="H2909">
        <v>14.148</v>
      </c>
      <c r="I2909" t="s">
        <v>44</v>
      </c>
      <c r="J2909" t="s">
        <v>58</v>
      </c>
      <c r="K2909" t="s">
        <v>1612</v>
      </c>
      <c r="L2909" t="s">
        <v>99</v>
      </c>
      <c r="M2909" t="s">
        <v>208</v>
      </c>
      <c r="N2909" t="s">
        <v>209</v>
      </c>
      <c r="O2909">
        <f t="shared" si="45"/>
        <v>2017</v>
      </c>
    </row>
    <row r="2910" spans="1:15" x14ac:dyDescent="0.3">
      <c r="A2910" t="s">
        <v>5415</v>
      </c>
      <c r="B2910" s="7">
        <v>43042</v>
      </c>
      <c r="C2910" t="s">
        <v>2553</v>
      </c>
      <c r="D2910" t="s">
        <v>4025</v>
      </c>
      <c r="E2910">
        <v>14.94</v>
      </c>
      <c r="F2910">
        <v>3</v>
      </c>
      <c r="G2910">
        <v>0</v>
      </c>
      <c r="H2910">
        <v>6.8723999999999998</v>
      </c>
      <c r="I2910" t="s">
        <v>44</v>
      </c>
      <c r="J2910" t="s">
        <v>45</v>
      </c>
      <c r="K2910" t="s">
        <v>4026</v>
      </c>
      <c r="L2910" t="s">
        <v>99</v>
      </c>
      <c r="M2910" t="s">
        <v>208</v>
      </c>
      <c r="N2910" t="s">
        <v>209</v>
      </c>
      <c r="O2910">
        <f t="shared" si="45"/>
        <v>2017</v>
      </c>
    </row>
    <row r="2911" spans="1:15" x14ac:dyDescent="0.3">
      <c r="A2911" t="s">
        <v>5418</v>
      </c>
      <c r="B2911" s="7">
        <v>42785</v>
      </c>
      <c r="C2911" t="s">
        <v>1848</v>
      </c>
      <c r="D2911" t="s">
        <v>3580</v>
      </c>
      <c r="E2911">
        <v>11.22</v>
      </c>
      <c r="F2911">
        <v>3</v>
      </c>
      <c r="G2911">
        <v>0</v>
      </c>
      <c r="H2911">
        <v>0.22439999999999999</v>
      </c>
      <c r="I2911" t="s">
        <v>44</v>
      </c>
      <c r="J2911" t="s">
        <v>241</v>
      </c>
      <c r="K2911" t="s">
        <v>3581</v>
      </c>
      <c r="L2911" t="s">
        <v>47</v>
      </c>
      <c r="M2911" t="s">
        <v>93</v>
      </c>
      <c r="N2911" t="s">
        <v>94</v>
      </c>
      <c r="O2911">
        <f t="shared" si="45"/>
        <v>2017</v>
      </c>
    </row>
    <row r="2912" spans="1:15" x14ac:dyDescent="0.3">
      <c r="A2912" t="s">
        <v>5419</v>
      </c>
      <c r="B2912" s="7">
        <v>42313</v>
      </c>
      <c r="C2912" t="s">
        <v>785</v>
      </c>
      <c r="D2912" t="s">
        <v>2207</v>
      </c>
      <c r="E2912">
        <v>387.13600000000002</v>
      </c>
      <c r="F2912">
        <v>4</v>
      </c>
      <c r="G2912">
        <v>0.2</v>
      </c>
      <c r="H2912">
        <v>24.196000000000002</v>
      </c>
      <c r="I2912" t="s">
        <v>44</v>
      </c>
      <c r="J2912" t="s">
        <v>76</v>
      </c>
      <c r="K2912" t="s">
        <v>2208</v>
      </c>
      <c r="L2912" t="s">
        <v>35</v>
      </c>
      <c r="M2912" t="s">
        <v>55</v>
      </c>
      <c r="N2912" t="s">
        <v>3001</v>
      </c>
      <c r="O2912">
        <f t="shared" si="45"/>
        <v>2015</v>
      </c>
    </row>
    <row r="2913" spans="1:15" x14ac:dyDescent="0.3">
      <c r="A2913" t="s">
        <v>5420</v>
      </c>
      <c r="B2913" s="7">
        <v>41806</v>
      </c>
      <c r="C2913" t="s">
        <v>1765</v>
      </c>
      <c r="D2913" t="s">
        <v>5421</v>
      </c>
      <c r="E2913">
        <v>41.4</v>
      </c>
      <c r="F2913">
        <v>5</v>
      </c>
      <c r="G2913">
        <v>0</v>
      </c>
      <c r="H2913">
        <v>19.457999999999998</v>
      </c>
      <c r="I2913" t="s">
        <v>44</v>
      </c>
      <c r="J2913" t="s">
        <v>159</v>
      </c>
      <c r="K2913" t="s">
        <v>591</v>
      </c>
      <c r="L2913" t="s">
        <v>137</v>
      </c>
      <c r="M2913" t="s">
        <v>243</v>
      </c>
      <c r="N2913" t="s">
        <v>5422</v>
      </c>
      <c r="O2913">
        <f t="shared" si="45"/>
        <v>2014</v>
      </c>
    </row>
    <row r="2914" spans="1:15" x14ac:dyDescent="0.3">
      <c r="A2914" t="s">
        <v>5420</v>
      </c>
      <c r="B2914" s="7">
        <v>41806</v>
      </c>
      <c r="C2914" t="s">
        <v>1765</v>
      </c>
      <c r="D2914" t="s">
        <v>5423</v>
      </c>
      <c r="E2914">
        <v>35</v>
      </c>
      <c r="F2914">
        <v>4</v>
      </c>
      <c r="G2914">
        <v>0</v>
      </c>
      <c r="H2914">
        <v>10.5</v>
      </c>
      <c r="I2914" t="s">
        <v>44</v>
      </c>
      <c r="J2914" t="s">
        <v>66</v>
      </c>
      <c r="K2914" t="s">
        <v>5424</v>
      </c>
      <c r="L2914" t="s">
        <v>137</v>
      </c>
      <c r="M2914" t="s">
        <v>243</v>
      </c>
      <c r="N2914" t="s">
        <v>5422</v>
      </c>
      <c r="O2914">
        <f t="shared" si="45"/>
        <v>2014</v>
      </c>
    </row>
    <row r="2915" spans="1:15" x14ac:dyDescent="0.3">
      <c r="A2915" t="s">
        <v>5420</v>
      </c>
      <c r="B2915" s="7">
        <v>41806</v>
      </c>
      <c r="C2915" t="s">
        <v>1765</v>
      </c>
      <c r="D2915" t="s">
        <v>372</v>
      </c>
      <c r="E2915">
        <v>39.552</v>
      </c>
      <c r="F2915">
        <v>3</v>
      </c>
      <c r="G2915">
        <v>0.2</v>
      </c>
      <c r="H2915">
        <v>14.3376</v>
      </c>
      <c r="I2915" t="s">
        <v>44</v>
      </c>
      <c r="J2915" t="s">
        <v>73</v>
      </c>
      <c r="K2915" t="s">
        <v>373</v>
      </c>
      <c r="L2915" t="s">
        <v>137</v>
      </c>
      <c r="M2915" t="s">
        <v>243</v>
      </c>
      <c r="N2915" t="s">
        <v>5422</v>
      </c>
      <c r="O2915">
        <f t="shared" si="45"/>
        <v>2014</v>
      </c>
    </row>
    <row r="2916" spans="1:15" x14ac:dyDescent="0.3">
      <c r="A2916" t="s">
        <v>5425</v>
      </c>
      <c r="B2916" s="7">
        <v>42289</v>
      </c>
      <c r="C2916" t="s">
        <v>2553</v>
      </c>
      <c r="D2916" t="s">
        <v>5174</v>
      </c>
      <c r="E2916">
        <v>135.72</v>
      </c>
      <c r="F2916">
        <v>3</v>
      </c>
      <c r="G2916">
        <v>0</v>
      </c>
      <c r="H2916">
        <v>35.287199999999999</v>
      </c>
      <c r="I2916" t="s">
        <v>69</v>
      </c>
      <c r="J2916" t="s">
        <v>70</v>
      </c>
      <c r="K2916" t="s">
        <v>5175</v>
      </c>
      <c r="L2916" t="s">
        <v>99</v>
      </c>
      <c r="M2916" t="s">
        <v>230</v>
      </c>
      <c r="N2916" t="s">
        <v>5426</v>
      </c>
      <c r="O2916">
        <f t="shared" si="45"/>
        <v>2015</v>
      </c>
    </row>
    <row r="2917" spans="1:15" x14ac:dyDescent="0.3">
      <c r="A2917" t="s">
        <v>5425</v>
      </c>
      <c r="B2917" s="7">
        <v>42289</v>
      </c>
      <c r="C2917" t="s">
        <v>2553</v>
      </c>
      <c r="D2917" t="s">
        <v>5028</v>
      </c>
      <c r="E2917">
        <v>12.56</v>
      </c>
      <c r="F2917">
        <v>2</v>
      </c>
      <c r="G2917">
        <v>0</v>
      </c>
      <c r="H2917">
        <v>5.6520000000000001</v>
      </c>
      <c r="I2917" t="s">
        <v>44</v>
      </c>
      <c r="J2917" t="s">
        <v>73</v>
      </c>
      <c r="K2917" t="s">
        <v>5029</v>
      </c>
      <c r="L2917" t="s">
        <v>99</v>
      </c>
      <c r="M2917" t="s">
        <v>230</v>
      </c>
      <c r="N2917" t="s">
        <v>5426</v>
      </c>
      <c r="O2917">
        <f t="shared" si="45"/>
        <v>2015</v>
      </c>
    </row>
    <row r="2918" spans="1:15" x14ac:dyDescent="0.3">
      <c r="A2918" t="s">
        <v>5425</v>
      </c>
      <c r="B2918" s="7">
        <v>42289</v>
      </c>
      <c r="C2918" t="s">
        <v>2553</v>
      </c>
      <c r="D2918" t="s">
        <v>3392</v>
      </c>
      <c r="E2918">
        <v>263.95999999999998</v>
      </c>
      <c r="F2918">
        <v>4</v>
      </c>
      <c r="G2918">
        <v>0</v>
      </c>
      <c r="H2918">
        <v>71.269199999999998</v>
      </c>
      <c r="I2918" t="s">
        <v>69</v>
      </c>
      <c r="J2918" t="s">
        <v>70</v>
      </c>
      <c r="K2918" t="s">
        <v>3393</v>
      </c>
      <c r="L2918" t="s">
        <v>99</v>
      </c>
      <c r="M2918" t="s">
        <v>230</v>
      </c>
      <c r="N2918" t="s">
        <v>5426</v>
      </c>
      <c r="O2918">
        <f t="shared" si="45"/>
        <v>2015</v>
      </c>
    </row>
    <row r="2919" spans="1:15" x14ac:dyDescent="0.3">
      <c r="A2919" t="s">
        <v>5427</v>
      </c>
      <c r="B2919" s="7">
        <v>42974</v>
      </c>
      <c r="C2919" t="s">
        <v>2475</v>
      </c>
      <c r="D2919" t="s">
        <v>5428</v>
      </c>
      <c r="E2919">
        <v>5.952</v>
      </c>
      <c r="F2919">
        <v>1</v>
      </c>
      <c r="G2919">
        <v>0.2</v>
      </c>
      <c r="H2919">
        <v>0.372</v>
      </c>
      <c r="I2919" t="s">
        <v>44</v>
      </c>
      <c r="J2919" t="s">
        <v>66</v>
      </c>
      <c r="K2919" t="s">
        <v>5429</v>
      </c>
      <c r="L2919" t="s">
        <v>99</v>
      </c>
      <c r="M2919" t="s">
        <v>100</v>
      </c>
      <c r="N2919" t="s">
        <v>722</v>
      </c>
      <c r="O2919">
        <f t="shared" si="45"/>
        <v>2017</v>
      </c>
    </row>
    <row r="2920" spans="1:15" x14ac:dyDescent="0.3">
      <c r="A2920" t="s">
        <v>5430</v>
      </c>
      <c r="B2920" s="7">
        <v>42697</v>
      </c>
      <c r="C2920" t="s">
        <v>4951</v>
      </c>
      <c r="D2920" t="s">
        <v>5297</v>
      </c>
      <c r="E2920">
        <v>15.8</v>
      </c>
      <c r="F2920">
        <v>5</v>
      </c>
      <c r="G2920">
        <v>0.2</v>
      </c>
      <c r="H2920">
        <v>2.37</v>
      </c>
      <c r="I2920" t="s">
        <v>44</v>
      </c>
      <c r="J2920" t="s">
        <v>241</v>
      </c>
      <c r="K2920" t="s">
        <v>5298</v>
      </c>
      <c r="L2920" t="s">
        <v>137</v>
      </c>
      <c r="M2920" t="s">
        <v>138</v>
      </c>
      <c r="N2920" t="s">
        <v>139</v>
      </c>
      <c r="O2920">
        <f t="shared" si="45"/>
        <v>2016</v>
      </c>
    </row>
    <row r="2921" spans="1:15" x14ac:dyDescent="0.3">
      <c r="A2921" t="s">
        <v>5430</v>
      </c>
      <c r="B2921" s="7">
        <v>42697</v>
      </c>
      <c r="C2921" t="s">
        <v>4951</v>
      </c>
      <c r="D2921" t="s">
        <v>3886</v>
      </c>
      <c r="E2921">
        <v>14.368</v>
      </c>
      <c r="F2921">
        <v>2</v>
      </c>
      <c r="G2921">
        <v>0.2</v>
      </c>
      <c r="H2921">
        <v>3.9512</v>
      </c>
      <c r="I2921" t="s">
        <v>32</v>
      </c>
      <c r="J2921" t="s">
        <v>63</v>
      </c>
      <c r="K2921" t="s">
        <v>3887</v>
      </c>
      <c r="L2921" t="s">
        <v>137</v>
      </c>
      <c r="M2921" t="s">
        <v>138</v>
      </c>
      <c r="N2921" t="s">
        <v>139</v>
      </c>
      <c r="O2921">
        <f t="shared" si="45"/>
        <v>2016</v>
      </c>
    </row>
    <row r="2922" spans="1:15" x14ac:dyDescent="0.3">
      <c r="A2922" t="s">
        <v>5430</v>
      </c>
      <c r="B2922" s="7">
        <v>42697</v>
      </c>
      <c r="C2922" t="s">
        <v>4951</v>
      </c>
      <c r="D2922" t="s">
        <v>3380</v>
      </c>
      <c r="E2922">
        <v>70.447999999999993</v>
      </c>
      <c r="F2922">
        <v>7</v>
      </c>
      <c r="G2922">
        <v>0.2</v>
      </c>
      <c r="H2922">
        <v>12.3284</v>
      </c>
      <c r="I2922" t="s">
        <v>32</v>
      </c>
      <c r="J2922" t="s">
        <v>63</v>
      </c>
      <c r="K2922" t="s">
        <v>3381</v>
      </c>
      <c r="L2922" t="s">
        <v>137</v>
      </c>
      <c r="M2922" t="s">
        <v>138</v>
      </c>
      <c r="N2922" t="s">
        <v>139</v>
      </c>
      <c r="O2922">
        <f t="shared" si="45"/>
        <v>2016</v>
      </c>
    </row>
    <row r="2923" spans="1:15" x14ac:dyDescent="0.3">
      <c r="A2923" t="s">
        <v>5431</v>
      </c>
      <c r="B2923" s="7">
        <v>42765</v>
      </c>
      <c r="C2923" t="s">
        <v>3418</v>
      </c>
      <c r="D2923" t="s">
        <v>1905</v>
      </c>
      <c r="E2923">
        <v>129.30000000000001</v>
      </c>
      <c r="F2923">
        <v>2</v>
      </c>
      <c r="G2923">
        <v>0</v>
      </c>
      <c r="H2923">
        <v>6.4649999999999999</v>
      </c>
      <c r="I2923" t="s">
        <v>44</v>
      </c>
      <c r="J2923" t="s">
        <v>58</v>
      </c>
      <c r="K2923" t="s">
        <v>1906</v>
      </c>
      <c r="L2923" t="s">
        <v>47</v>
      </c>
      <c r="M2923" t="s">
        <v>48</v>
      </c>
      <c r="N2923" t="s">
        <v>120</v>
      </c>
      <c r="O2923">
        <f t="shared" si="45"/>
        <v>2017</v>
      </c>
    </row>
    <row r="2924" spans="1:15" x14ac:dyDescent="0.3">
      <c r="A2924" t="s">
        <v>5432</v>
      </c>
      <c r="B2924" s="7">
        <v>42338</v>
      </c>
      <c r="C2924" t="s">
        <v>3610</v>
      </c>
      <c r="D2924" t="s">
        <v>2146</v>
      </c>
      <c r="E2924">
        <v>3.8820000000000001</v>
      </c>
      <c r="F2924">
        <v>3</v>
      </c>
      <c r="G2924">
        <v>0.8</v>
      </c>
      <c r="H2924">
        <v>-5.8230000000000004</v>
      </c>
      <c r="I2924" t="s">
        <v>44</v>
      </c>
      <c r="J2924" t="s">
        <v>73</v>
      </c>
      <c r="K2924" t="s">
        <v>2147</v>
      </c>
      <c r="L2924" t="s">
        <v>99</v>
      </c>
      <c r="M2924" t="s">
        <v>100</v>
      </c>
      <c r="N2924" t="s">
        <v>1097</v>
      </c>
      <c r="O2924">
        <f t="shared" si="45"/>
        <v>2015</v>
      </c>
    </row>
    <row r="2925" spans="1:15" x14ac:dyDescent="0.3">
      <c r="A2925" t="s">
        <v>5433</v>
      </c>
      <c r="B2925" s="7">
        <v>41818</v>
      </c>
      <c r="C2925" t="s">
        <v>2469</v>
      </c>
      <c r="D2925" t="s">
        <v>2852</v>
      </c>
      <c r="E2925">
        <v>6.08</v>
      </c>
      <c r="F2925">
        <v>1</v>
      </c>
      <c r="G2925">
        <v>0</v>
      </c>
      <c r="H2925">
        <v>3.04</v>
      </c>
      <c r="I2925" t="s">
        <v>44</v>
      </c>
      <c r="J2925" t="s">
        <v>241</v>
      </c>
      <c r="K2925" t="s">
        <v>500</v>
      </c>
      <c r="L2925" t="s">
        <v>99</v>
      </c>
      <c r="M2925" t="s">
        <v>216</v>
      </c>
      <c r="N2925" t="s">
        <v>779</v>
      </c>
      <c r="O2925">
        <f t="shared" si="45"/>
        <v>2014</v>
      </c>
    </row>
    <row r="2926" spans="1:15" x14ac:dyDescent="0.3">
      <c r="A2926" t="s">
        <v>5434</v>
      </c>
      <c r="B2926" s="7">
        <v>41884</v>
      </c>
      <c r="C2926" t="s">
        <v>4625</v>
      </c>
      <c r="D2926" t="s">
        <v>3242</v>
      </c>
      <c r="E2926">
        <v>19.899999999999999</v>
      </c>
      <c r="F2926">
        <v>1</v>
      </c>
      <c r="G2926">
        <v>0</v>
      </c>
      <c r="H2926">
        <v>8.9550000000000001</v>
      </c>
      <c r="I2926" t="s">
        <v>44</v>
      </c>
      <c r="J2926" t="s">
        <v>76</v>
      </c>
      <c r="K2926" t="s">
        <v>3243</v>
      </c>
      <c r="L2926" t="s">
        <v>137</v>
      </c>
      <c r="M2926" t="s">
        <v>243</v>
      </c>
      <c r="N2926" t="s">
        <v>3612</v>
      </c>
      <c r="O2926">
        <f t="shared" si="45"/>
        <v>2014</v>
      </c>
    </row>
    <row r="2927" spans="1:15" x14ac:dyDescent="0.3">
      <c r="A2927" t="s">
        <v>5434</v>
      </c>
      <c r="B2927" s="7">
        <v>41884</v>
      </c>
      <c r="C2927" t="s">
        <v>4625</v>
      </c>
      <c r="D2927" t="s">
        <v>5435</v>
      </c>
      <c r="E2927">
        <v>70.709999999999994</v>
      </c>
      <c r="F2927">
        <v>1</v>
      </c>
      <c r="G2927">
        <v>0</v>
      </c>
      <c r="H2927">
        <v>4.9497</v>
      </c>
      <c r="I2927" t="s">
        <v>32</v>
      </c>
      <c r="J2927" t="s">
        <v>63</v>
      </c>
      <c r="K2927" t="s">
        <v>5436</v>
      </c>
      <c r="L2927" t="s">
        <v>137</v>
      </c>
      <c r="M2927" t="s">
        <v>243</v>
      </c>
      <c r="N2927" t="s">
        <v>3612</v>
      </c>
      <c r="O2927">
        <f t="shared" si="45"/>
        <v>2014</v>
      </c>
    </row>
    <row r="2928" spans="1:15" x14ac:dyDescent="0.3">
      <c r="A2928" t="s">
        <v>5437</v>
      </c>
      <c r="B2928" s="7">
        <v>42926</v>
      </c>
      <c r="C2928" t="s">
        <v>5438</v>
      </c>
      <c r="D2928" t="s">
        <v>5402</v>
      </c>
      <c r="E2928">
        <v>18.84</v>
      </c>
      <c r="F2928">
        <v>3</v>
      </c>
      <c r="G2928">
        <v>0</v>
      </c>
      <c r="H2928">
        <v>7.9127999999999998</v>
      </c>
      <c r="I2928" t="s">
        <v>32</v>
      </c>
      <c r="J2928" t="s">
        <v>63</v>
      </c>
      <c r="K2928" t="s">
        <v>5403</v>
      </c>
      <c r="L2928" t="s">
        <v>35</v>
      </c>
      <c r="M2928" t="s">
        <v>1129</v>
      </c>
      <c r="N2928" t="s">
        <v>446</v>
      </c>
      <c r="O2928">
        <f t="shared" si="45"/>
        <v>2017</v>
      </c>
    </row>
    <row r="2929" spans="1:15" x14ac:dyDescent="0.3">
      <c r="A2929" t="s">
        <v>5439</v>
      </c>
      <c r="B2929" s="7">
        <v>42890</v>
      </c>
      <c r="C2929" t="s">
        <v>4345</v>
      </c>
      <c r="D2929" t="s">
        <v>2842</v>
      </c>
      <c r="E2929">
        <v>8.64</v>
      </c>
      <c r="F2929">
        <v>3</v>
      </c>
      <c r="G2929">
        <v>0</v>
      </c>
      <c r="H2929">
        <v>2.5055999999999998</v>
      </c>
      <c r="I2929" t="s">
        <v>44</v>
      </c>
      <c r="J2929" t="s">
        <v>66</v>
      </c>
      <c r="K2929" t="s">
        <v>2843</v>
      </c>
      <c r="L2929" t="s">
        <v>99</v>
      </c>
      <c r="M2929" t="s">
        <v>208</v>
      </c>
      <c r="N2929" t="s">
        <v>5440</v>
      </c>
      <c r="O2929">
        <f t="shared" si="45"/>
        <v>2017</v>
      </c>
    </row>
    <row r="2930" spans="1:15" x14ac:dyDescent="0.3">
      <c r="A2930" t="s">
        <v>5441</v>
      </c>
      <c r="B2930" s="7">
        <v>43027</v>
      </c>
      <c r="C2930" t="s">
        <v>2009</v>
      </c>
      <c r="D2930" t="s">
        <v>1112</v>
      </c>
      <c r="E2930">
        <v>1633.1880000000001</v>
      </c>
      <c r="F2930">
        <v>4</v>
      </c>
      <c r="G2930">
        <v>0.7</v>
      </c>
      <c r="H2930">
        <v>-1306.5504000000001</v>
      </c>
      <c r="I2930" t="s">
        <v>44</v>
      </c>
      <c r="J2930" t="s">
        <v>73</v>
      </c>
      <c r="K2930" t="s">
        <v>1113</v>
      </c>
      <c r="L2930" t="s">
        <v>35</v>
      </c>
      <c r="M2930" t="s">
        <v>87</v>
      </c>
      <c r="N2930" t="s">
        <v>1956</v>
      </c>
      <c r="O2930">
        <f t="shared" si="45"/>
        <v>2017</v>
      </c>
    </row>
    <row r="2931" spans="1:15" x14ac:dyDescent="0.3">
      <c r="A2931" t="s">
        <v>5442</v>
      </c>
      <c r="B2931" s="7">
        <v>43057</v>
      </c>
      <c r="C2931" t="s">
        <v>3447</v>
      </c>
      <c r="D2931" t="s">
        <v>2150</v>
      </c>
      <c r="E2931">
        <v>19.760000000000002</v>
      </c>
      <c r="F2931">
        <v>4</v>
      </c>
      <c r="G2931">
        <v>0</v>
      </c>
      <c r="H2931">
        <v>8.2992000000000008</v>
      </c>
      <c r="I2931" t="s">
        <v>32</v>
      </c>
      <c r="J2931" t="s">
        <v>63</v>
      </c>
      <c r="K2931" t="s">
        <v>2151</v>
      </c>
      <c r="L2931" t="s">
        <v>99</v>
      </c>
      <c r="M2931" t="s">
        <v>216</v>
      </c>
      <c r="N2931" t="s">
        <v>736</v>
      </c>
      <c r="O2931">
        <f t="shared" si="45"/>
        <v>2017</v>
      </c>
    </row>
    <row r="2932" spans="1:15" x14ac:dyDescent="0.3">
      <c r="A2932" t="s">
        <v>5443</v>
      </c>
      <c r="B2932" s="7">
        <v>42224</v>
      </c>
      <c r="C2932" t="s">
        <v>4979</v>
      </c>
      <c r="D2932" t="s">
        <v>3165</v>
      </c>
      <c r="E2932">
        <v>6.6079999999999997</v>
      </c>
      <c r="F2932">
        <v>2</v>
      </c>
      <c r="G2932">
        <v>0.2</v>
      </c>
      <c r="H2932">
        <v>2.2302</v>
      </c>
      <c r="I2932" t="s">
        <v>44</v>
      </c>
      <c r="J2932" t="s">
        <v>73</v>
      </c>
      <c r="K2932" t="s">
        <v>3166</v>
      </c>
      <c r="L2932" t="s">
        <v>47</v>
      </c>
      <c r="M2932" t="s">
        <v>48</v>
      </c>
      <c r="N2932" t="s">
        <v>120</v>
      </c>
      <c r="O2932">
        <f t="shared" si="45"/>
        <v>2015</v>
      </c>
    </row>
    <row r="2933" spans="1:15" x14ac:dyDescent="0.3">
      <c r="A2933" t="s">
        <v>5443</v>
      </c>
      <c r="B2933" s="7">
        <v>42224</v>
      </c>
      <c r="C2933" t="s">
        <v>4979</v>
      </c>
      <c r="D2933" t="s">
        <v>903</v>
      </c>
      <c r="E2933">
        <v>7.28</v>
      </c>
      <c r="F2933">
        <v>2</v>
      </c>
      <c r="G2933">
        <v>0.2</v>
      </c>
      <c r="H2933">
        <v>2.73</v>
      </c>
      <c r="I2933" t="s">
        <v>44</v>
      </c>
      <c r="J2933" t="s">
        <v>73</v>
      </c>
      <c r="K2933" t="s">
        <v>904</v>
      </c>
      <c r="L2933" t="s">
        <v>47</v>
      </c>
      <c r="M2933" t="s">
        <v>48</v>
      </c>
      <c r="N2933" t="s">
        <v>120</v>
      </c>
      <c r="O2933">
        <f t="shared" si="45"/>
        <v>2015</v>
      </c>
    </row>
    <row r="2934" spans="1:15" x14ac:dyDescent="0.3">
      <c r="A2934" t="s">
        <v>5443</v>
      </c>
      <c r="B2934" s="7">
        <v>42224</v>
      </c>
      <c r="C2934" t="s">
        <v>4979</v>
      </c>
      <c r="D2934" t="s">
        <v>1134</v>
      </c>
      <c r="E2934">
        <v>144.78399999999999</v>
      </c>
      <c r="F2934">
        <v>1</v>
      </c>
      <c r="G2934">
        <v>0.2</v>
      </c>
      <c r="H2934">
        <v>10.8588</v>
      </c>
      <c r="I2934" t="s">
        <v>32</v>
      </c>
      <c r="J2934" t="s">
        <v>39</v>
      </c>
      <c r="K2934" t="s">
        <v>1135</v>
      </c>
      <c r="L2934" t="s">
        <v>47</v>
      </c>
      <c r="M2934" t="s">
        <v>48</v>
      </c>
      <c r="N2934" t="s">
        <v>120</v>
      </c>
      <c r="O2934">
        <f t="shared" si="45"/>
        <v>2015</v>
      </c>
    </row>
    <row r="2935" spans="1:15" x14ac:dyDescent="0.3">
      <c r="A2935" t="s">
        <v>5444</v>
      </c>
      <c r="B2935" s="7">
        <v>42710</v>
      </c>
      <c r="C2935" t="s">
        <v>1660</v>
      </c>
      <c r="D2935" t="s">
        <v>3331</v>
      </c>
      <c r="E2935">
        <v>156.792</v>
      </c>
      <c r="F2935">
        <v>1</v>
      </c>
      <c r="G2935">
        <v>0.2</v>
      </c>
      <c r="H2935">
        <v>13.7193</v>
      </c>
      <c r="I2935" t="s">
        <v>69</v>
      </c>
      <c r="J2935" t="s">
        <v>70</v>
      </c>
      <c r="K2935" t="s">
        <v>3332</v>
      </c>
      <c r="L2935" t="s">
        <v>47</v>
      </c>
      <c r="M2935" t="s">
        <v>93</v>
      </c>
      <c r="N2935" t="s">
        <v>94</v>
      </c>
      <c r="O2935">
        <f t="shared" si="45"/>
        <v>2016</v>
      </c>
    </row>
    <row r="2936" spans="1:15" x14ac:dyDescent="0.3">
      <c r="A2936" t="s">
        <v>5444</v>
      </c>
      <c r="B2936" s="7">
        <v>42710</v>
      </c>
      <c r="C2936" t="s">
        <v>1660</v>
      </c>
      <c r="D2936" t="s">
        <v>5133</v>
      </c>
      <c r="E2936">
        <v>431.976</v>
      </c>
      <c r="F2936">
        <v>3</v>
      </c>
      <c r="G2936">
        <v>0.2</v>
      </c>
      <c r="H2936">
        <v>26.9985</v>
      </c>
      <c r="I2936" t="s">
        <v>69</v>
      </c>
      <c r="J2936" t="s">
        <v>70</v>
      </c>
      <c r="K2936" t="s">
        <v>5134</v>
      </c>
      <c r="L2936" t="s">
        <v>47</v>
      </c>
      <c r="M2936" t="s">
        <v>93</v>
      </c>
      <c r="N2936" t="s">
        <v>94</v>
      </c>
      <c r="O2936">
        <f t="shared" si="45"/>
        <v>2016</v>
      </c>
    </row>
    <row r="2937" spans="1:15" x14ac:dyDescent="0.3">
      <c r="A2937" t="s">
        <v>5444</v>
      </c>
      <c r="B2937" s="7">
        <v>42710</v>
      </c>
      <c r="C2937" t="s">
        <v>1660</v>
      </c>
      <c r="D2937" t="s">
        <v>336</v>
      </c>
      <c r="E2937">
        <v>35.89</v>
      </c>
      <c r="F2937">
        <v>1</v>
      </c>
      <c r="G2937">
        <v>0</v>
      </c>
      <c r="H2937">
        <v>16.150500000000001</v>
      </c>
      <c r="I2937" t="s">
        <v>44</v>
      </c>
      <c r="J2937" t="s">
        <v>159</v>
      </c>
      <c r="K2937" t="s">
        <v>337</v>
      </c>
      <c r="L2937" t="s">
        <v>47</v>
      </c>
      <c r="M2937" t="s">
        <v>93</v>
      </c>
      <c r="N2937" t="s">
        <v>94</v>
      </c>
      <c r="O2937">
        <f t="shared" si="45"/>
        <v>2016</v>
      </c>
    </row>
    <row r="2938" spans="1:15" x14ac:dyDescent="0.3">
      <c r="A2938" t="s">
        <v>5444</v>
      </c>
      <c r="B2938" s="7">
        <v>42710</v>
      </c>
      <c r="C2938" t="s">
        <v>1660</v>
      </c>
      <c r="D2938" t="s">
        <v>2302</v>
      </c>
      <c r="E2938">
        <v>47.207999999999998</v>
      </c>
      <c r="F2938">
        <v>7</v>
      </c>
      <c r="G2938">
        <v>0.2</v>
      </c>
      <c r="H2938">
        <v>15.342599999999999</v>
      </c>
      <c r="I2938" t="s">
        <v>44</v>
      </c>
      <c r="J2938" t="s">
        <v>73</v>
      </c>
      <c r="K2938" t="s">
        <v>2303</v>
      </c>
      <c r="L2938" t="s">
        <v>47</v>
      </c>
      <c r="M2938" t="s">
        <v>93</v>
      </c>
      <c r="N2938" t="s">
        <v>94</v>
      </c>
      <c r="O2938">
        <f t="shared" si="45"/>
        <v>2016</v>
      </c>
    </row>
    <row r="2939" spans="1:15" x14ac:dyDescent="0.3">
      <c r="A2939" t="s">
        <v>5444</v>
      </c>
      <c r="B2939" s="7">
        <v>42710</v>
      </c>
      <c r="C2939" t="s">
        <v>1660</v>
      </c>
      <c r="D2939" t="s">
        <v>506</v>
      </c>
      <c r="E2939">
        <v>248.08</v>
      </c>
      <c r="F2939">
        <v>7</v>
      </c>
      <c r="G2939">
        <v>0</v>
      </c>
      <c r="H2939">
        <v>116.5976</v>
      </c>
      <c r="I2939" t="s">
        <v>44</v>
      </c>
      <c r="J2939" t="s">
        <v>85</v>
      </c>
      <c r="K2939" t="s">
        <v>507</v>
      </c>
      <c r="L2939" t="s">
        <v>47</v>
      </c>
      <c r="M2939" t="s">
        <v>93</v>
      </c>
      <c r="N2939" t="s">
        <v>94</v>
      </c>
      <c r="O2939">
        <f t="shared" si="45"/>
        <v>2016</v>
      </c>
    </row>
    <row r="2940" spans="1:15" x14ac:dyDescent="0.3">
      <c r="A2940" t="s">
        <v>5444</v>
      </c>
      <c r="B2940" s="7">
        <v>42710</v>
      </c>
      <c r="C2940" t="s">
        <v>1660</v>
      </c>
      <c r="D2940" t="s">
        <v>287</v>
      </c>
      <c r="E2940">
        <v>189.7</v>
      </c>
      <c r="F2940">
        <v>5</v>
      </c>
      <c r="G2940">
        <v>0</v>
      </c>
      <c r="H2940">
        <v>89.159000000000006</v>
      </c>
      <c r="I2940" t="s">
        <v>44</v>
      </c>
      <c r="J2940" t="s">
        <v>85</v>
      </c>
      <c r="K2940" t="s">
        <v>288</v>
      </c>
      <c r="L2940" t="s">
        <v>47</v>
      </c>
      <c r="M2940" t="s">
        <v>93</v>
      </c>
      <c r="N2940" t="s">
        <v>94</v>
      </c>
      <c r="O2940">
        <f t="shared" si="45"/>
        <v>2016</v>
      </c>
    </row>
    <row r="2941" spans="1:15" x14ac:dyDescent="0.3">
      <c r="A2941" t="s">
        <v>5444</v>
      </c>
      <c r="B2941" s="7">
        <v>42710</v>
      </c>
      <c r="C2941" t="s">
        <v>1660</v>
      </c>
      <c r="D2941" t="s">
        <v>1526</v>
      </c>
      <c r="E2941">
        <v>59.808</v>
      </c>
      <c r="F2941">
        <v>3</v>
      </c>
      <c r="G2941">
        <v>0.2</v>
      </c>
      <c r="H2941">
        <v>19.4376</v>
      </c>
      <c r="I2941" t="s">
        <v>44</v>
      </c>
      <c r="J2941" t="s">
        <v>73</v>
      </c>
      <c r="K2941" t="s">
        <v>1527</v>
      </c>
      <c r="L2941" t="s">
        <v>47</v>
      </c>
      <c r="M2941" t="s">
        <v>93</v>
      </c>
      <c r="N2941" t="s">
        <v>94</v>
      </c>
      <c r="O2941">
        <f t="shared" si="45"/>
        <v>2016</v>
      </c>
    </row>
    <row r="2942" spans="1:15" x14ac:dyDescent="0.3">
      <c r="A2942" t="s">
        <v>5445</v>
      </c>
      <c r="B2942" s="7">
        <v>42819</v>
      </c>
      <c r="C2942" t="s">
        <v>1858</v>
      </c>
      <c r="D2942" t="s">
        <v>5446</v>
      </c>
      <c r="E2942">
        <v>90.99</v>
      </c>
      <c r="F2942">
        <v>1</v>
      </c>
      <c r="G2942">
        <v>0</v>
      </c>
      <c r="H2942">
        <v>14.558400000000001</v>
      </c>
      <c r="I2942" t="s">
        <v>32</v>
      </c>
      <c r="J2942" t="s">
        <v>39</v>
      </c>
      <c r="K2942" t="s">
        <v>5447</v>
      </c>
      <c r="L2942" t="s">
        <v>99</v>
      </c>
      <c r="M2942" t="s">
        <v>108</v>
      </c>
      <c r="N2942" t="s">
        <v>2239</v>
      </c>
      <c r="O2942">
        <f t="shared" si="45"/>
        <v>2017</v>
      </c>
    </row>
    <row r="2943" spans="1:15" x14ac:dyDescent="0.3">
      <c r="A2943" t="s">
        <v>5445</v>
      </c>
      <c r="B2943" s="7">
        <v>42819</v>
      </c>
      <c r="C2943" t="s">
        <v>1858</v>
      </c>
      <c r="D2943" t="s">
        <v>2176</v>
      </c>
      <c r="E2943">
        <v>1526.56</v>
      </c>
      <c r="F2943">
        <v>7</v>
      </c>
      <c r="G2943">
        <v>0</v>
      </c>
      <c r="H2943">
        <v>427.43680000000001</v>
      </c>
      <c r="I2943" t="s">
        <v>32</v>
      </c>
      <c r="J2943" t="s">
        <v>39</v>
      </c>
      <c r="K2943" t="s">
        <v>2177</v>
      </c>
      <c r="L2943" t="s">
        <v>99</v>
      </c>
      <c r="M2943" t="s">
        <v>108</v>
      </c>
      <c r="N2943" t="s">
        <v>2239</v>
      </c>
      <c r="O2943">
        <f t="shared" si="45"/>
        <v>2017</v>
      </c>
    </row>
    <row r="2944" spans="1:15" x14ac:dyDescent="0.3">
      <c r="A2944" t="s">
        <v>5445</v>
      </c>
      <c r="B2944" s="7">
        <v>42819</v>
      </c>
      <c r="C2944" t="s">
        <v>1858</v>
      </c>
      <c r="D2944" t="s">
        <v>2799</v>
      </c>
      <c r="E2944">
        <v>368.97</v>
      </c>
      <c r="F2944">
        <v>3</v>
      </c>
      <c r="G2944">
        <v>0</v>
      </c>
      <c r="H2944">
        <v>40.5867</v>
      </c>
      <c r="I2944" t="s">
        <v>32</v>
      </c>
      <c r="J2944" t="s">
        <v>39</v>
      </c>
      <c r="K2944" t="s">
        <v>2800</v>
      </c>
      <c r="L2944" t="s">
        <v>99</v>
      </c>
      <c r="M2944" t="s">
        <v>108</v>
      </c>
      <c r="N2944" t="s">
        <v>2239</v>
      </c>
      <c r="O2944">
        <f t="shared" si="45"/>
        <v>2017</v>
      </c>
    </row>
    <row r="2945" spans="1:15" x14ac:dyDescent="0.3">
      <c r="A2945" t="s">
        <v>5448</v>
      </c>
      <c r="B2945" s="7">
        <v>43058</v>
      </c>
      <c r="C2945" t="s">
        <v>3671</v>
      </c>
      <c r="D2945" t="s">
        <v>1056</v>
      </c>
      <c r="E2945">
        <v>305.01</v>
      </c>
      <c r="F2945">
        <v>9</v>
      </c>
      <c r="G2945">
        <v>0</v>
      </c>
      <c r="H2945">
        <v>76.252499999999998</v>
      </c>
      <c r="I2945" t="s">
        <v>44</v>
      </c>
      <c r="J2945" t="s">
        <v>58</v>
      </c>
      <c r="K2945" t="s">
        <v>1057</v>
      </c>
      <c r="L2945" t="s">
        <v>47</v>
      </c>
      <c r="M2945" t="s">
        <v>48</v>
      </c>
      <c r="N2945" t="s">
        <v>49</v>
      </c>
      <c r="O2945">
        <f t="shared" si="45"/>
        <v>2017</v>
      </c>
    </row>
    <row r="2946" spans="1:15" x14ac:dyDescent="0.3">
      <c r="A2946" t="s">
        <v>5448</v>
      </c>
      <c r="B2946" s="7">
        <v>43058</v>
      </c>
      <c r="C2946" t="s">
        <v>3671</v>
      </c>
      <c r="D2946" t="s">
        <v>5449</v>
      </c>
      <c r="E2946">
        <v>18.7</v>
      </c>
      <c r="F2946">
        <v>1</v>
      </c>
      <c r="G2946">
        <v>0</v>
      </c>
      <c r="H2946">
        <v>7.1059999999999999</v>
      </c>
      <c r="I2946" t="s">
        <v>32</v>
      </c>
      <c r="J2946" t="s">
        <v>63</v>
      </c>
      <c r="K2946" t="s">
        <v>5450</v>
      </c>
      <c r="L2946" t="s">
        <v>47</v>
      </c>
      <c r="M2946" t="s">
        <v>48</v>
      </c>
      <c r="N2946" t="s">
        <v>49</v>
      </c>
      <c r="O2946">
        <f t="shared" ref="O2946:O3009" si="46">YEAR(B2946)</f>
        <v>2017</v>
      </c>
    </row>
    <row r="2947" spans="1:15" x14ac:dyDescent="0.3">
      <c r="A2947" t="s">
        <v>5451</v>
      </c>
      <c r="B2947" s="7">
        <v>42678</v>
      </c>
      <c r="C2947" t="s">
        <v>2123</v>
      </c>
      <c r="D2947" t="s">
        <v>1687</v>
      </c>
      <c r="E2947">
        <v>38.29</v>
      </c>
      <c r="F2947">
        <v>7</v>
      </c>
      <c r="G2947">
        <v>0</v>
      </c>
      <c r="H2947">
        <v>16.464700000000001</v>
      </c>
      <c r="I2947" t="s">
        <v>32</v>
      </c>
      <c r="J2947" t="s">
        <v>63</v>
      </c>
      <c r="K2947" t="s">
        <v>1688</v>
      </c>
      <c r="L2947" t="s">
        <v>47</v>
      </c>
      <c r="M2947" t="s">
        <v>48</v>
      </c>
      <c r="N2947" t="s">
        <v>120</v>
      </c>
      <c r="O2947">
        <f t="shared" si="46"/>
        <v>2016</v>
      </c>
    </row>
    <row r="2948" spans="1:15" x14ac:dyDescent="0.3">
      <c r="A2948" t="s">
        <v>5452</v>
      </c>
      <c r="B2948" s="7">
        <v>43083</v>
      </c>
      <c r="C2948" t="s">
        <v>3595</v>
      </c>
      <c r="D2948" t="s">
        <v>5453</v>
      </c>
      <c r="E2948">
        <v>26.25</v>
      </c>
      <c r="F2948">
        <v>3</v>
      </c>
      <c r="G2948">
        <v>0</v>
      </c>
      <c r="H2948">
        <v>11.025</v>
      </c>
      <c r="I2948" t="s">
        <v>32</v>
      </c>
      <c r="J2948" t="s">
        <v>63</v>
      </c>
      <c r="K2948" t="s">
        <v>5454</v>
      </c>
      <c r="L2948" t="s">
        <v>47</v>
      </c>
      <c r="M2948" t="s">
        <v>48</v>
      </c>
      <c r="N2948" t="s">
        <v>840</v>
      </c>
      <c r="O2948">
        <f t="shared" si="46"/>
        <v>2017</v>
      </c>
    </row>
    <row r="2949" spans="1:15" x14ac:dyDescent="0.3">
      <c r="A2949" t="s">
        <v>5452</v>
      </c>
      <c r="B2949" s="7">
        <v>43083</v>
      </c>
      <c r="C2949" t="s">
        <v>3595</v>
      </c>
      <c r="D2949" t="s">
        <v>5455</v>
      </c>
      <c r="E2949">
        <v>64.959999999999994</v>
      </c>
      <c r="F2949">
        <v>14</v>
      </c>
      <c r="G2949">
        <v>0.2</v>
      </c>
      <c r="H2949">
        <v>22.736000000000001</v>
      </c>
      <c r="I2949" t="s">
        <v>44</v>
      </c>
      <c r="J2949" t="s">
        <v>73</v>
      </c>
      <c r="K2949" t="s">
        <v>5456</v>
      </c>
      <c r="L2949" t="s">
        <v>47</v>
      </c>
      <c r="M2949" t="s">
        <v>48</v>
      </c>
      <c r="N2949" t="s">
        <v>840</v>
      </c>
      <c r="O2949">
        <f t="shared" si="46"/>
        <v>2017</v>
      </c>
    </row>
    <row r="2950" spans="1:15" x14ac:dyDescent="0.3">
      <c r="A2950" t="s">
        <v>5452</v>
      </c>
      <c r="B2950" s="7">
        <v>43083</v>
      </c>
      <c r="C2950" t="s">
        <v>3595</v>
      </c>
      <c r="D2950" t="s">
        <v>2599</v>
      </c>
      <c r="E2950">
        <v>43.7</v>
      </c>
      <c r="F2950">
        <v>5</v>
      </c>
      <c r="G2950">
        <v>0</v>
      </c>
      <c r="H2950">
        <v>20.539000000000001</v>
      </c>
      <c r="I2950" t="s">
        <v>44</v>
      </c>
      <c r="J2950" t="s">
        <v>159</v>
      </c>
      <c r="K2950" t="s">
        <v>2600</v>
      </c>
      <c r="L2950" t="s">
        <v>47</v>
      </c>
      <c r="M2950" t="s">
        <v>48</v>
      </c>
      <c r="N2950" t="s">
        <v>840</v>
      </c>
      <c r="O2950">
        <f t="shared" si="46"/>
        <v>2017</v>
      </c>
    </row>
    <row r="2951" spans="1:15" x14ac:dyDescent="0.3">
      <c r="A2951" t="s">
        <v>5457</v>
      </c>
      <c r="B2951" s="7">
        <v>43051</v>
      </c>
      <c r="C2951" t="s">
        <v>5458</v>
      </c>
      <c r="D2951" t="s">
        <v>745</v>
      </c>
      <c r="E2951">
        <v>41.6</v>
      </c>
      <c r="F2951">
        <v>4</v>
      </c>
      <c r="G2951">
        <v>0.2</v>
      </c>
      <c r="H2951">
        <v>13</v>
      </c>
      <c r="I2951" t="s">
        <v>69</v>
      </c>
      <c r="J2951" t="s">
        <v>148</v>
      </c>
      <c r="K2951" t="s">
        <v>746</v>
      </c>
      <c r="L2951" t="s">
        <v>47</v>
      </c>
      <c r="M2951" t="s">
        <v>281</v>
      </c>
      <c r="N2951" t="s">
        <v>3470</v>
      </c>
      <c r="O2951">
        <f t="shared" si="46"/>
        <v>2017</v>
      </c>
    </row>
    <row r="2952" spans="1:15" x14ac:dyDescent="0.3">
      <c r="A2952" t="s">
        <v>5457</v>
      </c>
      <c r="B2952" s="7">
        <v>43051</v>
      </c>
      <c r="C2952" t="s">
        <v>5458</v>
      </c>
      <c r="D2952" t="s">
        <v>4299</v>
      </c>
      <c r="E2952">
        <v>23.12</v>
      </c>
      <c r="F2952">
        <v>5</v>
      </c>
      <c r="G2952">
        <v>0.2</v>
      </c>
      <c r="H2952">
        <v>8.3810000000000002</v>
      </c>
      <c r="I2952" t="s">
        <v>44</v>
      </c>
      <c r="J2952" t="s">
        <v>85</v>
      </c>
      <c r="K2952" t="s">
        <v>4300</v>
      </c>
      <c r="L2952" t="s">
        <v>47</v>
      </c>
      <c r="M2952" t="s">
        <v>281</v>
      </c>
      <c r="N2952" t="s">
        <v>3470</v>
      </c>
      <c r="O2952">
        <f t="shared" si="46"/>
        <v>2017</v>
      </c>
    </row>
    <row r="2953" spans="1:15" x14ac:dyDescent="0.3">
      <c r="A2953" t="s">
        <v>5457</v>
      </c>
      <c r="B2953" s="7">
        <v>43051</v>
      </c>
      <c r="C2953" t="s">
        <v>5458</v>
      </c>
      <c r="D2953" t="s">
        <v>5459</v>
      </c>
      <c r="E2953">
        <v>113.88800000000001</v>
      </c>
      <c r="F2953">
        <v>2</v>
      </c>
      <c r="G2953">
        <v>0.2</v>
      </c>
      <c r="H2953">
        <v>9.9651999999999994</v>
      </c>
      <c r="I2953" t="s">
        <v>32</v>
      </c>
      <c r="J2953" t="s">
        <v>39</v>
      </c>
      <c r="K2953" t="s">
        <v>5460</v>
      </c>
      <c r="L2953" t="s">
        <v>47</v>
      </c>
      <c r="M2953" t="s">
        <v>281</v>
      </c>
      <c r="N2953" t="s">
        <v>3470</v>
      </c>
      <c r="O2953">
        <f t="shared" si="46"/>
        <v>2017</v>
      </c>
    </row>
    <row r="2954" spans="1:15" x14ac:dyDescent="0.3">
      <c r="A2954" t="s">
        <v>5457</v>
      </c>
      <c r="B2954" s="7">
        <v>43051</v>
      </c>
      <c r="C2954" t="s">
        <v>5458</v>
      </c>
      <c r="D2954" t="s">
        <v>5461</v>
      </c>
      <c r="E2954">
        <v>113.568</v>
      </c>
      <c r="F2954">
        <v>2</v>
      </c>
      <c r="G2954">
        <v>0.2</v>
      </c>
      <c r="H2954">
        <v>-5.6783999999999999</v>
      </c>
      <c r="I2954" t="s">
        <v>32</v>
      </c>
      <c r="J2954" t="s">
        <v>63</v>
      </c>
      <c r="K2954" t="s">
        <v>5462</v>
      </c>
      <c r="L2954" t="s">
        <v>47</v>
      </c>
      <c r="M2954" t="s">
        <v>281</v>
      </c>
      <c r="N2954" t="s">
        <v>3470</v>
      </c>
      <c r="O2954">
        <f t="shared" si="46"/>
        <v>2017</v>
      </c>
    </row>
    <row r="2955" spans="1:15" x14ac:dyDescent="0.3">
      <c r="A2955" t="s">
        <v>5457</v>
      </c>
      <c r="B2955" s="7">
        <v>43051</v>
      </c>
      <c r="C2955" t="s">
        <v>5458</v>
      </c>
      <c r="D2955" t="s">
        <v>1709</v>
      </c>
      <c r="E2955">
        <v>7.92</v>
      </c>
      <c r="F2955">
        <v>2</v>
      </c>
      <c r="G2955">
        <v>0.2</v>
      </c>
      <c r="H2955">
        <v>0.69299999999999995</v>
      </c>
      <c r="I2955" t="s">
        <v>69</v>
      </c>
      <c r="J2955" t="s">
        <v>70</v>
      </c>
      <c r="K2955" t="s">
        <v>1710</v>
      </c>
      <c r="L2955" t="s">
        <v>47</v>
      </c>
      <c r="M2955" t="s">
        <v>281</v>
      </c>
      <c r="N2955" t="s">
        <v>3470</v>
      </c>
      <c r="O2955">
        <f t="shared" si="46"/>
        <v>2017</v>
      </c>
    </row>
    <row r="2956" spans="1:15" x14ac:dyDescent="0.3">
      <c r="A2956" t="s">
        <v>5457</v>
      </c>
      <c r="B2956" s="7">
        <v>43051</v>
      </c>
      <c r="C2956" t="s">
        <v>5458</v>
      </c>
      <c r="D2956" t="s">
        <v>5463</v>
      </c>
      <c r="E2956">
        <v>671.98400000000004</v>
      </c>
      <c r="F2956">
        <v>2</v>
      </c>
      <c r="G2956">
        <v>0.2</v>
      </c>
      <c r="H2956">
        <v>50.398800000000001</v>
      </c>
      <c r="I2956" t="s">
        <v>69</v>
      </c>
      <c r="J2956" t="s">
        <v>70</v>
      </c>
      <c r="K2956" t="s">
        <v>5464</v>
      </c>
      <c r="L2956" t="s">
        <v>47</v>
      </c>
      <c r="M2956" t="s">
        <v>281</v>
      </c>
      <c r="N2956" t="s">
        <v>3470</v>
      </c>
      <c r="O2956">
        <f t="shared" si="46"/>
        <v>2017</v>
      </c>
    </row>
    <row r="2957" spans="1:15" x14ac:dyDescent="0.3">
      <c r="A2957" t="s">
        <v>5465</v>
      </c>
      <c r="B2957" s="7">
        <v>42600</v>
      </c>
      <c r="C2957" t="s">
        <v>458</v>
      </c>
      <c r="D2957" t="s">
        <v>3030</v>
      </c>
      <c r="E2957">
        <v>39.99</v>
      </c>
      <c r="F2957">
        <v>1</v>
      </c>
      <c r="G2957">
        <v>0</v>
      </c>
      <c r="H2957">
        <v>11.597099999999999</v>
      </c>
      <c r="I2957" t="s">
        <v>69</v>
      </c>
      <c r="J2957" t="s">
        <v>70</v>
      </c>
      <c r="K2957" t="s">
        <v>3031</v>
      </c>
      <c r="L2957" t="s">
        <v>137</v>
      </c>
      <c r="M2957" t="s">
        <v>243</v>
      </c>
      <c r="N2957" t="s">
        <v>244</v>
      </c>
      <c r="O2957">
        <f t="shared" si="46"/>
        <v>2016</v>
      </c>
    </row>
    <row r="2958" spans="1:15" x14ac:dyDescent="0.3">
      <c r="A2958" t="s">
        <v>5466</v>
      </c>
      <c r="B2958" s="7">
        <v>42913</v>
      </c>
      <c r="C2958" t="s">
        <v>5467</v>
      </c>
      <c r="D2958" t="s">
        <v>1625</v>
      </c>
      <c r="E2958">
        <v>191.64599999999999</v>
      </c>
      <c r="F2958">
        <v>3</v>
      </c>
      <c r="G2958">
        <v>0.1</v>
      </c>
      <c r="H2958">
        <v>31.940999999999999</v>
      </c>
      <c r="I2958" t="s">
        <v>32</v>
      </c>
      <c r="J2958" t="s">
        <v>39</v>
      </c>
      <c r="K2958" t="s">
        <v>1626</v>
      </c>
      <c r="L2958" t="s">
        <v>137</v>
      </c>
      <c r="M2958" t="s">
        <v>243</v>
      </c>
      <c r="N2958" t="s">
        <v>3612</v>
      </c>
      <c r="O2958">
        <f t="shared" si="46"/>
        <v>2017</v>
      </c>
    </row>
    <row r="2959" spans="1:15" x14ac:dyDescent="0.3">
      <c r="A2959" t="s">
        <v>5468</v>
      </c>
      <c r="B2959" s="7">
        <v>42859</v>
      </c>
      <c r="C2959" t="s">
        <v>998</v>
      </c>
      <c r="D2959" t="s">
        <v>72</v>
      </c>
      <c r="E2959">
        <v>2.3130000000000002</v>
      </c>
      <c r="F2959">
        <v>1</v>
      </c>
      <c r="G2959">
        <v>0.7</v>
      </c>
      <c r="H2959">
        <v>-1.9275</v>
      </c>
      <c r="I2959" t="s">
        <v>44</v>
      </c>
      <c r="J2959" t="s">
        <v>73</v>
      </c>
      <c r="K2959" t="s">
        <v>74</v>
      </c>
      <c r="L2959" t="s">
        <v>137</v>
      </c>
      <c r="M2959" t="s">
        <v>445</v>
      </c>
      <c r="N2959" t="s">
        <v>290</v>
      </c>
      <c r="O2959">
        <f t="shared" si="46"/>
        <v>2017</v>
      </c>
    </row>
    <row r="2960" spans="1:15" x14ac:dyDescent="0.3">
      <c r="A2960" t="s">
        <v>5469</v>
      </c>
      <c r="B2960" s="7">
        <v>42362</v>
      </c>
      <c r="C2960" t="s">
        <v>3293</v>
      </c>
      <c r="D2960" t="s">
        <v>2749</v>
      </c>
      <c r="E2960">
        <v>19.936</v>
      </c>
      <c r="F2960">
        <v>4</v>
      </c>
      <c r="G2960">
        <v>0.2</v>
      </c>
      <c r="H2960">
        <v>7.2267999999999999</v>
      </c>
      <c r="I2960" t="s">
        <v>44</v>
      </c>
      <c r="J2960" t="s">
        <v>73</v>
      </c>
      <c r="K2960" t="s">
        <v>2750</v>
      </c>
      <c r="L2960" t="s">
        <v>47</v>
      </c>
      <c r="M2960" t="s">
        <v>48</v>
      </c>
      <c r="N2960" t="s">
        <v>49</v>
      </c>
      <c r="O2960">
        <f t="shared" si="46"/>
        <v>2015</v>
      </c>
    </row>
    <row r="2961" spans="1:15" x14ac:dyDescent="0.3">
      <c r="A2961" t="s">
        <v>5469</v>
      </c>
      <c r="B2961" s="7">
        <v>42362</v>
      </c>
      <c r="C2961" t="s">
        <v>3293</v>
      </c>
      <c r="D2961" t="s">
        <v>965</v>
      </c>
      <c r="E2961">
        <v>45.92</v>
      </c>
      <c r="F2961">
        <v>4</v>
      </c>
      <c r="G2961">
        <v>0</v>
      </c>
      <c r="H2961">
        <v>21.5824</v>
      </c>
      <c r="I2961" t="s">
        <v>44</v>
      </c>
      <c r="J2961" t="s">
        <v>241</v>
      </c>
      <c r="K2961" t="s">
        <v>966</v>
      </c>
      <c r="L2961" t="s">
        <v>47</v>
      </c>
      <c r="M2961" t="s">
        <v>48</v>
      </c>
      <c r="N2961" t="s">
        <v>49</v>
      </c>
      <c r="O2961">
        <f t="shared" si="46"/>
        <v>2015</v>
      </c>
    </row>
    <row r="2962" spans="1:15" x14ac:dyDescent="0.3">
      <c r="A2962" t="s">
        <v>5470</v>
      </c>
      <c r="B2962" s="7">
        <v>42851</v>
      </c>
      <c r="C2962" t="s">
        <v>1351</v>
      </c>
      <c r="D2962" t="s">
        <v>3403</v>
      </c>
      <c r="E2962">
        <v>20.34</v>
      </c>
      <c r="F2962">
        <v>3</v>
      </c>
      <c r="G2962">
        <v>0</v>
      </c>
      <c r="H2962">
        <v>9.3564000000000007</v>
      </c>
      <c r="I2962" t="s">
        <v>44</v>
      </c>
      <c r="J2962" t="s">
        <v>85</v>
      </c>
      <c r="K2962" t="s">
        <v>3404</v>
      </c>
      <c r="L2962" t="s">
        <v>47</v>
      </c>
      <c r="M2962" t="s">
        <v>93</v>
      </c>
      <c r="N2962" t="s">
        <v>94</v>
      </c>
      <c r="O2962">
        <f t="shared" si="46"/>
        <v>2017</v>
      </c>
    </row>
    <row r="2963" spans="1:15" x14ac:dyDescent="0.3">
      <c r="A2963" t="s">
        <v>5470</v>
      </c>
      <c r="B2963" s="7">
        <v>42851</v>
      </c>
      <c r="C2963" t="s">
        <v>1351</v>
      </c>
      <c r="D2963" t="s">
        <v>3951</v>
      </c>
      <c r="E2963">
        <v>39.28</v>
      </c>
      <c r="F2963">
        <v>8</v>
      </c>
      <c r="G2963">
        <v>0</v>
      </c>
      <c r="H2963">
        <v>19.247199999999999</v>
      </c>
      <c r="I2963" t="s">
        <v>44</v>
      </c>
      <c r="J2963" t="s">
        <v>45</v>
      </c>
      <c r="K2963" t="s">
        <v>3952</v>
      </c>
      <c r="L2963" t="s">
        <v>47</v>
      </c>
      <c r="M2963" t="s">
        <v>93</v>
      </c>
      <c r="N2963" t="s">
        <v>94</v>
      </c>
      <c r="O2963">
        <f t="shared" si="46"/>
        <v>2017</v>
      </c>
    </row>
    <row r="2964" spans="1:15" x14ac:dyDescent="0.3">
      <c r="A2964" t="s">
        <v>5471</v>
      </c>
      <c r="B2964" s="7">
        <v>43085</v>
      </c>
      <c r="C2964" t="s">
        <v>5472</v>
      </c>
      <c r="D2964" t="s">
        <v>135</v>
      </c>
      <c r="E2964">
        <v>81.567999999999998</v>
      </c>
      <c r="F2964">
        <v>2</v>
      </c>
      <c r="G2964">
        <v>0.2</v>
      </c>
      <c r="H2964">
        <v>9.1763999999999992</v>
      </c>
      <c r="I2964" t="s">
        <v>32</v>
      </c>
      <c r="J2964" t="s">
        <v>39</v>
      </c>
      <c r="K2964" t="s">
        <v>136</v>
      </c>
      <c r="L2964" t="s">
        <v>47</v>
      </c>
      <c r="M2964" t="s">
        <v>48</v>
      </c>
      <c r="N2964" t="s">
        <v>2060</v>
      </c>
      <c r="O2964">
        <f t="shared" si="46"/>
        <v>2017</v>
      </c>
    </row>
    <row r="2965" spans="1:15" x14ac:dyDescent="0.3">
      <c r="A2965" t="s">
        <v>5471</v>
      </c>
      <c r="B2965" s="7">
        <v>43085</v>
      </c>
      <c r="C2965" t="s">
        <v>5472</v>
      </c>
      <c r="D2965" t="s">
        <v>622</v>
      </c>
      <c r="E2965">
        <v>97.183999999999997</v>
      </c>
      <c r="F2965">
        <v>2</v>
      </c>
      <c r="G2965">
        <v>0.2</v>
      </c>
      <c r="H2965">
        <v>6.0739999999999998</v>
      </c>
      <c r="I2965" t="s">
        <v>32</v>
      </c>
      <c r="J2965" t="s">
        <v>39</v>
      </c>
      <c r="K2965" t="s">
        <v>623</v>
      </c>
      <c r="L2965" t="s">
        <v>47</v>
      </c>
      <c r="M2965" t="s">
        <v>48</v>
      </c>
      <c r="N2965" t="s">
        <v>2060</v>
      </c>
      <c r="O2965">
        <f t="shared" si="46"/>
        <v>2017</v>
      </c>
    </row>
    <row r="2966" spans="1:15" x14ac:dyDescent="0.3">
      <c r="A2966" t="s">
        <v>5471</v>
      </c>
      <c r="B2966" s="7">
        <v>43085</v>
      </c>
      <c r="C2966" t="s">
        <v>5472</v>
      </c>
      <c r="D2966" t="s">
        <v>1795</v>
      </c>
      <c r="E2966">
        <v>24.32</v>
      </c>
      <c r="F2966">
        <v>5</v>
      </c>
      <c r="G2966">
        <v>0.2</v>
      </c>
      <c r="H2966">
        <v>8.2080000000000002</v>
      </c>
      <c r="I2966" t="s">
        <v>44</v>
      </c>
      <c r="J2966" t="s">
        <v>73</v>
      </c>
      <c r="K2966" t="s">
        <v>1796</v>
      </c>
      <c r="L2966" t="s">
        <v>47</v>
      </c>
      <c r="M2966" t="s">
        <v>48</v>
      </c>
      <c r="N2966" t="s">
        <v>2060</v>
      </c>
      <c r="O2966">
        <f t="shared" si="46"/>
        <v>2017</v>
      </c>
    </row>
    <row r="2967" spans="1:15" x14ac:dyDescent="0.3">
      <c r="A2967" t="s">
        <v>5471</v>
      </c>
      <c r="B2967" s="7">
        <v>43085</v>
      </c>
      <c r="C2967" t="s">
        <v>5472</v>
      </c>
      <c r="D2967" t="s">
        <v>5473</v>
      </c>
      <c r="E2967">
        <v>18.96</v>
      </c>
      <c r="F2967">
        <v>2</v>
      </c>
      <c r="G2967">
        <v>0</v>
      </c>
      <c r="H2967">
        <v>7.5839999999999996</v>
      </c>
      <c r="I2967" t="s">
        <v>32</v>
      </c>
      <c r="J2967" t="s">
        <v>63</v>
      </c>
      <c r="K2967" t="s">
        <v>5474</v>
      </c>
      <c r="L2967" t="s">
        <v>47</v>
      </c>
      <c r="M2967" t="s">
        <v>48</v>
      </c>
      <c r="N2967" t="s">
        <v>2060</v>
      </c>
      <c r="O2967">
        <f t="shared" si="46"/>
        <v>2017</v>
      </c>
    </row>
    <row r="2968" spans="1:15" x14ac:dyDescent="0.3">
      <c r="A2968" t="s">
        <v>5475</v>
      </c>
      <c r="B2968" s="7">
        <v>42000</v>
      </c>
      <c r="C2968" t="s">
        <v>3521</v>
      </c>
      <c r="D2968" t="s">
        <v>3458</v>
      </c>
      <c r="E2968">
        <v>32.951999999999998</v>
      </c>
      <c r="F2968">
        <v>6</v>
      </c>
      <c r="G2968">
        <v>0.6</v>
      </c>
      <c r="H2968">
        <v>-19.7712</v>
      </c>
      <c r="I2968" t="s">
        <v>32</v>
      </c>
      <c r="J2968" t="s">
        <v>63</v>
      </c>
      <c r="K2968" t="s">
        <v>3459</v>
      </c>
      <c r="L2968" t="s">
        <v>99</v>
      </c>
      <c r="M2968" t="s">
        <v>193</v>
      </c>
      <c r="N2968" t="s">
        <v>3776</v>
      </c>
      <c r="O2968">
        <f t="shared" si="46"/>
        <v>2014</v>
      </c>
    </row>
    <row r="2969" spans="1:15" x14ac:dyDescent="0.3">
      <c r="A2969" t="s">
        <v>5475</v>
      </c>
      <c r="B2969" s="7">
        <v>42000</v>
      </c>
      <c r="C2969" t="s">
        <v>3521</v>
      </c>
      <c r="D2969" t="s">
        <v>4215</v>
      </c>
      <c r="E2969">
        <v>30.015999999999998</v>
      </c>
      <c r="F2969">
        <v>4</v>
      </c>
      <c r="G2969">
        <v>0.2</v>
      </c>
      <c r="H2969">
        <v>3.0015999999999998</v>
      </c>
      <c r="I2969" t="s">
        <v>44</v>
      </c>
      <c r="J2969" t="s">
        <v>58</v>
      </c>
      <c r="K2969" t="s">
        <v>2336</v>
      </c>
      <c r="L2969" t="s">
        <v>99</v>
      </c>
      <c r="M2969" t="s">
        <v>193</v>
      </c>
      <c r="N2969" t="s">
        <v>3776</v>
      </c>
      <c r="O2969">
        <f t="shared" si="46"/>
        <v>2014</v>
      </c>
    </row>
    <row r="2970" spans="1:15" x14ac:dyDescent="0.3">
      <c r="A2970" t="s">
        <v>5476</v>
      </c>
      <c r="B2970" s="7">
        <v>43045</v>
      </c>
      <c r="C2970" t="s">
        <v>3999</v>
      </c>
      <c r="D2970" t="s">
        <v>322</v>
      </c>
      <c r="E2970">
        <v>499.584</v>
      </c>
      <c r="F2970">
        <v>3</v>
      </c>
      <c r="G2970">
        <v>0.2</v>
      </c>
      <c r="H2970">
        <v>43.7136</v>
      </c>
      <c r="I2970" t="s">
        <v>44</v>
      </c>
      <c r="J2970" t="s">
        <v>76</v>
      </c>
      <c r="K2970" t="s">
        <v>323</v>
      </c>
      <c r="L2970" t="s">
        <v>35</v>
      </c>
      <c r="M2970" t="s">
        <v>87</v>
      </c>
      <c r="N2970" t="s">
        <v>1512</v>
      </c>
      <c r="O2970">
        <f t="shared" si="46"/>
        <v>2017</v>
      </c>
    </row>
    <row r="2971" spans="1:15" x14ac:dyDescent="0.3">
      <c r="A2971" t="s">
        <v>5476</v>
      </c>
      <c r="B2971" s="7">
        <v>43045</v>
      </c>
      <c r="C2971" t="s">
        <v>3999</v>
      </c>
      <c r="D2971" t="s">
        <v>1999</v>
      </c>
      <c r="E2971">
        <v>31.103999999999999</v>
      </c>
      <c r="F2971">
        <v>6</v>
      </c>
      <c r="G2971">
        <v>0.2</v>
      </c>
      <c r="H2971">
        <v>10.8864</v>
      </c>
      <c r="I2971" t="s">
        <v>44</v>
      </c>
      <c r="J2971" t="s">
        <v>85</v>
      </c>
      <c r="K2971" t="s">
        <v>2000</v>
      </c>
      <c r="L2971" t="s">
        <v>35</v>
      </c>
      <c r="M2971" t="s">
        <v>87</v>
      </c>
      <c r="N2971" t="s">
        <v>1512</v>
      </c>
      <c r="O2971">
        <f t="shared" si="46"/>
        <v>2017</v>
      </c>
    </row>
    <row r="2972" spans="1:15" x14ac:dyDescent="0.3">
      <c r="A2972" t="s">
        <v>5476</v>
      </c>
      <c r="B2972" s="7">
        <v>43045</v>
      </c>
      <c r="C2972" t="s">
        <v>3999</v>
      </c>
      <c r="D2972" t="s">
        <v>1898</v>
      </c>
      <c r="E2972">
        <v>13.272</v>
      </c>
      <c r="F2972">
        <v>8</v>
      </c>
      <c r="G2972">
        <v>0.7</v>
      </c>
      <c r="H2972">
        <v>-10.617599999999999</v>
      </c>
      <c r="I2972" t="s">
        <v>44</v>
      </c>
      <c r="J2972" t="s">
        <v>73</v>
      </c>
      <c r="K2972" t="s">
        <v>1899</v>
      </c>
      <c r="L2972" t="s">
        <v>35</v>
      </c>
      <c r="M2972" t="s">
        <v>87</v>
      </c>
      <c r="N2972" t="s">
        <v>1512</v>
      </c>
      <c r="O2972">
        <f t="shared" si="46"/>
        <v>2017</v>
      </c>
    </row>
    <row r="2973" spans="1:15" x14ac:dyDescent="0.3">
      <c r="A2973" t="s">
        <v>5476</v>
      </c>
      <c r="B2973" s="7">
        <v>43045</v>
      </c>
      <c r="C2973" t="s">
        <v>3999</v>
      </c>
      <c r="D2973" t="s">
        <v>5055</v>
      </c>
      <c r="E2973">
        <v>28.271999999999998</v>
      </c>
      <c r="F2973">
        <v>2</v>
      </c>
      <c r="G2973">
        <v>0.2</v>
      </c>
      <c r="H2973">
        <v>6.3612000000000002</v>
      </c>
      <c r="I2973" t="s">
        <v>32</v>
      </c>
      <c r="J2973" t="s">
        <v>63</v>
      </c>
      <c r="K2973" t="s">
        <v>5056</v>
      </c>
      <c r="L2973" t="s">
        <v>35</v>
      </c>
      <c r="M2973" t="s">
        <v>87</v>
      </c>
      <c r="N2973" t="s">
        <v>1512</v>
      </c>
      <c r="O2973">
        <f t="shared" si="46"/>
        <v>2017</v>
      </c>
    </row>
    <row r="2974" spans="1:15" x14ac:dyDescent="0.3">
      <c r="A2974" t="s">
        <v>5476</v>
      </c>
      <c r="B2974" s="7">
        <v>43045</v>
      </c>
      <c r="C2974" t="s">
        <v>3999</v>
      </c>
      <c r="D2974" t="s">
        <v>1571</v>
      </c>
      <c r="E2974">
        <v>259.13600000000002</v>
      </c>
      <c r="F2974">
        <v>4</v>
      </c>
      <c r="G2974">
        <v>0.2</v>
      </c>
      <c r="H2974">
        <v>-51.827199999999998</v>
      </c>
      <c r="I2974" t="s">
        <v>44</v>
      </c>
      <c r="J2974" t="s">
        <v>58</v>
      </c>
      <c r="K2974" t="s">
        <v>1572</v>
      </c>
      <c r="L2974" t="s">
        <v>35</v>
      </c>
      <c r="M2974" t="s">
        <v>87</v>
      </c>
      <c r="N2974" t="s">
        <v>1512</v>
      </c>
      <c r="O2974">
        <f t="shared" si="46"/>
        <v>2017</v>
      </c>
    </row>
    <row r="2975" spans="1:15" x14ac:dyDescent="0.3">
      <c r="A2975" t="s">
        <v>5477</v>
      </c>
      <c r="B2975" s="7">
        <v>43085</v>
      </c>
      <c r="C2975" t="s">
        <v>1777</v>
      </c>
      <c r="D2975" t="s">
        <v>2988</v>
      </c>
      <c r="E2975">
        <v>10.8</v>
      </c>
      <c r="F2975">
        <v>5</v>
      </c>
      <c r="G2975">
        <v>0</v>
      </c>
      <c r="H2975">
        <v>5.1840000000000002</v>
      </c>
      <c r="I2975" t="s">
        <v>44</v>
      </c>
      <c r="J2975" t="s">
        <v>73</v>
      </c>
      <c r="K2975" t="s">
        <v>2989</v>
      </c>
      <c r="L2975" t="s">
        <v>99</v>
      </c>
      <c r="M2975" t="s">
        <v>576</v>
      </c>
      <c r="N2975" t="s">
        <v>4011</v>
      </c>
      <c r="O2975">
        <f t="shared" si="46"/>
        <v>2017</v>
      </c>
    </row>
    <row r="2976" spans="1:15" x14ac:dyDescent="0.3">
      <c r="A2976" t="s">
        <v>5478</v>
      </c>
      <c r="B2976" s="7">
        <v>42131</v>
      </c>
      <c r="C2976" t="s">
        <v>1245</v>
      </c>
      <c r="D2976" t="s">
        <v>2109</v>
      </c>
      <c r="E2976">
        <v>244.006</v>
      </c>
      <c r="F2976">
        <v>2</v>
      </c>
      <c r="G2976">
        <v>0.3</v>
      </c>
      <c r="H2976">
        <v>-31.372199999999999</v>
      </c>
      <c r="I2976" t="s">
        <v>32</v>
      </c>
      <c r="J2976" t="s">
        <v>53</v>
      </c>
      <c r="K2976" t="s">
        <v>2110</v>
      </c>
      <c r="L2976" t="s">
        <v>99</v>
      </c>
      <c r="M2976" t="s">
        <v>100</v>
      </c>
      <c r="N2976" t="s">
        <v>3658</v>
      </c>
      <c r="O2976">
        <f t="shared" si="46"/>
        <v>2015</v>
      </c>
    </row>
    <row r="2977" spans="1:15" x14ac:dyDescent="0.3">
      <c r="A2977" t="s">
        <v>5478</v>
      </c>
      <c r="B2977" s="7">
        <v>42131</v>
      </c>
      <c r="C2977" t="s">
        <v>1245</v>
      </c>
      <c r="D2977" t="s">
        <v>5479</v>
      </c>
      <c r="E2977">
        <v>15.936</v>
      </c>
      <c r="F2977">
        <v>4</v>
      </c>
      <c r="G2977">
        <v>0.2</v>
      </c>
      <c r="H2977">
        <v>5.3784000000000001</v>
      </c>
      <c r="I2977" t="s">
        <v>44</v>
      </c>
      <c r="J2977" t="s">
        <v>85</v>
      </c>
      <c r="K2977" t="s">
        <v>5480</v>
      </c>
      <c r="L2977" t="s">
        <v>99</v>
      </c>
      <c r="M2977" t="s">
        <v>100</v>
      </c>
      <c r="N2977" t="s">
        <v>3658</v>
      </c>
      <c r="O2977">
        <f t="shared" si="46"/>
        <v>2015</v>
      </c>
    </row>
    <row r="2978" spans="1:15" x14ac:dyDescent="0.3">
      <c r="A2978" t="s">
        <v>5481</v>
      </c>
      <c r="B2978" s="7">
        <v>43073</v>
      </c>
      <c r="C2978" t="s">
        <v>42</v>
      </c>
      <c r="D2978" t="s">
        <v>5482</v>
      </c>
      <c r="E2978">
        <v>188.55199999999999</v>
      </c>
      <c r="F2978">
        <v>7</v>
      </c>
      <c r="G2978">
        <v>0.3</v>
      </c>
      <c r="H2978">
        <v>-2.6936</v>
      </c>
      <c r="I2978" t="s">
        <v>32</v>
      </c>
      <c r="J2978" t="s">
        <v>39</v>
      </c>
      <c r="K2978" t="s">
        <v>5483</v>
      </c>
      <c r="L2978" t="s">
        <v>137</v>
      </c>
      <c r="M2978" t="s">
        <v>138</v>
      </c>
      <c r="N2978" t="s">
        <v>139</v>
      </c>
      <c r="O2978">
        <f t="shared" si="46"/>
        <v>2017</v>
      </c>
    </row>
    <row r="2979" spans="1:15" x14ac:dyDescent="0.3">
      <c r="A2979" t="s">
        <v>5484</v>
      </c>
      <c r="B2979" s="7">
        <v>43011</v>
      </c>
      <c r="C2979" t="s">
        <v>2422</v>
      </c>
      <c r="D2979" t="s">
        <v>3503</v>
      </c>
      <c r="E2979">
        <v>22.58</v>
      </c>
      <c r="F2979">
        <v>2</v>
      </c>
      <c r="G2979">
        <v>0</v>
      </c>
      <c r="H2979">
        <v>5.8708</v>
      </c>
      <c r="I2979" t="s">
        <v>44</v>
      </c>
      <c r="J2979" t="s">
        <v>58</v>
      </c>
      <c r="K2979" t="s">
        <v>3504</v>
      </c>
      <c r="L2979" t="s">
        <v>137</v>
      </c>
      <c r="M2979" t="s">
        <v>243</v>
      </c>
      <c r="N2979" t="s">
        <v>352</v>
      </c>
      <c r="O2979">
        <f t="shared" si="46"/>
        <v>2017</v>
      </c>
    </row>
    <row r="2980" spans="1:15" x14ac:dyDescent="0.3">
      <c r="A2980" t="s">
        <v>5485</v>
      </c>
      <c r="B2980" s="7">
        <v>41652</v>
      </c>
      <c r="C2980" t="s">
        <v>3287</v>
      </c>
      <c r="D2980" t="s">
        <v>5446</v>
      </c>
      <c r="E2980">
        <v>545.94000000000005</v>
      </c>
      <c r="F2980">
        <v>6</v>
      </c>
      <c r="G2980">
        <v>0</v>
      </c>
      <c r="H2980">
        <v>87.350399999999993</v>
      </c>
      <c r="I2980" t="s">
        <v>32</v>
      </c>
      <c r="J2980" t="s">
        <v>39</v>
      </c>
      <c r="K2980" t="s">
        <v>5447</v>
      </c>
      <c r="L2980" t="s">
        <v>35</v>
      </c>
      <c r="M2980" t="s">
        <v>346</v>
      </c>
      <c r="N2980" t="s">
        <v>5486</v>
      </c>
      <c r="O2980">
        <f t="shared" si="46"/>
        <v>2014</v>
      </c>
    </row>
    <row r="2981" spans="1:15" x14ac:dyDescent="0.3">
      <c r="A2981" t="s">
        <v>5487</v>
      </c>
      <c r="B2981" s="7">
        <v>42167</v>
      </c>
      <c r="C2981" t="s">
        <v>5488</v>
      </c>
      <c r="D2981" t="s">
        <v>5489</v>
      </c>
      <c r="E2981">
        <v>20.736000000000001</v>
      </c>
      <c r="F2981">
        <v>4</v>
      </c>
      <c r="G2981">
        <v>0.2</v>
      </c>
      <c r="H2981">
        <v>7.2576000000000001</v>
      </c>
      <c r="I2981" t="s">
        <v>44</v>
      </c>
      <c r="J2981" t="s">
        <v>85</v>
      </c>
      <c r="K2981" t="s">
        <v>5490</v>
      </c>
      <c r="L2981" t="s">
        <v>137</v>
      </c>
      <c r="M2981" t="s">
        <v>138</v>
      </c>
      <c r="N2981" t="s">
        <v>139</v>
      </c>
      <c r="O2981">
        <f t="shared" si="46"/>
        <v>2015</v>
      </c>
    </row>
    <row r="2982" spans="1:15" x14ac:dyDescent="0.3">
      <c r="A2982" t="s">
        <v>5487</v>
      </c>
      <c r="B2982" s="7">
        <v>42167</v>
      </c>
      <c r="C2982" t="s">
        <v>5488</v>
      </c>
      <c r="D2982" t="s">
        <v>4463</v>
      </c>
      <c r="E2982">
        <v>43.295999999999999</v>
      </c>
      <c r="F2982">
        <v>2</v>
      </c>
      <c r="G2982">
        <v>0.2</v>
      </c>
      <c r="H2982">
        <v>4.3296000000000001</v>
      </c>
      <c r="I2982" t="s">
        <v>32</v>
      </c>
      <c r="J2982" t="s">
        <v>63</v>
      </c>
      <c r="K2982" t="s">
        <v>4464</v>
      </c>
      <c r="L2982" t="s">
        <v>137</v>
      </c>
      <c r="M2982" t="s">
        <v>138</v>
      </c>
      <c r="N2982" t="s">
        <v>139</v>
      </c>
      <c r="O2982">
        <f t="shared" si="46"/>
        <v>2015</v>
      </c>
    </row>
    <row r="2983" spans="1:15" x14ac:dyDescent="0.3">
      <c r="A2983" t="s">
        <v>5491</v>
      </c>
      <c r="B2983" s="7">
        <v>41832</v>
      </c>
      <c r="C2983" t="s">
        <v>434</v>
      </c>
      <c r="D2983" t="s">
        <v>5482</v>
      </c>
      <c r="E2983">
        <v>123.136</v>
      </c>
      <c r="F2983">
        <v>4</v>
      </c>
      <c r="G2983">
        <v>0.2</v>
      </c>
      <c r="H2983">
        <v>13.8528</v>
      </c>
      <c r="I2983" t="s">
        <v>32</v>
      </c>
      <c r="J2983" t="s">
        <v>39</v>
      </c>
      <c r="K2983" t="s">
        <v>5483</v>
      </c>
      <c r="L2983" t="s">
        <v>47</v>
      </c>
      <c r="M2983" t="s">
        <v>93</v>
      </c>
      <c r="N2983" t="s">
        <v>94</v>
      </c>
      <c r="O2983">
        <f t="shared" si="46"/>
        <v>2014</v>
      </c>
    </row>
    <row r="2984" spans="1:15" x14ac:dyDescent="0.3">
      <c r="A2984" t="s">
        <v>5491</v>
      </c>
      <c r="B2984" s="7">
        <v>41832</v>
      </c>
      <c r="C2984" t="s">
        <v>434</v>
      </c>
      <c r="D2984" t="s">
        <v>2244</v>
      </c>
      <c r="E2984">
        <v>11.263999999999999</v>
      </c>
      <c r="F2984">
        <v>4</v>
      </c>
      <c r="G2984">
        <v>0.2</v>
      </c>
      <c r="H2984">
        <v>3.8016000000000001</v>
      </c>
      <c r="I2984" t="s">
        <v>44</v>
      </c>
      <c r="J2984" t="s">
        <v>73</v>
      </c>
      <c r="K2984" t="s">
        <v>2245</v>
      </c>
      <c r="L2984" t="s">
        <v>47</v>
      </c>
      <c r="M2984" t="s">
        <v>93</v>
      </c>
      <c r="N2984" t="s">
        <v>94</v>
      </c>
      <c r="O2984">
        <f t="shared" si="46"/>
        <v>2014</v>
      </c>
    </row>
    <row r="2985" spans="1:15" x14ac:dyDescent="0.3">
      <c r="A2985" t="s">
        <v>5492</v>
      </c>
      <c r="B2985" s="7">
        <v>41979</v>
      </c>
      <c r="C2985" t="s">
        <v>442</v>
      </c>
      <c r="D2985" t="s">
        <v>1156</v>
      </c>
      <c r="E2985">
        <v>53.423999999999999</v>
      </c>
      <c r="F2985">
        <v>3</v>
      </c>
      <c r="G2985">
        <v>0.2</v>
      </c>
      <c r="H2985">
        <v>4.6745999999999999</v>
      </c>
      <c r="I2985" t="s">
        <v>44</v>
      </c>
      <c r="J2985" t="s">
        <v>58</v>
      </c>
      <c r="K2985" t="s">
        <v>1157</v>
      </c>
      <c r="L2985" t="s">
        <v>47</v>
      </c>
      <c r="M2985" t="s">
        <v>378</v>
      </c>
      <c r="N2985" t="s">
        <v>290</v>
      </c>
      <c r="O2985">
        <f t="shared" si="46"/>
        <v>2014</v>
      </c>
    </row>
    <row r="2986" spans="1:15" x14ac:dyDescent="0.3">
      <c r="A2986" t="s">
        <v>5492</v>
      </c>
      <c r="B2986" s="7">
        <v>41979</v>
      </c>
      <c r="C2986" t="s">
        <v>442</v>
      </c>
      <c r="D2986" t="s">
        <v>4486</v>
      </c>
      <c r="E2986">
        <v>275.49</v>
      </c>
      <c r="F2986">
        <v>1</v>
      </c>
      <c r="G2986">
        <v>0.5</v>
      </c>
      <c r="H2986">
        <v>-170.8038</v>
      </c>
      <c r="I2986" t="s">
        <v>32</v>
      </c>
      <c r="J2986" t="s">
        <v>53</v>
      </c>
      <c r="K2986" t="s">
        <v>4487</v>
      </c>
      <c r="L2986" t="s">
        <v>47</v>
      </c>
      <c r="M2986" t="s">
        <v>378</v>
      </c>
      <c r="N2986" t="s">
        <v>290</v>
      </c>
      <c r="O2986">
        <f t="shared" si="46"/>
        <v>2014</v>
      </c>
    </row>
    <row r="2987" spans="1:15" x14ac:dyDescent="0.3">
      <c r="A2987" t="s">
        <v>5493</v>
      </c>
      <c r="B2987" s="7">
        <v>42515</v>
      </c>
      <c r="C2987" t="s">
        <v>5494</v>
      </c>
      <c r="D2987" t="s">
        <v>5495</v>
      </c>
      <c r="E2987">
        <v>24.96</v>
      </c>
      <c r="F2987">
        <v>4</v>
      </c>
      <c r="G2987">
        <v>0</v>
      </c>
      <c r="H2987">
        <v>6.24</v>
      </c>
      <c r="I2987" t="s">
        <v>32</v>
      </c>
      <c r="J2987" t="s">
        <v>63</v>
      </c>
      <c r="K2987" t="s">
        <v>5496</v>
      </c>
      <c r="L2987" t="s">
        <v>35</v>
      </c>
      <c r="M2987" t="s">
        <v>1129</v>
      </c>
      <c r="N2987" t="s">
        <v>446</v>
      </c>
      <c r="O2987">
        <f t="shared" si="46"/>
        <v>2016</v>
      </c>
    </row>
    <row r="2988" spans="1:15" x14ac:dyDescent="0.3">
      <c r="A2988" t="s">
        <v>5493</v>
      </c>
      <c r="B2988" s="7">
        <v>42515</v>
      </c>
      <c r="C2988" t="s">
        <v>5494</v>
      </c>
      <c r="D2988" t="s">
        <v>1272</v>
      </c>
      <c r="E2988">
        <v>19.36</v>
      </c>
      <c r="F2988">
        <v>2</v>
      </c>
      <c r="G2988">
        <v>0</v>
      </c>
      <c r="H2988">
        <v>9.2927999999999997</v>
      </c>
      <c r="I2988" t="s">
        <v>44</v>
      </c>
      <c r="J2988" t="s">
        <v>85</v>
      </c>
      <c r="K2988" t="s">
        <v>1273</v>
      </c>
      <c r="L2988" t="s">
        <v>35</v>
      </c>
      <c r="M2988" t="s">
        <v>1129</v>
      </c>
      <c r="N2988" t="s">
        <v>446</v>
      </c>
      <c r="O2988">
        <f t="shared" si="46"/>
        <v>2016</v>
      </c>
    </row>
    <row r="2989" spans="1:15" x14ac:dyDescent="0.3">
      <c r="A2989" t="s">
        <v>5493</v>
      </c>
      <c r="B2989" s="7">
        <v>42515</v>
      </c>
      <c r="C2989" t="s">
        <v>5494</v>
      </c>
      <c r="D2989" t="s">
        <v>1464</v>
      </c>
      <c r="E2989">
        <v>1267.6500000000001</v>
      </c>
      <c r="F2989">
        <v>9</v>
      </c>
      <c r="G2989">
        <v>0</v>
      </c>
      <c r="H2989">
        <v>152.11799999999999</v>
      </c>
      <c r="I2989" t="s">
        <v>44</v>
      </c>
      <c r="J2989" t="s">
        <v>58</v>
      </c>
      <c r="K2989" t="s">
        <v>1465</v>
      </c>
      <c r="L2989" t="s">
        <v>35</v>
      </c>
      <c r="M2989" t="s">
        <v>1129</v>
      </c>
      <c r="N2989" t="s">
        <v>446</v>
      </c>
      <c r="O2989">
        <f t="shared" si="46"/>
        <v>2016</v>
      </c>
    </row>
    <row r="2990" spans="1:15" x14ac:dyDescent="0.3">
      <c r="A2990" t="s">
        <v>5497</v>
      </c>
      <c r="B2990" s="7">
        <v>42421</v>
      </c>
      <c r="C2990" t="s">
        <v>5087</v>
      </c>
      <c r="D2990" t="s">
        <v>5232</v>
      </c>
      <c r="E2990">
        <v>12.99</v>
      </c>
      <c r="F2990">
        <v>1</v>
      </c>
      <c r="G2990">
        <v>0</v>
      </c>
      <c r="H2990">
        <v>0.77939999999999998</v>
      </c>
      <c r="I2990" t="s">
        <v>69</v>
      </c>
      <c r="J2990" t="s">
        <v>148</v>
      </c>
      <c r="K2990" t="s">
        <v>5233</v>
      </c>
      <c r="L2990" t="s">
        <v>47</v>
      </c>
      <c r="M2990" t="s">
        <v>48</v>
      </c>
      <c r="N2990" t="s">
        <v>49</v>
      </c>
      <c r="O2990">
        <f t="shared" si="46"/>
        <v>2016</v>
      </c>
    </row>
    <row r="2991" spans="1:15" x14ac:dyDescent="0.3">
      <c r="A2991" t="s">
        <v>5497</v>
      </c>
      <c r="B2991" s="7">
        <v>42421</v>
      </c>
      <c r="C2991" t="s">
        <v>5087</v>
      </c>
      <c r="D2991" t="s">
        <v>5455</v>
      </c>
      <c r="E2991">
        <v>18.559999999999999</v>
      </c>
      <c r="F2991">
        <v>4</v>
      </c>
      <c r="G2991">
        <v>0.2</v>
      </c>
      <c r="H2991">
        <v>6.4960000000000004</v>
      </c>
      <c r="I2991" t="s">
        <v>44</v>
      </c>
      <c r="J2991" t="s">
        <v>73</v>
      </c>
      <c r="K2991" t="s">
        <v>5456</v>
      </c>
      <c r="L2991" t="s">
        <v>47</v>
      </c>
      <c r="M2991" t="s">
        <v>48</v>
      </c>
      <c r="N2991" t="s">
        <v>49</v>
      </c>
      <c r="O2991">
        <f t="shared" si="46"/>
        <v>2016</v>
      </c>
    </row>
    <row r="2992" spans="1:15" x14ac:dyDescent="0.3">
      <c r="A2992" t="s">
        <v>5497</v>
      </c>
      <c r="B2992" s="7">
        <v>42421</v>
      </c>
      <c r="C2992" t="s">
        <v>5087</v>
      </c>
      <c r="D2992" t="s">
        <v>1495</v>
      </c>
      <c r="E2992">
        <v>449.15</v>
      </c>
      <c r="F2992">
        <v>5</v>
      </c>
      <c r="G2992">
        <v>0</v>
      </c>
      <c r="H2992">
        <v>8.9830000000000005</v>
      </c>
      <c r="I2992" t="s">
        <v>44</v>
      </c>
      <c r="J2992" t="s">
        <v>58</v>
      </c>
      <c r="K2992" t="s">
        <v>1496</v>
      </c>
      <c r="L2992" t="s">
        <v>47</v>
      </c>
      <c r="M2992" t="s">
        <v>48</v>
      </c>
      <c r="N2992" t="s">
        <v>49</v>
      </c>
      <c r="O2992">
        <f t="shared" si="46"/>
        <v>2016</v>
      </c>
    </row>
    <row r="2993" spans="1:15" x14ac:dyDescent="0.3">
      <c r="A2993" t="s">
        <v>5497</v>
      </c>
      <c r="B2993" s="7">
        <v>42421</v>
      </c>
      <c r="C2993" t="s">
        <v>5087</v>
      </c>
      <c r="D2993" t="s">
        <v>326</v>
      </c>
      <c r="E2993">
        <v>31.248000000000001</v>
      </c>
      <c r="F2993">
        <v>7</v>
      </c>
      <c r="G2993">
        <v>0.2</v>
      </c>
      <c r="H2993">
        <v>10.9368</v>
      </c>
      <c r="I2993" t="s">
        <v>44</v>
      </c>
      <c r="J2993" t="s">
        <v>73</v>
      </c>
      <c r="K2993" t="s">
        <v>327</v>
      </c>
      <c r="L2993" t="s">
        <v>47</v>
      </c>
      <c r="M2993" t="s">
        <v>48</v>
      </c>
      <c r="N2993" t="s">
        <v>49</v>
      </c>
      <c r="O2993">
        <f t="shared" si="46"/>
        <v>2016</v>
      </c>
    </row>
    <row r="2994" spans="1:15" x14ac:dyDescent="0.3">
      <c r="A2994" t="s">
        <v>5498</v>
      </c>
      <c r="B2994" s="7">
        <v>42645</v>
      </c>
      <c r="C2994" t="s">
        <v>5106</v>
      </c>
      <c r="D2994" t="s">
        <v>1931</v>
      </c>
      <c r="E2994">
        <v>61.44</v>
      </c>
      <c r="F2994">
        <v>3</v>
      </c>
      <c r="G2994">
        <v>0</v>
      </c>
      <c r="H2994">
        <v>16.588799999999999</v>
      </c>
      <c r="I2994" t="s">
        <v>44</v>
      </c>
      <c r="J2994" t="s">
        <v>76</v>
      </c>
      <c r="K2994" t="s">
        <v>1932</v>
      </c>
      <c r="L2994" t="s">
        <v>137</v>
      </c>
      <c r="M2994" t="s">
        <v>243</v>
      </c>
      <c r="N2994" t="s">
        <v>244</v>
      </c>
      <c r="O2994">
        <f t="shared" si="46"/>
        <v>2016</v>
      </c>
    </row>
    <row r="2995" spans="1:15" x14ac:dyDescent="0.3">
      <c r="A2995" t="s">
        <v>5499</v>
      </c>
      <c r="B2995" s="7">
        <v>42805</v>
      </c>
      <c r="C2995" t="s">
        <v>595</v>
      </c>
      <c r="D2995" t="s">
        <v>4210</v>
      </c>
      <c r="E2995">
        <v>895.92</v>
      </c>
      <c r="F2995">
        <v>4</v>
      </c>
      <c r="G2995">
        <v>0</v>
      </c>
      <c r="H2995">
        <v>421.08240000000001</v>
      </c>
      <c r="I2995" t="s">
        <v>44</v>
      </c>
      <c r="J2995" t="s">
        <v>73</v>
      </c>
      <c r="K2995" t="s">
        <v>4211</v>
      </c>
      <c r="L2995" t="s">
        <v>99</v>
      </c>
      <c r="M2995" t="s">
        <v>216</v>
      </c>
      <c r="N2995" t="s">
        <v>779</v>
      </c>
      <c r="O2995">
        <f t="shared" si="46"/>
        <v>2017</v>
      </c>
    </row>
    <row r="2996" spans="1:15" x14ac:dyDescent="0.3">
      <c r="A2996" t="s">
        <v>5500</v>
      </c>
      <c r="B2996" s="7">
        <v>42622</v>
      </c>
      <c r="C2996" t="s">
        <v>1825</v>
      </c>
      <c r="D2996" t="s">
        <v>293</v>
      </c>
      <c r="E2996">
        <v>55.36</v>
      </c>
      <c r="F2996">
        <v>4</v>
      </c>
      <c r="G2996">
        <v>0.2</v>
      </c>
      <c r="H2996">
        <v>18.684000000000001</v>
      </c>
      <c r="I2996" t="s">
        <v>44</v>
      </c>
      <c r="J2996" t="s">
        <v>73</v>
      </c>
      <c r="K2996" t="s">
        <v>294</v>
      </c>
      <c r="L2996" t="s">
        <v>47</v>
      </c>
      <c r="M2996" t="s">
        <v>48</v>
      </c>
      <c r="N2996" t="s">
        <v>4448</v>
      </c>
      <c r="O2996">
        <f t="shared" si="46"/>
        <v>2016</v>
      </c>
    </row>
    <row r="2997" spans="1:15" x14ac:dyDescent="0.3">
      <c r="A2997" t="s">
        <v>5501</v>
      </c>
      <c r="B2997" s="7">
        <v>41834</v>
      </c>
      <c r="C2997" t="s">
        <v>1290</v>
      </c>
      <c r="D2997" t="s">
        <v>57</v>
      </c>
      <c r="E2997">
        <v>55.92</v>
      </c>
      <c r="F2997">
        <v>5</v>
      </c>
      <c r="G2997">
        <v>0.2</v>
      </c>
      <c r="H2997">
        <v>6.2910000000000004</v>
      </c>
      <c r="I2997" t="s">
        <v>44</v>
      </c>
      <c r="J2997" t="s">
        <v>58</v>
      </c>
      <c r="K2997" t="s">
        <v>59</v>
      </c>
      <c r="L2997" t="s">
        <v>47</v>
      </c>
      <c r="M2997" t="s">
        <v>281</v>
      </c>
      <c r="N2997" t="s">
        <v>486</v>
      </c>
      <c r="O2997">
        <f t="shared" si="46"/>
        <v>2014</v>
      </c>
    </row>
    <row r="2998" spans="1:15" x14ac:dyDescent="0.3">
      <c r="A2998" t="s">
        <v>5502</v>
      </c>
      <c r="B2998" s="7">
        <v>41811</v>
      </c>
      <c r="C2998" t="s">
        <v>3766</v>
      </c>
      <c r="D2998" t="s">
        <v>2876</v>
      </c>
      <c r="E2998">
        <v>24.896000000000001</v>
      </c>
      <c r="F2998">
        <v>4</v>
      </c>
      <c r="G2998">
        <v>0.2</v>
      </c>
      <c r="H2998">
        <v>8.4024000000000001</v>
      </c>
      <c r="I2998" t="s">
        <v>44</v>
      </c>
      <c r="J2998" t="s">
        <v>159</v>
      </c>
      <c r="K2998" t="s">
        <v>591</v>
      </c>
      <c r="L2998" t="s">
        <v>137</v>
      </c>
      <c r="M2998" t="s">
        <v>138</v>
      </c>
      <c r="N2998" t="s">
        <v>139</v>
      </c>
      <c r="O2998">
        <f t="shared" si="46"/>
        <v>2014</v>
      </c>
    </row>
    <row r="2999" spans="1:15" x14ac:dyDescent="0.3">
      <c r="A2999" t="s">
        <v>5502</v>
      </c>
      <c r="B2999" s="7">
        <v>41811</v>
      </c>
      <c r="C2999" t="s">
        <v>3766</v>
      </c>
      <c r="D2999" t="s">
        <v>5503</v>
      </c>
      <c r="E2999">
        <v>3.984</v>
      </c>
      <c r="F2999">
        <v>1</v>
      </c>
      <c r="G2999">
        <v>0.2</v>
      </c>
      <c r="H2999">
        <v>0.64739999999999998</v>
      </c>
      <c r="I2999" t="s">
        <v>32</v>
      </c>
      <c r="J2999" t="s">
        <v>63</v>
      </c>
      <c r="K2999" t="s">
        <v>5504</v>
      </c>
      <c r="L2999" t="s">
        <v>137</v>
      </c>
      <c r="M2999" t="s">
        <v>138</v>
      </c>
      <c r="N2999" t="s">
        <v>139</v>
      </c>
      <c r="O2999">
        <f t="shared" si="46"/>
        <v>2014</v>
      </c>
    </row>
    <row r="3000" spans="1:15" x14ac:dyDescent="0.3">
      <c r="A3000" t="s">
        <v>5502</v>
      </c>
      <c r="B3000" s="7">
        <v>41811</v>
      </c>
      <c r="C3000" t="s">
        <v>3766</v>
      </c>
      <c r="D3000" t="s">
        <v>899</v>
      </c>
      <c r="E3000">
        <v>95.968000000000004</v>
      </c>
      <c r="F3000">
        <v>4</v>
      </c>
      <c r="G3000">
        <v>0.2</v>
      </c>
      <c r="H3000">
        <v>28.790400000000002</v>
      </c>
      <c r="I3000" t="s">
        <v>69</v>
      </c>
      <c r="J3000" t="s">
        <v>148</v>
      </c>
      <c r="K3000" t="s">
        <v>900</v>
      </c>
      <c r="L3000" t="s">
        <v>137</v>
      </c>
      <c r="M3000" t="s">
        <v>138</v>
      </c>
      <c r="N3000" t="s">
        <v>139</v>
      </c>
      <c r="O3000">
        <f t="shared" si="46"/>
        <v>2014</v>
      </c>
    </row>
    <row r="3001" spans="1:15" x14ac:dyDescent="0.3">
      <c r="A3001" t="s">
        <v>5502</v>
      </c>
      <c r="B3001" s="7">
        <v>41811</v>
      </c>
      <c r="C3001" t="s">
        <v>3766</v>
      </c>
      <c r="D3001" t="s">
        <v>5505</v>
      </c>
      <c r="E3001">
        <v>206.99100000000001</v>
      </c>
      <c r="F3001">
        <v>3</v>
      </c>
      <c r="G3001">
        <v>0.7</v>
      </c>
      <c r="H3001">
        <v>-172.49250000000001</v>
      </c>
      <c r="I3001" t="s">
        <v>69</v>
      </c>
      <c r="J3001" t="s">
        <v>604</v>
      </c>
      <c r="K3001" t="s">
        <v>5506</v>
      </c>
      <c r="L3001" t="s">
        <v>137</v>
      </c>
      <c r="M3001" t="s">
        <v>138</v>
      </c>
      <c r="N3001" t="s">
        <v>139</v>
      </c>
      <c r="O3001">
        <f t="shared" si="46"/>
        <v>2014</v>
      </c>
    </row>
    <row r="3002" spans="1:15" x14ac:dyDescent="0.3">
      <c r="A3002" t="s">
        <v>5502</v>
      </c>
      <c r="B3002" s="7">
        <v>41811</v>
      </c>
      <c r="C3002" t="s">
        <v>3766</v>
      </c>
      <c r="D3002" t="s">
        <v>3898</v>
      </c>
      <c r="E3002">
        <v>44.415999999999997</v>
      </c>
      <c r="F3002">
        <v>2</v>
      </c>
      <c r="G3002">
        <v>0.2</v>
      </c>
      <c r="H3002">
        <v>3.8864000000000001</v>
      </c>
      <c r="I3002" t="s">
        <v>44</v>
      </c>
      <c r="J3002" t="s">
        <v>76</v>
      </c>
      <c r="K3002" t="s">
        <v>3899</v>
      </c>
      <c r="L3002" t="s">
        <v>137</v>
      </c>
      <c r="M3002" t="s">
        <v>138</v>
      </c>
      <c r="N3002" t="s">
        <v>139</v>
      </c>
      <c r="O3002">
        <f t="shared" si="46"/>
        <v>2014</v>
      </c>
    </row>
    <row r="3003" spans="1:15" x14ac:dyDescent="0.3">
      <c r="A3003" t="s">
        <v>5502</v>
      </c>
      <c r="B3003" s="7">
        <v>41811</v>
      </c>
      <c r="C3003" t="s">
        <v>3766</v>
      </c>
      <c r="D3003" t="s">
        <v>1681</v>
      </c>
      <c r="E3003">
        <v>9.0060000000000002</v>
      </c>
      <c r="F3003">
        <v>2</v>
      </c>
      <c r="G3003">
        <v>0.7</v>
      </c>
      <c r="H3003">
        <v>-7.2047999999999996</v>
      </c>
      <c r="I3003" t="s">
        <v>44</v>
      </c>
      <c r="J3003" t="s">
        <v>73</v>
      </c>
      <c r="K3003" t="s">
        <v>1682</v>
      </c>
      <c r="L3003" t="s">
        <v>137</v>
      </c>
      <c r="M3003" t="s">
        <v>138</v>
      </c>
      <c r="N3003" t="s">
        <v>139</v>
      </c>
      <c r="O3003">
        <f t="shared" si="46"/>
        <v>2014</v>
      </c>
    </row>
    <row r="3004" spans="1:15" x14ac:dyDescent="0.3">
      <c r="A3004" t="s">
        <v>5507</v>
      </c>
      <c r="B3004" s="7">
        <v>42190</v>
      </c>
      <c r="C3004" t="s">
        <v>1228</v>
      </c>
      <c r="D3004" t="s">
        <v>5508</v>
      </c>
      <c r="E3004">
        <v>19</v>
      </c>
      <c r="F3004">
        <v>5</v>
      </c>
      <c r="G3004">
        <v>0</v>
      </c>
      <c r="H3004">
        <v>8.93</v>
      </c>
      <c r="I3004" t="s">
        <v>44</v>
      </c>
      <c r="J3004" t="s">
        <v>73</v>
      </c>
      <c r="K3004" t="s">
        <v>5509</v>
      </c>
      <c r="L3004" t="s">
        <v>99</v>
      </c>
      <c r="M3004" t="s">
        <v>216</v>
      </c>
      <c r="N3004" t="s">
        <v>5510</v>
      </c>
      <c r="O3004">
        <f t="shared" si="46"/>
        <v>2015</v>
      </c>
    </row>
    <row r="3005" spans="1:15" x14ac:dyDescent="0.3">
      <c r="A3005" t="s">
        <v>5511</v>
      </c>
      <c r="B3005" s="7">
        <v>43085</v>
      </c>
      <c r="C3005" t="s">
        <v>2033</v>
      </c>
      <c r="D3005" t="s">
        <v>3959</v>
      </c>
      <c r="E3005">
        <v>33.375999999999998</v>
      </c>
      <c r="F3005">
        <v>4</v>
      </c>
      <c r="G3005">
        <v>0.2</v>
      </c>
      <c r="H3005">
        <v>10.43</v>
      </c>
      <c r="I3005" t="s">
        <v>44</v>
      </c>
      <c r="J3005" t="s">
        <v>73</v>
      </c>
      <c r="K3005" t="s">
        <v>3960</v>
      </c>
      <c r="L3005" t="s">
        <v>137</v>
      </c>
      <c r="M3005" t="s">
        <v>243</v>
      </c>
      <c r="N3005" t="s">
        <v>352</v>
      </c>
      <c r="O3005">
        <f t="shared" si="46"/>
        <v>2017</v>
      </c>
    </row>
    <row r="3006" spans="1:15" x14ac:dyDescent="0.3">
      <c r="A3006" t="s">
        <v>5512</v>
      </c>
      <c r="B3006" s="7">
        <v>42621</v>
      </c>
      <c r="C3006" t="s">
        <v>5513</v>
      </c>
      <c r="D3006" t="s">
        <v>5514</v>
      </c>
      <c r="E3006">
        <v>207.48</v>
      </c>
      <c r="F3006">
        <v>1</v>
      </c>
      <c r="G3006">
        <v>0</v>
      </c>
      <c r="H3006">
        <v>62.244</v>
      </c>
      <c r="I3006" t="s">
        <v>44</v>
      </c>
      <c r="J3006" t="s">
        <v>76</v>
      </c>
      <c r="K3006" t="s">
        <v>5515</v>
      </c>
      <c r="L3006" t="s">
        <v>137</v>
      </c>
      <c r="M3006" t="s">
        <v>243</v>
      </c>
      <c r="N3006" t="s">
        <v>244</v>
      </c>
      <c r="O3006">
        <f t="shared" si="46"/>
        <v>2016</v>
      </c>
    </row>
    <row r="3007" spans="1:15" x14ac:dyDescent="0.3">
      <c r="A3007" t="s">
        <v>5516</v>
      </c>
      <c r="B3007" s="7">
        <v>41776</v>
      </c>
      <c r="C3007" t="s">
        <v>425</v>
      </c>
      <c r="D3007" t="s">
        <v>3442</v>
      </c>
      <c r="E3007">
        <v>91.68</v>
      </c>
      <c r="F3007">
        <v>3</v>
      </c>
      <c r="G3007">
        <v>0</v>
      </c>
      <c r="H3007">
        <v>45.84</v>
      </c>
      <c r="I3007" t="s">
        <v>44</v>
      </c>
      <c r="J3007" t="s">
        <v>73</v>
      </c>
      <c r="K3007" t="s">
        <v>3443</v>
      </c>
      <c r="L3007" t="s">
        <v>99</v>
      </c>
      <c r="M3007" t="s">
        <v>108</v>
      </c>
      <c r="N3007" t="s">
        <v>5517</v>
      </c>
      <c r="O3007">
        <f t="shared" si="46"/>
        <v>2014</v>
      </c>
    </row>
    <row r="3008" spans="1:15" x14ac:dyDescent="0.3">
      <c r="A3008" t="s">
        <v>5518</v>
      </c>
      <c r="B3008" s="7">
        <v>43021</v>
      </c>
      <c r="C3008" t="s">
        <v>1895</v>
      </c>
      <c r="D3008" t="s">
        <v>3894</v>
      </c>
      <c r="E3008">
        <v>904.9</v>
      </c>
      <c r="F3008">
        <v>5</v>
      </c>
      <c r="G3008">
        <v>0</v>
      </c>
      <c r="H3008">
        <v>253.37200000000001</v>
      </c>
      <c r="I3008" t="s">
        <v>44</v>
      </c>
      <c r="J3008" t="s">
        <v>76</v>
      </c>
      <c r="K3008" t="s">
        <v>3895</v>
      </c>
      <c r="L3008" t="s">
        <v>137</v>
      </c>
      <c r="M3008" t="s">
        <v>243</v>
      </c>
      <c r="N3008" t="s">
        <v>244</v>
      </c>
      <c r="O3008">
        <f t="shared" si="46"/>
        <v>2017</v>
      </c>
    </row>
    <row r="3009" spans="1:15" x14ac:dyDescent="0.3">
      <c r="A3009" t="s">
        <v>5519</v>
      </c>
      <c r="B3009" s="7">
        <v>41936</v>
      </c>
      <c r="C3009" t="s">
        <v>1610</v>
      </c>
      <c r="D3009" t="s">
        <v>977</v>
      </c>
      <c r="E3009">
        <v>34.271999999999998</v>
      </c>
      <c r="F3009">
        <v>3</v>
      </c>
      <c r="G3009">
        <v>0.2</v>
      </c>
      <c r="H3009">
        <v>11.138400000000001</v>
      </c>
      <c r="I3009" t="s">
        <v>44</v>
      </c>
      <c r="J3009" t="s">
        <v>73</v>
      </c>
      <c r="K3009" t="s">
        <v>978</v>
      </c>
      <c r="L3009" t="s">
        <v>47</v>
      </c>
      <c r="M3009" t="s">
        <v>48</v>
      </c>
      <c r="N3009" t="s">
        <v>4411</v>
      </c>
      <c r="O3009">
        <f t="shared" si="46"/>
        <v>2014</v>
      </c>
    </row>
    <row r="3010" spans="1:15" x14ac:dyDescent="0.3">
      <c r="A3010" t="s">
        <v>5520</v>
      </c>
      <c r="B3010" s="7">
        <v>42709</v>
      </c>
      <c r="C3010" t="s">
        <v>3754</v>
      </c>
      <c r="D3010" t="s">
        <v>4555</v>
      </c>
      <c r="E3010">
        <v>191.82</v>
      </c>
      <c r="F3010">
        <v>3</v>
      </c>
      <c r="G3010">
        <v>0</v>
      </c>
      <c r="H3010">
        <v>74.809799999999996</v>
      </c>
      <c r="I3010" t="s">
        <v>32</v>
      </c>
      <c r="J3010" t="s">
        <v>63</v>
      </c>
      <c r="K3010" t="s">
        <v>4556</v>
      </c>
      <c r="L3010" t="s">
        <v>35</v>
      </c>
      <c r="M3010" t="s">
        <v>36</v>
      </c>
      <c r="N3010" t="s">
        <v>3219</v>
      </c>
      <c r="O3010">
        <f t="shared" ref="O3010:O3073" si="47">YEAR(B3010)</f>
        <v>2016</v>
      </c>
    </row>
    <row r="3011" spans="1:15" x14ac:dyDescent="0.3">
      <c r="A3011" t="s">
        <v>5521</v>
      </c>
      <c r="B3011" s="7">
        <v>42576</v>
      </c>
      <c r="C3011" t="s">
        <v>5143</v>
      </c>
      <c r="D3011" t="s">
        <v>4740</v>
      </c>
      <c r="E3011">
        <v>243.88</v>
      </c>
      <c r="F3011">
        <v>5</v>
      </c>
      <c r="G3011">
        <v>0.2</v>
      </c>
      <c r="H3011">
        <v>27.436499999999999</v>
      </c>
      <c r="I3011" t="s">
        <v>44</v>
      </c>
      <c r="J3011" t="s">
        <v>76</v>
      </c>
      <c r="K3011" t="s">
        <v>4741</v>
      </c>
      <c r="L3011" t="s">
        <v>137</v>
      </c>
      <c r="M3011" t="s">
        <v>445</v>
      </c>
      <c r="N3011" t="s">
        <v>2493</v>
      </c>
      <c r="O3011">
        <f t="shared" si="47"/>
        <v>2016</v>
      </c>
    </row>
    <row r="3012" spans="1:15" x14ac:dyDescent="0.3">
      <c r="A3012" t="s">
        <v>5522</v>
      </c>
      <c r="B3012" s="7">
        <v>42842</v>
      </c>
      <c r="C3012" t="s">
        <v>5523</v>
      </c>
      <c r="D3012" t="s">
        <v>1345</v>
      </c>
      <c r="E3012">
        <v>12.03</v>
      </c>
      <c r="F3012">
        <v>5</v>
      </c>
      <c r="G3012">
        <v>0.7</v>
      </c>
      <c r="H3012">
        <v>-9.2230000000000008</v>
      </c>
      <c r="I3012" t="s">
        <v>44</v>
      </c>
      <c r="J3012" t="s">
        <v>73</v>
      </c>
      <c r="K3012" t="s">
        <v>1346</v>
      </c>
      <c r="L3012" t="s">
        <v>47</v>
      </c>
      <c r="M3012" t="s">
        <v>409</v>
      </c>
      <c r="N3012" t="s">
        <v>1305</v>
      </c>
      <c r="O3012">
        <f t="shared" si="47"/>
        <v>2017</v>
      </c>
    </row>
    <row r="3013" spans="1:15" x14ac:dyDescent="0.3">
      <c r="A3013" t="s">
        <v>5522</v>
      </c>
      <c r="B3013" s="7">
        <v>42842</v>
      </c>
      <c r="C3013" t="s">
        <v>5523</v>
      </c>
      <c r="D3013" t="s">
        <v>603</v>
      </c>
      <c r="E3013">
        <v>2549.9850000000001</v>
      </c>
      <c r="F3013">
        <v>5</v>
      </c>
      <c r="G3013">
        <v>0.7</v>
      </c>
      <c r="H3013">
        <v>-3399.98</v>
      </c>
      <c r="I3013" t="s">
        <v>69</v>
      </c>
      <c r="J3013" t="s">
        <v>604</v>
      </c>
      <c r="K3013" t="s">
        <v>605</v>
      </c>
      <c r="L3013" t="s">
        <v>47</v>
      </c>
      <c r="M3013" t="s">
        <v>409</v>
      </c>
      <c r="N3013" t="s">
        <v>1305</v>
      </c>
      <c r="O3013">
        <f t="shared" si="47"/>
        <v>2017</v>
      </c>
    </row>
    <row r="3014" spans="1:15" x14ac:dyDescent="0.3">
      <c r="A3014" t="s">
        <v>5522</v>
      </c>
      <c r="B3014" s="7">
        <v>42842</v>
      </c>
      <c r="C3014" t="s">
        <v>5523</v>
      </c>
      <c r="D3014" t="s">
        <v>1322</v>
      </c>
      <c r="E3014">
        <v>21.594000000000001</v>
      </c>
      <c r="F3014">
        <v>2</v>
      </c>
      <c r="G3014">
        <v>0.7</v>
      </c>
      <c r="H3014">
        <v>-15.835599999999999</v>
      </c>
      <c r="I3014" t="s">
        <v>44</v>
      </c>
      <c r="J3014" t="s">
        <v>73</v>
      </c>
      <c r="K3014" t="s">
        <v>1323</v>
      </c>
      <c r="L3014" t="s">
        <v>47</v>
      </c>
      <c r="M3014" t="s">
        <v>409</v>
      </c>
      <c r="N3014" t="s">
        <v>1305</v>
      </c>
      <c r="O3014">
        <f t="shared" si="47"/>
        <v>2017</v>
      </c>
    </row>
    <row r="3015" spans="1:15" x14ac:dyDescent="0.3">
      <c r="A3015" t="s">
        <v>5522</v>
      </c>
      <c r="B3015" s="7">
        <v>42842</v>
      </c>
      <c r="C3015" t="s">
        <v>5523</v>
      </c>
      <c r="D3015" t="s">
        <v>2023</v>
      </c>
      <c r="E3015">
        <v>8.9640000000000004</v>
      </c>
      <c r="F3015">
        <v>6</v>
      </c>
      <c r="G3015">
        <v>0.7</v>
      </c>
      <c r="H3015">
        <v>-6.5735999999999999</v>
      </c>
      <c r="I3015" t="s">
        <v>44</v>
      </c>
      <c r="J3015" t="s">
        <v>73</v>
      </c>
      <c r="K3015" t="s">
        <v>2024</v>
      </c>
      <c r="L3015" t="s">
        <v>47</v>
      </c>
      <c r="M3015" t="s">
        <v>409</v>
      </c>
      <c r="N3015" t="s">
        <v>1305</v>
      </c>
      <c r="O3015">
        <f t="shared" si="47"/>
        <v>2017</v>
      </c>
    </row>
    <row r="3016" spans="1:15" x14ac:dyDescent="0.3">
      <c r="A3016" t="s">
        <v>5522</v>
      </c>
      <c r="B3016" s="7">
        <v>42842</v>
      </c>
      <c r="C3016" t="s">
        <v>5523</v>
      </c>
      <c r="D3016" t="s">
        <v>1745</v>
      </c>
      <c r="E3016">
        <v>20.736000000000001</v>
      </c>
      <c r="F3016">
        <v>4</v>
      </c>
      <c r="G3016">
        <v>0.2</v>
      </c>
      <c r="H3016">
        <v>7.2576000000000001</v>
      </c>
      <c r="I3016" t="s">
        <v>44</v>
      </c>
      <c r="J3016" t="s">
        <v>85</v>
      </c>
      <c r="K3016" t="s">
        <v>1746</v>
      </c>
      <c r="L3016" t="s">
        <v>47</v>
      </c>
      <c r="M3016" t="s">
        <v>409</v>
      </c>
      <c r="N3016" t="s">
        <v>1305</v>
      </c>
      <c r="O3016">
        <f t="shared" si="47"/>
        <v>2017</v>
      </c>
    </row>
    <row r="3017" spans="1:15" x14ac:dyDescent="0.3">
      <c r="A3017" t="s">
        <v>5524</v>
      </c>
      <c r="B3017" s="7">
        <v>42264</v>
      </c>
      <c r="C3017" t="s">
        <v>490</v>
      </c>
      <c r="D3017" t="s">
        <v>2534</v>
      </c>
      <c r="E3017">
        <v>344.22</v>
      </c>
      <c r="F3017">
        <v>2</v>
      </c>
      <c r="G3017">
        <v>0.4</v>
      </c>
      <c r="H3017">
        <v>-103.26600000000001</v>
      </c>
      <c r="I3017" t="s">
        <v>32</v>
      </c>
      <c r="J3017" t="s">
        <v>53</v>
      </c>
      <c r="K3017" t="s">
        <v>2535</v>
      </c>
      <c r="L3017" t="s">
        <v>137</v>
      </c>
      <c r="M3017" t="s">
        <v>243</v>
      </c>
      <c r="N3017" t="s">
        <v>244</v>
      </c>
      <c r="O3017">
        <f t="shared" si="47"/>
        <v>2015</v>
      </c>
    </row>
    <row r="3018" spans="1:15" x14ac:dyDescent="0.3">
      <c r="A3018" t="s">
        <v>5525</v>
      </c>
      <c r="B3018" s="7">
        <v>42605</v>
      </c>
      <c r="C3018" t="s">
        <v>3090</v>
      </c>
      <c r="D3018" t="s">
        <v>1443</v>
      </c>
      <c r="E3018">
        <v>727.29600000000005</v>
      </c>
      <c r="F3018">
        <v>8</v>
      </c>
      <c r="G3018">
        <v>0.2</v>
      </c>
      <c r="H3018">
        <v>-172.7328</v>
      </c>
      <c r="I3018" t="s">
        <v>44</v>
      </c>
      <c r="J3018" t="s">
        <v>58</v>
      </c>
      <c r="K3018" t="s">
        <v>1444</v>
      </c>
      <c r="L3018" t="s">
        <v>99</v>
      </c>
      <c r="M3018" t="s">
        <v>100</v>
      </c>
      <c r="N3018" t="s">
        <v>5526</v>
      </c>
      <c r="O3018">
        <f t="shared" si="47"/>
        <v>2016</v>
      </c>
    </row>
    <row r="3019" spans="1:15" x14ac:dyDescent="0.3">
      <c r="A3019" t="s">
        <v>5525</v>
      </c>
      <c r="B3019" s="7">
        <v>42605</v>
      </c>
      <c r="C3019" t="s">
        <v>3090</v>
      </c>
      <c r="D3019" t="s">
        <v>4082</v>
      </c>
      <c r="E3019">
        <v>22.608000000000001</v>
      </c>
      <c r="F3019">
        <v>3</v>
      </c>
      <c r="G3019">
        <v>0.6</v>
      </c>
      <c r="H3019">
        <v>-10.1736</v>
      </c>
      <c r="I3019" t="s">
        <v>32</v>
      </c>
      <c r="J3019" t="s">
        <v>63</v>
      </c>
      <c r="K3019" t="s">
        <v>4083</v>
      </c>
      <c r="L3019" t="s">
        <v>99</v>
      </c>
      <c r="M3019" t="s">
        <v>100</v>
      </c>
      <c r="N3019" t="s">
        <v>5526</v>
      </c>
      <c r="O3019">
        <f t="shared" si="47"/>
        <v>2016</v>
      </c>
    </row>
    <row r="3020" spans="1:15" x14ac:dyDescent="0.3">
      <c r="A3020" t="s">
        <v>5525</v>
      </c>
      <c r="B3020" s="7">
        <v>42605</v>
      </c>
      <c r="C3020" t="s">
        <v>3090</v>
      </c>
      <c r="D3020" t="s">
        <v>4253</v>
      </c>
      <c r="E3020">
        <v>666.4</v>
      </c>
      <c r="F3020">
        <v>7</v>
      </c>
      <c r="G3020">
        <v>0.2</v>
      </c>
      <c r="H3020">
        <v>-33.32</v>
      </c>
      <c r="I3020" t="s">
        <v>69</v>
      </c>
      <c r="J3020" t="s">
        <v>148</v>
      </c>
      <c r="K3020" t="s">
        <v>4254</v>
      </c>
      <c r="L3020" t="s">
        <v>99</v>
      </c>
      <c r="M3020" t="s">
        <v>100</v>
      </c>
      <c r="N3020" t="s">
        <v>5526</v>
      </c>
      <c r="O3020">
        <f t="shared" si="47"/>
        <v>2016</v>
      </c>
    </row>
    <row r="3021" spans="1:15" x14ac:dyDescent="0.3">
      <c r="A3021" t="s">
        <v>5527</v>
      </c>
      <c r="B3021" s="7">
        <v>42316</v>
      </c>
      <c r="C3021" t="s">
        <v>1402</v>
      </c>
      <c r="D3021" t="s">
        <v>5528</v>
      </c>
      <c r="E3021">
        <v>5.04</v>
      </c>
      <c r="F3021">
        <v>3</v>
      </c>
      <c r="G3021">
        <v>0</v>
      </c>
      <c r="H3021">
        <v>0.2016</v>
      </c>
      <c r="I3021" t="s">
        <v>44</v>
      </c>
      <c r="J3021" t="s">
        <v>241</v>
      </c>
      <c r="K3021" t="s">
        <v>5529</v>
      </c>
      <c r="L3021" t="s">
        <v>47</v>
      </c>
      <c r="M3021" t="s">
        <v>114</v>
      </c>
      <c r="N3021" t="s">
        <v>115</v>
      </c>
      <c r="O3021">
        <f t="shared" si="47"/>
        <v>2015</v>
      </c>
    </row>
    <row r="3022" spans="1:15" x14ac:dyDescent="0.3">
      <c r="A3022" t="s">
        <v>5527</v>
      </c>
      <c r="B3022" s="7">
        <v>42316</v>
      </c>
      <c r="C3022" t="s">
        <v>1402</v>
      </c>
      <c r="D3022" t="s">
        <v>3585</v>
      </c>
      <c r="E3022">
        <v>92.94</v>
      </c>
      <c r="F3022">
        <v>3</v>
      </c>
      <c r="G3022">
        <v>0</v>
      </c>
      <c r="H3022">
        <v>41.823</v>
      </c>
      <c r="I3022" t="s">
        <v>44</v>
      </c>
      <c r="J3022" t="s">
        <v>85</v>
      </c>
      <c r="K3022" t="s">
        <v>3586</v>
      </c>
      <c r="L3022" t="s">
        <v>47</v>
      </c>
      <c r="M3022" t="s">
        <v>114</v>
      </c>
      <c r="N3022" t="s">
        <v>115</v>
      </c>
      <c r="O3022">
        <f t="shared" si="47"/>
        <v>2015</v>
      </c>
    </row>
    <row r="3023" spans="1:15" x14ac:dyDescent="0.3">
      <c r="A3023" t="s">
        <v>5527</v>
      </c>
      <c r="B3023" s="7">
        <v>42316</v>
      </c>
      <c r="C3023" t="s">
        <v>1402</v>
      </c>
      <c r="D3023" t="s">
        <v>2204</v>
      </c>
      <c r="E3023">
        <v>66.69</v>
      </c>
      <c r="F3023">
        <v>3</v>
      </c>
      <c r="G3023">
        <v>0</v>
      </c>
      <c r="H3023">
        <v>22.0077</v>
      </c>
      <c r="I3023" t="s">
        <v>32</v>
      </c>
      <c r="J3023" t="s">
        <v>63</v>
      </c>
      <c r="K3023" t="s">
        <v>2205</v>
      </c>
      <c r="L3023" t="s">
        <v>47</v>
      </c>
      <c r="M3023" t="s">
        <v>114</v>
      </c>
      <c r="N3023" t="s">
        <v>115</v>
      </c>
      <c r="O3023">
        <f t="shared" si="47"/>
        <v>2015</v>
      </c>
    </row>
    <row r="3024" spans="1:15" x14ac:dyDescent="0.3">
      <c r="A3024" t="s">
        <v>5527</v>
      </c>
      <c r="B3024" s="7">
        <v>42316</v>
      </c>
      <c r="C3024" t="s">
        <v>1402</v>
      </c>
      <c r="D3024" t="s">
        <v>2438</v>
      </c>
      <c r="E3024">
        <v>91.68</v>
      </c>
      <c r="F3024">
        <v>5</v>
      </c>
      <c r="G3024">
        <v>0.2</v>
      </c>
      <c r="H3024">
        <v>28.65</v>
      </c>
      <c r="I3024" t="s">
        <v>44</v>
      </c>
      <c r="J3024" t="s">
        <v>73</v>
      </c>
      <c r="K3024" t="s">
        <v>2439</v>
      </c>
      <c r="L3024" t="s">
        <v>47</v>
      </c>
      <c r="M3024" t="s">
        <v>114</v>
      </c>
      <c r="N3024" t="s">
        <v>115</v>
      </c>
      <c r="O3024">
        <f t="shared" si="47"/>
        <v>2015</v>
      </c>
    </row>
    <row r="3025" spans="1:15" x14ac:dyDescent="0.3">
      <c r="A3025" t="s">
        <v>5530</v>
      </c>
      <c r="B3025" s="7">
        <v>43056</v>
      </c>
      <c r="C3025" t="s">
        <v>5531</v>
      </c>
      <c r="D3025" t="s">
        <v>4590</v>
      </c>
      <c r="E3025">
        <v>327.7328</v>
      </c>
      <c r="F3025">
        <v>2</v>
      </c>
      <c r="G3025">
        <v>0.32</v>
      </c>
      <c r="H3025">
        <v>-14.4588</v>
      </c>
      <c r="I3025" t="s">
        <v>32</v>
      </c>
      <c r="J3025" t="s">
        <v>33</v>
      </c>
      <c r="K3025" t="s">
        <v>4591</v>
      </c>
      <c r="L3025" t="s">
        <v>99</v>
      </c>
      <c r="M3025" t="s">
        <v>100</v>
      </c>
      <c r="N3025" t="s">
        <v>2772</v>
      </c>
      <c r="O3025">
        <f t="shared" si="47"/>
        <v>2017</v>
      </c>
    </row>
    <row r="3026" spans="1:15" x14ac:dyDescent="0.3">
      <c r="A3026" t="s">
        <v>5532</v>
      </c>
      <c r="B3026" s="7">
        <v>42316</v>
      </c>
      <c r="C3026" t="s">
        <v>4165</v>
      </c>
      <c r="D3026" t="s">
        <v>1074</v>
      </c>
      <c r="E3026">
        <v>52.271999999999998</v>
      </c>
      <c r="F3026">
        <v>11</v>
      </c>
      <c r="G3026">
        <v>0.2</v>
      </c>
      <c r="H3026">
        <v>17.6418</v>
      </c>
      <c r="I3026" t="s">
        <v>44</v>
      </c>
      <c r="J3026" t="s">
        <v>73</v>
      </c>
      <c r="K3026" t="s">
        <v>1075</v>
      </c>
      <c r="L3026" t="s">
        <v>137</v>
      </c>
      <c r="M3026" t="s">
        <v>243</v>
      </c>
      <c r="N3026" t="s">
        <v>244</v>
      </c>
      <c r="O3026">
        <f t="shared" si="47"/>
        <v>2015</v>
      </c>
    </row>
    <row r="3027" spans="1:15" x14ac:dyDescent="0.3">
      <c r="A3027" t="s">
        <v>5532</v>
      </c>
      <c r="B3027" s="7">
        <v>42316</v>
      </c>
      <c r="C3027" t="s">
        <v>4165</v>
      </c>
      <c r="D3027" t="s">
        <v>1565</v>
      </c>
      <c r="E3027">
        <v>17.940000000000001</v>
      </c>
      <c r="F3027">
        <v>3</v>
      </c>
      <c r="G3027">
        <v>0</v>
      </c>
      <c r="H3027">
        <v>8.0730000000000004</v>
      </c>
      <c r="I3027" t="s">
        <v>44</v>
      </c>
      <c r="J3027" t="s">
        <v>85</v>
      </c>
      <c r="K3027" t="s">
        <v>1566</v>
      </c>
      <c r="L3027" t="s">
        <v>137</v>
      </c>
      <c r="M3027" t="s">
        <v>243</v>
      </c>
      <c r="N3027" t="s">
        <v>244</v>
      </c>
      <c r="O3027">
        <f t="shared" si="47"/>
        <v>2015</v>
      </c>
    </row>
    <row r="3028" spans="1:15" x14ac:dyDescent="0.3">
      <c r="A3028" t="s">
        <v>5533</v>
      </c>
      <c r="B3028" s="7">
        <v>42847</v>
      </c>
      <c r="C3028" t="s">
        <v>1821</v>
      </c>
      <c r="D3028" t="s">
        <v>3715</v>
      </c>
      <c r="E3028">
        <v>254.352</v>
      </c>
      <c r="F3028">
        <v>3</v>
      </c>
      <c r="G3028">
        <v>0.2</v>
      </c>
      <c r="H3028">
        <v>0</v>
      </c>
      <c r="I3028" t="s">
        <v>32</v>
      </c>
      <c r="J3028" t="s">
        <v>63</v>
      </c>
      <c r="K3028" t="s">
        <v>3716</v>
      </c>
      <c r="L3028" t="s">
        <v>137</v>
      </c>
      <c r="M3028" t="s">
        <v>138</v>
      </c>
      <c r="N3028" t="s">
        <v>139</v>
      </c>
      <c r="O3028">
        <f t="shared" si="47"/>
        <v>2017</v>
      </c>
    </row>
    <row r="3029" spans="1:15" x14ac:dyDescent="0.3">
      <c r="A3029" t="s">
        <v>5534</v>
      </c>
      <c r="B3029" s="7">
        <v>41875</v>
      </c>
      <c r="C3029" t="s">
        <v>3825</v>
      </c>
      <c r="D3029" t="s">
        <v>5535</v>
      </c>
      <c r="E3029">
        <v>8.2880000000000003</v>
      </c>
      <c r="F3029">
        <v>2</v>
      </c>
      <c r="G3029">
        <v>0.2</v>
      </c>
      <c r="H3029">
        <v>2.6936</v>
      </c>
      <c r="I3029" t="s">
        <v>44</v>
      </c>
      <c r="J3029" t="s">
        <v>73</v>
      </c>
      <c r="K3029" t="s">
        <v>5536</v>
      </c>
      <c r="L3029" t="s">
        <v>47</v>
      </c>
      <c r="M3029" t="s">
        <v>1561</v>
      </c>
      <c r="N3029" t="s">
        <v>5537</v>
      </c>
      <c r="O3029">
        <f t="shared" si="47"/>
        <v>2014</v>
      </c>
    </row>
    <row r="3030" spans="1:15" x14ac:dyDescent="0.3">
      <c r="A3030" t="s">
        <v>5538</v>
      </c>
      <c r="B3030" s="7">
        <v>43086</v>
      </c>
      <c r="C3030" t="s">
        <v>3559</v>
      </c>
      <c r="D3030" t="s">
        <v>3193</v>
      </c>
      <c r="E3030">
        <v>504.9</v>
      </c>
      <c r="F3030">
        <v>5</v>
      </c>
      <c r="G3030">
        <v>0</v>
      </c>
      <c r="H3030">
        <v>80.784000000000006</v>
      </c>
      <c r="I3030" t="s">
        <v>32</v>
      </c>
      <c r="J3030" t="s">
        <v>39</v>
      </c>
      <c r="K3030" t="s">
        <v>3194</v>
      </c>
      <c r="L3030" t="s">
        <v>35</v>
      </c>
      <c r="M3030" t="s">
        <v>289</v>
      </c>
      <c r="N3030" t="s">
        <v>4312</v>
      </c>
      <c r="O3030">
        <f t="shared" si="47"/>
        <v>2017</v>
      </c>
    </row>
    <row r="3031" spans="1:15" x14ac:dyDescent="0.3">
      <c r="A3031" t="s">
        <v>5539</v>
      </c>
      <c r="B3031" s="7">
        <v>42453</v>
      </c>
      <c r="C3031" t="s">
        <v>848</v>
      </c>
      <c r="D3031" t="s">
        <v>5226</v>
      </c>
      <c r="E3031">
        <v>403.16800000000001</v>
      </c>
      <c r="F3031">
        <v>4</v>
      </c>
      <c r="G3031">
        <v>0.2</v>
      </c>
      <c r="H3031">
        <v>25.198</v>
      </c>
      <c r="I3031" t="s">
        <v>69</v>
      </c>
      <c r="J3031" t="s">
        <v>70</v>
      </c>
      <c r="K3031" t="s">
        <v>5227</v>
      </c>
      <c r="L3031" t="s">
        <v>47</v>
      </c>
      <c r="M3031" t="s">
        <v>378</v>
      </c>
      <c r="N3031" t="s">
        <v>5540</v>
      </c>
      <c r="O3031">
        <f t="shared" si="47"/>
        <v>2016</v>
      </c>
    </row>
    <row r="3032" spans="1:15" x14ac:dyDescent="0.3">
      <c r="A3032" t="s">
        <v>5541</v>
      </c>
      <c r="B3032" s="7">
        <v>42268</v>
      </c>
      <c r="C3032" t="s">
        <v>5542</v>
      </c>
      <c r="D3032" t="s">
        <v>4234</v>
      </c>
      <c r="E3032">
        <v>194.32</v>
      </c>
      <c r="F3032">
        <v>4</v>
      </c>
      <c r="G3032">
        <v>0</v>
      </c>
      <c r="H3032">
        <v>31.091200000000001</v>
      </c>
      <c r="I3032" t="s">
        <v>32</v>
      </c>
      <c r="J3032" t="s">
        <v>33</v>
      </c>
      <c r="K3032" t="s">
        <v>4235</v>
      </c>
      <c r="L3032" t="s">
        <v>99</v>
      </c>
      <c r="M3032" t="s">
        <v>216</v>
      </c>
      <c r="N3032" t="s">
        <v>4571</v>
      </c>
      <c r="O3032">
        <f t="shared" si="47"/>
        <v>2015</v>
      </c>
    </row>
    <row r="3033" spans="1:15" x14ac:dyDescent="0.3">
      <c r="A3033" t="s">
        <v>5541</v>
      </c>
      <c r="B3033" s="7">
        <v>42268</v>
      </c>
      <c r="C3033" t="s">
        <v>5542</v>
      </c>
      <c r="D3033" t="s">
        <v>3721</v>
      </c>
      <c r="E3033">
        <v>25.99</v>
      </c>
      <c r="F3033">
        <v>1</v>
      </c>
      <c r="G3033">
        <v>0</v>
      </c>
      <c r="H3033">
        <v>7.5370999999999997</v>
      </c>
      <c r="I3033" t="s">
        <v>44</v>
      </c>
      <c r="J3033" t="s">
        <v>66</v>
      </c>
      <c r="K3033" t="s">
        <v>3722</v>
      </c>
      <c r="L3033" t="s">
        <v>99</v>
      </c>
      <c r="M3033" t="s">
        <v>216</v>
      </c>
      <c r="N3033" t="s">
        <v>4571</v>
      </c>
      <c r="O3033">
        <f t="shared" si="47"/>
        <v>2015</v>
      </c>
    </row>
    <row r="3034" spans="1:15" x14ac:dyDescent="0.3">
      <c r="A3034" t="s">
        <v>5543</v>
      </c>
      <c r="B3034" s="7">
        <v>42695</v>
      </c>
      <c r="C3034" t="s">
        <v>3171</v>
      </c>
      <c r="D3034" t="s">
        <v>4360</v>
      </c>
      <c r="E3034">
        <v>195.136</v>
      </c>
      <c r="F3034">
        <v>4</v>
      </c>
      <c r="G3034">
        <v>0.2</v>
      </c>
      <c r="H3034">
        <v>-12.196</v>
      </c>
      <c r="I3034" t="s">
        <v>32</v>
      </c>
      <c r="J3034" t="s">
        <v>39</v>
      </c>
      <c r="K3034" t="s">
        <v>4361</v>
      </c>
      <c r="L3034" t="s">
        <v>47</v>
      </c>
      <c r="M3034" t="s">
        <v>378</v>
      </c>
      <c r="N3034" t="s">
        <v>5540</v>
      </c>
      <c r="O3034">
        <f t="shared" si="47"/>
        <v>2016</v>
      </c>
    </row>
    <row r="3035" spans="1:15" x14ac:dyDescent="0.3">
      <c r="A3035" t="s">
        <v>5544</v>
      </c>
      <c r="B3035" s="7">
        <v>42994</v>
      </c>
      <c r="C3035" t="s">
        <v>1107</v>
      </c>
      <c r="D3035" t="s">
        <v>3918</v>
      </c>
      <c r="E3035">
        <v>20.736000000000001</v>
      </c>
      <c r="F3035">
        <v>4</v>
      </c>
      <c r="G3035">
        <v>0.2</v>
      </c>
      <c r="H3035">
        <v>7.2576000000000001</v>
      </c>
      <c r="I3035" t="s">
        <v>44</v>
      </c>
      <c r="J3035" t="s">
        <v>85</v>
      </c>
      <c r="K3035" t="s">
        <v>3919</v>
      </c>
      <c r="L3035" t="s">
        <v>137</v>
      </c>
      <c r="M3035" t="s">
        <v>138</v>
      </c>
      <c r="N3035" t="s">
        <v>139</v>
      </c>
      <c r="O3035">
        <f t="shared" si="47"/>
        <v>2017</v>
      </c>
    </row>
    <row r="3036" spans="1:15" x14ac:dyDescent="0.3">
      <c r="A3036" t="s">
        <v>5545</v>
      </c>
      <c r="B3036" s="7">
        <v>42166</v>
      </c>
      <c r="C3036" t="s">
        <v>1581</v>
      </c>
      <c r="D3036" t="s">
        <v>3656</v>
      </c>
      <c r="E3036">
        <v>53.7</v>
      </c>
      <c r="F3036">
        <v>6</v>
      </c>
      <c r="G3036">
        <v>0</v>
      </c>
      <c r="H3036">
        <v>10.202999999999999</v>
      </c>
      <c r="I3036" t="s">
        <v>69</v>
      </c>
      <c r="J3036" t="s">
        <v>148</v>
      </c>
      <c r="K3036" t="s">
        <v>3657</v>
      </c>
      <c r="L3036" t="s">
        <v>35</v>
      </c>
      <c r="M3036" t="s">
        <v>653</v>
      </c>
      <c r="N3036" t="s">
        <v>654</v>
      </c>
      <c r="O3036">
        <f t="shared" si="47"/>
        <v>2015</v>
      </c>
    </row>
    <row r="3037" spans="1:15" x14ac:dyDescent="0.3">
      <c r="A3037" t="s">
        <v>5545</v>
      </c>
      <c r="B3037" s="7">
        <v>42166</v>
      </c>
      <c r="C3037" t="s">
        <v>1581</v>
      </c>
      <c r="D3037" t="s">
        <v>5535</v>
      </c>
      <c r="E3037">
        <v>36.26</v>
      </c>
      <c r="F3037">
        <v>7</v>
      </c>
      <c r="G3037">
        <v>0</v>
      </c>
      <c r="H3037">
        <v>16.679600000000001</v>
      </c>
      <c r="I3037" t="s">
        <v>44</v>
      </c>
      <c r="J3037" t="s">
        <v>73</v>
      </c>
      <c r="K3037" t="s">
        <v>5536</v>
      </c>
      <c r="L3037" t="s">
        <v>35</v>
      </c>
      <c r="M3037" t="s">
        <v>653</v>
      </c>
      <c r="N3037" t="s">
        <v>654</v>
      </c>
      <c r="O3037">
        <f t="shared" si="47"/>
        <v>2015</v>
      </c>
    </row>
    <row r="3038" spans="1:15" x14ac:dyDescent="0.3">
      <c r="A3038" t="s">
        <v>5545</v>
      </c>
      <c r="B3038" s="7">
        <v>42166</v>
      </c>
      <c r="C3038" t="s">
        <v>1581</v>
      </c>
      <c r="D3038" t="s">
        <v>5546</v>
      </c>
      <c r="E3038">
        <v>56.3</v>
      </c>
      <c r="F3038">
        <v>2</v>
      </c>
      <c r="G3038">
        <v>0</v>
      </c>
      <c r="H3038">
        <v>15.763999999999999</v>
      </c>
      <c r="I3038" t="s">
        <v>44</v>
      </c>
      <c r="J3038" t="s">
        <v>66</v>
      </c>
      <c r="K3038" t="s">
        <v>5547</v>
      </c>
      <c r="L3038" t="s">
        <v>35</v>
      </c>
      <c r="M3038" t="s">
        <v>653</v>
      </c>
      <c r="N3038" t="s">
        <v>654</v>
      </c>
      <c r="O3038">
        <f t="shared" si="47"/>
        <v>2015</v>
      </c>
    </row>
    <row r="3039" spans="1:15" x14ac:dyDescent="0.3">
      <c r="A3039" t="s">
        <v>5545</v>
      </c>
      <c r="B3039" s="7">
        <v>42166</v>
      </c>
      <c r="C3039" t="s">
        <v>1581</v>
      </c>
      <c r="D3039" t="s">
        <v>1703</v>
      </c>
      <c r="E3039">
        <v>32.4</v>
      </c>
      <c r="F3039">
        <v>5</v>
      </c>
      <c r="G3039">
        <v>0</v>
      </c>
      <c r="H3039">
        <v>15.552</v>
      </c>
      <c r="I3039" t="s">
        <v>44</v>
      </c>
      <c r="J3039" t="s">
        <v>85</v>
      </c>
      <c r="K3039" t="s">
        <v>1704</v>
      </c>
      <c r="L3039" t="s">
        <v>35</v>
      </c>
      <c r="M3039" t="s">
        <v>653</v>
      </c>
      <c r="N3039" t="s">
        <v>654</v>
      </c>
      <c r="O3039">
        <f t="shared" si="47"/>
        <v>2015</v>
      </c>
    </row>
    <row r="3040" spans="1:15" x14ac:dyDescent="0.3">
      <c r="A3040" t="s">
        <v>5545</v>
      </c>
      <c r="B3040" s="7">
        <v>42166</v>
      </c>
      <c r="C3040" t="s">
        <v>1581</v>
      </c>
      <c r="D3040" t="s">
        <v>5548</v>
      </c>
      <c r="E3040">
        <v>29.16</v>
      </c>
      <c r="F3040">
        <v>2</v>
      </c>
      <c r="G3040">
        <v>0</v>
      </c>
      <c r="H3040">
        <v>10.789199999999999</v>
      </c>
      <c r="I3040" t="s">
        <v>32</v>
      </c>
      <c r="J3040" t="s">
        <v>63</v>
      </c>
      <c r="K3040" t="s">
        <v>5549</v>
      </c>
      <c r="L3040" t="s">
        <v>35</v>
      </c>
      <c r="M3040" t="s">
        <v>653</v>
      </c>
      <c r="N3040" t="s">
        <v>654</v>
      </c>
      <c r="O3040">
        <f t="shared" si="47"/>
        <v>2015</v>
      </c>
    </row>
    <row r="3041" spans="1:15" x14ac:dyDescent="0.3">
      <c r="A3041" t="s">
        <v>5550</v>
      </c>
      <c r="B3041" s="7">
        <v>43011</v>
      </c>
      <c r="C3041" t="s">
        <v>3261</v>
      </c>
      <c r="D3041" t="s">
        <v>2466</v>
      </c>
      <c r="E3041">
        <v>171.28800000000001</v>
      </c>
      <c r="F3041">
        <v>3</v>
      </c>
      <c r="G3041">
        <v>0.2</v>
      </c>
      <c r="H3041">
        <v>-6.4233000000000002</v>
      </c>
      <c r="I3041" t="s">
        <v>32</v>
      </c>
      <c r="J3041" t="s">
        <v>53</v>
      </c>
      <c r="K3041" t="s">
        <v>2467</v>
      </c>
      <c r="L3041" t="s">
        <v>47</v>
      </c>
      <c r="M3041" t="s">
        <v>48</v>
      </c>
      <c r="N3041" t="s">
        <v>535</v>
      </c>
      <c r="O3041">
        <f t="shared" si="47"/>
        <v>2017</v>
      </c>
    </row>
    <row r="3042" spans="1:15" x14ac:dyDescent="0.3">
      <c r="A3042" t="s">
        <v>5551</v>
      </c>
      <c r="B3042" s="7">
        <v>42495</v>
      </c>
      <c r="C3042" t="s">
        <v>117</v>
      </c>
      <c r="D3042" t="s">
        <v>3483</v>
      </c>
      <c r="E3042">
        <v>16.72</v>
      </c>
      <c r="F3042">
        <v>5</v>
      </c>
      <c r="G3042">
        <v>0.2</v>
      </c>
      <c r="H3042">
        <v>3.3439999999999999</v>
      </c>
      <c r="I3042" t="s">
        <v>32</v>
      </c>
      <c r="J3042" t="s">
        <v>63</v>
      </c>
      <c r="K3042" t="s">
        <v>3484</v>
      </c>
      <c r="L3042" t="s">
        <v>35</v>
      </c>
      <c r="M3042" t="s">
        <v>303</v>
      </c>
      <c r="N3042" t="s">
        <v>5552</v>
      </c>
      <c r="O3042">
        <f t="shared" si="47"/>
        <v>2016</v>
      </c>
    </row>
    <row r="3043" spans="1:15" x14ac:dyDescent="0.3">
      <c r="A3043" t="s">
        <v>5553</v>
      </c>
      <c r="B3043" s="7">
        <v>42989</v>
      </c>
      <c r="C3043" t="s">
        <v>4515</v>
      </c>
      <c r="D3043" t="s">
        <v>2952</v>
      </c>
      <c r="E3043">
        <v>12.96</v>
      </c>
      <c r="F3043">
        <v>2</v>
      </c>
      <c r="G3043">
        <v>0</v>
      </c>
      <c r="H3043">
        <v>6.2207999999999997</v>
      </c>
      <c r="I3043" t="s">
        <v>44</v>
      </c>
      <c r="J3043" t="s">
        <v>85</v>
      </c>
      <c r="K3043" t="s">
        <v>2953</v>
      </c>
      <c r="L3043" t="s">
        <v>47</v>
      </c>
      <c r="M3043" t="s">
        <v>48</v>
      </c>
      <c r="N3043" t="s">
        <v>1041</v>
      </c>
      <c r="O3043">
        <f t="shared" si="47"/>
        <v>2017</v>
      </c>
    </row>
    <row r="3044" spans="1:15" x14ac:dyDescent="0.3">
      <c r="A3044" t="s">
        <v>5553</v>
      </c>
      <c r="B3044" s="7">
        <v>42989</v>
      </c>
      <c r="C3044" t="s">
        <v>4515</v>
      </c>
      <c r="D3044" t="s">
        <v>5554</v>
      </c>
      <c r="E3044">
        <v>22.18</v>
      </c>
      <c r="F3044">
        <v>2</v>
      </c>
      <c r="G3044">
        <v>0</v>
      </c>
      <c r="H3044">
        <v>10.8682</v>
      </c>
      <c r="I3044" t="s">
        <v>44</v>
      </c>
      <c r="J3044" t="s">
        <v>159</v>
      </c>
      <c r="K3044" t="s">
        <v>5555</v>
      </c>
      <c r="L3044" t="s">
        <v>47</v>
      </c>
      <c r="M3044" t="s">
        <v>48</v>
      </c>
      <c r="N3044" t="s">
        <v>1041</v>
      </c>
      <c r="O3044">
        <f t="shared" si="47"/>
        <v>2017</v>
      </c>
    </row>
    <row r="3045" spans="1:15" x14ac:dyDescent="0.3">
      <c r="A3045" t="s">
        <v>5553</v>
      </c>
      <c r="B3045" s="7">
        <v>42989</v>
      </c>
      <c r="C3045" t="s">
        <v>4515</v>
      </c>
      <c r="D3045" t="s">
        <v>5556</v>
      </c>
      <c r="E3045">
        <v>2054.2719999999999</v>
      </c>
      <c r="F3045">
        <v>8</v>
      </c>
      <c r="G3045">
        <v>0.2</v>
      </c>
      <c r="H3045">
        <v>256.78399999999999</v>
      </c>
      <c r="I3045" t="s">
        <v>32</v>
      </c>
      <c r="J3045" t="s">
        <v>39</v>
      </c>
      <c r="K3045" t="s">
        <v>5557</v>
      </c>
      <c r="L3045" t="s">
        <v>47</v>
      </c>
      <c r="M3045" t="s">
        <v>48</v>
      </c>
      <c r="N3045" t="s">
        <v>1041</v>
      </c>
      <c r="O3045">
        <f t="shared" si="47"/>
        <v>2017</v>
      </c>
    </row>
    <row r="3046" spans="1:15" x14ac:dyDescent="0.3">
      <c r="A3046" t="s">
        <v>5558</v>
      </c>
      <c r="B3046" s="7">
        <v>42124</v>
      </c>
      <c r="C3046" t="s">
        <v>4126</v>
      </c>
      <c r="D3046" t="s">
        <v>2185</v>
      </c>
      <c r="E3046">
        <v>1022.97</v>
      </c>
      <c r="F3046">
        <v>5</v>
      </c>
      <c r="G3046">
        <v>0.4</v>
      </c>
      <c r="H3046">
        <v>-255.74250000000001</v>
      </c>
      <c r="I3046" t="s">
        <v>69</v>
      </c>
      <c r="J3046" t="s">
        <v>70</v>
      </c>
      <c r="K3046" t="s">
        <v>2186</v>
      </c>
      <c r="L3046" t="s">
        <v>137</v>
      </c>
      <c r="M3046" t="s">
        <v>445</v>
      </c>
      <c r="N3046" t="s">
        <v>251</v>
      </c>
      <c r="O3046">
        <f t="shared" si="47"/>
        <v>2015</v>
      </c>
    </row>
    <row r="3047" spans="1:15" x14ac:dyDescent="0.3">
      <c r="A3047" t="s">
        <v>5559</v>
      </c>
      <c r="B3047" s="7">
        <v>43045</v>
      </c>
      <c r="C3047" t="s">
        <v>1876</v>
      </c>
      <c r="D3047" t="s">
        <v>5560</v>
      </c>
      <c r="E3047">
        <v>13.9</v>
      </c>
      <c r="F3047">
        <v>5</v>
      </c>
      <c r="G3047">
        <v>0</v>
      </c>
      <c r="H3047">
        <v>3.6139999999999999</v>
      </c>
      <c r="I3047" t="s">
        <v>44</v>
      </c>
      <c r="J3047" t="s">
        <v>66</v>
      </c>
      <c r="K3047" t="s">
        <v>5561</v>
      </c>
      <c r="L3047" t="s">
        <v>99</v>
      </c>
      <c r="M3047" t="s">
        <v>208</v>
      </c>
      <c r="N3047" t="s">
        <v>369</v>
      </c>
      <c r="O3047">
        <f t="shared" si="47"/>
        <v>2017</v>
      </c>
    </row>
    <row r="3048" spans="1:15" x14ac:dyDescent="0.3">
      <c r="A3048" t="s">
        <v>5559</v>
      </c>
      <c r="B3048" s="7">
        <v>43045</v>
      </c>
      <c r="C3048" t="s">
        <v>1876</v>
      </c>
      <c r="D3048" t="s">
        <v>2803</v>
      </c>
      <c r="E3048">
        <v>26.38</v>
      </c>
      <c r="F3048">
        <v>1</v>
      </c>
      <c r="G3048">
        <v>0</v>
      </c>
      <c r="H3048">
        <v>12.1348</v>
      </c>
      <c r="I3048" t="s">
        <v>44</v>
      </c>
      <c r="J3048" t="s">
        <v>85</v>
      </c>
      <c r="K3048" t="s">
        <v>170</v>
      </c>
      <c r="L3048" t="s">
        <v>99</v>
      </c>
      <c r="M3048" t="s">
        <v>208</v>
      </c>
      <c r="N3048" t="s">
        <v>369</v>
      </c>
      <c r="O3048">
        <f t="shared" si="47"/>
        <v>2017</v>
      </c>
    </row>
    <row r="3049" spans="1:15" x14ac:dyDescent="0.3">
      <c r="A3049" t="s">
        <v>5562</v>
      </c>
      <c r="B3049" s="7">
        <v>41912</v>
      </c>
      <c r="C3049" t="s">
        <v>1073</v>
      </c>
      <c r="D3049" t="s">
        <v>72</v>
      </c>
      <c r="E3049">
        <v>43.176000000000002</v>
      </c>
      <c r="F3049">
        <v>7</v>
      </c>
      <c r="G3049">
        <v>0.2</v>
      </c>
      <c r="H3049">
        <v>13.4925</v>
      </c>
      <c r="I3049" t="s">
        <v>44</v>
      </c>
      <c r="J3049" t="s">
        <v>73</v>
      </c>
      <c r="K3049" t="s">
        <v>74</v>
      </c>
      <c r="L3049" t="s">
        <v>47</v>
      </c>
      <c r="M3049" t="s">
        <v>93</v>
      </c>
      <c r="N3049" t="s">
        <v>94</v>
      </c>
      <c r="O3049">
        <f t="shared" si="47"/>
        <v>2014</v>
      </c>
    </row>
    <row r="3050" spans="1:15" x14ac:dyDescent="0.3">
      <c r="A3050" t="s">
        <v>5563</v>
      </c>
      <c r="B3050" s="7">
        <v>42827</v>
      </c>
      <c r="C3050" t="s">
        <v>5564</v>
      </c>
      <c r="D3050" t="s">
        <v>479</v>
      </c>
      <c r="E3050">
        <v>411.8</v>
      </c>
      <c r="F3050">
        <v>2</v>
      </c>
      <c r="G3050">
        <v>0</v>
      </c>
      <c r="H3050">
        <v>70.006</v>
      </c>
      <c r="I3050" t="s">
        <v>32</v>
      </c>
      <c r="J3050" t="s">
        <v>53</v>
      </c>
      <c r="K3050" t="s">
        <v>480</v>
      </c>
      <c r="L3050" t="s">
        <v>35</v>
      </c>
      <c r="M3050" t="s">
        <v>1129</v>
      </c>
      <c r="N3050" t="s">
        <v>446</v>
      </c>
      <c r="O3050">
        <f t="shared" si="47"/>
        <v>2017</v>
      </c>
    </row>
    <row r="3051" spans="1:15" x14ac:dyDescent="0.3">
      <c r="A3051" t="s">
        <v>5563</v>
      </c>
      <c r="B3051" s="7">
        <v>42827</v>
      </c>
      <c r="C3051" t="s">
        <v>5564</v>
      </c>
      <c r="D3051" t="s">
        <v>1035</v>
      </c>
      <c r="E3051">
        <v>360</v>
      </c>
      <c r="F3051">
        <v>4</v>
      </c>
      <c r="G3051">
        <v>0</v>
      </c>
      <c r="H3051">
        <v>129.6</v>
      </c>
      <c r="I3051" t="s">
        <v>69</v>
      </c>
      <c r="J3051" t="s">
        <v>148</v>
      </c>
      <c r="K3051" t="s">
        <v>1036</v>
      </c>
      <c r="L3051" t="s">
        <v>35</v>
      </c>
      <c r="M3051" t="s">
        <v>1129</v>
      </c>
      <c r="N3051" t="s">
        <v>446</v>
      </c>
      <c r="O3051">
        <f t="shared" si="47"/>
        <v>2017</v>
      </c>
    </row>
    <row r="3052" spans="1:15" x14ac:dyDescent="0.3">
      <c r="A3052" t="s">
        <v>5565</v>
      </c>
      <c r="B3052" s="7">
        <v>43014</v>
      </c>
      <c r="C3052" t="s">
        <v>945</v>
      </c>
      <c r="D3052" t="s">
        <v>5566</v>
      </c>
      <c r="E3052">
        <v>41.96</v>
      </c>
      <c r="F3052">
        <v>2</v>
      </c>
      <c r="G3052">
        <v>0</v>
      </c>
      <c r="H3052">
        <v>2.9371999999999998</v>
      </c>
      <c r="I3052" t="s">
        <v>32</v>
      </c>
      <c r="J3052" t="s">
        <v>63</v>
      </c>
      <c r="K3052" t="s">
        <v>5567</v>
      </c>
      <c r="L3052" t="s">
        <v>47</v>
      </c>
      <c r="M3052" t="s">
        <v>5568</v>
      </c>
      <c r="N3052" t="s">
        <v>5569</v>
      </c>
      <c r="O3052">
        <f t="shared" si="47"/>
        <v>2017</v>
      </c>
    </row>
    <row r="3053" spans="1:15" x14ac:dyDescent="0.3">
      <c r="A3053" t="s">
        <v>5565</v>
      </c>
      <c r="B3053" s="7">
        <v>43014</v>
      </c>
      <c r="C3053" t="s">
        <v>945</v>
      </c>
      <c r="D3053" t="s">
        <v>3681</v>
      </c>
      <c r="E3053">
        <v>227.84</v>
      </c>
      <c r="F3053">
        <v>4</v>
      </c>
      <c r="G3053">
        <v>0</v>
      </c>
      <c r="H3053">
        <v>66.073599999999999</v>
      </c>
      <c r="I3053" t="s">
        <v>44</v>
      </c>
      <c r="J3053" t="s">
        <v>76</v>
      </c>
      <c r="K3053" t="s">
        <v>3682</v>
      </c>
      <c r="L3053" t="s">
        <v>47</v>
      </c>
      <c r="M3053" t="s">
        <v>5568</v>
      </c>
      <c r="N3053" t="s">
        <v>5569</v>
      </c>
      <c r="O3053">
        <f t="shared" si="47"/>
        <v>2017</v>
      </c>
    </row>
    <row r="3054" spans="1:15" x14ac:dyDescent="0.3">
      <c r="A3054" t="s">
        <v>5565</v>
      </c>
      <c r="B3054" s="7">
        <v>43014</v>
      </c>
      <c r="C3054" t="s">
        <v>945</v>
      </c>
      <c r="D3054" t="s">
        <v>4399</v>
      </c>
      <c r="E3054">
        <v>37.94</v>
      </c>
      <c r="F3054">
        <v>2</v>
      </c>
      <c r="G3054">
        <v>0</v>
      </c>
      <c r="H3054">
        <v>18.211200000000002</v>
      </c>
      <c r="I3054" t="s">
        <v>44</v>
      </c>
      <c r="J3054" t="s">
        <v>85</v>
      </c>
      <c r="K3054" t="s">
        <v>4400</v>
      </c>
      <c r="L3054" t="s">
        <v>47</v>
      </c>
      <c r="M3054" t="s">
        <v>5568</v>
      </c>
      <c r="N3054" t="s">
        <v>5569</v>
      </c>
      <c r="O3054">
        <f t="shared" si="47"/>
        <v>2017</v>
      </c>
    </row>
    <row r="3055" spans="1:15" x14ac:dyDescent="0.3">
      <c r="A3055" t="s">
        <v>5570</v>
      </c>
      <c r="B3055" s="7">
        <v>42469</v>
      </c>
      <c r="C3055" t="s">
        <v>5571</v>
      </c>
      <c r="D3055" t="s">
        <v>4990</v>
      </c>
      <c r="E3055">
        <v>517.9</v>
      </c>
      <c r="F3055">
        <v>2</v>
      </c>
      <c r="G3055">
        <v>0</v>
      </c>
      <c r="H3055">
        <v>134.654</v>
      </c>
      <c r="I3055" t="s">
        <v>69</v>
      </c>
      <c r="J3055" t="s">
        <v>70</v>
      </c>
      <c r="K3055" t="s">
        <v>4991</v>
      </c>
      <c r="L3055" t="s">
        <v>99</v>
      </c>
      <c r="M3055" t="s">
        <v>216</v>
      </c>
      <c r="N3055" t="s">
        <v>779</v>
      </c>
      <c r="O3055">
        <f t="shared" si="47"/>
        <v>2016</v>
      </c>
    </row>
    <row r="3056" spans="1:15" x14ac:dyDescent="0.3">
      <c r="A3056" t="s">
        <v>5570</v>
      </c>
      <c r="B3056" s="7">
        <v>42469</v>
      </c>
      <c r="C3056" t="s">
        <v>5571</v>
      </c>
      <c r="D3056" t="s">
        <v>1530</v>
      </c>
      <c r="E3056">
        <v>5.28</v>
      </c>
      <c r="F3056">
        <v>2</v>
      </c>
      <c r="G3056">
        <v>0</v>
      </c>
      <c r="H3056">
        <v>2.4287999999999998</v>
      </c>
      <c r="I3056" t="s">
        <v>44</v>
      </c>
      <c r="J3056" t="s">
        <v>73</v>
      </c>
      <c r="K3056" t="s">
        <v>1531</v>
      </c>
      <c r="L3056" t="s">
        <v>99</v>
      </c>
      <c r="M3056" t="s">
        <v>216</v>
      </c>
      <c r="N3056" t="s">
        <v>779</v>
      </c>
      <c r="O3056">
        <f t="shared" si="47"/>
        <v>2016</v>
      </c>
    </row>
    <row r="3057" spans="1:15" x14ac:dyDescent="0.3">
      <c r="A3057" t="s">
        <v>5572</v>
      </c>
      <c r="B3057" s="7">
        <v>42244</v>
      </c>
      <c r="C3057" t="s">
        <v>3524</v>
      </c>
      <c r="D3057" t="s">
        <v>3048</v>
      </c>
      <c r="E3057">
        <v>2799.96</v>
      </c>
      <c r="F3057">
        <v>5</v>
      </c>
      <c r="G3057">
        <v>0.2</v>
      </c>
      <c r="H3057">
        <v>874.98749999999995</v>
      </c>
      <c r="I3057" t="s">
        <v>69</v>
      </c>
      <c r="J3057" t="s">
        <v>1077</v>
      </c>
      <c r="K3057" t="s">
        <v>3049</v>
      </c>
      <c r="L3057" t="s">
        <v>99</v>
      </c>
      <c r="M3057" t="s">
        <v>193</v>
      </c>
      <c r="N3057" t="s">
        <v>276</v>
      </c>
      <c r="O3057">
        <f t="shared" si="47"/>
        <v>2015</v>
      </c>
    </row>
    <row r="3058" spans="1:15" x14ac:dyDescent="0.3">
      <c r="A3058" t="s">
        <v>5573</v>
      </c>
      <c r="B3058" s="7">
        <v>43027</v>
      </c>
      <c r="C3058" t="s">
        <v>3791</v>
      </c>
      <c r="D3058" t="s">
        <v>4883</v>
      </c>
      <c r="E3058">
        <v>8.9600000000000009</v>
      </c>
      <c r="F3058">
        <v>2</v>
      </c>
      <c r="G3058">
        <v>0</v>
      </c>
      <c r="H3058">
        <v>4.3007999999999997</v>
      </c>
      <c r="I3058" t="s">
        <v>44</v>
      </c>
      <c r="J3058" t="s">
        <v>159</v>
      </c>
      <c r="K3058" t="s">
        <v>4884</v>
      </c>
      <c r="L3058" t="s">
        <v>47</v>
      </c>
      <c r="M3058" t="s">
        <v>48</v>
      </c>
      <c r="N3058" t="s">
        <v>120</v>
      </c>
      <c r="O3058">
        <f t="shared" si="47"/>
        <v>2017</v>
      </c>
    </row>
    <row r="3059" spans="1:15" x14ac:dyDescent="0.3">
      <c r="A3059" t="s">
        <v>5573</v>
      </c>
      <c r="B3059" s="7">
        <v>43027</v>
      </c>
      <c r="C3059" t="s">
        <v>3791</v>
      </c>
      <c r="D3059" t="s">
        <v>3643</v>
      </c>
      <c r="E3059">
        <v>31.5</v>
      </c>
      <c r="F3059">
        <v>10</v>
      </c>
      <c r="G3059">
        <v>0</v>
      </c>
      <c r="H3059">
        <v>15.12</v>
      </c>
      <c r="I3059" t="s">
        <v>44</v>
      </c>
      <c r="J3059" t="s">
        <v>45</v>
      </c>
      <c r="K3059" t="s">
        <v>3644</v>
      </c>
      <c r="L3059" t="s">
        <v>47</v>
      </c>
      <c r="M3059" t="s">
        <v>48</v>
      </c>
      <c r="N3059" t="s">
        <v>120</v>
      </c>
      <c r="O3059">
        <f t="shared" si="47"/>
        <v>2017</v>
      </c>
    </row>
    <row r="3060" spans="1:15" x14ac:dyDescent="0.3">
      <c r="A3060" t="s">
        <v>5573</v>
      </c>
      <c r="B3060" s="7">
        <v>43027</v>
      </c>
      <c r="C3060" t="s">
        <v>3791</v>
      </c>
      <c r="D3060" t="s">
        <v>2312</v>
      </c>
      <c r="E3060">
        <v>30.56</v>
      </c>
      <c r="F3060">
        <v>2</v>
      </c>
      <c r="G3060">
        <v>0</v>
      </c>
      <c r="H3060">
        <v>10.3904</v>
      </c>
      <c r="I3060" t="s">
        <v>32</v>
      </c>
      <c r="J3060" t="s">
        <v>63</v>
      </c>
      <c r="K3060" t="s">
        <v>2313</v>
      </c>
      <c r="L3060" t="s">
        <v>47</v>
      </c>
      <c r="M3060" t="s">
        <v>48</v>
      </c>
      <c r="N3060" t="s">
        <v>120</v>
      </c>
      <c r="O3060">
        <f t="shared" si="47"/>
        <v>2017</v>
      </c>
    </row>
    <row r="3061" spans="1:15" x14ac:dyDescent="0.3">
      <c r="A3061" t="s">
        <v>5573</v>
      </c>
      <c r="B3061" s="7">
        <v>43027</v>
      </c>
      <c r="C3061" t="s">
        <v>3791</v>
      </c>
      <c r="D3061" t="s">
        <v>5574</v>
      </c>
      <c r="E3061">
        <v>24.367999999999999</v>
      </c>
      <c r="F3061">
        <v>2</v>
      </c>
      <c r="G3061">
        <v>0.2</v>
      </c>
      <c r="H3061">
        <v>-3.3506</v>
      </c>
      <c r="I3061" t="s">
        <v>32</v>
      </c>
      <c r="J3061" t="s">
        <v>53</v>
      </c>
      <c r="K3061" t="s">
        <v>5575</v>
      </c>
      <c r="L3061" t="s">
        <v>47</v>
      </c>
      <c r="M3061" t="s">
        <v>48</v>
      </c>
      <c r="N3061" t="s">
        <v>120</v>
      </c>
      <c r="O3061">
        <f t="shared" si="47"/>
        <v>2017</v>
      </c>
    </row>
    <row r="3062" spans="1:15" x14ac:dyDescent="0.3">
      <c r="A3062" t="s">
        <v>5576</v>
      </c>
      <c r="B3062" s="7">
        <v>42681</v>
      </c>
      <c r="C3062" t="s">
        <v>5353</v>
      </c>
      <c r="D3062" t="s">
        <v>4379</v>
      </c>
      <c r="E3062">
        <v>119.976</v>
      </c>
      <c r="F3062">
        <v>3</v>
      </c>
      <c r="G3062">
        <v>0.2</v>
      </c>
      <c r="H3062">
        <v>22.4955</v>
      </c>
      <c r="I3062" t="s">
        <v>69</v>
      </c>
      <c r="J3062" t="s">
        <v>148</v>
      </c>
      <c r="K3062" t="s">
        <v>4380</v>
      </c>
      <c r="L3062" t="s">
        <v>137</v>
      </c>
      <c r="M3062" t="s">
        <v>445</v>
      </c>
      <c r="N3062" t="s">
        <v>540</v>
      </c>
      <c r="O3062">
        <f t="shared" si="47"/>
        <v>2016</v>
      </c>
    </row>
    <row r="3063" spans="1:15" x14ac:dyDescent="0.3">
      <c r="A3063" t="s">
        <v>5577</v>
      </c>
      <c r="B3063" s="7">
        <v>42797</v>
      </c>
      <c r="C3063" t="s">
        <v>5578</v>
      </c>
      <c r="D3063" t="s">
        <v>2736</v>
      </c>
      <c r="E3063">
        <v>26.88</v>
      </c>
      <c r="F3063">
        <v>8</v>
      </c>
      <c r="G3063">
        <v>0.2</v>
      </c>
      <c r="H3063">
        <v>9.7439999999999998</v>
      </c>
      <c r="I3063" t="s">
        <v>44</v>
      </c>
      <c r="J3063" t="s">
        <v>85</v>
      </c>
      <c r="K3063" t="s">
        <v>2737</v>
      </c>
      <c r="L3063" t="s">
        <v>99</v>
      </c>
      <c r="M3063" t="s">
        <v>100</v>
      </c>
      <c r="N3063" t="s">
        <v>722</v>
      </c>
      <c r="O3063">
        <f t="shared" si="47"/>
        <v>2017</v>
      </c>
    </row>
    <row r="3064" spans="1:15" x14ac:dyDescent="0.3">
      <c r="A3064" t="s">
        <v>5579</v>
      </c>
      <c r="B3064" s="7">
        <v>42335</v>
      </c>
      <c r="C3064" t="s">
        <v>1858</v>
      </c>
      <c r="D3064" t="s">
        <v>5580</v>
      </c>
      <c r="E3064">
        <v>83.97</v>
      </c>
      <c r="F3064">
        <v>3</v>
      </c>
      <c r="G3064">
        <v>0</v>
      </c>
      <c r="H3064">
        <v>23.511600000000001</v>
      </c>
      <c r="I3064" t="s">
        <v>69</v>
      </c>
      <c r="J3064" t="s">
        <v>70</v>
      </c>
      <c r="K3064" t="s">
        <v>5581</v>
      </c>
      <c r="L3064" t="s">
        <v>137</v>
      </c>
      <c r="M3064" t="s">
        <v>222</v>
      </c>
      <c r="N3064" t="s">
        <v>540</v>
      </c>
      <c r="O3064">
        <f t="shared" si="47"/>
        <v>2015</v>
      </c>
    </row>
    <row r="3065" spans="1:15" x14ac:dyDescent="0.3">
      <c r="A3065" t="s">
        <v>5579</v>
      </c>
      <c r="B3065" s="7">
        <v>42335</v>
      </c>
      <c r="C3065" t="s">
        <v>1858</v>
      </c>
      <c r="D3065" t="s">
        <v>5582</v>
      </c>
      <c r="E3065">
        <v>104.97</v>
      </c>
      <c r="F3065">
        <v>3</v>
      </c>
      <c r="G3065">
        <v>0</v>
      </c>
      <c r="H3065">
        <v>7.3479000000000001</v>
      </c>
      <c r="I3065" t="s">
        <v>69</v>
      </c>
      <c r="J3065" t="s">
        <v>148</v>
      </c>
      <c r="K3065" t="s">
        <v>5583</v>
      </c>
      <c r="L3065" t="s">
        <v>137</v>
      </c>
      <c r="M3065" t="s">
        <v>222</v>
      </c>
      <c r="N3065" t="s">
        <v>540</v>
      </c>
      <c r="O3065">
        <f t="shared" si="47"/>
        <v>2015</v>
      </c>
    </row>
    <row r="3066" spans="1:15" x14ac:dyDescent="0.3">
      <c r="A3066" t="s">
        <v>5584</v>
      </c>
      <c r="B3066" s="7">
        <v>42807</v>
      </c>
      <c r="C3066" t="s">
        <v>5585</v>
      </c>
      <c r="D3066" t="s">
        <v>315</v>
      </c>
      <c r="E3066">
        <v>90.8</v>
      </c>
      <c r="F3066">
        <v>8</v>
      </c>
      <c r="G3066">
        <v>0</v>
      </c>
      <c r="H3066">
        <v>25.423999999999999</v>
      </c>
      <c r="I3066" t="s">
        <v>44</v>
      </c>
      <c r="J3066" t="s">
        <v>58</v>
      </c>
      <c r="K3066" t="s">
        <v>316</v>
      </c>
      <c r="L3066" t="s">
        <v>47</v>
      </c>
      <c r="M3066" t="s">
        <v>592</v>
      </c>
      <c r="N3066" t="s">
        <v>4845</v>
      </c>
      <c r="O3066">
        <f t="shared" si="47"/>
        <v>2017</v>
      </c>
    </row>
    <row r="3067" spans="1:15" x14ac:dyDescent="0.3">
      <c r="A3067" t="s">
        <v>5584</v>
      </c>
      <c r="B3067" s="7">
        <v>42807</v>
      </c>
      <c r="C3067" t="s">
        <v>5585</v>
      </c>
      <c r="D3067" t="s">
        <v>2478</v>
      </c>
      <c r="E3067">
        <v>140.73599999999999</v>
      </c>
      <c r="F3067">
        <v>8</v>
      </c>
      <c r="G3067">
        <v>0.2</v>
      </c>
      <c r="H3067">
        <v>49.257599999999996</v>
      </c>
      <c r="I3067" t="s">
        <v>69</v>
      </c>
      <c r="J3067" t="s">
        <v>70</v>
      </c>
      <c r="K3067" t="s">
        <v>2479</v>
      </c>
      <c r="L3067" t="s">
        <v>47</v>
      </c>
      <c r="M3067" t="s">
        <v>592</v>
      </c>
      <c r="N3067" t="s">
        <v>4845</v>
      </c>
      <c r="O3067">
        <f t="shared" si="47"/>
        <v>2017</v>
      </c>
    </row>
    <row r="3068" spans="1:15" x14ac:dyDescent="0.3">
      <c r="A3068" t="s">
        <v>5584</v>
      </c>
      <c r="B3068" s="7">
        <v>42807</v>
      </c>
      <c r="C3068" t="s">
        <v>5585</v>
      </c>
      <c r="D3068" t="s">
        <v>5586</v>
      </c>
      <c r="E3068">
        <v>214.95</v>
      </c>
      <c r="F3068">
        <v>5</v>
      </c>
      <c r="G3068">
        <v>0</v>
      </c>
      <c r="H3068">
        <v>88.129499999999993</v>
      </c>
      <c r="I3068" t="s">
        <v>69</v>
      </c>
      <c r="J3068" t="s">
        <v>148</v>
      </c>
      <c r="K3068" t="s">
        <v>5587</v>
      </c>
      <c r="L3068" t="s">
        <v>47</v>
      </c>
      <c r="M3068" t="s">
        <v>592</v>
      </c>
      <c r="N3068" t="s">
        <v>4845</v>
      </c>
      <c r="O3068">
        <f t="shared" si="47"/>
        <v>2017</v>
      </c>
    </row>
    <row r="3069" spans="1:15" x14ac:dyDescent="0.3">
      <c r="A3069" t="s">
        <v>5584</v>
      </c>
      <c r="B3069" s="7">
        <v>42807</v>
      </c>
      <c r="C3069" t="s">
        <v>5585</v>
      </c>
      <c r="D3069" t="s">
        <v>5588</v>
      </c>
      <c r="E3069">
        <v>45.36</v>
      </c>
      <c r="F3069">
        <v>7</v>
      </c>
      <c r="G3069">
        <v>0</v>
      </c>
      <c r="H3069">
        <v>21.7728</v>
      </c>
      <c r="I3069" t="s">
        <v>44</v>
      </c>
      <c r="J3069" t="s">
        <v>85</v>
      </c>
      <c r="K3069" t="s">
        <v>5589</v>
      </c>
      <c r="L3069" t="s">
        <v>47</v>
      </c>
      <c r="M3069" t="s">
        <v>592</v>
      </c>
      <c r="N3069" t="s">
        <v>4845</v>
      </c>
      <c r="O3069">
        <f t="shared" si="47"/>
        <v>2017</v>
      </c>
    </row>
    <row r="3070" spans="1:15" x14ac:dyDescent="0.3">
      <c r="A3070" t="s">
        <v>5584</v>
      </c>
      <c r="B3070" s="7">
        <v>42807</v>
      </c>
      <c r="C3070" t="s">
        <v>5585</v>
      </c>
      <c r="D3070" t="s">
        <v>5194</v>
      </c>
      <c r="E3070">
        <v>288.24</v>
      </c>
      <c r="F3070">
        <v>6</v>
      </c>
      <c r="G3070">
        <v>0</v>
      </c>
      <c r="H3070">
        <v>138.3552</v>
      </c>
      <c r="I3070" t="s">
        <v>44</v>
      </c>
      <c r="J3070" t="s">
        <v>85</v>
      </c>
      <c r="K3070" t="s">
        <v>5195</v>
      </c>
      <c r="L3070" t="s">
        <v>47</v>
      </c>
      <c r="M3070" t="s">
        <v>592</v>
      </c>
      <c r="N3070" t="s">
        <v>4845</v>
      </c>
      <c r="O3070">
        <f t="shared" si="47"/>
        <v>2017</v>
      </c>
    </row>
    <row r="3071" spans="1:15" x14ac:dyDescent="0.3">
      <c r="A3071" t="s">
        <v>5590</v>
      </c>
      <c r="B3071" s="7">
        <v>43069</v>
      </c>
      <c r="C3071" t="s">
        <v>3948</v>
      </c>
      <c r="D3071" t="s">
        <v>5514</v>
      </c>
      <c r="E3071">
        <v>663.93600000000004</v>
      </c>
      <c r="F3071">
        <v>4</v>
      </c>
      <c r="G3071">
        <v>0.2</v>
      </c>
      <c r="H3071">
        <v>82.992000000000004</v>
      </c>
      <c r="I3071" t="s">
        <v>44</v>
      </c>
      <c r="J3071" t="s">
        <v>76</v>
      </c>
      <c r="K3071" t="s">
        <v>5515</v>
      </c>
      <c r="L3071" t="s">
        <v>137</v>
      </c>
      <c r="M3071" t="s">
        <v>445</v>
      </c>
      <c r="N3071" t="s">
        <v>2493</v>
      </c>
      <c r="O3071">
        <f t="shared" si="47"/>
        <v>2017</v>
      </c>
    </row>
    <row r="3072" spans="1:15" x14ac:dyDescent="0.3">
      <c r="A3072" t="s">
        <v>5591</v>
      </c>
      <c r="B3072" s="7">
        <v>41960</v>
      </c>
      <c r="C3072" t="s">
        <v>2104</v>
      </c>
      <c r="D3072" t="s">
        <v>3763</v>
      </c>
      <c r="E3072">
        <v>2934.33</v>
      </c>
      <c r="F3072">
        <v>7</v>
      </c>
      <c r="G3072">
        <v>0</v>
      </c>
      <c r="H3072">
        <v>792.26909999999998</v>
      </c>
      <c r="I3072" t="s">
        <v>44</v>
      </c>
      <c r="J3072" t="s">
        <v>58</v>
      </c>
      <c r="K3072" t="s">
        <v>3764</v>
      </c>
      <c r="L3072" t="s">
        <v>137</v>
      </c>
      <c r="M3072" t="s">
        <v>222</v>
      </c>
      <c r="N3072" t="s">
        <v>540</v>
      </c>
      <c r="O3072">
        <f t="shared" si="47"/>
        <v>2014</v>
      </c>
    </row>
    <row r="3073" spans="1:15" x14ac:dyDescent="0.3">
      <c r="A3073" t="s">
        <v>5591</v>
      </c>
      <c r="B3073" s="7">
        <v>41960</v>
      </c>
      <c r="C3073" t="s">
        <v>2104</v>
      </c>
      <c r="D3073" t="s">
        <v>5592</v>
      </c>
      <c r="E3073">
        <v>124.41</v>
      </c>
      <c r="F3073">
        <v>3</v>
      </c>
      <c r="G3073">
        <v>0</v>
      </c>
      <c r="H3073">
        <v>14.9292</v>
      </c>
      <c r="I3073" t="s">
        <v>32</v>
      </c>
      <c r="J3073" t="s">
        <v>63</v>
      </c>
      <c r="K3073" t="s">
        <v>5593</v>
      </c>
      <c r="L3073" t="s">
        <v>137</v>
      </c>
      <c r="M3073" t="s">
        <v>222</v>
      </c>
      <c r="N3073" t="s">
        <v>540</v>
      </c>
      <c r="O3073">
        <f t="shared" si="47"/>
        <v>2014</v>
      </c>
    </row>
    <row r="3074" spans="1:15" x14ac:dyDescent="0.3">
      <c r="A3074" t="s">
        <v>5591</v>
      </c>
      <c r="B3074" s="7">
        <v>41960</v>
      </c>
      <c r="C3074" t="s">
        <v>2104</v>
      </c>
      <c r="D3074" t="s">
        <v>2342</v>
      </c>
      <c r="E3074">
        <v>57.75</v>
      </c>
      <c r="F3074">
        <v>5</v>
      </c>
      <c r="G3074">
        <v>0</v>
      </c>
      <c r="H3074">
        <v>26.565000000000001</v>
      </c>
      <c r="I3074" t="s">
        <v>44</v>
      </c>
      <c r="J3074" t="s">
        <v>66</v>
      </c>
      <c r="K3074" t="s">
        <v>2343</v>
      </c>
      <c r="L3074" t="s">
        <v>137</v>
      </c>
      <c r="M3074" t="s">
        <v>222</v>
      </c>
      <c r="N3074" t="s">
        <v>540</v>
      </c>
      <c r="O3074">
        <f t="shared" ref="O3074:O3137" si="48">YEAR(B3074)</f>
        <v>2014</v>
      </c>
    </row>
    <row r="3075" spans="1:15" x14ac:dyDescent="0.3">
      <c r="A3075" t="s">
        <v>5594</v>
      </c>
      <c r="B3075" s="7">
        <v>42372</v>
      </c>
      <c r="C3075" t="s">
        <v>1755</v>
      </c>
      <c r="D3075" t="s">
        <v>4601</v>
      </c>
      <c r="E3075">
        <v>114.46</v>
      </c>
      <c r="F3075">
        <v>2</v>
      </c>
      <c r="G3075">
        <v>0</v>
      </c>
      <c r="H3075">
        <v>28.614999999999998</v>
      </c>
      <c r="I3075" t="s">
        <v>44</v>
      </c>
      <c r="J3075" t="s">
        <v>58</v>
      </c>
      <c r="K3075" t="s">
        <v>4602</v>
      </c>
      <c r="L3075" t="s">
        <v>47</v>
      </c>
      <c r="M3075" t="s">
        <v>48</v>
      </c>
      <c r="N3075" t="s">
        <v>49</v>
      </c>
      <c r="O3075">
        <f t="shared" si="48"/>
        <v>2016</v>
      </c>
    </row>
    <row r="3076" spans="1:15" x14ac:dyDescent="0.3">
      <c r="A3076" t="s">
        <v>5595</v>
      </c>
      <c r="B3076" s="7">
        <v>42280</v>
      </c>
      <c r="C3076" t="s">
        <v>712</v>
      </c>
      <c r="D3076" t="s">
        <v>2163</v>
      </c>
      <c r="E3076">
        <v>120.666</v>
      </c>
      <c r="F3076">
        <v>2</v>
      </c>
      <c r="G3076">
        <v>0.15</v>
      </c>
      <c r="H3076">
        <v>18.454799999999999</v>
      </c>
      <c r="I3076" t="s">
        <v>32</v>
      </c>
      <c r="J3076" t="s">
        <v>33</v>
      </c>
      <c r="K3076" t="s">
        <v>2164</v>
      </c>
      <c r="L3076" t="s">
        <v>47</v>
      </c>
      <c r="M3076" t="s">
        <v>48</v>
      </c>
      <c r="N3076" t="s">
        <v>49</v>
      </c>
      <c r="O3076">
        <f t="shared" si="48"/>
        <v>2015</v>
      </c>
    </row>
    <row r="3077" spans="1:15" x14ac:dyDescent="0.3">
      <c r="A3077" t="s">
        <v>5596</v>
      </c>
      <c r="B3077" s="7">
        <v>41840</v>
      </c>
      <c r="C3077" t="s">
        <v>3359</v>
      </c>
      <c r="D3077" t="s">
        <v>1341</v>
      </c>
      <c r="E3077">
        <v>342.86399999999998</v>
      </c>
      <c r="F3077">
        <v>3</v>
      </c>
      <c r="G3077">
        <v>0.2</v>
      </c>
      <c r="H3077">
        <v>38.572200000000002</v>
      </c>
      <c r="I3077" t="s">
        <v>44</v>
      </c>
      <c r="J3077" t="s">
        <v>58</v>
      </c>
      <c r="K3077" t="s">
        <v>1342</v>
      </c>
      <c r="L3077" t="s">
        <v>99</v>
      </c>
      <c r="M3077" t="s">
        <v>100</v>
      </c>
      <c r="N3077" t="s">
        <v>722</v>
      </c>
      <c r="O3077">
        <f t="shared" si="48"/>
        <v>2014</v>
      </c>
    </row>
    <row r="3078" spans="1:15" x14ac:dyDescent="0.3">
      <c r="A3078" t="s">
        <v>5596</v>
      </c>
      <c r="B3078" s="7">
        <v>41840</v>
      </c>
      <c r="C3078" t="s">
        <v>3359</v>
      </c>
      <c r="D3078" t="s">
        <v>3091</v>
      </c>
      <c r="E3078">
        <v>16.739999999999998</v>
      </c>
      <c r="F3078">
        <v>5</v>
      </c>
      <c r="G3078">
        <v>0.6</v>
      </c>
      <c r="H3078">
        <v>-14.228999999999999</v>
      </c>
      <c r="I3078" t="s">
        <v>32</v>
      </c>
      <c r="J3078" t="s">
        <v>63</v>
      </c>
      <c r="K3078" t="s">
        <v>3092</v>
      </c>
      <c r="L3078" t="s">
        <v>99</v>
      </c>
      <c r="M3078" t="s">
        <v>100</v>
      </c>
      <c r="N3078" t="s">
        <v>722</v>
      </c>
      <c r="O3078">
        <f t="shared" si="48"/>
        <v>2014</v>
      </c>
    </row>
    <row r="3079" spans="1:15" x14ac:dyDescent="0.3">
      <c r="A3079" t="s">
        <v>5596</v>
      </c>
      <c r="B3079" s="7">
        <v>41840</v>
      </c>
      <c r="C3079" t="s">
        <v>3359</v>
      </c>
      <c r="D3079" t="s">
        <v>1654</v>
      </c>
      <c r="E3079">
        <v>981.37199999999996</v>
      </c>
      <c r="F3079">
        <v>2</v>
      </c>
      <c r="G3079">
        <v>0.3</v>
      </c>
      <c r="H3079">
        <v>-140.196</v>
      </c>
      <c r="I3079" t="s">
        <v>32</v>
      </c>
      <c r="J3079" t="s">
        <v>39</v>
      </c>
      <c r="K3079" t="s">
        <v>1655</v>
      </c>
      <c r="L3079" t="s">
        <v>99</v>
      </c>
      <c r="M3079" t="s">
        <v>100</v>
      </c>
      <c r="N3079" t="s">
        <v>722</v>
      </c>
      <c r="O3079">
        <f t="shared" si="48"/>
        <v>2014</v>
      </c>
    </row>
    <row r="3080" spans="1:15" x14ac:dyDescent="0.3">
      <c r="A3080" t="s">
        <v>5597</v>
      </c>
      <c r="B3080" s="7">
        <v>41780</v>
      </c>
      <c r="C3080" t="s">
        <v>2993</v>
      </c>
      <c r="D3080" t="s">
        <v>682</v>
      </c>
      <c r="E3080">
        <v>31.84</v>
      </c>
      <c r="F3080">
        <v>8</v>
      </c>
      <c r="G3080">
        <v>0</v>
      </c>
      <c r="H3080">
        <v>10.507199999999999</v>
      </c>
      <c r="I3080" t="s">
        <v>44</v>
      </c>
      <c r="J3080" t="s">
        <v>66</v>
      </c>
      <c r="K3080" t="s">
        <v>683</v>
      </c>
      <c r="L3080" t="s">
        <v>47</v>
      </c>
      <c r="M3080" t="s">
        <v>48</v>
      </c>
      <c r="N3080" t="s">
        <v>840</v>
      </c>
      <c r="O3080">
        <f t="shared" si="48"/>
        <v>2014</v>
      </c>
    </row>
    <row r="3081" spans="1:15" x14ac:dyDescent="0.3">
      <c r="A3081" t="s">
        <v>5598</v>
      </c>
      <c r="B3081" s="7">
        <v>42982</v>
      </c>
      <c r="C3081" t="s">
        <v>5599</v>
      </c>
      <c r="D3081" t="s">
        <v>1999</v>
      </c>
      <c r="E3081">
        <v>12.96</v>
      </c>
      <c r="F3081">
        <v>2</v>
      </c>
      <c r="G3081">
        <v>0</v>
      </c>
      <c r="H3081">
        <v>6.2207999999999997</v>
      </c>
      <c r="I3081" t="s">
        <v>44</v>
      </c>
      <c r="J3081" t="s">
        <v>85</v>
      </c>
      <c r="K3081" t="s">
        <v>2000</v>
      </c>
      <c r="L3081" t="s">
        <v>47</v>
      </c>
      <c r="M3081" t="s">
        <v>48</v>
      </c>
      <c r="N3081" t="s">
        <v>5440</v>
      </c>
      <c r="O3081">
        <f t="shared" si="48"/>
        <v>2017</v>
      </c>
    </row>
    <row r="3082" spans="1:15" x14ac:dyDescent="0.3">
      <c r="A3082" t="s">
        <v>5598</v>
      </c>
      <c r="B3082" s="7">
        <v>42982</v>
      </c>
      <c r="C3082" t="s">
        <v>5599</v>
      </c>
      <c r="D3082" t="s">
        <v>2855</v>
      </c>
      <c r="E3082">
        <v>43.176000000000002</v>
      </c>
      <c r="F3082">
        <v>3</v>
      </c>
      <c r="G3082">
        <v>0.2</v>
      </c>
      <c r="H3082">
        <v>15.111599999999999</v>
      </c>
      <c r="I3082" t="s">
        <v>69</v>
      </c>
      <c r="J3082" t="s">
        <v>70</v>
      </c>
      <c r="K3082" t="s">
        <v>2856</v>
      </c>
      <c r="L3082" t="s">
        <v>47</v>
      </c>
      <c r="M3082" t="s">
        <v>48</v>
      </c>
      <c r="N3082" t="s">
        <v>5440</v>
      </c>
      <c r="O3082">
        <f t="shared" si="48"/>
        <v>2017</v>
      </c>
    </row>
    <row r="3083" spans="1:15" x14ac:dyDescent="0.3">
      <c r="A3083" t="s">
        <v>5600</v>
      </c>
      <c r="B3083" s="7">
        <v>42882</v>
      </c>
      <c r="C3083" t="s">
        <v>824</v>
      </c>
      <c r="D3083" t="s">
        <v>2419</v>
      </c>
      <c r="E3083">
        <v>58.34</v>
      </c>
      <c r="F3083">
        <v>2</v>
      </c>
      <c r="G3083">
        <v>0</v>
      </c>
      <c r="H3083">
        <v>28.0032</v>
      </c>
      <c r="I3083" t="s">
        <v>44</v>
      </c>
      <c r="J3083" t="s">
        <v>73</v>
      </c>
      <c r="K3083" t="s">
        <v>2420</v>
      </c>
      <c r="L3083" t="s">
        <v>35</v>
      </c>
      <c r="M3083" t="s">
        <v>36</v>
      </c>
      <c r="N3083" t="s">
        <v>1305</v>
      </c>
      <c r="O3083">
        <f t="shared" si="48"/>
        <v>2017</v>
      </c>
    </row>
    <row r="3084" spans="1:15" x14ac:dyDescent="0.3">
      <c r="A3084" t="s">
        <v>5600</v>
      </c>
      <c r="B3084" s="7">
        <v>42882</v>
      </c>
      <c r="C3084" t="s">
        <v>824</v>
      </c>
      <c r="D3084" t="s">
        <v>5133</v>
      </c>
      <c r="E3084">
        <v>539.97</v>
      </c>
      <c r="F3084">
        <v>3</v>
      </c>
      <c r="G3084">
        <v>0</v>
      </c>
      <c r="H3084">
        <v>134.99250000000001</v>
      </c>
      <c r="I3084" t="s">
        <v>69</v>
      </c>
      <c r="J3084" t="s">
        <v>70</v>
      </c>
      <c r="K3084" t="s">
        <v>5134</v>
      </c>
      <c r="L3084" t="s">
        <v>35</v>
      </c>
      <c r="M3084" t="s">
        <v>36</v>
      </c>
      <c r="N3084" t="s">
        <v>1305</v>
      </c>
      <c r="O3084">
        <f t="shared" si="48"/>
        <v>2017</v>
      </c>
    </row>
    <row r="3085" spans="1:15" x14ac:dyDescent="0.3">
      <c r="A3085" t="s">
        <v>5601</v>
      </c>
      <c r="B3085" s="7">
        <v>41667</v>
      </c>
      <c r="C3085" t="s">
        <v>1601</v>
      </c>
      <c r="D3085" t="s">
        <v>702</v>
      </c>
      <c r="E3085">
        <v>3.9279999999999999</v>
      </c>
      <c r="F3085">
        <v>1</v>
      </c>
      <c r="G3085">
        <v>0.2</v>
      </c>
      <c r="H3085">
        <v>1.3257000000000001</v>
      </c>
      <c r="I3085" t="s">
        <v>44</v>
      </c>
      <c r="J3085" t="s">
        <v>73</v>
      </c>
      <c r="K3085" t="s">
        <v>703</v>
      </c>
      <c r="L3085" t="s">
        <v>137</v>
      </c>
      <c r="M3085" t="s">
        <v>243</v>
      </c>
      <c r="N3085" t="s">
        <v>244</v>
      </c>
      <c r="O3085">
        <f t="shared" si="48"/>
        <v>2014</v>
      </c>
    </row>
    <row r="3086" spans="1:15" x14ac:dyDescent="0.3">
      <c r="A3086" t="s">
        <v>5602</v>
      </c>
      <c r="B3086" s="7">
        <v>42775</v>
      </c>
      <c r="C3086" t="s">
        <v>4654</v>
      </c>
      <c r="D3086" t="s">
        <v>1335</v>
      </c>
      <c r="E3086">
        <v>252.78399999999999</v>
      </c>
      <c r="F3086">
        <v>4</v>
      </c>
      <c r="G3086">
        <v>0.8</v>
      </c>
      <c r="H3086">
        <v>-417.09359999999998</v>
      </c>
      <c r="I3086" t="s">
        <v>44</v>
      </c>
      <c r="J3086" t="s">
        <v>73</v>
      </c>
      <c r="K3086" t="s">
        <v>1336</v>
      </c>
      <c r="L3086" t="s">
        <v>99</v>
      </c>
      <c r="M3086" t="s">
        <v>100</v>
      </c>
      <c r="N3086" t="s">
        <v>171</v>
      </c>
      <c r="O3086">
        <f t="shared" si="48"/>
        <v>2017</v>
      </c>
    </row>
    <row r="3087" spans="1:15" x14ac:dyDescent="0.3">
      <c r="A3087" t="s">
        <v>5602</v>
      </c>
      <c r="B3087" s="7">
        <v>42775</v>
      </c>
      <c r="C3087" t="s">
        <v>4654</v>
      </c>
      <c r="D3087" t="s">
        <v>2254</v>
      </c>
      <c r="E3087">
        <v>127.98399999999999</v>
      </c>
      <c r="F3087">
        <v>2</v>
      </c>
      <c r="G3087">
        <v>0.2</v>
      </c>
      <c r="H3087">
        <v>15.997999999999999</v>
      </c>
      <c r="I3087" t="s">
        <v>69</v>
      </c>
      <c r="J3087" t="s">
        <v>148</v>
      </c>
      <c r="K3087" t="s">
        <v>2255</v>
      </c>
      <c r="L3087" t="s">
        <v>99</v>
      </c>
      <c r="M3087" t="s">
        <v>100</v>
      </c>
      <c r="N3087" t="s">
        <v>171</v>
      </c>
      <c r="O3087">
        <f t="shared" si="48"/>
        <v>2017</v>
      </c>
    </row>
    <row r="3088" spans="1:15" x14ac:dyDescent="0.3">
      <c r="A3088" t="s">
        <v>5602</v>
      </c>
      <c r="B3088" s="7">
        <v>42775</v>
      </c>
      <c r="C3088" t="s">
        <v>4654</v>
      </c>
      <c r="D3088" t="s">
        <v>5503</v>
      </c>
      <c r="E3088">
        <v>3.984</v>
      </c>
      <c r="F3088">
        <v>2</v>
      </c>
      <c r="G3088">
        <v>0.6</v>
      </c>
      <c r="H3088">
        <v>-2.6892</v>
      </c>
      <c r="I3088" t="s">
        <v>32</v>
      </c>
      <c r="J3088" t="s">
        <v>63</v>
      </c>
      <c r="K3088" t="s">
        <v>5504</v>
      </c>
      <c r="L3088" t="s">
        <v>99</v>
      </c>
      <c r="M3088" t="s">
        <v>100</v>
      </c>
      <c r="N3088" t="s">
        <v>171</v>
      </c>
      <c r="O3088">
        <f t="shared" si="48"/>
        <v>2017</v>
      </c>
    </row>
    <row r="3089" spans="1:15" x14ac:dyDescent="0.3">
      <c r="A3089" t="s">
        <v>5602</v>
      </c>
      <c r="B3089" s="7">
        <v>42775</v>
      </c>
      <c r="C3089" t="s">
        <v>4654</v>
      </c>
      <c r="D3089" t="s">
        <v>2724</v>
      </c>
      <c r="E3089">
        <v>12.992000000000001</v>
      </c>
      <c r="F3089">
        <v>2</v>
      </c>
      <c r="G3089">
        <v>0.8</v>
      </c>
      <c r="H3089">
        <v>-32.479999999999997</v>
      </c>
      <c r="I3089" t="s">
        <v>44</v>
      </c>
      <c r="J3089" t="s">
        <v>76</v>
      </c>
      <c r="K3089" t="s">
        <v>2725</v>
      </c>
      <c r="L3089" t="s">
        <v>99</v>
      </c>
      <c r="M3089" t="s">
        <v>100</v>
      </c>
      <c r="N3089" t="s">
        <v>171</v>
      </c>
      <c r="O3089">
        <f t="shared" si="48"/>
        <v>2017</v>
      </c>
    </row>
    <row r="3090" spans="1:15" x14ac:dyDescent="0.3">
      <c r="A3090" t="s">
        <v>5603</v>
      </c>
      <c r="B3090" s="7">
        <v>42825</v>
      </c>
      <c r="C3090" t="s">
        <v>4968</v>
      </c>
      <c r="D3090" t="s">
        <v>3949</v>
      </c>
      <c r="E3090">
        <v>61</v>
      </c>
      <c r="F3090">
        <v>5</v>
      </c>
      <c r="G3090">
        <v>0</v>
      </c>
      <c r="H3090">
        <v>25.62</v>
      </c>
      <c r="I3090" t="s">
        <v>32</v>
      </c>
      <c r="J3090" t="s">
        <v>63</v>
      </c>
      <c r="K3090" t="s">
        <v>3950</v>
      </c>
      <c r="L3090" t="s">
        <v>35</v>
      </c>
      <c r="M3090" t="s">
        <v>36</v>
      </c>
      <c r="N3090" t="s">
        <v>37</v>
      </c>
      <c r="O3090">
        <f t="shared" si="48"/>
        <v>2017</v>
      </c>
    </row>
    <row r="3091" spans="1:15" x14ac:dyDescent="0.3">
      <c r="A3091" t="s">
        <v>5603</v>
      </c>
      <c r="B3091" s="7">
        <v>42825</v>
      </c>
      <c r="C3091" t="s">
        <v>4968</v>
      </c>
      <c r="D3091" t="s">
        <v>5604</v>
      </c>
      <c r="E3091">
        <v>671.93</v>
      </c>
      <c r="F3091">
        <v>7</v>
      </c>
      <c r="G3091">
        <v>0</v>
      </c>
      <c r="H3091">
        <v>188.1404</v>
      </c>
      <c r="I3091" t="s">
        <v>69</v>
      </c>
      <c r="J3091" t="s">
        <v>70</v>
      </c>
      <c r="K3091" t="s">
        <v>5605</v>
      </c>
      <c r="L3091" t="s">
        <v>35</v>
      </c>
      <c r="M3091" t="s">
        <v>36</v>
      </c>
      <c r="N3091" t="s">
        <v>37</v>
      </c>
      <c r="O3091">
        <f t="shared" si="48"/>
        <v>2017</v>
      </c>
    </row>
    <row r="3092" spans="1:15" x14ac:dyDescent="0.3">
      <c r="A3092" t="s">
        <v>5606</v>
      </c>
      <c r="B3092" s="7">
        <v>42432</v>
      </c>
      <c r="C3092" t="s">
        <v>61</v>
      </c>
      <c r="D3092" t="s">
        <v>2285</v>
      </c>
      <c r="E3092">
        <v>447.86</v>
      </c>
      <c r="F3092">
        <v>7</v>
      </c>
      <c r="G3092">
        <v>0</v>
      </c>
      <c r="H3092">
        <v>219.45140000000001</v>
      </c>
      <c r="I3092" t="s">
        <v>44</v>
      </c>
      <c r="J3092" t="s">
        <v>73</v>
      </c>
      <c r="K3092" t="s">
        <v>2286</v>
      </c>
      <c r="L3092" t="s">
        <v>137</v>
      </c>
      <c r="M3092" t="s">
        <v>222</v>
      </c>
      <c r="N3092" t="s">
        <v>540</v>
      </c>
      <c r="O3092">
        <f t="shared" si="48"/>
        <v>2016</v>
      </c>
    </row>
    <row r="3093" spans="1:15" x14ac:dyDescent="0.3">
      <c r="A3093" t="s">
        <v>5606</v>
      </c>
      <c r="B3093" s="7">
        <v>42432</v>
      </c>
      <c r="C3093" t="s">
        <v>61</v>
      </c>
      <c r="D3093" t="s">
        <v>2273</v>
      </c>
      <c r="E3093">
        <v>479.95</v>
      </c>
      <c r="F3093">
        <v>5</v>
      </c>
      <c r="G3093">
        <v>0</v>
      </c>
      <c r="H3093">
        <v>129.5865</v>
      </c>
      <c r="I3093" t="s">
        <v>69</v>
      </c>
      <c r="J3093" t="s">
        <v>70</v>
      </c>
      <c r="K3093" t="s">
        <v>2274</v>
      </c>
      <c r="L3093" t="s">
        <v>137</v>
      </c>
      <c r="M3093" t="s">
        <v>222</v>
      </c>
      <c r="N3093" t="s">
        <v>540</v>
      </c>
      <c r="O3093">
        <f t="shared" si="48"/>
        <v>2016</v>
      </c>
    </row>
    <row r="3094" spans="1:15" x14ac:dyDescent="0.3">
      <c r="A3094" t="s">
        <v>5606</v>
      </c>
      <c r="B3094" s="7">
        <v>42432</v>
      </c>
      <c r="C3094" t="s">
        <v>61</v>
      </c>
      <c r="D3094" t="s">
        <v>5607</v>
      </c>
      <c r="E3094">
        <v>166.44</v>
      </c>
      <c r="F3094">
        <v>3</v>
      </c>
      <c r="G3094">
        <v>0</v>
      </c>
      <c r="H3094">
        <v>79.891199999999998</v>
      </c>
      <c r="I3094" t="s">
        <v>44</v>
      </c>
      <c r="J3094" t="s">
        <v>85</v>
      </c>
      <c r="K3094" t="s">
        <v>5608</v>
      </c>
      <c r="L3094" t="s">
        <v>137</v>
      </c>
      <c r="M3094" t="s">
        <v>222</v>
      </c>
      <c r="N3094" t="s">
        <v>540</v>
      </c>
      <c r="O3094">
        <f t="shared" si="48"/>
        <v>2016</v>
      </c>
    </row>
    <row r="3095" spans="1:15" x14ac:dyDescent="0.3">
      <c r="A3095" t="s">
        <v>5609</v>
      </c>
      <c r="B3095" s="7">
        <v>42239</v>
      </c>
      <c r="C3095" t="s">
        <v>1101</v>
      </c>
      <c r="D3095" t="s">
        <v>1912</v>
      </c>
      <c r="E3095">
        <v>31.68</v>
      </c>
      <c r="F3095">
        <v>4</v>
      </c>
      <c r="G3095">
        <v>0.2</v>
      </c>
      <c r="H3095">
        <v>2.7719999999999998</v>
      </c>
      <c r="I3095" t="s">
        <v>44</v>
      </c>
      <c r="J3095" t="s">
        <v>515</v>
      </c>
      <c r="K3095" t="s">
        <v>1913</v>
      </c>
      <c r="L3095" t="s">
        <v>99</v>
      </c>
      <c r="M3095" t="s">
        <v>193</v>
      </c>
      <c r="N3095" t="s">
        <v>5610</v>
      </c>
      <c r="O3095">
        <f t="shared" si="48"/>
        <v>2015</v>
      </c>
    </row>
    <row r="3096" spans="1:15" x14ac:dyDescent="0.3">
      <c r="A3096" t="s">
        <v>5609</v>
      </c>
      <c r="B3096" s="7">
        <v>42239</v>
      </c>
      <c r="C3096" t="s">
        <v>1101</v>
      </c>
      <c r="D3096" t="s">
        <v>4038</v>
      </c>
      <c r="E3096">
        <v>10.368</v>
      </c>
      <c r="F3096">
        <v>2</v>
      </c>
      <c r="G3096">
        <v>0.2</v>
      </c>
      <c r="H3096">
        <v>3.6288</v>
      </c>
      <c r="I3096" t="s">
        <v>44</v>
      </c>
      <c r="J3096" t="s">
        <v>85</v>
      </c>
      <c r="K3096" t="s">
        <v>4039</v>
      </c>
      <c r="L3096" t="s">
        <v>99</v>
      </c>
      <c r="M3096" t="s">
        <v>193</v>
      </c>
      <c r="N3096" t="s">
        <v>5610</v>
      </c>
      <c r="O3096">
        <f t="shared" si="48"/>
        <v>2015</v>
      </c>
    </row>
    <row r="3097" spans="1:15" x14ac:dyDescent="0.3">
      <c r="A3097" t="s">
        <v>5609</v>
      </c>
      <c r="B3097" s="7">
        <v>42239</v>
      </c>
      <c r="C3097" t="s">
        <v>1101</v>
      </c>
      <c r="D3097" t="s">
        <v>3513</v>
      </c>
      <c r="E3097">
        <v>12.032</v>
      </c>
      <c r="F3097">
        <v>8</v>
      </c>
      <c r="G3097">
        <v>0.2</v>
      </c>
      <c r="H3097">
        <v>2.2559999999999998</v>
      </c>
      <c r="I3097" t="s">
        <v>44</v>
      </c>
      <c r="J3097" t="s">
        <v>241</v>
      </c>
      <c r="K3097" t="s">
        <v>500</v>
      </c>
      <c r="L3097" t="s">
        <v>99</v>
      </c>
      <c r="M3097" t="s">
        <v>193</v>
      </c>
      <c r="N3097" t="s">
        <v>5610</v>
      </c>
      <c r="O3097">
        <f t="shared" si="48"/>
        <v>2015</v>
      </c>
    </row>
    <row r="3098" spans="1:15" x14ac:dyDescent="0.3">
      <c r="A3098" t="s">
        <v>5609</v>
      </c>
      <c r="B3098" s="7">
        <v>42239</v>
      </c>
      <c r="C3098" t="s">
        <v>1101</v>
      </c>
      <c r="D3098" t="s">
        <v>1178</v>
      </c>
      <c r="E3098">
        <v>5.7679999999999998</v>
      </c>
      <c r="F3098">
        <v>2</v>
      </c>
      <c r="G3098">
        <v>0.8</v>
      </c>
      <c r="H3098">
        <v>-13.5548</v>
      </c>
      <c r="I3098" t="s">
        <v>44</v>
      </c>
      <c r="J3098" t="s">
        <v>76</v>
      </c>
      <c r="K3098" t="s">
        <v>1179</v>
      </c>
      <c r="L3098" t="s">
        <v>99</v>
      </c>
      <c r="M3098" t="s">
        <v>193</v>
      </c>
      <c r="N3098" t="s">
        <v>5610</v>
      </c>
      <c r="O3098">
        <f t="shared" si="48"/>
        <v>2015</v>
      </c>
    </row>
    <row r="3099" spans="1:15" x14ac:dyDescent="0.3">
      <c r="A3099" t="s">
        <v>5611</v>
      </c>
      <c r="B3099" s="7">
        <v>42852</v>
      </c>
      <c r="C3099" t="s">
        <v>430</v>
      </c>
      <c r="D3099" t="s">
        <v>1130</v>
      </c>
      <c r="E3099">
        <v>33.119999999999997</v>
      </c>
      <c r="F3099">
        <v>4</v>
      </c>
      <c r="G3099">
        <v>0.2</v>
      </c>
      <c r="H3099">
        <v>11.592000000000001</v>
      </c>
      <c r="I3099" t="s">
        <v>44</v>
      </c>
      <c r="J3099" t="s">
        <v>45</v>
      </c>
      <c r="K3099" t="s">
        <v>1131</v>
      </c>
      <c r="L3099" t="s">
        <v>99</v>
      </c>
      <c r="M3099" t="s">
        <v>100</v>
      </c>
      <c r="N3099" t="s">
        <v>101</v>
      </c>
      <c r="O3099">
        <f t="shared" si="48"/>
        <v>2017</v>
      </c>
    </row>
    <row r="3100" spans="1:15" x14ac:dyDescent="0.3">
      <c r="A3100" t="s">
        <v>5611</v>
      </c>
      <c r="B3100" s="7">
        <v>42852</v>
      </c>
      <c r="C3100" t="s">
        <v>430</v>
      </c>
      <c r="D3100" t="s">
        <v>1116</v>
      </c>
      <c r="E3100">
        <v>220.26560000000001</v>
      </c>
      <c r="F3100">
        <v>4</v>
      </c>
      <c r="G3100">
        <v>0.32</v>
      </c>
      <c r="H3100">
        <v>-42.1096</v>
      </c>
      <c r="I3100" t="s">
        <v>32</v>
      </c>
      <c r="J3100" t="s">
        <v>33</v>
      </c>
      <c r="K3100" t="s">
        <v>1117</v>
      </c>
      <c r="L3100" t="s">
        <v>99</v>
      </c>
      <c r="M3100" t="s">
        <v>100</v>
      </c>
      <c r="N3100" t="s">
        <v>101</v>
      </c>
      <c r="O3100">
        <f t="shared" si="48"/>
        <v>2017</v>
      </c>
    </row>
    <row r="3101" spans="1:15" x14ac:dyDescent="0.3">
      <c r="A3101" t="s">
        <v>5612</v>
      </c>
      <c r="B3101" s="7">
        <v>42839</v>
      </c>
      <c r="C3101" t="s">
        <v>2866</v>
      </c>
      <c r="D3101" t="s">
        <v>4984</v>
      </c>
      <c r="E3101">
        <v>10.776</v>
      </c>
      <c r="F3101">
        <v>3</v>
      </c>
      <c r="G3101">
        <v>0.2</v>
      </c>
      <c r="H3101">
        <v>3.5022000000000002</v>
      </c>
      <c r="I3101" t="s">
        <v>44</v>
      </c>
      <c r="J3101" t="s">
        <v>73</v>
      </c>
      <c r="K3101" t="s">
        <v>1080</v>
      </c>
      <c r="L3101" t="s">
        <v>137</v>
      </c>
      <c r="M3101" t="s">
        <v>243</v>
      </c>
      <c r="N3101" t="s">
        <v>244</v>
      </c>
      <c r="O3101">
        <f t="shared" si="48"/>
        <v>2017</v>
      </c>
    </row>
    <row r="3102" spans="1:15" x14ac:dyDescent="0.3">
      <c r="A3102" t="s">
        <v>5612</v>
      </c>
      <c r="B3102" s="7">
        <v>42839</v>
      </c>
      <c r="C3102" t="s">
        <v>2866</v>
      </c>
      <c r="D3102" t="s">
        <v>2447</v>
      </c>
      <c r="E3102">
        <v>242.352</v>
      </c>
      <c r="F3102">
        <v>3</v>
      </c>
      <c r="G3102">
        <v>0.2</v>
      </c>
      <c r="H3102">
        <v>9.0882000000000005</v>
      </c>
      <c r="I3102" t="s">
        <v>32</v>
      </c>
      <c r="J3102" t="s">
        <v>33</v>
      </c>
      <c r="K3102" t="s">
        <v>2448</v>
      </c>
      <c r="L3102" t="s">
        <v>137</v>
      </c>
      <c r="M3102" t="s">
        <v>243</v>
      </c>
      <c r="N3102" t="s">
        <v>244</v>
      </c>
      <c r="O3102">
        <f t="shared" si="48"/>
        <v>2017</v>
      </c>
    </row>
    <row r="3103" spans="1:15" x14ac:dyDescent="0.3">
      <c r="A3103" t="s">
        <v>5613</v>
      </c>
      <c r="B3103" s="7">
        <v>43091</v>
      </c>
      <c r="C3103" t="s">
        <v>5614</v>
      </c>
      <c r="D3103" t="s">
        <v>1422</v>
      </c>
      <c r="E3103">
        <v>695.16</v>
      </c>
      <c r="F3103">
        <v>6</v>
      </c>
      <c r="G3103">
        <v>0</v>
      </c>
      <c r="H3103">
        <v>34.758000000000003</v>
      </c>
      <c r="I3103" t="s">
        <v>44</v>
      </c>
      <c r="J3103" t="s">
        <v>515</v>
      </c>
      <c r="K3103" t="s">
        <v>1423</v>
      </c>
      <c r="L3103" t="s">
        <v>137</v>
      </c>
      <c r="M3103" t="s">
        <v>1237</v>
      </c>
      <c r="N3103" t="s">
        <v>3156</v>
      </c>
      <c r="O3103">
        <f t="shared" si="48"/>
        <v>2017</v>
      </c>
    </row>
    <row r="3104" spans="1:15" x14ac:dyDescent="0.3">
      <c r="A3104" t="s">
        <v>5613</v>
      </c>
      <c r="B3104" s="7">
        <v>43091</v>
      </c>
      <c r="C3104" t="s">
        <v>5614</v>
      </c>
      <c r="D3104" t="s">
        <v>5615</v>
      </c>
      <c r="E3104">
        <v>220.98</v>
      </c>
      <c r="F3104">
        <v>1</v>
      </c>
      <c r="G3104">
        <v>0</v>
      </c>
      <c r="H3104">
        <v>50.825400000000002</v>
      </c>
      <c r="I3104" t="s">
        <v>32</v>
      </c>
      <c r="J3104" t="s">
        <v>33</v>
      </c>
      <c r="K3104" t="s">
        <v>5616</v>
      </c>
      <c r="L3104" t="s">
        <v>137</v>
      </c>
      <c r="M3104" t="s">
        <v>1237</v>
      </c>
      <c r="N3104" t="s">
        <v>3156</v>
      </c>
      <c r="O3104">
        <f t="shared" si="48"/>
        <v>2017</v>
      </c>
    </row>
    <row r="3105" spans="1:15" x14ac:dyDescent="0.3">
      <c r="A3105" t="s">
        <v>5617</v>
      </c>
      <c r="B3105" s="7">
        <v>42712</v>
      </c>
      <c r="C3105" t="s">
        <v>5258</v>
      </c>
      <c r="D3105" t="s">
        <v>5618</v>
      </c>
      <c r="E3105">
        <v>12.957000000000001</v>
      </c>
      <c r="F3105">
        <v>7</v>
      </c>
      <c r="G3105">
        <v>0.7</v>
      </c>
      <c r="H3105">
        <v>-9.5017999999999994</v>
      </c>
      <c r="I3105" t="s">
        <v>44</v>
      </c>
      <c r="J3105" t="s">
        <v>73</v>
      </c>
      <c r="K3105" t="s">
        <v>5619</v>
      </c>
      <c r="L3105" t="s">
        <v>137</v>
      </c>
      <c r="M3105" t="s">
        <v>445</v>
      </c>
      <c r="N3105" t="s">
        <v>446</v>
      </c>
      <c r="O3105">
        <f t="shared" si="48"/>
        <v>2016</v>
      </c>
    </row>
    <row r="3106" spans="1:15" x14ac:dyDescent="0.3">
      <c r="A3106" t="s">
        <v>5620</v>
      </c>
      <c r="B3106" s="7">
        <v>42817</v>
      </c>
      <c r="C3106" t="s">
        <v>5621</v>
      </c>
      <c r="D3106" t="s">
        <v>5622</v>
      </c>
      <c r="E3106">
        <v>25.68</v>
      </c>
      <c r="F3106">
        <v>6</v>
      </c>
      <c r="G3106">
        <v>0</v>
      </c>
      <c r="H3106">
        <v>11.555999999999999</v>
      </c>
      <c r="I3106" t="s">
        <v>44</v>
      </c>
      <c r="J3106" t="s">
        <v>85</v>
      </c>
      <c r="K3106" t="s">
        <v>5623</v>
      </c>
      <c r="L3106" t="s">
        <v>137</v>
      </c>
      <c r="M3106" t="s">
        <v>243</v>
      </c>
      <c r="N3106" t="s">
        <v>244</v>
      </c>
      <c r="O3106">
        <f t="shared" si="48"/>
        <v>2017</v>
      </c>
    </row>
    <row r="3107" spans="1:15" x14ac:dyDescent="0.3">
      <c r="A3107" t="s">
        <v>5624</v>
      </c>
      <c r="B3107" s="7">
        <v>42576</v>
      </c>
      <c r="C3107" t="s">
        <v>1330</v>
      </c>
      <c r="D3107" t="s">
        <v>1784</v>
      </c>
      <c r="E3107">
        <v>15.712</v>
      </c>
      <c r="F3107">
        <v>4</v>
      </c>
      <c r="G3107">
        <v>0.2</v>
      </c>
      <c r="H3107">
        <v>5.6955999999999998</v>
      </c>
      <c r="I3107" t="s">
        <v>44</v>
      </c>
      <c r="J3107" t="s">
        <v>45</v>
      </c>
      <c r="K3107" t="s">
        <v>1785</v>
      </c>
      <c r="L3107" t="s">
        <v>99</v>
      </c>
      <c r="M3107" t="s">
        <v>100</v>
      </c>
      <c r="N3107" t="s">
        <v>171</v>
      </c>
      <c r="O3107">
        <f t="shared" si="48"/>
        <v>2016</v>
      </c>
    </row>
    <row r="3108" spans="1:15" x14ac:dyDescent="0.3">
      <c r="A3108" t="s">
        <v>5625</v>
      </c>
      <c r="B3108" s="7">
        <v>42926</v>
      </c>
      <c r="C3108" t="s">
        <v>3233</v>
      </c>
      <c r="D3108" t="s">
        <v>2829</v>
      </c>
      <c r="E3108">
        <v>298.464</v>
      </c>
      <c r="F3108">
        <v>6</v>
      </c>
      <c r="G3108">
        <v>0.2</v>
      </c>
      <c r="H3108">
        <v>26.115600000000001</v>
      </c>
      <c r="I3108" t="s">
        <v>44</v>
      </c>
      <c r="J3108" t="s">
        <v>58</v>
      </c>
      <c r="K3108" t="s">
        <v>2830</v>
      </c>
      <c r="L3108" t="s">
        <v>99</v>
      </c>
      <c r="M3108" t="s">
        <v>193</v>
      </c>
      <c r="N3108" t="s">
        <v>410</v>
      </c>
      <c r="O3108">
        <f t="shared" si="48"/>
        <v>2017</v>
      </c>
    </row>
    <row r="3109" spans="1:15" x14ac:dyDescent="0.3">
      <c r="A3109" t="s">
        <v>5626</v>
      </c>
      <c r="B3109" s="7">
        <v>42568</v>
      </c>
      <c r="C3109" t="s">
        <v>83</v>
      </c>
      <c r="D3109" t="s">
        <v>5627</v>
      </c>
      <c r="E3109">
        <v>21.93</v>
      </c>
      <c r="F3109">
        <v>3</v>
      </c>
      <c r="G3109">
        <v>0</v>
      </c>
      <c r="H3109">
        <v>10.0878</v>
      </c>
      <c r="I3109" t="s">
        <v>44</v>
      </c>
      <c r="J3109" t="s">
        <v>85</v>
      </c>
      <c r="K3109" t="s">
        <v>5628</v>
      </c>
      <c r="L3109" t="s">
        <v>99</v>
      </c>
      <c r="M3109" t="s">
        <v>531</v>
      </c>
      <c r="N3109" t="s">
        <v>290</v>
      </c>
      <c r="O3109">
        <f t="shared" si="48"/>
        <v>2016</v>
      </c>
    </row>
    <row r="3110" spans="1:15" x14ac:dyDescent="0.3">
      <c r="A3110" t="s">
        <v>5626</v>
      </c>
      <c r="B3110" s="7">
        <v>42568</v>
      </c>
      <c r="C3110" t="s">
        <v>83</v>
      </c>
      <c r="D3110" t="s">
        <v>2990</v>
      </c>
      <c r="E3110">
        <v>242.94</v>
      </c>
      <c r="F3110">
        <v>3</v>
      </c>
      <c r="G3110">
        <v>0</v>
      </c>
      <c r="H3110">
        <v>4.8587999999999996</v>
      </c>
      <c r="I3110" t="s">
        <v>44</v>
      </c>
      <c r="J3110" t="s">
        <v>58</v>
      </c>
      <c r="K3110" t="s">
        <v>2991</v>
      </c>
      <c r="L3110" t="s">
        <v>99</v>
      </c>
      <c r="M3110" t="s">
        <v>531</v>
      </c>
      <c r="N3110" t="s">
        <v>290</v>
      </c>
      <c r="O3110">
        <f t="shared" si="48"/>
        <v>2016</v>
      </c>
    </row>
    <row r="3111" spans="1:15" x14ac:dyDescent="0.3">
      <c r="A3111" t="s">
        <v>5626</v>
      </c>
      <c r="B3111" s="7">
        <v>42568</v>
      </c>
      <c r="C3111" t="s">
        <v>83</v>
      </c>
      <c r="D3111" t="s">
        <v>2847</v>
      </c>
      <c r="E3111">
        <v>7.64</v>
      </c>
      <c r="F3111">
        <v>1</v>
      </c>
      <c r="G3111">
        <v>0</v>
      </c>
      <c r="H3111">
        <v>3.7435999999999998</v>
      </c>
      <c r="I3111" t="s">
        <v>44</v>
      </c>
      <c r="J3111" t="s">
        <v>85</v>
      </c>
      <c r="K3111" t="s">
        <v>2848</v>
      </c>
      <c r="L3111" t="s">
        <v>99</v>
      </c>
      <c r="M3111" t="s">
        <v>531</v>
      </c>
      <c r="N3111" t="s">
        <v>290</v>
      </c>
      <c r="O3111">
        <f t="shared" si="48"/>
        <v>2016</v>
      </c>
    </row>
    <row r="3112" spans="1:15" x14ac:dyDescent="0.3">
      <c r="A3112" t="s">
        <v>5626</v>
      </c>
      <c r="B3112" s="7">
        <v>42568</v>
      </c>
      <c r="C3112" t="s">
        <v>83</v>
      </c>
      <c r="D3112" t="s">
        <v>1872</v>
      </c>
      <c r="E3112">
        <v>51.84</v>
      </c>
      <c r="F3112">
        <v>8</v>
      </c>
      <c r="G3112">
        <v>0</v>
      </c>
      <c r="H3112">
        <v>25.401599999999998</v>
      </c>
      <c r="I3112" t="s">
        <v>44</v>
      </c>
      <c r="J3112" t="s">
        <v>85</v>
      </c>
      <c r="K3112" t="s">
        <v>1873</v>
      </c>
      <c r="L3112" t="s">
        <v>99</v>
      </c>
      <c r="M3112" t="s">
        <v>531</v>
      </c>
      <c r="N3112" t="s">
        <v>290</v>
      </c>
      <c r="O3112">
        <f t="shared" si="48"/>
        <v>2016</v>
      </c>
    </row>
    <row r="3113" spans="1:15" x14ac:dyDescent="0.3">
      <c r="A3113" t="s">
        <v>5626</v>
      </c>
      <c r="B3113" s="7">
        <v>42568</v>
      </c>
      <c r="C3113" t="s">
        <v>83</v>
      </c>
      <c r="D3113" t="s">
        <v>4427</v>
      </c>
      <c r="E3113">
        <v>265.17</v>
      </c>
      <c r="F3113">
        <v>1</v>
      </c>
      <c r="G3113">
        <v>0</v>
      </c>
      <c r="H3113">
        <v>47.730600000000003</v>
      </c>
      <c r="I3113" t="s">
        <v>44</v>
      </c>
      <c r="J3113" t="s">
        <v>58</v>
      </c>
      <c r="K3113" t="s">
        <v>4428</v>
      </c>
      <c r="L3113" t="s">
        <v>99</v>
      </c>
      <c r="M3113" t="s">
        <v>531</v>
      </c>
      <c r="N3113" t="s">
        <v>290</v>
      </c>
      <c r="O3113">
        <f t="shared" si="48"/>
        <v>2016</v>
      </c>
    </row>
    <row r="3114" spans="1:15" x14ac:dyDescent="0.3">
      <c r="A3114" t="s">
        <v>5629</v>
      </c>
      <c r="B3114" s="7">
        <v>42605</v>
      </c>
      <c r="C3114" t="s">
        <v>3512</v>
      </c>
      <c r="D3114" t="s">
        <v>5630</v>
      </c>
      <c r="E3114">
        <v>837.6</v>
      </c>
      <c r="F3114">
        <v>3</v>
      </c>
      <c r="G3114">
        <v>0.2</v>
      </c>
      <c r="H3114">
        <v>62.82</v>
      </c>
      <c r="I3114" t="s">
        <v>69</v>
      </c>
      <c r="J3114" t="s">
        <v>604</v>
      </c>
      <c r="K3114" t="s">
        <v>5631</v>
      </c>
      <c r="L3114" t="s">
        <v>47</v>
      </c>
      <c r="M3114" t="s">
        <v>93</v>
      </c>
      <c r="N3114" t="s">
        <v>94</v>
      </c>
      <c r="O3114">
        <f t="shared" si="48"/>
        <v>2016</v>
      </c>
    </row>
    <row r="3115" spans="1:15" x14ac:dyDescent="0.3">
      <c r="A3115" t="s">
        <v>5629</v>
      </c>
      <c r="B3115" s="7">
        <v>42605</v>
      </c>
      <c r="C3115" t="s">
        <v>3512</v>
      </c>
      <c r="D3115" t="s">
        <v>451</v>
      </c>
      <c r="E3115">
        <v>135.9</v>
      </c>
      <c r="F3115">
        <v>5</v>
      </c>
      <c r="G3115">
        <v>0</v>
      </c>
      <c r="H3115">
        <v>63.872999999999998</v>
      </c>
      <c r="I3115" t="s">
        <v>44</v>
      </c>
      <c r="J3115" t="s">
        <v>159</v>
      </c>
      <c r="K3115" t="s">
        <v>452</v>
      </c>
      <c r="L3115" t="s">
        <v>47</v>
      </c>
      <c r="M3115" t="s">
        <v>93</v>
      </c>
      <c r="N3115" t="s">
        <v>94</v>
      </c>
      <c r="O3115">
        <f t="shared" si="48"/>
        <v>2016</v>
      </c>
    </row>
    <row r="3116" spans="1:15" x14ac:dyDescent="0.3">
      <c r="A3116" t="s">
        <v>5629</v>
      </c>
      <c r="B3116" s="7">
        <v>42605</v>
      </c>
      <c r="C3116" t="s">
        <v>3512</v>
      </c>
      <c r="D3116" t="s">
        <v>4299</v>
      </c>
      <c r="E3116">
        <v>34.68</v>
      </c>
      <c r="F3116">
        <v>6</v>
      </c>
      <c r="G3116">
        <v>0</v>
      </c>
      <c r="H3116">
        <v>16.993200000000002</v>
      </c>
      <c r="I3116" t="s">
        <v>44</v>
      </c>
      <c r="J3116" t="s">
        <v>85</v>
      </c>
      <c r="K3116" t="s">
        <v>4300</v>
      </c>
      <c r="L3116" t="s">
        <v>47</v>
      </c>
      <c r="M3116" t="s">
        <v>93</v>
      </c>
      <c r="N3116" t="s">
        <v>94</v>
      </c>
      <c r="O3116">
        <f t="shared" si="48"/>
        <v>2016</v>
      </c>
    </row>
    <row r="3117" spans="1:15" x14ac:dyDescent="0.3">
      <c r="A3117" t="s">
        <v>5629</v>
      </c>
      <c r="B3117" s="7">
        <v>42605</v>
      </c>
      <c r="C3117" t="s">
        <v>3512</v>
      </c>
      <c r="D3117" t="s">
        <v>3126</v>
      </c>
      <c r="E3117">
        <v>532.70399999999995</v>
      </c>
      <c r="F3117">
        <v>6</v>
      </c>
      <c r="G3117">
        <v>0.2</v>
      </c>
      <c r="H3117">
        <v>-39.952800000000003</v>
      </c>
      <c r="I3117" t="s">
        <v>32</v>
      </c>
      <c r="J3117" t="s">
        <v>39</v>
      </c>
      <c r="K3117" t="s">
        <v>3127</v>
      </c>
      <c r="L3117" t="s">
        <v>47</v>
      </c>
      <c r="M3117" t="s">
        <v>93</v>
      </c>
      <c r="N3117" t="s">
        <v>94</v>
      </c>
      <c r="O3117">
        <f t="shared" si="48"/>
        <v>2016</v>
      </c>
    </row>
    <row r="3118" spans="1:15" x14ac:dyDescent="0.3">
      <c r="A3118" t="s">
        <v>5629</v>
      </c>
      <c r="B3118" s="7">
        <v>42605</v>
      </c>
      <c r="C3118" t="s">
        <v>3512</v>
      </c>
      <c r="D3118" t="s">
        <v>131</v>
      </c>
      <c r="E3118">
        <v>43.1</v>
      </c>
      <c r="F3118">
        <v>5</v>
      </c>
      <c r="G3118">
        <v>0</v>
      </c>
      <c r="H3118">
        <v>11.206</v>
      </c>
      <c r="I3118" t="s">
        <v>44</v>
      </c>
      <c r="J3118" t="s">
        <v>76</v>
      </c>
      <c r="K3118" t="s">
        <v>132</v>
      </c>
      <c r="L3118" t="s">
        <v>47</v>
      </c>
      <c r="M3118" t="s">
        <v>93</v>
      </c>
      <c r="N3118" t="s">
        <v>94</v>
      </c>
      <c r="O3118">
        <f t="shared" si="48"/>
        <v>2016</v>
      </c>
    </row>
    <row r="3119" spans="1:15" x14ac:dyDescent="0.3">
      <c r="A3119" t="s">
        <v>5629</v>
      </c>
      <c r="B3119" s="7">
        <v>42605</v>
      </c>
      <c r="C3119" t="s">
        <v>3512</v>
      </c>
      <c r="D3119" t="s">
        <v>637</v>
      </c>
      <c r="E3119">
        <v>15.88</v>
      </c>
      <c r="F3119">
        <v>4</v>
      </c>
      <c r="G3119">
        <v>0</v>
      </c>
      <c r="H3119">
        <v>0.1588</v>
      </c>
      <c r="I3119" t="s">
        <v>44</v>
      </c>
      <c r="J3119" t="s">
        <v>515</v>
      </c>
      <c r="K3119" t="s">
        <v>638</v>
      </c>
      <c r="L3119" t="s">
        <v>47</v>
      </c>
      <c r="M3119" t="s">
        <v>93</v>
      </c>
      <c r="N3119" t="s">
        <v>94</v>
      </c>
      <c r="O3119">
        <f t="shared" si="48"/>
        <v>2016</v>
      </c>
    </row>
    <row r="3120" spans="1:15" x14ac:dyDescent="0.3">
      <c r="A3120" t="s">
        <v>5632</v>
      </c>
      <c r="B3120" s="7">
        <v>42166</v>
      </c>
      <c r="C3120" t="s">
        <v>3974</v>
      </c>
      <c r="D3120" t="s">
        <v>1058</v>
      </c>
      <c r="E3120">
        <v>1123.92</v>
      </c>
      <c r="F3120">
        <v>5</v>
      </c>
      <c r="G3120">
        <v>0.2</v>
      </c>
      <c r="H3120">
        <v>-182.637</v>
      </c>
      <c r="I3120" t="s">
        <v>32</v>
      </c>
      <c r="J3120" t="s">
        <v>39</v>
      </c>
      <c r="K3120" t="s">
        <v>1059</v>
      </c>
      <c r="L3120" t="s">
        <v>35</v>
      </c>
      <c r="M3120" t="s">
        <v>55</v>
      </c>
      <c r="N3120" t="s">
        <v>1587</v>
      </c>
      <c r="O3120">
        <f t="shared" si="48"/>
        <v>2015</v>
      </c>
    </row>
    <row r="3121" spans="1:15" x14ac:dyDescent="0.3">
      <c r="A3121" t="s">
        <v>5632</v>
      </c>
      <c r="B3121" s="7">
        <v>42166</v>
      </c>
      <c r="C3121" t="s">
        <v>3974</v>
      </c>
      <c r="D3121" t="s">
        <v>1695</v>
      </c>
      <c r="E3121">
        <v>249.584</v>
      </c>
      <c r="F3121">
        <v>2</v>
      </c>
      <c r="G3121">
        <v>0.2</v>
      </c>
      <c r="H3121">
        <v>31.198</v>
      </c>
      <c r="I3121" t="s">
        <v>69</v>
      </c>
      <c r="J3121" t="s">
        <v>70</v>
      </c>
      <c r="K3121" t="s">
        <v>1696</v>
      </c>
      <c r="L3121" t="s">
        <v>35</v>
      </c>
      <c r="M3121" t="s">
        <v>55</v>
      </c>
      <c r="N3121" t="s">
        <v>1587</v>
      </c>
      <c r="O3121">
        <f t="shared" si="48"/>
        <v>2015</v>
      </c>
    </row>
    <row r="3122" spans="1:15" x14ac:dyDescent="0.3">
      <c r="A3122" t="s">
        <v>5632</v>
      </c>
      <c r="B3122" s="7">
        <v>42166</v>
      </c>
      <c r="C3122" t="s">
        <v>3974</v>
      </c>
      <c r="D3122" t="s">
        <v>5633</v>
      </c>
      <c r="E3122">
        <v>48.671999999999997</v>
      </c>
      <c r="F3122">
        <v>3</v>
      </c>
      <c r="G3122">
        <v>0.2</v>
      </c>
      <c r="H3122">
        <v>7.3007999999999997</v>
      </c>
      <c r="I3122" t="s">
        <v>32</v>
      </c>
      <c r="J3122" t="s">
        <v>63</v>
      </c>
      <c r="K3122" t="s">
        <v>5634</v>
      </c>
      <c r="L3122" t="s">
        <v>35</v>
      </c>
      <c r="M3122" t="s">
        <v>55</v>
      </c>
      <c r="N3122" t="s">
        <v>1587</v>
      </c>
      <c r="O3122">
        <f t="shared" si="48"/>
        <v>2015</v>
      </c>
    </row>
    <row r="3123" spans="1:15" x14ac:dyDescent="0.3">
      <c r="A3123" t="s">
        <v>5632</v>
      </c>
      <c r="B3123" s="7">
        <v>42166</v>
      </c>
      <c r="C3123" t="s">
        <v>3974</v>
      </c>
      <c r="D3123" t="s">
        <v>435</v>
      </c>
      <c r="E3123">
        <v>60.768000000000001</v>
      </c>
      <c r="F3123">
        <v>2</v>
      </c>
      <c r="G3123">
        <v>0.2</v>
      </c>
      <c r="H3123">
        <v>7.5960000000000001</v>
      </c>
      <c r="I3123" t="s">
        <v>44</v>
      </c>
      <c r="J3123" t="s">
        <v>66</v>
      </c>
      <c r="K3123" t="s">
        <v>436</v>
      </c>
      <c r="L3123" t="s">
        <v>35</v>
      </c>
      <c r="M3123" t="s">
        <v>55</v>
      </c>
      <c r="N3123" t="s">
        <v>1587</v>
      </c>
      <c r="O3123">
        <f t="shared" si="48"/>
        <v>2015</v>
      </c>
    </row>
    <row r="3124" spans="1:15" x14ac:dyDescent="0.3">
      <c r="A3124" t="s">
        <v>5632</v>
      </c>
      <c r="B3124" s="7">
        <v>42166</v>
      </c>
      <c r="C3124" t="s">
        <v>3974</v>
      </c>
      <c r="D3124" t="s">
        <v>963</v>
      </c>
      <c r="E3124">
        <v>78.599999999999994</v>
      </c>
      <c r="F3124">
        <v>5</v>
      </c>
      <c r="G3124">
        <v>0.7</v>
      </c>
      <c r="H3124">
        <v>-62.88</v>
      </c>
      <c r="I3124" t="s">
        <v>44</v>
      </c>
      <c r="J3124" t="s">
        <v>73</v>
      </c>
      <c r="K3124" t="s">
        <v>964</v>
      </c>
      <c r="L3124" t="s">
        <v>35</v>
      </c>
      <c r="M3124" t="s">
        <v>55</v>
      </c>
      <c r="N3124" t="s">
        <v>1587</v>
      </c>
      <c r="O3124">
        <f t="shared" si="48"/>
        <v>2015</v>
      </c>
    </row>
    <row r="3125" spans="1:15" x14ac:dyDescent="0.3">
      <c r="A3125" t="s">
        <v>5632</v>
      </c>
      <c r="B3125" s="7">
        <v>42166</v>
      </c>
      <c r="C3125" t="s">
        <v>3974</v>
      </c>
      <c r="D3125" t="s">
        <v>5028</v>
      </c>
      <c r="E3125">
        <v>3.7679999999999998</v>
      </c>
      <c r="F3125">
        <v>2</v>
      </c>
      <c r="G3125">
        <v>0.7</v>
      </c>
      <c r="H3125">
        <v>-3.14</v>
      </c>
      <c r="I3125" t="s">
        <v>44</v>
      </c>
      <c r="J3125" t="s">
        <v>73</v>
      </c>
      <c r="K3125" t="s">
        <v>5029</v>
      </c>
      <c r="L3125" t="s">
        <v>35</v>
      </c>
      <c r="M3125" t="s">
        <v>55</v>
      </c>
      <c r="N3125" t="s">
        <v>1587</v>
      </c>
      <c r="O3125">
        <f t="shared" si="48"/>
        <v>2015</v>
      </c>
    </row>
    <row r="3126" spans="1:15" x14ac:dyDescent="0.3">
      <c r="A3126" t="s">
        <v>5632</v>
      </c>
      <c r="B3126" s="7">
        <v>42166</v>
      </c>
      <c r="C3126" t="s">
        <v>3974</v>
      </c>
      <c r="D3126" t="s">
        <v>1664</v>
      </c>
      <c r="E3126">
        <v>1036.624</v>
      </c>
      <c r="F3126">
        <v>2</v>
      </c>
      <c r="G3126">
        <v>0.2</v>
      </c>
      <c r="H3126">
        <v>51.831200000000003</v>
      </c>
      <c r="I3126" t="s">
        <v>44</v>
      </c>
      <c r="J3126" t="s">
        <v>58</v>
      </c>
      <c r="K3126" t="s">
        <v>1665</v>
      </c>
      <c r="L3126" t="s">
        <v>35</v>
      </c>
      <c r="M3126" t="s">
        <v>55</v>
      </c>
      <c r="N3126" t="s">
        <v>1587</v>
      </c>
      <c r="O3126">
        <f t="shared" si="48"/>
        <v>2015</v>
      </c>
    </row>
    <row r="3127" spans="1:15" x14ac:dyDescent="0.3">
      <c r="A3127" t="s">
        <v>5632</v>
      </c>
      <c r="B3127" s="7">
        <v>42166</v>
      </c>
      <c r="C3127" t="s">
        <v>3974</v>
      </c>
      <c r="D3127" t="s">
        <v>2459</v>
      </c>
      <c r="E3127">
        <v>563.80799999999999</v>
      </c>
      <c r="F3127">
        <v>4</v>
      </c>
      <c r="G3127">
        <v>0.2</v>
      </c>
      <c r="H3127">
        <v>21.142800000000001</v>
      </c>
      <c r="I3127" t="s">
        <v>44</v>
      </c>
      <c r="J3127" t="s">
        <v>58</v>
      </c>
      <c r="K3127" t="s">
        <v>2460</v>
      </c>
      <c r="L3127" t="s">
        <v>35</v>
      </c>
      <c r="M3127" t="s">
        <v>55</v>
      </c>
      <c r="N3127" t="s">
        <v>1587</v>
      </c>
      <c r="O3127">
        <f t="shared" si="48"/>
        <v>2015</v>
      </c>
    </row>
    <row r="3128" spans="1:15" x14ac:dyDescent="0.3">
      <c r="A3128" t="s">
        <v>5635</v>
      </c>
      <c r="B3128" s="7">
        <v>42986</v>
      </c>
      <c r="C3128" t="s">
        <v>5636</v>
      </c>
      <c r="D3128" t="s">
        <v>3026</v>
      </c>
      <c r="E3128">
        <v>258.52800000000002</v>
      </c>
      <c r="F3128">
        <v>2</v>
      </c>
      <c r="G3128">
        <v>0.4</v>
      </c>
      <c r="H3128">
        <v>-47.396799999999999</v>
      </c>
      <c r="I3128" t="s">
        <v>69</v>
      </c>
      <c r="J3128" t="s">
        <v>70</v>
      </c>
      <c r="K3128" t="s">
        <v>3027</v>
      </c>
      <c r="L3128" t="s">
        <v>137</v>
      </c>
      <c r="M3128" t="s">
        <v>138</v>
      </c>
      <c r="N3128" t="s">
        <v>139</v>
      </c>
      <c r="O3128">
        <f t="shared" si="48"/>
        <v>2017</v>
      </c>
    </row>
    <row r="3129" spans="1:15" x14ac:dyDescent="0.3">
      <c r="A3129" t="s">
        <v>5637</v>
      </c>
      <c r="B3129" s="7">
        <v>43010</v>
      </c>
      <c r="C3129" t="s">
        <v>5438</v>
      </c>
      <c r="D3129" t="s">
        <v>5638</v>
      </c>
      <c r="E3129">
        <v>49.12</v>
      </c>
      <c r="F3129">
        <v>4</v>
      </c>
      <c r="G3129">
        <v>0</v>
      </c>
      <c r="H3129">
        <v>23.086400000000001</v>
      </c>
      <c r="I3129" t="s">
        <v>44</v>
      </c>
      <c r="J3129" t="s">
        <v>85</v>
      </c>
      <c r="K3129" t="s">
        <v>5639</v>
      </c>
      <c r="L3129" t="s">
        <v>137</v>
      </c>
      <c r="M3129" t="s">
        <v>243</v>
      </c>
      <c r="N3129" t="s">
        <v>244</v>
      </c>
      <c r="O3129">
        <f t="shared" si="48"/>
        <v>2017</v>
      </c>
    </row>
    <row r="3130" spans="1:15" x14ac:dyDescent="0.3">
      <c r="A3130" t="s">
        <v>5640</v>
      </c>
      <c r="B3130" s="7">
        <v>41989</v>
      </c>
      <c r="C3130" t="s">
        <v>2789</v>
      </c>
      <c r="D3130" t="s">
        <v>2204</v>
      </c>
      <c r="E3130">
        <v>44.46</v>
      </c>
      <c r="F3130">
        <v>2</v>
      </c>
      <c r="G3130">
        <v>0</v>
      </c>
      <c r="H3130">
        <v>14.671799999999999</v>
      </c>
      <c r="I3130" t="s">
        <v>32</v>
      </c>
      <c r="J3130" t="s">
        <v>63</v>
      </c>
      <c r="K3130" t="s">
        <v>2205</v>
      </c>
      <c r="L3130" t="s">
        <v>47</v>
      </c>
      <c r="M3130" t="s">
        <v>48</v>
      </c>
      <c r="N3130" t="s">
        <v>49</v>
      </c>
      <c r="O3130">
        <f t="shared" si="48"/>
        <v>2014</v>
      </c>
    </row>
    <row r="3131" spans="1:15" x14ac:dyDescent="0.3">
      <c r="A3131" t="s">
        <v>5640</v>
      </c>
      <c r="B3131" s="7">
        <v>41989</v>
      </c>
      <c r="C3131" t="s">
        <v>2789</v>
      </c>
      <c r="D3131" t="s">
        <v>1031</v>
      </c>
      <c r="E3131">
        <v>241.56800000000001</v>
      </c>
      <c r="F3131">
        <v>2</v>
      </c>
      <c r="G3131">
        <v>0.2</v>
      </c>
      <c r="H3131">
        <v>18.117599999999999</v>
      </c>
      <c r="I3131" t="s">
        <v>32</v>
      </c>
      <c r="J3131" t="s">
        <v>39</v>
      </c>
      <c r="K3131" t="s">
        <v>1032</v>
      </c>
      <c r="L3131" t="s">
        <v>47</v>
      </c>
      <c r="M3131" t="s">
        <v>48</v>
      </c>
      <c r="N3131" t="s">
        <v>49</v>
      </c>
      <c r="O3131">
        <f t="shared" si="48"/>
        <v>2014</v>
      </c>
    </row>
    <row r="3132" spans="1:15" x14ac:dyDescent="0.3">
      <c r="A3132" t="s">
        <v>5640</v>
      </c>
      <c r="B3132" s="7">
        <v>41989</v>
      </c>
      <c r="C3132" t="s">
        <v>2789</v>
      </c>
      <c r="D3132" t="s">
        <v>1887</v>
      </c>
      <c r="E3132">
        <v>395</v>
      </c>
      <c r="F3132">
        <v>5</v>
      </c>
      <c r="G3132">
        <v>0</v>
      </c>
      <c r="H3132">
        <v>39.5</v>
      </c>
      <c r="I3132" t="s">
        <v>69</v>
      </c>
      <c r="J3132" t="s">
        <v>148</v>
      </c>
      <c r="K3132" t="s">
        <v>1888</v>
      </c>
      <c r="L3132" t="s">
        <v>47</v>
      </c>
      <c r="M3132" t="s">
        <v>48</v>
      </c>
      <c r="N3132" t="s">
        <v>49</v>
      </c>
      <c r="O3132">
        <f t="shared" si="48"/>
        <v>2014</v>
      </c>
    </row>
    <row r="3133" spans="1:15" x14ac:dyDescent="0.3">
      <c r="A3133" t="s">
        <v>5640</v>
      </c>
      <c r="B3133" s="7">
        <v>41989</v>
      </c>
      <c r="C3133" t="s">
        <v>2789</v>
      </c>
      <c r="D3133" t="s">
        <v>174</v>
      </c>
      <c r="E3133">
        <v>627.16800000000001</v>
      </c>
      <c r="F3133">
        <v>4</v>
      </c>
      <c r="G3133">
        <v>0.2</v>
      </c>
      <c r="H3133">
        <v>70.556399999999996</v>
      </c>
      <c r="I3133" t="s">
        <v>69</v>
      </c>
      <c r="J3133" t="s">
        <v>70</v>
      </c>
      <c r="K3133" t="s">
        <v>175</v>
      </c>
      <c r="L3133" t="s">
        <v>47</v>
      </c>
      <c r="M3133" t="s">
        <v>48</v>
      </c>
      <c r="N3133" t="s">
        <v>49</v>
      </c>
      <c r="O3133">
        <f t="shared" si="48"/>
        <v>2014</v>
      </c>
    </row>
    <row r="3134" spans="1:15" x14ac:dyDescent="0.3">
      <c r="A3134" t="s">
        <v>5641</v>
      </c>
      <c r="B3134" s="7">
        <v>41875</v>
      </c>
      <c r="C3134" t="s">
        <v>5642</v>
      </c>
      <c r="D3134" t="s">
        <v>5643</v>
      </c>
      <c r="E3134">
        <v>13.28</v>
      </c>
      <c r="F3134">
        <v>2</v>
      </c>
      <c r="G3134">
        <v>0</v>
      </c>
      <c r="H3134">
        <v>6.3743999999999996</v>
      </c>
      <c r="I3134" t="s">
        <v>32</v>
      </c>
      <c r="J3134" t="s">
        <v>63</v>
      </c>
      <c r="K3134" t="s">
        <v>5644</v>
      </c>
      <c r="L3134" t="s">
        <v>137</v>
      </c>
      <c r="M3134" t="s">
        <v>243</v>
      </c>
      <c r="N3134" t="s">
        <v>2060</v>
      </c>
      <c r="O3134">
        <f t="shared" si="48"/>
        <v>2014</v>
      </c>
    </row>
    <row r="3135" spans="1:15" x14ac:dyDescent="0.3">
      <c r="A3135" t="s">
        <v>5641</v>
      </c>
      <c r="B3135" s="7">
        <v>41875</v>
      </c>
      <c r="C3135" t="s">
        <v>5642</v>
      </c>
      <c r="D3135" t="s">
        <v>3800</v>
      </c>
      <c r="E3135">
        <v>12.672000000000001</v>
      </c>
      <c r="F3135">
        <v>3</v>
      </c>
      <c r="G3135">
        <v>0.2</v>
      </c>
      <c r="H3135">
        <v>4.4352</v>
      </c>
      <c r="I3135" t="s">
        <v>44</v>
      </c>
      <c r="J3135" t="s">
        <v>73</v>
      </c>
      <c r="K3135" t="s">
        <v>3801</v>
      </c>
      <c r="L3135" t="s">
        <v>137</v>
      </c>
      <c r="M3135" t="s">
        <v>243</v>
      </c>
      <c r="N3135" t="s">
        <v>2060</v>
      </c>
      <c r="O3135">
        <f t="shared" si="48"/>
        <v>2014</v>
      </c>
    </row>
    <row r="3136" spans="1:15" x14ac:dyDescent="0.3">
      <c r="A3136" t="s">
        <v>5645</v>
      </c>
      <c r="B3136" s="7">
        <v>43051</v>
      </c>
      <c r="C3136" t="s">
        <v>490</v>
      </c>
      <c r="D3136" t="s">
        <v>3442</v>
      </c>
      <c r="E3136">
        <v>30.56</v>
      </c>
      <c r="F3136">
        <v>5</v>
      </c>
      <c r="G3136">
        <v>0.8</v>
      </c>
      <c r="H3136">
        <v>-45.84</v>
      </c>
      <c r="I3136" t="s">
        <v>44</v>
      </c>
      <c r="J3136" t="s">
        <v>73</v>
      </c>
      <c r="K3136" t="s">
        <v>3443</v>
      </c>
      <c r="L3136" t="s">
        <v>99</v>
      </c>
      <c r="M3136" t="s">
        <v>100</v>
      </c>
      <c r="N3136" t="s">
        <v>722</v>
      </c>
      <c r="O3136">
        <f t="shared" si="48"/>
        <v>2017</v>
      </c>
    </row>
    <row r="3137" spans="1:15" x14ac:dyDescent="0.3">
      <c r="A3137" t="s">
        <v>5645</v>
      </c>
      <c r="B3137" s="7">
        <v>43051</v>
      </c>
      <c r="C3137" t="s">
        <v>490</v>
      </c>
      <c r="D3137" t="s">
        <v>1950</v>
      </c>
      <c r="E3137">
        <v>77.951999999999998</v>
      </c>
      <c r="F3137">
        <v>3</v>
      </c>
      <c r="G3137">
        <v>0.2</v>
      </c>
      <c r="H3137">
        <v>-15.590400000000001</v>
      </c>
      <c r="I3137" t="s">
        <v>44</v>
      </c>
      <c r="J3137" t="s">
        <v>58</v>
      </c>
      <c r="K3137" t="s">
        <v>1951</v>
      </c>
      <c r="L3137" t="s">
        <v>99</v>
      </c>
      <c r="M3137" t="s">
        <v>100</v>
      </c>
      <c r="N3137" t="s">
        <v>722</v>
      </c>
      <c r="O3137">
        <f t="shared" si="48"/>
        <v>2017</v>
      </c>
    </row>
    <row r="3138" spans="1:15" x14ac:dyDescent="0.3">
      <c r="A3138" t="s">
        <v>5645</v>
      </c>
      <c r="B3138" s="7">
        <v>43051</v>
      </c>
      <c r="C3138" t="s">
        <v>490</v>
      </c>
      <c r="D3138" t="s">
        <v>5646</v>
      </c>
      <c r="E3138">
        <v>67.992000000000004</v>
      </c>
      <c r="F3138">
        <v>1</v>
      </c>
      <c r="G3138">
        <v>0.2</v>
      </c>
      <c r="H3138">
        <v>8.4990000000000006</v>
      </c>
      <c r="I3138" t="s">
        <v>69</v>
      </c>
      <c r="J3138" t="s">
        <v>70</v>
      </c>
      <c r="K3138" t="s">
        <v>5647</v>
      </c>
      <c r="L3138" t="s">
        <v>99</v>
      </c>
      <c r="M3138" t="s">
        <v>100</v>
      </c>
      <c r="N3138" t="s">
        <v>722</v>
      </c>
      <c r="O3138">
        <f t="shared" ref="O3138:O3201" si="49">YEAR(B3138)</f>
        <v>2017</v>
      </c>
    </row>
    <row r="3139" spans="1:15" x14ac:dyDescent="0.3">
      <c r="A3139" t="s">
        <v>5645</v>
      </c>
      <c r="B3139" s="7">
        <v>43051</v>
      </c>
      <c r="C3139" t="s">
        <v>490</v>
      </c>
      <c r="D3139" t="s">
        <v>2012</v>
      </c>
      <c r="E3139">
        <v>12.224</v>
      </c>
      <c r="F3139">
        <v>2</v>
      </c>
      <c r="G3139">
        <v>0.2</v>
      </c>
      <c r="H3139">
        <v>4.4311999999999996</v>
      </c>
      <c r="I3139" t="s">
        <v>44</v>
      </c>
      <c r="J3139" t="s">
        <v>159</v>
      </c>
      <c r="K3139" t="s">
        <v>2013</v>
      </c>
      <c r="L3139" t="s">
        <v>99</v>
      </c>
      <c r="M3139" t="s">
        <v>100</v>
      </c>
      <c r="N3139" t="s">
        <v>722</v>
      </c>
      <c r="O3139">
        <f t="shared" si="49"/>
        <v>2017</v>
      </c>
    </row>
    <row r="3140" spans="1:15" x14ac:dyDescent="0.3">
      <c r="A3140" t="s">
        <v>5645</v>
      </c>
      <c r="B3140" s="7">
        <v>43051</v>
      </c>
      <c r="C3140" t="s">
        <v>490</v>
      </c>
      <c r="D3140" t="s">
        <v>3980</v>
      </c>
      <c r="E3140">
        <v>44.783999999999999</v>
      </c>
      <c r="F3140">
        <v>2</v>
      </c>
      <c r="G3140">
        <v>0.2</v>
      </c>
      <c r="H3140">
        <v>-0.55979999999999996</v>
      </c>
      <c r="I3140" t="s">
        <v>69</v>
      </c>
      <c r="J3140" t="s">
        <v>148</v>
      </c>
      <c r="K3140" t="s">
        <v>3981</v>
      </c>
      <c r="L3140" t="s">
        <v>99</v>
      </c>
      <c r="M3140" t="s">
        <v>100</v>
      </c>
      <c r="N3140" t="s">
        <v>722</v>
      </c>
      <c r="O3140">
        <f t="shared" si="49"/>
        <v>2017</v>
      </c>
    </row>
    <row r="3141" spans="1:15" x14ac:dyDescent="0.3">
      <c r="A3141" t="s">
        <v>5645</v>
      </c>
      <c r="B3141" s="7">
        <v>43051</v>
      </c>
      <c r="C3141" t="s">
        <v>490</v>
      </c>
      <c r="D3141" t="s">
        <v>1009</v>
      </c>
      <c r="E3141">
        <v>22.847999999999999</v>
      </c>
      <c r="F3141">
        <v>3</v>
      </c>
      <c r="G3141">
        <v>0.6</v>
      </c>
      <c r="H3141">
        <v>-17.7072</v>
      </c>
      <c r="I3141" t="s">
        <v>32</v>
      </c>
      <c r="J3141" t="s">
        <v>63</v>
      </c>
      <c r="K3141" t="s">
        <v>1010</v>
      </c>
      <c r="L3141" t="s">
        <v>99</v>
      </c>
      <c r="M3141" t="s">
        <v>100</v>
      </c>
      <c r="N3141" t="s">
        <v>722</v>
      </c>
      <c r="O3141">
        <f t="shared" si="49"/>
        <v>2017</v>
      </c>
    </row>
    <row r="3142" spans="1:15" x14ac:dyDescent="0.3">
      <c r="A3142" t="s">
        <v>5648</v>
      </c>
      <c r="B3142" s="7">
        <v>42119</v>
      </c>
      <c r="C3142" t="s">
        <v>1065</v>
      </c>
      <c r="D3142" t="s">
        <v>97</v>
      </c>
      <c r="E3142">
        <v>206.43</v>
      </c>
      <c r="F3142">
        <v>3</v>
      </c>
      <c r="G3142">
        <v>0</v>
      </c>
      <c r="H3142">
        <v>90.8292</v>
      </c>
      <c r="I3142" t="s">
        <v>44</v>
      </c>
      <c r="J3142" t="s">
        <v>76</v>
      </c>
      <c r="K3142" t="s">
        <v>98</v>
      </c>
      <c r="L3142" t="s">
        <v>137</v>
      </c>
      <c r="M3142" t="s">
        <v>243</v>
      </c>
      <c r="N3142" t="s">
        <v>244</v>
      </c>
      <c r="O3142">
        <f t="shared" si="49"/>
        <v>2015</v>
      </c>
    </row>
    <row r="3143" spans="1:15" x14ac:dyDescent="0.3">
      <c r="A3143" t="s">
        <v>5649</v>
      </c>
      <c r="B3143" s="7">
        <v>41985</v>
      </c>
      <c r="C3143" t="s">
        <v>2810</v>
      </c>
      <c r="D3143" t="s">
        <v>459</v>
      </c>
      <c r="E3143">
        <v>210.392</v>
      </c>
      <c r="F3143">
        <v>2</v>
      </c>
      <c r="G3143">
        <v>0.8</v>
      </c>
      <c r="H3143">
        <v>-336.62720000000002</v>
      </c>
      <c r="I3143" t="s">
        <v>44</v>
      </c>
      <c r="J3143" t="s">
        <v>73</v>
      </c>
      <c r="K3143" t="s">
        <v>460</v>
      </c>
      <c r="L3143" t="s">
        <v>99</v>
      </c>
      <c r="M3143" t="s">
        <v>100</v>
      </c>
      <c r="N3143" t="s">
        <v>602</v>
      </c>
      <c r="O3143">
        <f t="shared" si="49"/>
        <v>2014</v>
      </c>
    </row>
    <row r="3144" spans="1:15" x14ac:dyDescent="0.3">
      <c r="A3144" t="s">
        <v>5650</v>
      </c>
      <c r="B3144" s="7">
        <v>43003</v>
      </c>
      <c r="C3144" t="s">
        <v>1379</v>
      </c>
      <c r="D3144" t="s">
        <v>899</v>
      </c>
      <c r="E3144">
        <v>119.96</v>
      </c>
      <c r="F3144">
        <v>5</v>
      </c>
      <c r="G3144">
        <v>0.2</v>
      </c>
      <c r="H3144">
        <v>35.988</v>
      </c>
      <c r="I3144" t="s">
        <v>69</v>
      </c>
      <c r="J3144" t="s">
        <v>148</v>
      </c>
      <c r="K3144" t="s">
        <v>900</v>
      </c>
      <c r="L3144" t="s">
        <v>137</v>
      </c>
      <c r="M3144" t="s">
        <v>445</v>
      </c>
      <c r="N3144" t="s">
        <v>891</v>
      </c>
      <c r="O3144">
        <f t="shared" si="49"/>
        <v>2017</v>
      </c>
    </row>
    <row r="3145" spans="1:15" x14ac:dyDescent="0.3">
      <c r="A3145" t="s">
        <v>5650</v>
      </c>
      <c r="B3145" s="7">
        <v>43003</v>
      </c>
      <c r="C3145" t="s">
        <v>1379</v>
      </c>
      <c r="D3145" t="s">
        <v>568</v>
      </c>
      <c r="E3145">
        <v>10.608000000000001</v>
      </c>
      <c r="F3145">
        <v>6</v>
      </c>
      <c r="G3145">
        <v>0.2</v>
      </c>
      <c r="H3145">
        <v>0.92820000000000003</v>
      </c>
      <c r="I3145" t="s">
        <v>44</v>
      </c>
      <c r="J3145" t="s">
        <v>66</v>
      </c>
      <c r="K3145" t="s">
        <v>569</v>
      </c>
      <c r="L3145" t="s">
        <v>137</v>
      </c>
      <c r="M3145" t="s">
        <v>445</v>
      </c>
      <c r="N3145" t="s">
        <v>891</v>
      </c>
      <c r="O3145">
        <f t="shared" si="49"/>
        <v>2017</v>
      </c>
    </row>
    <row r="3146" spans="1:15" x14ac:dyDescent="0.3">
      <c r="A3146" t="s">
        <v>5651</v>
      </c>
      <c r="B3146" s="7">
        <v>42618</v>
      </c>
      <c r="C3146" t="s">
        <v>1885</v>
      </c>
      <c r="D3146" t="s">
        <v>1625</v>
      </c>
      <c r="E3146">
        <v>347.80200000000002</v>
      </c>
      <c r="F3146">
        <v>7</v>
      </c>
      <c r="G3146">
        <v>0.3</v>
      </c>
      <c r="H3146">
        <v>-24.843</v>
      </c>
      <c r="I3146" t="s">
        <v>32</v>
      </c>
      <c r="J3146" t="s">
        <v>39</v>
      </c>
      <c r="K3146" t="s">
        <v>1626</v>
      </c>
      <c r="L3146" t="s">
        <v>99</v>
      </c>
      <c r="M3146" t="s">
        <v>100</v>
      </c>
      <c r="N3146" t="s">
        <v>1097</v>
      </c>
      <c r="O3146">
        <f t="shared" si="49"/>
        <v>2016</v>
      </c>
    </row>
    <row r="3147" spans="1:15" x14ac:dyDescent="0.3">
      <c r="A3147" t="s">
        <v>5652</v>
      </c>
      <c r="B3147" s="7">
        <v>42777</v>
      </c>
      <c r="C3147" t="s">
        <v>5653</v>
      </c>
      <c r="D3147" t="s">
        <v>5654</v>
      </c>
      <c r="E3147">
        <v>963.13599999999997</v>
      </c>
      <c r="F3147">
        <v>4</v>
      </c>
      <c r="G3147">
        <v>0.2</v>
      </c>
      <c r="H3147">
        <v>108.3528</v>
      </c>
      <c r="I3147" t="s">
        <v>32</v>
      </c>
      <c r="J3147" t="s">
        <v>39</v>
      </c>
      <c r="K3147" t="s">
        <v>5655</v>
      </c>
      <c r="L3147" t="s">
        <v>47</v>
      </c>
      <c r="M3147" t="s">
        <v>93</v>
      </c>
      <c r="N3147" t="s">
        <v>94</v>
      </c>
      <c r="O3147">
        <f t="shared" si="49"/>
        <v>2017</v>
      </c>
    </row>
    <row r="3148" spans="1:15" x14ac:dyDescent="0.3">
      <c r="A3148" t="s">
        <v>5652</v>
      </c>
      <c r="B3148" s="7">
        <v>42777</v>
      </c>
      <c r="C3148" t="s">
        <v>5653</v>
      </c>
      <c r="D3148" t="s">
        <v>2349</v>
      </c>
      <c r="E3148">
        <v>88.775999999999996</v>
      </c>
      <c r="F3148">
        <v>3</v>
      </c>
      <c r="G3148">
        <v>0.2</v>
      </c>
      <c r="H3148">
        <v>7.7679</v>
      </c>
      <c r="I3148" t="s">
        <v>69</v>
      </c>
      <c r="J3148" t="s">
        <v>70</v>
      </c>
      <c r="K3148" t="s">
        <v>2350</v>
      </c>
      <c r="L3148" t="s">
        <v>47</v>
      </c>
      <c r="M3148" t="s">
        <v>93</v>
      </c>
      <c r="N3148" t="s">
        <v>94</v>
      </c>
      <c r="O3148">
        <f t="shared" si="49"/>
        <v>2017</v>
      </c>
    </row>
    <row r="3149" spans="1:15" x14ac:dyDescent="0.3">
      <c r="A3149" t="s">
        <v>5656</v>
      </c>
      <c r="B3149" s="7">
        <v>41820</v>
      </c>
      <c r="C3149" t="s">
        <v>1885</v>
      </c>
      <c r="D3149" t="s">
        <v>1104</v>
      </c>
      <c r="E3149">
        <v>32.4</v>
      </c>
      <c r="F3149">
        <v>5</v>
      </c>
      <c r="G3149">
        <v>0</v>
      </c>
      <c r="H3149">
        <v>10.368</v>
      </c>
      <c r="I3149" t="s">
        <v>44</v>
      </c>
      <c r="J3149" t="s">
        <v>66</v>
      </c>
      <c r="K3149" t="s">
        <v>1105</v>
      </c>
      <c r="L3149" t="s">
        <v>47</v>
      </c>
      <c r="M3149" t="s">
        <v>48</v>
      </c>
      <c r="N3149" t="s">
        <v>49</v>
      </c>
      <c r="O3149">
        <f t="shared" si="49"/>
        <v>2014</v>
      </c>
    </row>
    <row r="3150" spans="1:15" x14ac:dyDescent="0.3">
      <c r="A3150" t="s">
        <v>5657</v>
      </c>
      <c r="B3150" s="7">
        <v>42528</v>
      </c>
      <c r="C3150" t="s">
        <v>2033</v>
      </c>
      <c r="D3150" t="s">
        <v>1677</v>
      </c>
      <c r="E3150">
        <v>32.4</v>
      </c>
      <c r="F3150">
        <v>5</v>
      </c>
      <c r="G3150">
        <v>0</v>
      </c>
      <c r="H3150">
        <v>15.552</v>
      </c>
      <c r="I3150" t="s">
        <v>44</v>
      </c>
      <c r="J3150" t="s">
        <v>85</v>
      </c>
      <c r="K3150" t="s">
        <v>1678</v>
      </c>
      <c r="L3150" t="s">
        <v>137</v>
      </c>
      <c r="M3150" t="s">
        <v>243</v>
      </c>
      <c r="N3150" t="s">
        <v>244</v>
      </c>
      <c r="O3150">
        <f t="shared" si="49"/>
        <v>2016</v>
      </c>
    </row>
    <row r="3151" spans="1:15" x14ac:dyDescent="0.3">
      <c r="A3151" t="s">
        <v>5658</v>
      </c>
      <c r="B3151" s="7">
        <v>41993</v>
      </c>
      <c r="C3151" t="s">
        <v>1265</v>
      </c>
      <c r="D3151" t="s">
        <v>920</v>
      </c>
      <c r="E3151">
        <v>31.05</v>
      </c>
      <c r="F3151">
        <v>3</v>
      </c>
      <c r="G3151">
        <v>0</v>
      </c>
      <c r="H3151">
        <v>14.904</v>
      </c>
      <c r="I3151" t="s">
        <v>44</v>
      </c>
      <c r="J3151" t="s">
        <v>45</v>
      </c>
      <c r="K3151" t="s">
        <v>921</v>
      </c>
      <c r="L3151" t="s">
        <v>47</v>
      </c>
      <c r="M3151" t="s">
        <v>93</v>
      </c>
      <c r="N3151" t="s">
        <v>94</v>
      </c>
      <c r="O3151">
        <f t="shared" si="49"/>
        <v>2014</v>
      </c>
    </row>
    <row r="3152" spans="1:15" x14ac:dyDescent="0.3">
      <c r="A3152" t="s">
        <v>5659</v>
      </c>
      <c r="B3152" s="7">
        <v>42353</v>
      </c>
      <c r="C3152" t="s">
        <v>1314</v>
      </c>
      <c r="D3152" t="s">
        <v>2379</v>
      </c>
      <c r="E3152">
        <v>2025.36</v>
      </c>
      <c r="F3152">
        <v>6</v>
      </c>
      <c r="G3152">
        <v>0.2</v>
      </c>
      <c r="H3152">
        <v>607.60799999999995</v>
      </c>
      <c r="I3152" t="s">
        <v>69</v>
      </c>
      <c r="J3152" t="s">
        <v>148</v>
      </c>
      <c r="K3152" t="s">
        <v>2380</v>
      </c>
      <c r="L3152" t="s">
        <v>137</v>
      </c>
      <c r="M3152" t="s">
        <v>445</v>
      </c>
      <c r="N3152" t="s">
        <v>540</v>
      </c>
      <c r="O3152">
        <f t="shared" si="49"/>
        <v>2015</v>
      </c>
    </row>
    <row r="3153" spans="1:15" x14ac:dyDescent="0.3">
      <c r="A3153" t="s">
        <v>5659</v>
      </c>
      <c r="B3153" s="7">
        <v>42353</v>
      </c>
      <c r="C3153" t="s">
        <v>1314</v>
      </c>
      <c r="D3153" t="s">
        <v>5660</v>
      </c>
      <c r="E3153">
        <v>1799.9939999999999</v>
      </c>
      <c r="F3153">
        <v>2</v>
      </c>
      <c r="G3153">
        <v>0.7</v>
      </c>
      <c r="H3153">
        <v>-2639.9911999999999</v>
      </c>
      <c r="I3153" t="s">
        <v>69</v>
      </c>
      <c r="J3153" t="s">
        <v>604</v>
      </c>
      <c r="K3153" t="s">
        <v>5661</v>
      </c>
      <c r="L3153" t="s">
        <v>137</v>
      </c>
      <c r="M3153" t="s">
        <v>445</v>
      </c>
      <c r="N3153" t="s">
        <v>540</v>
      </c>
      <c r="O3153">
        <f t="shared" si="49"/>
        <v>2015</v>
      </c>
    </row>
    <row r="3154" spans="1:15" x14ac:dyDescent="0.3">
      <c r="A3154" t="s">
        <v>5659</v>
      </c>
      <c r="B3154" s="7">
        <v>42353</v>
      </c>
      <c r="C3154" t="s">
        <v>1314</v>
      </c>
      <c r="D3154" t="s">
        <v>5646</v>
      </c>
      <c r="E3154">
        <v>101.988</v>
      </c>
      <c r="F3154">
        <v>2</v>
      </c>
      <c r="G3154">
        <v>0.4</v>
      </c>
      <c r="H3154">
        <v>-16.998000000000001</v>
      </c>
      <c r="I3154" t="s">
        <v>69</v>
      </c>
      <c r="J3154" t="s">
        <v>70</v>
      </c>
      <c r="K3154" t="s">
        <v>5647</v>
      </c>
      <c r="L3154" t="s">
        <v>137</v>
      </c>
      <c r="M3154" t="s">
        <v>445</v>
      </c>
      <c r="N3154" t="s">
        <v>540</v>
      </c>
      <c r="O3154">
        <f t="shared" si="49"/>
        <v>2015</v>
      </c>
    </row>
    <row r="3155" spans="1:15" x14ac:dyDescent="0.3">
      <c r="A3155" t="s">
        <v>5659</v>
      </c>
      <c r="B3155" s="7">
        <v>42353</v>
      </c>
      <c r="C3155" t="s">
        <v>1314</v>
      </c>
      <c r="D3155" t="s">
        <v>956</v>
      </c>
      <c r="E3155">
        <v>262.86399999999998</v>
      </c>
      <c r="F3155">
        <v>7</v>
      </c>
      <c r="G3155">
        <v>0.2</v>
      </c>
      <c r="H3155">
        <v>69.001800000000003</v>
      </c>
      <c r="I3155" t="s">
        <v>32</v>
      </c>
      <c r="J3155" t="s">
        <v>63</v>
      </c>
      <c r="K3155" t="s">
        <v>957</v>
      </c>
      <c r="L3155" t="s">
        <v>137</v>
      </c>
      <c r="M3155" t="s">
        <v>445</v>
      </c>
      <c r="N3155" t="s">
        <v>540</v>
      </c>
      <c r="O3155">
        <f t="shared" si="49"/>
        <v>2015</v>
      </c>
    </row>
    <row r="3156" spans="1:15" x14ac:dyDescent="0.3">
      <c r="A3156" t="s">
        <v>5662</v>
      </c>
      <c r="B3156" s="7">
        <v>42936</v>
      </c>
      <c r="C3156" t="s">
        <v>3103</v>
      </c>
      <c r="D3156" t="s">
        <v>5663</v>
      </c>
      <c r="E3156">
        <v>735.98</v>
      </c>
      <c r="F3156">
        <v>2</v>
      </c>
      <c r="G3156">
        <v>0</v>
      </c>
      <c r="H3156">
        <v>331.19099999999997</v>
      </c>
      <c r="I3156" t="s">
        <v>44</v>
      </c>
      <c r="J3156" t="s">
        <v>73</v>
      </c>
      <c r="K3156" t="s">
        <v>5664</v>
      </c>
      <c r="L3156" t="s">
        <v>99</v>
      </c>
      <c r="M3156" t="s">
        <v>208</v>
      </c>
      <c r="N3156" t="s">
        <v>5665</v>
      </c>
      <c r="O3156">
        <f t="shared" si="49"/>
        <v>2017</v>
      </c>
    </row>
    <row r="3157" spans="1:15" x14ac:dyDescent="0.3">
      <c r="A3157" t="s">
        <v>5666</v>
      </c>
      <c r="B3157" s="7">
        <v>41854</v>
      </c>
      <c r="C3157" t="s">
        <v>5667</v>
      </c>
      <c r="D3157" t="s">
        <v>3340</v>
      </c>
      <c r="E3157">
        <v>93.024000000000001</v>
      </c>
      <c r="F3157">
        <v>3</v>
      </c>
      <c r="G3157">
        <v>0.2</v>
      </c>
      <c r="H3157">
        <v>33.721200000000003</v>
      </c>
      <c r="I3157" t="s">
        <v>44</v>
      </c>
      <c r="J3157" t="s">
        <v>85</v>
      </c>
      <c r="K3157" t="s">
        <v>3341</v>
      </c>
      <c r="L3157" t="s">
        <v>47</v>
      </c>
      <c r="M3157" t="s">
        <v>281</v>
      </c>
      <c r="N3157" t="s">
        <v>3470</v>
      </c>
      <c r="O3157">
        <f t="shared" si="49"/>
        <v>2014</v>
      </c>
    </row>
    <row r="3158" spans="1:15" x14ac:dyDescent="0.3">
      <c r="A3158" t="s">
        <v>5668</v>
      </c>
      <c r="B3158" s="7">
        <v>42240</v>
      </c>
      <c r="C3158" t="s">
        <v>4838</v>
      </c>
      <c r="D3158" t="s">
        <v>78</v>
      </c>
      <c r="E3158">
        <v>284.36399999999998</v>
      </c>
      <c r="F3158">
        <v>2</v>
      </c>
      <c r="G3158">
        <v>0.4</v>
      </c>
      <c r="H3158">
        <v>-75.830399999999997</v>
      </c>
      <c r="I3158" t="s">
        <v>32</v>
      </c>
      <c r="J3158" t="s">
        <v>53</v>
      </c>
      <c r="K3158" t="s">
        <v>79</v>
      </c>
      <c r="L3158" t="s">
        <v>137</v>
      </c>
      <c r="M3158" t="s">
        <v>243</v>
      </c>
      <c r="N3158" t="s">
        <v>244</v>
      </c>
      <c r="O3158">
        <f t="shared" si="49"/>
        <v>2015</v>
      </c>
    </row>
    <row r="3159" spans="1:15" x14ac:dyDescent="0.3">
      <c r="A3159" t="s">
        <v>5668</v>
      </c>
      <c r="B3159" s="7">
        <v>42240</v>
      </c>
      <c r="C3159" t="s">
        <v>4838</v>
      </c>
      <c r="D3159" t="s">
        <v>745</v>
      </c>
      <c r="E3159">
        <v>26</v>
      </c>
      <c r="F3159">
        <v>2</v>
      </c>
      <c r="G3159">
        <v>0</v>
      </c>
      <c r="H3159">
        <v>11.7</v>
      </c>
      <c r="I3159" t="s">
        <v>69</v>
      </c>
      <c r="J3159" t="s">
        <v>148</v>
      </c>
      <c r="K3159" t="s">
        <v>746</v>
      </c>
      <c r="L3159" t="s">
        <v>137</v>
      </c>
      <c r="M3159" t="s">
        <v>243</v>
      </c>
      <c r="N3159" t="s">
        <v>244</v>
      </c>
      <c r="O3159">
        <f t="shared" si="49"/>
        <v>2015</v>
      </c>
    </row>
    <row r="3160" spans="1:15" x14ac:dyDescent="0.3">
      <c r="A3160" t="s">
        <v>5669</v>
      </c>
      <c r="B3160" s="7">
        <v>42455</v>
      </c>
      <c r="C3160" t="s">
        <v>1570</v>
      </c>
      <c r="D3160" t="s">
        <v>3614</v>
      </c>
      <c r="E3160">
        <v>67.64</v>
      </c>
      <c r="F3160">
        <v>5</v>
      </c>
      <c r="G3160">
        <v>0.2</v>
      </c>
      <c r="H3160">
        <v>5.9184999999999999</v>
      </c>
      <c r="I3160" t="s">
        <v>44</v>
      </c>
      <c r="J3160" t="s">
        <v>58</v>
      </c>
      <c r="K3160" t="s">
        <v>3615</v>
      </c>
      <c r="L3160" t="s">
        <v>35</v>
      </c>
      <c r="M3160" t="s">
        <v>87</v>
      </c>
      <c r="N3160" t="s">
        <v>1347</v>
      </c>
      <c r="O3160">
        <f t="shared" si="49"/>
        <v>2016</v>
      </c>
    </row>
    <row r="3161" spans="1:15" x14ac:dyDescent="0.3">
      <c r="A3161" t="s">
        <v>5669</v>
      </c>
      <c r="B3161" s="7">
        <v>42455</v>
      </c>
      <c r="C3161" t="s">
        <v>1570</v>
      </c>
      <c r="D3161" t="s">
        <v>3306</v>
      </c>
      <c r="E3161">
        <v>119.976</v>
      </c>
      <c r="F3161">
        <v>3</v>
      </c>
      <c r="G3161">
        <v>0.2</v>
      </c>
      <c r="H3161">
        <v>-17.996400000000001</v>
      </c>
      <c r="I3161" t="s">
        <v>69</v>
      </c>
      <c r="J3161" t="s">
        <v>148</v>
      </c>
      <c r="K3161" t="s">
        <v>3307</v>
      </c>
      <c r="L3161" t="s">
        <v>35</v>
      </c>
      <c r="M3161" t="s">
        <v>87</v>
      </c>
      <c r="N3161" t="s">
        <v>1347</v>
      </c>
      <c r="O3161">
        <f t="shared" si="49"/>
        <v>2016</v>
      </c>
    </row>
    <row r="3162" spans="1:15" x14ac:dyDescent="0.3">
      <c r="A3162" t="s">
        <v>5670</v>
      </c>
      <c r="B3162" s="7">
        <v>41894</v>
      </c>
      <c r="C3162" t="s">
        <v>5671</v>
      </c>
      <c r="D3162" t="s">
        <v>5672</v>
      </c>
      <c r="E3162">
        <v>5.18</v>
      </c>
      <c r="F3162">
        <v>5</v>
      </c>
      <c r="G3162">
        <v>0.8</v>
      </c>
      <c r="H3162">
        <v>-8.0289999999999999</v>
      </c>
      <c r="I3162" t="s">
        <v>44</v>
      </c>
      <c r="J3162" t="s">
        <v>73</v>
      </c>
      <c r="K3162" t="s">
        <v>5673</v>
      </c>
      <c r="L3162" t="s">
        <v>99</v>
      </c>
      <c r="M3162" t="s">
        <v>100</v>
      </c>
      <c r="N3162" t="s">
        <v>171</v>
      </c>
      <c r="O3162">
        <f t="shared" si="49"/>
        <v>2014</v>
      </c>
    </row>
    <row r="3163" spans="1:15" x14ac:dyDescent="0.3">
      <c r="A3163" t="s">
        <v>5674</v>
      </c>
      <c r="B3163" s="7">
        <v>41903</v>
      </c>
      <c r="C3163" t="s">
        <v>3850</v>
      </c>
      <c r="D3163" t="s">
        <v>2876</v>
      </c>
      <c r="E3163">
        <v>15.56</v>
      </c>
      <c r="F3163">
        <v>2</v>
      </c>
      <c r="G3163">
        <v>0</v>
      </c>
      <c r="H3163">
        <v>7.3132000000000001</v>
      </c>
      <c r="I3163" t="s">
        <v>44</v>
      </c>
      <c r="J3163" t="s">
        <v>159</v>
      </c>
      <c r="K3163" t="s">
        <v>591</v>
      </c>
      <c r="L3163" t="s">
        <v>47</v>
      </c>
      <c r="M3163" t="s">
        <v>48</v>
      </c>
      <c r="N3163" t="s">
        <v>120</v>
      </c>
      <c r="O3163">
        <f t="shared" si="49"/>
        <v>2014</v>
      </c>
    </row>
    <row r="3164" spans="1:15" x14ac:dyDescent="0.3">
      <c r="A3164" t="s">
        <v>5674</v>
      </c>
      <c r="B3164" s="7">
        <v>41903</v>
      </c>
      <c r="C3164" t="s">
        <v>3850</v>
      </c>
      <c r="D3164" t="s">
        <v>4948</v>
      </c>
      <c r="E3164">
        <v>78.349999999999994</v>
      </c>
      <c r="F3164">
        <v>5</v>
      </c>
      <c r="G3164">
        <v>0</v>
      </c>
      <c r="H3164">
        <v>36.8245</v>
      </c>
      <c r="I3164" t="s">
        <v>44</v>
      </c>
      <c r="J3164" t="s">
        <v>159</v>
      </c>
      <c r="K3164" t="s">
        <v>4949</v>
      </c>
      <c r="L3164" t="s">
        <v>47</v>
      </c>
      <c r="M3164" t="s">
        <v>48</v>
      </c>
      <c r="N3164" t="s">
        <v>120</v>
      </c>
      <c r="O3164">
        <f t="shared" si="49"/>
        <v>2014</v>
      </c>
    </row>
    <row r="3165" spans="1:15" x14ac:dyDescent="0.3">
      <c r="A3165" t="s">
        <v>5674</v>
      </c>
      <c r="B3165" s="7">
        <v>41903</v>
      </c>
      <c r="C3165" t="s">
        <v>3850</v>
      </c>
      <c r="D3165" t="s">
        <v>5675</v>
      </c>
      <c r="E3165">
        <v>59.52</v>
      </c>
      <c r="F3165">
        <v>3</v>
      </c>
      <c r="G3165">
        <v>0</v>
      </c>
      <c r="H3165">
        <v>15.475199999999999</v>
      </c>
      <c r="I3165" t="s">
        <v>44</v>
      </c>
      <c r="J3165" t="s">
        <v>66</v>
      </c>
      <c r="K3165" t="s">
        <v>5676</v>
      </c>
      <c r="L3165" t="s">
        <v>47</v>
      </c>
      <c r="M3165" t="s">
        <v>48</v>
      </c>
      <c r="N3165" t="s">
        <v>120</v>
      </c>
      <c r="O3165">
        <f t="shared" si="49"/>
        <v>2014</v>
      </c>
    </row>
    <row r="3166" spans="1:15" x14ac:dyDescent="0.3">
      <c r="A3166" t="s">
        <v>5674</v>
      </c>
      <c r="B3166" s="7">
        <v>41903</v>
      </c>
      <c r="C3166" t="s">
        <v>3850</v>
      </c>
      <c r="D3166" t="s">
        <v>5416</v>
      </c>
      <c r="E3166">
        <v>38.520000000000003</v>
      </c>
      <c r="F3166">
        <v>9</v>
      </c>
      <c r="G3166">
        <v>0</v>
      </c>
      <c r="H3166">
        <v>17.334</v>
      </c>
      <c r="I3166" t="s">
        <v>44</v>
      </c>
      <c r="J3166" t="s">
        <v>85</v>
      </c>
      <c r="K3166" t="s">
        <v>5417</v>
      </c>
      <c r="L3166" t="s">
        <v>47</v>
      </c>
      <c r="M3166" t="s">
        <v>48</v>
      </c>
      <c r="N3166" t="s">
        <v>120</v>
      </c>
      <c r="O3166">
        <f t="shared" si="49"/>
        <v>2014</v>
      </c>
    </row>
    <row r="3167" spans="1:15" x14ac:dyDescent="0.3">
      <c r="A3167" t="s">
        <v>5674</v>
      </c>
      <c r="B3167" s="7">
        <v>41903</v>
      </c>
      <c r="C3167" t="s">
        <v>3850</v>
      </c>
      <c r="D3167" t="s">
        <v>5677</v>
      </c>
      <c r="E3167">
        <v>239.98400000000001</v>
      </c>
      <c r="F3167">
        <v>2</v>
      </c>
      <c r="G3167">
        <v>0.2</v>
      </c>
      <c r="H3167">
        <v>23.9984</v>
      </c>
      <c r="I3167" t="s">
        <v>69</v>
      </c>
      <c r="J3167" t="s">
        <v>70</v>
      </c>
      <c r="K3167" t="s">
        <v>5678</v>
      </c>
      <c r="L3167" t="s">
        <v>47</v>
      </c>
      <c r="M3167" t="s">
        <v>48</v>
      </c>
      <c r="N3167" t="s">
        <v>120</v>
      </c>
      <c r="O3167">
        <f t="shared" si="49"/>
        <v>2014</v>
      </c>
    </row>
    <row r="3168" spans="1:15" x14ac:dyDescent="0.3">
      <c r="A3168" t="s">
        <v>5674</v>
      </c>
      <c r="B3168" s="7">
        <v>41903</v>
      </c>
      <c r="C3168" t="s">
        <v>3850</v>
      </c>
      <c r="D3168" t="s">
        <v>5171</v>
      </c>
      <c r="E3168">
        <v>19.350000000000001</v>
      </c>
      <c r="F3168">
        <v>3</v>
      </c>
      <c r="G3168">
        <v>0</v>
      </c>
      <c r="H3168">
        <v>9.4815000000000005</v>
      </c>
      <c r="I3168" t="s">
        <v>44</v>
      </c>
      <c r="J3168" t="s">
        <v>85</v>
      </c>
      <c r="K3168" t="s">
        <v>5172</v>
      </c>
      <c r="L3168" t="s">
        <v>47</v>
      </c>
      <c r="M3168" t="s">
        <v>48</v>
      </c>
      <c r="N3168" t="s">
        <v>120</v>
      </c>
      <c r="O3168">
        <f t="shared" si="49"/>
        <v>2014</v>
      </c>
    </row>
    <row r="3169" spans="1:15" x14ac:dyDescent="0.3">
      <c r="A3169" t="s">
        <v>5679</v>
      </c>
      <c r="B3169" s="7">
        <v>42672</v>
      </c>
      <c r="C3169" t="s">
        <v>1133</v>
      </c>
      <c r="D3169" t="s">
        <v>984</v>
      </c>
      <c r="E3169">
        <v>67</v>
      </c>
      <c r="F3169">
        <v>5</v>
      </c>
      <c r="G3169">
        <v>0</v>
      </c>
      <c r="H3169">
        <v>32.159999999999997</v>
      </c>
      <c r="I3169" t="s">
        <v>32</v>
      </c>
      <c r="J3169" t="s">
        <v>63</v>
      </c>
      <c r="K3169" t="s">
        <v>985</v>
      </c>
      <c r="L3169" t="s">
        <v>99</v>
      </c>
      <c r="M3169" t="s">
        <v>216</v>
      </c>
      <c r="N3169" t="s">
        <v>2910</v>
      </c>
      <c r="O3169">
        <f t="shared" si="49"/>
        <v>2016</v>
      </c>
    </row>
    <row r="3170" spans="1:15" x14ac:dyDescent="0.3">
      <c r="A3170" t="s">
        <v>5680</v>
      </c>
      <c r="B3170" s="7">
        <v>42518</v>
      </c>
      <c r="C3170" t="s">
        <v>1281</v>
      </c>
      <c r="D3170" t="s">
        <v>4360</v>
      </c>
      <c r="E3170">
        <v>390.27199999999999</v>
      </c>
      <c r="F3170">
        <v>8</v>
      </c>
      <c r="G3170">
        <v>0.2</v>
      </c>
      <c r="H3170">
        <v>-24.391999999999999</v>
      </c>
      <c r="I3170" t="s">
        <v>32</v>
      </c>
      <c r="J3170" t="s">
        <v>39</v>
      </c>
      <c r="K3170" t="s">
        <v>4361</v>
      </c>
      <c r="L3170" t="s">
        <v>35</v>
      </c>
      <c r="M3170" t="s">
        <v>55</v>
      </c>
      <c r="N3170" t="s">
        <v>5009</v>
      </c>
      <c r="O3170">
        <f t="shared" si="49"/>
        <v>2016</v>
      </c>
    </row>
    <row r="3171" spans="1:15" x14ac:dyDescent="0.3">
      <c r="A3171" t="s">
        <v>5680</v>
      </c>
      <c r="B3171" s="7">
        <v>42518</v>
      </c>
      <c r="C3171" t="s">
        <v>1281</v>
      </c>
      <c r="D3171" t="s">
        <v>1565</v>
      </c>
      <c r="E3171">
        <v>62.192</v>
      </c>
      <c r="F3171">
        <v>13</v>
      </c>
      <c r="G3171">
        <v>0.2</v>
      </c>
      <c r="H3171">
        <v>19.434999999999999</v>
      </c>
      <c r="I3171" t="s">
        <v>44</v>
      </c>
      <c r="J3171" t="s">
        <v>85</v>
      </c>
      <c r="K3171" t="s">
        <v>1566</v>
      </c>
      <c r="L3171" t="s">
        <v>35</v>
      </c>
      <c r="M3171" t="s">
        <v>55</v>
      </c>
      <c r="N3171" t="s">
        <v>5009</v>
      </c>
      <c r="O3171">
        <f t="shared" si="49"/>
        <v>2016</v>
      </c>
    </row>
    <row r="3172" spans="1:15" x14ac:dyDescent="0.3">
      <c r="A3172" t="s">
        <v>5681</v>
      </c>
      <c r="B3172" s="7">
        <v>43090</v>
      </c>
      <c r="C3172" t="s">
        <v>105</v>
      </c>
      <c r="D3172" t="s">
        <v>5163</v>
      </c>
      <c r="E3172">
        <v>23.88</v>
      </c>
      <c r="F3172">
        <v>6</v>
      </c>
      <c r="G3172">
        <v>0</v>
      </c>
      <c r="H3172">
        <v>11.223599999999999</v>
      </c>
      <c r="I3172" t="s">
        <v>44</v>
      </c>
      <c r="J3172" t="s">
        <v>73</v>
      </c>
      <c r="K3172" t="s">
        <v>5164</v>
      </c>
      <c r="L3172" t="s">
        <v>35</v>
      </c>
      <c r="M3172" t="s">
        <v>346</v>
      </c>
      <c r="N3172" t="s">
        <v>347</v>
      </c>
      <c r="O3172">
        <f t="shared" si="49"/>
        <v>2017</v>
      </c>
    </row>
    <row r="3173" spans="1:15" x14ac:dyDescent="0.3">
      <c r="A3173" t="s">
        <v>5682</v>
      </c>
      <c r="B3173" s="7">
        <v>42450</v>
      </c>
      <c r="C3173" t="s">
        <v>3293</v>
      </c>
      <c r="D3173" t="s">
        <v>2548</v>
      </c>
      <c r="E3173">
        <v>3.1680000000000001</v>
      </c>
      <c r="F3173">
        <v>2</v>
      </c>
      <c r="G3173">
        <v>0.8</v>
      </c>
      <c r="H3173">
        <v>-4.7519999999999998</v>
      </c>
      <c r="I3173" t="s">
        <v>44</v>
      </c>
      <c r="J3173" t="s">
        <v>73</v>
      </c>
      <c r="K3173" t="s">
        <v>2549</v>
      </c>
      <c r="L3173" t="s">
        <v>99</v>
      </c>
      <c r="M3173" t="s">
        <v>193</v>
      </c>
      <c r="N3173" t="s">
        <v>276</v>
      </c>
      <c r="O3173">
        <f t="shared" si="49"/>
        <v>2016</v>
      </c>
    </row>
    <row r="3174" spans="1:15" x14ac:dyDescent="0.3">
      <c r="A3174" t="s">
        <v>5682</v>
      </c>
      <c r="B3174" s="7">
        <v>42450</v>
      </c>
      <c r="C3174" t="s">
        <v>3293</v>
      </c>
      <c r="D3174" t="s">
        <v>2268</v>
      </c>
      <c r="E3174">
        <v>528.42999999999995</v>
      </c>
      <c r="F3174">
        <v>5</v>
      </c>
      <c r="G3174">
        <v>0.3</v>
      </c>
      <c r="H3174">
        <v>0</v>
      </c>
      <c r="I3174" t="s">
        <v>32</v>
      </c>
      <c r="J3174" t="s">
        <v>39</v>
      </c>
      <c r="K3174" t="s">
        <v>2269</v>
      </c>
      <c r="L3174" t="s">
        <v>99</v>
      </c>
      <c r="M3174" t="s">
        <v>193</v>
      </c>
      <c r="N3174" t="s">
        <v>276</v>
      </c>
      <c r="O3174">
        <f t="shared" si="49"/>
        <v>2016</v>
      </c>
    </row>
    <row r="3175" spans="1:15" x14ac:dyDescent="0.3">
      <c r="A3175" t="s">
        <v>5682</v>
      </c>
      <c r="B3175" s="7">
        <v>42450</v>
      </c>
      <c r="C3175" t="s">
        <v>3293</v>
      </c>
      <c r="D3175" t="s">
        <v>4507</v>
      </c>
      <c r="E3175">
        <v>13.391999999999999</v>
      </c>
      <c r="F3175">
        <v>3</v>
      </c>
      <c r="G3175">
        <v>0.2</v>
      </c>
      <c r="H3175">
        <v>1.5065999999999999</v>
      </c>
      <c r="I3175" t="s">
        <v>44</v>
      </c>
      <c r="J3175" t="s">
        <v>66</v>
      </c>
      <c r="K3175" t="s">
        <v>4508</v>
      </c>
      <c r="L3175" t="s">
        <v>99</v>
      </c>
      <c r="M3175" t="s">
        <v>193</v>
      </c>
      <c r="N3175" t="s">
        <v>276</v>
      </c>
      <c r="O3175">
        <f t="shared" si="49"/>
        <v>2016</v>
      </c>
    </row>
    <row r="3176" spans="1:15" x14ac:dyDescent="0.3">
      <c r="A3176" t="s">
        <v>5683</v>
      </c>
      <c r="B3176" s="7">
        <v>43050</v>
      </c>
      <c r="C3176" t="s">
        <v>1615</v>
      </c>
      <c r="D3176" t="s">
        <v>5684</v>
      </c>
      <c r="E3176">
        <v>181.86</v>
      </c>
      <c r="F3176">
        <v>7</v>
      </c>
      <c r="G3176">
        <v>0</v>
      </c>
      <c r="H3176">
        <v>50.9208</v>
      </c>
      <c r="I3176" t="s">
        <v>44</v>
      </c>
      <c r="J3176" t="s">
        <v>66</v>
      </c>
      <c r="K3176" t="s">
        <v>5685</v>
      </c>
      <c r="L3176" t="s">
        <v>99</v>
      </c>
      <c r="M3176" t="s">
        <v>216</v>
      </c>
      <c r="N3176" t="s">
        <v>779</v>
      </c>
      <c r="O3176">
        <f t="shared" si="49"/>
        <v>2017</v>
      </c>
    </row>
    <row r="3177" spans="1:15" x14ac:dyDescent="0.3">
      <c r="A3177" t="s">
        <v>5686</v>
      </c>
      <c r="B3177" s="7">
        <v>43001</v>
      </c>
      <c r="C3177" t="s">
        <v>2011</v>
      </c>
      <c r="D3177" t="s">
        <v>2718</v>
      </c>
      <c r="E3177">
        <v>180.58799999999999</v>
      </c>
      <c r="F3177">
        <v>2</v>
      </c>
      <c r="G3177">
        <v>0.7</v>
      </c>
      <c r="H3177">
        <v>-240.78399999999999</v>
      </c>
      <c r="I3177" t="s">
        <v>32</v>
      </c>
      <c r="J3177" t="s">
        <v>33</v>
      </c>
      <c r="K3177" t="s">
        <v>2719</v>
      </c>
      <c r="L3177" t="s">
        <v>47</v>
      </c>
      <c r="M3177" t="s">
        <v>409</v>
      </c>
      <c r="N3177" t="s">
        <v>4728</v>
      </c>
      <c r="O3177">
        <f t="shared" si="49"/>
        <v>2017</v>
      </c>
    </row>
    <row r="3178" spans="1:15" x14ac:dyDescent="0.3">
      <c r="A3178" t="s">
        <v>5686</v>
      </c>
      <c r="B3178" s="7">
        <v>43001</v>
      </c>
      <c r="C3178" t="s">
        <v>2011</v>
      </c>
      <c r="D3178" t="s">
        <v>3668</v>
      </c>
      <c r="E3178">
        <v>47.984000000000002</v>
      </c>
      <c r="F3178">
        <v>2</v>
      </c>
      <c r="G3178">
        <v>0.2</v>
      </c>
      <c r="H3178">
        <v>0.5998</v>
      </c>
      <c r="I3178" t="s">
        <v>69</v>
      </c>
      <c r="J3178" t="s">
        <v>148</v>
      </c>
      <c r="K3178" t="s">
        <v>3669</v>
      </c>
      <c r="L3178" t="s">
        <v>47</v>
      </c>
      <c r="M3178" t="s">
        <v>409</v>
      </c>
      <c r="N3178" t="s">
        <v>4728</v>
      </c>
      <c r="O3178">
        <f t="shared" si="49"/>
        <v>2017</v>
      </c>
    </row>
    <row r="3179" spans="1:15" x14ac:dyDescent="0.3">
      <c r="A3179" t="s">
        <v>5687</v>
      </c>
      <c r="B3179" s="7">
        <v>42988</v>
      </c>
      <c r="C3179" t="s">
        <v>998</v>
      </c>
      <c r="D3179" t="s">
        <v>3258</v>
      </c>
      <c r="E3179">
        <v>18.760000000000002</v>
      </c>
      <c r="F3179">
        <v>2</v>
      </c>
      <c r="G3179">
        <v>0</v>
      </c>
      <c r="H3179">
        <v>9.0047999999999995</v>
      </c>
      <c r="I3179" t="s">
        <v>44</v>
      </c>
      <c r="J3179" t="s">
        <v>85</v>
      </c>
      <c r="K3179" t="s">
        <v>3259</v>
      </c>
      <c r="L3179" t="s">
        <v>137</v>
      </c>
      <c r="M3179" t="s">
        <v>243</v>
      </c>
      <c r="N3179" t="s">
        <v>244</v>
      </c>
      <c r="O3179">
        <f t="shared" si="49"/>
        <v>2017</v>
      </c>
    </row>
    <row r="3180" spans="1:15" x14ac:dyDescent="0.3">
      <c r="A3180" t="s">
        <v>5688</v>
      </c>
      <c r="B3180" s="7">
        <v>43074</v>
      </c>
      <c r="C3180" t="s">
        <v>3103</v>
      </c>
      <c r="D3180" t="s">
        <v>62</v>
      </c>
      <c r="E3180">
        <v>20.94</v>
      </c>
      <c r="F3180">
        <v>3</v>
      </c>
      <c r="G3180">
        <v>0</v>
      </c>
      <c r="H3180">
        <v>6.0726000000000004</v>
      </c>
      <c r="I3180" t="s">
        <v>32</v>
      </c>
      <c r="J3180" t="s">
        <v>63</v>
      </c>
      <c r="K3180" t="s">
        <v>64</v>
      </c>
      <c r="L3180" t="s">
        <v>137</v>
      </c>
      <c r="M3180" t="s">
        <v>243</v>
      </c>
      <c r="N3180" t="s">
        <v>244</v>
      </c>
      <c r="O3180">
        <f t="shared" si="49"/>
        <v>2017</v>
      </c>
    </row>
    <row r="3181" spans="1:15" x14ac:dyDescent="0.3">
      <c r="A3181" t="s">
        <v>5688</v>
      </c>
      <c r="B3181" s="7">
        <v>43074</v>
      </c>
      <c r="C3181" t="s">
        <v>3103</v>
      </c>
      <c r="D3181" t="s">
        <v>538</v>
      </c>
      <c r="E3181">
        <v>58.68</v>
      </c>
      <c r="F3181">
        <v>2</v>
      </c>
      <c r="G3181">
        <v>0</v>
      </c>
      <c r="H3181">
        <v>18.190799999999999</v>
      </c>
      <c r="I3181" t="s">
        <v>32</v>
      </c>
      <c r="J3181" t="s">
        <v>63</v>
      </c>
      <c r="K3181" t="s">
        <v>539</v>
      </c>
      <c r="L3181" t="s">
        <v>137</v>
      </c>
      <c r="M3181" t="s">
        <v>243</v>
      </c>
      <c r="N3181" t="s">
        <v>244</v>
      </c>
      <c r="O3181">
        <f t="shared" si="49"/>
        <v>2017</v>
      </c>
    </row>
    <row r="3182" spans="1:15" x14ac:dyDescent="0.3">
      <c r="A3182" t="s">
        <v>5688</v>
      </c>
      <c r="B3182" s="7">
        <v>43074</v>
      </c>
      <c r="C3182" t="s">
        <v>3103</v>
      </c>
      <c r="D3182" t="s">
        <v>1623</v>
      </c>
      <c r="E3182">
        <v>254.9</v>
      </c>
      <c r="F3182">
        <v>5</v>
      </c>
      <c r="G3182">
        <v>0</v>
      </c>
      <c r="H3182">
        <v>68.822999999999993</v>
      </c>
      <c r="I3182" t="s">
        <v>44</v>
      </c>
      <c r="J3182" t="s">
        <v>76</v>
      </c>
      <c r="K3182" t="s">
        <v>1624</v>
      </c>
      <c r="L3182" t="s">
        <v>137</v>
      </c>
      <c r="M3182" t="s">
        <v>243</v>
      </c>
      <c r="N3182" t="s">
        <v>244</v>
      </c>
      <c r="O3182">
        <f t="shared" si="49"/>
        <v>2017</v>
      </c>
    </row>
    <row r="3183" spans="1:15" x14ac:dyDescent="0.3">
      <c r="A3183" t="s">
        <v>5689</v>
      </c>
      <c r="B3183" s="7">
        <v>43048</v>
      </c>
      <c r="C3183" t="s">
        <v>2293</v>
      </c>
      <c r="D3183" t="s">
        <v>1855</v>
      </c>
      <c r="E3183">
        <v>9.64</v>
      </c>
      <c r="F3183">
        <v>2</v>
      </c>
      <c r="G3183">
        <v>0</v>
      </c>
      <c r="H3183">
        <v>4.4344000000000001</v>
      </c>
      <c r="I3183" t="s">
        <v>44</v>
      </c>
      <c r="J3183" t="s">
        <v>73</v>
      </c>
      <c r="K3183" t="s">
        <v>1856</v>
      </c>
      <c r="L3183" t="s">
        <v>137</v>
      </c>
      <c r="M3183" t="s">
        <v>2405</v>
      </c>
      <c r="N3183" t="s">
        <v>347</v>
      </c>
      <c r="O3183">
        <f t="shared" si="49"/>
        <v>2017</v>
      </c>
    </row>
    <row r="3184" spans="1:15" x14ac:dyDescent="0.3">
      <c r="A3184" t="s">
        <v>5689</v>
      </c>
      <c r="B3184" s="7">
        <v>43048</v>
      </c>
      <c r="C3184" t="s">
        <v>2293</v>
      </c>
      <c r="D3184" t="s">
        <v>2457</v>
      </c>
      <c r="E3184">
        <v>826.62</v>
      </c>
      <c r="F3184">
        <v>3</v>
      </c>
      <c r="G3184">
        <v>0</v>
      </c>
      <c r="H3184">
        <v>355.44659999999999</v>
      </c>
      <c r="I3184" t="s">
        <v>69</v>
      </c>
      <c r="J3184" t="s">
        <v>148</v>
      </c>
      <c r="K3184" t="s">
        <v>2458</v>
      </c>
      <c r="L3184" t="s">
        <v>137</v>
      </c>
      <c r="M3184" t="s">
        <v>2405</v>
      </c>
      <c r="N3184" t="s">
        <v>347</v>
      </c>
      <c r="O3184">
        <f t="shared" si="49"/>
        <v>2017</v>
      </c>
    </row>
    <row r="3185" spans="1:15" x14ac:dyDescent="0.3">
      <c r="A3185" t="s">
        <v>5689</v>
      </c>
      <c r="B3185" s="7">
        <v>43048</v>
      </c>
      <c r="C3185" t="s">
        <v>2293</v>
      </c>
      <c r="D3185" t="s">
        <v>896</v>
      </c>
      <c r="E3185">
        <v>1633.14</v>
      </c>
      <c r="F3185">
        <v>9</v>
      </c>
      <c r="G3185">
        <v>0</v>
      </c>
      <c r="H3185">
        <v>473.61059999999998</v>
      </c>
      <c r="I3185" t="s">
        <v>44</v>
      </c>
      <c r="J3185" t="s">
        <v>58</v>
      </c>
      <c r="K3185" t="s">
        <v>897</v>
      </c>
      <c r="L3185" t="s">
        <v>137</v>
      </c>
      <c r="M3185" t="s">
        <v>2405</v>
      </c>
      <c r="N3185" t="s">
        <v>347</v>
      </c>
      <c r="O3185">
        <f t="shared" si="49"/>
        <v>2017</v>
      </c>
    </row>
    <row r="3186" spans="1:15" x14ac:dyDescent="0.3">
      <c r="A3186" t="s">
        <v>5689</v>
      </c>
      <c r="B3186" s="7">
        <v>43048</v>
      </c>
      <c r="C3186" t="s">
        <v>2293</v>
      </c>
      <c r="D3186" t="s">
        <v>896</v>
      </c>
      <c r="E3186">
        <v>544.38</v>
      </c>
      <c r="F3186">
        <v>3</v>
      </c>
      <c r="G3186">
        <v>0</v>
      </c>
      <c r="H3186">
        <v>157.87020000000001</v>
      </c>
      <c r="I3186" t="s">
        <v>44</v>
      </c>
      <c r="J3186" t="s">
        <v>58</v>
      </c>
      <c r="K3186" t="s">
        <v>897</v>
      </c>
      <c r="L3186" t="s">
        <v>137</v>
      </c>
      <c r="M3186" t="s">
        <v>2405</v>
      </c>
      <c r="N3186" t="s">
        <v>347</v>
      </c>
      <c r="O3186">
        <f t="shared" si="49"/>
        <v>2017</v>
      </c>
    </row>
    <row r="3187" spans="1:15" x14ac:dyDescent="0.3">
      <c r="A3187" t="s">
        <v>5690</v>
      </c>
      <c r="B3187" s="7">
        <v>41950</v>
      </c>
      <c r="C3187" t="s">
        <v>4389</v>
      </c>
      <c r="D3187" t="s">
        <v>4758</v>
      </c>
      <c r="E3187">
        <v>26.045999999999999</v>
      </c>
      <c r="F3187">
        <v>3</v>
      </c>
      <c r="G3187">
        <v>0.8</v>
      </c>
      <c r="H3187">
        <v>-44.278199999999998</v>
      </c>
      <c r="I3187" t="s">
        <v>44</v>
      </c>
      <c r="J3187" t="s">
        <v>73</v>
      </c>
      <c r="K3187" t="s">
        <v>4759</v>
      </c>
      <c r="L3187" t="s">
        <v>99</v>
      </c>
      <c r="M3187" t="s">
        <v>100</v>
      </c>
      <c r="N3187" t="s">
        <v>171</v>
      </c>
      <c r="O3187">
        <f t="shared" si="49"/>
        <v>2014</v>
      </c>
    </row>
    <row r="3188" spans="1:15" x14ac:dyDescent="0.3">
      <c r="A3188" t="s">
        <v>5690</v>
      </c>
      <c r="B3188" s="7">
        <v>41950</v>
      </c>
      <c r="C3188" t="s">
        <v>4389</v>
      </c>
      <c r="D3188" t="s">
        <v>5691</v>
      </c>
      <c r="E3188">
        <v>74.352000000000004</v>
      </c>
      <c r="F3188">
        <v>3</v>
      </c>
      <c r="G3188">
        <v>0.2</v>
      </c>
      <c r="H3188">
        <v>26.9526</v>
      </c>
      <c r="I3188" t="s">
        <v>44</v>
      </c>
      <c r="J3188" t="s">
        <v>159</v>
      </c>
      <c r="K3188" t="s">
        <v>591</v>
      </c>
      <c r="L3188" t="s">
        <v>99</v>
      </c>
      <c r="M3188" t="s">
        <v>100</v>
      </c>
      <c r="N3188" t="s">
        <v>171</v>
      </c>
      <c r="O3188">
        <f t="shared" si="49"/>
        <v>2014</v>
      </c>
    </row>
    <row r="3189" spans="1:15" x14ac:dyDescent="0.3">
      <c r="A3189" t="s">
        <v>5692</v>
      </c>
      <c r="B3189" s="7">
        <v>42806</v>
      </c>
      <c r="C3189" t="s">
        <v>126</v>
      </c>
      <c r="D3189" t="s">
        <v>2942</v>
      </c>
      <c r="E3189">
        <v>69.930000000000007</v>
      </c>
      <c r="F3189">
        <v>7</v>
      </c>
      <c r="G3189">
        <v>0</v>
      </c>
      <c r="H3189">
        <v>32.1678</v>
      </c>
      <c r="I3189" t="s">
        <v>69</v>
      </c>
      <c r="J3189" t="s">
        <v>70</v>
      </c>
      <c r="K3189" t="s">
        <v>2943</v>
      </c>
      <c r="L3189" t="s">
        <v>137</v>
      </c>
      <c r="M3189" t="s">
        <v>1102</v>
      </c>
      <c r="N3189" t="s">
        <v>1103</v>
      </c>
      <c r="O3189">
        <f t="shared" si="49"/>
        <v>2017</v>
      </c>
    </row>
    <row r="3190" spans="1:15" x14ac:dyDescent="0.3">
      <c r="A3190" t="s">
        <v>5693</v>
      </c>
      <c r="B3190" s="7">
        <v>43028</v>
      </c>
      <c r="C3190" t="s">
        <v>542</v>
      </c>
      <c r="D3190" t="s">
        <v>4140</v>
      </c>
      <c r="E3190">
        <v>3.75</v>
      </c>
      <c r="F3190">
        <v>1</v>
      </c>
      <c r="G3190">
        <v>0</v>
      </c>
      <c r="H3190">
        <v>1.8</v>
      </c>
      <c r="I3190" t="s">
        <v>44</v>
      </c>
      <c r="J3190" t="s">
        <v>45</v>
      </c>
      <c r="K3190" t="s">
        <v>4141</v>
      </c>
      <c r="L3190" t="s">
        <v>47</v>
      </c>
      <c r="M3190" t="s">
        <v>48</v>
      </c>
      <c r="N3190" t="s">
        <v>5694</v>
      </c>
      <c r="O3190">
        <f t="shared" si="49"/>
        <v>2017</v>
      </c>
    </row>
    <row r="3191" spans="1:15" x14ac:dyDescent="0.3">
      <c r="A3191" t="s">
        <v>5693</v>
      </c>
      <c r="B3191" s="7">
        <v>43028</v>
      </c>
      <c r="C3191" t="s">
        <v>542</v>
      </c>
      <c r="D3191" t="s">
        <v>5695</v>
      </c>
      <c r="E3191">
        <v>20.928000000000001</v>
      </c>
      <c r="F3191">
        <v>4</v>
      </c>
      <c r="G3191">
        <v>0.2</v>
      </c>
      <c r="H3191">
        <v>7.5864000000000003</v>
      </c>
      <c r="I3191" t="s">
        <v>44</v>
      </c>
      <c r="J3191" t="s">
        <v>73</v>
      </c>
      <c r="K3191" t="s">
        <v>5696</v>
      </c>
      <c r="L3191" t="s">
        <v>47</v>
      </c>
      <c r="M3191" t="s">
        <v>48</v>
      </c>
      <c r="N3191" t="s">
        <v>5694</v>
      </c>
      <c r="O3191">
        <f t="shared" si="49"/>
        <v>2017</v>
      </c>
    </row>
    <row r="3192" spans="1:15" x14ac:dyDescent="0.3">
      <c r="A3192" t="s">
        <v>5697</v>
      </c>
      <c r="B3192" s="7">
        <v>42365</v>
      </c>
      <c r="C3192" t="s">
        <v>5321</v>
      </c>
      <c r="D3192" t="s">
        <v>5698</v>
      </c>
      <c r="E3192">
        <v>12.672000000000001</v>
      </c>
      <c r="F3192">
        <v>3</v>
      </c>
      <c r="G3192">
        <v>0.2</v>
      </c>
      <c r="H3192">
        <v>-3.1680000000000001</v>
      </c>
      <c r="I3192" t="s">
        <v>44</v>
      </c>
      <c r="J3192" t="s">
        <v>58</v>
      </c>
      <c r="K3192" t="s">
        <v>5699</v>
      </c>
      <c r="L3192" t="s">
        <v>99</v>
      </c>
      <c r="M3192" t="s">
        <v>193</v>
      </c>
      <c r="N3192" t="s">
        <v>276</v>
      </c>
      <c r="O3192">
        <f t="shared" si="49"/>
        <v>2015</v>
      </c>
    </row>
    <row r="3193" spans="1:15" x14ac:dyDescent="0.3">
      <c r="A3193" t="s">
        <v>5700</v>
      </c>
      <c r="B3193" s="7">
        <v>43010</v>
      </c>
      <c r="C3193" t="s">
        <v>2469</v>
      </c>
      <c r="D3193" t="s">
        <v>2762</v>
      </c>
      <c r="E3193">
        <v>65.989999999999995</v>
      </c>
      <c r="F3193">
        <v>1</v>
      </c>
      <c r="G3193">
        <v>0</v>
      </c>
      <c r="H3193">
        <v>17.157399999999999</v>
      </c>
      <c r="I3193" t="s">
        <v>69</v>
      </c>
      <c r="J3193" t="s">
        <v>70</v>
      </c>
      <c r="K3193" t="s">
        <v>2763</v>
      </c>
      <c r="L3193" t="s">
        <v>137</v>
      </c>
      <c r="M3193" t="s">
        <v>243</v>
      </c>
      <c r="N3193" t="s">
        <v>244</v>
      </c>
      <c r="O3193">
        <f t="shared" si="49"/>
        <v>2017</v>
      </c>
    </row>
    <row r="3194" spans="1:15" x14ac:dyDescent="0.3">
      <c r="A3194" t="s">
        <v>5701</v>
      </c>
      <c r="B3194" s="7">
        <v>42890</v>
      </c>
      <c r="C3194" t="s">
        <v>4844</v>
      </c>
      <c r="D3194" t="s">
        <v>903</v>
      </c>
      <c r="E3194">
        <v>6.37</v>
      </c>
      <c r="F3194">
        <v>7</v>
      </c>
      <c r="G3194">
        <v>0.8</v>
      </c>
      <c r="H3194">
        <v>-9.5549999999999997</v>
      </c>
      <c r="I3194" t="s">
        <v>44</v>
      </c>
      <c r="J3194" t="s">
        <v>73</v>
      </c>
      <c r="K3194" t="s">
        <v>904</v>
      </c>
      <c r="L3194" t="s">
        <v>99</v>
      </c>
      <c r="M3194" t="s">
        <v>100</v>
      </c>
      <c r="N3194" t="s">
        <v>5702</v>
      </c>
      <c r="O3194">
        <f t="shared" si="49"/>
        <v>2017</v>
      </c>
    </row>
    <row r="3195" spans="1:15" x14ac:dyDescent="0.3">
      <c r="A3195" t="s">
        <v>5703</v>
      </c>
      <c r="B3195" s="7">
        <v>41883</v>
      </c>
      <c r="C3195" t="s">
        <v>5704</v>
      </c>
      <c r="D3195" t="s">
        <v>1795</v>
      </c>
      <c r="E3195">
        <v>3.6480000000000001</v>
      </c>
      <c r="F3195">
        <v>3</v>
      </c>
      <c r="G3195">
        <v>0.8</v>
      </c>
      <c r="H3195">
        <v>-6.0191999999999997</v>
      </c>
      <c r="I3195" t="s">
        <v>44</v>
      </c>
      <c r="J3195" t="s">
        <v>73</v>
      </c>
      <c r="K3195" t="s">
        <v>1796</v>
      </c>
      <c r="L3195" t="s">
        <v>99</v>
      </c>
      <c r="M3195" t="s">
        <v>100</v>
      </c>
      <c r="N3195" t="s">
        <v>171</v>
      </c>
      <c r="O3195">
        <f t="shared" si="49"/>
        <v>2014</v>
      </c>
    </row>
    <row r="3196" spans="1:15" x14ac:dyDescent="0.3">
      <c r="A3196" t="s">
        <v>5703</v>
      </c>
      <c r="B3196" s="7">
        <v>41883</v>
      </c>
      <c r="C3196" t="s">
        <v>5704</v>
      </c>
      <c r="D3196" t="s">
        <v>935</v>
      </c>
      <c r="E3196">
        <v>31.103999999999999</v>
      </c>
      <c r="F3196">
        <v>6</v>
      </c>
      <c r="G3196">
        <v>0.2</v>
      </c>
      <c r="H3196">
        <v>10.8864</v>
      </c>
      <c r="I3196" t="s">
        <v>44</v>
      </c>
      <c r="J3196" t="s">
        <v>85</v>
      </c>
      <c r="K3196" t="s">
        <v>936</v>
      </c>
      <c r="L3196" t="s">
        <v>99</v>
      </c>
      <c r="M3196" t="s">
        <v>100</v>
      </c>
      <c r="N3196" t="s">
        <v>171</v>
      </c>
      <c r="O3196">
        <f t="shared" si="49"/>
        <v>2014</v>
      </c>
    </row>
    <row r="3197" spans="1:15" x14ac:dyDescent="0.3">
      <c r="A3197" t="s">
        <v>5705</v>
      </c>
      <c r="B3197" s="7">
        <v>42590</v>
      </c>
      <c r="C3197" t="s">
        <v>3515</v>
      </c>
      <c r="D3197" t="s">
        <v>5706</v>
      </c>
      <c r="E3197">
        <v>23.34</v>
      </c>
      <c r="F3197">
        <v>3</v>
      </c>
      <c r="G3197">
        <v>0</v>
      </c>
      <c r="H3197">
        <v>0.2334</v>
      </c>
      <c r="I3197" t="s">
        <v>44</v>
      </c>
      <c r="J3197" t="s">
        <v>241</v>
      </c>
      <c r="K3197" t="s">
        <v>5707</v>
      </c>
      <c r="L3197" t="s">
        <v>35</v>
      </c>
      <c r="M3197" t="s">
        <v>1317</v>
      </c>
      <c r="N3197" t="s">
        <v>298</v>
      </c>
      <c r="O3197">
        <f t="shared" si="49"/>
        <v>2016</v>
      </c>
    </row>
    <row r="3198" spans="1:15" x14ac:dyDescent="0.3">
      <c r="A3198" t="s">
        <v>5708</v>
      </c>
      <c r="B3198" s="7">
        <v>42938</v>
      </c>
      <c r="C3198" t="s">
        <v>701</v>
      </c>
      <c r="D3198" t="s">
        <v>1094</v>
      </c>
      <c r="E3198">
        <v>29.97</v>
      </c>
      <c r="F3198">
        <v>3</v>
      </c>
      <c r="G3198">
        <v>0</v>
      </c>
      <c r="H3198">
        <v>14.085900000000001</v>
      </c>
      <c r="I3198" t="s">
        <v>69</v>
      </c>
      <c r="J3198" t="s">
        <v>70</v>
      </c>
      <c r="K3198" t="s">
        <v>1095</v>
      </c>
      <c r="L3198" t="s">
        <v>137</v>
      </c>
      <c r="M3198" t="s">
        <v>243</v>
      </c>
      <c r="N3198" t="s">
        <v>244</v>
      </c>
      <c r="O3198">
        <f t="shared" si="49"/>
        <v>2017</v>
      </c>
    </row>
    <row r="3199" spans="1:15" x14ac:dyDescent="0.3">
      <c r="A3199" t="s">
        <v>5709</v>
      </c>
      <c r="B3199" s="7">
        <v>42195</v>
      </c>
      <c r="C3199" t="s">
        <v>144</v>
      </c>
      <c r="D3199" t="s">
        <v>5095</v>
      </c>
      <c r="E3199">
        <v>3.3660000000000001</v>
      </c>
      <c r="F3199">
        <v>3</v>
      </c>
      <c r="G3199">
        <v>0.7</v>
      </c>
      <c r="H3199">
        <v>-2.2440000000000002</v>
      </c>
      <c r="I3199" t="s">
        <v>44</v>
      </c>
      <c r="J3199" t="s">
        <v>73</v>
      </c>
      <c r="K3199" t="s">
        <v>5096</v>
      </c>
      <c r="L3199" t="s">
        <v>47</v>
      </c>
      <c r="M3199" t="s">
        <v>281</v>
      </c>
      <c r="N3199" t="s">
        <v>3590</v>
      </c>
      <c r="O3199">
        <f t="shared" si="49"/>
        <v>2015</v>
      </c>
    </row>
    <row r="3200" spans="1:15" x14ac:dyDescent="0.3">
      <c r="A3200" t="s">
        <v>5710</v>
      </c>
      <c r="B3200" s="7">
        <v>41974</v>
      </c>
      <c r="C3200" t="s">
        <v>3771</v>
      </c>
      <c r="D3200" t="s">
        <v>5711</v>
      </c>
      <c r="E3200">
        <v>95.968000000000004</v>
      </c>
      <c r="F3200">
        <v>4</v>
      </c>
      <c r="G3200">
        <v>0.2</v>
      </c>
      <c r="H3200">
        <v>9.5968</v>
      </c>
      <c r="I3200" t="s">
        <v>69</v>
      </c>
      <c r="J3200" t="s">
        <v>70</v>
      </c>
      <c r="K3200" t="s">
        <v>5712</v>
      </c>
      <c r="L3200" t="s">
        <v>35</v>
      </c>
      <c r="M3200" t="s">
        <v>87</v>
      </c>
      <c r="N3200" t="s">
        <v>1347</v>
      </c>
      <c r="O3200">
        <f t="shared" si="49"/>
        <v>2014</v>
      </c>
    </row>
    <row r="3201" spans="1:15" x14ac:dyDescent="0.3">
      <c r="A3201" t="s">
        <v>5713</v>
      </c>
      <c r="B3201" s="7">
        <v>43087</v>
      </c>
      <c r="C3201" t="s">
        <v>5714</v>
      </c>
      <c r="D3201" t="s">
        <v>5185</v>
      </c>
      <c r="E3201">
        <v>18.704000000000001</v>
      </c>
      <c r="F3201">
        <v>7</v>
      </c>
      <c r="G3201">
        <v>0.2</v>
      </c>
      <c r="H3201">
        <v>2.3380000000000001</v>
      </c>
      <c r="I3201" t="s">
        <v>44</v>
      </c>
      <c r="J3201" t="s">
        <v>66</v>
      </c>
      <c r="K3201" t="s">
        <v>5186</v>
      </c>
      <c r="L3201" t="s">
        <v>137</v>
      </c>
      <c r="M3201" t="s">
        <v>138</v>
      </c>
      <c r="N3201" t="s">
        <v>139</v>
      </c>
      <c r="O3201">
        <f t="shared" si="49"/>
        <v>2017</v>
      </c>
    </row>
    <row r="3202" spans="1:15" x14ac:dyDescent="0.3">
      <c r="A3202" t="s">
        <v>5715</v>
      </c>
      <c r="B3202" s="7">
        <v>41777</v>
      </c>
      <c r="C3202" t="s">
        <v>581</v>
      </c>
      <c r="D3202" t="s">
        <v>4665</v>
      </c>
      <c r="E3202">
        <v>149.232</v>
      </c>
      <c r="F3202">
        <v>3</v>
      </c>
      <c r="G3202">
        <v>0.2</v>
      </c>
      <c r="H3202">
        <v>3.7307999999999999</v>
      </c>
      <c r="I3202" t="s">
        <v>32</v>
      </c>
      <c r="J3202" t="s">
        <v>63</v>
      </c>
      <c r="K3202" t="s">
        <v>4666</v>
      </c>
      <c r="L3202" t="s">
        <v>137</v>
      </c>
      <c r="M3202" t="s">
        <v>445</v>
      </c>
      <c r="N3202" t="s">
        <v>710</v>
      </c>
      <c r="O3202">
        <f t="shared" ref="O3202:O3265" si="50">YEAR(B3202)</f>
        <v>2014</v>
      </c>
    </row>
    <row r="3203" spans="1:15" x14ac:dyDescent="0.3">
      <c r="A3203" t="s">
        <v>5715</v>
      </c>
      <c r="B3203" s="7">
        <v>41777</v>
      </c>
      <c r="C3203" t="s">
        <v>581</v>
      </c>
      <c r="D3203" t="s">
        <v>3678</v>
      </c>
      <c r="E3203">
        <v>15.936</v>
      </c>
      <c r="F3203">
        <v>4</v>
      </c>
      <c r="G3203">
        <v>0.2</v>
      </c>
      <c r="H3203">
        <v>5.7767999999999997</v>
      </c>
      <c r="I3203" t="s">
        <v>44</v>
      </c>
      <c r="J3203" t="s">
        <v>85</v>
      </c>
      <c r="K3203" t="s">
        <v>3679</v>
      </c>
      <c r="L3203" t="s">
        <v>137</v>
      </c>
      <c r="M3203" t="s">
        <v>445</v>
      </c>
      <c r="N3203" t="s">
        <v>710</v>
      </c>
      <c r="O3203">
        <f t="shared" si="50"/>
        <v>2014</v>
      </c>
    </row>
    <row r="3204" spans="1:15" x14ac:dyDescent="0.3">
      <c r="A3204" t="s">
        <v>5716</v>
      </c>
      <c r="B3204" s="7">
        <v>41953</v>
      </c>
      <c r="C3204" t="s">
        <v>589</v>
      </c>
      <c r="D3204" t="s">
        <v>1837</v>
      </c>
      <c r="E3204">
        <v>601.53599999999994</v>
      </c>
      <c r="F3204">
        <v>8</v>
      </c>
      <c r="G3204">
        <v>0.2</v>
      </c>
      <c r="H3204">
        <v>60.153599999999997</v>
      </c>
      <c r="I3204" t="s">
        <v>69</v>
      </c>
      <c r="J3204" t="s">
        <v>70</v>
      </c>
      <c r="K3204" t="s">
        <v>1838</v>
      </c>
      <c r="L3204" t="s">
        <v>47</v>
      </c>
      <c r="M3204" t="s">
        <v>48</v>
      </c>
      <c r="N3204" t="s">
        <v>840</v>
      </c>
      <c r="O3204">
        <f t="shared" si="50"/>
        <v>2014</v>
      </c>
    </row>
    <row r="3205" spans="1:15" x14ac:dyDescent="0.3">
      <c r="A3205" t="s">
        <v>5716</v>
      </c>
      <c r="B3205" s="7">
        <v>41953</v>
      </c>
      <c r="C3205" t="s">
        <v>589</v>
      </c>
      <c r="D3205" t="s">
        <v>3135</v>
      </c>
      <c r="E3205">
        <v>10.99</v>
      </c>
      <c r="F3205">
        <v>1</v>
      </c>
      <c r="G3205">
        <v>0</v>
      </c>
      <c r="H3205">
        <v>4.2861000000000002</v>
      </c>
      <c r="I3205" t="s">
        <v>69</v>
      </c>
      <c r="J3205" t="s">
        <v>148</v>
      </c>
      <c r="K3205" t="s">
        <v>3136</v>
      </c>
      <c r="L3205" t="s">
        <v>47</v>
      </c>
      <c r="M3205" t="s">
        <v>48</v>
      </c>
      <c r="N3205" t="s">
        <v>840</v>
      </c>
      <c r="O3205">
        <f t="shared" si="50"/>
        <v>2014</v>
      </c>
    </row>
    <row r="3206" spans="1:15" x14ac:dyDescent="0.3">
      <c r="A3206" t="s">
        <v>5716</v>
      </c>
      <c r="B3206" s="7">
        <v>41953</v>
      </c>
      <c r="C3206" t="s">
        <v>589</v>
      </c>
      <c r="D3206" t="s">
        <v>270</v>
      </c>
      <c r="E3206">
        <v>39.880000000000003</v>
      </c>
      <c r="F3206">
        <v>2</v>
      </c>
      <c r="G3206">
        <v>0</v>
      </c>
      <c r="H3206">
        <v>11.166399999999999</v>
      </c>
      <c r="I3206" t="s">
        <v>32</v>
      </c>
      <c r="J3206" t="s">
        <v>63</v>
      </c>
      <c r="K3206" t="s">
        <v>271</v>
      </c>
      <c r="L3206" t="s">
        <v>47</v>
      </c>
      <c r="M3206" t="s">
        <v>48</v>
      </c>
      <c r="N3206" t="s">
        <v>840</v>
      </c>
      <c r="O3206">
        <f t="shared" si="50"/>
        <v>2014</v>
      </c>
    </row>
    <row r="3207" spans="1:15" x14ac:dyDescent="0.3">
      <c r="A3207" t="s">
        <v>5716</v>
      </c>
      <c r="B3207" s="7">
        <v>41953</v>
      </c>
      <c r="C3207" t="s">
        <v>589</v>
      </c>
      <c r="D3207" t="s">
        <v>1933</v>
      </c>
      <c r="E3207">
        <v>62.24</v>
      </c>
      <c r="F3207">
        <v>8</v>
      </c>
      <c r="G3207">
        <v>0</v>
      </c>
      <c r="H3207">
        <v>28.007999999999999</v>
      </c>
      <c r="I3207" t="s">
        <v>44</v>
      </c>
      <c r="J3207" t="s">
        <v>85</v>
      </c>
      <c r="K3207" t="s">
        <v>1934</v>
      </c>
      <c r="L3207" t="s">
        <v>47</v>
      </c>
      <c r="M3207" t="s">
        <v>48</v>
      </c>
      <c r="N3207" t="s">
        <v>840</v>
      </c>
      <c r="O3207">
        <f t="shared" si="50"/>
        <v>2014</v>
      </c>
    </row>
    <row r="3208" spans="1:15" x14ac:dyDescent="0.3">
      <c r="A3208" t="s">
        <v>5716</v>
      </c>
      <c r="B3208" s="7">
        <v>41953</v>
      </c>
      <c r="C3208" t="s">
        <v>589</v>
      </c>
      <c r="D3208" t="s">
        <v>3024</v>
      </c>
      <c r="E3208">
        <v>53.2</v>
      </c>
      <c r="F3208">
        <v>5</v>
      </c>
      <c r="G3208">
        <v>0</v>
      </c>
      <c r="H3208">
        <v>14.896000000000001</v>
      </c>
      <c r="I3208" t="s">
        <v>32</v>
      </c>
      <c r="J3208" t="s">
        <v>63</v>
      </c>
      <c r="K3208" t="s">
        <v>3025</v>
      </c>
      <c r="L3208" t="s">
        <v>47</v>
      </c>
      <c r="M3208" t="s">
        <v>48</v>
      </c>
      <c r="N3208" t="s">
        <v>840</v>
      </c>
      <c r="O3208">
        <f t="shared" si="50"/>
        <v>2014</v>
      </c>
    </row>
    <row r="3209" spans="1:15" x14ac:dyDescent="0.3">
      <c r="A3209" t="s">
        <v>5716</v>
      </c>
      <c r="B3209" s="7">
        <v>41953</v>
      </c>
      <c r="C3209" t="s">
        <v>589</v>
      </c>
      <c r="D3209" t="s">
        <v>5717</v>
      </c>
      <c r="E3209">
        <v>39.840000000000003</v>
      </c>
      <c r="F3209">
        <v>8</v>
      </c>
      <c r="G3209">
        <v>0</v>
      </c>
      <c r="H3209">
        <v>18.3264</v>
      </c>
      <c r="I3209" t="s">
        <v>44</v>
      </c>
      <c r="J3209" t="s">
        <v>45</v>
      </c>
      <c r="K3209" t="s">
        <v>5718</v>
      </c>
      <c r="L3209" t="s">
        <v>47</v>
      </c>
      <c r="M3209" t="s">
        <v>48</v>
      </c>
      <c r="N3209" t="s">
        <v>840</v>
      </c>
      <c r="O3209">
        <f t="shared" si="50"/>
        <v>2014</v>
      </c>
    </row>
    <row r="3210" spans="1:15" x14ac:dyDescent="0.3">
      <c r="A3210" t="s">
        <v>5719</v>
      </c>
      <c r="B3210" s="7">
        <v>42378</v>
      </c>
      <c r="C3210" t="s">
        <v>1191</v>
      </c>
      <c r="D3210" t="s">
        <v>5720</v>
      </c>
      <c r="E3210">
        <v>349.95</v>
      </c>
      <c r="F3210">
        <v>5</v>
      </c>
      <c r="G3210">
        <v>0</v>
      </c>
      <c r="H3210">
        <v>118.983</v>
      </c>
      <c r="I3210" t="s">
        <v>69</v>
      </c>
      <c r="J3210" t="s">
        <v>148</v>
      </c>
      <c r="K3210" t="s">
        <v>5721</v>
      </c>
      <c r="L3210" t="s">
        <v>47</v>
      </c>
      <c r="M3210" t="s">
        <v>48</v>
      </c>
      <c r="N3210" t="s">
        <v>3077</v>
      </c>
      <c r="O3210">
        <f t="shared" si="50"/>
        <v>2016</v>
      </c>
    </row>
    <row r="3211" spans="1:15" x14ac:dyDescent="0.3">
      <c r="A3211" t="s">
        <v>5719</v>
      </c>
      <c r="B3211" s="7">
        <v>42378</v>
      </c>
      <c r="C3211" t="s">
        <v>1191</v>
      </c>
      <c r="D3211" t="s">
        <v>283</v>
      </c>
      <c r="E3211">
        <v>377.928</v>
      </c>
      <c r="F3211">
        <v>9</v>
      </c>
      <c r="G3211">
        <v>0.2</v>
      </c>
      <c r="H3211">
        <v>141.72300000000001</v>
      </c>
      <c r="I3211" t="s">
        <v>69</v>
      </c>
      <c r="J3211" t="s">
        <v>70</v>
      </c>
      <c r="K3211" t="s">
        <v>284</v>
      </c>
      <c r="L3211" t="s">
        <v>47</v>
      </c>
      <c r="M3211" t="s">
        <v>48</v>
      </c>
      <c r="N3211" t="s">
        <v>3077</v>
      </c>
      <c r="O3211">
        <f t="shared" si="50"/>
        <v>2016</v>
      </c>
    </row>
    <row r="3212" spans="1:15" x14ac:dyDescent="0.3">
      <c r="A3212" t="s">
        <v>5722</v>
      </c>
      <c r="B3212" s="7">
        <v>43000</v>
      </c>
      <c r="C3212" t="s">
        <v>520</v>
      </c>
      <c r="D3212" t="s">
        <v>1408</v>
      </c>
      <c r="E3212">
        <v>13.391999999999999</v>
      </c>
      <c r="F3212">
        <v>3</v>
      </c>
      <c r="G3212">
        <v>0.2</v>
      </c>
      <c r="H3212">
        <v>5.0220000000000002</v>
      </c>
      <c r="I3212" t="s">
        <v>44</v>
      </c>
      <c r="J3212" t="s">
        <v>159</v>
      </c>
      <c r="K3212" t="s">
        <v>591</v>
      </c>
      <c r="L3212" t="s">
        <v>99</v>
      </c>
      <c r="M3212" t="s">
        <v>100</v>
      </c>
      <c r="N3212" t="s">
        <v>5723</v>
      </c>
      <c r="O3212">
        <f t="shared" si="50"/>
        <v>2017</v>
      </c>
    </row>
    <row r="3213" spans="1:15" x14ac:dyDescent="0.3">
      <c r="A3213" t="s">
        <v>5722</v>
      </c>
      <c r="B3213" s="7">
        <v>43000</v>
      </c>
      <c r="C3213" t="s">
        <v>520</v>
      </c>
      <c r="D3213" t="s">
        <v>1345</v>
      </c>
      <c r="E3213">
        <v>11.228</v>
      </c>
      <c r="F3213">
        <v>7</v>
      </c>
      <c r="G3213">
        <v>0.8</v>
      </c>
      <c r="H3213">
        <v>-18.526199999999999</v>
      </c>
      <c r="I3213" t="s">
        <v>44</v>
      </c>
      <c r="J3213" t="s">
        <v>73</v>
      </c>
      <c r="K3213" t="s">
        <v>1346</v>
      </c>
      <c r="L3213" t="s">
        <v>99</v>
      </c>
      <c r="M3213" t="s">
        <v>100</v>
      </c>
      <c r="N3213" t="s">
        <v>5723</v>
      </c>
      <c r="O3213">
        <f t="shared" si="50"/>
        <v>2017</v>
      </c>
    </row>
    <row r="3214" spans="1:15" x14ac:dyDescent="0.3">
      <c r="A3214" t="s">
        <v>5724</v>
      </c>
      <c r="B3214" s="7">
        <v>41996</v>
      </c>
      <c r="C3214" t="s">
        <v>1712</v>
      </c>
      <c r="D3214" t="s">
        <v>1882</v>
      </c>
      <c r="E3214">
        <v>207.24</v>
      </c>
      <c r="F3214">
        <v>11</v>
      </c>
      <c r="G3214">
        <v>0</v>
      </c>
      <c r="H3214">
        <v>58.027200000000001</v>
      </c>
      <c r="I3214" t="s">
        <v>44</v>
      </c>
      <c r="J3214" t="s">
        <v>76</v>
      </c>
      <c r="K3214" t="s">
        <v>1883</v>
      </c>
      <c r="L3214" t="s">
        <v>99</v>
      </c>
      <c r="M3214" t="s">
        <v>230</v>
      </c>
      <c r="N3214" t="s">
        <v>1296</v>
      </c>
      <c r="O3214">
        <f t="shared" si="50"/>
        <v>2014</v>
      </c>
    </row>
    <row r="3215" spans="1:15" x14ac:dyDescent="0.3">
      <c r="A3215" t="s">
        <v>5725</v>
      </c>
      <c r="B3215" s="7">
        <v>42516</v>
      </c>
      <c r="C3215" t="s">
        <v>1911</v>
      </c>
      <c r="D3215" t="s">
        <v>2981</v>
      </c>
      <c r="E3215">
        <v>1.504</v>
      </c>
      <c r="F3215">
        <v>1</v>
      </c>
      <c r="G3215">
        <v>0.2</v>
      </c>
      <c r="H3215">
        <v>0.16919999999999999</v>
      </c>
      <c r="I3215" t="s">
        <v>44</v>
      </c>
      <c r="J3215" t="s">
        <v>66</v>
      </c>
      <c r="K3215" t="s">
        <v>2982</v>
      </c>
      <c r="L3215" t="s">
        <v>137</v>
      </c>
      <c r="M3215" t="s">
        <v>138</v>
      </c>
      <c r="N3215" t="s">
        <v>139</v>
      </c>
      <c r="O3215">
        <f t="shared" si="50"/>
        <v>2016</v>
      </c>
    </row>
    <row r="3216" spans="1:15" x14ac:dyDescent="0.3">
      <c r="A3216" t="s">
        <v>5725</v>
      </c>
      <c r="B3216" s="7">
        <v>42516</v>
      </c>
      <c r="C3216" t="s">
        <v>1911</v>
      </c>
      <c r="D3216" t="s">
        <v>3910</v>
      </c>
      <c r="E3216">
        <v>34.847999999999999</v>
      </c>
      <c r="F3216">
        <v>2</v>
      </c>
      <c r="G3216">
        <v>0.2</v>
      </c>
      <c r="H3216">
        <v>6.5339999999999998</v>
      </c>
      <c r="I3216" t="s">
        <v>44</v>
      </c>
      <c r="J3216" t="s">
        <v>76</v>
      </c>
      <c r="K3216" t="s">
        <v>3911</v>
      </c>
      <c r="L3216" t="s">
        <v>137</v>
      </c>
      <c r="M3216" t="s">
        <v>138</v>
      </c>
      <c r="N3216" t="s">
        <v>139</v>
      </c>
      <c r="O3216">
        <f t="shared" si="50"/>
        <v>2016</v>
      </c>
    </row>
    <row r="3217" spans="1:15" x14ac:dyDescent="0.3">
      <c r="A3217" t="s">
        <v>5726</v>
      </c>
      <c r="B3217" s="7">
        <v>42924</v>
      </c>
      <c r="C3217" t="s">
        <v>2646</v>
      </c>
      <c r="D3217" t="s">
        <v>232</v>
      </c>
      <c r="E3217">
        <v>75.180000000000007</v>
      </c>
      <c r="F3217">
        <v>6</v>
      </c>
      <c r="G3217">
        <v>0</v>
      </c>
      <c r="H3217">
        <v>35.334600000000002</v>
      </c>
      <c r="I3217" t="s">
        <v>44</v>
      </c>
      <c r="J3217" t="s">
        <v>45</v>
      </c>
      <c r="K3217" t="s">
        <v>233</v>
      </c>
      <c r="L3217" t="s">
        <v>47</v>
      </c>
      <c r="M3217" t="s">
        <v>48</v>
      </c>
      <c r="N3217" t="s">
        <v>5727</v>
      </c>
      <c r="O3217">
        <f t="shared" si="50"/>
        <v>2017</v>
      </c>
    </row>
    <row r="3218" spans="1:15" x14ac:dyDescent="0.3">
      <c r="A3218" t="s">
        <v>5728</v>
      </c>
      <c r="B3218" s="7">
        <v>41772</v>
      </c>
      <c r="C3218" t="s">
        <v>1966</v>
      </c>
      <c r="D3218" t="s">
        <v>4379</v>
      </c>
      <c r="E3218">
        <v>149.97</v>
      </c>
      <c r="F3218">
        <v>3</v>
      </c>
      <c r="G3218">
        <v>0</v>
      </c>
      <c r="H3218">
        <v>52.4895</v>
      </c>
      <c r="I3218" t="s">
        <v>69</v>
      </c>
      <c r="J3218" t="s">
        <v>148</v>
      </c>
      <c r="K3218" t="s">
        <v>4380</v>
      </c>
      <c r="L3218" t="s">
        <v>47</v>
      </c>
      <c r="M3218" t="s">
        <v>48</v>
      </c>
      <c r="N3218" t="s">
        <v>2811</v>
      </c>
      <c r="O3218">
        <f t="shared" si="50"/>
        <v>2014</v>
      </c>
    </row>
    <row r="3219" spans="1:15" x14ac:dyDescent="0.3">
      <c r="A3219" t="s">
        <v>5729</v>
      </c>
      <c r="B3219" s="7">
        <v>43049</v>
      </c>
      <c r="C3219" t="s">
        <v>2893</v>
      </c>
      <c r="D3219" t="s">
        <v>2618</v>
      </c>
      <c r="E3219">
        <v>931.17600000000004</v>
      </c>
      <c r="F3219">
        <v>3</v>
      </c>
      <c r="G3219">
        <v>0.2</v>
      </c>
      <c r="H3219">
        <v>314.27190000000002</v>
      </c>
      <c r="I3219" t="s">
        <v>44</v>
      </c>
      <c r="J3219" t="s">
        <v>73</v>
      </c>
      <c r="K3219" t="s">
        <v>2619</v>
      </c>
      <c r="L3219" t="s">
        <v>137</v>
      </c>
      <c r="M3219" t="s">
        <v>243</v>
      </c>
      <c r="N3219" t="s">
        <v>244</v>
      </c>
      <c r="O3219">
        <f t="shared" si="50"/>
        <v>2017</v>
      </c>
    </row>
    <row r="3220" spans="1:15" x14ac:dyDescent="0.3">
      <c r="A3220" t="s">
        <v>5729</v>
      </c>
      <c r="B3220" s="7">
        <v>43049</v>
      </c>
      <c r="C3220" t="s">
        <v>2893</v>
      </c>
      <c r="D3220" t="s">
        <v>3026</v>
      </c>
      <c r="E3220">
        <v>430.88</v>
      </c>
      <c r="F3220">
        <v>2</v>
      </c>
      <c r="G3220">
        <v>0</v>
      </c>
      <c r="H3220">
        <v>124.9552</v>
      </c>
      <c r="I3220" t="s">
        <v>69</v>
      </c>
      <c r="J3220" t="s">
        <v>70</v>
      </c>
      <c r="K3220" t="s">
        <v>3027</v>
      </c>
      <c r="L3220" t="s">
        <v>137</v>
      </c>
      <c r="M3220" t="s">
        <v>243</v>
      </c>
      <c r="N3220" t="s">
        <v>244</v>
      </c>
      <c r="O3220">
        <f t="shared" si="50"/>
        <v>2017</v>
      </c>
    </row>
    <row r="3221" spans="1:15" x14ac:dyDescent="0.3">
      <c r="A3221" t="s">
        <v>5730</v>
      </c>
      <c r="B3221" s="7">
        <v>42279</v>
      </c>
      <c r="C3221" t="s">
        <v>5642</v>
      </c>
      <c r="D3221" t="s">
        <v>4399</v>
      </c>
      <c r="E3221">
        <v>94.85</v>
      </c>
      <c r="F3221">
        <v>5</v>
      </c>
      <c r="G3221">
        <v>0</v>
      </c>
      <c r="H3221">
        <v>45.527999999999999</v>
      </c>
      <c r="I3221" t="s">
        <v>44</v>
      </c>
      <c r="J3221" t="s">
        <v>85</v>
      </c>
      <c r="K3221" t="s">
        <v>4400</v>
      </c>
      <c r="L3221" t="s">
        <v>137</v>
      </c>
      <c r="M3221" t="s">
        <v>698</v>
      </c>
      <c r="N3221" t="s">
        <v>994</v>
      </c>
      <c r="O3221">
        <f t="shared" si="50"/>
        <v>2015</v>
      </c>
    </row>
    <row r="3222" spans="1:15" x14ac:dyDescent="0.3">
      <c r="A3222" t="s">
        <v>5730</v>
      </c>
      <c r="B3222" s="7">
        <v>42279</v>
      </c>
      <c r="C3222" t="s">
        <v>5642</v>
      </c>
      <c r="D3222" t="s">
        <v>469</v>
      </c>
      <c r="E3222">
        <v>51.12</v>
      </c>
      <c r="F3222">
        <v>4</v>
      </c>
      <c r="G3222">
        <v>0</v>
      </c>
      <c r="H3222">
        <v>23.004000000000001</v>
      </c>
      <c r="I3222" t="s">
        <v>44</v>
      </c>
      <c r="J3222" t="s">
        <v>159</v>
      </c>
      <c r="K3222" t="s">
        <v>470</v>
      </c>
      <c r="L3222" t="s">
        <v>137</v>
      </c>
      <c r="M3222" t="s">
        <v>698</v>
      </c>
      <c r="N3222" t="s">
        <v>994</v>
      </c>
      <c r="O3222">
        <f t="shared" si="50"/>
        <v>2015</v>
      </c>
    </row>
    <row r="3223" spans="1:15" x14ac:dyDescent="0.3">
      <c r="A3223" t="s">
        <v>5730</v>
      </c>
      <c r="B3223" s="7">
        <v>42279</v>
      </c>
      <c r="C3223" t="s">
        <v>5642</v>
      </c>
      <c r="D3223" t="s">
        <v>1035</v>
      </c>
      <c r="E3223">
        <v>90</v>
      </c>
      <c r="F3223">
        <v>1</v>
      </c>
      <c r="G3223">
        <v>0</v>
      </c>
      <c r="H3223">
        <v>32.4</v>
      </c>
      <c r="I3223" t="s">
        <v>69</v>
      </c>
      <c r="J3223" t="s">
        <v>148</v>
      </c>
      <c r="K3223" t="s">
        <v>1036</v>
      </c>
      <c r="L3223" t="s">
        <v>137</v>
      </c>
      <c r="M3223" t="s">
        <v>698</v>
      </c>
      <c r="N3223" t="s">
        <v>994</v>
      </c>
      <c r="O3223">
        <f t="shared" si="50"/>
        <v>2015</v>
      </c>
    </row>
    <row r="3224" spans="1:15" x14ac:dyDescent="0.3">
      <c r="A3224" t="s">
        <v>5731</v>
      </c>
      <c r="B3224" s="7">
        <v>41914</v>
      </c>
      <c r="C3224" t="s">
        <v>200</v>
      </c>
      <c r="D3224" t="s">
        <v>3525</v>
      </c>
      <c r="E3224">
        <v>9.4079999999999995</v>
      </c>
      <c r="F3224">
        <v>2</v>
      </c>
      <c r="G3224">
        <v>0.2</v>
      </c>
      <c r="H3224">
        <v>3.4104000000000001</v>
      </c>
      <c r="I3224" t="s">
        <v>44</v>
      </c>
      <c r="J3224" t="s">
        <v>85</v>
      </c>
      <c r="K3224" t="s">
        <v>3526</v>
      </c>
      <c r="L3224" t="s">
        <v>47</v>
      </c>
      <c r="M3224" t="s">
        <v>281</v>
      </c>
      <c r="N3224" t="s">
        <v>3590</v>
      </c>
      <c r="O3224">
        <f t="shared" si="50"/>
        <v>2014</v>
      </c>
    </row>
    <row r="3225" spans="1:15" x14ac:dyDescent="0.3">
      <c r="A3225" t="s">
        <v>5731</v>
      </c>
      <c r="B3225" s="7">
        <v>41914</v>
      </c>
      <c r="C3225" t="s">
        <v>200</v>
      </c>
      <c r="D3225" t="s">
        <v>2911</v>
      </c>
      <c r="E3225">
        <v>4.6719999999999997</v>
      </c>
      <c r="F3225">
        <v>2</v>
      </c>
      <c r="G3225">
        <v>0.2</v>
      </c>
      <c r="H3225">
        <v>1.46</v>
      </c>
      <c r="I3225" t="s">
        <v>44</v>
      </c>
      <c r="J3225" t="s">
        <v>241</v>
      </c>
      <c r="K3225" t="s">
        <v>500</v>
      </c>
      <c r="L3225" t="s">
        <v>47</v>
      </c>
      <c r="M3225" t="s">
        <v>281</v>
      </c>
      <c r="N3225" t="s">
        <v>3590</v>
      </c>
      <c r="O3225">
        <f t="shared" si="50"/>
        <v>2014</v>
      </c>
    </row>
    <row r="3226" spans="1:15" x14ac:dyDescent="0.3">
      <c r="A3226" t="s">
        <v>5731</v>
      </c>
      <c r="B3226" s="7">
        <v>41914</v>
      </c>
      <c r="C3226" t="s">
        <v>200</v>
      </c>
      <c r="D3226" t="s">
        <v>925</v>
      </c>
      <c r="E3226">
        <v>318.39999999999998</v>
      </c>
      <c r="F3226">
        <v>2</v>
      </c>
      <c r="G3226">
        <v>0.2</v>
      </c>
      <c r="H3226">
        <v>107.46</v>
      </c>
      <c r="I3226" t="s">
        <v>69</v>
      </c>
      <c r="J3226" t="s">
        <v>70</v>
      </c>
      <c r="K3226" t="s">
        <v>926</v>
      </c>
      <c r="L3226" t="s">
        <v>47</v>
      </c>
      <c r="M3226" t="s">
        <v>281</v>
      </c>
      <c r="N3226" t="s">
        <v>3590</v>
      </c>
      <c r="O3226">
        <f t="shared" si="50"/>
        <v>2014</v>
      </c>
    </row>
    <row r="3227" spans="1:15" x14ac:dyDescent="0.3">
      <c r="A3227" t="s">
        <v>5731</v>
      </c>
      <c r="B3227" s="7">
        <v>41914</v>
      </c>
      <c r="C3227" t="s">
        <v>200</v>
      </c>
      <c r="D3227" t="s">
        <v>5732</v>
      </c>
      <c r="E3227">
        <v>12.768000000000001</v>
      </c>
      <c r="F3227">
        <v>6</v>
      </c>
      <c r="G3227">
        <v>0.2</v>
      </c>
      <c r="H3227">
        <v>4.6284000000000001</v>
      </c>
      <c r="I3227" t="s">
        <v>44</v>
      </c>
      <c r="J3227" t="s">
        <v>159</v>
      </c>
      <c r="K3227" t="s">
        <v>5733</v>
      </c>
      <c r="L3227" t="s">
        <v>47</v>
      </c>
      <c r="M3227" t="s">
        <v>281</v>
      </c>
      <c r="N3227" t="s">
        <v>3590</v>
      </c>
      <c r="O3227">
        <f t="shared" si="50"/>
        <v>2014</v>
      </c>
    </row>
    <row r="3228" spans="1:15" x14ac:dyDescent="0.3">
      <c r="A3228" t="s">
        <v>5731</v>
      </c>
      <c r="B3228" s="7">
        <v>41914</v>
      </c>
      <c r="C3228" t="s">
        <v>200</v>
      </c>
      <c r="D3228" t="s">
        <v>5734</v>
      </c>
      <c r="E3228">
        <v>15.36</v>
      </c>
      <c r="F3228">
        <v>2</v>
      </c>
      <c r="G3228">
        <v>0.2</v>
      </c>
      <c r="H3228">
        <v>-3.2639999999999998</v>
      </c>
      <c r="I3228" t="s">
        <v>44</v>
      </c>
      <c r="J3228" t="s">
        <v>515</v>
      </c>
      <c r="K3228" t="s">
        <v>5735</v>
      </c>
      <c r="L3228" t="s">
        <v>47</v>
      </c>
      <c r="M3228" t="s">
        <v>281</v>
      </c>
      <c r="N3228" t="s">
        <v>3590</v>
      </c>
      <c r="O3228">
        <f t="shared" si="50"/>
        <v>2014</v>
      </c>
    </row>
    <row r="3229" spans="1:15" x14ac:dyDescent="0.3">
      <c r="A3229" t="s">
        <v>5731</v>
      </c>
      <c r="B3229" s="7">
        <v>41914</v>
      </c>
      <c r="C3229" t="s">
        <v>200</v>
      </c>
      <c r="D3229" t="s">
        <v>2273</v>
      </c>
      <c r="E3229">
        <v>230.376</v>
      </c>
      <c r="F3229">
        <v>3</v>
      </c>
      <c r="G3229">
        <v>0.2</v>
      </c>
      <c r="H3229">
        <v>20.157900000000001</v>
      </c>
      <c r="I3229" t="s">
        <v>69</v>
      </c>
      <c r="J3229" t="s">
        <v>70</v>
      </c>
      <c r="K3229" t="s">
        <v>2274</v>
      </c>
      <c r="L3229" t="s">
        <v>47</v>
      </c>
      <c r="M3229" t="s">
        <v>281</v>
      </c>
      <c r="N3229" t="s">
        <v>3590</v>
      </c>
      <c r="O3229">
        <f t="shared" si="50"/>
        <v>2014</v>
      </c>
    </row>
    <row r="3230" spans="1:15" x14ac:dyDescent="0.3">
      <c r="A3230" t="s">
        <v>5731</v>
      </c>
      <c r="B3230" s="7">
        <v>41914</v>
      </c>
      <c r="C3230" t="s">
        <v>200</v>
      </c>
      <c r="D3230" t="s">
        <v>3656</v>
      </c>
      <c r="E3230">
        <v>7.16</v>
      </c>
      <c r="F3230">
        <v>1</v>
      </c>
      <c r="G3230">
        <v>0.2</v>
      </c>
      <c r="H3230">
        <v>-8.9499999999999996E-2</v>
      </c>
      <c r="I3230" t="s">
        <v>69</v>
      </c>
      <c r="J3230" t="s">
        <v>148</v>
      </c>
      <c r="K3230" t="s">
        <v>3657</v>
      </c>
      <c r="L3230" t="s">
        <v>47</v>
      </c>
      <c r="M3230" t="s">
        <v>281</v>
      </c>
      <c r="N3230" t="s">
        <v>3590</v>
      </c>
      <c r="O3230">
        <f t="shared" si="50"/>
        <v>2014</v>
      </c>
    </row>
    <row r="3231" spans="1:15" x14ac:dyDescent="0.3">
      <c r="A3231" t="s">
        <v>5736</v>
      </c>
      <c r="B3231" s="7">
        <v>41862</v>
      </c>
      <c r="C3231" t="s">
        <v>810</v>
      </c>
      <c r="D3231" t="s">
        <v>1567</v>
      </c>
      <c r="E3231">
        <v>375.34</v>
      </c>
      <c r="F3231">
        <v>1</v>
      </c>
      <c r="G3231">
        <v>0</v>
      </c>
      <c r="H3231">
        <v>18.766999999999999</v>
      </c>
      <c r="I3231" t="s">
        <v>44</v>
      </c>
      <c r="J3231" t="s">
        <v>58</v>
      </c>
      <c r="K3231" t="s">
        <v>1568</v>
      </c>
      <c r="L3231" t="s">
        <v>137</v>
      </c>
      <c r="M3231" t="s">
        <v>243</v>
      </c>
      <c r="N3231" t="s">
        <v>244</v>
      </c>
      <c r="O3231">
        <f t="shared" si="50"/>
        <v>2014</v>
      </c>
    </row>
    <row r="3232" spans="1:15" x14ac:dyDescent="0.3">
      <c r="A3232" t="s">
        <v>5737</v>
      </c>
      <c r="B3232" s="7">
        <v>42979</v>
      </c>
      <c r="C3232" t="s">
        <v>1553</v>
      </c>
      <c r="D3232" t="s">
        <v>3205</v>
      </c>
      <c r="E3232">
        <v>114.9</v>
      </c>
      <c r="F3232">
        <v>5</v>
      </c>
      <c r="G3232">
        <v>0</v>
      </c>
      <c r="H3232">
        <v>39.066000000000003</v>
      </c>
      <c r="I3232" t="s">
        <v>32</v>
      </c>
      <c r="J3232" t="s">
        <v>63</v>
      </c>
      <c r="K3232" t="s">
        <v>3206</v>
      </c>
      <c r="L3232" t="s">
        <v>137</v>
      </c>
      <c r="M3232" t="s">
        <v>243</v>
      </c>
      <c r="N3232" t="s">
        <v>244</v>
      </c>
      <c r="O3232">
        <f t="shared" si="50"/>
        <v>2017</v>
      </c>
    </row>
    <row r="3233" spans="1:15" x14ac:dyDescent="0.3">
      <c r="A3233" t="s">
        <v>5738</v>
      </c>
      <c r="B3233" s="7">
        <v>42841</v>
      </c>
      <c r="C3233" t="s">
        <v>3287</v>
      </c>
      <c r="D3233" t="s">
        <v>4758</v>
      </c>
      <c r="E3233">
        <v>26.045999999999999</v>
      </c>
      <c r="F3233">
        <v>3</v>
      </c>
      <c r="G3233">
        <v>0.8</v>
      </c>
      <c r="H3233">
        <v>-44.278199999999998</v>
      </c>
      <c r="I3233" t="s">
        <v>44</v>
      </c>
      <c r="J3233" t="s">
        <v>73</v>
      </c>
      <c r="K3233" t="s">
        <v>4759</v>
      </c>
      <c r="L3233" t="s">
        <v>99</v>
      </c>
      <c r="M3233" t="s">
        <v>100</v>
      </c>
      <c r="N3233" t="s">
        <v>171</v>
      </c>
      <c r="O3233">
        <f t="shared" si="50"/>
        <v>2017</v>
      </c>
    </row>
    <row r="3234" spans="1:15" x14ac:dyDescent="0.3">
      <c r="A3234" t="s">
        <v>5738</v>
      </c>
      <c r="B3234" s="7">
        <v>42841</v>
      </c>
      <c r="C3234" t="s">
        <v>3287</v>
      </c>
      <c r="D3234" t="s">
        <v>1701</v>
      </c>
      <c r="E3234">
        <v>2.8959999999999999</v>
      </c>
      <c r="F3234">
        <v>1</v>
      </c>
      <c r="G3234">
        <v>0.8</v>
      </c>
      <c r="H3234">
        <v>-4.7784000000000004</v>
      </c>
      <c r="I3234" t="s">
        <v>44</v>
      </c>
      <c r="J3234" t="s">
        <v>73</v>
      </c>
      <c r="K3234" t="s">
        <v>1702</v>
      </c>
      <c r="L3234" t="s">
        <v>99</v>
      </c>
      <c r="M3234" t="s">
        <v>100</v>
      </c>
      <c r="N3234" t="s">
        <v>171</v>
      </c>
      <c r="O3234">
        <f t="shared" si="50"/>
        <v>2017</v>
      </c>
    </row>
    <row r="3235" spans="1:15" x14ac:dyDescent="0.3">
      <c r="A3235" t="s">
        <v>5738</v>
      </c>
      <c r="B3235" s="7">
        <v>42841</v>
      </c>
      <c r="C3235" t="s">
        <v>3287</v>
      </c>
      <c r="D3235" t="s">
        <v>5739</v>
      </c>
      <c r="E3235">
        <v>32.543999999999997</v>
      </c>
      <c r="F3235">
        <v>2</v>
      </c>
      <c r="G3235">
        <v>0.2</v>
      </c>
      <c r="H3235">
        <v>-7.7291999999999996</v>
      </c>
      <c r="I3235" t="s">
        <v>44</v>
      </c>
      <c r="J3235" t="s">
        <v>58</v>
      </c>
      <c r="K3235" t="s">
        <v>5740</v>
      </c>
      <c r="L3235" t="s">
        <v>99</v>
      </c>
      <c r="M3235" t="s">
        <v>100</v>
      </c>
      <c r="N3235" t="s">
        <v>171</v>
      </c>
      <c r="O3235">
        <f t="shared" si="50"/>
        <v>2017</v>
      </c>
    </row>
    <row r="3236" spans="1:15" x14ac:dyDescent="0.3">
      <c r="A3236" t="s">
        <v>5741</v>
      </c>
      <c r="B3236" s="7">
        <v>42484</v>
      </c>
      <c r="C3236" t="s">
        <v>5704</v>
      </c>
      <c r="D3236" t="s">
        <v>2023</v>
      </c>
      <c r="E3236">
        <v>3.984</v>
      </c>
      <c r="F3236">
        <v>1</v>
      </c>
      <c r="G3236">
        <v>0.2</v>
      </c>
      <c r="H3236">
        <v>1.3944000000000001</v>
      </c>
      <c r="I3236" t="s">
        <v>44</v>
      </c>
      <c r="J3236" t="s">
        <v>73</v>
      </c>
      <c r="K3236" t="s">
        <v>2024</v>
      </c>
      <c r="L3236" t="s">
        <v>47</v>
      </c>
      <c r="M3236" t="s">
        <v>48</v>
      </c>
      <c r="N3236" t="s">
        <v>2512</v>
      </c>
      <c r="O3236">
        <f t="shared" si="50"/>
        <v>2016</v>
      </c>
    </row>
    <row r="3237" spans="1:15" x14ac:dyDescent="0.3">
      <c r="A3237" t="s">
        <v>5742</v>
      </c>
      <c r="B3237" s="7">
        <v>42384</v>
      </c>
      <c r="C3237" t="s">
        <v>870</v>
      </c>
      <c r="D3237" t="s">
        <v>929</v>
      </c>
      <c r="E3237">
        <v>181.797</v>
      </c>
      <c r="F3237">
        <v>1</v>
      </c>
      <c r="G3237">
        <v>0.3</v>
      </c>
      <c r="H3237">
        <v>-15.582599999999999</v>
      </c>
      <c r="I3237" t="s">
        <v>32</v>
      </c>
      <c r="J3237" t="s">
        <v>53</v>
      </c>
      <c r="K3237" t="s">
        <v>930</v>
      </c>
      <c r="L3237" t="s">
        <v>137</v>
      </c>
      <c r="M3237" t="s">
        <v>663</v>
      </c>
      <c r="N3237" t="s">
        <v>664</v>
      </c>
      <c r="O3237">
        <f t="shared" si="50"/>
        <v>2016</v>
      </c>
    </row>
    <row r="3238" spans="1:15" x14ac:dyDescent="0.3">
      <c r="A3238" t="s">
        <v>5743</v>
      </c>
      <c r="B3238" s="7">
        <v>42492</v>
      </c>
      <c r="C3238" t="s">
        <v>5744</v>
      </c>
      <c r="D3238" t="s">
        <v>1246</v>
      </c>
      <c r="E3238">
        <v>44.94</v>
      </c>
      <c r="F3238">
        <v>3</v>
      </c>
      <c r="G3238">
        <v>0</v>
      </c>
      <c r="H3238">
        <v>12.5832</v>
      </c>
      <c r="I3238" t="s">
        <v>44</v>
      </c>
      <c r="J3238" t="s">
        <v>58</v>
      </c>
      <c r="K3238" t="s">
        <v>1247</v>
      </c>
      <c r="L3238" t="s">
        <v>137</v>
      </c>
      <c r="M3238" t="s">
        <v>243</v>
      </c>
      <c r="N3238" t="s">
        <v>244</v>
      </c>
      <c r="O3238">
        <f t="shared" si="50"/>
        <v>2016</v>
      </c>
    </row>
    <row r="3239" spans="1:15" x14ac:dyDescent="0.3">
      <c r="A3239" t="s">
        <v>5743</v>
      </c>
      <c r="B3239" s="7">
        <v>42492</v>
      </c>
      <c r="C3239" t="s">
        <v>5744</v>
      </c>
      <c r="D3239" t="s">
        <v>1420</v>
      </c>
      <c r="E3239">
        <v>45.576000000000001</v>
      </c>
      <c r="F3239">
        <v>3</v>
      </c>
      <c r="G3239">
        <v>0.2</v>
      </c>
      <c r="H3239">
        <v>15.951599999999999</v>
      </c>
      <c r="I3239" t="s">
        <v>44</v>
      </c>
      <c r="J3239" t="s">
        <v>73</v>
      </c>
      <c r="K3239" t="s">
        <v>1421</v>
      </c>
      <c r="L3239" t="s">
        <v>137</v>
      </c>
      <c r="M3239" t="s">
        <v>243</v>
      </c>
      <c r="N3239" t="s">
        <v>244</v>
      </c>
      <c r="O3239">
        <f t="shared" si="50"/>
        <v>2016</v>
      </c>
    </row>
    <row r="3240" spans="1:15" x14ac:dyDescent="0.3">
      <c r="A3240" t="s">
        <v>5745</v>
      </c>
      <c r="B3240" s="7">
        <v>42694</v>
      </c>
      <c r="C3240" t="s">
        <v>5746</v>
      </c>
      <c r="D3240" t="s">
        <v>4279</v>
      </c>
      <c r="E3240">
        <v>318.43</v>
      </c>
      <c r="F3240">
        <v>5</v>
      </c>
      <c r="G3240">
        <v>0.3</v>
      </c>
      <c r="H3240">
        <v>-77.332999999999998</v>
      </c>
      <c r="I3240" t="s">
        <v>32</v>
      </c>
      <c r="J3240" t="s">
        <v>39</v>
      </c>
      <c r="K3240" t="s">
        <v>4280</v>
      </c>
      <c r="L3240" t="s">
        <v>99</v>
      </c>
      <c r="M3240" t="s">
        <v>100</v>
      </c>
      <c r="N3240" t="s">
        <v>171</v>
      </c>
      <c r="O3240">
        <f t="shared" si="50"/>
        <v>2016</v>
      </c>
    </row>
    <row r="3241" spans="1:15" x14ac:dyDescent="0.3">
      <c r="A3241" t="s">
        <v>5745</v>
      </c>
      <c r="B3241" s="7">
        <v>42694</v>
      </c>
      <c r="C3241" t="s">
        <v>5746</v>
      </c>
      <c r="D3241" t="s">
        <v>5747</v>
      </c>
      <c r="E3241">
        <v>122.92</v>
      </c>
      <c r="F3241">
        <v>7</v>
      </c>
      <c r="G3241">
        <v>0.2</v>
      </c>
      <c r="H3241">
        <v>46.094999999999999</v>
      </c>
      <c r="I3241" t="s">
        <v>69</v>
      </c>
      <c r="J3241" t="s">
        <v>70</v>
      </c>
      <c r="K3241" t="s">
        <v>5748</v>
      </c>
      <c r="L3241" t="s">
        <v>99</v>
      </c>
      <c r="M3241" t="s">
        <v>100</v>
      </c>
      <c r="N3241" t="s">
        <v>171</v>
      </c>
      <c r="O3241">
        <f t="shared" si="50"/>
        <v>2016</v>
      </c>
    </row>
    <row r="3242" spans="1:15" x14ac:dyDescent="0.3">
      <c r="A3242" t="s">
        <v>5745</v>
      </c>
      <c r="B3242" s="7">
        <v>42694</v>
      </c>
      <c r="C3242" t="s">
        <v>5746</v>
      </c>
      <c r="D3242" t="s">
        <v>1138</v>
      </c>
      <c r="E3242">
        <v>7.0679999999999996</v>
      </c>
      <c r="F3242">
        <v>3</v>
      </c>
      <c r="G3242">
        <v>0.6</v>
      </c>
      <c r="H3242">
        <v>-2.8271999999999999</v>
      </c>
      <c r="I3242" t="s">
        <v>32</v>
      </c>
      <c r="J3242" t="s">
        <v>63</v>
      </c>
      <c r="K3242" t="s">
        <v>1139</v>
      </c>
      <c r="L3242" t="s">
        <v>99</v>
      </c>
      <c r="M3242" t="s">
        <v>100</v>
      </c>
      <c r="N3242" t="s">
        <v>171</v>
      </c>
      <c r="O3242">
        <f t="shared" si="50"/>
        <v>2016</v>
      </c>
    </row>
    <row r="3243" spans="1:15" x14ac:dyDescent="0.3">
      <c r="A3243" t="s">
        <v>5749</v>
      </c>
      <c r="B3243" s="7">
        <v>42401</v>
      </c>
      <c r="C3243" t="s">
        <v>2316</v>
      </c>
      <c r="D3243" t="s">
        <v>3503</v>
      </c>
      <c r="E3243">
        <v>56.45</v>
      </c>
      <c r="F3243">
        <v>5</v>
      </c>
      <c r="G3243">
        <v>0</v>
      </c>
      <c r="H3243">
        <v>14.677</v>
      </c>
      <c r="I3243" t="s">
        <v>44</v>
      </c>
      <c r="J3243" t="s">
        <v>58</v>
      </c>
      <c r="K3243" t="s">
        <v>3504</v>
      </c>
      <c r="L3243" t="s">
        <v>35</v>
      </c>
      <c r="M3243" t="s">
        <v>289</v>
      </c>
      <c r="N3243" t="s">
        <v>1001</v>
      </c>
      <c r="O3243">
        <f t="shared" si="50"/>
        <v>2016</v>
      </c>
    </row>
    <row r="3244" spans="1:15" x14ac:dyDescent="0.3">
      <c r="A3244" t="s">
        <v>5750</v>
      </c>
      <c r="B3244" s="7">
        <v>42825</v>
      </c>
      <c r="C3244" t="s">
        <v>2057</v>
      </c>
      <c r="D3244" t="s">
        <v>5535</v>
      </c>
      <c r="E3244">
        <v>13.468</v>
      </c>
      <c r="F3244">
        <v>13</v>
      </c>
      <c r="G3244">
        <v>0.8</v>
      </c>
      <c r="H3244">
        <v>-22.895600000000002</v>
      </c>
      <c r="I3244" t="s">
        <v>44</v>
      </c>
      <c r="J3244" t="s">
        <v>73</v>
      </c>
      <c r="K3244" t="s">
        <v>5536</v>
      </c>
      <c r="L3244" t="s">
        <v>99</v>
      </c>
      <c r="M3244" t="s">
        <v>193</v>
      </c>
      <c r="N3244" t="s">
        <v>276</v>
      </c>
      <c r="O3244">
        <f t="shared" si="50"/>
        <v>2017</v>
      </c>
    </row>
    <row r="3245" spans="1:15" x14ac:dyDescent="0.3">
      <c r="A3245" t="s">
        <v>5751</v>
      </c>
      <c r="B3245" s="7">
        <v>43070</v>
      </c>
      <c r="C3245" t="s">
        <v>5752</v>
      </c>
      <c r="D3245" t="s">
        <v>5753</v>
      </c>
      <c r="E3245">
        <v>219.8</v>
      </c>
      <c r="F3245">
        <v>5</v>
      </c>
      <c r="G3245">
        <v>0.2</v>
      </c>
      <c r="H3245">
        <v>24.727499999999999</v>
      </c>
      <c r="I3245" t="s">
        <v>69</v>
      </c>
      <c r="J3245" t="s">
        <v>70</v>
      </c>
      <c r="K3245" t="s">
        <v>5754</v>
      </c>
      <c r="L3245" t="s">
        <v>99</v>
      </c>
      <c r="M3245" t="s">
        <v>100</v>
      </c>
      <c r="N3245" t="s">
        <v>673</v>
      </c>
      <c r="O3245">
        <f t="shared" si="50"/>
        <v>2017</v>
      </c>
    </row>
    <row r="3246" spans="1:15" x14ac:dyDescent="0.3">
      <c r="A3246" t="s">
        <v>5751</v>
      </c>
      <c r="B3246" s="7">
        <v>43070</v>
      </c>
      <c r="C3246" t="s">
        <v>5752</v>
      </c>
      <c r="D3246" t="s">
        <v>1031</v>
      </c>
      <c r="E3246">
        <v>317.05799999999999</v>
      </c>
      <c r="F3246">
        <v>3</v>
      </c>
      <c r="G3246">
        <v>0.3</v>
      </c>
      <c r="H3246">
        <v>-18.117599999999999</v>
      </c>
      <c r="I3246" t="s">
        <v>32</v>
      </c>
      <c r="J3246" t="s">
        <v>39</v>
      </c>
      <c r="K3246" t="s">
        <v>1032</v>
      </c>
      <c r="L3246" t="s">
        <v>99</v>
      </c>
      <c r="M3246" t="s">
        <v>100</v>
      </c>
      <c r="N3246" t="s">
        <v>673</v>
      </c>
      <c r="O3246">
        <f t="shared" si="50"/>
        <v>2017</v>
      </c>
    </row>
    <row r="3247" spans="1:15" x14ac:dyDescent="0.3">
      <c r="A3247" t="s">
        <v>5755</v>
      </c>
      <c r="B3247" s="7">
        <v>43079</v>
      </c>
      <c r="C3247" t="s">
        <v>1003</v>
      </c>
      <c r="D3247" t="s">
        <v>3314</v>
      </c>
      <c r="E3247">
        <v>49.08</v>
      </c>
      <c r="F3247">
        <v>3</v>
      </c>
      <c r="G3247">
        <v>0</v>
      </c>
      <c r="H3247">
        <v>4.9080000000000004</v>
      </c>
      <c r="I3247" t="s">
        <v>69</v>
      </c>
      <c r="J3247" t="s">
        <v>148</v>
      </c>
      <c r="K3247" t="s">
        <v>3315</v>
      </c>
      <c r="L3247" t="s">
        <v>47</v>
      </c>
      <c r="M3247" t="s">
        <v>93</v>
      </c>
      <c r="N3247" t="s">
        <v>94</v>
      </c>
      <c r="O3247">
        <f t="shared" si="50"/>
        <v>2017</v>
      </c>
    </row>
    <row r="3248" spans="1:15" x14ac:dyDescent="0.3">
      <c r="A3248" t="s">
        <v>5755</v>
      </c>
      <c r="B3248" s="7">
        <v>43079</v>
      </c>
      <c r="C3248" t="s">
        <v>1003</v>
      </c>
      <c r="D3248" t="s">
        <v>1364</v>
      </c>
      <c r="E3248">
        <v>324.89999999999998</v>
      </c>
      <c r="F3248">
        <v>5</v>
      </c>
      <c r="G3248">
        <v>0</v>
      </c>
      <c r="H3248">
        <v>38.988</v>
      </c>
      <c r="I3248" t="s">
        <v>44</v>
      </c>
      <c r="J3248" t="s">
        <v>58</v>
      </c>
      <c r="K3248" t="s">
        <v>1365</v>
      </c>
      <c r="L3248" t="s">
        <v>47</v>
      </c>
      <c r="M3248" t="s">
        <v>93</v>
      </c>
      <c r="N3248" t="s">
        <v>94</v>
      </c>
      <c r="O3248">
        <f t="shared" si="50"/>
        <v>2017</v>
      </c>
    </row>
    <row r="3249" spans="1:15" x14ac:dyDescent="0.3">
      <c r="A3249" t="s">
        <v>5755</v>
      </c>
      <c r="B3249" s="7">
        <v>43079</v>
      </c>
      <c r="C3249" t="s">
        <v>1003</v>
      </c>
      <c r="D3249" t="s">
        <v>5756</v>
      </c>
      <c r="E3249">
        <v>18.239999999999998</v>
      </c>
      <c r="F3249">
        <v>3</v>
      </c>
      <c r="G3249">
        <v>0</v>
      </c>
      <c r="H3249">
        <v>5.2896000000000001</v>
      </c>
      <c r="I3249" t="s">
        <v>44</v>
      </c>
      <c r="J3249" t="s">
        <v>66</v>
      </c>
      <c r="K3249" t="s">
        <v>5757</v>
      </c>
      <c r="L3249" t="s">
        <v>47</v>
      </c>
      <c r="M3249" t="s">
        <v>93</v>
      </c>
      <c r="N3249" t="s">
        <v>94</v>
      </c>
      <c r="O3249">
        <f t="shared" si="50"/>
        <v>2017</v>
      </c>
    </row>
    <row r="3250" spans="1:15" x14ac:dyDescent="0.3">
      <c r="A3250" t="s">
        <v>5758</v>
      </c>
      <c r="B3250" s="7">
        <v>42630</v>
      </c>
      <c r="C3250" t="s">
        <v>2338</v>
      </c>
      <c r="D3250" t="s">
        <v>5459</v>
      </c>
      <c r="E3250">
        <v>113.88800000000001</v>
      </c>
      <c r="F3250">
        <v>2</v>
      </c>
      <c r="G3250">
        <v>0.2</v>
      </c>
      <c r="H3250">
        <v>9.9651999999999994</v>
      </c>
      <c r="I3250" t="s">
        <v>32</v>
      </c>
      <c r="J3250" t="s">
        <v>39</v>
      </c>
      <c r="K3250" t="s">
        <v>5460</v>
      </c>
      <c r="L3250" t="s">
        <v>47</v>
      </c>
      <c r="M3250" t="s">
        <v>93</v>
      </c>
      <c r="N3250" t="s">
        <v>94</v>
      </c>
      <c r="O3250">
        <f t="shared" si="50"/>
        <v>2016</v>
      </c>
    </row>
    <row r="3251" spans="1:15" x14ac:dyDescent="0.3">
      <c r="A3251" t="s">
        <v>5758</v>
      </c>
      <c r="B3251" s="7">
        <v>42630</v>
      </c>
      <c r="C3251" t="s">
        <v>2338</v>
      </c>
      <c r="D3251" t="s">
        <v>2275</v>
      </c>
      <c r="E3251">
        <v>105.584</v>
      </c>
      <c r="F3251">
        <v>2</v>
      </c>
      <c r="G3251">
        <v>0.2</v>
      </c>
      <c r="H3251">
        <v>7.9188000000000001</v>
      </c>
      <c r="I3251" t="s">
        <v>69</v>
      </c>
      <c r="J3251" t="s">
        <v>70</v>
      </c>
      <c r="K3251" t="s">
        <v>2276</v>
      </c>
      <c r="L3251" t="s">
        <v>47</v>
      </c>
      <c r="M3251" t="s">
        <v>93</v>
      </c>
      <c r="N3251" t="s">
        <v>94</v>
      </c>
      <c r="O3251">
        <f t="shared" si="50"/>
        <v>2016</v>
      </c>
    </row>
    <row r="3252" spans="1:15" x14ac:dyDescent="0.3">
      <c r="A3252" t="s">
        <v>5759</v>
      </c>
      <c r="B3252" s="7">
        <v>42727</v>
      </c>
      <c r="C3252" t="s">
        <v>4357</v>
      </c>
      <c r="D3252" t="s">
        <v>3686</v>
      </c>
      <c r="E3252">
        <v>24.85</v>
      </c>
      <c r="F3252">
        <v>7</v>
      </c>
      <c r="G3252">
        <v>0</v>
      </c>
      <c r="H3252">
        <v>11.679500000000001</v>
      </c>
      <c r="I3252" t="s">
        <v>44</v>
      </c>
      <c r="J3252" t="s">
        <v>241</v>
      </c>
      <c r="K3252" t="s">
        <v>3687</v>
      </c>
      <c r="L3252" t="s">
        <v>99</v>
      </c>
      <c r="M3252" t="s">
        <v>216</v>
      </c>
      <c r="N3252" t="s">
        <v>5760</v>
      </c>
      <c r="O3252">
        <f t="shared" si="50"/>
        <v>2016</v>
      </c>
    </row>
    <row r="3253" spans="1:15" x14ac:dyDescent="0.3">
      <c r="A3253" t="s">
        <v>5761</v>
      </c>
      <c r="B3253" s="7">
        <v>42842</v>
      </c>
      <c r="C3253" t="s">
        <v>5762</v>
      </c>
      <c r="D3253" t="s">
        <v>3458</v>
      </c>
      <c r="E3253">
        <v>60.311999999999998</v>
      </c>
      <c r="F3253">
        <v>3</v>
      </c>
      <c r="G3253">
        <v>0.2</v>
      </c>
      <c r="H3253">
        <v>5.2773000000000003</v>
      </c>
      <c r="I3253" t="s">
        <v>32</v>
      </c>
      <c r="J3253" t="s">
        <v>63</v>
      </c>
      <c r="K3253" t="s">
        <v>3459</v>
      </c>
      <c r="L3253" t="s">
        <v>137</v>
      </c>
      <c r="M3253" t="s">
        <v>138</v>
      </c>
      <c r="N3253" t="s">
        <v>139</v>
      </c>
      <c r="O3253">
        <f t="shared" si="50"/>
        <v>2017</v>
      </c>
    </row>
    <row r="3254" spans="1:15" x14ac:dyDescent="0.3">
      <c r="A3254" t="s">
        <v>5763</v>
      </c>
      <c r="B3254" s="7">
        <v>43035</v>
      </c>
      <c r="C3254" t="s">
        <v>168</v>
      </c>
      <c r="D3254" t="s">
        <v>1462</v>
      </c>
      <c r="E3254">
        <v>7.056</v>
      </c>
      <c r="F3254">
        <v>3</v>
      </c>
      <c r="G3254">
        <v>0.2</v>
      </c>
      <c r="H3254">
        <v>2.2050000000000001</v>
      </c>
      <c r="I3254" t="s">
        <v>44</v>
      </c>
      <c r="J3254" t="s">
        <v>66</v>
      </c>
      <c r="K3254" t="s">
        <v>1463</v>
      </c>
      <c r="L3254" t="s">
        <v>99</v>
      </c>
      <c r="M3254" t="s">
        <v>193</v>
      </c>
      <c r="N3254" t="s">
        <v>276</v>
      </c>
      <c r="O3254">
        <f t="shared" si="50"/>
        <v>2017</v>
      </c>
    </row>
    <row r="3255" spans="1:15" x14ac:dyDescent="0.3">
      <c r="A3255" t="s">
        <v>5763</v>
      </c>
      <c r="B3255" s="7">
        <v>43035</v>
      </c>
      <c r="C3255" t="s">
        <v>168</v>
      </c>
      <c r="D3255" t="s">
        <v>4493</v>
      </c>
      <c r="E3255">
        <v>27.184000000000001</v>
      </c>
      <c r="F3255">
        <v>2</v>
      </c>
      <c r="G3255">
        <v>0.2</v>
      </c>
      <c r="H3255">
        <v>2.0388000000000002</v>
      </c>
      <c r="I3255" t="s">
        <v>69</v>
      </c>
      <c r="J3255" t="s">
        <v>70</v>
      </c>
      <c r="K3255" t="s">
        <v>4494</v>
      </c>
      <c r="L3255" t="s">
        <v>99</v>
      </c>
      <c r="M3255" t="s">
        <v>193</v>
      </c>
      <c r="N3255" t="s">
        <v>276</v>
      </c>
      <c r="O3255">
        <f t="shared" si="50"/>
        <v>2017</v>
      </c>
    </row>
    <row r="3256" spans="1:15" x14ac:dyDescent="0.3">
      <c r="A3256" t="s">
        <v>5764</v>
      </c>
      <c r="B3256" s="7">
        <v>42559</v>
      </c>
      <c r="C3256" t="s">
        <v>3109</v>
      </c>
      <c r="D3256" t="s">
        <v>851</v>
      </c>
      <c r="E3256">
        <v>107.98399999999999</v>
      </c>
      <c r="F3256">
        <v>1</v>
      </c>
      <c r="G3256">
        <v>0.2</v>
      </c>
      <c r="H3256">
        <v>9.4486000000000008</v>
      </c>
      <c r="I3256" t="s">
        <v>69</v>
      </c>
      <c r="J3256" t="s">
        <v>70</v>
      </c>
      <c r="K3256" t="s">
        <v>852</v>
      </c>
      <c r="L3256" t="s">
        <v>47</v>
      </c>
      <c r="M3256" t="s">
        <v>93</v>
      </c>
      <c r="N3256" t="s">
        <v>94</v>
      </c>
      <c r="O3256">
        <f t="shared" si="50"/>
        <v>2016</v>
      </c>
    </row>
    <row r="3257" spans="1:15" x14ac:dyDescent="0.3">
      <c r="A3257" t="s">
        <v>5764</v>
      </c>
      <c r="B3257" s="7">
        <v>42559</v>
      </c>
      <c r="C3257" t="s">
        <v>3109</v>
      </c>
      <c r="D3257" t="s">
        <v>4376</v>
      </c>
      <c r="E3257">
        <v>19.295999999999999</v>
      </c>
      <c r="F3257">
        <v>3</v>
      </c>
      <c r="G3257">
        <v>0.2</v>
      </c>
      <c r="H3257">
        <v>6.03</v>
      </c>
      <c r="I3257" t="s">
        <v>44</v>
      </c>
      <c r="J3257" t="s">
        <v>73</v>
      </c>
      <c r="K3257" t="s">
        <v>4377</v>
      </c>
      <c r="L3257" t="s">
        <v>47</v>
      </c>
      <c r="M3257" t="s">
        <v>93</v>
      </c>
      <c r="N3257" t="s">
        <v>94</v>
      </c>
      <c r="O3257">
        <f t="shared" si="50"/>
        <v>2016</v>
      </c>
    </row>
    <row r="3258" spans="1:15" x14ac:dyDescent="0.3">
      <c r="A3258" t="s">
        <v>5765</v>
      </c>
      <c r="B3258" s="7">
        <v>42225</v>
      </c>
      <c r="C3258" t="s">
        <v>196</v>
      </c>
      <c r="D3258" t="s">
        <v>2564</v>
      </c>
      <c r="E3258">
        <v>4.6079999999999997</v>
      </c>
      <c r="F3258">
        <v>2</v>
      </c>
      <c r="G3258">
        <v>0.2</v>
      </c>
      <c r="H3258">
        <v>1.6704000000000001</v>
      </c>
      <c r="I3258" t="s">
        <v>44</v>
      </c>
      <c r="J3258" t="s">
        <v>45</v>
      </c>
      <c r="K3258" t="s">
        <v>2565</v>
      </c>
      <c r="L3258" t="s">
        <v>35</v>
      </c>
      <c r="M3258" t="s">
        <v>55</v>
      </c>
      <c r="N3258" t="s">
        <v>1347</v>
      </c>
      <c r="O3258">
        <f t="shared" si="50"/>
        <v>2015</v>
      </c>
    </row>
    <row r="3259" spans="1:15" x14ac:dyDescent="0.3">
      <c r="A3259" t="s">
        <v>5766</v>
      </c>
      <c r="B3259" s="7">
        <v>42713</v>
      </c>
      <c r="C3259" t="s">
        <v>3395</v>
      </c>
      <c r="D3259" t="s">
        <v>3351</v>
      </c>
      <c r="E3259">
        <v>79.974000000000004</v>
      </c>
      <c r="F3259">
        <v>3</v>
      </c>
      <c r="G3259">
        <v>0.4</v>
      </c>
      <c r="H3259">
        <v>-29.323799999999999</v>
      </c>
      <c r="I3259" t="s">
        <v>32</v>
      </c>
      <c r="J3259" t="s">
        <v>53</v>
      </c>
      <c r="K3259" t="s">
        <v>3352</v>
      </c>
      <c r="L3259" t="s">
        <v>35</v>
      </c>
      <c r="M3259" t="s">
        <v>303</v>
      </c>
      <c r="N3259" t="s">
        <v>545</v>
      </c>
      <c r="O3259">
        <f t="shared" si="50"/>
        <v>2016</v>
      </c>
    </row>
    <row r="3260" spans="1:15" x14ac:dyDescent="0.3">
      <c r="A3260" t="s">
        <v>5766</v>
      </c>
      <c r="B3260" s="7">
        <v>42713</v>
      </c>
      <c r="C3260" t="s">
        <v>3395</v>
      </c>
      <c r="D3260" t="s">
        <v>2383</v>
      </c>
      <c r="E3260">
        <v>2.9460000000000002</v>
      </c>
      <c r="F3260">
        <v>2</v>
      </c>
      <c r="G3260">
        <v>0.7</v>
      </c>
      <c r="H3260">
        <v>-2.0621999999999998</v>
      </c>
      <c r="I3260" t="s">
        <v>44</v>
      </c>
      <c r="J3260" t="s">
        <v>73</v>
      </c>
      <c r="K3260" t="s">
        <v>2384</v>
      </c>
      <c r="L3260" t="s">
        <v>35</v>
      </c>
      <c r="M3260" t="s">
        <v>303</v>
      </c>
      <c r="N3260" t="s">
        <v>545</v>
      </c>
      <c r="O3260">
        <f t="shared" si="50"/>
        <v>2016</v>
      </c>
    </row>
    <row r="3261" spans="1:15" x14ac:dyDescent="0.3">
      <c r="A3261" t="s">
        <v>5767</v>
      </c>
      <c r="B3261" s="7">
        <v>42687</v>
      </c>
      <c r="C3261" t="s">
        <v>5768</v>
      </c>
      <c r="D3261" t="s">
        <v>1573</v>
      </c>
      <c r="E3261">
        <v>3.1360000000000001</v>
      </c>
      <c r="F3261">
        <v>2</v>
      </c>
      <c r="G3261">
        <v>0.8</v>
      </c>
      <c r="H3261">
        <v>-4.7039999999999997</v>
      </c>
      <c r="I3261" t="s">
        <v>44</v>
      </c>
      <c r="J3261" t="s">
        <v>73</v>
      </c>
      <c r="K3261" t="s">
        <v>1574</v>
      </c>
      <c r="L3261" t="s">
        <v>99</v>
      </c>
      <c r="M3261" t="s">
        <v>193</v>
      </c>
      <c r="N3261" t="s">
        <v>5411</v>
      </c>
      <c r="O3261">
        <f t="shared" si="50"/>
        <v>2016</v>
      </c>
    </row>
    <row r="3262" spans="1:15" x14ac:dyDescent="0.3">
      <c r="A3262" t="s">
        <v>5769</v>
      </c>
      <c r="B3262" s="7">
        <v>41957</v>
      </c>
      <c r="C3262" t="s">
        <v>5770</v>
      </c>
      <c r="D3262" t="s">
        <v>5771</v>
      </c>
      <c r="E3262">
        <v>20.736000000000001</v>
      </c>
      <c r="F3262">
        <v>4</v>
      </c>
      <c r="G3262">
        <v>0.2</v>
      </c>
      <c r="H3262">
        <v>7.2576000000000001</v>
      </c>
      <c r="I3262" t="s">
        <v>44</v>
      </c>
      <c r="J3262" t="s">
        <v>85</v>
      </c>
      <c r="K3262" t="s">
        <v>5772</v>
      </c>
      <c r="L3262" t="s">
        <v>99</v>
      </c>
      <c r="M3262" t="s">
        <v>100</v>
      </c>
      <c r="N3262" t="s">
        <v>535</v>
      </c>
      <c r="O3262">
        <f t="shared" si="50"/>
        <v>2014</v>
      </c>
    </row>
    <row r="3263" spans="1:15" x14ac:dyDescent="0.3">
      <c r="A3263" t="s">
        <v>5773</v>
      </c>
      <c r="B3263" s="7">
        <v>41960</v>
      </c>
      <c r="C3263" t="s">
        <v>1014</v>
      </c>
      <c r="D3263" t="s">
        <v>3306</v>
      </c>
      <c r="E3263">
        <v>99.98</v>
      </c>
      <c r="F3263">
        <v>2</v>
      </c>
      <c r="G3263">
        <v>0</v>
      </c>
      <c r="H3263">
        <v>7.9984000000000002</v>
      </c>
      <c r="I3263" t="s">
        <v>69</v>
      </c>
      <c r="J3263" t="s">
        <v>148</v>
      </c>
      <c r="K3263" t="s">
        <v>3307</v>
      </c>
      <c r="L3263" t="s">
        <v>47</v>
      </c>
      <c r="M3263" t="s">
        <v>48</v>
      </c>
      <c r="N3263" t="s">
        <v>120</v>
      </c>
      <c r="O3263">
        <f t="shared" si="50"/>
        <v>2014</v>
      </c>
    </row>
    <row r="3264" spans="1:15" x14ac:dyDescent="0.3">
      <c r="A3264" t="s">
        <v>5773</v>
      </c>
      <c r="B3264" s="7">
        <v>41960</v>
      </c>
      <c r="C3264" t="s">
        <v>1014</v>
      </c>
      <c r="D3264" t="s">
        <v>2250</v>
      </c>
      <c r="E3264">
        <v>733.95</v>
      </c>
      <c r="F3264">
        <v>7</v>
      </c>
      <c r="G3264">
        <v>0</v>
      </c>
      <c r="H3264">
        <v>352.29599999999999</v>
      </c>
      <c r="I3264" t="s">
        <v>44</v>
      </c>
      <c r="J3264" t="s">
        <v>85</v>
      </c>
      <c r="K3264" t="s">
        <v>2251</v>
      </c>
      <c r="L3264" t="s">
        <v>47</v>
      </c>
      <c r="M3264" t="s">
        <v>48</v>
      </c>
      <c r="N3264" t="s">
        <v>120</v>
      </c>
      <c r="O3264">
        <f t="shared" si="50"/>
        <v>2014</v>
      </c>
    </row>
    <row r="3265" spans="1:15" x14ac:dyDescent="0.3">
      <c r="A3265" t="s">
        <v>5773</v>
      </c>
      <c r="B3265" s="7">
        <v>41960</v>
      </c>
      <c r="C3265" t="s">
        <v>1014</v>
      </c>
      <c r="D3265" t="s">
        <v>5274</v>
      </c>
      <c r="E3265">
        <v>241.44</v>
      </c>
      <c r="F3265">
        <v>3</v>
      </c>
      <c r="G3265">
        <v>0</v>
      </c>
      <c r="H3265">
        <v>72.432000000000002</v>
      </c>
      <c r="I3265" t="s">
        <v>44</v>
      </c>
      <c r="J3265" t="s">
        <v>76</v>
      </c>
      <c r="K3265" t="s">
        <v>5275</v>
      </c>
      <c r="L3265" t="s">
        <v>47</v>
      </c>
      <c r="M3265" t="s">
        <v>48</v>
      </c>
      <c r="N3265" t="s">
        <v>120</v>
      </c>
      <c r="O3265">
        <f t="shared" si="50"/>
        <v>2014</v>
      </c>
    </row>
    <row r="3266" spans="1:15" x14ac:dyDescent="0.3">
      <c r="A3266" t="s">
        <v>5774</v>
      </c>
      <c r="B3266" s="7">
        <v>42433</v>
      </c>
      <c r="C3266" t="s">
        <v>4466</v>
      </c>
      <c r="D3266" t="s">
        <v>3643</v>
      </c>
      <c r="E3266">
        <v>10.08</v>
      </c>
      <c r="F3266">
        <v>4</v>
      </c>
      <c r="G3266">
        <v>0.2</v>
      </c>
      <c r="H3266">
        <v>3.528</v>
      </c>
      <c r="I3266" t="s">
        <v>44</v>
      </c>
      <c r="J3266" t="s">
        <v>45</v>
      </c>
      <c r="K3266" t="s">
        <v>3644</v>
      </c>
      <c r="L3266" t="s">
        <v>35</v>
      </c>
      <c r="M3266" t="s">
        <v>55</v>
      </c>
      <c r="N3266" t="s">
        <v>1256</v>
      </c>
      <c r="O3266">
        <f t="shared" ref="O3266:O3329" si="51">YEAR(B3266)</f>
        <v>2016</v>
      </c>
    </row>
    <row r="3267" spans="1:15" x14ac:dyDescent="0.3">
      <c r="A3267" t="s">
        <v>5775</v>
      </c>
      <c r="B3267" s="7">
        <v>41923</v>
      </c>
      <c r="C3267" t="s">
        <v>3999</v>
      </c>
      <c r="D3267" t="s">
        <v>2459</v>
      </c>
      <c r="E3267">
        <v>281.904</v>
      </c>
      <c r="F3267">
        <v>2</v>
      </c>
      <c r="G3267">
        <v>0.2</v>
      </c>
      <c r="H3267">
        <v>10.571400000000001</v>
      </c>
      <c r="I3267" t="s">
        <v>44</v>
      </c>
      <c r="J3267" t="s">
        <v>58</v>
      </c>
      <c r="K3267" t="s">
        <v>2460</v>
      </c>
      <c r="L3267" t="s">
        <v>137</v>
      </c>
      <c r="M3267" t="s">
        <v>138</v>
      </c>
      <c r="N3267" t="s">
        <v>139</v>
      </c>
      <c r="O3267">
        <f t="shared" si="51"/>
        <v>2014</v>
      </c>
    </row>
    <row r="3268" spans="1:15" x14ac:dyDescent="0.3">
      <c r="A3268" t="s">
        <v>5775</v>
      </c>
      <c r="B3268" s="7">
        <v>41923</v>
      </c>
      <c r="C3268" t="s">
        <v>3999</v>
      </c>
      <c r="D3268" t="s">
        <v>1900</v>
      </c>
      <c r="E3268">
        <v>201.43199999999999</v>
      </c>
      <c r="F3268">
        <v>3</v>
      </c>
      <c r="G3268">
        <v>0.2</v>
      </c>
      <c r="H3268">
        <v>67.9833</v>
      </c>
      <c r="I3268" t="s">
        <v>44</v>
      </c>
      <c r="J3268" t="s">
        <v>159</v>
      </c>
      <c r="K3268" t="s">
        <v>1901</v>
      </c>
      <c r="L3268" t="s">
        <v>137</v>
      </c>
      <c r="M3268" t="s">
        <v>138</v>
      </c>
      <c r="N3268" t="s">
        <v>139</v>
      </c>
      <c r="O3268">
        <f t="shared" si="51"/>
        <v>2014</v>
      </c>
    </row>
    <row r="3269" spans="1:15" x14ac:dyDescent="0.3">
      <c r="A3269" t="s">
        <v>5776</v>
      </c>
      <c r="B3269" s="7">
        <v>41781</v>
      </c>
      <c r="C3269" t="s">
        <v>5777</v>
      </c>
      <c r="D3269" t="s">
        <v>2415</v>
      </c>
      <c r="E3269">
        <v>135.97999999999999</v>
      </c>
      <c r="F3269">
        <v>2</v>
      </c>
      <c r="G3269">
        <v>0</v>
      </c>
      <c r="H3269">
        <v>33.994999999999997</v>
      </c>
      <c r="I3269" t="s">
        <v>69</v>
      </c>
      <c r="J3269" t="s">
        <v>70</v>
      </c>
      <c r="K3269" t="s">
        <v>2416</v>
      </c>
      <c r="L3269" t="s">
        <v>35</v>
      </c>
      <c r="M3269" t="s">
        <v>324</v>
      </c>
      <c r="N3269" t="s">
        <v>325</v>
      </c>
      <c r="O3269">
        <f t="shared" si="51"/>
        <v>2014</v>
      </c>
    </row>
    <row r="3270" spans="1:15" x14ac:dyDescent="0.3">
      <c r="A3270" t="s">
        <v>5776</v>
      </c>
      <c r="B3270" s="7">
        <v>41781</v>
      </c>
      <c r="C3270" t="s">
        <v>5777</v>
      </c>
      <c r="D3270" t="s">
        <v>5778</v>
      </c>
      <c r="E3270">
        <v>44.95</v>
      </c>
      <c r="F3270">
        <v>1</v>
      </c>
      <c r="G3270">
        <v>0</v>
      </c>
      <c r="H3270">
        <v>12.586</v>
      </c>
      <c r="I3270" t="s">
        <v>69</v>
      </c>
      <c r="J3270" t="s">
        <v>70</v>
      </c>
      <c r="K3270" t="s">
        <v>5779</v>
      </c>
      <c r="L3270" t="s">
        <v>35</v>
      </c>
      <c r="M3270" t="s">
        <v>324</v>
      </c>
      <c r="N3270" t="s">
        <v>325</v>
      </c>
      <c r="O3270">
        <f t="shared" si="51"/>
        <v>2014</v>
      </c>
    </row>
    <row r="3271" spans="1:15" x14ac:dyDescent="0.3">
      <c r="A3271" t="s">
        <v>5780</v>
      </c>
      <c r="B3271" s="7">
        <v>41835</v>
      </c>
      <c r="C3271" t="s">
        <v>748</v>
      </c>
      <c r="D3271" t="s">
        <v>5262</v>
      </c>
      <c r="E3271">
        <v>2.97</v>
      </c>
      <c r="F3271">
        <v>3</v>
      </c>
      <c r="G3271">
        <v>0</v>
      </c>
      <c r="H3271">
        <v>1.3068</v>
      </c>
      <c r="I3271" t="s">
        <v>69</v>
      </c>
      <c r="J3271" t="s">
        <v>148</v>
      </c>
      <c r="K3271" t="s">
        <v>5263</v>
      </c>
      <c r="L3271" t="s">
        <v>99</v>
      </c>
      <c r="M3271" t="s">
        <v>4713</v>
      </c>
      <c r="N3271" t="s">
        <v>4714</v>
      </c>
      <c r="O3271">
        <f t="shared" si="51"/>
        <v>2014</v>
      </c>
    </row>
    <row r="3272" spans="1:15" x14ac:dyDescent="0.3">
      <c r="A3272" t="s">
        <v>5780</v>
      </c>
      <c r="B3272" s="7">
        <v>41835</v>
      </c>
      <c r="C3272" t="s">
        <v>748</v>
      </c>
      <c r="D3272" t="s">
        <v>240</v>
      </c>
      <c r="E3272">
        <v>6.54</v>
      </c>
      <c r="F3272">
        <v>3</v>
      </c>
      <c r="G3272">
        <v>0</v>
      </c>
      <c r="H3272">
        <v>2.6814</v>
      </c>
      <c r="I3272" t="s">
        <v>44</v>
      </c>
      <c r="J3272" t="s">
        <v>241</v>
      </c>
      <c r="K3272" t="s">
        <v>242</v>
      </c>
      <c r="L3272" t="s">
        <v>99</v>
      </c>
      <c r="M3272" t="s">
        <v>4713</v>
      </c>
      <c r="N3272" t="s">
        <v>4714</v>
      </c>
      <c r="O3272">
        <f t="shared" si="51"/>
        <v>2014</v>
      </c>
    </row>
    <row r="3273" spans="1:15" x14ac:dyDescent="0.3">
      <c r="A3273" t="s">
        <v>5781</v>
      </c>
      <c r="B3273" s="7">
        <v>42365</v>
      </c>
      <c r="C3273" t="s">
        <v>5071</v>
      </c>
      <c r="D3273" t="s">
        <v>5262</v>
      </c>
      <c r="E3273">
        <v>7.92</v>
      </c>
      <c r="F3273">
        <v>8</v>
      </c>
      <c r="G3273">
        <v>0</v>
      </c>
      <c r="H3273">
        <v>3.4847999999999999</v>
      </c>
      <c r="I3273" t="s">
        <v>69</v>
      </c>
      <c r="J3273" t="s">
        <v>148</v>
      </c>
      <c r="K3273" t="s">
        <v>5263</v>
      </c>
      <c r="L3273" t="s">
        <v>47</v>
      </c>
      <c r="M3273" t="s">
        <v>48</v>
      </c>
      <c r="N3273" t="s">
        <v>5782</v>
      </c>
      <c r="O3273">
        <f t="shared" si="51"/>
        <v>2015</v>
      </c>
    </row>
    <row r="3274" spans="1:15" x14ac:dyDescent="0.3">
      <c r="A3274" t="s">
        <v>5783</v>
      </c>
      <c r="B3274" s="7">
        <v>42044</v>
      </c>
      <c r="C3274" t="s">
        <v>5752</v>
      </c>
      <c r="D3274" t="s">
        <v>135</v>
      </c>
      <c r="E3274">
        <v>203.92</v>
      </c>
      <c r="F3274">
        <v>5</v>
      </c>
      <c r="G3274">
        <v>0.2</v>
      </c>
      <c r="H3274">
        <v>22.940999999999999</v>
      </c>
      <c r="I3274" t="s">
        <v>32</v>
      </c>
      <c r="J3274" t="s">
        <v>39</v>
      </c>
      <c r="K3274" t="s">
        <v>136</v>
      </c>
      <c r="L3274" t="s">
        <v>47</v>
      </c>
      <c r="M3274" t="s">
        <v>48</v>
      </c>
      <c r="N3274" t="s">
        <v>49</v>
      </c>
      <c r="O3274">
        <f t="shared" si="51"/>
        <v>2015</v>
      </c>
    </row>
    <row r="3275" spans="1:15" x14ac:dyDescent="0.3">
      <c r="A3275" t="s">
        <v>5784</v>
      </c>
      <c r="B3275" s="7">
        <v>42863</v>
      </c>
      <c r="C3275" t="s">
        <v>2828</v>
      </c>
      <c r="D3275" t="s">
        <v>3048</v>
      </c>
      <c r="E3275">
        <v>3359.9520000000002</v>
      </c>
      <c r="F3275">
        <v>6</v>
      </c>
      <c r="G3275">
        <v>0.2</v>
      </c>
      <c r="H3275">
        <v>1049.9849999999999</v>
      </c>
      <c r="I3275" t="s">
        <v>69</v>
      </c>
      <c r="J3275" t="s">
        <v>1077</v>
      </c>
      <c r="K3275" t="s">
        <v>3049</v>
      </c>
      <c r="L3275" t="s">
        <v>47</v>
      </c>
      <c r="M3275" t="s">
        <v>48</v>
      </c>
      <c r="N3275" t="s">
        <v>49</v>
      </c>
      <c r="O3275">
        <f t="shared" si="51"/>
        <v>2017</v>
      </c>
    </row>
    <row r="3276" spans="1:15" x14ac:dyDescent="0.3">
      <c r="A3276" t="s">
        <v>5785</v>
      </c>
      <c r="B3276" s="7">
        <v>43041</v>
      </c>
      <c r="C3276" t="s">
        <v>2659</v>
      </c>
      <c r="D3276" t="s">
        <v>2852</v>
      </c>
      <c r="E3276">
        <v>18.239999999999998</v>
      </c>
      <c r="F3276">
        <v>3</v>
      </c>
      <c r="G3276">
        <v>0</v>
      </c>
      <c r="H3276">
        <v>9.1199999999999992</v>
      </c>
      <c r="I3276" t="s">
        <v>44</v>
      </c>
      <c r="J3276" t="s">
        <v>241</v>
      </c>
      <c r="K3276" t="s">
        <v>500</v>
      </c>
      <c r="L3276" t="s">
        <v>99</v>
      </c>
      <c r="M3276" t="s">
        <v>3992</v>
      </c>
      <c r="N3276" t="s">
        <v>5786</v>
      </c>
      <c r="O3276">
        <f t="shared" si="51"/>
        <v>2017</v>
      </c>
    </row>
    <row r="3277" spans="1:15" x14ac:dyDescent="0.3">
      <c r="A3277" t="s">
        <v>5785</v>
      </c>
      <c r="B3277" s="7">
        <v>43041</v>
      </c>
      <c r="C3277" t="s">
        <v>2659</v>
      </c>
      <c r="D3277" t="s">
        <v>689</v>
      </c>
      <c r="E3277">
        <v>27.78</v>
      </c>
      <c r="F3277">
        <v>6</v>
      </c>
      <c r="G3277">
        <v>0</v>
      </c>
      <c r="H3277">
        <v>9.1674000000000007</v>
      </c>
      <c r="I3277" t="s">
        <v>44</v>
      </c>
      <c r="J3277" t="s">
        <v>66</v>
      </c>
      <c r="K3277" t="s">
        <v>690</v>
      </c>
      <c r="L3277" t="s">
        <v>99</v>
      </c>
      <c r="M3277" t="s">
        <v>3992</v>
      </c>
      <c r="N3277" t="s">
        <v>5786</v>
      </c>
      <c r="O3277">
        <f t="shared" si="51"/>
        <v>2017</v>
      </c>
    </row>
    <row r="3278" spans="1:15" x14ac:dyDescent="0.3">
      <c r="A3278" t="s">
        <v>5787</v>
      </c>
      <c r="B3278" s="7">
        <v>41734</v>
      </c>
      <c r="C3278" t="s">
        <v>4917</v>
      </c>
      <c r="D3278" t="s">
        <v>1209</v>
      </c>
      <c r="E3278">
        <v>22.96</v>
      </c>
      <c r="F3278">
        <v>7</v>
      </c>
      <c r="G3278">
        <v>0</v>
      </c>
      <c r="H3278">
        <v>7.5768000000000004</v>
      </c>
      <c r="I3278" t="s">
        <v>44</v>
      </c>
      <c r="J3278" t="s">
        <v>66</v>
      </c>
      <c r="K3278" t="s">
        <v>1210</v>
      </c>
      <c r="L3278" t="s">
        <v>35</v>
      </c>
      <c r="M3278" t="s">
        <v>289</v>
      </c>
      <c r="N3278" t="s">
        <v>2473</v>
      </c>
      <c r="O3278">
        <f t="shared" si="51"/>
        <v>2014</v>
      </c>
    </row>
    <row r="3279" spans="1:15" x14ac:dyDescent="0.3">
      <c r="A3279" t="s">
        <v>5787</v>
      </c>
      <c r="B3279" s="7">
        <v>41734</v>
      </c>
      <c r="C3279" t="s">
        <v>4917</v>
      </c>
      <c r="D3279" t="s">
        <v>3975</v>
      </c>
      <c r="E3279">
        <v>28.99</v>
      </c>
      <c r="F3279">
        <v>1</v>
      </c>
      <c r="G3279">
        <v>0</v>
      </c>
      <c r="H3279">
        <v>8.4070999999999998</v>
      </c>
      <c r="I3279" t="s">
        <v>69</v>
      </c>
      <c r="J3279" t="s">
        <v>70</v>
      </c>
      <c r="K3279" t="s">
        <v>3976</v>
      </c>
      <c r="L3279" t="s">
        <v>35</v>
      </c>
      <c r="M3279" t="s">
        <v>289</v>
      </c>
      <c r="N3279" t="s">
        <v>2473</v>
      </c>
      <c r="O3279">
        <f t="shared" si="51"/>
        <v>2014</v>
      </c>
    </row>
    <row r="3280" spans="1:15" x14ac:dyDescent="0.3">
      <c r="A3280" t="s">
        <v>5787</v>
      </c>
      <c r="B3280" s="7">
        <v>41734</v>
      </c>
      <c r="C3280" t="s">
        <v>4917</v>
      </c>
      <c r="D3280" t="s">
        <v>811</v>
      </c>
      <c r="E3280">
        <v>12.96</v>
      </c>
      <c r="F3280">
        <v>2</v>
      </c>
      <c r="G3280">
        <v>0</v>
      </c>
      <c r="H3280">
        <v>6.3503999999999996</v>
      </c>
      <c r="I3280" t="s">
        <v>44</v>
      </c>
      <c r="J3280" t="s">
        <v>85</v>
      </c>
      <c r="K3280" t="s">
        <v>812</v>
      </c>
      <c r="L3280" t="s">
        <v>35</v>
      </c>
      <c r="M3280" t="s">
        <v>289</v>
      </c>
      <c r="N3280" t="s">
        <v>2473</v>
      </c>
      <c r="O3280">
        <f t="shared" si="51"/>
        <v>2014</v>
      </c>
    </row>
    <row r="3281" spans="1:15" x14ac:dyDescent="0.3">
      <c r="A3281" t="s">
        <v>5787</v>
      </c>
      <c r="B3281" s="7">
        <v>41734</v>
      </c>
      <c r="C3281" t="s">
        <v>4917</v>
      </c>
      <c r="D3281" t="s">
        <v>4282</v>
      </c>
      <c r="E3281">
        <v>22.96</v>
      </c>
      <c r="F3281">
        <v>7</v>
      </c>
      <c r="G3281">
        <v>0</v>
      </c>
      <c r="H3281">
        <v>6.6584000000000003</v>
      </c>
      <c r="I3281" t="s">
        <v>44</v>
      </c>
      <c r="J3281" t="s">
        <v>66</v>
      </c>
      <c r="K3281" t="s">
        <v>4283</v>
      </c>
      <c r="L3281" t="s">
        <v>35</v>
      </c>
      <c r="M3281" t="s">
        <v>289</v>
      </c>
      <c r="N3281" t="s">
        <v>2473</v>
      </c>
      <c r="O3281">
        <f t="shared" si="51"/>
        <v>2014</v>
      </c>
    </row>
    <row r="3282" spans="1:15" x14ac:dyDescent="0.3">
      <c r="A3282" t="s">
        <v>5787</v>
      </c>
      <c r="B3282" s="7">
        <v>41734</v>
      </c>
      <c r="C3282" t="s">
        <v>4917</v>
      </c>
      <c r="D3282" t="s">
        <v>1592</v>
      </c>
      <c r="E3282">
        <v>4164.05</v>
      </c>
      <c r="F3282">
        <v>5</v>
      </c>
      <c r="G3282">
        <v>0</v>
      </c>
      <c r="H3282">
        <v>83.281000000000006</v>
      </c>
      <c r="I3282" t="s">
        <v>44</v>
      </c>
      <c r="J3282" t="s">
        <v>515</v>
      </c>
      <c r="K3282" t="s">
        <v>1593</v>
      </c>
      <c r="L3282" t="s">
        <v>35</v>
      </c>
      <c r="M3282" t="s">
        <v>289</v>
      </c>
      <c r="N3282" t="s">
        <v>2473</v>
      </c>
      <c r="O3282">
        <f t="shared" si="51"/>
        <v>2014</v>
      </c>
    </row>
    <row r="3283" spans="1:15" x14ac:dyDescent="0.3">
      <c r="A3283" t="s">
        <v>5788</v>
      </c>
      <c r="B3283" s="7">
        <v>41899</v>
      </c>
      <c r="C3283" t="s">
        <v>3293</v>
      </c>
      <c r="D3283" t="s">
        <v>3518</v>
      </c>
      <c r="E3283">
        <v>47.984000000000002</v>
      </c>
      <c r="F3283">
        <v>2</v>
      </c>
      <c r="G3283">
        <v>0.2</v>
      </c>
      <c r="H3283">
        <v>13.195600000000001</v>
      </c>
      <c r="I3283" t="s">
        <v>69</v>
      </c>
      <c r="J3283" t="s">
        <v>148</v>
      </c>
      <c r="K3283" t="s">
        <v>3519</v>
      </c>
      <c r="L3283" t="s">
        <v>35</v>
      </c>
      <c r="M3283" t="s">
        <v>87</v>
      </c>
      <c r="N3283" t="s">
        <v>4048</v>
      </c>
      <c r="O3283">
        <f t="shared" si="51"/>
        <v>2014</v>
      </c>
    </row>
    <row r="3284" spans="1:15" x14ac:dyDescent="0.3">
      <c r="A3284" t="s">
        <v>5788</v>
      </c>
      <c r="B3284" s="7">
        <v>41899</v>
      </c>
      <c r="C3284" t="s">
        <v>3293</v>
      </c>
      <c r="D3284" t="s">
        <v>2998</v>
      </c>
      <c r="E3284">
        <v>4.6239999999999997</v>
      </c>
      <c r="F3284">
        <v>1</v>
      </c>
      <c r="G3284">
        <v>0.2</v>
      </c>
      <c r="H3284">
        <v>1.6761999999999999</v>
      </c>
      <c r="I3284" t="s">
        <v>44</v>
      </c>
      <c r="J3284" t="s">
        <v>85</v>
      </c>
      <c r="K3284" t="s">
        <v>2999</v>
      </c>
      <c r="L3284" t="s">
        <v>35</v>
      </c>
      <c r="M3284" t="s">
        <v>87</v>
      </c>
      <c r="N3284" t="s">
        <v>4048</v>
      </c>
      <c r="O3284">
        <f t="shared" si="51"/>
        <v>2014</v>
      </c>
    </row>
    <row r="3285" spans="1:15" x14ac:dyDescent="0.3">
      <c r="A3285" t="s">
        <v>5789</v>
      </c>
      <c r="B3285" s="7">
        <v>41912</v>
      </c>
      <c r="C3285" t="s">
        <v>1437</v>
      </c>
      <c r="D3285" t="s">
        <v>1822</v>
      </c>
      <c r="E3285">
        <v>15.24</v>
      </c>
      <c r="F3285">
        <v>3</v>
      </c>
      <c r="G3285">
        <v>0</v>
      </c>
      <c r="H3285">
        <v>5.1816000000000004</v>
      </c>
      <c r="I3285" t="s">
        <v>32</v>
      </c>
      <c r="J3285" t="s">
        <v>63</v>
      </c>
      <c r="K3285" t="s">
        <v>1823</v>
      </c>
      <c r="L3285" t="s">
        <v>137</v>
      </c>
      <c r="M3285" t="s">
        <v>243</v>
      </c>
      <c r="N3285" t="s">
        <v>244</v>
      </c>
      <c r="O3285">
        <f t="shared" si="51"/>
        <v>2014</v>
      </c>
    </row>
    <row r="3286" spans="1:15" x14ac:dyDescent="0.3">
      <c r="A3286" t="s">
        <v>5790</v>
      </c>
      <c r="B3286" s="7">
        <v>41894</v>
      </c>
      <c r="C3286" t="s">
        <v>2309</v>
      </c>
      <c r="D3286" t="s">
        <v>1616</v>
      </c>
      <c r="E3286">
        <v>63.923999999999999</v>
      </c>
      <c r="F3286">
        <v>7</v>
      </c>
      <c r="G3286">
        <v>0.7</v>
      </c>
      <c r="H3286">
        <v>-46.877600000000001</v>
      </c>
      <c r="I3286" t="s">
        <v>44</v>
      </c>
      <c r="J3286" t="s">
        <v>73</v>
      </c>
      <c r="K3286" t="s">
        <v>1617</v>
      </c>
      <c r="L3286" t="s">
        <v>137</v>
      </c>
      <c r="M3286" t="s">
        <v>445</v>
      </c>
      <c r="N3286" t="s">
        <v>664</v>
      </c>
      <c r="O3286">
        <f t="shared" si="51"/>
        <v>2014</v>
      </c>
    </row>
    <row r="3287" spans="1:15" x14ac:dyDescent="0.3">
      <c r="A3287" t="s">
        <v>5791</v>
      </c>
      <c r="B3287" s="7">
        <v>42786</v>
      </c>
      <c r="C3287" t="s">
        <v>5258</v>
      </c>
      <c r="D3287" t="s">
        <v>2874</v>
      </c>
      <c r="E3287">
        <v>6.56</v>
      </c>
      <c r="F3287">
        <v>2</v>
      </c>
      <c r="G3287">
        <v>0</v>
      </c>
      <c r="H3287">
        <v>1.9024000000000001</v>
      </c>
      <c r="I3287" t="s">
        <v>44</v>
      </c>
      <c r="J3287" t="s">
        <v>66</v>
      </c>
      <c r="K3287" t="s">
        <v>2875</v>
      </c>
      <c r="L3287" t="s">
        <v>99</v>
      </c>
      <c r="M3287" t="s">
        <v>576</v>
      </c>
      <c r="N3287" t="s">
        <v>4057</v>
      </c>
      <c r="O3287">
        <f t="shared" si="51"/>
        <v>2017</v>
      </c>
    </row>
    <row r="3288" spans="1:15" x14ac:dyDescent="0.3">
      <c r="A3288" t="s">
        <v>5791</v>
      </c>
      <c r="B3288" s="7">
        <v>42786</v>
      </c>
      <c r="C3288" t="s">
        <v>5258</v>
      </c>
      <c r="D3288" t="s">
        <v>5792</v>
      </c>
      <c r="E3288">
        <v>13.11</v>
      </c>
      <c r="F3288">
        <v>3</v>
      </c>
      <c r="G3288">
        <v>0</v>
      </c>
      <c r="H3288">
        <v>3.4085999999999999</v>
      </c>
      <c r="I3288" t="s">
        <v>44</v>
      </c>
      <c r="J3288" t="s">
        <v>76</v>
      </c>
      <c r="K3288" t="s">
        <v>5793</v>
      </c>
      <c r="L3288" t="s">
        <v>99</v>
      </c>
      <c r="M3288" t="s">
        <v>576</v>
      </c>
      <c r="N3288" t="s">
        <v>4057</v>
      </c>
      <c r="O3288">
        <f t="shared" si="51"/>
        <v>2017</v>
      </c>
    </row>
    <row r="3289" spans="1:15" x14ac:dyDescent="0.3">
      <c r="A3289" t="s">
        <v>5794</v>
      </c>
      <c r="B3289" s="7">
        <v>42351</v>
      </c>
      <c r="C3289" t="s">
        <v>2622</v>
      </c>
      <c r="D3289" t="s">
        <v>2185</v>
      </c>
      <c r="E3289">
        <v>494.37599999999998</v>
      </c>
      <c r="F3289">
        <v>3</v>
      </c>
      <c r="G3289">
        <v>0.2</v>
      </c>
      <c r="H3289">
        <v>49.437600000000003</v>
      </c>
      <c r="I3289" t="s">
        <v>69</v>
      </c>
      <c r="J3289" t="s">
        <v>70</v>
      </c>
      <c r="K3289" t="s">
        <v>2186</v>
      </c>
      <c r="L3289" t="s">
        <v>47</v>
      </c>
      <c r="M3289" t="s">
        <v>48</v>
      </c>
      <c r="N3289" t="s">
        <v>5795</v>
      </c>
      <c r="O3289">
        <f t="shared" si="51"/>
        <v>2015</v>
      </c>
    </row>
    <row r="3290" spans="1:15" x14ac:dyDescent="0.3">
      <c r="A3290" t="s">
        <v>5794</v>
      </c>
      <c r="B3290" s="7">
        <v>42351</v>
      </c>
      <c r="C3290" t="s">
        <v>2622</v>
      </c>
      <c r="D3290" t="s">
        <v>1213</v>
      </c>
      <c r="E3290">
        <v>29.2</v>
      </c>
      <c r="F3290">
        <v>5</v>
      </c>
      <c r="G3290">
        <v>0.2</v>
      </c>
      <c r="H3290">
        <v>9.8550000000000004</v>
      </c>
      <c r="I3290" t="s">
        <v>44</v>
      </c>
      <c r="J3290" t="s">
        <v>73</v>
      </c>
      <c r="K3290" t="s">
        <v>1214</v>
      </c>
      <c r="L3290" t="s">
        <v>47</v>
      </c>
      <c r="M3290" t="s">
        <v>48</v>
      </c>
      <c r="N3290" t="s">
        <v>5795</v>
      </c>
      <c r="O3290">
        <f t="shared" si="51"/>
        <v>2015</v>
      </c>
    </row>
    <row r="3291" spans="1:15" x14ac:dyDescent="0.3">
      <c r="A3291" t="s">
        <v>5794</v>
      </c>
      <c r="B3291" s="7">
        <v>42351</v>
      </c>
      <c r="C3291" t="s">
        <v>2622</v>
      </c>
      <c r="D3291" t="s">
        <v>407</v>
      </c>
      <c r="E3291">
        <v>248.85</v>
      </c>
      <c r="F3291">
        <v>5</v>
      </c>
      <c r="G3291">
        <v>0</v>
      </c>
      <c r="H3291">
        <v>27.3735</v>
      </c>
      <c r="I3291" t="s">
        <v>69</v>
      </c>
      <c r="J3291" t="s">
        <v>148</v>
      </c>
      <c r="K3291" t="s">
        <v>408</v>
      </c>
      <c r="L3291" t="s">
        <v>47</v>
      </c>
      <c r="M3291" t="s">
        <v>48</v>
      </c>
      <c r="N3291" t="s">
        <v>5795</v>
      </c>
      <c r="O3291">
        <f t="shared" si="51"/>
        <v>2015</v>
      </c>
    </row>
    <row r="3292" spans="1:15" x14ac:dyDescent="0.3">
      <c r="A3292" t="s">
        <v>5794</v>
      </c>
      <c r="B3292" s="7">
        <v>42351</v>
      </c>
      <c r="C3292" t="s">
        <v>2622</v>
      </c>
      <c r="D3292" t="s">
        <v>5796</v>
      </c>
      <c r="E3292">
        <v>36.24</v>
      </c>
      <c r="F3292">
        <v>1</v>
      </c>
      <c r="G3292">
        <v>0</v>
      </c>
      <c r="H3292">
        <v>15.220800000000001</v>
      </c>
      <c r="I3292" t="s">
        <v>69</v>
      </c>
      <c r="J3292" t="s">
        <v>148</v>
      </c>
      <c r="K3292" t="s">
        <v>5797</v>
      </c>
      <c r="L3292" t="s">
        <v>47</v>
      </c>
      <c r="M3292" t="s">
        <v>48</v>
      </c>
      <c r="N3292" t="s">
        <v>5795</v>
      </c>
      <c r="O3292">
        <f t="shared" si="51"/>
        <v>2015</v>
      </c>
    </row>
    <row r="3293" spans="1:15" x14ac:dyDescent="0.3">
      <c r="A3293" t="s">
        <v>5798</v>
      </c>
      <c r="B3293" s="7">
        <v>42673</v>
      </c>
      <c r="C3293" t="s">
        <v>5099</v>
      </c>
      <c r="D3293" t="s">
        <v>1751</v>
      </c>
      <c r="E3293">
        <v>11.68</v>
      </c>
      <c r="F3293">
        <v>2</v>
      </c>
      <c r="G3293">
        <v>0</v>
      </c>
      <c r="H3293">
        <v>3.504</v>
      </c>
      <c r="I3293" t="s">
        <v>44</v>
      </c>
      <c r="J3293" t="s">
        <v>66</v>
      </c>
      <c r="K3293" t="s">
        <v>1752</v>
      </c>
      <c r="L3293" t="s">
        <v>99</v>
      </c>
      <c r="M3293" t="s">
        <v>216</v>
      </c>
      <c r="N3293" t="s">
        <v>5510</v>
      </c>
      <c r="O3293">
        <f t="shared" si="51"/>
        <v>2016</v>
      </c>
    </row>
    <row r="3294" spans="1:15" x14ac:dyDescent="0.3">
      <c r="A3294" t="s">
        <v>5799</v>
      </c>
      <c r="B3294" s="7">
        <v>41999</v>
      </c>
      <c r="C3294" t="s">
        <v>1793</v>
      </c>
      <c r="D3294" t="s">
        <v>637</v>
      </c>
      <c r="E3294">
        <v>11.91</v>
      </c>
      <c r="F3294">
        <v>3</v>
      </c>
      <c r="G3294">
        <v>0</v>
      </c>
      <c r="H3294">
        <v>0.1191</v>
      </c>
      <c r="I3294" t="s">
        <v>44</v>
      </c>
      <c r="J3294" t="s">
        <v>515</v>
      </c>
      <c r="K3294" t="s">
        <v>638</v>
      </c>
      <c r="L3294" t="s">
        <v>47</v>
      </c>
      <c r="M3294" t="s">
        <v>48</v>
      </c>
      <c r="N3294" t="s">
        <v>840</v>
      </c>
      <c r="O3294">
        <f t="shared" si="51"/>
        <v>2014</v>
      </c>
    </row>
    <row r="3295" spans="1:15" x14ac:dyDescent="0.3">
      <c r="A3295" t="s">
        <v>5799</v>
      </c>
      <c r="B3295" s="7">
        <v>41999</v>
      </c>
      <c r="C3295" t="s">
        <v>1793</v>
      </c>
      <c r="D3295" t="s">
        <v>2919</v>
      </c>
      <c r="E3295">
        <v>3.48</v>
      </c>
      <c r="F3295">
        <v>2</v>
      </c>
      <c r="G3295">
        <v>0</v>
      </c>
      <c r="H3295">
        <v>1.1135999999999999</v>
      </c>
      <c r="I3295" t="s">
        <v>32</v>
      </c>
      <c r="J3295" t="s">
        <v>63</v>
      </c>
      <c r="K3295" t="s">
        <v>2920</v>
      </c>
      <c r="L3295" t="s">
        <v>47</v>
      </c>
      <c r="M3295" t="s">
        <v>48</v>
      </c>
      <c r="N3295" t="s">
        <v>840</v>
      </c>
      <c r="O3295">
        <f t="shared" si="51"/>
        <v>2014</v>
      </c>
    </row>
    <row r="3296" spans="1:15" x14ac:dyDescent="0.3">
      <c r="A3296" t="s">
        <v>5800</v>
      </c>
      <c r="B3296" s="7">
        <v>41866</v>
      </c>
      <c r="C3296" t="s">
        <v>1265</v>
      </c>
      <c r="D3296" t="s">
        <v>2096</v>
      </c>
      <c r="E3296">
        <v>30.96</v>
      </c>
      <c r="F3296">
        <v>8</v>
      </c>
      <c r="G3296">
        <v>0.8</v>
      </c>
      <c r="H3296">
        <v>-52.631999999999998</v>
      </c>
      <c r="I3296" t="s">
        <v>44</v>
      </c>
      <c r="J3296" t="s">
        <v>73</v>
      </c>
      <c r="K3296" t="s">
        <v>2097</v>
      </c>
      <c r="L3296" t="s">
        <v>99</v>
      </c>
      <c r="M3296" t="s">
        <v>100</v>
      </c>
      <c r="N3296" t="s">
        <v>722</v>
      </c>
      <c r="O3296">
        <f t="shared" si="51"/>
        <v>2014</v>
      </c>
    </row>
    <row r="3297" spans="1:15" x14ac:dyDescent="0.3">
      <c r="A3297" t="s">
        <v>5801</v>
      </c>
      <c r="B3297" s="7">
        <v>43009</v>
      </c>
      <c r="C3297" t="s">
        <v>3515</v>
      </c>
      <c r="D3297" t="s">
        <v>5802</v>
      </c>
      <c r="E3297">
        <v>1704.89</v>
      </c>
      <c r="F3297">
        <v>11</v>
      </c>
      <c r="G3297">
        <v>0</v>
      </c>
      <c r="H3297">
        <v>767.20050000000003</v>
      </c>
      <c r="I3297" t="s">
        <v>69</v>
      </c>
      <c r="J3297" t="s">
        <v>604</v>
      </c>
      <c r="K3297" t="s">
        <v>5803</v>
      </c>
      <c r="L3297" t="s">
        <v>137</v>
      </c>
      <c r="M3297" t="s">
        <v>243</v>
      </c>
      <c r="N3297" t="s">
        <v>244</v>
      </c>
      <c r="O3297">
        <f t="shared" si="51"/>
        <v>2017</v>
      </c>
    </row>
    <row r="3298" spans="1:15" x14ac:dyDescent="0.3">
      <c r="A3298" t="s">
        <v>5804</v>
      </c>
      <c r="B3298" s="7">
        <v>42147</v>
      </c>
      <c r="C3298" t="s">
        <v>141</v>
      </c>
      <c r="D3298" t="s">
        <v>2144</v>
      </c>
      <c r="E3298">
        <v>19.193999999999999</v>
      </c>
      <c r="F3298">
        <v>7</v>
      </c>
      <c r="G3298">
        <v>0.7</v>
      </c>
      <c r="H3298">
        <v>-12.795999999999999</v>
      </c>
      <c r="I3298" t="s">
        <v>44</v>
      </c>
      <c r="J3298" t="s">
        <v>73</v>
      </c>
      <c r="K3298" t="s">
        <v>2145</v>
      </c>
      <c r="L3298" t="s">
        <v>47</v>
      </c>
      <c r="M3298" t="s">
        <v>281</v>
      </c>
      <c r="N3298" t="s">
        <v>486</v>
      </c>
      <c r="O3298">
        <f t="shared" si="51"/>
        <v>2015</v>
      </c>
    </row>
    <row r="3299" spans="1:15" x14ac:dyDescent="0.3">
      <c r="A3299" t="s">
        <v>5804</v>
      </c>
      <c r="B3299" s="7">
        <v>42147</v>
      </c>
      <c r="C3299" t="s">
        <v>141</v>
      </c>
      <c r="D3299" t="s">
        <v>1756</v>
      </c>
      <c r="E3299">
        <v>121.792</v>
      </c>
      <c r="F3299">
        <v>4</v>
      </c>
      <c r="G3299">
        <v>0.2</v>
      </c>
      <c r="H3299">
        <v>13.701599999999999</v>
      </c>
      <c r="I3299" t="s">
        <v>44</v>
      </c>
      <c r="J3299" t="s">
        <v>76</v>
      </c>
      <c r="K3299" t="s">
        <v>1757</v>
      </c>
      <c r="L3299" t="s">
        <v>47</v>
      </c>
      <c r="M3299" t="s">
        <v>281</v>
      </c>
      <c r="N3299" t="s">
        <v>486</v>
      </c>
      <c r="O3299">
        <f t="shared" si="51"/>
        <v>2015</v>
      </c>
    </row>
    <row r="3300" spans="1:15" x14ac:dyDescent="0.3">
      <c r="A3300" t="s">
        <v>5805</v>
      </c>
      <c r="B3300" s="7">
        <v>43055</v>
      </c>
      <c r="C3300" t="s">
        <v>2617</v>
      </c>
      <c r="D3300" t="s">
        <v>4060</v>
      </c>
      <c r="E3300">
        <v>1919.9760000000001</v>
      </c>
      <c r="F3300">
        <v>3</v>
      </c>
      <c r="G3300">
        <v>0.2</v>
      </c>
      <c r="H3300">
        <v>215.9973</v>
      </c>
      <c r="I3300" t="s">
        <v>69</v>
      </c>
      <c r="J3300" t="s">
        <v>604</v>
      </c>
      <c r="K3300" t="s">
        <v>4061</v>
      </c>
      <c r="L3300" t="s">
        <v>47</v>
      </c>
      <c r="M3300" t="s">
        <v>48</v>
      </c>
      <c r="N3300" t="s">
        <v>120</v>
      </c>
      <c r="O3300">
        <f t="shared" si="51"/>
        <v>2017</v>
      </c>
    </row>
    <row r="3301" spans="1:15" x14ac:dyDescent="0.3">
      <c r="A3301" t="s">
        <v>5806</v>
      </c>
      <c r="B3301" s="7">
        <v>41961</v>
      </c>
      <c r="C3301" t="s">
        <v>1723</v>
      </c>
      <c r="D3301" t="s">
        <v>91</v>
      </c>
      <c r="E3301">
        <v>50.997</v>
      </c>
      <c r="F3301">
        <v>1</v>
      </c>
      <c r="G3301">
        <v>0.7</v>
      </c>
      <c r="H3301">
        <v>-40.797600000000003</v>
      </c>
      <c r="I3301" t="s">
        <v>44</v>
      </c>
      <c r="J3301" t="s">
        <v>73</v>
      </c>
      <c r="K3301" t="s">
        <v>92</v>
      </c>
      <c r="L3301" t="s">
        <v>137</v>
      </c>
      <c r="M3301" t="s">
        <v>138</v>
      </c>
      <c r="N3301" t="s">
        <v>139</v>
      </c>
      <c r="O3301">
        <f t="shared" si="51"/>
        <v>2014</v>
      </c>
    </row>
    <row r="3302" spans="1:15" x14ac:dyDescent="0.3">
      <c r="A3302" t="s">
        <v>5806</v>
      </c>
      <c r="B3302" s="7">
        <v>41961</v>
      </c>
      <c r="C3302" t="s">
        <v>1723</v>
      </c>
      <c r="D3302" t="s">
        <v>341</v>
      </c>
      <c r="E3302">
        <v>76.792000000000002</v>
      </c>
      <c r="F3302">
        <v>1</v>
      </c>
      <c r="G3302">
        <v>0.2</v>
      </c>
      <c r="H3302">
        <v>-16.318300000000001</v>
      </c>
      <c r="I3302" t="s">
        <v>44</v>
      </c>
      <c r="J3302" t="s">
        <v>58</v>
      </c>
      <c r="K3302" t="s">
        <v>342</v>
      </c>
      <c r="L3302" t="s">
        <v>137</v>
      </c>
      <c r="M3302" t="s">
        <v>138</v>
      </c>
      <c r="N3302" t="s">
        <v>139</v>
      </c>
      <c r="O3302">
        <f t="shared" si="51"/>
        <v>2014</v>
      </c>
    </row>
    <row r="3303" spans="1:15" x14ac:dyDescent="0.3">
      <c r="A3303" t="s">
        <v>5806</v>
      </c>
      <c r="B3303" s="7">
        <v>41961</v>
      </c>
      <c r="C3303" t="s">
        <v>1723</v>
      </c>
      <c r="D3303" t="s">
        <v>5807</v>
      </c>
      <c r="E3303">
        <v>539.96400000000006</v>
      </c>
      <c r="F3303">
        <v>6</v>
      </c>
      <c r="G3303">
        <v>0.4</v>
      </c>
      <c r="H3303">
        <v>-107.9928</v>
      </c>
      <c r="I3303" t="s">
        <v>69</v>
      </c>
      <c r="J3303" t="s">
        <v>70</v>
      </c>
      <c r="K3303" t="s">
        <v>5808</v>
      </c>
      <c r="L3303" t="s">
        <v>137</v>
      </c>
      <c r="M3303" t="s">
        <v>138</v>
      </c>
      <c r="N3303" t="s">
        <v>139</v>
      </c>
      <c r="O3303">
        <f t="shared" si="51"/>
        <v>2014</v>
      </c>
    </row>
    <row r="3304" spans="1:15" x14ac:dyDescent="0.3">
      <c r="A3304" t="s">
        <v>5806</v>
      </c>
      <c r="B3304" s="7">
        <v>41961</v>
      </c>
      <c r="C3304" t="s">
        <v>1723</v>
      </c>
      <c r="D3304" t="s">
        <v>3458</v>
      </c>
      <c r="E3304">
        <v>60.311999999999998</v>
      </c>
      <c r="F3304">
        <v>3</v>
      </c>
      <c r="G3304">
        <v>0.2</v>
      </c>
      <c r="H3304">
        <v>5.2773000000000003</v>
      </c>
      <c r="I3304" t="s">
        <v>32</v>
      </c>
      <c r="J3304" t="s">
        <v>63</v>
      </c>
      <c r="K3304" t="s">
        <v>3459</v>
      </c>
      <c r="L3304" t="s">
        <v>137</v>
      </c>
      <c r="M3304" t="s">
        <v>138</v>
      </c>
      <c r="N3304" t="s">
        <v>139</v>
      </c>
      <c r="O3304">
        <f t="shared" si="51"/>
        <v>2014</v>
      </c>
    </row>
    <row r="3305" spans="1:15" x14ac:dyDescent="0.3">
      <c r="A3305" t="s">
        <v>5806</v>
      </c>
      <c r="B3305" s="7">
        <v>41961</v>
      </c>
      <c r="C3305" t="s">
        <v>1723</v>
      </c>
      <c r="D3305" t="s">
        <v>2988</v>
      </c>
      <c r="E3305">
        <v>1.944</v>
      </c>
      <c r="F3305">
        <v>3</v>
      </c>
      <c r="G3305">
        <v>0.7</v>
      </c>
      <c r="H3305">
        <v>-1.4256</v>
      </c>
      <c r="I3305" t="s">
        <v>44</v>
      </c>
      <c r="J3305" t="s">
        <v>73</v>
      </c>
      <c r="K3305" t="s">
        <v>2989</v>
      </c>
      <c r="L3305" t="s">
        <v>137</v>
      </c>
      <c r="M3305" t="s">
        <v>138</v>
      </c>
      <c r="N3305" t="s">
        <v>139</v>
      </c>
      <c r="O3305">
        <f t="shared" si="51"/>
        <v>2014</v>
      </c>
    </row>
    <row r="3306" spans="1:15" x14ac:dyDescent="0.3">
      <c r="A3306" t="s">
        <v>5809</v>
      </c>
      <c r="B3306" s="7">
        <v>42003</v>
      </c>
      <c r="C3306" t="s">
        <v>3021</v>
      </c>
      <c r="D3306" t="s">
        <v>3070</v>
      </c>
      <c r="E3306">
        <v>12.984</v>
      </c>
      <c r="F3306">
        <v>3</v>
      </c>
      <c r="G3306">
        <v>0.2</v>
      </c>
      <c r="H3306">
        <v>4.7066999999999997</v>
      </c>
      <c r="I3306" t="s">
        <v>44</v>
      </c>
      <c r="J3306" t="s">
        <v>159</v>
      </c>
      <c r="K3306" t="s">
        <v>3071</v>
      </c>
      <c r="L3306" t="s">
        <v>99</v>
      </c>
      <c r="M3306" t="s">
        <v>100</v>
      </c>
      <c r="N3306" t="s">
        <v>1753</v>
      </c>
      <c r="O3306">
        <f t="shared" si="51"/>
        <v>2014</v>
      </c>
    </row>
    <row r="3307" spans="1:15" x14ac:dyDescent="0.3">
      <c r="A3307" t="s">
        <v>5809</v>
      </c>
      <c r="B3307" s="7">
        <v>42003</v>
      </c>
      <c r="C3307" t="s">
        <v>3021</v>
      </c>
      <c r="D3307" t="s">
        <v>4393</v>
      </c>
      <c r="E3307">
        <v>217.584</v>
      </c>
      <c r="F3307">
        <v>2</v>
      </c>
      <c r="G3307">
        <v>0.2</v>
      </c>
      <c r="H3307">
        <v>19.038599999999999</v>
      </c>
      <c r="I3307" t="s">
        <v>69</v>
      </c>
      <c r="J3307" t="s">
        <v>70</v>
      </c>
      <c r="K3307" t="s">
        <v>4394</v>
      </c>
      <c r="L3307" t="s">
        <v>99</v>
      </c>
      <c r="M3307" t="s">
        <v>100</v>
      </c>
      <c r="N3307" t="s">
        <v>1753</v>
      </c>
      <c r="O3307">
        <f t="shared" si="51"/>
        <v>2014</v>
      </c>
    </row>
    <row r="3308" spans="1:15" x14ac:dyDescent="0.3">
      <c r="A3308" t="s">
        <v>5809</v>
      </c>
      <c r="B3308" s="7">
        <v>42003</v>
      </c>
      <c r="C3308" t="s">
        <v>3021</v>
      </c>
      <c r="D3308" t="s">
        <v>2820</v>
      </c>
      <c r="E3308">
        <v>328.77600000000001</v>
      </c>
      <c r="F3308">
        <v>3</v>
      </c>
      <c r="G3308">
        <v>0.2</v>
      </c>
      <c r="H3308">
        <v>28.767900000000001</v>
      </c>
      <c r="I3308" t="s">
        <v>69</v>
      </c>
      <c r="J3308" t="s">
        <v>70</v>
      </c>
      <c r="K3308" t="s">
        <v>2821</v>
      </c>
      <c r="L3308" t="s">
        <v>99</v>
      </c>
      <c r="M3308" t="s">
        <v>100</v>
      </c>
      <c r="N3308" t="s">
        <v>1753</v>
      </c>
      <c r="O3308">
        <f t="shared" si="51"/>
        <v>2014</v>
      </c>
    </row>
    <row r="3309" spans="1:15" x14ac:dyDescent="0.3">
      <c r="A3309" t="s">
        <v>5809</v>
      </c>
      <c r="B3309" s="7">
        <v>42003</v>
      </c>
      <c r="C3309" t="s">
        <v>3021</v>
      </c>
      <c r="D3309" t="s">
        <v>1110</v>
      </c>
      <c r="E3309">
        <v>2.286</v>
      </c>
      <c r="F3309">
        <v>3</v>
      </c>
      <c r="G3309">
        <v>0.8</v>
      </c>
      <c r="H3309">
        <v>-3.6576</v>
      </c>
      <c r="I3309" t="s">
        <v>44</v>
      </c>
      <c r="J3309" t="s">
        <v>73</v>
      </c>
      <c r="K3309" t="s">
        <v>1111</v>
      </c>
      <c r="L3309" t="s">
        <v>99</v>
      </c>
      <c r="M3309" t="s">
        <v>100</v>
      </c>
      <c r="N3309" t="s">
        <v>1753</v>
      </c>
      <c r="O3309">
        <f t="shared" si="51"/>
        <v>2014</v>
      </c>
    </row>
    <row r="3310" spans="1:15" x14ac:dyDescent="0.3">
      <c r="A3310" t="s">
        <v>5809</v>
      </c>
      <c r="B3310" s="7">
        <v>42003</v>
      </c>
      <c r="C3310" t="s">
        <v>3021</v>
      </c>
      <c r="D3310" t="s">
        <v>899</v>
      </c>
      <c r="E3310">
        <v>47.984000000000002</v>
      </c>
      <c r="F3310">
        <v>2</v>
      </c>
      <c r="G3310">
        <v>0.2</v>
      </c>
      <c r="H3310">
        <v>14.395200000000001</v>
      </c>
      <c r="I3310" t="s">
        <v>69</v>
      </c>
      <c r="J3310" t="s">
        <v>148</v>
      </c>
      <c r="K3310" t="s">
        <v>900</v>
      </c>
      <c r="L3310" t="s">
        <v>99</v>
      </c>
      <c r="M3310" t="s">
        <v>100</v>
      </c>
      <c r="N3310" t="s">
        <v>1753</v>
      </c>
      <c r="O3310">
        <f t="shared" si="51"/>
        <v>2014</v>
      </c>
    </row>
    <row r="3311" spans="1:15" x14ac:dyDescent="0.3">
      <c r="A3311" t="s">
        <v>5810</v>
      </c>
      <c r="B3311" s="7">
        <v>42313</v>
      </c>
      <c r="C3311" t="s">
        <v>1953</v>
      </c>
      <c r="D3311" t="s">
        <v>3800</v>
      </c>
      <c r="E3311">
        <v>25.344000000000001</v>
      </c>
      <c r="F3311">
        <v>6</v>
      </c>
      <c r="G3311">
        <v>0.2</v>
      </c>
      <c r="H3311">
        <v>8.8704000000000001</v>
      </c>
      <c r="I3311" t="s">
        <v>44</v>
      </c>
      <c r="J3311" t="s">
        <v>73</v>
      </c>
      <c r="K3311" t="s">
        <v>3801</v>
      </c>
      <c r="L3311" t="s">
        <v>137</v>
      </c>
      <c r="M3311" t="s">
        <v>243</v>
      </c>
      <c r="N3311" t="s">
        <v>244</v>
      </c>
      <c r="O3311">
        <f t="shared" si="51"/>
        <v>2015</v>
      </c>
    </row>
    <row r="3312" spans="1:15" x14ac:dyDescent="0.3">
      <c r="A3312" t="s">
        <v>5811</v>
      </c>
      <c r="B3312" s="7">
        <v>42630</v>
      </c>
      <c r="C3312" t="s">
        <v>4314</v>
      </c>
      <c r="D3312" t="s">
        <v>3147</v>
      </c>
      <c r="E3312">
        <v>232.4</v>
      </c>
      <c r="F3312">
        <v>5</v>
      </c>
      <c r="G3312">
        <v>0.2</v>
      </c>
      <c r="H3312">
        <v>78.435000000000002</v>
      </c>
      <c r="I3312" t="s">
        <v>44</v>
      </c>
      <c r="J3312" t="s">
        <v>73</v>
      </c>
      <c r="K3312" t="s">
        <v>3148</v>
      </c>
      <c r="L3312" t="s">
        <v>137</v>
      </c>
      <c r="M3312" t="s">
        <v>243</v>
      </c>
      <c r="N3312" t="s">
        <v>244</v>
      </c>
      <c r="O3312">
        <f t="shared" si="51"/>
        <v>2016</v>
      </c>
    </row>
    <row r="3313" spans="1:15" x14ac:dyDescent="0.3">
      <c r="A3313" t="s">
        <v>5812</v>
      </c>
      <c r="B3313" s="7">
        <v>42449</v>
      </c>
      <c r="C3313" t="s">
        <v>5714</v>
      </c>
      <c r="D3313" t="s">
        <v>3058</v>
      </c>
      <c r="E3313">
        <v>86.45</v>
      </c>
      <c r="F3313">
        <v>7</v>
      </c>
      <c r="G3313">
        <v>0</v>
      </c>
      <c r="H3313">
        <v>38.037999999999997</v>
      </c>
      <c r="I3313" t="s">
        <v>32</v>
      </c>
      <c r="J3313" t="s">
        <v>63</v>
      </c>
      <c r="K3313" t="s">
        <v>3059</v>
      </c>
      <c r="L3313" t="s">
        <v>35</v>
      </c>
      <c r="M3313" t="s">
        <v>1317</v>
      </c>
      <c r="N3313" t="s">
        <v>3072</v>
      </c>
      <c r="O3313">
        <f t="shared" si="51"/>
        <v>2016</v>
      </c>
    </row>
    <row r="3314" spans="1:15" x14ac:dyDescent="0.3">
      <c r="A3314" t="s">
        <v>5813</v>
      </c>
      <c r="B3314" s="7">
        <v>41909</v>
      </c>
      <c r="C3314" t="s">
        <v>3804</v>
      </c>
      <c r="D3314" t="s">
        <v>1031</v>
      </c>
      <c r="E3314">
        <v>603.91999999999996</v>
      </c>
      <c r="F3314">
        <v>5</v>
      </c>
      <c r="G3314">
        <v>0.2</v>
      </c>
      <c r="H3314">
        <v>45.293999999999997</v>
      </c>
      <c r="I3314" t="s">
        <v>32</v>
      </c>
      <c r="J3314" t="s">
        <v>39</v>
      </c>
      <c r="K3314" t="s">
        <v>1032</v>
      </c>
      <c r="L3314" t="s">
        <v>47</v>
      </c>
      <c r="M3314" t="s">
        <v>48</v>
      </c>
      <c r="N3314" t="s">
        <v>840</v>
      </c>
      <c r="O3314">
        <f t="shared" si="51"/>
        <v>2014</v>
      </c>
    </row>
    <row r="3315" spans="1:15" x14ac:dyDescent="0.3">
      <c r="A3315" t="s">
        <v>5813</v>
      </c>
      <c r="B3315" s="7">
        <v>41909</v>
      </c>
      <c r="C3315" t="s">
        <v>3804</v>
      </c>
      <c r="D3315" t="s">
        <v>3967</v>
      </c>
      <c r="E3315">
        <v>81.98</v>
      </c>
      <c r="F3315">
        <v>2</v>
      </c>
      <c r="G3315">
        <v>0</v>
      </c>
      <c r="H3315">
        <v>40.170200000000001</v>
      </c>
      <c r="I3315" t="s">
        <v>44</v>
      </c>
      <c r="J3315" t="s">
        <v>85</v>
      </c>
      <c r="K3315" t="s">
        <v>3968</v>
      </c>
      <c r="L3315" t="s">
        <v>47</v>
      </c>
      <c r="M3315" t="s">
        <v>48</v>
      </c>
      <c r="N3315" t="s">
        <v>840</v>
      </c>
      <c r="O3315">
        <f t="shared" si="51"/>
        <v>2014</v>
      </c>
    </row>
    <row r="3316" spans="1:15" x14ac:dyDescent="0.3">
      <c r="A3316" t="s">
        <v>5814</v>
      </c>
      <c r="B3316" s="7">
        <v>43093</v>
      </c>
      <c r="C3316" t="s">
        <v>5139</v>
      </c>
      <c r="D3316" t="s">
        <v>1031</v>
      </c>
      <c r="E3316">
        <v>271.76400000000001</v>
      </c>
      <c r="F3316">
        <v>2</v>
      </c>
      <c r="G3316">
        <v>0.1</v>
      </c>
      <c r="H3316">
        <v>48.313600000000001</v>
      </c>
      <c r="I3316" t="s">
        <v>32</v>
      </c>
      <c r="J3316" t="s">
        <v>39</v>
      </c>
      <c r="K3316" t="s">
        <v>1032</v>
      </c>
      <c r="L3316" t="s">
        <v>137</v>
      </c>
      <c r="M3316" t="s">
        <v>243</v>
      </c>
      <c r="N3316" t="s">
        <v>2060</v>
      </c>
      <c r="O3316">
        <f t="shared" si="51"/>
        <v>2017</v>
      </c>
    </row>
    <row r="3317" spans="1:15" x14ac:dyDescent="0.3">
      <c r="A3317" t="s">
        <v>5814</v>
      </c>
      <c r="B3317" s="7">
        <v>43093</v>
      </c>
      <c r="C3317" t="s">
        <v>5139</v>
      </c>
      <c r="D3317" t="s">
        <v>3943</v>
      </c>
      <c r="E3317">
        <v>14.375999999999999</v>
      </c>
      <c r="F3317">
        <v>3</v>
      </c>
      <c r="G3317">
        <v>0.2</v>
      </c>
      <c r="H3317">
        <v>4.8518999999999997</v>
      </c>
      <c r="I3317" t="s">
        <v>44</v>
      </c>
      <c r="J3317" t="s">
        <v>73</v>
      </c>
      <c r="K3317" t="s">
        <v>3944</v>
      </c>
      <c r="L3317" t="s">
        <v>137</v>
      </c>
      <c r="M3317" t="s">
        <v>243</v>
      </c>
      <c r="N3317" t="s">
        <v>2060</v>
      </c>
      <c r="O3317">
        <f t="shared" si="51"/>
        <v>2017</v>
      </c>
    </row>
    <row r="3318" spans="1:15" x14ac:dyDescent="0.3">
      <c r="A3318" t="s">
        <v>5815</v>
      </c>
      <c r="B3318" s="7">
        <v>43049</v>
      </c>
      <c r="C3318" t="s">
        <v>3641</v>
      </c>
      <c r="D3318" t="s">
        <v>4730</v>
      </c>
      <c r="E3318">
        <v>341.96</v>
      </c>
      <c r="F3318">
        <v>5</v>
      </c>
      <c r="G3318">
        <v>0.6</v>
      </c>
      <c r="H3318">
        <v>-427.45</v>
      </c>
      <c r="I3318" t="s">
        <v>32</v>
      </c>
      <c r="J3318" t="s">
        <v>63</v>
      </c>
      <c r="K3318" t="s">
        <v>4731</v>
      </c>
      <c r="L3318" t="s">
        <v>99</v>
      </c>
      <c r="M3318" t="s">
        <v>100</v>
      </c>
      <c r="N3318" t="s">
        <v>2543</v>
      </c>
      <c r="O3318">
        <f t="shared" si="51"/>
        <v>2017</v>
      </c>
    </row>
    <row r="3319" spans="1:15" x14ac:dyDescent="0.3">
      <c r="A3319" t="s">
        <v>5816</v>
      </c>
      <c r="B3319" s="7">
        <v>42258</v>
      </c>
      <c r="C3319" t="s">
        <v>463</v>
      </c>
      <c r="D3319" t="s">
        <v>2148</v>
      </c>
      <c r="E3319">
        <v>181.35</v>
      </c>
      <c r="F3319">
        <v>9</v>
      </c>
      <c r="G3319">
        <v>0</v>
      </c>
      <c r="H3319">
        <v>48.964500000000001</v>
      </c>
      <c r="I3319" t="s">
        <v>44</v>
      </c>
      <c r="J3319" t="s">
        <v>66</v>
      </c>
      <c r="K3319" t="s">
        <v>2149</v>
      </c>
      <c r="L3319" t="s">
        <v>47</v>
      </c>
      <c r="M3319" t="s">
        <v>48</v>
      </c>
      <c r="N3319" t="s">
        <v>686</v>
      </c>
      <c r="O3319">
        <f t="shared" si="51"/>
        <v>2015</v>
      </c>
    </row>
    <row r="3320" spans="1:15" x14ac:dyDescent="0.3">
      <c r="A3320" t="s">
        <v>5816</v>
      </c>
      <c r="B3320" s="7">
        <v>42258</v>
      </c>
      <c r="C3320" t="s">
        <v>463</v>
      </c>
      <c r="D3320" t="s">
        <v>4202</v>
      </c>
      <c r="E3320">
        <v>8.64</v>
      </c>
      <c r="F3320">
        <v>3</v>
      </c>
      <c r="G3320">
        <v>0</v>
      </c>
      <c r="H3320">
        <v>4.2336</v>
      </c>
      <c r="I3320" t="s">
        <v>44</v>
      </c>
      <c r="J3320" t="s">
        <v>45</v>
      </c>
      <c r="K3320" t="s">
        <v>4203</v>
      </c>
      <c r="L3320" t="s">
        <v>47</v>
      </c>
      <c r="M3320" t="s">
        <v>48</v>
      </c>
      <c r="N3320" t="s">
        <v>686</v>
      </c>
      <c r="O3320">
        <f t="shared" si="51"/>
        <v>2015</v>
      </c>
    </row>
    <row r="3321" spans="1:15" x14ac:dyDescent="0.3">
      <c r="A3321" t="s">
        <v>5817</v>
      </c>
      <c r="B3321" s="7">
        <v>41993</v>
      </c>
      <c r="C3321" t="s">
        <v>5818</v>
      </c>
      <c r="D3321" t="s">
        <v>3618</v>
      </c>
      <c r="E3321">
        <v>43.512</v>
      </c>
      <c r="F3321">
        <v>7</v>
      </c>
      <c r="G3321">
        <v>0.2</v>
      </c>
      <c r="H3321">
        <v>3.8073000000000001</v>
      </c>
      <c r="I3321" t="s">
        <v>44</v>
      </c>
      <c r="J3321" t="s">
        <v>76</v>
      </c>
      <c r="K3321" t="s">
        <v>3619</v>
      </c>
      <c r="L3321" t="s">
        <v>35</v>
      </c>
      <c r="M3321" t="s">
        <v>303</v>
      </c>
      <c r="N3321" t="s">
        <v>347</v>
      </c>
      <c r="O3321">
        <f t="shared" si="51"/>
        <v>2014</v>
      </c>
    </row>
    <row r="3322" spans="1:15" x14ac:dyDescent="0.3">
      <c r="A3322" t="s">
        <v>5817</v>
      </c>
      <c r="B3322" s="7">
        <v>41993</v>
      </c>
      <c r="C3322" t="s">
        <v>5818</v>
      </c>
      <c r="D3322" t="s">
        <v>608</v>
      </c>
      <c r="E3322">
        <v>662.88</v>
      </c>
      <c r="F3322">
        <v>3</v>
      </c>
      <c r="G3322">
        <v>0.2</v>
      </c>
      <c r="H3322">
        <v>74.573999999999998</v>
      </c>
      <c r="I3322" t="s">
        <v>32</v>
      </c>
      <c r="J3322" t="s">
        <v>39</v>
      </c>
      <c r="K3322" t="s">
        <v>609</v>
      </c>
      <c r="L3322" t="s">
        <v>35</v>
      </c>
      <c r="M3322" t="s">
        <v>303</v>
      </c>
      <c r="N3322" t="s">
        <v>347</v>
      </c>
      <c r="O3322">
        <f t="shared" si="51"/>
        <v>2014</v>
      </c>
    </row>
    <row r="3323" spans="1:15" x14ac:dyDescent="0.3">
      <c r="A3323" t="s">
        <v>5817</v>
      </c>
      <c r="B3323" s="7">
        <v>41993</v>
      </c>
      <c r="C3323" t="s">
        <v>5818</v>
      </c>
      <c r="D3323" t="s">
        <v>3772</v>
      </c>
      <c r="E3323">
        <v>25.92</v>
      </c>
      <c r="F3323">
        <v>5</v>
      </c>
      <c r="G3323">
        <v>0.2</v>
      </c>
      <c r="H3323">
        <v>9.0719999999999992</v>
      </c>
      <c r="I3323" t="s">
        <v>44</v>
      </c>
      <c r="J3323" t="s">
        <v>85</v>
      </c>
      <c r="K3323" t="s">
        <v>3773</v>
      </c>
      <c r="L3323" t="s">
        <v>35</v>
      </c>
      <c r="M3323" t="s">
        <v>303</v>
      </c>
      <c r="N3323" t="s">
        <v>347</v>
      </c>
      <c r="O3323">
        <f t="shared" si="51"/>
        <v>2014</v>
      </c>
    </row>
    <row r="3324" spans="1:15" x14ac:dyDescent="0.3">
      <c r="A3324" t="s">
        <v>5819</v>
      </c>
      <c r="B3324" s="7">
        <v>42208</v>
      </c>
      <c r="C3324" t="s">
        <v>2009</v>
      </c>
      <c r="D3324" t="s">
        <v>75</v>
      </c>
      <c r="E3324">
        <v>68.94</v>
      </c>
      <c r="F3324">
        <v>3</v>
      </c>
      <c r="G3324">
        <v>0</v>
      </c>
      <c r="H3324">
        <v>20.681999999999999</v>
      </c>
      <c r="I3324" t="s">
        <v>44</v>
      </c>
      <c r="J3324" t="s">
        <v>76</v>
      </c>
      <c r="K3324" t="s">
        <v>77</v>
      </c>
      <c r="L3324" t="s">
        <v>137</v>
      </c>
      <c r="M3324" t="s">
        <v>243</v>
      </c>
      <c r="N3324" t="s">
        <v>244</v>
      </c>
      <c r="O3324">
        <f t="shared" si="51"/>
        <v>2015</v>
      </c>
    </row>
    <row r="3325" spans="1:15" x14ac:dyDescent="0.3">
      <c r="A3325" t="s">
        <v>5819</v>
      </c>
      <c r="B3325" s="7">
        <v>42208</v>
      </c>
      <c r="C3325" t="s">
        <v>2009</v>
      </c>
      <c r="D3325" t="s">
        <v>2028</v>
      </c>
      <c r="E3325">
        <v>128.82</v>
      </c>
      <c r="F3325">
        <v>3</v>
      </c>
      <c r="G3325">
        <v>0</v>
      </c>
      <c r="H3325">
        <v>50.239800000000002</v>
      </c>
      <c r="I3325" t="s">
        <v>32</v>
      </c>
      <c r="J3325" t="s">
        <v>63</v>
      </c>
      <c r="K3325" t="s">
        <v>2029</v>
      </c>
      <c r="L3325" t="s">
        <v>137</v>
      </c>
      <c r="M3325" t="s">
        <v>243</v>
      </c>
      <c r="N3325" t="s">
        <v>244</v>
      </c>
      <c r="O3325">
        <f t="shared" si="51"/>
        <v>2015</v>
      </c>
    </row>
    <row r="3326" spans="1:15" x14ac:dyDescent="0.3">
      <c r="A3326" t="s">
        <v>5820</v>
      </c>
      <c r="B3326" s="7">
        <v>41954</v>
      </c>
      <c r="C3326" t="s">
        <v>286</v>
      </c>
      <c r="D3326" t="s">
        <v>4166</v>
      </c>
      <c r="E3326">
        <v>896.99</v>
      </c>
      <c r="F3326">
        <v>5</v>
      </c>
      <c r="G3326">
        <v>0.8</v>
      </c>
      <c r="H3326">
        <v>-1480.0335</v>
      </c>
      <c r="I3326" t="s">
        <v>44</v>
      </c>
      <c r="J3326" t="s">
        <v>73</v>
      </c>
      <c r="K3326" t="s">
        <v>4167</v>
      </c>
      <c r="L3326" t="s">
        <v>99</v>
      </c>
      <c r="M3326" t="s">
        <v>100</v>
      </c>
      <c r="N3326" t="s">
        <v>171</v>
      </c>
      <c r="O3326">
        <f t="shared" si="51"/>
        <v>2014</v>
      </c>
    </row>
    <row r="3327" spans="1:15" x14ac:dyDescent="0.3">
      <c r="A3327" t="s">
        <v>5820</v>
      </c>
      <c r="B3327" s="7">
        <v>41954</v>
      </c>
      <c r="C3327" t="s">
        <v>286</v>
      </c>
      <c r="D3327" t="s">
        <v>5618</v>
      </c>
      <c r="E3327">
        <v>1.234</v>
      </c>
      <c r="F3327">
        <v>1</v>
      </c>
      <c r="G3327">
        <v>0.8</v>
      </c>
      <c r="H3327">
        <v>-1.9743999999999999</v>
      </c>
      <c r="I3327" t="s">
        <v>44</v>
      </c>
      <c r="J3327" t="s">
        <v>73</v>
      </c>
      <c r="K3327" t="s">
        <v>5619</v>
      </c>
      <c r="L3327" t="s">
        <v>99</v>
      </c>
      <c r="M3327" t="s">
        <v>100</v>
      </c>
      <c r="N3327" t="s">
        <v>171</v>
      </c>
      <c r="O3327">
        <f t="shared" si="51"/>
        <v>2014</v>
      </c>
    </row>
    <row r="3328" spans="1:15" x14ac:dyDescent="0.3">
      <c r="A3328" t="s">
        <v>5820</v>
      </c>
      <c r="B3328" s="7">
        <v>41954</v>
      </c>
      <c r="C3328" t="s">
        <v>286</v>
      </c>
      <c r="D3328" t="s">
        <v>5546</v>
      </c>
      <c r="E3328">
        <v>67.56</v>
      </c>
      <c r="F3328">
        <v>3</v>
      </c>
      <c r="G3328">
        <v>0.2</v>
      </c>
      <c r="H3328">
        <v>6.7560000000000002</v>
      </c>
      <c r="I3328" t="s">
        <v>44</v>
      </c>
      <c r="J3328" t="s">
        <v>66</v>
      </c>
      <c r="K3328" t="s">
        <v>5547</v>
      </c>
      <c r="L3328" t="s">
        <v>99</v>
      </c>
      <c r="M3328" t="s">
        <v>100</v>
      </c>
      <c r="N3328" t="s">
        <v>171</v>
      </c>
      <c r="O3328">
        <f t="shared" si="51"/>
        <v>2014</v>
      </c>
    </row>
    <row r="3329" spans="1:15" x14ac:dyDescent="0.3">
      <c r="A3329" t="s">
        <v>5820</v>
      </c>
      <c r="B3329" s="7">
        <v>41954</v>
      </c>
      <c r="C3329" t="s">
        <v>286</v>
      </c>
      <c r="D3329" t="s">
        <v>1268</v>
      </c>
      <c r="E3329">
        <v>21.72</v>
      </c>
      <c r="F3329">
        <v>5</v>
      </c>
      <c r="G3329">
        <v>0.2</v>
      </c>
      <c r="H3329">
        <v>7.8734999999999999</v>
      </c>
      <c r="I3329" t="s">
        <v>44</v>
      </c>
      <c r="J3329" t="s">
        <v>85</v>
      </c>
      <c r="K3329" t="s">
        <v>1269</v>
      </c>
      <c r="L3329" t="s">
        <v>99</v>
      </c>
      <c r="M3329" t="s">
        <v>100</v>
      </c>
      <c r="N3329" t="s">
        <v>171</v>
      </c>
      <c r="O3329">
        <f t="shared" si="51"/>
        <v>2014</v>
      </c>
    </row>
    <row r="3330" spans="1:15" x14ac:dyDescent="0.3">
      <c r="A3330" t="s">
        <v>5820</v>
      </c>
      <c r="B3330" s="7">
        <v>41954</v>
      </c>
      <c r="C3330" t="s">
        <v>286</v>
      </c>
      <c r="D3330" t="s">
        <v>5821</v>
      </c>
      <c r="E3330">
        <v>262.33600000000001</v>
      </c>
      <c r="F3330">
        <v>8</v>
      </c>
      <c r="G3330">
        <v>0.2</v>
      </c>
      <c r="H3330">
        <v>95.096800000000002</v>
      </c>
      <c r="I3330" t="s">
        <v>44</v>
      </c>
      <c r="J3330" t="s">
        <v>85</v>
      </c>
      <c r="K3330" t="s">
        <v>5822</v>
      </c>
      <c r="L3330" t="s">
        <v>99</v>
      </c>
      <c r="M3330" t="s">
        <v>100</v>
      </c>
      <c r="N3330" t="s">
        <v>171</v>
      </c>
      <c r="O3330">
        <f t="shared" ref="O3330:O3393" si="52">YEAR(B3330)</f>
        <v>2014</v>
      </c>
    </row>
    <row r="3331" spans="1:15" x14ac:dyDescent="0.3">
      <c r="A3331" t="s">
        <v>5820</v>
      </c>
      <c r="B3331" s="7">
        <v>41954</v>
      </c>
      <c r="C3331" t="s">
        <v>286</v>
      </c>
      <c r="D3331" t="s">
        <v>3141</v>
      </c>
      <c r="E3331">
        <v>148.47999999999999</v>
      </c>
      <c r="F3331">
        <v>2</v>
      </c>
      <c r="G3331">
        <v>0.2</v>
      </c>
      <c r="H3331">
        <v>16.704000000000001</v>
      </c>
      <c r="I3331" t="s">
        <v>69</v>
      </c>
      <c r="J3331" t="s">
        <v>70</v>
      </c>
      <c r="K3331" t="s">
        <v>3142</v>
      </c>
      <c r="L3331" t="s">
        <v>99</v>
      </c>
      <c r="M3331" t="s">
        <v>100</v>
      </c>
      <c r="N3331" t="s">
        <v>171</v>
      </c>
      <c r="O3331">
        <f t="shared" si="52"/>
        <v>2014</v>
      </c>
    </row>
    <row r="3332" spans="1:15" x14ac:dyDescent="0.3">
      <c r="A3332" t="s">
        <v>5820</v>
      </c>
      <c r="B3332" s="7">
        <v>41954</v>
      </c>
      <c r="C3332" t="s">
        <v>286</v>
      </c>
      <c r="D3332" t="s">
        <v>4099</v>
      </c>
      <c r="E3332">
        <v>241.17599999999999</v>
      </c>
      <c r="F3332">
        <v>3</v>
      </c>
      <c r="G3332">
        <v>0.2</v>
      </c>
      <c r="H3332">
        <v>15.073499999999999</v>
      </c>
      <c r="I3332" t="s">
        <v>69</v>
      </c>
      <c r="J3332" t="s">
        <v>70</v>
      </c>
      <c r="K3332" t="s">
        <v>4100</v>
      </c>
      <c r="L3332" t="s">
        <v>99</v>
      </c>
      <c r="M3332" t="s">
        <v>100</v>
      </c>
      <c r="N3332" t="s">
        <v>171</v>
      </c>
      <c r="O3332">
        <f t="shared" si="52"/>
        <v>2014</v>
      </c>
    </row>
    <row r="3333" spans="1:15" x14ac:dyDescent="0.3">
      <c r="A3333" t="s">
        <v>5823</v>
      </c>
      <c r="B3333" s="7">
        <v>43083</v>
      </c>
      <c r="C3333" t="s">
        <v>356</v>
      </c>
      <c r="D3333" t="s">
        <v>5824</v>
      </c>
      <c r="E3333">
        <v>227.976</v>
      </c>
      <c r="F3333">
        <v>3</v>
      </c>
      <c r="G3333">
        <v>0.2</v>
      </c>
      <c r="H3333">
        <v>28.497</v>
      </c>
      <c r="I3333" t="s">
        <v>69</v>
      </c>
      <c r="J3333" t="s">
        <v>148</v>
      </c>
      <c r="K3333" t="s">
        <v>5825</v>
      </c>
      <c r="L3333" t="s">
        <v>99</v>
      </c>
      <c r="M3333" t="s">
        <v>193</v>
      </c>
      <c r="N3333" t="s">
        <v>276</v>
      </c>
      <c r="O3333">
        <f t="shared" si="52"/>
        <v>2017</v>
      </c>
    </row>
    <row r="3334" spans="1:15" x14ac:dyDescent="0.3">
      <c r="A3334" t="s">
        <v>5823</v>
      </c>
      <c r="B3334" s="7">
        <v>43083</v>
      </c>
      <c r="C3334" t="s">
        <v>356</v>
      </c>
      <c r="D3334" t="s">
        <v>5747</v>
      </c>
      <c r="E3334">
        <v>52.68</v>
      </c>
      <c r="F3334">
        <v>3</v>
      </c>
      <c r="G3334">
        <v>0.2</v>
      </c>
      <c r="H3334">
        <v>19.754999999999999</v>
      </c>
      <c r="I3334" t="s">
        <v>69</v>
      </c>
      <c r="J3334" t="s">
        <v>70</v>
      </c>
      <c r="K3334" t="s">
        <v>5748</v>
      </c>
      <c r="L3334" t="s">
        <v>99</v>
      </c>
      <c r="M3334" t="s">
        <v>193</v>
      </c>
      <c r="N3334" t="s">
        <v>276</v>
      </c>
      <c r="O3334">
        <f t="shared" si="52"/>
        <v>2017</v>
      </c>
    </row>
    <row r="3335" spans="1:15" x14ac:dyDescent="0.3">
      <c r="A3335" t="s">
        <v>5823</v>
      </c>
      <c r="B3335" s="7">
        <v>43083</v>
      </c>
      <c r="C3335" t="s">
        <v>356</v>
      </c>
      <c r="D3335" t="s">
        <v>5826</v>
      </c>
      <c r="E3335">
        <v>2.032</v>
      </c>
      <c r="F3335">
        <v>1</v>
      </c>
      <c r="G3335">
        <v>0.6</v>
      </c>
      <c r="H3335">
        <v>-1.3208</v>
      </c>
      <c r="I3335" t="s">
        <v>32</v>
      </c>
      <c r="J3335" t="s">
        <v>63</v>
      </c>
      <c r="K3335" t="s">
        <v>5827</v>
      </c>
      <c r="L3335" t="s">
        <v>99</v>
      </c>
      <c r="M3335" t="s">
        <v>193</v>
      </c>
      <c r="N3335" t="s">
        <v>276</v>
      </c>
      <c r="O3335">
        <f t="shared" si="52"/>
        <v>2017</v>
      </c>
    </row>
    <row r="3336" spans="1:15" x14ac:dyDescent="0.3">
      <c r="A3336" t="s">
        <v>5828</v>
      </c>
      <c r="B3336" s="7">
        <v>42968</v>
      </c>
      <c r="C3336" t="s">
        <v>5829</v>
      </c>
      <c r="D3336" t="s">
        <v>2708</v>
      </c>
      <c r="E3336">
        <v>17.12</v>
      </c>
      <c r="F3336">
        <v>4</v>
      </c>
      <c r="G3336">
        <v>0</v>
      </c>
      <c r="H3336">
        <v>4.9648000000000003</v>
      </c>
      <c r="I3336" t="s">
        <v>44</v>
      </c>
      <c r="J3336" t="s">
        <v>66</v>
      </c>
      <c r="K3336" t="s">
        <v>2709</v>
      </c>
      <c r="L3336" t="s">
        <v>47</v>
      </c>
      <c r="M3336" t="s">
        <v>48</v>
      </c>
      <c r="N3336" t="s">
        <v>2811</v>
      </c>
      <c r="O3336">
        <f t="shared" si="52"/>
        <v>2017</v>
      </c>
    </row>
    <row r="3337" spans="1:15" x14ac:dyDescent="0.3">
      <c r="A3337" t="s">
        <v>5828</v>
      </c>
      <c r="B3337" s="7">
        <v>42968</v>
      </c>
      <c r="C3337" t="s">
        <v>5829</v>
      </c>
      <c r="D3337" t="s">
        <v>1790</v>
      </c>
      <c r="E3337">
        <v>431.96800000000002</v>
      </c>
      <c r="F3337">
        <v>4</v>
      </c>
      <c r="G3337">
        <v>0.2</v>
      </c>
      <c r="H3337">
        <v>37.797199999999997</v>
      </c>
      <c r="I3337" t="s">
        <v>69</v>
      </c>
      <c r="J3337" t="s">
        <v>70</v>
      </c>
      <c r="K3337" t="s">
        <v>1791</v>
      </c>
      <c r="L3337" t="s">
        <v>47</v>
      </c>
      <c r="M3337" t="s">
        <v>48</v>
      </c>
      <c r="N3337" t="s">
        <v>2811</v>
      </c>
      <c r="O3337">
        <f t="shared" si="52"/>
        <v>2017</v>
      </c>
    </row>
    <row r="3338" spans="1:15" x14ac:dyDescent="0.3">
      <c r="A3338" t="s">
        <v>5828</v>
      </c>
      <c r="B3338" s="7">
        <v>42968</v>
      </c>
      <c r="C3338" t="s">
        <v>5829</v>
      </c>
      <c r="D3338" t="s">
        <v>5830</v>
      </c>
      <c r="E3338">
        <v>129.91999999999999</v>
      </c>
      <c r="F3338">
        <v>4</v>
      </c>
      <c r="G3338">
        <v>0</v>
      </c>
      <c r="H3338">
        <v>10.393599999999999</v>
      </c>
      <c r="I3338" t="s">
        <v>32</v>
      </c>
      <c r="J3338" t="s">
        <v>63</v>
      </c>
      <c r="K3338" t="s">
        <v>5831</v>
      </c>
      <c r="L3338" t="s">
        <v>47</v>
      </c>
      <c r="M3338" t="s">
        <v>48</v>
      </c>
      <c r="N3338" t="s">
        <v>2811</v>
      </c>
      <c r="O3338">
        <f t="shared" si="52"/>
        <v>2017</v>
      </c>
    </row>
    <row r="3339" spans="1:15" x14ac:dyDescent="0.3">
      <c r="A3339" t="s">
        <v>5828</v>
      </c>
      <c r="B3339" s="7">
        <v>42968</v>
      </c>
      <c r="C3339" t="s">
        <v>5829</v>
      </c>
      <c r="D3339" t="s">
        <v>78</v>
      </c>
      <c r="E3339">
        <v>568.72799999999995</v>
      </c>
      <c r="F3339">
        <v>3</v>
      </c>
      <c r="G3339">
        <v>0.2</v>
      </c>
      <c r="H3339">
        <v>28.436399999999999</v>
      </c>
      <c r="I3339" t="s">
        <v>32</v>
      </c>
      <c r="J3339" t="s">
        <v>53</v>
      </c>
      <c r="K3339" t="s">
        <v>79</v>
      </c>
      <c r="L3339" t="s">
        <v>47</v>
      </c>
      <c r="M3339" t="s">
        <v>48</v>
      </c>
      <c r="N3339" t="s">
        <v>2811</v>
      </c>
      <c r="O3339">
        <f t="shared" si="52"/>
        <v>2017</v>
      </c>
    </row>
    <row r="3340" spans="1:15" x14ac:dyDescent="0.3">
      <c r="A3340" t="s">
        <v>5828</v>
      </c>
      <c r="B3340" s="7">
        <v>42968</v>
      </c>
      <c r="C3340" t="s">
        <v>5829</v>
      </c>
      <c r="D3340" t="s">
        <v>5832</v>
      </c>
      <c r="E3340">
        <v>117.14400000000001</v>
      </c>
      <c r="F3340">
        <v>9</v>
      </c>
      <c r="G3340">
        <v>0.2</v>
      </c>
      <c r="H3340">
        <v>42.464700000000001</v>
      </c>
      <c r="I3340" t="s">
        <v>44</v>
      </c>
      <c r="J3340" t="s">
        <v>73</v>
      </c>
      <c r="K3340" t="s">
        <v>5833</v>
      </c>
      <c r="L3340" t="s">
        <v>47</v>
      </c>
      <c r="M3340" t="s">
        <v>48</v>
      </c>
      <c r="N3340" t="s">
        <v>2811</v>
      </c>
      <c r="O3340">
        <f t="shared" si="52"/>
        <v>2017</v>
      </c>
    </row>
    <row r="3341" spans="1:15" x14ac:dyDescent="0.3">
      <c r="A3341" t="s">
        <v>5828</v>
      </c>
      <c r="B3341" s="7">
        <v>42968</v>
      </c>
      <c r="C3341" t="s">
        <v>5829</v>
      </c>
      <c r="D3341" t="s">
        <v>5834</v>
      </c>
      <c r="E3341">
        <v>203.52</v>
      </c>
      <c r="F3341">
        <v>3</v>
      </c>
      <c r="G3341">
        <v>0</v>
      </c>
      <c r="H3341">
        <v>54.950400000000002</v>
      </c>
      <c r="I3341" t="s">
        <v>44</v>
      </c>
      <c r="J3341" t="s">
        <v>76</v>
      </c>
      <c r="K3341" t="s">
        <v>5835</v>
      </c>
      <c r="L3341" t="s">
        <v>47</v>
      </c>
      <c r="M3341" t="s">
        <v>48</v>
      </c>
      <c r="N3341" t="s">
        <v>2811</v>
      </c>
      <c r="O3341">
        <f t="shared" si="52"/>
        <v>2017</v>
      </c>
    </row>
    <row r="3342" spans="1:15" x14ac:dyDescent="0.3">
      <c r="A3342" t="s">
        <v>5828</v>
      </c>
      <c r="B3342" s="7">
        <v>42968</v>
      </c>
      <c r="C3342" t="s">
        <v>5829</v>
      </c>
      <c r="D3342" t="s">
        <v>1130</v>
      </c>
      <c r="E3342">
        <v>51.75</v>
      </c>
      <c r="F3342">
        <v>5</v>
      </c>
      <c r="G3342">
        <v>0</v>
      </c>
      <c r="H3342">
        <v>24.84</v>
      </c>
      <c r="I3342" t="s">
        <v>44</v>
      </c>
      <c r="J3342" t="s">
        <v>45</v>
      </c>
      <c r="K3342" t="s">
        <v>1131</v>
      </c>
      <c r="L3342" t="s">
        <v>47</v>
      </c>
      <c r="M3342" t="s">
        <v>48</v>
      </c>
      <c r="N3342" t="s">
        <v>2811</v>
      </c>
      <c r="O3342">
        <f t="shared" si="52"/>
        <v>2017</v>
      </c>
    </row>
    <row r="3343" spans="1:15" x14ac:dyDescent="0.3">
      <c r="A3343" t="s">
        <v>5836</v>
      </c>
      <c r="B3343" s="7">
        <v>42609</v>
      </c>
      <c r="C3343" t="s">
        <v>248</v>
      </c>
      <c r="D3343" t="s">
        <v>3967</v>
      </c>
      <c r="E3343">
        <v>122.97</v>
      </c>
      <c r="F3343">
        <v>3</v>
      </c>
      <c r="G3343">
        <v>0</v>
      </c>
      <c r="H3343">
        <v>60.255299999999998</v>
      </c>
      <c r="I3343" t="s">
        <v>44</v>
      </c>
      <c r="J3343" t="s">
        <v>85</v>
      </c>
      <c r="K3343" t="s">
        <v>3968</v>
      </c>
      <c r="L3343" t="s">
        <v>137</v>
      </c>
      <c r="M3343" t="s">
        <v>1102</v>
      </c>
      <c r="N3343" t="s">
        <v>1171</v>
      </c>
      <c r="O3343">
        <f t="shared" si="52"/>
        <v>2016</v>
      </c>
    </row>
    <row r="3344" spans="1:15" x14ac:dyDescent="0.3">
      <c r="A3344" t="s">
        <v>5836</v>
      </c>
      <c r="B3344" s="7">
        <v>42609</v>
      </c>
      <c r="C3344" t="s">
        <v>248</v>
      </c>
      <c r="D3344" t="s">
        <v>3902</v>
      </c>
      <c r="E3344">
        <v>244.61500000000001</v>
      </c>
      <c r="F3344">
        <v>1</v>
      </c>
      <c r="G3344">
        <v>0.3</v>
      </c>
      <c r="H3344">
        <v>20.966999999999999</v>
      </c>
      <c r="I3344" t="s">
        <v>32</v>
      </c>
      <c r="J3344" t="s">
        <v>53</v>
      </c>
      <c r="K3344" t="s">
        <v>3903</v>
      </c>
      <c r="L3344" t="s">
        <v>137</v>
      </c>
      <c r="M3344" t="s">
        <v>1102</v>
      </c>
      <c r="N3344" t="s">
        <v>1171</v>
      </c>
      <c r="O3344">
        <f t="shared" si="52"/>
        <v>2016</v>
      </c>
    </row>
    <row r="3345" spans="1:15" x14ac:dyDescent="0.3">
      <c r="A3345" t="s">
        <v>5836</v>
      </c>
      <c r="B3345" s="7">
        <v>42609</v>
      </c>
      <c r="C3345" t="s">
        <v>248</v>
      </c>
      <c r="D3345" t="s">
        <v>817</v>
      </c>
      <c r="E3345">
        <v>59.97</v>
      </c>
      <c r="F3345">
        <v>3</v>
      </c>
      <c r="G3345">
        <v>0</v>
      </c>
      <c r="H3345">
        <v>28.785599999999999</v>
      </c>
      <c r="I3345" t="s">
        <v>69</v>
      </c>
      <c r="J3345" t="s">
        <v>70</v>
      </c>
      <c r="K3345" t="s">
        <v>818</v>
      </c>
      <c r="L3345" t="s">
        <v>137</v>
      </c>
      <c r="M3345" t="s">
        <v>1102</v>
      </c>
      <c r="N3345" t="s">
        <v>1171</v>
      </c>
      <c r="O3345">
        <f t="shared" si="52"/>
        <v>2016</v>
      </c>
    </row>
    <row r="3346" spans="1:15" x14ac:dyDescent="0.3">
      <c r="A3346" t="s">
        <v>5836</v>
      </c>
      <c r="B3346" s="7">
        <v>42609</v>
      </c>
      <c r="C3346" t="s">
        <v>248</v>
      </c>
      <c r="D3346" t="s">
        <v>708</v>
      </c>
      <c r="E3346">
        <v>81.540000000000006</v>
      </c>
      <c r="F3346">
        <v>9</v>
      </c>
      <c r="G3346">
        <v>0</v>
      </c>
      <c r="H3346">
        <v>36.692999999999998</v>
      </c>
      <c r="I3346" t="s">
        <v>44</v>
      </c>
      <c r="J3346" t="s">
        <v>85</v>
      </c>
      <c r="K3346" t="s">
        <v>709</v>
      </c>
      <c r="L3346" t="s">
        <v>137</v>
      </c>
      <c r="M3346" t="s">
        <v>1102</v>
      </c>
      <c r="N3346" t="s">
        <v>1171</v>
      </c>
      <c r="O3346">
        <f t="shared" si="52"/>
        <v>2016</v>
      </c>
    </row>
    <row r="3347" spans="1:15" x14ac:dyDescent="0.3">
      <c r="A3347" t="s">
        <v>5836</v>
      </c>
      <c r="B3347" s="7">
        <v>42609</v>
      </c>
      <c r="C3347" t="s">
        <v>248</v>
      </c>
      <c r="D3347" t="s">
        <v>2911</v>
      </c>
      <c r="E3347">
        <v>11.68</v>
      </c>
      <c r="F3347">
        <v>4</v>
      </c>
      <c r="G3347">
        <v>0</v>
      </c>
      <c r="H3347">
        <v>5.2560000000000002</v>
      </c>
      <c r="I3347" t="s">
        <v>44</v>
      </c>
      <c r="J3347" t="s">
        <v>241</v>
      </c>
      <c r="K3347" t="s">
        <v>500</v>
      </c>
      <c r="L3347" t="s">
        <v>137</v>
      </c>
      <c r="M3347" t="s">
        <v>1102</v>
      </c>
      <c r="N3347" t="s">
        <v>1171</v>
      </c>
      <c r="O3347">
        <f t="shared" si="52"/>
        <v>2016</v>
      </c>
    </row>
    <row r="3348" spans="1:15" x14ac:dyDescent="0.3">
      <c r="A3348" t="s">
        <v>5836</v>
      </c>
      <c r="B3348" s="7">
        <v>42609</v>
      </c>
      <c r="C3348" t="s">
        <v>248</v>
      </c>
      <c r="D3348" t="s">
        <v>5455</v>
      </c>
      <c r="E3348">
        <v>29</v>
      </c>
      <c r="F3348">
        <v>5</v>
      </c>
      <c r="G3348">
        <v>0</v>
      </c>
      <c r="H3348">
        <v>13.92</v>
      </c>
      <c r="I3348" t="s">
        <v>44</v>
      </c>
      <c r="J3348" t="s">
        <v>73</v>
      </c>
      <c r="K3348" t="s">
        <v>5456</v>
      </c>
      <c r="L3348" t="s">
        <v>137</v>
      </c>
      <c r="M3348" t="s">
        <v>1102</v>
      </c>
      <c r="N3348" t="s">
        <v>1171</v>
      </c>
      <c r="O3348">
        <f t="shared" si="52"/>
        <v>2016</v>
      </c>
    </row>
    <row r="3349" spans="1:15" x14ac:dyDescent="0.3">
      <c r="A3349" t="s">
        <v>5837</v>
      </c>
      <c r="B3349" s="7">
        <v>42229</v>
      </c>
      <c r="C3349" t="s">
        <v>205</v>
      </c>
      <c r="D3349" t="s">
        <v>1387</v>
      </c>
      <c r="E3349">
        <v>50.8</v>
      </c>
      <c r="F3349">
        <v>5</v>
      </c>
      <c r="G3349">
        <v>0</v>
      </c>
      <c r="H3349">
        <v>13.208</v>
      </c>
      <c r="I3349" t="s">
        <v>44</v>
      </c>
      <c r="J3349" t="s">
        <v>66</v>
      </c>
      <c r="K3349" t="s">
        <v>1388</v>
      </c>
      <c r="L3349" t="s">
        <v>47</v>
      </c>
      <c r="M3349" t="s">
        <v>48</v>
      </c>
      <c r="N3349" t="s">
        <v>5838</v>
      </c>
      <c r="O3349">
        <f t="shared" si="52"/>
        <v>2015</v>
      </c>
    </row>
    <row r="3350" spans="1:15" x14ac:dyDescent="0.3">
      <c r="A3350" t="s">
        <v>5839</v>
      </c>
      <c r="B3350" s="7">
        <v>43044</v>
      </c>
      <c r="C3350" t="s">
        <v>938</v>
      </c>
      <c r="D3350" t="s">
        <v>154</v>
      </c>
      <c r="E3350">
        <v>16.03</v>
      </c>
      <c r="F3350">
        <v>5</v>
      </c>
      <c r="G3350">
        <v>0.8</v>
      </c>
      <c r="H3350">
        <v>-25.648</v>
      </c>
      <c r="I3350" t="s">
        <v>44</v>
      </c>
      <c r="J3350" t="s">
        <v>73</v>
      </c>
      <c r="K3350" t="s">
        <v>155</v>
      </c>
      <c r="L3350" t="s">
        <v>99</v>
      </c>
      <c r="M3350" t="s">
        <v>193</v>
      </c>
      <c r="N3350" t="s">
        <v>276</v>
      </c>
      <c r="O3350">
        <f t="shared" si="52"/>
        <v>2017</v>
      </c>
    </row>
    <row r="3351" spans="1:15" x14ac:dyDescent="0.3">
      <c r="A3351" t="s">
        <v>5840</v>
      </c>
      <c r="B3351" s="7">
        <v>42599</v>
      </c>
      <c r="C3351" t="s">
        <v>2846</v>
      </c>
      <c r="D3351" t="s">
        <v>2383</v>
      </c>
      <c r="E3351">
        <v>15.712</v>
      </c>
      <c r="F3351">
        <v>4</v>
      </c>
      <c r="G3351">
        <v>0.2</v>
      </c>
      <c r="H3351">
        <v>5.6955999999999998</v>
      </c>
      <c r="I3351" t="s">
        <v>44</v>
      </c>
      <c r="J3351" t="s">
        <v>73</v>
      </c>
      <c r="K3351" t="s">
        <v>2384</v>
      </c>
      <c r="L3351" t="s">
        <v>47</v>
      </c>
      <c r="M3351" t="s">
        <v>93</v>
      </c>
      <c r="N3351" t="s">
        <v>94</v>
      </c>
      <c r="O3351">
        <f t="shared" si="52"/>
        <v>2016</v>
      </c>
    </row>
    <row r="3352" spans="1:15" x14ac:dyDescent="0.3">
      <c r="A3352" t="s">
        <v>5841</v>
      </c>
      <c r="B3352" s="7">
        <v>42730</v>
      </c>
      <c r="C3352" t="s">
        <v>1777</v>
      </c>
      <c r="D3352" t="s">
        <v>3668</v>
      </c>
      <c r="E3352">
        <v>89.97</v>
      </c>
      <c r="F3352">
        <v>3</v>
      </c>
      <c r="G3352">
        <v>0</v>
      </c>
      <c r="H3352">
        <v>18.893699999999999</v>
      </c>
      <c r="I3352" t="s">
        <v>69</v>
      </c>
      <c r="J3352" t="s">
        <v>148</v>
      </c>
      <c r="K3352" t="s">
        <v>3669</v>
      </c>
      <c r="L3352" t="s">
        <v>137</v>
      </c>
      <c r="M3352" t="s">
        <v>243</v>
      </c>
      <c r="N3352" t="s">
        <v>244</v>
      </c>
      <c r="O3352">
        <f t="shared" si="52"/>
        <v>2016</v>
      </c>
    </row>
    <row r="3353" spans="1:15" x14ac:dyDescent="0.3">
      <c r="A3353" t="s">
        <v>5842</v>
      </c>
      <c r="B3353" s="7">
        <v>41905</v>
      </c>
      <c r="C3353" t="s">
        <v>2293</v>
      </c>
      <c r="D3353" t="s">
        <v>5843</v>
      </c>
      <c r="E3353">
        <v>435.99900000000002</v>
      </c>
      <c r="F3353">
        <v>3</v>
      </c>
      <c r="G3353">
        <v>0.15</v>
      </c>
      <c r="H3353">
        <v>20.517600000000002</v>
      </c>
      <c r="I3353" t="s">
        <v>32</v>
      </c>
      <c r="J3353" t="s">
        <v>33</v>
      </c>
      <c r="K3353" t="s">
        <v>5844</v>
      </c>
      <c r="L3353" t="s">
        <v>47</v>
      </c>
      <c r="M3353" t="s">
        <v>48</v>
      </c>
      <c r="N3353" t="s">
        <v>840</v>
      </c>
      <c r="O3353">
        <f t="shared" si="52"/>
        <v>2014</v>
      </c>
    </row>
    <row r="3354" spans="1:15" x14ac:dyDescent="0.3">
      <c r="A3354" t="s">
        <v>5842</v>
      </c>
      <c r="B3354" s="7">
        <v>41905</v>
      </c>
      <c r="C3354" t="s">
        <v>2293</v>
      </c>
      <c r="D3354" t="s">
        <v>283</v>
      </c>
      <c r="E3354">
        <v>83.983999999999995</v>
      </c>
      <c r="F3354">
        <v>2</v>
      </c>
      <c r="G3354">
        <v>0.2</v>
      </c>
      <c r="H3354">
        <v>31.494</v>
      </c>
      <c r="I3354" t="s">
        <v>69</v>
      </c>
      <c r="J3354" t="s">
        <v>70</v>
      </c>
      <c r="K3354" t="s">
        <v>284</v>
      </c>
      <c r="L3354" t="s">
        <v>47</v>
      </c>
      <c r="M3354" t="s">
        <v>48</v>
      </c>
      <c r="N3354" t="s">
        <v>840</v>
      </c>
      <c r="O3354">
        <f t="shared" si="52"/>
        <v>2014</v>
      </c>
    </row>
    <row r="3355" spans="1:15" x14ac:dyDescent="0.3">
      <c r="A3355" t="s">
        <v>5845</v>
      </c>
      <c r="B3355" s="7">
        <v>41839</v>
      </c>
      <c r="C3355" t="s">
        <v>888</v>
      </c>
      <c r="D3355" t="s">
        <v>4055</v>
      </c>
      <c r="E3355">
        <v>359.98</v>
      </c>
      <c r="F3355">
        <v>2</v>
      </c>
      <c r="G3355">
        <v>0</v>
      </c>
      <c r="H3355">
        <v>93.594800000000006</v>
      </c>
      <c r="I3355" t="s">
        <v>69</v>
      </c>
      <c r="J3355" t="s">
        <v>70</v>
      </c>
      <c r="K3355" t="s">
        <v>4056</v>
      </c>
      <c r="L3355" t="s">
        <v>137</v>
      </c>
      <c r="M3355" t="s">
        <v>663</v>
      </c>
      <c r="N3355" t="s">
        <v>461</v>
      </c>
      <c r="O3355">
        <f t="shared" si="52"/>
        <v>2014</v>
      </c>
    </row>
    <row r="3356" spans="1:15" x14ac:dyDescent="0.3">
      <c r="A3356" t="s">
        <v>5845</v>
      </c>
      <c r="B3356" s="7">
        <v>41839</v>
      </c>
      <c r="C3356" t="s">
        <v>888</v>
      </c>
      <c r="D3356" t="s">
        <v>5846</v>
      </c>
      <c r="E3356">
        <v>70.56</v>
      </c>
      <c r="F3356">
        <v>1</v>
      </c>
      <c r="G3356">
        <v>0.3</v>
      </c>
      <c r="H3356">
        <v>-4.032</v>
      </c>
      <c r="I3356" t="s">
        <v>32</v>
      </c>
      <c r="J3356" t="s">
        <v>53</v>
      </c>
      <c r="K3356" t="s">
        <v>5847</v>
      </c>
      <c r="L3356" t="s">
        <v>137</v>
      </c>
      <c r="M3356" t="s">
        <v>663</v>
      </c>
      <c r="N3356" t="s">
        <v>461</v>
      </c>
      <c r="O3356">
        <f t="shared" si="52"/>
        <v>2014</v>
      </c>
    </row>
    <row r="3357" spans="1:15" x14ac:dyDescent="0.3">
      <c r="A3357" t="s">
        <v>5845</v>
      </c>
      <c r="B3357" s="7">
        <v>41839</v>
      </c>
      <c r="C3357" t="s">
        <v>888</v>
      </c>
      <c r="D3357" t="s">
        <v>2965</v>
      </c>
      <c r="E3357">
        <v>20.88</v>
      </c>
      <c r="F3357">
        <v>2</v>
      </c>
      <c r="G3357">
        <v>0</v>
      </c>
      <c r="H3357">
        <v>9.6047999999999991</v>
      </c>
      <c r="I3357" t="s">
        <v>44</v>
      </c>
      <c r="J3357" t="s">
        <v>73</v>
      </c>
      <c r="K3357" t="s">
        <v>2966</v>
      </c>
      <c r="L3357" t="s">
        <v>137</v>
      </c>
      <c r="M3357" t="s">
        <v>663</v>
      </c>
      <c r="N3357" t="s">
        <v>461</v>
      </c>
      <c r="O3357">
        <f t="shared" si="52"/>
        <v>2014</v>
      </c>
    </row>
    <row r="3358" spans="1:15" x14ac:dyDescent="0.3">
      <c r="A3358" t="s">
        <v>5845</v>
      </c>
      <c r="B3358" s="7">
        <v>41839</v>
      </c>
      <c r="C3358" t="s">
        <v>888</v>
      </c>
      <c r="D3358" t="s">
        <v>1110</v>
      </c>
      <c r="E3358">
        <v>3.81</v>
      </c>
      <c r="F3358">
        <v>1</v>
      </c>
      <c r="G3358">
        <v>0</v>
      </c>
      <c r="H3358">
        <v>1.8288</v>
      </c>
      <c r="I3358" t="s">
        <v>44</v>
      </c>
      <c r="J3358" t="s">
        <v>73</v>
      </c>
      <c r="K3358" t="s">
        <v>1111</v>
      </c>
      <c r="L3358" t="s">
        <v>137</v>
      </c>
      <c r="M3358" t="s">
        <v>663</v>
      </c>
      <c r="N3358" t="s">
        <v>461</v>
      </c>
      <c r="O3358">
        <f t="shared" si="52"/>
        <v>2014</v>
      </c>
    </row>
    <row r="3359" spans="1:15" x14ac:dyDescent="0.3">
      <c r="A3359" t="s">
        <v>5848</v>
      </c>
      <c r="B3359" s="7">
        <v>42985</v>
      </c>
      <c r="C3359" t="s">
        <v>2741</v>
      </c>
      <c r="D3359" t="s">
        <v>3033</v>
      </c>
      <c r="E3359">
        <v>73.007999999999996</v>
      </c>
      <c r="F3359">
        <v>9</v>
      </c>
      <c r="G3359">
        <v>0.2</v>
      </c>
      <c r="H3359">
        <v>26.465399999999999</v>
      </c>
      <c r="I3359" t="s">
        <v>44</v>
      </c>
      <c r="J3359" t="s">
        <v>85</v>
      </c>
      <c r="K3359" t="s">
        <v>170</v>
      </c>
      <c r="L3359" t="s">
        <v>99</v>
      </c>
      <c r="M3359" t="s">
        <v>193</v>
      </c>
      <c r="N3359" t="s">
        <v>276</v>
      </c>
      <c r="O3359">
        <f t="shared" si="52"/>
        <v>2017</v>
      </c>
    </row>
    <row r="3360" spans="1:15" x14ac:dyDescent="0.3">
      <c r="A3360" t="s">
        <v>5849</v>
      </c>
      <c r="B3360" s="7">
        <v>42496</v>
      </c>
      <c r="C3360" t="s">
        <v>4496</v>
      </c>
      <c r="D3360" t="s">
        <v>1345</v>
      </c>
      <c r="E3360">
        <v>3.2080000000000002</v>
      </c>
      <c r="F3360">
        <v>2</v>
      </c>
      <c r="G3360">
        <v>0.8</v>
      </c>
      <c r="H3360">
        <v>-5.2931999999999997</v>
      </c>
      <c r="I3360" t="s">
        <v>44</v>
      </c>
      <c r="J3360" t="s">
        <v>73</v>
      </c>
      <c r="K3360" t="s">
        <v>1346</v>
      </c>
      <c r="L3360" t="s">
        <v>99</v>
      </c>
      <c r="M3360" t="s">
        <v>193</v>
      </c>
      <c r="N3360" t="s">
        <v>276</v>
      </c>
      <c r="O3360">
        <f t="shared" si="52"/>
        <v>2016</v>
      </c>
    </row>
    <row r="3361" spans="1:15" x14ac:dyDescent="0.3">
      <c r="A3361" t="s">
        <v>5849</v>
      </c>
      <c r="B3361" s="7">
        <v>42496</v>
      </c>
      <c r="C3361" t="s">
        <v>4496</v>
      </c>
      <c r="D3361" t="s">
        <v>3314</v>
      </c>
      <c r="E3361">
        <v>26.175999999999998</v>
      </c>
      <c r="F3361">
        <v>2</v>
      </c>
      <c r="G3361">
        <v>0.2</v>
      </c>
      <c r="H3361">
        <v>-3.2719999999999998</v>
      </c>
      <c r="I3361" t="s">
        <v>69</v>
      </c>
      <c r="J3361" t="s">
        <v>148</v>
      </c>
      <c r="K3361" t="s">
        <v>3315</v>
      </c>
      <c r="L3361" t="s">
        <v>99</v>
      </c>
      <c r="M3361" t="s">
        <v>193</v>
      </c>
      <c r="N3361" t="s">
        <v>276</v>
      </c>
      <c r="O3361">
        <f t="shared" si="52"/>
        <v>2016</v>
      </c>
    </row>
    <row r="3362" spans="1:15" x14ac:dyDescent="0.3">
      <c r="A3362" t="s">
        <v>5850</v>
      </c>
      <c r="B3362" s="7">
        <v>42159</v>
      </c>
      <c r="C3362" t="s">
        <v>3180</v>
      </c>
      <c r="D3362" t="s">
        <v>838</v>
      </c>
      <c r="E3362">
        <v>30.44</v>
      </c>
      <c r="F3362">
        <v>4</v>
      </c>
      <c r="G3362">
        <v>0</v>
      </c>
      <c r="H3362">
        <v>14.306800000000001</v>
      </c>
      <c r="I3362" t="s">
        <v>44</v>
      </c>
      <c r="J3362" t="s">
        <v>85</v>
      </c>
      <c r="K3362" t="s">
        <v>839</v>
      </c>
      <c r="L3362" t="s">
        <v>137</v>
      </c>
      <c r="M3362" t="s">
        <v>243</v>
      </c>
      <c r="N3362" t="s">
        <v>244</v>
      </c>
      <c r="O3362">
        <f t="shared" si="52"/>
        <v>2015</v>
      </c>
    </row>
    <row r="3363" spans="1:15" x14ac:dyDescent="0.3">
      <c r="A3363" t="s">
        <v>5850</v>
      </c>
      <c r="B3363" s="7">
        <v>42159</v>
      </c>
      <c r="C3363" t="s">
        <v>3180</v>
      </c>
      <c r="D3363" t="s">
        <v>5851</v>
      </c>
      <c r="E3363">
        <v>35.28</v>
      </c>
      <c r="F3363">
        <v>3</v>
      </c>
      <c r="G3363">
        <v>0</v>
      </c>
      <c r="H3363">
        <v>11.995200000000001</v>
      </c>
      <c r="I3363" t="s">
        <v>32</v>
      </c>
      <c r="J3363" t="s">
        <v>63</v>
      </c>
      <c r="K3363" t="s">
        <v>5852</v>
      </c>
      <c r="L3363" t="s">
        <v>137</v>
      </c>
      <c r="M3363" t="s">
        <v>243</v>
      </c>
      <c r="N3363" t="s">
        <v>244</v>
      </c>
      <c r="O3363">
        <f t="shared" si="52"/>
        <v>2015</v>
      </c>
    </row>
    <row r="3364" spans="1:15" x14ac:dyDescent="0.3">
      <c r="A3364" t="s">
        <v>5853</v>
      </c>
      <c r="B3364" s="7">
        <v>42351</v>
      </c>
      <c r="C3364" t="s">
        <v>5260</v>
      </c>
      <c r="D3364" t="s">
        <v>1703</v>
      </c>
      <c r="E3364">
        <v>19.440000000000001</v>
      </c>
      <c r="F3364">
        <v>3</v>
      </c>
      <c r="G3364">
        <v>0</v>
      </c>
      <c r="H3364">
        <v>9.3312000000000008</v>
      </c>
      <c r="I3364" t="s">
        <v>44</v>
      </c>
      <c r="J3364" t="s">
        <v>85</v>
      </c>
      <c r="K3364" t="s">
        <v>1704</v>
      </c>
      <c r="L3364" t="s">
        <v>137</v>
      </c>
      <c r="M3364" t="s">
        <v>1102</v>
      </c>
      <c r="N3364" t="s">
        <v>5854</v>
      </c>
      <c r="O3364">
        <f t="shared" si="52"/>
        <v>2015</v>
      </c>
    </row>
    <row r="3365" spans="1:15" x14ac:dyDescent="0.3">
      <c r="A3365" t="s">
        <v>5853</v>
      </c>
      <c r="B3365" s="7">
        <v>42351</v>
      </c>
      <c r="C3365" t="s">
        <v>5260</v>
      </c>
      <c r="D3365" t="s">
        <v>376</v>
      </c>
      <c r="E3365">
        <v>37.880000000000003</v>
      </c>
      <c r="F3365">
        <v>2</v>
      </c>
      <c r="G3365">
        <v>0</v>
      </c>
      <c r="H3365">
        <v>18.940000000000001</v>
      </c>
      <c r="I3365" t="s">
        <v>44</v>
      </c>
      <c r="J3365" t="s">
        <v>73</v>
      </c>
      <c r="K3365" t="s">
        <v>377</v>
      </c>
      <c r="L3365" t="s">
        <v>137</v>
      </c>
      <c r="M3365" t="s">
        <v>1102</v>
      </c>
      <c r="N3365" t="s">
        <v>5854</v>
      </c>
      <c r="O3365">
        <f t="shared" si="52"/>
        <v>2015</v>
      </c>
    </row>
    <row r="3366" spans="1:15" x14ac:dyDescent="0.3">
      <c r="A3366" t="s">
        <v>5855</v>
      </c>
      <c r="B3366" s="7">
        <v>42567</v>
      </c>
      <c r="C3366" t="s">
        <v>3440</v>
      </c>
      <c r="D3366" t="s">
        <v>2540</v>
      </c>
      <c r="E3366">
        <v>9.5519999999999996</v>
      </c>
      <c r="F3366">
        <v>3</v>
      </c>
      <c r="G3366">
        <v>0.6</v>
      </c>
      <c r="H3366">
        <v>-3.8208000000000002</v>
      </c>
      <c r="I3366" t="s">
        <v>32</v>
      </c>
      <c r="J3366" t="s">
        <v>63</v>
      </c>
      <c r="K3366" t="s">
        <v>816</v>
      </c>
      <c r="L3366" t="s">
        <v>99</v>
      </c>
      <c r="M3366" t="s">
        <v>100</v>
      </c>
      <c r="N3366" t="s">
        <v>171</v>
      </c>
      <c r="O3366">
        <f t="shared" si="52"/>
        <v>2016</v>
      </c>
    </row>
    <row r="3367" spans="1:15" x14ac:dyDescent="0.3">
      <c r="A3367" t="s">
        <v>5856</v>
      </c>
      <c r="B3367" s="7">
        <v>41670</v>
      </c>
      <c r="C3367" t="s">
        <v>5857</v>
      </c>
      <c r="D3367" t="s">
        <v>3891</v>
      </c>
      <c r="E3367">
        <v>290.666</v>
      </c>
      <c r="F3367">
        <v>2</v>
      </c>
      <c r="G3367">
        <v>0.15</v>
      </c>
      <c r="H3367">
        <v>3.4196</v>
      </c>
      <c r="I3367" t="s">
        <v>32</v>
      </c>
      <c r="J3367" t="s">
        <v>33</v>
      </c>
      <c r="K3367" t="s">
        <v>3892</v>
      </c>
      <c r="L3367" t="s">
        <v>47</v>
      </c>
      <c r="M3367" t="s">
        <v>48</v>
      </c>
      <c r="N3367" t="s">
        <v>1865</v>
      </c>
      <c r="O3367">
        <f t="shared" si="52"/>
        <v>2014</v>
      </c>
    </row>
    <row r="3368" spans="1:15" x14ac:dyDescent="0.3">
      <c r="A3368" t="s">
        <v>5858</v>
      </c>
      <c r="B3368" s="7">
        <v>41829</v>
      </c>
      <c r="C3368" t="s">
        <v>2293</v>
      </c>
      <c r="D3368" t="s">
        <v>3203</v>
      </c>
      <c r="E3368">
        <v>10.368</v>
      </c>
      <c r="F3368">
        <v>2</v>
      </c>
      <c r="G3368">
        <v>0.2</v>
      </c>
      <c r="H3368">
        <v>3.6288</v>
      </c>
      <c r="I3368" t="s">
        <v>44</v>
      </c>
      <c r="J3368" t="s">
        <v>85</v>
      </c>
      <c r="K3368" t="s">
        <v>3204</v>
      </c>
      <c r="L3368" t="s">
        <v>99</v>
      </c>
      <c r="M3368" t="s">
        <v>100</v>
      </c>
      <c r="N3368" t="s">
        <v>722</v>
      </c>
      <c r="O3368">
        <f t="shared" si="52"/>
        <v>2014</v>
      </c>
    </row>
    <row r="3369" spans="1:15" x14ac:dyDescent="0.3">
      <c r="A3369" t="s">
        <v>5858</v>
      </c>
      <c r="B3369" s="7">
        <v>41829</v>
      </c>
      <c r="C3369" t="s">
        <v>2293</v>
      </c>
      <c r="D3369" t="s">
        <v>4935</v>
      </c>
      <c r="E3369">
        <v>14.352</v>
      </c>
      <c r="F3369">
        <v>3</v>
      </c>
      <c r="G3369">
        <v>0.2</v>
      </c>
      <c r="H3369">
        <v>4.4850000000000003</v>
      </c>
      <c r="I3369" t="s">
        <v>44</v>
      </c>
      <c r="J3369" t="s">
        <v>85</v>
      </c>
      <c r="K3369" t="s">
        <v>4936</v>
      </c>
      <c r="L3369" t="s">
        <v>99</v>
      </c>
      <c r="M3369" t="s">
        <v>100</v>
      </c>
      <c r="N3369" t="s">
        <v>722</v>
      </c>
      <c r="O3369">
        <f t="shared" si="52"/>
        <v>2014</v>
      </c>
    </row>
    <row r="3370" spans="1:15" x14ac:dyDescent="0.3">
      <c r="A3370" t="s">
        <v>5859</v>
      </c>
      <c r="B3370" s="7">
        <v>42329</v>
      </c>
      <c r="C3370" t="s">
        <v>3766</v>
      </c>
      <c r="D3370" t="s">
        <v>5860</v>
      </c>
      <c r="E3370">
        <v>141.96</v>
      </c>
      <c r="F3370">
        <v>2</v>
      </c>
      <c r="G3370">
        <v>0</v>
      </c>
      <c r="H3370">
        <v>41.168399999999998</v>
      </c>
      <c r="I3370" t="s">
        <v>32</v>
      </c>
      <c r="J3370" t="s">
        <v>33</v>
      </c>
      <c r="K3370" t="s">
        <v>5861</v>
      </c>
      <c r="L3370" t="s">
        <v>47</v>
      </c>
      <c r="M3370" t="s">
        <v>1231</v>
      </c>
      <c r="N3370" t="s">
        <v>1232</v>
      </c>
      <c r="O3370">
        <f t="shared" si="52"/>
        <v>2015</v>
      </c>
    </row>
    <row r="3371" spans="1:15" x14ac:dyDescent="0.3">
      <c r="A3371" t="s">
        <v>5859</v>
      </c>
      <c r="B3371" s="7">
        <v>42329</v>
      </c>
      <c r="C3371" t="s">
        <v>3766</v>
      </c>
      <c r="D3371" t="s">
        <v>1188</v>
      </c>
      <c r="E3371">
        <v>66.048000000000002</v>
      </c>
      <c r="F3371">
        <v>4</v>
      </c>
      <c r="G3371">
        <v>0.2</v>
      </c>
      <c r="H3371">
        <v>23.116800000000001</v>
      </c>
      <c r="I3371" t="s">
        <v>44</v>
      </c>
      <c r="J3371" t="s">
        <v>73</v>
      </c>
      <c r="K3371" t="s">
        <v>1189</v>
      </c>
      <c r="L3371" t="s">
        <v>47</v>
      </c>
      <c r="M3371" t="s">
        <v>1231</v>
      </c>
      <c r="N3371" t="s">
        <v>1232</v>
      </c>
      <c r="O3371">
        <f t="shared" si="52"/>
        <v>2015</v>
      </c>
    </row>
    <row r="3372" spans="1:15" x14ac:dyDescent="0.3">
      <c r="A3372" t="s">
        <v>5862</v>
      </c>
      <c r="B3372" s="7">
        <v>42454</v>
      </c>
      <c r="C3372" t="s">
        <v>3771</v>
      </c>
      <c r="D3372" t="s">
        <v>802</v>
      </c>
      <c r="E3372">
        <v>1287.45</v>
      </c>
      <c r="F3372">
        <v>5</v>
      </c>
      <c r="G3372">
        <v>0</v>
      </c>
      <c r="H3372">
        <v>244.6155</v>
      </c>
      <c r="I3372" t="s">
        <v>69</v>
      </c>
      <c r="J3372" t="s">
        <v>148</v>
      </c>
      <c r="K3372" t="s">
        <v>803</v>
      </c>
      <c r="L3372" t="s">
        <v>99</v>
      </c>
      <c r="M3372" t="s">
        <v>576</v>
      </c>
      <c r="N3372" t="s">
        <v>1400</v>
      </c>
      <c r="O3372">
        <f t="shared" si="52"/>
        <v>2016</v>
      </c>
    </row>
    <row r="3373" spans="1:15" x14ac:dyDescent="0.3">
      <c r="A3373" t="s">
        <v>5863</v>
      </c>
      <c r="B3373" s="7">
        <v>43001</v>
      </c>
      <c r="C3373" t="s">
        <v>712</v>
      </c>
      <c r="D3373" t="s">
        <v>3354</v>
      </c>
      <c r="E3373">
        <v>25.824000000000002</v>
      </c>
      <c r="F3373">
        <v>6</v>
      </c>
      <c r="G3373">
        <v>0.2</v>
      </c>
      <c r="H3373">
        <v>9.0383999999999993</v>
      </c>
      <c r="I3373" t="s">
        <v>44</v>
      </c>
      <c r="J3373" t="s">
        <v>73</v>
      </c>
      <c r="K3373" t="s">
        <v>3355</v>
      </c>
      <c r="L3373" t="s">
        <v>47</v>
      </c>
      <c r="M3373" t="s">
        <v>48</v>
      </c>
      <c r="N3373" t="s">
        <v>120</v>
      </c>
      <c r="O3373">
        <f t="shared" si="52"/>
        <v>2017</v>
      </c>
    </row>
    <row r="3374" spans="1:15" x14ac:dyDescent="0.3">
      <c r="A3374" t="s">
        <v>5863</v>
      </c>
      <c r="B3374" s="7">
        <v>43001</v>
      </c>
      <c r="C3374" t="s">
        <v>712</v>
      </c>
      <c r="D3374" t="s">
        <v>5274</v>
      </c>
      <c r="E3374">
        <v>160.96</v>
      </c>
      <c r="F3374">
        <v>2</v>
      </c>
      <c r="G3374">
        <v>0</v>
      </c>
      <c r="H3374">
        <v>48.287999999999997</v>
      </c>
      <c r="I3374" t="s">
        <v>44</v>
      </c>
      <c r="J3374" t="s">
        <v>76</v>
      </c>
      <c r="K3374" t="s">
        <v>5275</v>
      </c>
      <c r="L3374" t="s">
        <v>47</v>
      </c>
      <c r="M3374" t="s">
        <v>48</v>
      </c>
      <c r="N3374" t="s">
        <v>120</v>
      </c>
      <c r="O3374">
        <f t="shared" si="52"/>
        <v>2017</v>
      </c>
    </row>
    <row r="3375" spans="1:15" x14ac:dyDescent="0.3">
      <c r="A3375" t="s">
        <v>5864</v>
      </c>
      <c r="B3375" s="7">
        <v>42342</v>
      </c>
      <c r="C3375" t="s">
        <v>51</v>
      </c>
      <c r="D3375" t="s">
        <v>5473</v>
      </c>
      <c r="E3375">
        <v>28.44</v>
      </c>
      <c r="F3375">
        <v>3</v>
      </c>
      <c r="G3375">
        <v>0</v>
      </c>
      <c r="H3375">
        <v>11.375999999999999</v>
      </c>
      <c r="I3375" t="s">
        <v>32</v>
      </c>
      <c r="J3375" t="s">
        <v>63</v>
      </c>
      <c r="K3375" t="s">
        <v>5474</v>
      </c>
      <c r="L3375" t="s">
        <v>137</v>
      </c>
      <c r="M3375" t="s">
        <v>243</v>
      </c>
      <c r="N3375" t="s">
        <v>5422</v>
      </c>
      <c r="O3375">
        <f t="shared" si="52"/>
        <v>2015</v>
      </c>
    </row>
    <row r="3376" spans="1:15" x14ac:dyDescent="0.3">
      <c r="A3376" t="s">
        <v>5864</v>
      </c>
      <c r="B3376" s="7">
        <v>42342</v>
      </c>
      <c r="C3376" t="s">
        <v>51</v>
      </c>
      <c r="D3376" t="s">
        <v>1370</v>
      </c>
      <c r="E3376">
        <v>364.41</v>
      </c>
      <c r="F3376">
        <v>5</v>
      </c>
      <c r="G3376">
        <v>0.1</v>
      </c>
      <c r="H3376">
        <v>8.0980000000000008</v>
      </c>
      <c r="I3376" t="s">
        <v>32</v>
      </c>
      <c r="J3376" t="s">
        <v>39</v>
      </c>
      <c r="K3376" t="s">
        <v>1371</v>
      </c>
      <c r="L3376" t="s">
        <v>137</v>
      </c>
      <c r="M3376" t="s">
        <v>243</v>
      </c>
      <c r="N3376" t="s">
        <v>5422</v>
      </c>
      <c r="O3376">
        <f t="shared" si="52"/>
        <v>2015</v>
      </c>
    </row>
    <row r="3377" spans="1:15" x14ac:dyDescent="0.3">
      <c r="A3377" t="s">
        <v>5864</v>
      </c>
      <c r="B3377" s="7">
        <v>42342</v>
      </c>
      <c r="C3377" t="s">
        <v>51</v>
      </c>
      <c r="D3377" t="s">
        <v>1488</v>
      </c>
      <c r="E3377">
        <v>39.96</v>
      </c>
      <c r="F3377">
        <v>4</v>
      </c>
      <c r="G3377">
        <v>0</v>
      </c>
      <c r="H3377">
        <v>10.3896</v>
      </c>
      <c r="I3377" t="s">
        <v>69</v>
      </c>
      <c r="J3377" t="s">
        <v>70</v>
      </c>
      <c r="K3377" t="s">
        <v>1489</v>
      </c>
      <c r="L3377" t="s">
        <v>137</v>
      </c>
      <c r="M3377" t="s">
        <v>243</v>
      </c>
      <c r="N3377" t="s">
        <v>5422</v>
      </c>
      <c r="O3377">
        <f t="shared" si="52"/>
        <v>2015</v>
      </c>
    </row>
    <row r="3378" spans="1:15" x14ac:dyDescent="0.3">
      <c r="A3378" t="s">
        <v>5864</v>
      </c>
      <c r="B3378" s="7">
        <v>42342</v>
      </c>
      <c r="C3378" t="s">
        <v>51</v>
      </c>
      <c r="D3378" t="s">
        <v>834</v>
      </c>
      <c r="E3378">
        <v>361.76400000000001</v>
      </c>
      <c r="F3378">
        <v>2</v>
      </c>
      <c r="G3378">
        <v>0.1</v>
      </c>
      <c r="H3378">
        <v>68.333200000000005</v>
      </c>
      <c r="I3378" t="s">
        <v>32</v>
      </c>
      <c r="J3378" t="s">
        <v>39</v>
      </c>
      <c r="K3378" t="s">
        <v>835</v>
      </c>
      <c r="L3378" t="s">
        <v>137</v>
      </c>
      <c r="M3378" t="s">
        <v>243</v>
      </c>
      <c r="N3378" t="s">
        <v>5422</v>
      </c>
      <c r="O3378">
        <f t="shared" si="52"/>
        <v>2015</v>
      </c>
    </row>
    <row r="3379" spans="1:15" x14ac:dyDescent="0.3">
      <c r="A3379" t="s">
        <v>5865</v>
      </c>
      <c r="B3379" s="7">
        <v>42675</v>
      </c>
      <c r="C3379" t="s">
        <v>5866</v>
      </c>
      <c r="D3379" t="s">
        <v>3533</v>
      </c>
      <c r="E3379">
        <v>111.672</v>
      </c>
      <c r="F3379">
        <v>9</v>
      </c>
      <c r="G3379">
        <v>0.2</v>
      </c>
      <c r="H3379">
        <v>6.9794999999999998</v>
      </c>
      <c r="I3379" t="s">
        <v>44</v>
      </c>
      <c r="J3379" t="s">
        <v>58</v>
      </c>
      <c r="K3379" t="s">
        <v>3534</v>
      </c>
      <c r="L3379" t="s">
        <v>99</v>
      </c>
      <c r="M3379" t="s">
        <v>100</v>
      </c>
      <c r="N3379" t="s">
        <v>5867</v>
      </c>
      <c r="O3379">
        <f t="shared" si="52"/>
        <v>2016</v>
      </c>
    </row>
    <row r="3380" spans="1:15" x14ac:dyDescent="0.3">
      <c r="A3380" t="s">
        <v>5868</v>
      </c>
      <c r="B3380" s="7">
        <v>42811</v>
      </c>
      <c r="C3380" t="s">
        <v>1351</v>
      </c>
      <c r="D3380" t="s">
        <v>5265</v>
      </c>
      <c r="E3380">
        <v>13.776</v>
      </c>
      <c r="F3380">
        <v>6</v>
      </c>
      <c r="G3380">
        <v>0.8</v>
      </c>
      <c r="H3380">
        <v>-22.041599999999999</v>
      </c>
      <c r="I3380" t="s">
        <v>44</v>
      </c>
      <c r="J3380" t="s">
        <v>73</v>
      </c>
      <c r="K3380" t="s">
        <v>5266</v>
      </c>
      <c r="L3380" t="s">
        <v>99</v>
      </c>
      <c r="M3380" t="s">
        <v>100</v>
      </c>
      <c r="N3380" t="s">
        <v>171</v>
      </c>
      <c r="O3380">
        <f t="shared" si="52"/>
        <v>2017</v>
      </c>
    </row>
    <row r="3381" spans="1:15" x14ac:dyDescent="0.3">
      <c r="A3381" t="s">
        <v>5868</v>
      </c>
      <c r="B3381" s="7">
        <v>42811</v>
      </c>
      <c r="C3381" t="s">
        <v>1351</v>
      </c>
      <c r="D3381" t="s">
        <v>5869</v>
      </c>
      <c r="E3381">
        <v>10.272</v>
      </c>
      <c r="F3381">
        <v>3</v>
      </c>
      <c r="G3381">
        <v>0.2</v>
      </c>
      <c r="H3381">
        <v>3.21</v>
      </c>
      <c r="I3381" t="s">
        <v>44</v>
      </c>
      <c r="J3381" t="s">
        <v>85</v>
      </c>
      <c r="K3381" t="s">
        <v>5870</v>
      </c>
      <c r="L3381" t="s">
        <v>99</v>
      </c>
      <c r="M3381" t="s">
        <v>100</v>
      </c>
      <c r="N3381" t="s">
        <v>171</v>
      </c>
      <c r="O3381">
        <f t="shared" si="52"/>
        <v>2017</v>
      </c>
    </row>
    <row r="3382" spans="1:15" x14ac:dyDescent="0.3">
      <c r="A3382" t="s">
        <v>5871</v>
      </c>
      <c r="B3382" s="7">
        <v>43062</v>
      </c>
      <c r="C3382" t="s">
        <v>1101</v>
      </c>
      <c r="D3382" t="s">
        <v>5872</v>
      </c>
      <c r="E3382">
        <v>24.047999999999998</v>
      </c>
      <c r="F3382">
        <v>9</v>
      </c>
      <c r="G3382">
        <v>0.2</v>
      </c>
      <c r="H3382">
        <v>7.2144000000000004</v>
      </c>
      <c r="I3382" t="s">
        <v>32</v>
      </c>
      <c r="J3382" t="s">
        <v>63</v>
      </c>
      <c r="K3382" t="s">
        <v>5873</v>
      </c>
      <c r="L3382" t="s">
        <v>137</v>
      </c>
      <c r="M3382" t="s">
        <v>138</v>
      </c>
      <c r="N3382" t="s">
        <v>139</v>
      </c>
      <c r="O3382">
        <f t="shared" si="52"/>
        <v>2017</v>
      </c>
    </row>
    <row r="3383" spans="1:15" x14ac:dyDescent="0.3">
      <c r="A3383" t="s">
        <v>5874</v>
      </c>
      <c r="B3383" s="7">
        <v>42974</v>
      </c>
      <c r="C3383" t="s">
        <v>3021</v>
      </c>
      <c r="D3383" t="s">
        <v>523</v>
      </c>
      <c r="E3383">
        <v>2.8959999999999999</v>
      </c>
      <c r="F3383">
        <v>1</v>
      </c>
      <c r="G3383">
        <v>0.2</v>
      </c>
      <c r="H3383">
        <v>0.97740000000000005</v>
      </c>
      <c r="I3383" t="s">
        <v>44</v>
      </c>
      <c r="J3383" t="s">
        <v>159</v>
      </c>
      <c r="K3383" t="s">
        <v>524</v>
      </c>
      <c r="L3383" t="s">
        <v>35</v>
      </c>
      <c r="M3383" t="s">
        <v>55</v>
      </c>
      <c r="N3383" t="s">
        <v>797</v>
      </c>
      <c r="O3383">
        <f t="shared" si="52"/>
        <v>2017</v>
      </c>
    </row>
    <row r="3384" spans="1:15" x14ac:dyDescent="0.3">
      <c r="A3384" t="s">
        <v>5875</v>
      </c>
      <c r="B3384" s="7">
        <v>42342</v>
      </c>
      <c r="C3384" t="s">
        <v>2425</v>
      </c>
      <c r="D3384" t="s">
        <v>4726</v>
      </c>
      <c r="E3384">
        <v>17.940000000000001</v>
      </c>
      <c r="F3384">
        <v>3</v>
      </c>
      <c r="G3384">
        <v>0</v>
      </c>
      <c r="H3384">
        <v>8.7905999999999995</v>
      </c>
      <c r="I3384" t="s">
        <v>44</v>
      </c>
      <c r="J3384" t="s">
        <v>159</v>
      </c>
      <c r="K3384" t="s">
        <v>4727</v>
      </c>
      <c r="L3384" t="s">
        <v>137</v>
      </c>
      <c r="M3384" t="s">
        <v>243</v>
      </c>
      <c r="N3384" t="s">
        <v>244</v>
      </c>
      <c r="O3384">
        <f t="shared" si="52"/>
        <v>2015</v>
      </c>
    </row>
    <row r="3385" spans="1:15" x14ac:dyDescent="0.3">
      <c r="A3385" t="s">
        <v>5875</v>
      </c>
      <c r="B3385" s="7">
        <v>42342</v>
      </c>
      <c r="C3385" t="s">
        <v>2425</v>
      </c>
      <c r="D3385" t="s">
        <v>5876</v>
      </c>
      <c r="E3385">
        <v>384.17399999999998</v>
      </c>
      <c r="F3385">
        <v>7</v>
      </c>
      <c r="G3385">
        <v>0.1</v>
      </c>
      <c r="H3385">
        <v>29.880199999999999</v>
      </c>
      <c r="I3385" t="s">
        <v>32</v>
      </c>
      <c r="J3385" t="s">
        <v>39</v>
      </c>
      <c r="K3385" t="s">
        <v>5877</v>
      </c>
      <c r="L3385" t="s">
        <v>137</v>
      </c>
      <c r="M3385" t="s">
        <v>243</v>
      </c>
      <c r="N3385" t="s">
        <v>244</v>
      </c>
      <c r="O3385">
        <f t="shared" si="52"/>
        <v>2015</v>
      </c>
    </row>
    <row r="3386" spans="1:15" x14ac:dyDescent="0.3">
      <c r="A3386" t="s">
        <v>5875</v>
      </c>
      <c r="B3386" s="7">
        <v>42342</v>
      </c>
      <c r="C3386" t="s">
        <v>2425</v>
      </c>
      <c r="D3386" t="s">
        <v>3100</v>
      </c>
      <c r="E3386">
        <v>1799.75</v>
      </c>
      <c r="F3386">
        <v>5</v>
      </c>
      <c r="G3386">
        <v>0</v>
      </c>
      <c r="H3386">
        <v>539.92499999999995</v>
      </c>
      <c r="I3386" t="s">
        <v>69</v>
      </c>
      <c r="J3386" t="s">
        <v>70</v>
      </c>
      <c r="K3386" t="s">
        <v>3101</v>
      </c>
      <c r="L3386" t="s">
        <v>137</v>
      </c>
      <c r="M3386" t="s">
        <v>243</v>
      </c>
      <c r="N3386" t="s">
        <v>244</v>
      </c>
      <c r="O3386">
        <f t="shared" si="52"/>
        <v>2015</v>
      </c>
    </row>
    <row r="3387" spans="1:15" x14ac:dyDescent="0.3">
      <c r="A3387" t="s">
        <v>5878</v>
      </c>
      <c r="B3387" s="7">
        <v>43015</v>
      </c>
      <c r="C3387" t="s">
        <v>5260</v>
      </c>
      <c r="D3387" t="s">
        <v>896</v>
      </c>
      <c r="E3387">
        <v>580.67200000000003</v>
      </c>
      <c r="F3387">
        <v>4</v>
      </c>
      <c r="G3387">
        <v>0.2</v>
      </c>
      <c r="H3387">
        <v>65.325599999999994</v>
      </c>
      <c r="I3387" t="s">
        <v>44</v>
      </c>
      <c r="J3387" t="s">
        <v>58</v>
      </c>
      <c r="K3387" t="s">
        <v>897</v>
      </c>
      <c r="L3387" t="s">
        <v>35</v>
      </c>
      <c r="M3387" t="s">
        <v>87</v>
      </c>
      <c r="N3387" t="s">
        <v>419</v>
      </c>
      <c r="O3387">
        <f t="shared" si="52"/>
        <v>2017</v>
      </c>
    </row>
    <row r="3388" spans="1:15" x14ac:dyDescent="0.3">
      <c r="A3388" t="s">
        <v>5878</v>
      </c>
      <c r="B3388" s="7">
        <v>43015</v>
      </c>
      <c r="C3388" t="s">
        <v>5260</v>
      </c>
      <c r="D3388" t="s">
        <v>1880</v>
      </c>
      <c r="E3388">
        <v>18.936</v>
      </c>
      <c r="F3388">
        <v>3</v>
      </c>
      <c r="G3388">
        <v>0.2</v>
      </c>
      <c r="H3388">
        <v>5.9175000000000004</v>
      </c>
      <c r="I3388" t="s">
        <v>44</v>
      </c>
      <c r="J3388" t="s">
        <v>241</v>
      </c>
      <c r="K3388" t="s">
        <v>500</v>
      </c>
      <c r="L3388" t="s">
        <v>35</v>
      </c>
      <c r="M3388" t="s">
        <v>87</v>
      </c>
      <c r="N3388" t="s">
        <v>419</v>
      </c>
      <c r="O3388">
        <f t="shared" si="52"/>
        <v>2017</v>
      </c>
    </row>
    <row r="3389" spans="1:15" x14ac:dyDescent="0.3">
      <c r="A3389" t="s">
        <v>5878</v>
      </c>
      <c r="B3389" s="7">
        <v>43015</v>
      </c>
      <c r="C3389" t="s">
        <v>5260</v>
      </c>
      <c r="D3389" t="s">
        <v>2994</v>
      </c>
      <c r="E3389">
        <v>222.38399999999999</v>
      </c>
      <c r="F3389">
        <v>2</v>
      </c>
      <c r="G3389">
        <v>0.2</v>
      </c>
      <c r="H3389">
        <v>16.678799999999999</v>
      </c>
      <c r="I3389" t="s">
        <v>69</v>
      </c>
      <c r="J3389" t="s">
        <v>70</v>
      </c>
      <c r="K3389" t="s">
        <v>2995</v>
      </c>
      <c r="L3389" t="s">
        <v>35</v>
      </c>
      <c r="M3389" t="s">
        <v>87</v>
      </c>
      <c r="N3389" t="s">
        <v>419</v>
      </c>
      <c r="O3389">
        <f t="shared" si="52"/>
        <v>2017</v>
      </c>
    </row>
    <row r="3390" spans="1:15" x14ac:dyDescent="0.3">
      <c r="A3390" t="s">
        <v>5878</v>
      </c>
      <c r="B3390" s="7">
        <v>43015</v>
      </c>
      <c r="C3390" t="s">
        <v>5260</v>
      </c>
      <c r="D3390" t="s">
        <v>3123</v>
      </c>
      <c r="E3390">
        <v>50.454000000000001</v>
      </c>
      <c r="F3390">
        <v>6</v>
      </c>
      <c r="G3390">
        <v>0.7</v>
      </c>
      <c r="H3390">
        <v>-33.636000000000003</v>
      </c>
      <c r="I3390" t="s">
        <v>44</v>
      </c>
      <c r="J3390" t="s">
        <v>73</v>
      </c>
      <c r="K3390" t="s">
        <v>3124</v>
      </c>
      <c r="L3390" t="s">
        <v>35</v>
      </c>
      <c r="M3390" t="s">
        <v>87</v>
      </c>
      <c r="N3390" t="s">
        <v>419</v>
      </c>
      <c r="O3390">
        <f t="shared" si="52"/>
        <v>2017</v>
      </c>
    </row>
    <row r="3391" spans="1:15" x14ac:dyDescent="0.3">
      <c r="A3391" t="s">
        <v>5878</v>
      </c>
      <c r="B3391" s="7">
        <v>43015</v>
      </c>
      <c r="C3391" t="s">
        <v>5260</v>
      </c>
      <c r="D3391" t="s">
        <v>3366</v>
      </c>
      <c r="E3391">
        <v>154.76400000000001</v>
      </c>
      <c r="F3391">
        <v>3</v>
      </c>
      <c r="G3391">
        <v>0.4</v>
      </c>
      <c r="H3391">
        <v>-36.111600000000003</v>
      </c>
      <c r="I3391" t="s">
        <v>32</v>
      </c>
      <c r="J3391" t="s">
        <v>53</v>
      </c>
      <c r="K3391" t="s">
        <v>2880</v>
      </c>
      <c r="L3391" t="s">
        <v>35</v>
      </c>
      <c r="M3391" t="s">
        <v>87</v>
      </c>
      <c r="N3391" t="s">
        <v>419</v>
      </c>
      <c r="O3391">
        <f t="shared" si="52"/>
        <v>2017</v>
      </c>
    </row>
    <row r="3392" spans="1:15" x14ac:dyDescent="0.3">
      <c r="A3392" t="s">
        <v>5879</v>
      </c>
      <c r="B3392" s="7">
        <v>42819</v>
      </c>
      <c r="C3392" t="s">
        <v>4190</v>
      </c>
      <c r="D3392" t="s">
        <v>5310</v>
      </c>
      <c r="E3392">
        <v>6.8479999999999999</v>
      </c>
      <c r="F3392">
        <v>2</v>
      </c>
      <c r="G3392">
        <v>0.2</v>
      </c>
      <c r="H3392">
        <v>2.14</v>
      </c>
      <c r="I3392" t="s">
        <v>44</v>
      </c>
      <c r="J3392" t="s">
        <v>85</v>
      </c>
      <c r="K3392" t="s">
        <v>5311</v>
      </c>
      <c r="L3392" t="s">
        <v>99</v>
      </c>
      <c r="M3392" t="s">
        <v>100</v>
      </c>
      <c r="N3392" t="s">
        <v>722</v>
      </c>
      <c r="O3392">
        <f t="shared" si="52"/>
        <v>2017</v>
      </c>
    </row>
    <row r="3393" spans="1:15" x14ac:dyDescent="0.3">
      <c r="A3393" t="s">
        <v>5880</v>
      </c>
      <c r="B3393" s="7">
        <v>41860</v>
      </c>
      <c r="C3393" t="s">
        <v>2754</v>
      </c>
      <c r="D3393" t="s">
        <v>2185</v>
      </c>
      <c r="E3393">
        <v>1091.1679999999999</v>
      </c>
      <c r="F3393">
        <v>4</v>
      </c>
      <c r="G3393">
        <v>0.2</v>
      </c>
      <c r="H3393">
        <v>68.197999999999993</v>
      </c>
      <c r="I3393" t="s">
        <v>69</v>
      </c>
      <c r="J3393" t="s">
        <v>70</v>
      </c>
      <c r="K3393" t="s">
        <v>2186</v>
      </c>
      <c r="L3393" t="s">
        <v>47</v>
      </c>
      <c r="M3393" t="s">
        <v>93</v>
      </c>
      <c r="N3393" t="s">
        <v>94</v>
      </c>
      <c r="O3393">
        <f t="shared" si="52"/>
        <v>2014</v>
      </c>
    </row>
    <row r="3394" spans="1:15" x14ac:dyDescent="0.3">
      <c r="A3394" t="s">
        <v>5880</v>
      </c>
      <c r="B3394" s="7">
        <v>41860</v>
      </c>
      <c r="C3394" t="s">
        <v>2754</v>
      </c>
      <c r="D3394" t="s">
        <v>3768</v>
      </c>
      <c r="E3394">
        <v>219.16800000000001</v>
      </c>
      <c r="F3394">
        <v>2</v>
      </c>
      <c r="G3394">
        <v>0.2</v>
      </c>
      <c r="H3394">
        <v>-43.833599999999997</v>
      </c>
      <c r="I3394" t="s">
        <v>69</v>
      </c>
      <c r="J3394" t="s">
        <v>70</v>
      </c>
      <c r="K3394" t="s">
        <v>3769</v>
      </c>
      <c r="L3394" t="s">
        <v>47</v>
      </c>
      <c r="M3394" t="s">
        <v>93</v>
      </c>
      <c r="N3394" t="s">
        <v>94</v>
      </c>
      <c r="O3394">
        <f t="shared" ref="O3394:O3457" si="53">YEAR(B3394)</f>
        <v>2014</v>
      </c>
    </row>
    <row r="3395" spans="1:15" x14ac:dyDescent="0.3">
      <c r="A3395" t="s">
        <v>5881</v>
      </c>
      <c r="B3395" s="7">
        <v>41965</v>
      </c>
      <c r="C3395" t="s">
        <v>5777</v>
      </c>
      <c r="D3395" t="s">
        <v>3461</v>
      </c>
      <c r="E3395">
        <v>6.9279999999999999</v>
      </c>
      <c r="F3395">
        <v>1</v>
      </c>
      <c r="G3395">
        <v>0.8</v>
      </c>
      <c r="H3395">
        <v>-11.0848</v>
      </c>
      <c r="I3395" t="s">
        <v>44</v>
      </c>
      <c r="J3395" t="s">
        <v>73</v>
      </c>
      <c r="K3395" t="s">
        <v>3462</v>
      </c>
      <c r="L3395" t="s">
        <v>99</v>
      </c>
      <c r="M3395" t="s">
        <v>100</v>
      </c>
      <c r="N3395" t="s">
        <v>535</v>
      </c>
      <c r="O3395">
        <f t="shared" si="53"/>
        <v>2014</v>
      </c>
    </row>
    <row r="3396" spans="1:15" x14ac:dyDescent="0.3">
      <c r="A3396" t="s">
        <v>5882</v>
      </c>
      <c r="B3396" s="7">
        <v>42896</v>
      </c>
      <c r="C3396" t="s">
        <v>3605</v>
      </c>
      <c r="D3396" t="s">
        <v>4733</v>
      </c>
      <c r="E3396">
        <v>40.031999999999996</v>
      </c>
      <c r="F3396">
        <v>6</v>
      </c>
      <c r="G3396">
        <v>0.2</v>
      </c>
      <c r="H3396">
        <v>15.012</v>
      </c>
      <c r="I3396" t="s">
        <v>44</v>
      </c>
      <c r="J3396" t="s">
        <v>85</v>
      </c>
      <c r="K3396" t="s">
        <v>4734</v>
      </c>
      <c r="L3396" t="s">
        <v>137</v>
      </c>
      <c r="M3396" t="s">
        <v>138</v>
      </c>
      <c r="N3396" t="s">
        <v>139</v>
      </c>
      <c r="O3396">
        <f t="shared" si="53"/>
        <v>2017</v>
      </c>
    </row>
    <row r="3397" spans="1:15" x14ac:dyDescent="0.3">
      <c r="A3397" t="s">
        <v>5883</v>
      </c>
      <c r="B3397" s="7">
        <v>42917</v>
      </c>
      <c r="C3397" t="s">
        <v>4515</v>
      </c>
      <c r="D3397" t="s">
        <v>5335</v>
      </c>
      <c r="E3397">
        <v>443.92</v>
      </c>
      <c r="F3397">
        <v>4</v>
      </c>
      <c r="G3397">
        <v>0</v>
      </c>
      <c r="H3397">
        <v>13.317600000000001</v>
      </c>
      <c r="I3397" t="s">
        <v>44</v>
      </c>
      <c r="J3397" t="s">
        <v>58</v>
      </c>
      <c r="K3397" t="s">
        <v>5336</v>
      </c>
      <c r="L3397" t="s">
        <v>99</v>
      </c>
      <c r="M3397" t="s">
        <v>230</v>
      </c>
      <c r="N3397" t="s">
        <v>3851</v>
      </c>
      <c r="O3397">
        <f t="shared" si="53"/>
        <v>2017</v>
      </c>
    </row>
    <row r="3398" spans="1:15" x14ac:dyDescent="0.3">
      <c r="A3398" t="s">
        <v>5883</v>
      </c>
      <c r="B3398" s="7">
        <v>42917</v>
      </c>
      <c r="C3398" t="s">
        <v>4515</v>
      </c>
      <c r="D3398" t="s">
        <v>91</v>
      </c>
      <c r="E3398">
        <v>169.99</v>
      </c>
      <c r="F3398">
        <v>1</v>
      </c>
      <c r="G3398">
        <v>0</v>
      </c>
      <c r="H3398">
        <v>78.195400000000006</v>
      </c>
      <c r="I3398" t="s">
        <v>44</v>
      </c>
      <c r="J3398" t="s">
        <v>73</v>
      </c>
      <c r="K3398" t="s">
        <v>92</v>
      </c>
      <c r="L3398" t="s">
        <v>99</v>
      </c>
      <c r="M3398" t="s">
        <v>230</v>
      </c>
      <c r="N3398" t="s">
        <v>3851</v>
      </c>
      <c r="O3398">
        <f t="shared" si="53"/>
        <v>2017</v>
      </c>
    </row>
    <row r="3399" spans="1:15" x14ac:dyDescent="0.3">
      <c r="A3399" t="s">
        <v>5883</v>
      </c>
      <c r="B3399" s="7">
        <v>42917</v>
      </c>
      <c r="C3399" t="s">
        <v>4515</v>
      </c>
      <c r="D3399" t="s">
        <v>1677</v>
      </c>
      <c r="E3399">
        <v>25.92</v>
      </c>
      <c r="F3399">
        <v>4</v>
      </c>
      <c r="G3399">
        <v>0</v>
      </c>
      <c r="H3399">
        <v>12.441599999999999</v>
      </c>
      <c r="I3399" t="s">
        <v>44</v>
      </c>
      <c r="J3399" t="s">
        <v>85</v>
      </c>
      <c r="K3399" t="s">
        <v>1678</v>
      </c>
      <c r="L3399" t="s">
        <v>99</v>
      </c>
      <c r="M3399" t="s">
        <v>230</v>
      </c>
      <c r="N3399" t="s">
        <v>3851</v>
      </c>
      <c r="O3399">
        <f t="shared" si="53"/>
        <v>2017</v>
      </c>
    </row>
    <row r="3400" spans="1:15" x14ac:dyDescent="0.3">
      <c r="A3400" t="s">
        <v>5884</v>
      </c>
      <c r="B3400" s="7">
        <v>41964</v>
      </c>
      <c r="C3400" t="s">
        <v>5885</v>
      </c>
      <c r="D3400" t="s">
        <v>2349</v>
      </c>
      <c r="E3400">
        <v>36.99</v>
      </c>
      <c r="F3400">
        <v>1</v>
      </c>
      <c r="G3400">
        <v>0</v>
      </c>
      <c r="H3400">
        <v>9.9872999999999994</v>
      </c>
      <c r="I3400" t="s">
        <v>69</v>
      </c>
      <c r="J3400" t="s">
        <v>70</v>
      </c>
      <c r="K3400" t="s">
        <v>2350</v>
      </c>
      <c r="L3400" t="s">
        <v>35</v>
      </c>
      <c r="M3400" t="s">
        <v>36</v>
      </c>
      <c r="N3400" t="s">
        <v>1296</v>
      </c>
      <c r="O3400">
        <f t="shared" si="53"/>
        <v>2014</v>
      </c>
    </row>
    <row r="3401" spans="1:15" x14ac:dyDescent="0.3">
      <c r="A3401" t="s">
        <v>5884</v>
      </c>
      <c r="B3401" s="7">
        <v>41964</v>
      </c>
      <c r="C3401" t="s">
        <v>5885</v>
      </c>
      <c r="D3401" t="s">
        <v>3780</v>
      </c>
      <c r="E3401">
        <v>629.1</v>
      </c>
      <c r="F3401">
        <v>6</v>
      </c>
      <c r="G3401">
        <v>0</v>
      </c>
      <c r="H3401">
        <v>301.96800000000002</v>
      </c>
      <c r="I3401" t="s">
        <v>44</v>
      </c>
      <c r="J3401" t="s">
        <v>85</v>
      </c>
      <c r="K3401" t="s">
        <v>3781</v>
      </c>
      <c r="L3401" t="s">
        <v>35</v>
      </c>
      <c r="M3401" t="s">
        <v>36</v>
      </c>
      <c r="N3401" t="s">
        <v>1296</v>
      </c>
      <c r="O3401">
        <f t="shared" si="53"/>
        <v>2014</v>
      </c>
    </row>
    <row r="3402" spans="1:15" x14ac:dyDescent="0.3">
      <c r="A3402" t="s">
        <v>5884</v>
      </c>
      <c r="B3402" s="7">
        <v>41964</v>
      </c>
      <c r="C3402" t="s">
        <v>5885</v>
      </c>
      <c r="D3402" t="s">
        <v>1905</v>
      </c>
      <c r="E3402">
        <v>193.95</v>
      </c>
      <c r="F3402">
        <v>3</v>
      </c>
      <c r="G3402">
        <v>0</v>
      </c>
      <c r="H3402">
        <v>9.6974999999999998</v>
      </c>
      <c r="I3402" t="s">
        <v>44</v>
      </c>
      <c r="J3402" t="s">
        <v>58</v>
      </c>
      <c r="K3402" t="s">
        <v>1906</v>
      </c>
      <c r="L3402" t="s">
        <v>35</v>
      </c>
      <c r="M3402" t="s">
        <v>36</v>
      </c>
      <c r="N3402" t="s">
        <v>1296</v>
      </c>
      <c r="O3402">
        <f t="shared" si="53"/>
        <v>2014</v>
      </c>
    </row>
    <row r="3403" spans="1:15" x14ac:dyDescent="0.3">
      <c r="A3403" t="s">
        <v>5884</v>
      </c>
      <c r="B3403" s="7">
        <v>41964</v>
      </c>
      <c r="C3403" t="s">
        <v>5885</v>
      </c>
      <c r="D3403" t="s">
        <v>65</v>
      </c>
      <c r="E3403">
        <v>5.46</v>
      </c>
      <c r="F3403">
        <v>3</v>
      </c>
      <c r="G3403">
        <v>0</v>
      </c>
      <c r="H3403">
        <v>1.4742</v>
      </c>
      <c r="I3403" t="s">
        <v>44</v>
      </c>
      <c r="J3403" t="s">
        <v>66</v>
      </c>
      <c r="K3403" t="s">
        <v>67</v>
      </c>
      <c r="L3403" t="s">
        <v>35</v>
      </c>
      <c r="M3403" t="s">
        <v>36</v>
      </c>
      <c r="N3403" t="s">
        <v>1296</v>
      </c>
      <c r="O3403">
        <f t="shared" si="53"/>
        <v>2014</v>
      </c>
    </row>
    <row r="3404" spans="1:15" x14ac:dyDescent="0.3">
      <c r="A3404" t="s">
        <v>5886</v>
      </c>
      <c r="B3404" s="7">
        <v>42128</v>
      </c>
      <c r="C3404" t="s">
        <v>1191</v>
      </c>
      <c r="D3404" t="s">
        <v>2540</v>
      </c>
      <c r="E3404">
        <v>22.288</v>
      </c>
      <c r="F3404">
        <v>7</v>
      </c>
      <c r="G3404">
        <v>0.6</v>
      </c>
      <c r="H3404">
        <v>-8.9152000000000005</v>
      </c>
      <c r="I3404" t="s">
        <v>32</v>
      </c>
      <c r="J3404" t="s">
        <v>63</v>
      </c>
      <c r="K3404" t="s">
        <v>816</v>
      </c>
      <c r="L3404" t="s">
        <v>99</v>
      </c>
      <c r="M3404" t="s">
        <v>193</v>
      </c>
      <c r="N3404" t="s">
        <v>5887</v>
      </c>
      <c r="O3404">
        <f t="shared" si="53"/>
        <v>2015</v>
      </c>
    </row>
    <row r="3405" spans="1:15" x14ac:dyDescent="0.3">
      <c r="A3405" t="s">
        <v>5888</v>
      </c>
      <c r="B3405" s="7">
        <v>42884</v>
      </c>
      <c r="C3405" t="s">
        <v>3853</v>
      </c>
      <c r="D3405" t="s">
        <v>5889</v>
      </c>
      <c r="E3405">
        <v>65.424000000000007</v>
      </c>
      <c r="F3405">
        <v>4</v>
      </c>
      <c r="G3405">
        <v>0.6</v>
      </c>
      <c r="H3405">
        <v>-52.339199999999998</v>
      </c>
      <c r="I3405" t="s">
        <v>32</v>
      </c>
      <c r="J3405" t="s">
        <v>63</v>
      </c>
      <c r="K3405" t="s">
        <v>5890</v>
      </c>
      <c r="L3405" t="s">
        <v>99</v>
      </c>
      <c r="M3405" t="s">
        <v>100</v>
      </c>
      <c r="N3405" t="s">
        <v>171</v>
      </c>
      <c r="O3405">
        <f t="shared" si="53"/>
        <v>2017</v>
      </c>
    </row>
    <row r="3406" spans="1:15" x14ac:dyDescent="0.3">
      <c r="A3406" t="s">
        <v>5891</v>
      </c>
      <c r="B3406" s="7">
        <v>42294</v>
      </c>
      <c r="C3406" t="s">
        <v>3649</v>
      </c>
      <c r="D3406" t="s">
        <v>197</v>
      </c>
      <c r="E3406">
        <v>77.88</v>
      </c>
      <c r="F3406">
        <v>2</v>
      </c>
      <c r="G3406">
        <v>0</v>
      </c>
      <c r="H3406">
        <v>3.8940000000000001</v>
      </c>
      <c r="I3406" t="s">
        <v>44</v>
      </c>
      <c r="J3406" t="s">
        <v>58</v>
      </c>
      <c r="K3406" t="s">
        <v>198</v>
      </c>
      <c r="L3406" t="s">
        <v>47</v>
      </c>
      <c r="M3406" t="s">
        <v>48</v>
      </c>
      <c r="N3406" t="s">
        <v>49</v>
      </c>
      <c r="O3406">
        <f t="shared" si="53"/>
        <v>2015</v>
      </c>
    </row>
    <row r="3407" spans="1:15" x14ac:dyDescent="0.3">
      <c r="A3407" t="s">
        <v>5892</v>
      </c>
      <c r="B3407" s="7">
        <v>41752</v>
      </c>
      <c r="C3407" t="s">
        <v>5768</v>
      </c>
      <c r="D3407" t="s">
        <v>834</v>
      </c>
      <c r="E3407">
        <v>281.37200000000001</v>
      </c>
      <c r="F3407">
        <v>2</v>
      </c>
      <c r="G3407">
        <v>0.3</v>
      </c>
      <c r="H3407">
        <v>-12.0588</v>
      </c>
      <c r="I3407" t="s">
        <v>32</v>
      </c>
      <c r="J3407" t="s">
        <v>39</v>
      </c>
      <c r="K3407" t="s">
        <v>835</v>
      </c>
      <c r="L3407" t="s">
        <v>137</v>
      </c>
      <c r="M3407" t="s">
        <v>445</v>
      </c>
      <c r="N3407" t="s">
        <v>446</v>
      </c>
      <c r="O3407">
        <f t="shared" si="53"/>
        <v>2014</v>
      </c>
    </row>
    <row r="3408" spans="1:15" x14ac:dyDescent="0.3">
      <c r="A3408" t="s">
        <v>5892</v>
      </c>
      <c r="B3408" s="7">
        <v>41752</v>
      </c>
      <c r="C3408" t="s">
        <v>5768</v>
      </c>
      <c r="D3408" t="s">
        <v>834</v>
      </c>
      <c r="E3408">
        <v>281.37200000000001</v>
      </c>
      <c r="F3408">
        <v>2</v>
      </c>
      <c r="G3408">
        <v>0.3</v>
      </c>
      <c r="H3408">
        <v>-12.0588</v>
      </c>
      <c r="I3408" t="s">
        <v>32</v>
      </c>
      <c r="J3408" t="s">
        <v>39</v>
      </c>
      <c r="K3408" t="s">
        <v>835</v>
      </c>
      <c r="L3408" t="s">
        <v>137</v>
      </c>
      <c r="M3408" t="s">
        <v>445</v>
      </c>
      <c r="N3408" t="s">
        <v>446</v>
      </c>
      <c r="O3408">
        <f t="shared" si="53"/>
        <v>2014</v>
      </c>
    </row>
    <row r="3409" spans="1:15" x14ac:dyDescent="0.3">
      <c r="A3409" t="s">
        <v>5892</v>
      </c>
      <c r="B3409" s="7">
        <v>41752</v>
      </c>
      <c r="C3409" t="s">
        <v>5768</v>
      </c>
      <c r="D3409" t="s">
        <v>2560</v>
      </c>
      <c r="E3409">
        <v>7.4880000000000004</v>
      </c>
      <c r="F3409">
        <v>8</v>
      </c>
      <c r="G3409">
        <v>0.7</v>
      </c>
      <c r="H3409">
        <v>-5.2416</v>
      </c>
      <c r="I3409" t="s">
        <v>44</v>
      </c>
      <c r="J3409" t="s">
        <v>73</v>
      </c>
      <c r="K3409" t="s">
        <v>2561</v>
      </c>
      <c r="L3409" t="s">
        <v>137</v>
      </c>
      <c r="M3409" t="s">
        <v>445</v>
      </c>
      <c r="N3409" t="s">
        <v>446</v>
      </c>
      <c r="O3409">
        <f t="shared" si="53"/>
        <v>2014</v>
      </c>
    </row>
    <row r="3410" spans="1:15" x14ac:dyDescent="0.3">
      <c r="A3410" t="s">
        <v>5892</v>
      </c>
      <c r="B3410" s="7">
        <v>41752</v>
      </c>
      <c r="C3410" t="s">
        <v>5768</v>
      </c>
      <c r="D3410" t="s">
        <v>2660</v>
      </c>
      <c r="E3410">
        <v>22.335999999999999</v>
      </c>
      <c r="F3410">
        <v>4</v>
      </c>
      <c r="G3410">
        <v>0.2</v>
      </c>
      <c r="H3410">
        <v>7.8175999999999997</v>
      </c>
      <c r="I3410" t="s">
        <v>32</v>
      </c>
      <c r="J3410" t="s">
        <v>63</v>
      </c>
      <c r="K3410" t="s">
        <v>2661</v>
      </c>
      <c r="L3410" t="s">
        <v>137</v>
      </c>
      <c r="M3410" t="s">
        <v>445</v>
      </c>
      <c r="N3410" t="s">
        <v>446</v>
      </c>
      <c r="O3410">
        <f t="shared" si="53"/>
        <v>2014</v>
      </c>
    </row>
    <row r="3411" spans="1:15" x14ac:dyDescent="0.3">
      <c r="A3411" t="s">
        <v>5893</v>
      </c>
      <c r="B3411" s="7">
        <v>42855</v>
      </c>
      <c r="C3411" t="s">
        <v>1690</v>
      </c>
      <c r="D3411" t="s">
        <v>1703</v>
      </c>
      <c r="E3411">
        <v>10.368</v>
      </c>
      <c r="F3411">
        <v>2</v>
      </c>
      <c r="G3411">
        <v>0.2</v>
      </c>
      <c r="H3411">
        <v>3.6288</v>
      </c>
      <c r="I3411" t="s">
        <v>44</v>
      </c>
      <c r="J3411" t="s">
        <v>85</v>
      </c>
      <c r="K3411" t="s">
        <v>1704</v>
      </c>
      <c r="L3411" t="s">
        <v>137</v>
      </c>
      <c r="M3411" t="s">
        <v>445</v>
      </c>
      <c r="N3411" t="s">
        <v>446</v>
      </c>
      <c r="O3411">
        <f t="shared" si="53"/>
        <v>2017</v>
      </c>
    </row>
    <row r="3412" spans="1:15" x14ac:dyDescent="0.3">
      <c r="A3412" t="s">
        <v>5894</v>
      </c>
      <c r="B3412" s="7">
        <v>42633</v>
      </c>
      <c r="C3412" t="s">
        <v>4917</v>
      </c>
      <c r="D3412" t="s">
        <v>5627</v>
      </c>
      <c r="E3412">
        <v>65.790000000000006</v>
      </c>
      <c r="F3412">
        <v>9</v>
      </c>
      <c r="G3412">
        <v>0</v>
      </c>
      <c r="H3412">
        <v>30.263400000000001</v>
      </c>
      <c r="I3412" t="s">
        <v>44</v>
      </c>
      <c r="J3412" t="s">
        <v>85</v>
      </c>
      <c r="K3412" t="s">
        <v>5628</v>
      </c>
      <c r="L3412" t="s">
        <v>47</v>
      </c>
      <c r="M3412" t="s">
        <v>48</v>
      </c>
      <c r="N3412" t="s">
        <v>120</v>
      </c>
      <c r="O3412">
        <f t="shared" si="53"/>
        <v>2016</v>
      </c>
    </row>
    <row r="3413" spans="1:15" x14ac:dyDescent="0.3">
      <c r="A3413" t="s">
        <v>5894</v>
      </c>
      <c r="B3413" s="7">
        <v>42633</v>
      </c>
      <c r="C3413" t="s">
        <v>4917</v>
      </c>
      <c r="D3413" t="s">
        <v>91</v>
      </c>
      <c r="E3413">
        <v>271.98399999999998</v>
      </c>
      <c r="F3413">
        <v>2</v>
      </c>
      <c r="G3413">
        <v>0.2</v>
      </c>
      <c r="H3413">
        <v>88.394800000000004</v>
      </c>
      <c r="I3413" t="s">
        <v>44</v>
      </c>
      <c r="J3413" t="s">
        <v>73</v>
      </c>
      <c r="K3413" t="s">
        <v>92</v>
      </c>
      <c r="L3413" t="s">
        <v>47</v>
      </c>
      <c r="M3413" t="s">
        <v>48</v>
      </c>
      <c r="N3413" t="s">
        <v>120</v>
      </c>
      <c r="O3413">
        <f t="shared" si="53"/>
        <v>2016</v>
      </c>
    </row>
    <row r="3414" spans="1:15" x14ac:dyDescent="0.3">
      <c r="A3414" t="s">
        <v>5894</v>
      </c>
      <c r="B3414" s="7">
        <v>42633</v>
      </c>
      <c r="C3414" t="s">
        <v>4917</v>
      </c>
      <c r="D3414" t="s">
        <v>521</v>
      </c>
      <c r="E3414">
        <v>11.76</v>
      </c>
      <c r="F3414">
        <v>4</v>
      </c>
      <c r="G3414">
        <v>0</v>
      </c>
      <c r="H3414">
        <v>3.1751999999999998</v>
      </c>
      <c r="I3414" t="s">
        <v>44</v>
      </c>
      <c r="J3414" t="s">
        <v>66</v>
      </c>
      <c r="K3414" t="s">
        <v>522</v>
      </c>
      <c r="L3414" t="s">
        <v>47</v>
      </c>
      <c r="M3414" t="s">
        <v>48</v>
      </c>
      <c r="N3414" t="s">
        <v>120</v>
      </c>
      <c r="O3414">
        <f t="shared" si="53"/>
        <v>2016</v>
      </c>
    </row>
    <row r="3415" spans="1:15" x14ac:dyDescent="0.3">
      <c r="A3415" t="s">
        <v>5894</v>
      </c>
      <c r="B3415" s="7">
        <v>42633</v>
      </c>
      <c r="C3415" t="s">
        <v>4917</v>
      </c>
      <c r="D3415" t="s">
        <v>5188</v>
      </c>
      <c r="E3415">
        <v>77.52</v>
      </c>
      <c r="F3415">
        <v>2</v>
      </c>
      <c r="G3415">
        <v>0</v>
      </c>
      <c r="H3415">
        <v>37.9848</v>
      </c>
      <c r="I3415" t="s">
        <v>44</v>
      </c>
      <c r="J3415" t="s">
        <v>85</v>
      </c>
      <c r="K3415" t="s">
        <v>5189</v>
      </c>
      <c r="L3415" t="s">
        <v>47</v>
      </c>
      <c r="M3415" t="s">
        <v>48</v>
      </c>
      <c r="N3415" t="s">
        <v>120</v>
      </c>
      <c r="O3415">
        <f t="shared" si="53"/>
        <v>2016</v>
      </c>
    </row>
    <row r="3416" spans="1:15" x14ac:dyDescent="0.3">
      <c r="A3416" t="s">
        <v>5894</v>
      </c>
      <c r="B3416" s="7">
        <v>42633</v>
      </c>
      <c r="C3416" t="s">
        <v>4917</v>
      </c>
      <c r="D3416" t="s">
        <v>3448</v>
      </c>
      <c r="E3416">
        <v>48.64</v>
      </c>
      <c r="F3416">
        <v>2</v>
      </c>
      <c r="G3416">
        <v>0.2</v>
      </c>
      <c r="H3416">
        <v>15.808</v>
      </c>
      <c r="I3416" t="s">
        <v>44</v>
      </c>
      <c r="J3416" t="s">
        <v>73</v>
      </c>
      <c r="K3416" t="s">
        <v>3449</v>
      </c>
      <c r="L3416" t="s">
        <v>47</v>
      </c>
      <c r="M3416" t="s">
        <v>48</v>
      </c>
      <c r="N3416" t="s">
        <v>120</v>
      </c>
      <c r="O3416">
        <f t="shared" si="53"/>
        <v>2016</v>
      </c>
    </row>
    <row r="3417" spans="1:15" x14ac:dyDescent="0.3">
      <c r="A3417" t="s">
        <v>5895</v>
      </c>
      <c r="B3417" s="7">
        <v>42615</v>
      </c>
      <c r="C3417" t="s">
        <v>1500</v>
      </c>
      <c r="D3417" t="s">
        <v>3814</v>
      </c>
      <c r="E3417">
        <v>1.81</v>
      </c>
      <c r="F3417">
        <v>1</v>
      </c>
      <c r="G3417">
        <v>0</v>
      </c>
      <c r="H3417">
        <v>0.65159999999999996</v>
      </c>
      <c r="I3417" t="s">
        <v>44</v>
      </c>
      <c r="J3417" t="s">
        <v>241</v>
      </c>
      <c r="K3417" t="s">
        <v>3815</v>
      </c>
      <c r="L3417" t="s">
        <v>99</v>
      </c>
      <c r="M3417" t="s">
        <v>108</v>
      </c>
      <c r="N3417" t="s">
        <v>109</v>
      </c>
      <c r="O3417">
        <f t="shared" si="53"/>
        <v>2016</v>
      </c>
    </row>
    <row r="3418" spans="1:15" x14ac:dyDescent="0.3">
      <c r="A3418" t="s">
        <v>5895</v>
      </c>
      <c r="B3418" s="7">
        <v>42615</v>
      </c>
      <c r="C3418" t="s">
        <v>1500</v>
      </c>
      <c r="D3418" t="s">
        <v>3165</v>
      </c>
      <c r="E3418">
        <v>8.26</v>
      </c>
      <c r="F3418">
        <v>2</v>
      </c>
      <c r="G3418">
        <v>0</v>
      </c>
      <c r="H3418">
        <v>3.8822000000000001</v>
      </c>
      <c r="I3418" t="s">
        <v>44</v>
      </c>
      <c r="J3418" t="s">
        <v>73</v>
      </c>
      <c r="K3418" t="s">
        <v>3166</v>
      </c>
      <c r="L3418" t="s">
        <v>99</v>
      </c>
      <c r="M3418" t="s">
        <v>108</v>
      </c>
      <c r="N3418" t="s">
        <v>109</v>
      </c>
      <c r="O3418">
        <f t="shared" si="53"/>
        <v>2016</v>
      </c>
    </row>
    <row r="3419" spans="1:15" x14ac:dyDescent="0.3">
      <c r="A3419" t="s">
        <v>5896</v>
      </c>
      <c r="B3419" s="7">
        <v>42121</v>
      </c>
      <c r="C3419" t="s">
        <v>5564</v>
      </c>
      <c r="D3419" t="s">
        <v>3191</v>
      </c>
      <c r="E3419">
        <v>43.56</v>
      </c>
      <c r="F3419">
        <v>5</v>
      </c>
      <c r="G3419">
        <v>0.2</v>
      </c>
      <c r="H3419">
        <v>3.2669999999999999</v>
      </c>
      <c r="I3419" t="s">
        <v>44</v>
      </c>
      <c r="J3419" t="s">
        <v>76</v>
      </c>
      <c r="K3419" t="s">
        <v>3192</v>
      </c>
      <c r="L3419" t="s">
        <v>47</v>
      </c>
      <c r="M3419" t="s">
        <v>409</v>
      </c>
      <c r="N3419" t="s">
        <v>410</v>
      </c>
      <c r="O3419">
        <f t="shared" si="53"/>
        <v>2015</v>
      </c>
    </row>
    <row r="3420" spans="1:15" x14ac:dyDescent="0.3">
      <c r="A3420" t="s">
        <v>5896</v>
      </c>
      <c r="B3420" s="7">
        <v>42121</v>
      </c>
      <c r="C3420" t="s">
        <v>5564</v>
      </c>
      <c r="D3420" t="s">
        <v>1720</v>
      </c>
      <c r="E3420">
        <v>5.84</v>
      </c>
      <c r="F3420">
        <v>2</v>
      </c>
      <c r="G3420">
        <v>0.2</v>
      </c>
      <c r="H3420">
        <v>0.73</v>
      </c>
      <c r="I3420" t="s">
        <v>44</v>
      </c>
      <c r="J3420" t="s">
        <v>515</v>
      </c>
      <c r="K3420" t="s">
        <v>1721</v>
      </c>
      <c r="L3420" t="s">
        <v>47</v>
      </c>
      <c r="M3420" t="s">
        <v>409</v>
      </c>
      <c r="N3420" t="s">
        <v>410</v>
      </c>
      <c r="O3420">
        <f t="shared" si="53"/>
        <v>2015</v>
      </c>
    </row>
    <row r="3421" spans="1:15" x14ac:dyDescent="0.3">
      <c r="A3421" t="s">
        <v>5897</v>
      </c>
      <c r="B3421" s="7">
        <v>42253</v>
      </c>
      <c r="C3421" t="s">
        <v>1876</v>
      </c>
      <c r="D3421" t="s">
        <v>2268</v>
      </c>
      <c r="E3421">
        <v>271.76400000000001</v>
      </c>
      <c r="F3421">
        <v>2</v>
      </c>
      <c r="G3421">
        <v>0.1</v>
      </c>
      <c r="H3421">
        <v>60.392000000000003</v>
      </c>
      <c r="I3421" t="s">
        <v>32</v>
      </c>
      <c r="J3421" t="s">
        <v>39</v>
      </c>
      <c r="K3421" t="s">
        <v>2269</v>
      </c>
      <c r="L3421" t="s">
        <v>137</v>
      </c>
      <c r="M3421" t="s">
        <v>243</v>
      </c>
      <c r="N3421" t="s">
        <v>244</v>
      </c>
      <c r="O3421">
        <f t="shared" si="53"/>
        <v>2015</v>
      </c>
    </row>
    <row r="3422" spans="1:15" x14ac:dyDescent="0.3">
      <c r="A3422" t="s">
        <v>5898</v>
      </c>
      <c r="B3422" s="7">
        <v>42518</v>
      </c>
      <c r="C3422" t="s">
        <v>434</v>
      </c>
      <c r="D3422" t="s">
        <v>626</v>
      </c>
      <c r="E3422">
        <v>262.24</v>
      </c>
      <c r="F3422">
        <v>2</v>
      </c>
      <c r="G3422">
        <v>0</v>
      </c>
      <c r="H3422">
        <v>78.671999999999997</v>
      </c>
      <c r="I3422" t="s">
        <v>44</v>
      </c>
      <c r="J3422" t="s">
        <v>76</v>
      </c>
      <c r="K3422" t="s">
        <v>627</v>
      </c>
      <c r="L3422" t="s">
        <v>47</v>
      </c>
      <c r="M3422" t="s">
        <v>48</v>
      </c>
      <c r="N3422" t="s">
        <v>49</v>
      </c>
      <c r="O3422">
        <f t="shared" si="53"/>
        <v>2016</v>
      </c>
    </row>
    <row r="3423" spans="1:15" x14ac:dyDescent="0.3">
      <c r="A3423" t="s">
        <v>5898</v>
      </c>
      <c r="B3423" s="7">
        <v>42518</v>
      </c>
      <c r="C3423" t="s">
        <v>434</v>
      </c>
      <c r="D3423" t="s">
        <v>4586</v>
      </c>
      <c r="E3423">
        <v>182.72</v>
      </c>
      <c r="F3423">
        <v>8</v>
      </c>
      <c r="G3423">
        <v>0</v>
      </c>
      <c r="H3423">
        <v>84.051199999999994</v>
      </c>
      <c r="I3423" t="s">
        <v>44</v>
      </c>
      <c r="J3423" t="s">
        <v>85</v>
      </c>
      <c r="K3423" t="s">
        <v>4587</v>
      </c>
      <c r="L3423" t="s">
        <v>47</v>
      </c>
      <c r="M3423" t="s">
        <v>48</v>
      </c>
      <c r="N3423" t="s">
        <v>49</v>
      </c>
      <c r="O3423">
        <f t="shared" si="53"/>
        <v>2016</v>
      </c>
    </row>
    <row r="3424" spans="1:15" x14ac:dyDescent="0.3">
      <c r="A3424" t="s">
        <v>5898</v>
      </c>
      <c r="B3424" s="7">
        <v>42518</v>
      </c>
      <c r="C3424" t="s">
        <v>434</v>
      </c>
      <c r="D3424" t="s">
        <v>4258</v>
      </c>
      <c r="E3424">
        <v>131.6</v>
      </c>
      <c r="F3424">
        <v>7</v>
      </c>
      <c r="G3424">
        <v>0</v>
      </c>
      <c r="H3424">
        <v>7.8959999999999999</v>
      </c>
      <c r="I3424" t="s">
        <v>69</v>
      </c>
      <c r="J3424" t="s">
        <v>148</v>
      </c>
      <c r="K3424" t="s">
        <v>4259</v>
      </c>
      <c r="L3424" t="s">
        <v>47</v>
      </c>
      <c r="M3424" t="s">
        <v>48</v>
      </c>
      <c r="N3424" t="s">
        <v>49</v>
      </c>
      <c r="O3424">
        <f t="shared" si="53"/>
        <v>2016</v>
      </c>
    </row>
    <row r="3425" spans="1:15" x14ac:dyDescent="0.3">
      <c r="A3425" t="s">
        <v>5898</v>
      </c>
      <c r="B3425" s="7">
        <v>42518</v>
      </c>
      <c r="C3425" t="s">
        <v>434</v>
      </c>
      <c r="D3425" t="s">
        <v>123</v>
      </c>
      <c r="E3425">
        <v>22.72</v>
      </c>
      <c r="F3425">
        <v>4</v>
      </c>
      <c r="G3425">
        <v>0.2</v>
      </c>
      <c r="H3425">
        <v>7.3840000000000003</v>
      </c>
      <c r="I3425" t="s">
        <v>44</v>
      </c>
      <c r="J3425" t="s">
        <v>73</v>
      </c>
      <c r="K3425" t="s">
        <v>124</v>
      </c>
      <c r="L3425" t="s">
        <v>47</v>
      </c>
      <c r="M3425" t="s">
        <v>48</v>
      </c>
      <c r="N3425" t="s">
        <v>49</v>
      </c>
      <c r="O3425">
        <f t="shared" si="53"/>
        <v>2016</v>
      </c>
    </row>
    <row r="3426" spans="1:15" x14ac:dyDescent="0.3">
      <c r="A3426" t="s">
        <v>5898</v>
      </c>
      <c r="B3426" s="7">
        <v>42518</v>
      </c>
      <c r="C3426" t="s">
        <v>434</v>
      </c>
      <c r="D3426" t="s">
        <v>5630</v>
      </c>
      <c r="E3426">
        <v>558.4</v>
      </c>
      <c r="F3426">
        <v>2</v>
      </c>
      <c r="G3426">
        <v>0.2</v>
      </c>
      <c r="H3426">
        <v>41.88</v>
      </c>
      <c r="I3426" t="s">
        <v>69</v>
      </c>
      <c r="J3426" t="s">
        <v>604</v>
      </c>
      <c r="K3426" t="s">
        <v>5631</v>
      </c>
      <c r="L3426" t="s">
        <v>47</v>
      </c>
      <c r="M3426" t="s">
        <v>48</v>
      </c>
      <c r="N3426" t="s">
        <v>49</v>
      </c>
      <c r="O3426">
        <f t="shared" si="53"/>
        <v>2016</v>
      </c>
    </row>
    <row r="3427" spans="1:15" x14ac:dyDescent="0.3">
      <c r="A3427" t="s">
        <v>5899</v>
      </c>
      <c r="B3427" s="7">
        <v>42271</v>
      </c>
      <c r="C3427" t="s">
        <v>2682</v>
      </c>
      <c r="D3427" t="s">
        <v>163</v>
      </c>
      <c r="E3427">
        <v>15.24</v>
      </c>
      <c r="F3427">
        <v>4</v>
      </c>
      <c r="G3427">
        <v>0</v>
      </c>
      <c r="H3427">
        <v>6.8579999999999997</v>
      </c>
      <c r="I3427" t="s">
        <v>44</v>
      </c>
      <c r="J3427" t="s">
        <v>73</v>
      </c>
      <c r="K3427" t="s">
        <v>164</v>
      </c>
      <c r="L3427" t="s">
        <v>99</v>
      </c>
      <c r="M3427" t="s">
        <v>437</v>
      </c>
      <c r="N3427" t="s">
        <v>5900</v>
      </c>
      <c r="O3427">
        <f t="shared" si="53"/>
        <v>2015</v>
      </c>
    </row>
    <row r="3428" spans="1:15" x14ac:dyDescent="0.3">
      <c r="A3428" t="s">
        <v>5899</v>
      </c>
      <c r="B3428" s="7">
        <v>42271</v>
      </c>
      <c r="C3428" t="s">
        <v>2682</v>
      </c>
      <c r="D3428" t="s">
        <v>4073</v>
      </c>
      <c r="E3428">
        <v>1408.1</v>
      </c>
      <c r="F3428">
        <v>10</v>
      </c>
      <c r="G3428">
        <v>0</v>
      </c>
      <c r="H3428">
        <v>394.26799999999997</v>
      </c>
      <c r="I3428" t="s">
        <v>32</v>
      </c>
      <c r="J3428" t="s">
        <v>39</v>
      </c>
      <c r="K3428" t="s">
        <v>4074</v>
      </c>
      <c r="L3428" t="s">
        <v>99</v>
      </c>
      <c r="M3428" t="s">
        <v>437</v>
      </c>
      <c r="N3428" t="s">
        <v>5900</v>
      </c>
      <c r="O3428">
        <f t="shared" si="53"/>
        <v>2015</v>
      </c>
    </row>
    <row r="3429" spans="1:15" x14ac:dyDescent="0.3">
      <c r="A3429" t="s">
        <v>5901</v>
      </c>
      <c r="B3429" s="7">
        <v>42919</v>
      </c>
      <c r="C3429" t="s">
        <v>3309</v>
      </c>
      <c r="D3429" t="s">
        <v>5902</v>
      </c>
      <c r="E3429">
        <v>32.896000000000001</v>
      </c>
      <c r="F3429">
        <v>4</v>
      </c>
      <c r="G3429">
        <v>0.2</v>
      </c>
      <c r="H3429">
        <v>11.102399999999999</v>
      </c>
      <c r="I3429" t="s">
        <v>44</v>
      </c>
      <c r="J3429" t="s">
        <v>85</v>
      </c>
      <c r="K3429" t="s">
        <v>5903</v>
      </c>
      <c r="L3429" t="s">
        <v>137</v>
      </c>
      <c r="M3429" t="s">
        <v>445</v>
      </c>
      <c r="N3429" t="s">
        <v>2173</v>
      </c>
      <c r="O3429">
        <f t="shared" si="53"/>
        <v>2017</v>
      </c>
    </row>
    <row r="3430" spans="1:15" x14ac:dyDescent="0.3">
      <c r="A3430" t="s">
        <v>5901</v>
      </c>
      <c r="B3430" s="7">
        <v>42919</v>
      </c>
      <c r="C3430" t="s">
        <v>3309</v>
      </c>
      <c r="D3430" t="s">
        <v>1270</v>
      </c>
      <c r="E3430">
        <v>215.148</v>
      </c>
      <c r="F3430">
        <v>2</v>
      </c>
      <c r="G3430">
        <v>0.4</v>
      </c>
      <c r="H3430">
        <v>-103.98820000000001</v>
      </c>
      <c r="I3430" t="s">
        <v>32</v>
      </c>
      <c r="J3430" t="s">
        <v>53</v>
      </c>
      <c r="K3430" t="s">
        <v>1271</v>
      </c>
      <c r="L3430" t="s">
        <v>137</v>
      </c>
      <c r="M3430" t="s">
        <v>445</v>
      </c>
      <c r="N3430" t="s">
        <v>2173</v>
      </c>
      <c r="O3430">
        <f t="shared" si="53"/>
        <v>2017</v>
      </c>
    </row>
    <row r="3431" spans="1:15" x14ac:dyDescent="0.3">
      <c r="A3431" t="s">
        <v>5901</v>
      </c>
      <c r="B3431" s="7">
        <v>42919</v>
      </c>
      <c r="C3431" t="s">
        <v>3309</v>
      </c>
      <c r="D3431" t="s">
        <v>5171</v>
      </c>
      <c r="E3431">
        <v>30.96</v>
      </c>
      <c r="F3431">
        <v>6</v>
      </c>
      <c r="G3431">
        <v>0.2</v>
      </c>
      <c r="H3431">
        <v>11.223000000000001</v>
      </c>
      <c r="I3431" t="s">
        <v>44</v>
      </c>
      <c r="J3431" t="s">
        <v>85</v>
      </c>
      <c r="K3431" t="s">
        <v>5172</v>
      </c>
      <c r="L3431" t="s">
        <v>137</v>
      </c>
      <c r="M3431" t="s">
        <v>445</v>
      </c>
      <c r="N3431" t="s">
        <v>2173</v>
      </c>
      <c r="O3431">
        <f t="shared" si="53"/>
        <v>2017</v>
      </c>
    </row>
    <row r="3432" spans="1:15" x14ac:dyDescent="0.3">
      <c r="A3432" t="s">
        <v>5904</v>
      </c>
      <c r="B3432" s="7">
        <v>43077</v>
      </c>
      <c r="C3432" t="s">
        <v>1253</v>
      </c>
      <c r="D3432" t="s">
        <v>1180</v>
      </c>
      <c r="E3432">
        <v>29.79</v>
      </c>
      <c r="F3432">
        <v>3</v>
      </c>
      <c r="G3432">
        <v>0</v>
      </c>
      <c r="H3432">
        <v>8.6390999999999991</v>
      </c>
      <c r="I3432" t="s">
        <v>44</v>
      </c>
      <c r="J3432" t="s">
        <v>58</v>
      </c>
      <c r="K3432" t="s">
        <v>1181</v>
      </c>
      <c r="L3432" t="s">
        <v>47</v>
      </c>
      <c r="M3432" t="s">
        <v>48</v>
      </c>
      <c r="N3432" t="s">
        <v>909</v>
      </c>
      <c r="O3432">
        <f t="shared" si="53"/>
        <v>2017</v>
      </c>
    </row>
    <row r="3433" spans="1:15" x14ac:dyDescent="0.3">
      <c r="A3433" t="s">
        <v>5904</v>
      </c>
      <c r="B3433" s="7">
        <v>43077</v>
      </c>
      <c r="C3433" t="s">
        <v>1253</v>
      </c>
      <c r="D3433" t="s">
        <v>5905</v>
      </c>
      <c r="E3433">
        <v>128.9</v>
      </c>
      <c r="F3433">
        <v>2</v>
      </c>
      <c r="G3433">
        <v>0</v>
      </c>
      <c r="H3433">
        <v>15.468</v>
      </c>
      <c r="I3433" t="s">
        <v>32</v>
      </c>
      <c r="J3433" t="s">
        <v>63</v>
      </c>
      <c r="K3433" t="s">
        <v>5906</v>
      </c>
      <c r="L3433" t="s">
        <v>47</v>
      </c>
      <c r="M3433" t="s">
        <v>48</v>
      </c>
      <c r="N3433" t="s">
        <v>909</v>
      </c>
      <c r="O3433">
        <f t="shared" si="53"/>
        <v>2017</v>
      </c>
    </row>
    <row r="3434" spans="1:15" x14ac:dyDescent="0.3">
      <c r="A3434" t="s">
        <v>5904</v>
      </c>
      <c r="B3434" s="7">
        <v>43077</v>
      </c>
      <c r="C3434" t="s">
        <v>1253</v>
      </c>
      <c r="D3434" t="s">
        <v>2241</v>
      </c>
      <c r="E3434">
        <v>60.12</v>
      </c>
      <c r="F3434">
        <v>9</v>
      </c>
      <c r="G3434">
        <v>0</v>
      </c>
      <c r="H3434">
        <v>28.857600000000001</v>
      </c>
      <c r="I3434" t="s">
        <v>44</v>
      </c>
      <c r="J3434" t="s">
        <v>85</v>
      </c>
      <c r="K3434" t="s">
        <v>2242</v>
      </c>
      <c r="L3434" t="s">
        <v>47</v>
      </c>
      <c r="M3434" t="s">
        <v>48</v>
      </c>
      <c r="N3434" t="s">
        <v>909</v>
      </c>
      <c r="O3434">
        <f t="shared" si="53"/>
        <v>2017</v>
      </c>
    </row>
    <row r="3435" spans="1:15" x14ac:dyDescent="0.3">
      <c r="A3435" t="s">
        <v>5907</v>
      </c>
      <c r="B3435" s="7">
        <v>43074</v>
      </c>
      <c r="C3435" t="s">
        <v>1973</v>
      </c>
      <c r="D3435" t="s">
        <v>4863</v>
      </c>
      <c r="E3435">
        <v>24.815999999999999</v>
      </c>
      <c r="F3435">
        <v>3</v>
      </c>
      <c r="G3435">
        <v>0.2</v>
      </c>
      <c r="H3435">
        <v>8.3754000000000008</v>
      </c>
      <c r="I3435" t="s">
        <v>44</v>
      </c>
      <c r="J3435" t="s">
        <v>73</v>
      </c>
      <c r="K3435" t="s">
        <v>4864</v>
      </c>
      <c r="L3435" t="s">
        <v>47</v>
      </c>
      <c r="M3435" t="s">
        <v>93</v>
      </c>
      <c r="N3435" t="s">
        <v>3631</v>
      </c>
      <c r="O3435">
        <f t="shared" si="53"/>
        <v>2017</v>
      </c>
    </row>
    <row r="3436" spans="1:15" x14ac:dyDescent="0.3">
      <c r="A3436" t="s">
        <v>5907</v>
      </c>
      <c r="B3436" s="7">
        <v>43074</v>
      </c>
      <c r="C3436" t="s">
        <v>1973</v>
      </c>
      <c r="D3436" t="s">
        <v>2560</v>
      </c>
      <c r="E3436">
        <v>14.976000000000001</v>
      </c>
      <c r="F3436">
        <v>6</v>
      </c>
      <c r="G3436">
        <v>0.2</v>
      </c>
      <c r="H3436">
        <v>5.4287999999999998</v>
      </c>
      <c r="I3436" t="s">
        <v>44</v>
      </c>
      <c r="J3436" t="s">
        <v>73</v>
      </c>
      <c r="K3436" t="s">
        <v>2561</v>
      </c>
      <c r="L3436" t="s">
        <v>47</v>
      </c>
      <c r="M3436" t="s">
        <v>93</v>
      </c>
      <c r="N3436" t="s">
        <v>3631</v>
      </c>
      <c r="O3436">
        <f t="shared" si="53"/>
        <v>2017</v>
      </c>
    </row>
    <row r="3437" spans="1:15" x14ac:dyDescent="0.3">
      <c r="A3437" t="s">
        <v>5908</v>
      </c>
      <c r="B3437" s="7">
        <v>42274</v>
      </c>
      <c r="C3437" t="s">
        <v>2846</v>
      </c>
      <c r="D3437" t="s">
        <v>1523</v>
      </c>
      <c r="E3437">
        <v>15.08</v>
      </c>
      <c r="F3437">
        <v>2</v>
      </c>
      <c r="G3437">
        <v>0.8</v>
      </c>
      <c r="H3437">
        <v>-22.62</v>
      </c>
      <c r="I3437" t="s">
        <v>44</v>
      </c>
      <c r="J3437" t="s">
        <v>73</v>
      </c>
      <c r="K3437" t="s">
        <v>1524</v>
      </c>
      <c r="L3437" t="s">
        <v>99</v>
      </c>
      <c r="M3437" t="s">
        <v>193</v>
      </c>
      <c r="N3437" t="s">
        <v>276</v>
      </c>
      <c r="O3437">
        <f t="shared" si="53"/>
        <v>2015</v>
      </c>
    </row>
    <row r="3438" spans="1:15" x14ac:dyDescent="0.3">
      <c r="A3438" t="s">
        <v>5908</v>
      </c>
      <c r="B3438" s="7">
        <v>42274</v>
      </c>
      <c r="C3438" t="s">
        <v>2846</v>
      </c>
      <c r="D3438" t="s">
        <v>1799</v>
      </c>
      <c r="E3438">
        <v>24.288</v>
      </c>
      <c r="F3438">
        <v>3</v>
      </c>
      <c r="G3438">
        <v>0.6</v>
      </c>
      <c r="H3438">
        <v>-12.751200000000001</v>
      </c>
      <c r="I3438" t="s">
        <v>32</v>
      </c>
      <c r="J3438" t="s">
        <v>63</v>
      </c>
      <c r="K3438" t="s">
        <v>1800</v>
      </c>
      <c r="L3438" t="s">
        <v>99</v>
      </c>
      <c r="M3438" t="s">
        <v>193</v>
      </c>
      <c r="N3438" t="s">
        <v>276</v>
      </c>
      <c r="O3438">
        <f t="shared" si="53"/>
        <v>2015</v>
      </c>
    </row>
    <row r="3439" spans="1:15" x14ac:dyDescent="0.3">
      <c r="A3439" t="s">
        <v>5909</v>
      </c>
      <c r="B3439" s="7">
        <v>43038</v>
      </c>
      <c r="C3439" t="s">
        <v>2634</v>
      </c>
      <c r="D3439" t="s">
        <v>1799</v>
      </c>
      <c r="E3439">
        <v>16.192</v>
      </c>
      <c r="F3439">
        <v>2</v>
      </c>
      <c r="G3439">
        <v>0.6</v>
      </c>
      <c r="H3439">
        <v>-8.5007999999999999</v>
      </c>
      <c r="I3439" t="s">
        <v>32</v>
      </c>
      <c r="J3439" t="s">
        <v>63</v>
      </c>
      <c r="K3439" t="s">
        <v>1800</v>
      </c>
      <c r="L3439" t="s">
        <v>99</v>
      </c>
      <c r="M3439" t="s">
        <v>100</v>
      </c>
      <c r="N3439" t="s">
        <v>722</v>
      </c>
      <c r="O3439">
        <f t="shared" si="53"/>
        <v>2017</v>
      </c>
    </row>
    <row r="3440" spans="1:15" x14ac:dyDescent="0.3">
      <c r="A3440" t="s">
        <v>5909</v>
      </c>
      <c r="B3440" s="7">
        <v>43038</v>
      </c>
      <c r="C3440" t="s">
        <v>2634</v>
      </c>
      <c r="D3440" t="s">
        <v>1270</v>
      </c>
      <c r="E3440">
        <v>251.006</v>
      </c>
      <c r="F3440">
        <v>2</v>
      </c>
      <c r="G3440">
        <v>0.3</v>
      </c>
      <c r="H3440">
        <v>-68.130200000000002</v>
      </c>
      <c r="I3440" t="s">
        <v>32</v>
      </c>
      <c r="J3440" t="s">
        <v>53</v>
      </c>
      <c r="K3440" t="s">
        <v>1271</v>
      </c>
      <c r="L3440" t="s">
        <v>99</v>
      </c>
      <c r="M3440" t="s">
        <v>100</v>
      </c>
      <c r="N3440" t="s">
        <v>722</v>
      </c>
      <c r="O3440">
        <f t="shared" si="53"/>
        <v>2017</v>
      </c>
    </row>
    <row r="3441" spans="1:15" x14ac:dyDescent="0.3">
      <c r="A3441" t="s">
        <v>5909</v>
      </c>
      <c r="B3441" s="7">
        <v>43038</v>
      </c>
      <c r="C3441" t="s">
        <v>2634</v>
      </c>
      <c r="D3441" t="s">
        <v>3503</v>
      </c>
      <c r="E3441">
        <v>54.192</v>
      </c>
      <c r="F3441">
        <v>6</v>
      </c>
      <c r="G3441">
        <v>0.2</v>
      </c>
      <c r="H3441">
        <v>4.0644</v>
      </c>
      <c r="I3441" t="s">
        <v>44</v>
      </c>
      <c r="J3441" t="s">
        <v>58</v>
      </c>
      <c r="K3441" t="s">
        <v>3504</v>
      </c>
      <c r="L3441" t="s">
        <v>99</v>
      </c>
      <c r="M3441" t="s">
        <v>100</v>
      </c>
      <c r="N3441" t="s">
        <v>722</v>
      </c>
      <c r="O3441">
        <f t="shared" si="53"/>
        <v>2017</v>
      </c>
    </row>
    <row r="3442" spans="1:15" x14ac:dyDescent="0.3">
      <c r="A3442" t="s">
        <v>5910</v>
      </c>
      <c r="B3442" s="7">
        <v>42337</v>
      </c>
      <c r="C3442" t="s">
        <v>2077</v>
      </c>
      <c r="D3442" t="s">
        <v>266</v>
      </c>
      <c r="E3442">
        <v>4.3040000000000003</v>
      </c>
      <c r="F3442">
        <v>1</v>
      </c>
      <c r="G3442">
        <v>0.2</v>
      </c>
      <c r="H3442">
        <v>1.5602</v>
      </c>
      <c r="I3442" t="s">
        <v>44</v>
      </c>
      <c r="J3442" t="s">
        <v>73</v>
      </c>
      <c r="K3442" t="s">
        <v>267</v>
      </c>
      <c r="L3442" t="s">
        <v>47</v>
      </c>
      <c r="M3442" t="s">
        <v>48</v>
      </c>
      <c r="N3442" t="s">
        <v>120</v>
      </c>
      <c r="O3442">
        <f t="shared" si="53"/>
        <v>2015</v>
      </c>
    </row>
    <row r="3443" spans="1:15" x14ac:dyDescent="0.3">
      <c r="A3443" t="s">
        <v>5911</v>
      </c>
      <c r="B3443" s="7">
        <v>41709</v>
      </c>
      <c r="C3443" t="s">
        <v>4386</v>
      </c>
      <c r="D3443" t="s">
        <v>1933</v>
      </c>
      <c r="E3443">
        <v>108.92</v>
      </c>
      <c r="F3443">
        <v>14</v>
      </c>
      <c r="G3443">
        <v>0</v>
      </c>
      <c r="H3443">
        <v>49.014000000000003</v>
      </c>
      <c r="I3443" t="s">
        <v>44</v>
      </c>
      <c r="J3443" t="s">
        <v>85</v>
      </c>
      <c r="K3443" t="s">
        <v>1934</v>
      </c>
      <c r="L3443" t="s">
        <v>137</v>
      </c>
      <c r="M3443" t="s">
        <v>243</v>
      </c>
      <c r="N3443" t="s">
        <v>244</v>
      </c>
      <c r="O3443">
        <f t="shared" si="53"/>
        <v>2014</v>
      </c>
    </row>
    <row r="3444" spans="1:15" x14ac:dyDescent="0.3">
      <c r="A3444" t="s">
        <v>5912</v>
      </c>
      <c r="B3444" s="7">
        <v>43058</v>
      </c>
      <c r="C3444" t="s">
        <v>1858</v>
      </c>
      <c r="D3444" t="s">
        <v>1408</v>
      </c>
      <c r="E3444">
        <v>16.739999999999998</v>
      </c>
      <c r="F3444">
        <v>3</v>
      </c>
      <c r="G3444">
        <v>0</v>
      </c>
      <c r="H3444">
        <v>8.3699999999999992</v>
      </c>
      <c r="I3444" t="s">
        <v>44</v>
      </c>
      <c r="J3444" t="s">
        <v>159</v>
      </c>
      <c r="K3444" t="s">
        <v>591</v>
      </c>
      <c r="L3444" t="s">
        <v>137</v>
      </c>
      <c r="M3444" t="s">
        <v>243</v>
      </c>
      <c r="N3444" t="s">
        <v>244</v>
      </c>
      <c r="O3444">
        <f t="shared" si="53"/>
        <v>2017</v>
      </c>
    </row>
    <row r="3445" spans="1:15" x14ac:dyDescent="0.3">
      <c r="A3445" t="s">
        <v>5912</v>
      </c>
      <c r="B3445" s="7">
        <v>43058</v>
      </c>
      <c r="C3445" t="s">
        <v>1858</v>
      </c>
      <c r="D3445" t="s">
        <v>2908</v>
      </c>
      <c r="E3445">
        <v>2504.7399999999998</v>
      </c>
      <c r="F3445">
        <v>7</v>
      </c>
      <c r="G3445">
        <v>0</v>
      </c>
      <c r="H3445">
        <v>626.18499999999995</v>
      </c>
      <c r="I3445" t="s">
        <v>44</v>
      </c>
      <c r="J3445" t="s">
        <v>76</v>
      </c>
      <c r="K3445" t="s">
        <v>2909</v>
      </c>
      <c r="L3445" t="s">
        <v>137</v>
      </c>
      <c r="M3445" t="s">
        <v>243</v>
      </c>
      <c r="N3445" t="s">
        <v>244</v>
      </c>
      <c r="O3445">
        <f t="shared" si="53"/>
        <v>2017</v>
      </c>
    </row>
    <row r="3446" spans="1:15" x14ac:dyDescent="0.3">
      <c r="A3446" t="s">
        <v>5913</v>
      </c>
      <c r="B3446" s="7">
        <v>42580</v>
      </c>
      <c r="C3446" t="s">
        <v>5914</v>
      </c>
      <c r="D3446" t="s">
        <v>214</v>
      </c>
      <c r="E3446">
        <v>84.784000000000006</v>
      </c>
      <c r="F3446">
        <v>2</v>
      </c>
      <c r="G3446">
        <v>0.2</v>
      </c>
      <c r="H3446">
        <v>-16.956800000000001</v>
      </c>
      <c r="I3446" t="s">
        <v>44</v>
      </c>
      <c r="J3446" t="s">
        <v>58</v>
      </c>
      <c r="K3446" t="s">
        <v>215</v>
      </c>
      <c r="L3446" t="s">
        <v>137</v>
      </c>
      <c r="M3446" t="s">
        <v>138</v>
      </c>
      <c r="N3446" t="s">
        <v>139</v>
      </c>
      <c r="O3446">
        <f t="shared" si="53"/>
        <v>2016</v>
      </c>
    </row>
    <row r="3447" spans="1:15" x14ac:dyDescent="0.3">
      <c r="A3447" t="s">
        <v>5915</v>
      </c>
      <c r="B3447" s="7">
        <v>42167</v>
      </c>
      <c r="C3447" t="s">
        <v>728</v>
      </c>
      <c r="D3447" t="s">
        <v>4245</v>
      </c>
      <c r="E3447">
        <v>29.9</v>
      </c>
      <c r="F3447">
        <v>5</v>
      </c>
      <c r="G3447">
        <v>0</v>
      </c>
      <c r="H3447">
        <v>5.0830000000000002</v>
      </c>
      <c r="I3447" t="s">
        <v>44</v>
      </c>
      <c r="J3447" t="s">
        <v>58</v>
      </c>
      <c r="K3447" t="s">
        <v>4246</v>
      </c>
      <c r="L3447" t="s">
        <v>137</v>
      </c>
      <c r="M3447" t="s">
        <v>222</v>
      </c>
      <c r="N3447" t="s">
        <v>540</v>
      </c>
      <c r="O3447">
        <f t="shared" si="53"/>
        <v>2015</v>
      </c>
    </row>
    <row r="3448" spans="1:15" x14ac:dyDescent="0.3">
      <c r="A3448" t="s">
        <v>5916</v>
      </c>
      <c r="B3448" s="7">
        <v>42588</v>
      </c>
      <c r="C3448" t="s">
        <v>5917</v>
      </c>
      <c r="D3448" t="s">
        <v>932</v>
      </c>
      <c r="E3448">
        <v>70.88</v>
      </c>
      <c r="F3448">
        <v>2</v>
      </c>
      <c r="G3448">
        <v>0</v>
      </c>
      <c r="H3448">
        <v>33.313600000000001</v>
      </c>
      <c r="I3448" t="s">
        <v>44</v>
      </c>
      <c r="J3448" t="s">
        <v>85</v>
      </c>
      <c r="K3448" t="s">
        <v>170</v>
      </c>
      <c r="L3448" t="s">
        <v>137</v>
      </c>
      <c r="M3448" t="s">
        <v>243</v>
      </c>
      <c r="N3448" t="s">
        <v>244</v>
      </c>
      <c r="O3448">
        <f t="shared" si="53"/>
        <v>2016</v>
      </c>
    </row>
    <row r="3449" spans="1:15" x14ac:dyDescent="0.3">
      <c r="A3449" t="s">
        <v>5918</v>
      </c>
      <c r="B3449" s="7">
        <v>42897</v>
      </c>
      <c r="C3449" t="s">
        <v>4725</v>
      </c>
      <c r="D3449" t="s">
        <v>2981</v>
      </c>
      <c r="E3449">
        <v>3.76</v>
      </c>
      <c r="F3449">
        <v>2</v>
      </c>
      <c r="G3449">
        <v>0</v>
      </c>
      <c r="H3449">
        <v>1.0904</v>
      </c>
      <c r="I3449" t="s">
        <v>44</v>
      </c>
      <c r="J3449" t="s">
        <v>66</v>
      </c>
      <c r="K3449" t="s">
        <v>2982</v>
      </c>
      <c r="L3449" t="s">
        <v>35</v>
      </c>
      <c r="M3449" t="s">
        <v>324</v>
      </c>
      <c r="N3449" t="s">
        <v>1382</v>
      </c>
      <c r="O3449">
        <f t="shared" si="53"/>
        <v>2017</v>
      </c>
    </row>
    <row r="3450" spans="1:15" x14ac:dyDescent="0.3">
      <c r="A3450" t="s">
        <v>5919</v>
      </c>
      <c r="B3450" s="7">
        <v>42650</v>
      </c>
      <c r="C3450" t="s">
        <v>4932</v>
      </c>
      <c r="D3450" t="s">
        <v>2831</v>
      </c>
      <c r="E3450">
        <v>27.263999999999999</v>
      </c>
      <c r="F3450">
        <v>2</v>
      </c>
      <c r="G3450">
        <v>0.2</v>
      </c>
      <c r="H3450">
        <v>8.8607999999999993</v>
      </c>
      <c r="I3450" t="s">
        <v>44</v>
      </c>
      <c r="J3450" t="s">
        <v>73</v>
      </c>
      <c r="K3450" t="s">
        <v>2832</v>
      </c>
      <c r="L3450" t="s">
        <v>47</v>
      </c>
      <c r="M3450" t="s">
        <v>48</v>
      </c>
      <c r="N3450" t="s">
        <v>49</v>
      </c>
      <c r="O3450">
        <f t="shared" si="53"/>
        <v>2016</v>
      </c>
    </row>
    <row r="3451" spans="1:15" x14ac:dyDescent="0.3">
      <c r="A3451" t="s">
        <v>5920</v>
      </c>
      <c r="B3451" s="7">
        <v>41890</v>
      </c>
      <c r="C3451" t="s">
        <v>3703</v>
      </c>
      <c r="D3451" t="s">
        <v>4256</v>
      </c>
      <c r="E3451">
        <v>56.65</v>
      </c>
      <c r="F3451">
        <v>5</v>
      </c>
      <c r="G3451">
        <v>0</v>
      </c>
      <c r="H3451">
        <v>24.359500000000001</v>
      </c>
      <c r="I3451" t="s">
        <v>44</v>
      </c>
      <c r="J3451" t="s">
        <v>76</v>
      </c>
      <c r="K3451" t="s">
        <v>4257</v>
      </c>
      <c r="L3451" t="s">
        <v>47</v>
      </c>
      <c r="M3451" t="s">
        <v>48</v>
      </c>
      <c r="N3451" t="s">
        <v>120</v>
      </c>
      <c r="O3451">
        <f t="shared" si="53"/>
        <v>2014</v>
      </c>
    </row>
    <row r="3452" spans="1:15" x14ac:dyDescent="0.3">
      <c r="A3452" t="s">
        <v>5920</v>
      </c>
      <c r="B3452" s="7">
        <v>41890</v>
      </c>
      <c r="C3452" t="s">
        <v>3703</v>
      </c>
      <c r="D3452" t="s">
        <v>1149</v>
      </c>
      <c r="E3452">
        <v>14.97</v>
      </c>
      <c r="F3452">
        <v>1</v>
      </c>
      <c r="G3452">
        <v>0</v>
      </c>
      <c r="H3452">
        <v>4.1916000000000002</v>
      </c>
      <c r="I3452" t="s">
        <v>44</v>
      </c>
      <c r="J3452" t="s">
        <v>58</v>
      </c>
      <c r="K3452" t="s">
        <v>1150</v>
      </c>
      <c r="L3452" t="s">
        <v>47</v>
      </c>
      <c r="M3452" t="s">
        <v>48</v>
      </c>
      <c r="N3452" t="s">
        <v>120</v>
      </c>
      <c r="O3452">
        <f t="shared" si="53"/>
        <v>2014</v>
      </c>
    </row>
    <row r="3453" spans="1:15" x14ac:dyDescent="0.3">
      <c r="A3453" t="s">
        <v>5920</v>
      </c>
      <c r="B3453" s="7">
        <v>41890</v>
      </c>
      <c r="C3453" t="s">
        <v>3703</v>
      </c>
      <c r="D3453" t="s">
        <v>510</v>
      </c>
      <c r="E3453">
        <v>4.0199999999999996</v>
      </c>
      <c r="F3453">
        <v>2</v>
      </c>
      <c r="G3453">
        <v>0</v>
      </c>
      <c r="H3453">
        <v>1.9698</v>
      </c>
      <c r="I3453" t="s">
        <v>44</v>
      </c>
      <c r="J3453" t="s">
        <v>241</v>
      </c>
      <c r="K3453" t="s">
        <v>511</v>
      </c>
      <c r="L3453" t="s">
        <v>47</v>
      </c>
      <c r="M3453" t="s">
        <v>48</v>
      </c>
      <c r="N3453" t="s">
        <v>120</v>
      </c>
      <c r="O3453">
        <f t="shared" si="53"/>
        <v>2014</v>
      </c>
    </row>
    <row r="3454" spans="1:15" x14ac:dyDescent="0.3">
      <c r="A3454" t="s">
        <v>5921</v>
      </c>
      <c r="B3454" s="7">
        <v>41714</v>
      </c>
      <c r="C3454" t="s">
        <v>4725</v>
      </c>
      <c r="D3454" t="s">
        <v>5922</v>
      </c>
      <c r="E3454">
        <v>471.92</v>
      </c>
      <c r="F3454">
        <v>2</v>
      </c>
      <c r="G3454">
        <v>0.2</v>
      </c>
      <c r="H3454">
        <v>29.495000000000001</v>
      </c>
      <c r="I3454" t="s">
        <v>69</v>
      </c>
      <c r="J3454" t="s">
        <v>70</v>
      </c>
      <c r="K3454" t="s">
        <v>5923</v>
      </c>
      <c r="L3454" t="s">
        <v>35</v>
      </c>
      <c r="M3454" t="s">
        <v>87</v>
      </c>
      <c r="N3454" t="s">
        <v>4048</v>
      </c>
      <c r="O3454">
        <f t="shared" si="53"/>
        <v>2014</v>
      </c>
    </row>
    <row r="3455" spans="1:15" x14ac:dyDescent="0.3">
      <c r="A3455" t="s">
        <v>5924</v>
      </c>
      <c r="B3455" s="7">
        <v>42064</v>
      </c>
      <c r="C3455" t="s">
        <v>3406</v>
      </c>
      <c r="D3455" t="s">
        <v>3104</v>
      </c>
      <c r="E3455">
        <v>58.72</v>
      </c>
      <c r="F3455">
        <v>4</v>
      </c>
      <c r="G3455">
        <v>0</v>
      </c>
      <c r="H3455">
        <v>27.011199999999999</v>
      </c>
      <c r="I3455" t="s">
        <v>44</v>
      </c>
      <c r="J3455" t="s">
        <v>73</v>
      </c>
      <c r="K3455" t="s">
        <v>3105</v>
      </c>
      <c r="L3455" t="s">
        <v>35</v>
      </c>
      <c r="M3455" t="s">
        <v>1129</v>
      </c>
      <c r="N3455" t="s">
        <v>3137</v>
      </c>
      <c r="O3455">
        <f t="shared" si="53"/>
        <v>2015</v>
      </c>
    </row>
    <row r="3456" spans="1:15" x14ac:dyDescent="0.3">
      <c r="A3456" t="s">
        <v>5925</v>
      </c>
      <c r="B3456" s="7">
        <v>42194</v>
      </c>
      <c r="C3456" t="s">
        <v>141</v>
      </c>
      <c r="D3456" t="s">
        <v>5926</v>
      </c>
      <c r="E3456">
        <v>5.16</v>
      </c>
      <c r="F3456">
        <v>3</v>
      </c>
      <c r="G3456">
        <v>0.2</v>
      </c>
      <c r="H3456">
        <v>0.83850000000000002</v>
      </c>
      <c r="I3456" t="s">
        <v>44</v>
      </c>
      <c r="J3456" t="s">
        <v>66</v>
      </c>
      <c r="K3456" t="s">
        <v>5927</v>
      </c>
      <c r="L3456" t="s">
        <v>35</v>
      </c>
      <c r="M3456" t="s">
        <v>303</v>
      </c>
      <c r="N3456" t="s">
        <v>5021</v>
      </c>
      <c r="O3456">
        <f t="shared" si="53"/>
        <v>2015</v>
      </c>
    </row>
    <row r="3457" spans="1:15" x14ac:dyDescent="0.3">
      <c r="A3457" t="s">
        <v>5928</v>
      </c>
      <c r="B3457" s="7">
        <v>42420</v>
      </c>
      <c r="C3457" t="s">
        <v>874</v>
      </c>
      <c r="D3457" t="s">
        <v>5929</v>
      </c>
      <c r="E3457">
        <v>16.495999999999999</v>
      </c>
      <c r="F3457">
        <v>2</v>
      </c>
      <c r="G3457">
        <v>0.2</v>
      </c>
      <c r="H3457">
        <v>5.5674000000000001</v>
      </c>
      <c r="I3457" t="s">
        <v>44</v>
      </c>
      <c r="J3457" t="s">
        <v>85</v>
      </c>
      <c r="K3457" t="s">
        <v>5930</v>
      </c>
      <c r="L3457" t="s">
        <v>35</v>
      </c>
      <c r="M3457" t="s">
        <v>303</v>
      </c>
      <c r="N3457" t="s">
        <v>5021</v>
      </c>
      <c r="O3457">
        <f t="shared" si="53"/>
        <v>2016</v>
      </c>
    </row>
    <row r="3458" spans="1:15" x14ac:dyDescent="0.3">
      <c r="A3458" t="s">
        <v>5931</v>
      </c>
      <c r="B3458" s="7">
        <v>42994</v>
      </c>
      <c r="C3458" t="s">
        <v>4158</v>
      </c>
      <c r="D3458" t="s">
        <v>3518</v>
      </c>
      <c r="E3458">
        <v>71.975999999999999</v>
      </c>
      <c r="F3458">
        <v>3</v>
      </c>
      <c r="G3458">
        <v>0.2</v>
      </c>
      <c r="H3458">
        <v>19.793399999999998</v>
      </c>
      <c r="I3458" t="s">
        <v>69</v>
      </c>
      <c r="J3458" t="s">
        <v>148</v>
      </c>
      <c r="K3458" t="s">
        <v>3519</v>
      </c>
      <c r="L3458" t="s">
        <v>137</v>
      </c>
      <c r="M3458" t="s">
        <v>138</v>
      </c>
      <c r="N3458" t="s">
        <v>139</v>
      </c>
      <c r="O3458">
        <f t="shared" ref="O3458:O3521" si="54">YEAR(B3458)</f>
        <v>2017</v>
      </c>
    </row>
    <row r="3459" spans="1:15" x14ac:dyDescent="0.3">
      <c r="A3459" t="s">
        <v>5931</v>
      </c>
      <c r="B3459" s="7">
        <v>42994</v>
      </c>
      <c r="C3459" t="s">
        <v>4158</v>
      </c>
      <c r="D3459" t="s">
        <v>5354</v>
      </c>
      <c r="E3459">
        <v>22.512</v>
      </c>
      <c r="F3459">
        <v>3</v>
      </c>
      <c r="G3459">
        <v>0.2</v>
      </c>
      <c r="H3459">
        <v>2.2511999999999999</v>
      </c>
      <c r="I3459" t="s">
        <v>32</v>
      </c>
      <c r="J3459" t="s">
        <v>63</v>
      </c>
      <c r="K3459" t="s">
        <v>5355</v>
      </c>
      <c r="L3459" t="s">
        <v>137</v>
      </c>
      <c r="M3459" t="s">
        <v>138</v>
      </c>
      <c r="N3459" t="s">
        <v>139</v>
      </c>
      <c r="O3459">
        <f t="shared" si="54"/>
        <v>2017</v>
      </c>
    </row>
    <row r="3460" spans="1:15" x14ac:dyDescent="0.3">
      <c r="A3460" t="s">
        <v>5931</v>
      </c>
      <c r="B3460" s="7">
        <v>42994</v>
      </c>
      <c r="C3460" t="s">
        <v>4158</v>
      </c>
      <c r="D3460" t="s">
        <v>4294</v>
      </c>
      <c r="E3460">
        <v>3.444</v>
      </c>
      <c r="F3460">
        <v>2</v>
      </c>
      <c r="G3460">
        <v>0.7</v>
      </c>
      <c r="H3460">
        <v>-2.7551999999999999</v>
      </c>
      <c r="I3460" t="s">
        <v>44</v>
      </c>
      <c r="J3460" t="s">
        <v>73</v>
      </c>
      <c r="K3460" t="s">
        <v>4295</v>
      </c>
      <c r="L3460" t="s">
        <v>137</v>
      </c>
      <c r="M3460" t="s">
        <v>138</v>
      </c>
      <c r="N3460" t="s">
        <v>139</v>
      </c>
      <c r="O3460">
        <f t="shared" si="54"/>
        <v>2017</v>
      </c>
    </row>
    <row r="3461" spans="1:15" x14ac:dyDescent="0.3">
      <c r="A3461" t="s">
        <v>5931</v>
      </c>
      <c r="B3461" s="7">
        <v>42994</v>
      </c>
      <c r="C3461" t="s">
        <v>4158</v>
      </c>
      <c r="D3461" t="s">
        <v>4166</v>
      </c>
      <c r="E3461">
        <v>538.19399999999996</v>
      </c>
      <c r="F3461">
        <v>2</v>
      </c>
      <c r="G3461">
        <v>0.7</v>
      </c>
      <c r="H3461">
        <v>-412.61540000000002</v>
      </c>
      <c r="I3461" t="s">
        <v>44</v>
      </c>
      <c r="J3461" t="s">
        <v>73</v>
      </c>
      <c r="K3461" t="s">
        <v>4167</v>
      </c>
      <c r="L3461" t="s">
        <v>137</v>
      </c>
      <c r="M3461" t="s">
        <v>138</v>
      </c>
      <c r="N3461" t="s">
        <v>139</v>
      </c>
      <c r="O3461">
        <f t="shared" si="54"/>
        <v>2017</v>
      </c>
    </row>
    <row r="3462" spans="1:15" x14ac:dyDescent="0.3">
      <c r="A3462" t="s">
        <v>5931</v>
      </c>
      <c r="B3462" s="7">
        <v>42994</v>
      </c>
      <c r="C3462" t="s">
        <v>4158</v>
      </c>
      <c r="D3462" t="s">
        <v>899</v>
      </c>
      <c r="E3462">
        <v>47.984000000000002</v>
      </c>
      <c r="F3462">
        <v>2</v>
      </c>
      <c r="G3462">
        <v>0.2</v>
      </c>
      <c r="H3462">
        <v>14.395200000000001</v>
      </c>
      <c r="I3462" t="s">
        <v>69</v>
      </c>
      <c r="J3462" t="s">
        <v>148</v>
      </c>
      <c r="K3462" t="s">
        <v>900</v>
      </c>
      <c r="L3462" t="s">
        <v>137</v>
      </c>
      <c r="M3462" t="s">
        <v>138</v>
      </c>
      <c r="N3462" t="s">
        <v>139</v>
      </c>
      <c r="O3462">
        <f t="shared" si="54"/>
        <v>2017</v>
      </c>
    </row>
    <row r="3463" spans="1:15" x14ac:dyDescent="0.3">
      <c r="A3463" t="s">
        <v>5932</v>
      </c>
      <c r="B3463" s="7">
        <v>43044</v>
      </c>
      <c r="C3463" t="s">
        <v>4712</v>
      </c>
      <c r="D3463" t="s">
        <v>1217</v>
      </c>
      <c r="E3463">
        <v>492.76799999999997</v>
      </c>
      <c r="F3463">
        <v>4</v>
      </c>
      <c r="G3463">
        <v>0.2</v>
      </c>
      <c r="H3463">
        <v>55.436399999999999</v>
      </c>
      <c r="I3463" t="s">
        <v>69</v>
      </c>
      <c r="J3463" t="s">
        <v>70</v>
      </c>
      <c r="K3463" t="s">
        <v>1218</v>
      </c>
      <c r="L3463" t="s">
        <v>99</v>
      </c>
      <c r="M3463" t="s">
        <v>100</v>
      </c>
      <c r="N3463" t="s">
        <v>722</v>
      </c>
      <c r="O3463">
        <f t="shared" si="54"/>
        <v>2017</v>
      </c>
    </row>
    <row r="3464" spans="1:15" x14ac:dyDescent="0.3">
      <c r="A3464" t="s">
        <v>5933</v>
      </c>
      <c r="B3464" s="7">
        <v>42055</v>
      </c>
      <c r="C3464" t="s">
        <v>4386</v>
      </c>
      <c r="D3464" t="s">
        <v>3060</v>
      </c>
      <c r="E3464">
        <v>286.79000000000002</v>
      </c>
      <c r="F3464">
        <v>7</v>
      </c>
      <c r="G3464">
        <v>0</v>
      </c>
      <c r="H3464">
        <v>74.565399999999997</v>
      </c>
      <c r="I3464" t="s">
        <v>44</v>
      </c>
      <c r="J3464" t="s">
        <v>66</v>
      </c>
      <c r="K3464" t="s">
        <v>3061</v>
      </c>
      <c r="L3464" t="s">
        <v>137</v>
      </c>
      <c r="M3464" t="s">
        <v>698</v>
      </c>
      <c r="N3464" t="s">
        <v>4358</v>
      </c>
      <c r="O3464">
        <f t="shared" si="54"/>
        <v>2015</v>
      </c>
    </row>
    <row r="3465" spans="1:15" x14ac:dyDescent="0.3">
      <c r="A3465" t="s">
        <v>5934</v>
      </c>
      <c r="B3465" s="7">
        <v>42699</v>
      </c>
      <c r="C3465" t="s">
        <v>5935</v>
      </c>
      <c r="D3465" t="s">
        <v>296</v>
      </c>
      <c r="E3465">
        <v>5.08</v>
      </c>
      <c r="F3465">
        <v>1</v>
      </c>
      <c r="G3465">
        <v>0.2</v>
      </c>
      <c r="H3465">
        <v>1.651</v>
      </c>
      <c r="I3465" t="s">
        <v>44</v>
      </c>
      <c r="J3465" t="s">
        <v>85</v>
      </c>
      <c r="K3465" t="s">
        <v>297</v>
      </c>
      <c r="L3465" t="s">
        <v>35</v>
      </c>
      <c r="M3465" t="s">
        <v>55</v>
      </c>
      <c r="N3465" t="s">
        <v>1347</v>
      </c>
      <c r="O3465">
        <f t="shared" si="54"/>
        <v>2016</v>
      </c>
    </row>
    <row r="3466" spans="1:15" x14ac:dyDescent="0.3">
      <c r="A3466" t="s">
        <v>5936</v>
      </c>
      <c r="B3466" s="7">
        <v>43072</v>
      </c>
      <c r="C3466" t="s">
        <v>3287</v>
      </c>
      <c r="D3466" t="s">
        <v>3005</v>
      </c>
      <c r="E3466">
        <v>47.991999999999997</v>
      </c>
      <c r="F3466">
        <v>1</v>
      </c>
      <c r="G3466">
        <v>0.2</v>
      </c>
      <c r="H3466">
        <v>7.1988000000000003</v>
      </c>
      <c r="I3466" t="s">
        <v>69</v>
      </c>
      <c r="J3466" t="s">
        <v>148</v>
      </c>
      <c r="K3466" t="s">
        <v>3006</v>
      </c>
      <c r="L3466" t="s">
        <v>35</v>
      </c>
      <c r="M3466" t="s">
        <v>55</v>
      </c>
      <c r="N3466" t="s">
        <v>1347</v>
      </c>
      <c r="O3466">
        <f t="shared" si="54"/>
        <v>2017</v>
      </c>
    </row>
    <row r="3467" spans="1:15" x14ac:dyDescent="0.3">
      <c r="A3467" t="s">
        <v>5937</v>
      </c>
      <c r="B3467" s="7">
        <v>42257</v>
      </c>
      <c r="C3467" t="s">
        <v>4209</v>
      </c>
      <c r="D3467" t="s">
        <v>4569</v>
      </c>
      <c r="E3467">
        <v>61.96</v>
      </c>
      <c r="F3467">
        <v>2</v>
      </c>
      <c r="G3467">
        <v>0</v>
      </c>
      <c r="H3467">
        <v>16.1096</v>
      </c>
      <c r="I3467" t="s">
        <v>44</v>
      </c>
      <c r="J3467" t="s">
        <v>76</v>
      </c>
      <c r="K3467" t="s">
        <v>4570</v>
      </c>
      <c r="L3467" t="s">
        <v>137</v>
      </c>
      <c r="M3467" t="s">
        <v>1102</v>
      </c>
      <c r="N3467" t="s">
        <v>5854</v>
      </c>
      <c r="O3467">
        <f t="shared" si="54"/>
        <v>2015</v>
      </c>
    </row>
    <row r="3468" spans="1:15" x14ac:dyDescent="0.3">
      <c r="A3468" t="s">
        <v>5937</v>
      </c>
      <c r="B3468" s="7">
        <v>42257</v>
      </c>
      <c r="C3468" t="s">
        <v>4209</v>
      </c>
      <c r="D3468" t="s">
        <v>752</v>
      </c>
      <c r="E3468">
        <v>361.96</v>
      </c>
      <c r="F3468">
        <v>2</v>
      </c>
      <c r="G3468">
        <v>0</v>
      </c>
      <c r="H3468">
        <v>83.250799999999998</v>
      </c>
      <c r="I3468" t="s">
        <v>32</v>
      </c>
      <c r="J3468" t="s">
        <v>33</v>
      </c>
      <c r="K3468" t="s">
        <v>753</v>
      </c>
      <c r="L3468" t="s">
        <v>137</v>
      </c>
      <c r="M3468" t="s">
        <v>1102</v>
      </c>
      <c r="N3468" t="s">
        <v>5854</v>
      </c>
      <c r="O3468">
        <f t="shared" si="54"/>
        <v>2015</v>
      </c>
    </row>
    <row r="3469" spans="1:15" x14ac:dyDescent="0.3">
      <c r="A3469" t="s">
        <v>5937</v>
      </c>
      <c r="B3469" s="7">
        <v>42257</v>
      </c>
      <c r="C3469" t="s">
        <v>4209</v>
      </c>
      <c r="D3469" t="s">
        <v>1169</v>
      </c>
      <c r="E3469">
        <v>278.82</v>
      </c>
      <c r="F3469">
        <v>9</v>
      </c>
      <c r="G3469">
        <v>0</v>
      </c>
      <c r="H3469">
        <v>125.46899999999999</v>
      </c>
      <c r="I3469" t="s">
        <v>44</v>
      </c>
      <c r="J3469" t="s">
        <v>85</v>
      </c>
      <c r="K3469" t="s">
        <v>1170</v>
      </c>
      <c r="L3469" t="s">
        <v>137</v>
      </c>
      <c r="M3469" t="s">
        <v>1102</v>
      </c>
      <c r="N3469" t="s">
        <v>5854</v>
      </c>
      <c r="O3469">
        <f t="shared" si="54"/>
        <v>2015</v>
      </c>
    </row>
    <row r="3470" spans="1:15" x14ac:dyDescent="0.3">
      <c r="A3470" t="s">
        <v>5938</v>
      </c>
      <c r="B3470" s="7">
        <v>42718</v>
      </c>
      <c r="C3470" t="s">
        <v>1958</v>
      </c>
      <c r="D3470" t="s">
        <v>5051</v>
      </c>
      <c r="E3470">
        <v>133.38</v>
      </c>
      <c r="F3470">
        <v>6</v>
      </c>
      <c r="G3470">
        <v>0</v>
      </c>
      <c r="H3470">
        <v>58.687199999999997</v>
      </c>
      <c r="I3470" t="s">
        <v>32</v>
      </c>
      <c r="J3470" t="s">
        <v>63</v>
      </c>
      <c r="K3470" t="s">
        <v>5052</v>
      </c>
      <c r="L3470" t="s">
        <v>35</v>
      </c>
      <c r="M3470" t="s">
        <v>1317</v>
      </c>
      <c r="N3470" t="s">
        <v>298</v>
      </c>
      <c r="O3470">
        <f t="shared" si="54"/>
        <v>2016</v>
      </c>
    </row>
    <row r="3471" spans="1:15" x14ac:dyDescent="0.3">
      <c r="A3471" t="s">
        <v>5939</v>
      </c>
      <c r="B3471" s="7">
        <v>42100</v>
      </c>
      <c r="C3471" t="s">
        <v>5940</v>
      </c>
      <c r="D3471" t="s">
        <v>2331</v>
      </c>
      <c r="E3471">
        <v>47.951999999999998</v>
      </c>
      <c r="F3471">
        <v>3</v>
      </c>
      <c r="G3471">
        <v>0.2</v>
      </c>
      <c r="H3471">
        <v>16.183800000000002</v>
      </c>
      <c r="I3471" t="s">
        <v>44</v>
      </c>
      <c r="J3471" t="s">
        <v>85</v>
      </c>
      <c r="K3471" t="s">
        <v>2332</v>
      </c>
      <c r="L3471" t="s">
        <v>35</v>
      </c>
      <c r="M3471" t="s">
        <v>87</v>
      </c>
      <c r="N3471" t="s">
        <v>1347</v>
      </c>
      <c r="O3471">
        <f t="shared" si="54"/>
        <v>2015</v>
      </c>
    </row>
    <row r="3472" spans="1:15" x14ac:dyDescent="0.3">
      <c r="A3472" t="s">
        <v>5941</v>
      </c>
      <c r="B3472" s="7">
        <v>42705</v>
      </c>
      <c r="C3472" t="s">
        <v>3605</v>
      </c>
      <c r="D3472" t="s">
        <v>3091</v>
      </c>
      <c r="E3472">
        <v>16.739999999999998</v>
      </c>
      <c r="F3472">
        <v>2</v>
      </c>
      <c r="G3472">
        <v>0</v>
      </c>
      <c r="H3472">
        <v>4.3524000000000003</v>
      </c>
      <c r="I3472" t="s">
        <v>32</v>
      </c>
      <c r="J3472" t="s">
        <v>63</v>
      </c>
      <c r="K3472" t="s">
        <v>3092</v>
      </c>
      <c r="L3472" t="s">
        <v>47</v>
      </c>
      <c r="M3472" t="s">
        <v>48</v>
      </c>
      <c r="N3472" t="s">
        <v>120</v>
      </c>
      <c r="O3472">
        <f t="shared" si="54"/>
        <v>2016</v>
      </c>
    </row>
    <row r="3473" spans="1:15" x14ac:dyDescent="0.3">
      <c r="A3473" t="s">
        <v>5942</v>
      </c>
      <c r="B3473" s="7">
        <v>43051</v>
      </c>
      <c r="C3473" t="s">
        <v>1812</v>
      </c>
      <c r="D3473" t="s">
        <v>3403</v>
      </c>
      <c r="E3473">
        <v>10.848000000000001</v>
      </c>
      <c r="F3473">
        <v>2</v>
      </c>
      <c r="G3473">
        <v>0.2</v>
      </c>
      <c r="H3473">
        <v>3.5255999999999998</v>
      </c>
      <c r="I3473" t="s">
        <v>44</v>
      </c>
      <c r="J3473" t="s">
        <v>85</v>
      </c>
      <c r="K3473" t="s">
        <v>3404</v>
      </c>
      <c r="L3473" t="s">
        <v>137</v>
      </c>
      <c r="M3473" t="s">
        <v>445</v>
      </c>
      <c r="N3473" t="s">
        <v>446</v>
      </c>
      <c r="O3473">
        <f t="shared" si="54"/>
        <v>2017</v>
      </c>
    </row>
    <row r="3474" spans="1:15" x14ac:dyDescent="0.3">
      <c r="A3474" t="s">
        <v>5942</v>
      </c>
      <c r="B3474" s="7">
        <v>43051</v>
      </c>
      <c r="C3474" t="s">
        <v>1812</v>
      </c>
      <c r="D3474" t="s">
        <v>1940</v>
      </c>
      <c r="E3474">
        <v>18.544</v>
      </c>
      <c r="F3474">
        <v>2</v>
      </c>
      <c r="G3474">
        <v>0.2</v>
      </c>
      <c r="H3474">
        <v>3.0133999999999999</v>
      </c>
      <c r="I3474" t="s">
        <v>69</v>
      </c>
      <c r="J3474" t="s">
        <v>148</v>
      </c>
      <c r="K3474" t="s">
        <v>1941</v>
      </c>
      <c r="L3474" t="s">
        <v>137</v>
      </c>
      <c r="M3474" t="s">
        <v>445</v>
      </c>
      <c r="N3474" t="s">
        <v>446</v>
      </c>
      <c r="O3474">
        <f t="shared" si="54"/>
        <v>2017</v>
      </c>
    </row>
    <row r="3475" spans="1:15" x14ac:dyDescent="0.3">
      <c r="A3475" t="s">
        <v>5943</v>
      </c>
      <c r="B3475" s="7">
        <v>42797</v>
      </c>
      <c r="C3475" t="s">
        <v>1615</v>
      </c>
      <c r="D3475" t="s">
        <v>1134</v>
      </c>
      <c r="E3475">
        <v>180.98</v>
      </c>
      <c r="F3475">
        <v>1</v>
      </c>
      <c r="G3475">
        <v>0</v>
      </c>
      <c r="H3475">
        <v>47.0548</v>
      </c>
      <c r="I3475" t="s">
        <v>32</v>
      </c>
      <c r="J3475" t="s">
        <v>39</v>
      </c>
      <c r="K3475" t="s">
        <v>1135</v>
      </c>
      <c r="L3475" t="s">
        <v>99</v>
      </c>
      <c r="M3475" t="s">
        <v>216</v>
      </c>
      <c r="N3475" t="s">
        <v>5944</v>
      </c>
      <c r="O3475">
        <f t="shared" si="54"/>
        <v>2017</v>
      </c>
    </row>
    <row r="3476" spans="1:15" x14ac:dyDescent="0.3">
      <c r="A3476" t="s">
        <v>5943</v>
      </c>
      <c r="B3476" s="7">
        <v>42797</v>
      </c>
      <c r="C3476" t="s">
        <v>1615</v>
      </c>
      <c r="D3476" t="s">
        <v>4004</v>
      </c>
      <c r="E3476">
        <v>99.98</v>
      </c>
      <c r="F3476">
        <v>2</v>
      </c>
      <c r="G3476">
        <v>0</v>
      </c>
      <c r="H3476">
        <v>42.991399999999999</v>
      </c>
      <c r="I3476" t="s">
        <v>69</v>
      </c>
      <c r="J3476" t="s">
        <v>148</v>
      </c>
      <c r="K3476" t="s">
        <v>4005</v>
      </c>
      <c r="L3476" t="s">
        <v>99</v>
      </c>
      <c r="M3476" t="s">
        <v>216</v>
      </c>
      <c r="N3476" t="s">
        <v>5944</v>
      </c>
      <c r="O3476">
        <f t="shared" si="54"/>
        <v>2017</v>
      </c>
    </row>
    <row r="3477" spans="1:15" x14ac:dyDescent="0.3">
      <c r="A3477" t="s">
        <v>5945</v>
      </c>
      <c r="B3477" s="7">
        <v>42701</v>
      </c>
      <c r="C3477" t="s">
        <v>2469</v>
      </c>
      <c r="D3477" t="s">
        <v>264</v>
      </c>
      <c r="E3477">
        <v>34.950000000000003</v>
      </c>
      <c r="F3477">
        <v>5</v>
      </c>
      <c r="G3477">
        <v>0</v>
      </c>
      <c r="H3477">
        <v>15.378</v>
      </c>
      <c r="I3477" t="s">
        <v>69</v>
      </c>
      <c r="J3477" t="s">
        <v>148</v>
      </c>
      <c r="K3477" t="s">
        <v>265</v>
      </c>
      <c r="L3477" t="s">
        <v>99</v>
      </c>
      <c r="M3477" t="s">
        <v>3992</v>
      </c>
      <c r="N3477" t="s">
        <v>5786</v>
      </c>
      <c r="O3477">
        <f t="shared" si="54"/>
        <v>2016</v>
      </c>
    </row>
    <row r="3478" spans="1:15" x14ac:dyDescent="0.3">
      <c r="A3478" t="s">
        <v>5945</v>
      </c>
      <c r="B3478" s="7">
        <v>42701</v>
      </c>
      <c r="C3478" t="s">
        <v>2469</v>
      </c>
      <c r="D3478" t="s">
        <v>3448</v>
      </c>
      <c r="E3478">
        <v>152</v>
      </c>
      <c r="F3478">
        <v>5</v>
      </c>
      <c r="G3478">
        <v>0</v>
      </c>
      <c r="H3478">
        <v>69.92</v>
      </c>
      <c r="I3478" t="s">
        <v>44</v>
      </c>
      <c r="J3478" t="s">
        <v>73</v>
      </c>
      <c r="K3478" t="s">
        <v>3449</v>
      </c>
      <c r="L3478" t="s">
        <v>99</v>
      </c>
      <c r="M3478" t="s">
        <v>3992</v>
      </c>
      <c r="N3478" t="s">
        <v>5786</v>
      </c>
      <c r="O3478">
        <f t="shared" si="54"/>
        <v>2016</v>
      </c>
    </row>
    <row r="3479" spans="1:15" x14ac:dyDescent="0.3">
      <c r="A3479" t="s">
        <v>5946</v>
      </c>
      <c r="B3479" s="7">
        <v>41882</v>
      </c>
      <c r="C3479" t="s">
        <v>631</v>
      </c>
      <c r="D3479" t="s">
        <v>5076</v>
      </c>
      <c r="E3479">
        <v>92.52</v>
      </c>
      <c r="F3479">
        <v>9</v>
      </c>
      <c r="G3479">
        <v>0</v>
      </c>
      <c r="H3479">
        <v>18.504000000000001</v>
      </c>
      <c r="I3479" t="s">
        <v>69</v>
      </c>
      <c r="J3479" t="s">
        <v>148</v>
      </c>
      <c r="K3479" t="s">
        <v>5077</v>
      </c>
      <c r="L3479" t="s">
        <v>47</v>
      </c>
      <c r="M3479" t="s">
        <v>592</v>
      </c>
      <c r="N3479" t="s">
        <v>5947</v>
      </c>
      <c r="O3479">
        <f t="shared" si="54"/>
        <v>2014</v>
      </c>
    </row>
    <row r="3480" spans="1:15" x14ac:dyDescent="0.3">
      <c r="A3480" t="s">
        <v>5948</v>
      </c>
      <c r="B3480" s="7">
        <v>42712</v>
      </c>
      <c r="C3480" t="s">
        <v>3021</v>
      </c>
      <c r="D3480" t="s">
        <v>118</v>
      </c>
      <c r="E3480">
        <v>8.56</v>
      </c>
      <c r="F3480">
        <v>2</v>
      </c>
      <c r="G3480">
        <v>0</v>
      </c>
      <c r="H3480">
        <v>2.4824000000000002</v>
      </c>
      <c r="I3480" t="s">
        <v>44</v>
      </c>
      <c r="J3480" t="s">
        <v>66</v>
      </c>
      <c r="K3480" t="s">
        <v>119</v>
      </c>
      <c r="L3480" t="s">
        <v>47</v>
      </c>
      <c r="M3480" t="s">
        <v>48</v>
      </c>
      <c r="N3480" t="s">
        <v>120</v>
      </c>
      <c r="O3480">
        <f t="shared" si="54"/>
        <v>2016</v>
      </c>
    </row>
    <row r="3481" spans="1:15" x14ac:dyDescent="0.3">
      <c r="A3481" t="s">
        <v>5948</v>
      </c>
      <c r="B3481" s="7">
        <v>42712</v>
      </c>
      <c r="C3481" t="s">
        <v>3021</v>
      </c>
      <c r="D3481" t="s">
        <v>5949</v>
      </c>
      <c r="E3481">
        <v>45.36</v>
      </c>
      <c r="F3481">
        <v>7</v>
      </c>
      <c r="G3481">
        <v>0</v>
      </c>
      <c r="H3481">
        <v>21.7728</v>
      </c>
      <c r="I3481" t="s">
        <v>44</v>
      </c>
      <c r="J3481" t="s">
        <v>85</v>
      </c>
      <c r="K3481" t="s">
        <v>5950</v>
      </c>
      <c r="L3481" t="s">
        <v>47</v>
      </c>
      <c r="M3481" t="s">
        <v>48</v>
      </c>
      <c r="N3481" t="s">
        <v>120</v>
      </c>
      <c r="O3481">
        <f t="shared" si="54"/>
        <v>2016</v>
      </c>
    </row>
    <row r="3482" spans="1:15" x14ac:dyDescent="0.3">
      <c r="A3482" t="s">
        <v>5948</v>
      </c>
      <c r="B3482" s="7">
        <v>42712</v>
      </c>
      <c r="C3482" t="s">
        <v>3021</v>
      </c>
      <c r="D3482" t="s">
        <v>4381</v>
      </c>
      <c r="E3482">
        <v>1421.664</v>
      </c>
      <c r="F3482">
        <v>6</v>
      </c>
      <c r="G3482">
        <v>0.2</v>
      </c>
      <c r="H3482">
        <v>-195.47880000000001</v>
      </c>
      <c r="I3482" t="s">
        <v>32</v>
      </c>
      <c r="J3482" t="s">
        <v>53</v>
      </c>
      <c r="K3482" t="s">
        <v>4382</v>
      </c>
      <c r="L3482" t="s">
        <v>47</v>
      </c>
      <c r="M3482" t="s">
        <v>48</v>
      </c>
      <c r="N3482" t="s">
        <v>120</v>
      </c>
      <c r="O3482">
        <f t="shared" si="54"/>
        <v>2016</v>
      </c>
    </row>
    <row r="3483" spans="1:15" x14ac:dyDescent="0.3">
      <c r="A3483" t="s">
        <v>5951</v>
      </c>
      <c r="B3483" s="7">
        <v>41736</v>
      </c>
      <c r="C3483" t="s">
        <v>2233</v>
      </c>
      <c r="D3483" t="s">
        <v>3760</v>
      </c>
      <c r="E3483">
        <v>8.9600000000000009</v>
      </c>
      <c r="F3483">
        <v>2</v>
      </c>
      <c r="G3483">
        <v>0</v>
      </c>
      <c r="H3483">
        <v>2.7776000000000001</v>
      </c>
      <c r="I3483" t="s">
        <v>32</v>
      </c>
      <c r="J3483" t="s">
        <v>63</v>
      </c>
      <c r="K3483" t="s">
        <v>3761</v>
      </c>
      <c r="L3483" t="s">
        <v>35</v>
      </c>
      <c r="M3483" t="s">
        <v>324</v>
      </c>
      <c r="N3483" t="s">
        <v>3441</v>
      </c>
      <c r="O3483">
        <f t="shared" si="54"/>
        <v>2014</v>
      </c>
    </row>
    <row r="3484" spans="1:15" x14ac:dyDescent="0.3">
      <c r="A3484" t="s">
        <v>5952</v>
      </c>
      <c r="B3484" s="7">
        <v>41878</v>
      </c>
      <c r="C3484" t="s">
        <v>4384</v>
      </c>
      <c r="D3484" t="s">
        <v>3995</v>
      </c>
      <c r="E3484">
        <v>579.95000000000005</v>
      </c>
      <c r="F3484">
        <v>5</v>
      </c>
      <c r="G3484">
        <v>0</v>
      </c>
      <c r="H3484">
        <v>168.18549999999999</v>
      </c>
      <c r="I3484" t="s">
        <v>69</v>
      </c>
      <c r="J3484" t="s">
        <v>70</v>
      </c>
      <c r="K3484" t="s">
        <v>3996</v>
      </c>
      <c r="L3484" t="s">
        <v>35</v>
      </c>
      <c r="M3484" t="s">
        <v>289</v>
      </c>
      <c r="N3484" t="s">
        <v>290</v>
      </c>
      <c r="O3484">
        <f t="shared" si="54"/>
        <v>2014</v>
      </c>
    </row>
    <row r="3485" spans="1:15" x14ac:dyDescent="0.3">
      <c r="A3485" t="s">
        <v>5952</v>
      </c>
      <c r="B3485" s="7">
        <v>41878</v>
      </c>
      <c r="C3485" t="s">
        <v>4384</v>
      </c>
      <c r="D3485" t="s">
        <v>3577</v>
      </c>
      <c r="E3485">
        <v>29.12</v>
      </c>
      <c r="F3485">
        <v>4</v>
      </c>
      <c r="G3485">
        <v>0</v>
      </c>
      <c r="H3485">
        <v>12.521599999999999</v>
      </c>
      <c r="I3485" t="s">
        <v>32</v>
      </c>
      <c r="J3485" t="s">
        <v>63</v>
      </c>
      <c r="K3485" t="s">
        <v>3578</v>
      </c>
      <c r="L3485" t="s">
        <v>35</v>
      </c>
      <c r="M3485" t="s">
        <v>289</v>
      </c>
      <c r="N3485" t="s">
        <v>290</v>
      </c>
      <c r="O3485">
        <f t="shared" si="54"/>
        <v>2014</v>
      </c>
    </row>
    <row r="3486" spans="1:15" x14ac:dyDescent="0.3">
      <c r="A3486" t="s">
        <v>5952</v>
      </c>
      <c r="B3486" s="7">
        <v>41878</v>
      </c>
      <c r="C3486" t="s">
        <v>4384</v>
      </c>
      <c r="D3486" t="s">
        <v>5058</v>
      </c>
      <c r="E3486">
        <v>1202.94</v>
      </c>
      <c r="F3486">
        <v>3</v>
      </c>
      <c r="G3486">
        <v>0</v>
      </c>
      <c r="H3486">
        <v>300.73500000000001</v>
      </c>
      <c r="I3486" t="s">
        <v>32</v>
      </c>
      <c r="J3486" t="s">
        <v>53</v>
      </c>
      <c r="K3486" t="s">
        <v>5059</v>
      </c>
      <c r="L3486" t="s">
        <v>35</v>
      </c>
      <c r="M3486" t="s">
        <v>289</v>
      </c>
      <c r="N3486" t="s">
        <v>290</v>
      </c>
      <c r="O3486">
        <f t="shared" si="54"/>
        <v>2014</v>
      </c>
    </row>
    <row r="3487" spans="1:15" x14ac:dyDescent="0.3">
      <c r="A3487" t="s">
        <v>5953</v>
      </c>
      <c r="B3487" s="7">
        <v>42664</v>
      </c>
      <c r="C3487" t="s">
        <v>3691</v>
      </c>
      <c r="D3487" t="s">
        <v>3152</v>
      </c>
      <c r="E3487">
        <v>7.92</v>
      </c>
      <c r="F3487">
        <v>4</v>
      </c>
      <c r="G3487">
        <v>0</v>
      </c>
      <c r="H3487">
        <v>3.5640000000000001</v>
      </c>
      <c r="I3487" t="s">
        <v>44</v>
      </c>
      <c r="J3487" t="s">
        <v>73</v>
      </c>
      <c r="K3487" t="s">
        <v>3153</v>
      </c>
      <c r="L3487" t="s">
        <v>137</v>
      </c>
      <c r="M3487" t="s">
        <v>222</v>
      </c>
      <c r="N3487" t="s">
        <v>540</v>
      </c>
      <c r="O3487">
        <f t="shared" si="54"/>
        <v>2016</v>
      </c>
    </row>
    <row r="3488" spans="1:15" x14ac:dyDescent="0.3">
      <c r="A3488" t="s">
        <v>5954</v>
      </c>
      <c r="B3488" s="7">
        <v>42704</v>
      </c>
      <c r="C3488" t="s">
        <v>1570</v>
      </c>
      <c r="D3488" t="s">
        <v>5174</v>
      </c>
      <c r="E3488">
        <v>36.192</v>
      </c>
      <c r="F3488">
        <v>1</v>
      </c>
      <c r="G3488">
        <v>0.2</v>
      </c>
      <c r="H3488">
        <v>2.7143999999999999</v>
      </c>
      <c r="I3488" t="s">
        <v>69</v>
      </c>
      <c r="J3488" t="s">
        <v>70</v>
      </c>
      <c r="K3488" t="s">
        <v>5175</v>
      </c>
      <c r="L3488" t="s">
        <v>35</v>
      </c>
      <c r="M3488" t="s">
        <v>87</v>
      </c>
      <c r="N3488" t="s">
        <v>5955</v>
      </c>
      <c r="O3488">
        <f t="shared" si="54"/>
        <v>2016</v>
      </c>
    </row>
    <row r="3489" spans="1:15" x14ac:dyDescent="0.3">
      <c r="A3489" t="s">
        <v>5956</v>
      </c>
      <c r="B3489" s="7">
        <v>42983</v>
      </c>
      <c r="C3489" t="s">
        <v>5513</v>
      </c>
      <c r="D3489" t="s">
        <v>741</v>
      </c>
      <c r="E3489">
        <v>147.184</v>
      </c>
      <c r="F3489">
        <v>2</v>
      </c>
      <c r="G3489">
        <v>0.2</v>
      </c>
      <c r="H3489">
        <v>-29.436800000000002</v>
      </c>
      <c r="I3489" t="s">
        <v>44</v>
      </c>
      <c r="J3489" t="s">
        <v>58</v>
      </c>
      <c r="K3489" t="s">
        <v>742</v>
      </c>
      <c r="L3489" t="s">
        <v>35</v>
      </c>
      <c r="M3489" t="s">
        <v>55</v>
      </c>
      <c r="N3489" t="s">
        <v>56</v>
      </c>
      <c r="O3489">
        <f t="shared" si="54"/>
        <v>2017</v>
      </c>
    </row>
    <row r="3490" spans="1:15" x14ac:dyDescent="0.3">
      <c r="A3490" t="s">
        <v>5957</v>
      </c>
      <c r="B3490" s="7">
        <v>42187</v>
      </c>
      <c r="C3490" t="s">
        <v>4540</v>
      </c>
      <c r="D3490" t="s">
        <v>1007</v>
      </c>
      <c r="E3490">
        <v>408.42200000000003</v>
      </c>
      <c r="F3490">
        <v>2</v>
      </c>
      <c r="G3490">
        <v>0.3</v>
      </c>
      <c r="H3490">
        <v>-5.8346</v>
      </c>
      <c r="I3490" t="s">
        <v>32</v>
      </c>
      <c r="J3490" t="s">
        <v>39</v>
      </c>
      <c r="K3490" t="s">
        <v>1008</v>
      </c>
      <c r="L3490" t="s">
        <v>99</v>
      </c>
      <c r="M3490" t="s">
        <v>193</v>
      </c>
      <c r="N3490" t="s">
        <v>5958</v>
      </c>
      <c r="O3490">
        <f t="shared" si="54"/>
        <v>2015</v>
      </c>
    </row>
    <row r="3491" spans="1:15" x14ac:dyDescent="0.3">
      <c r="A3491" t="s">
        <v>5957</v>
      </c>
      <c r="B3491" s="7">
        <v>42187</v>
      </c>
      <c r="C3491" t="s">
        <v>4540</v>
      </c>
      <c r="D3491" t="s">
        <v>4279</v>
      </c>
      <c r="E3491">
        <v>382.11599999999999</v>
      </c>
      <c r="F3491">
        <v>6</v>
      </c>
      <c r="G3491">
        <v>0.3</v>
      </c>
      <c r="H3491">
        <v>-92.799599999999998</v>
      </c>
      <c r="I3491" t="s">
        <v>32</v>
      </c>
      <c r="J3491" t="s">
        <v>39</v>
      </c>
      <c r="K3491" t="s">
        <v>4280</v>
      </c>
      <c r="L3491" t="s">
        <v>99</v>
      </c>
      <c r="M3491" t="s">
        <v>193</v>
      </c>
      <c r="N3491" t="s">
        <v>5958</v>
      </c>
      <c r="O3491">
        <f t="shared" si="54"/>
        <v>2015</v>
      </c>
    </row>
    <row r="3492" spans="1:15" x14ac:dyDescent="0.3">
      <c r="A3492" t="s">
        <v>5957</v>
      </c>
      <c r="B3492" s="7">
        <v>42187</v>
      </c>
      <c r="C3492" t="s">
        <v>4540</v>
      </c>
      <c r="D3492" t="s">
        <v>1563</v>
      </c>
      <c r="E3492">
        <v>68.599999999999994</v>
      </c>
      <c r="F3492">
        <v>5</v>
      </c>
      <c r="G3492">
        <v>0.2</v>
      </c>
      <c r="H3492">
        <v>6.0025000000000004</v>
      </c>
      <c r="I3492" t="s">
        <v>44</v>
      </c>
      <c r="J3492" t="s">
        <v>58</v>
      </c>
      <c r="K3492" t="s">
        <v>1564</v>
      </c>
      <c r="L3492" t="s">
        <v>99</v>
      </c>
      <c r="M3492" t="s">
        <v>193</v>
      </c>
      <c r="N3492" t="s">
        <v>5958</v>
      </c>
      <c r="O3492">
        <f t="shared" si="54"/>
        <v>2015</v>
      </c>
    </row>
    <row r="3493" spans="1:15" x14ac:dyDescent="0.3">
      <c r="A3493" t="s">
        <v>5957</v>
      </c>
      <c r="B3493" s="7">
        <v>42187</v>
      </c>
      <c r="C3493" t="s">
        <v>4540</v>
      </c>
      <c r="D3493" t="s">
        <v>896</v>
      </c>
      <c r="E3493">
        <v>435.50400000000002</v>
      </c>
      <c r="F3493">
        <v>3</v>
      </c>
      <c r="G3493">
        <v>0.2</v>
      </c>
      <c r="H3493">
        <v>48.994199999999999</v>
      </c>
      <c r="I3493" t="s">
        <v>44</v>
      </c>
      <c r="J3493" t="s">
        <v>58</v>
      </c>
      <c r="K3493" t="s">
        <v>897</v>
      </c>
      <c r="L3493" t="s">
        <v>99</v>
      </c>
      <c r="M3493" t="s">
        <v>193</v>
      </c>
      <c r="N3493" t="s">
        <v>5958</v>
      </c>
      <c r="O3493">
        <f t="shared" si="54"/>
        <v>2015</v>
      </c>
    </row>
    <row r="3494" spans="1:15" x14ac:dyDescent="0.3">
      <c r="A3494" t="s">
        <v>5957</v>
      </c>
      <c r="B3494" s="7">
        <v>42187</v>
      </c>
      <c r="C3494" t="s">
        <v>4540</v>
      </c>
      <c r="D3494" t="s">
        <v>618</v>
      </c>
      <c r="E3494">
        <v>11.167999999999999</v>
      </c>
      <c r="F3494">
        <v>2</v>
      </c>
      <c r="G3494">
        <v>0.2</v>
      </c>
      <c r="H3494">
        <v>3.7692000000000001</v>
      </c>
      <c r="I3494" t="s">
        <v>44</v>
      </c>
      <c r="J3494" t="s">
        <v>85</v>
      </c>
      <c r="K3494" t="s">
        <v>619</v>
      </c>
      <c r="L3494" t="s">
        <v>99</v>
      </c>
      <c r="M3494" t="s">
        <v>193</v>
      </c>
      <c r="N3494" t="s">
        <v>5958</v>
      </c>
      <c r="O3494">
        <f t="shared" si="54"/>
        <v>2015</v>
      </c>
    </row>
    <row r="3495" spans="1:15" x14ac:dyDescent="0.3">
      <c r="A3495" t="s">
        <v>5959</v>
      </c>
      <c r="B3495" s="7">
        <v>43002</v>
      </c>
      <c r="C3495" t="s">
        <v>1597</v>
      </c>
      <c r="D3495" t="s">
        <v>5960</v>
      </c>
      <c r="E3495">
        <v>72</v>
      </c>
      <c r="F3495">
        <v>4</v>
      </c>
      <c r="G3495">
        <v>0</v>
      </c>
      <c r="H3495">
        <v>12.96</v>
      </c>
      <c r="I3495" t="s">
        <v>69</v>
      </c>
      <c r="J3495" t="s">
        <v>148</v>
      </c>
      <c r="K3495" t="s">
        <v>5961</v>
      </c>
      <c r="L3495" t="s">
        <v>99</v>
      </c>
      <c r="M3495" t="s">
        <v>208</v>
      </c>
      <c r="N3495" t="s">
        <v>5962</v>
      </c>
      <c r="O3495">
        <f t="shared" si="54"/>
        <v>2017</v>
      </c>
    </row>
    <row r="3496" spans="1:15" x14ac:dyDescent="0.3">
      <c r="A3496" t="s">
        <v>5959</v>
      </c>
      <c r="B3496" s="7">
        <v>43002</v>
      </c>
      <c r="C3496" t="s">
        <v>1597</v>
      </c>
      <c r="D3496" t="s">
        <v>5963</v>
      </c>
      <c r="E3496">
        <v>655.9</v>
      </c>
      <c r="F3496">
        <v>5</v>
      </c>
      <c r="G3496">
        <v>0</v>
      </c>
      <c r="H3496">
        <v>275.47800000000001</v>
      </c>
      <c r="I3496" t="s">
        <v>69</v>
      </c>
      <c r="J3496" t="s">
        <v>148</v>
      </c>
      <c r="K3496" t="s">
        <v>5964</v>
      </c>
      <c r="L3496" t="s">
        <v>99</v>
      </c>
      <c r="M3496" t="s">
        <v>208</v>
      </c>
      <c r="N3496" t="s">
        <v>5962</v>
      </c>
      <c r="O3496">
        <f t="shared" si="54"/>
        <v>2017</v>
      </c>
    </row>
    <row r="3497" spans="1:15" x14ac:dyDescent="0.3">
      <c r="A3497" t="s">
        <v>5959</v>
      </c>
      <c r="B3497" s="7">
        <v>43002</v>
      </c>
      <c r="C3497" t="s">
        <v>1597</v>
      </c>
      <c r="D3497" t="s">
        <v>2268</v>
      </c>
      <c r="E3497">
        <v>603.91999999999996</v>
      </c>
      <c r="F3497">
        <v>4</v>
      </c>
      <c r="G3497">
        <v>0</v>
      </c>
      <c r="H3497">
        <v>181.17599999999999</v>
      </c>
      <c r="I3497" t="s">
        <v>32</v>
      </c>
      <c r="J3497" t="s">
        <v>39</v>
      </c>
      <c r="K3497" t="s">
        <v>2269</v>
      </c>
      <c r="L3497" t="s">
        <v>99</v>
      </c>
      <c r="M3497" t="s">
        <v>208</v>
      </c>
      <c r="N3497" t="s">
        <v>5962</v>
      </c>
      <c r="O3497">
        <f t="shared" si="54"/>
        <v>2017</v>
      </c>
    </row>
    <row r="3498" spans="1:15" x14ac:dyDescent="0.3">
      <c r="A3498" t="s">
        <v>5965</v>
      </c>
      <c r="B3498" s="7">
        <v>42590</v>
      </c>
      <c r="C3498" t="s">
        <v>2977</v>
      </c>
      <c r="D3498" t="s">
        <v>2930</v>
      </c>
      <c r="E3498">
        <v>513.024</v>
      </c>
      <c r="F3498">
        <v>2</v>
      </c>
      <c r="G3498">
        <v>0.2</v>
      </c>
      <c r="H3498">
        <v>12.8256</v>
      </c>
      <c r="I3498" t="s">
        <v>32</v>
      </c>
      <c r="J3498" t="s">
        <v>53</v>
      </c>
      <c r="K3498" t="s">
        <v>2931</v>
      </c>
      <c r="L3498" t="s">
        <v>47</v>
      </c>
      <c r="M3498" t="s">
        <v>48</v>
      </c>
      <c r="N3498" t="s">
        <v>49</v>
      </c>
      <c r="O3498">
        <f t="shared" si="54"/>
        <v>2016</v>
      </c>
    </row>
    <row r="3499" spans="1:15" x14ac:dyDescent="0.3">
      <c r="A3499" t="s">
        <v>5965</v>
      </c>
      <c r="B3499" s="7">
        <v>42590</v>
      </c>
      <c r="C3499" t="s">
        <v>2977</v>
      </c>
      <c r="D3499" t="s">
        <v>2480</v>
      </c>
      <c r="E3499">
        <v>487.92</v>
      </c>
      <c r="F3499">
        <v>6</v>
      </c>
      <c r="G3499">
        <v>0</v>
      </c>
      <c r="H3499">
        <v>136.61760000000001</v>
      </c>
      <c r="I3499" t="s">
        <v>44</v>
      </c>
      <c r="J3499" t="s">
        <v>76</v>
      </c>
      <c r="K3499" t="s">
        <v>2481</v>
      </c>
      <c r="L3499" t="s">
        <v>47</v>
      </c>
      <c r="M3499" t="s">
        <v>48</v>
      </c>
      <c r="N3499" t="s">
        <v>49</v>
      </c>
      <c r="O3499">
        <f t="shared" si="54"/>
        <v>2016</v>
      </c>
    </row>
    <row r="3500" spans="1:15" x14ac:dyDescent="0.3">
      <c r="A3500" t="s">
        <v>5965</v>
      </c>
      <c r="B3500" s="7">
        <v>42590</v>
      </c>
      <c r="C3500" t="s">
        <v>2977</v>
      </c>
      <c r="D3500" t="s">
        <v>1110</v>
      </c>
      <c r="E3500">
        <v>15.24</v>
      </c>
      <c r="F3500">
        <v>5</v>
      </c>
      <c r="G3500">
        <v>0.2</v>
      </c>
      <c r="H3500">
        <v>5.3339999999999996</v>
      </c>
      <c r="I3500" t="s">
        <v>44</v>
      </c>
      <c r="J3500" t="s">
        <v>73</v>
      </c>
      <c r="K3500" t="s">
        <v>1111</v>
      </c>
      <c r="L3500" t="s">
        <v>47</v>
      </c>
      <c r="M3500" t="s">
        <v>48</v>
      </c>
      <c r="N3500" t="s">
        <v>49</v>
      </c>
      <c r="O3500">
        <f t="shared" si="54"/>
        <v>2016</v>
      </c>
    </row>
    <row r="3501" spans="1:15" x14ac:dyDescent="0.3">
      <c r="A3501" t="s">
        <v>5966</v>
      </c>
      <c r="B3501" s="7">
        <v>42642</v>
      </c>
      <c r="C3501" t="s">
        <v>2184</v>
      </c>
      <c r="D3501" t="s">
        <v>5720</v>
      </c>
      <c r="E3501">
        <v>209.97</v>
      </c>
      <c r="F3501">
        <v>3</v>
      </c>
      <c r="G3501">
        <v>0</v>
      </c>
      <c r="H3501">
        <v>71.389799999999994</v>
      </c>
      <c r="I3501" t="s">
        <v>69</v>
      </c>
      <c r="J3501" t="s">
        <v>148</v>
      </c>
      <c r="K3501" t="s">
        <v>5721</v>
      </c>
      <c r="L3501" t="s">
        <v>35</v>
      </c>
      <c r="M3501" t="s">
        <v>324</v>
      </c>
      <c r="N3501" t="s">
        <v>3441</v>
      </c>
      <c r="O3501">
        <f t="shared" si="54"/>
        <v>2016</v>
      </c>
    </row>
    <row r="3502" spans="1:15" x14ac:dyDescent="0.3">
      <c r="A3502" t="s">
        <v>5966</v>
      </c>
      <c r="B3502" s="7">
        <v>42642</v>
      </c>
      <c r="C3502" t="s">
        <v>2184</v>
      </c>
      <c r="D3502" t="s">
        <v>1849</v>
      </c>
      <c r="E3502">
        <v>62.94</v>
      </c>
      <c r="F3502">
        <v>3</v>
      </c>
      <c r="G3502">
        <v>0</v>
      </c>
      <c r="H3502">
        <v>30.211200000000002</v>
      </c>
      <c r="I3502" t="s">
        <v>44</v>
      </c>
      <c r="J3502" t="s">
        <v>73</v>
      </c>
      <c r="K3502" t="s">
        <v>1850</v>
      </c>
      <c r="L3502" t="s">
        <v>35</v>
      </c>
      <c r="M3502" t="s">
        <v>324</v>
      </c>
      <c r="N3502" t="s">
        <v>3441</v>
      </c>
      <c r="O3502">
        <f t="shared" si="54"/>
        <v>2016</v>
      </c>
    </row>
    <row r="3503" spans="1:15" x14ac:dyDescent="0.3">
      <c r="A3503" t="s">
        <v>5966</v>
      </c>
      <c r="B3503" s="7">
        <v>42642</v>
      </c>
      <c r="C3503" t="s">
        <v>2184</v>
      </c>
      <c r="D3503" t="s">
        <v>508</v>
      </c>
      <c r="E3503">
        <v>25.92</v>
      </c>
      <c r="F3503">
        <v>9</v>
      </c>
      <c r="G3503">
        <v>0</v>
      </c>
      <c r="H3503">
        <v>7.7759999999999998</v>
      </c>
      <c r="I3503" t="s">
        <v>44</v>
      </c>
      <c r="J3503" t="s">
        <v>66</v>
      </c>
      <c r="K3503" t="s">
        <v>509</v>
      </c>
      <c r="L3503" t="s">
        <v>35</v>
      </c>
      <c r="M3503" t="s">
        <v>324</v>
      </c>
      <c r="N3503" t="s">
        <v>3441</v>
      </c>
      <c r="O3503">
        <f t="shared" si="54"/>
        <v>2016</v>
      </c>
    </row>
    <row r="3504" spans="1:15" x14ac:dyDescent="0.3">
      <c r="A3504" t="s">
        <v>5967</v>
      </c>
      <c r="B3504" s="7">
        <v>42835</v>
      </c>
      <c r="C3504" t="s">
        <v>5968</v>
      </c>
      <c r="D3504" t="s">
        <v>1747</v>
      </c>
      <c r="E3504">
        <v>10.368</v>
      </c>
      <c r="F3504">
        <v>2</v>
      </c>
      <c r="G3504">
        <v>0.2</v>
      </c>
      <c r="H3504">
        <v>3.6288</v>
      </c>
      <c r="I3504" t="s">
        <v>44</v>
      </c>
      <c r="J3504" t="s">
        <v>85</v>
      </c>
      <c r="K3504" t="s">
        <v>1748</v>
      </c>
      <c r="L3504" t="s">
        <v>99</v>
      </c>
      <c r="M3504" t="s">
        <v>100</v>
      </c>
      <c r="N3504" t="s">
        <v>1097</v>
      </c>
      <c r="O3504">
        <f t="shared" si="54"/>
        <v>2017</v>
      </c>
    </row>
    <row r="3505" spans="1:15" x14ac:dyDescent="0.3">
      <c r="A3505" t="s">
        <v>5967</v>
      </c>
      <c r="B3505" s="7">
        <v>42835</v>
      </c>
      <c r="C3505" t="s">
        <v>5968</v>
      </c>
      <c r="D3505" t="s">
        <v>2345</v>
      </c>
      <c r="E3505">
        <v>95.736000000000004</v>
      </c>
      <c r="F3505">
        <v>3</v>
      </c>
      <c r="G3505">
        <v>0.2</v>
      </c>
      <c r="H3505">
        <v>20.343900000000001</v>
      </c>
      <c r="I3505" t="s">
        <v>69</v>
      </c>
      <c r="J3505" t="s">
        <v>148</v>
      </c>
      <c r="K3505" t="s">
        <v>2346</v>
      </c>
      <c r="L3505" t="s">
        <v>99</v>
      </c>
      <c r="M3505" t="s">
        <v>100</v>
      </c>
      <c r="N3505" t="s">
        <v>1097</v>
      </c>
      <c r="O3505">
        <f t="shared" si="54"/>
        <v>2017</v>
      </c>
    </row>
    <row r="3506" spans="1:15" x14ac:dyDescent="0.3">
      <c r="A3506" t="s">
        <v>5969</v>
      </c>
      <c r="B3506" s="7">
        <v>42722</v>
      </c>
      <c r="C3506" t="s">
        <v>3336</v>
      </c>
      <c r="D3506" t="s">
        <v>3096</v>
      </c>
      <c r="E3506">
        <v>900.08</v>
      </c>
      <c r="F3506">
        <v>4</v>
      </c>
      <c r="G3506">
        <v>0</v>
      </c>
      <c r="H3506">
        <v>117.0104</v>
      </c>
      <c r="I3506" t="s">
        <v>44</v>
      </c>
      <c r="J3506" t="s">
        <v>58</v>
      </c>
      <c r="K3506" t="s">
        <v>3097</v>
      </c>
      <c r="L3506" t="s">
        <v>137</v>
      </c>
      <c r="M3506" t="s">
        <v>243</v>
      </c>
      <c r="N3506" t="s">
        <v>244</v>
      </c>
      <c r="O3506">
        <f t="shared" si="54"/>
        <v>2016</v>
      </c>
    </row>
    <row r="3507" spans="1:15" x14ac:dyDescent="0.3">
      <c r="A3507" t="s">
        <v>5970</v>
      </c>
      <c r="B3507" s="7">
        <v>41810</v>
      </c>
      <c r="C3507" t="s">
        <v>5971</v>
      </c>
      <c r="D3507" t="s">
        <v>5007</v>
      </c>
      <c r="E3507">
        <v>201.584</v>
      </c>
      <c r="F3507">
        <v>2</v>
      </c>
      <c r="G3507">
        <v>0.2</v>
      </c>
      <c r="H3507">
        <v>20.1584</v>
      </c>
      <c r="I3507" t="s">
        <v>69</v>
      </c>
      <c r="J3507" t="s">
        <v>70</v>
      </c>
      <c r="K3507" t="s">
        <v>5008</v>
      </c>
      <c r="L3507" t="s">
        <v>99</v>
      </c>
      <c r="M3507" t="s">
        <v>100</v>
      </c>
      <c r="N3507" t="s">
        <v>3827</v>
      </c>
      <c r="O3507">
        <f t="shared" si="54"/>
        <v>2014</v>
      </c>
    </row>
    <row r="3508" spans="1:15" x14ac:dyDescent="0.3">
      <c r="A3508" t="s">
        <v>5970</v>
      </c>
      <c r="B3508" s="7">
        <v>41810</v>
      </c>
      <c r="C3508" t="s">
        <v>5971</v>
      </c>
      <c r="D3508" t="s">
        <v>102</v>
      </c>
      <c r="E3508">
        <v>3.3919999999999999</v>
      </c>
      <c r="F3508">
        <v>4</v>
      </c>
      <c r="G3508">
        <v>0.8</v>
      </c>
      <c r="H3508">
        <v>-5.0880000000000001</v>
      </c>
      <c r="I3508" t="s">
        <v>44</v>
      </c>
      <c r="J3508" t="s">
        <v>73</v>
      </c>
      <c r="K3508" t="s">
        <v>103</v>
      </c>
      <c r="L3508" t="s">
        <v>99</v>
      </c>
      <c r="M3508" t="s">
        <v>100</v>
      </c>
      <c r="N3508" t="s">
        <v>3827</v>
      </c>
      <c r="O3508">
        <f t="shared" si="54"/>
        <v>2014</v>
      </c>
    </row>
    <row r="3509" spans="1:15" x14ac:dyDescent="0.3">
      <c r="A3509" t="s">
        <v>5970</v>
      </c>
      <c r="B3509" s="7">
        <v>41810</v>
      </c>
      <c r="C3509" t="s">
        <v>5971</v>
      </c>
      <c r="D3509" t="s">
        <v>5972</v>
      </c>
      <c r="E3509">
        <v>193.06559999999999</v>
      </c>
      <c r="F3509">
        <v>4</v>
      </c>
      <c r="G3509">
        <v>0.32</v>
      </c>
      <c r="H3509">
        <v>-19.874400000000001</v>
      </c>
      <c r="I3509" t="s">
        <v>32</v>
      </c>
      <c r="J3509" t="s">
        <v>33</v>
      </c>
      <c r="K3509" t="s">
        <v>5973</v>
      </c>
      <c r="L3509" t="s">
        <v>99</v>
      </c>
      <c r="M3509" t="s">
        <v>100</v>
      </c>
      <c r="N3509" t="s">
        <v>3827</v>
      </c>
      <c r="O3509">
        <f t="shared" si="54"/>
        <v>2014</v>
      </c>
    </row>
    <row r="3510" spans="1:15" x14ac:dyDescent="0.3">
      <c r="A3510" t="s">
        <v>5970</v>
      </c>
      <c r="B3510" s="7">
        <v>41810</v>
      </c>
      <c r="C3510" t="s">
        <v>5971</v>
      </c>
      <c r="D3510" t="s">
        <v>2683</v>
      </c>
      <c r="E3510">
        <v>15.552</v>
      </c>
      <c r="F3510">
        <v>3</v>
      </c>
      <c r="G3510">
        <v>0.2</v>
      </c>
      <c r="H3510">
        <v>5.4432</v>
      </c>
      <c r="I3510" t="s">
        <v>44</v>
      </c>
      <c r="J3510" t="s">
        <v>85</v>
      </c>
      <c r="K3510" t="s">
        <v>2684</v>
      </c>
      <c r="L3510" t="s">
        <v>99</v>
      </c>
      <c r="M3510" t="s">
        <v>100</v>
      </c>
      <c r="N3510" t="s">
        <v>3827</v>
      </c>
      <c r="O3510">
        <f t="shared" si="54"/>
        <v>2014</v>
      </c>
    </row>
    <row r="3511" spans="1:15" x14ac:dyDescent="0.3">
      <c r="A3511" t="s">
        <v>5970</v>
      </c>
      <c r="B3511" s="7">
        <v>41810</v>
      </c>
      <c r="C3511" t="s">
        <v>5971</v>
      </c>
      <c r="D3511" t="s">
        <v>256</v>
      </c>
      <c r="E3511">
        <v>11.648</v>
      </c>
      <c r="F3511">
        <v>2</v>
      </c>
      <c r="G3511">
        <v>0.2</v>
      </c>
      <c r="H3511">
        <v>4.0768000000000004</v>
      </c>
      <c r="I3511" t="s">
        <v>44</v>
      </c>
      <c r="J3511" t="s">
        <v>85</v>
      </c>
      <c r="K3511" t="s">
        <v>257</v>
      </c>
      <c r="L3511" t="s">
        <v>99</v>
      </c>
      <c r="M3511" t="s">
        <v>100</v>
      </c>
      <c r="N3511" t="s">
        <v>3827</v>
      </c>
      <c r="O3511">
        <f t="shared" si="54"/>
        <v>2014</v>
      </c>
    </row>
    <row r="3512" spans="1:15" x14ac:dyDescent="0.3">
      <c r="A3512" t="s">
        <v>5970</v>
      </c>
      <c r="B3512" s="7">
        <v>41810</v>
      </c>
      <c r="C3512" t="s">
        <v>5971</v>
      </c>
      <c r="D3512" t="s">
        <v>5630</v>
      </c>
      <c r="E3512">
        <v>418.8</v>
      </c>
      <c r="F3512">
        <v>2</v>
      </c>
      <c r="G3512">
        <v>0.4</v>
      </c>
      <c r="H3512">
        <v>-97.72</v>
      </c>
      <c r="I3512" t="s">
        <v>69</v>
      </c>
      <c r="J3512" t="s">
        <v>604</v>
      </c>
      <c r="K3512" t="s">
        <v>5631</v>
      </c>
      <c r="L3512" t="s">
        <v>99</v>
      </c>
      <c r="M3512" t="s">
        <v>100</v>
      </c>
      <c r="N3512" t="s">
        <v>3827</v>
      </c>
      <c r="O3512">
        <f t="shared" si="54"/>
        <v>2014</v>
      </c>
    </row>
    <row r="3513" spans="1:15" x14ac:dyDescent="0.3">
      <c r="A3513" t="s">
        <v>5970</v>
      </c>
      <c r="B3513" s="7">
        <v>41810</v>
      </c>
      <c r="C3513" t="s">
        <v>5971</v>
      </c>
      <c r="D3513" t="s">
        <v>307</v>
      </c>
      <c r="E3513">
        <v>509.488</v>
      </c>
      <c r="F3513">
        <v>7</v>
      </c>
      <c r="G3513">
        <v>0.2</v>
      </c>
      <c r="H3513">
        <v>-127.372</v>
      </c>
      <c r="I3513" t="s">
        <v>44</v>
      </c>
      <c r="J3513" t="s">
        <v>58</v>
      </c>
      <c r="K3513" t="s">
        <v>308</v>
      </c>
      <c r="L3513" t="s">
        <v>99</v>
      </c>
      <c r="M3513" t="s">
        <v>100</v>
      </c>
      <c r="N3513" t="s">
        <v>3827</v>
      </c>
      <c r="O3513">
        <f t="shared" si="54"/>
        <v>2014</v>
      </c>
    </row>
    <row r="3514" spans="1:15" x14ac:dyDescent="0.3">
      <c r="A3514" t="s">
        <v>5974</v>
      </c>
      <c r="B3514" s="7">
        <v>42982</v>
      </c>
      <c r="C3514" t="s">
        <v>2203</v>
      </c>
      <c r="D3514" t="s">
        <v>5975</v>
      </c>
      <c r="E3514">
        <v>825.17399999999998</v>
      </c>
      <c r="F3514">
        <v>9</v>
      </c>
      <c r="G3514">
        <v>0.3</v>
      </c>
      <c r="H3514">
        <v>-117.88200000000001</v>
      </c>
      <c r="I3514" t="s">
        <v>32</v>
      </c>
      <c r="J3514" t="s">
        <v>33</v>
      </c>
      <c r="K3514" t="s">
        <v>5976</v>
      </c>
      <c r="L3514" t="s">
        <v>99</v>
      </c>
      <c r="M3514" t="s">
        <v>193</v>
      </c>
      <c r="N3514" t="s">
        <v>276</v>
      </c>
      <c r="O3514">
        <f t="shared" si="54"/>
        <v>2017</v>
      </c>
    </row>
    <row r="3515" spans="1:15" x14ac:dyDescent="0.3">
      <c r="A3515" t="s">
        <v>5974</v>
      </c>
      <c r="B3515" s="7">
        <v>42982</v>
      </c>
      <c r="C3515" t="s">
        <v>2203</v>
      </c>
      <c r="D3515" t="s">
        <v>3298</v>
      </c>
      <c r="E3515">
        <v>17.760000000000002</v>
      </c>
      <c r="F3515">
        <v>3</v>
      </c>
      <c r="G3515">
        <v>0.2</v>
      </c>
      <c r="H3515">
        <v>5.55</v>
      </c>
      <c r="I3515" t="s">
        <v>44</v>
      </c>
      <c r="J3515" t="s">
        <v>85</v>
      </c>
      <c r="K3515" t="s">
        <v>3299</v>
      </c>
      <c r="L3515" t="s">
        <v>99</v>
      </c>
      <c r="M3515" t="s">
        <v>193</v>
      </c>
      <c r="N3515" t="s">
        <v>276</v>
      </c>
      <c r="O3515">
        <f t="shared" si="54"/>
        <v>2017</v>
      </c>
    </row>
    <row r="3516" spans="1:15" x14ac:dyDescent="0.3">
      <c r="A3516" t="s">
        <v>5974</v>
      </c>
      <c r="B3516" s="7">
        <v>42982</v>
      </c>
      <c r="C3516" t="s">
        <v>2203</v>
      </c>
      <c r="D3516" t="s">
        <v>508</v>
      </c>
      <c r="E3516">
        <v>6.9119999999999999</v>
      </c>
      <c r="F3516">
        <v>3</v>
      </c>
      <c r="G3516">
        <v>0.2</v>
      </c>
      <c r="H3516">
        <v>0.86399999999999999</v>
      </c>
      <c r="I3516" t="s">
        <v>44</v>
      </c>
      <c r="J3516" t="s">
        <v>66</v>
      </c>
      <c r="K3516" t="s">
        <v>509</v>
      </c>
      <c r="L3516" t="s">
        <v>99</v>
      </c>
      <c r="M3516" t="s">
        <v>193</v>
      </c>
      <c r="N3516" t="s">
        <v>276</v>
      </c>
      <c r="O3516">
        <f t="shared" si="54"/>
        <v>2017</v>
      </c>
    </row>
    <row r="3517" spans="1:15" x14ac:dyDescent="0.3">
      <c r="A3517" t="s">
        <v>5977</v>
      </c>
      <c r="B3517" s="7">
        <v>42724</v>
      </c>
      <c r="C3517" t="s">
        <v>4325</v>
      </c>
      <c r="D3517" t="s">
        <v>667</v>
      </c>
      <c r="E3517">
        <v>66.3</v>
      </c>
      <c r="F3517">
        <v>3</v>
      </c>
      <c r="G3517">
        <v>0</v>
      </c>
      <c r="H3517">
        <v>8.6189999999999998</v>
      </c>
      <c r="I3517" t="s">
        <v>69</v>
      </c>
      <c r="J3517" t="s">
        <v>148</v>
      </c>
      <c r="K3517" t="s">
        <v>668</v>
      </c>
      <c r="L3517" t="s">
        <v>35</v>
      </c>
      <c r="M3517" t="s">
        <v>1317</v>
      </c>
      <c r="N3517" t="s">
        <v>298</v>
      </c>
      <c r="O3517">
        <f t="shared" si="54"/>
        <v>2016</v>
      </c>
    </row>
    <row r="3518" spans="1:15" x14ac:dyDescent="0.3">
      <c r="A3518" t="s">
        <v>5978</v>
      </c>
      <c r="B3518" s="7">
        <v>42591</v>
      </c>
      <c r="C3518" t="s">
        <v>534</v>
      </c>
      <c r="D3518" t="s">
        <v>3506</v>
      </c>
      <c r="E3518">
        <v>30.815999999999999</v>
      </c>
      <c r="F3518">
        <v>9</v>
      </c>
      <c r="G3518">
        <v>0.2</v>
      </c>
      <c r="H3518">
        <v>9.6300000000000008</v>
      </c>
      <c r="I3518" t="s">
        <v>44</v>
      </c>
      <c r="J3518" t="s">
        <v>85</v>
      </c>
      <c r="K3518" t="s">
        <v>3507</v>
      </c>
      <c r="L3518" t="s">
        <v>35</v>
      </c>
      <c r="M3518" t="s">
        <v>87</v>
      </c>
      <c r="N3518" t="s">
        <v>1512</v>
      </c>
      <c r="O3518">
        <f t="shared" si="54"/>
        <v>2016</v>
      </c>
    </row>
    <row r="3519" spans="1:15" x14ac:dyDescent="0.3">
      <c r="A3519" t="s">
        <v>5978</v>
      </c>
      <c r="B3519" s="7">
        <v>42591</v>
      </c>
      <c r="C3519" t="s">
        <v>534</v>
      </c>
      <c r="D3519" t="s">
        <v>5580</v>
      </c>
      <c r="E3519">
        <v>44.783999999999999</v>
      </c>
      <c r="F3519">
        <v>2</v>
      </c>
      <c r="G3519">
        <v>0.2</v>
      </c>
      <c r="H3519">
        <v>4.4783999999999997</v>
      </c>
      <c r="I3519" t="s">
        <v>69</v>
      </c>
      <c r="J3519" t="s">
        <v>70</v>
      </c>
      <c r="K3519" t="s">
        <v>5581</v>
      </c>
      <c r="L3519" t="s">
        <v>35</v>
      </c>
      <c r="M3519" t="s">
        <v>87</v>
      </c>
      <c r="N3519" t="s">
        <v>1512</v>
      </c>
      <c r="O3519">
        <f t="shared" si="54"/>
        <v>2016</v>
      </c>
    </row>
    <row r="3520" spans="1:15" x14ac:dyDescent="0.3">
      <c r="A3520" t="s">
        <v>5978</v>
      </c>
      <c r="B3520" s="7">
        <v>42591</v>
      </c>
      <c r="C3520" t="s">
        <v>534</v>
      </c>
      <c r="D3520" t="s">
        <v>612</v>
      </c>
      <c r="E3520">
        <v>569.53599999999994</v>
      </c>
      <c r="F3520">
        <v>4</v>
      </c>
      <c r="G3520">
        <v>0.2</v>
      </c>
      <c r="H3520">
        <v>64.072800000000001</v>
      </c>
      <c r="I3520" t="s">
        <v>44</v>
      </c>
      <c r="J3520" t="s">
        <v>76</v>
      </c>
      <c r="K3520" t="s">
        <v>613</v>
      </c>
      <c r="L3520" t="s">
        <v>35</v>
      </c>
      <c r="M3520" t="s">
        <v>87</v>
      </c>
      <c r="N3520" t="s">
        <v>1512</v>
      </c>
      <c r="O3520">
        <f t="shared" si="54"/>
        <v>2016</v>
      </c>
    </row>
    <row r="3521" spans="1:15" x14ac:dyDescent="0.3">
      <c r="A3521" t="s">
        <v>5979</v>
      </c>
      <c r="B3521" s="7">
        <v>42177</v>
      </c>
      <c r="C3521" t="s">
        <v>5513</v>
      </c>
      <c r="D3521" t="s">
        <v>4858</v>
      </c>
      <c r="E3521">
        <v>796.42499999999995</v>
      </c>
      <c r="F3521">
        <v>7</v>
      </c>
      <c r="G3521">
        <v>0.5</v>
      </c>
      <c r="H3521">
        <v>-525.64049999999997</v>
      </c>
      <c r="I3521" t="s">
        <v>32</v>
      </c>
      <c r="J3521" t="s">
        <v>53</v>
      </c>
      <c r="K3521" t="s">
        <v>4859</v>
      </c>
      <c r="L3521" t="s">
        <v>99</v>
      </c>
      <c r="M3521" t="s">
        <v>193</v>
      </c>
      <c r="N3521" t="s">
        <v>410</v>
      </c>
      <c r="O3521">
        <f t="shared" si="54"/>
        <v>2015</v>
      </c>
    </row>
    <row r="3522" spans="1:15" x14ac:dyDescent="0.3">
      <c r="A3522" t="s">
        <v>5980</v>
      </c>
      <c r="B3522" s="7">
        <v>42104</v>
      </c>
      <c r="C3522" t="s">
        <v>5542</v>
      </c>
      <c r="D3522" t="s">
        <v>1345</v>
      </c>
      <c r="E3522">
        <v>12.832000000000001</v>
      </c>
      <c r="F3522">
        <v>2</v>
      </c>
      <c r="G3522">
        <v>0.2</v>
      </c>
      <c r="H3522">
        <v>4.3308</v>
      </c>
      <c r="I3522" t="s">
        <v>44</v>
      </c>
      <c r="J3522" t="s">
        <v>73</v>
      </c>
      <c r="K3522" t="s">
        <v>1346</v>
      </c>
      <c r="L3522" t="s">
        <v>47</v>
      </c>
      <c r="M3522" t="s">
        <v>48</v>
      </c>
      <c r="N3522" t="s">
        <v>4780</v>
      </c>
      <c r="O3522">
        <f t="shared" ref="O3522:O3585" si="55">YEAR(B3522)</f>
        <v>2015</v>
      </c>
    </row>
    <row r="3523" spans="1:15" x14ac:dyDescent="0.3">
      <c r="A3523" t="s">
        <v>5981</v>
      </c>
      <c r="B3523" s="7">
        <v>42695</v>
      </c>
      <c r="C3523" t="s">
        <v>5353</v>
      </c>
      <c r="D3523" t="s">
        <v>1294</v>
      </c>
      <c r="E3523">
        <v>40.46</v>
      </c>
      <c r="F3523">
        <v>7</v>
      </c>
      <c r="G3523">
        <v>0</v>
      </c>
      <c r="H3523">
        <v>19.825399999999998</v>
      </c>
      <c r="I3523" t="s">
        <v>44</v>
      </c>
      <c r="J3523" t="s">
        <v>85</v>
      </c>
      <c r="K3523" t="s">
        <v>1295</v>
      </c>
      <c r="L3523" t="s">
        <v>99</v>
      </c>
      <c r="M3523" t="s">
        <v>437</v>
      </c>
      <c r="N3523" t="s">
        <v>1219</v>
      </c>
      <c r="O3523">
        <f t="shared" si="55"/>
        <v>2016</v>
      </c>
    </row>
    <row r="3524" spans="1:15" x14ac:dyDescent="0.3">
      <c r="A3524" t="s">
        <v>5981</v>
      </c>
      <c r="B3524" s="7">
        <v>42695</v>
      </c>
      <c r="C3524" t="s">
        <v>5353</v>
      </c>
      <c r="D3524" t="s">
        <v>851</v>
      </c>
      <c r="E3524">
        <v>404.94</v>
      </c>
      <c r="F3524">
        <v>3</v>
      </c>
      <c r="G3524">
        <v>0</v>
      </c>
      <c r="H3524">
        <v>109.3338</v>
      </c>
      <c r="I3524" t="s">
        <v>69</v>
      </c>
      <c r="J3524" t="s">
        <v>70</v>
      </c>
      <c r="K3524" t="s">
        <v>852</v>
      </c>
      <c r="L3524" t="s">
        <v>99</v>
      </c>
      <c r="M3524" t="s">
        <v>437</v>
      </c>
      <c r="N3524" t="s">
        <v>1219</v>
      </c>
      <c r="O3524">
        <f t="shared" si="55"/>
        <v>2016</v>
      </c>
    </row>
    <row r="3525" spans="1:15" x14ac:dyDescent="0.3">
      <c r="A3525" t="s">
        <v>5982</v>
      </c>
      <c r="B3525" s="7">
        <v>42618</v>
      </c>
      <c r="C3525" t="s">
        <v>3731</v>
      </c>
      <c r="D3525" t="s">
        <v>657</v>
      </c>
      <c r="E3525">
        <v>116</v>
      </c>
      <c r="F3525">
        <v>8</v>
      </c>
      <c r="G3525">
        <v>0</v>
      </c>
      <c r="H3525">
        <v>29</v>
      </c>
      <c r="I3525" t="s">
        <v>69</v>
      </c>
      <c r="J3525" t="s">
        <v>148</v>
      </c>
      <c r="K3525" t="s">
        <v>658</v>
      </c>
      <c r="L3525" t="s">
        <v>47</v>
      </c>
      <c r="M3525" t="s">
        <v>48</v>
      </c>
      <c r="N3525" t="s">
        <v>840</v>
      </c>
      <c r="O3525">
        <f t="shared" si="55"/>
        <v>2016</v>
      </c>
    </row>
    <row r="3526" spans="1:15" x14ac:dyDescent="0.3">
      <c r="A3526" t="s">
        <v>5983</v>
      </c>
      <c r="B3526" s="7">
        <v>42698</v>
      </c>
      <c r="C3526" t="s">
        <v>5255</v>
      </c>
      <c r="D3526" t="s">
        <v>5984</v>
      </c>
      <c r="E3526">
        <v>657.55200000000002</v>
      </c>
      <c r="F3526">
        <v>6</v>
      </c>
      <c r="G3526">
        <v>0.2</v>
      </c>
      <c r="H3526">
        <v>49.316400000000002</v>
      </c>
      <c r="I3526" t="s">
        <v>69</v>
      </c>
      <c r="J3526" t="s">
        <v>70</v>
      </c>
      <c r="K3526" t="s">
        <v>5985</v>
      </c>
      <c r="L3526" t="s">
        <v>99</v>
      </c>
      <c r="M3526" t="s">
        <v>100</v>
      </c>
      <c r="N3526" t="s">
        <v>722</v>
      </c>
      <c r="O3526">
        <f t="shared" si="55"/>
        <v>2016</v>
      </c>
    </row>
    <row r="3527" spans="1:15" x14ac:dyDescent="0.3">
      <c r="A3527" t="s">
        <v>5986</v>
      </c>
      <c r="B3527" s="7">
        <v>43079</v>
      </c>
      <c r="C3527" t="s">
        <v>5987</v>
      </c>
      <c r="D3527" t="s">
        <v>2235</v>
      </c>
      <c r="E3527">
        <v>599.97</v>
      </c>
      <c r="F3527">
        <v>3</v>
      </c>
      <c r="G3527">
        <v>0</v>
      </c>
      <c r="H3527">
        <v>257.9871</v>
      </c>
      <c r="I3527" t="s">
        <v>69</v>
      </c>
      <c r="J3527" t="s">
        <v>148</v>
      </c>
      <c r="K3527" t="s">
        <v>2236</v>
      </c>
      <c r="L3527" t="s">
        <v>35</v>
      </c>
      <c r="M3527" t="s">
        <v>1317</v>
      </c>
      <c r="N3527" t="s">
        <v>298</v>
      </c>
      <c r="O3527">
        <f t="shared" si="55"/>
        <v>2017</v>
      </c>
    </row>
    <row r="3528" spans="1:15" x14ac:dyDescent="0.3">
      <c r="A3528" t="s">
        <v>5986</v>
      </c>
      <c r="B3528" s="7">
        <v>43079</v>
      </c>
      <c r="C3528" t="s">
        <v>5987</v>
      </c>
      <c r="D3528" t="s">
        <v>2687</v>
      </c>
      <c r="E3528">
        <v>38.97</v>
      </c>
      <c r="F3528">
        <v>3</v>
      </c>
      <c r="G3528">
        <v>0</v>
      </c>
      <c r="H3528">
        <v>0.77939999999999998</v>
      </c>
      <c r="I3528" t="s">
        <v>69</v>
      </c>
      <c r="J3528" t="s">
        <v>70</v>
      </c>
      <c r="K3528" t="s">
        <v>2688</v>
      </c>
      <c r="L3528" t="s">
        <v>35</v>
      </c>
      <c r="M3528" t="s">
        <v>1317</v>
      </c>
      <c r="N3528" t="s">
        <v>298</v>
      </c>
      <c r="O3528">
        <f t="shared" si="55"/>
        <v>2017</v>
      </c>
    </row>
    <row r="3529" spans="1:15" x14ac:dyDescent="0.3">
      <c r="A3529" t="s">
        <v>5986</v>
      </c>
      <c r="B3529" s="7">
        <v>43079</v>
      </c>
      <c r="C3529" t="s">
        <v>5987</v>
      </c>
      <c r="D3529" t="s">
        <v>5988</v>
      </c>
      <c r="E3529">
        <v>45.84</v>
      </c>
      <c r="F3529">
        <v>8</v>
      </c>
      <c r="G3529">
        <v>0</v>
      </c>
      <c r="H3529">
        <v>22.0032</v>
      </c>
      <c r="I3529" t="s">
        <v>44</v>
      </c>
      <c r="J3529" t="s">
        <v>73</v>
      </c>
      <c r="K3529" t="s">
        <v>5989</v>
      </c>
      <c r="L3529" t="s">
        <v>35</v>
      </c>
      <c r="M3529" t="s">
        <v>1317</v>
      </c>
      <c r="N3529" t="s">
        <v>298</v>
      </c>
      <c r="O3529">
        <f t="shared" si="55"/>
        <v>2017</v>
      </c>
    </row>
    <row r="3530" spans="1:15" x14ac:dyDescent="0.3">
      <c r="A3530" t="s">
        <v>5990</v>
      </c>
      <c r="B3530" s="7">
        <v>42545</v>
      </c>
      <c r="C3530" t="s">
        <v>1653</v>
      </c>
      <c r="D3530" t="s">
        <v>5044</v>
      </c>
      <c r="E3530">
        <v>38.24</v>
      </c>
      <c r="F3530">
        <v>4</v>
      </c>
      <c r="G3530">
        <v>0.2</v>
      </c>
      <c r="H3530">
        <v>-9.56</v>
      </c>
      <c r="I3530" t="s">
        <v>69</v>
      </c>
      <c r="J3530" t="s">
        <v>70</v>
      </c>
      <c r="K3530" t="s">
        <v>5045</v>
      </c>
      <c r="L3530" t="s">
        <v>47</v>
      </c>
      <c r="M3530" t="s">
        <v>48</v>
      </c>
      <c r="N3530" t="s">
        <v>840</v>
      </c>
      <c r="O3530">
        <f t="shared" si="55"/>
        <v>2016</v>
      </c>
    </row>
    <row r="3531" spans="1:15" x14ac:dyDescent="0.3">
      <c r="A3531" t="s">
        <v>5991</v>
      </c>
      <c r="B3531" s="7">
        <v>42264</v>
      </c>
      <c r="C3531" t="s">
        <v>4599</v>
      </c>
      <c r="D3531" t="s">
        <v>1638</v>
      </c>
      <c r="E3531">
        <v>87.168000000000006</v>
      </c>
      <c r="F3531">
        <v>3</v>
      </c>
      <c r="G3531">
        <v>0.2</v>
      </c>
      <c r="H3531">
        <v>10.896000000000001</v>
      </c>
      <c r="I3531" t="s">
        <v>69</v>
      </c>
      <c r="J3531" t="s">
        <v>148</v>
      </c>
      <c r="K3531" t="s">
        <v>1639</v>
      </c>
      <c r="L3531" t="s">
        <v>35</v>
      </c>
      <c r="M3531" t="s">
        <v>55</v>
      </c>
      <c r="N3531" t="s">
        <v>5372</v>
      </c>
      <c r="O3531">
        <f t="shared" si="55"/>
        <v>2015</v>
      </c>
    </row>
    <row r="3532" spans="1:15" x14ac:dyDescent="0.3">
      <c r="A3532" t="s">
        <v>5992</v>
      </c>
      <c r="B3532" s="7">
        <v>42509</v>
      </c>
      <c r="C3532" t="s">
        <v>3978</v>
      </c>
      <c r="D3532" t="s">
        <v>118</v>
      </c>
      <c r="E3532">
        <v>21.4</v>
      </c>
      <c r="F3532">
        <v>5</v>
      </c>
      <c r="G3532">
        <v>0</v>
      </c>
      <c r="H3532">
        <v>6.2060000000000004</v>
      </c>
      <c r="I3532" t="s">
        <v>44</v>
      </c>
      <c r="J3532" t="s">
        <v>66</v>
      </c>
      <c r="K3532" t="s">
        <v>119</v>
      </c>
      <c r="L3532" t="s">
        <v>99</v>
      </c>
      <c r="M3532" t="s">
        <v>230</v>
      </c>
      <c r="N3532" t="s">
        <v>3758</v>
      </c>
      <c r="O3532">
        <f t="shared" si="55"/>
        <v>2016</v>
      </c>
    </row>
    <row r="3533" spans="1:15" x14ac:dyDescent="0.3">
      <c r="A3533" t="s">
        <v>5993</v>
      </c>
      <c r="B3533" s="7">
        <v>42518</v>
      </c>
      <c r="C3533" t="s">
        <v>4209</v>
      </c>
      <c r="D3533" t="s">
        <v>514</v>
      </c>
      <c r="E3533">
        <v>54.9</v>
      </c>
      <c r="F3533">
        <v>5</v>
      </c>
      <c r="G3533">
        <v>0</v>
      </c>
      <c r="H3533">
        <v>15.372</v>
      </c>
      <c r="I3533" t="s">
        <v>44</v>
      </c>
      <c r="J3533" t="s">
        <v>515</v>
      </c>
      <c r="K3533" t="s">
        <v>516</v>
      </c>
      <c r="L3533" t="s">
        <v>137</v>
      </c>
      <c r="M3533" t="s">
        <v>243</v>
      </c>
      <c r="N3533" t="s">
        <v>244</v>
      </c>
      <c r="O3533">
        <f t="shared" si="55"/>
        <v>2016</v>
      </c>
    </row>
    <row r="3534" spans="1:15" x14ac:dyDescent="0.3">
      <c r="A3534" t="s">
        <v>5994</v>
      </c>
      <c r="B3534" s="7">
        <v>41747</v>
      </c>
      <c r="C3534" t="s">
        <v>1862</v>
      </c>
      <c r="D3534" t="s">
        <v>5995</v>
      </c>
      <c r="E3534">
        <v>287.96800000000002</v>
      </c>
      <c r="F3534">
        <v>4</v>
      </c>
      <c r="G3534">
        <v>0.2</v>
      </c>
      <c r="H3534">
        <v>97.1892</v>
      </c>
      <c r="I3534" t="s">
        <v>69</v>
      </c>
      <c r="J3534" t="s">
        <v>604</v>
      </c>
      <c r="K3534" t="s">
        <v>5996</v>
      </c>
      <c r="L3534" t="s">
        <v>47</v>
      </c>
      <c r="M3534" t="s">
        <v>48</v>
      </c>
      <c r="N3534" t="s">
        <v>49</v>
      </c>
      <c r="O3534">
        <f t="shared" si="55"/>
        <v>2014</v>
      </c>
    </row>
    <row r="3535" spans="1:15" x14ac:dyDescent="0.3">
      <c r="A3535" t="s">
        <v>5994</v>
      </c>
      <c r="B3535" s="7">
        <v>41747</v>
      </c>
      <c r="C3535" t="s">
        <v>1862</v>
      </c>
      <c r="D3535" t="s">
        <v>2874</v>
      </c>
      <c r="E3535">
        <v>13.12</v>
      </c>
      <c r="F3535">
        <v>4</v>
      </c>
      <c r="G3535">
        <v>0</v>
      </c>
      <c r="H3535">
        <v>3.8048000000000002</v>
      </c>
      <c r="I3535" t="s">
        <v>44</v>
      </c>
      <c r="J3535" t="s">
        <v>66</v>
      </c>
      <c r="K3535" t="s">
        <v>2875</v>
      </c>
      <c r="L3535" t="s">
        <v>47</v>
      </c>
      <c r="M3535" t="s">
        <v>48</v>
      </c>
      <c r="N3535" t="s">
        <v>49</v>
      </c>
      <c r="O3535">
        <f t="shared" si="55"/>
        <v>2014</v>
      </c>
    </row>
    <row r="3536" spans="1:15" x14ac:dyDescent="0.3">
      <c r="A3536" t="s">
        <v>5994</v>
      </c>
      <c r="B3536" s="7">
        <v>41747</v>
      </c>
      <c r="C3536" t="s">
        <v>1862</v>
      </c>
      <c r="D3536" t="s">
        <v>5926</v>
      </c>
      <c r="E3536">
        <v>10.75</v>
      </c>
      <c r="F3536">
        <v>5</v>
      </c>
      <c r="G3536">
        <v>0</v>
      </c>
      <c r="H3536">
        <v>3.5474999999999999</v>
      </c>
      <c r="I3536" t="s">
        <v>44</v>
      </c>
      <c r="J3536" t="s">
        <v>66</v>
      </c>
      <c r="K3536" t="s">
        <v>5927</v>
      </c>
      <c r="L3536" t="s">
        <v>47</v>
      </c>
      <c r="M3536" t="s">
        <v>48</v>
      </c>
      <c r="N3536" t="s">
        <v>49</v>
      </c>
      <c r="O3536">
        <f t="shared" si="55"/>
        <v>2014</v>
      </c>
    </row>
    <row r="3537" spans="1:15" x14ac:dyDescent="0.3">
      <c r="A3537" t="s">
        <v>5994</v>
      </c>
      <c r="B3537" s="7">
        <v>41747</v>
      </c>
      <c r="C3537" t="s">
        <v>1862</v>
      </c>
      <c r="D3537" t="s">
        <v>739</v>
      </c>
      <c r="E3537">
        <v>11.62</v>
      </c>
      <c r="F3537">
        <v>2</v>
      </c>
      <c r="G3537">
        <v>0</v>
      </c>
      <c r="H3537">
        <v>3.6021999999999998</v>
      </c>
      <c r="I3537" t="s">
        <v>44</v>
      </c>
      <c r="J3537" t="s">
        <v>241</v>
      </c>
      <c r="K3537" t="s">
        <v>740</v>
      </c>
      <c r="L3537" t="s">
        <v>47</v>
      </c>
      <c r="M3537" t="s">
        <v>48</v>
      </c>
      <c r="N3537" t="s">
        <v>49</v>
      </c>
      <c r="O3537">
        <f t="shared" si="55"/>
        <v>2014</v>
      </c>
    </row>
    <row r="3538" spans="1:15" x14ac:dyDescent="0.3">
      <c r="A3538" t="s">
        <v>5997</v>
      </c>
      <c r="B3538" s="7">
        <v>42538</v>
      </c>
      <c r="C3538" t="s">
        <v>1832</v>
      </c>
      <c r="D3538" t="s">
        <v>3599</v>
      </c>
      <c r="E3538">
        <v>40.74</v>
      </c>
      <c r="F3538">
        <v>3</v>
      </c>
      <c r="G3538">
        <v>0</v>
      </c>
      <c r="H3538">
        <v>0.40739999999999998</v>
      </c>
      <c r="I3538" t="s">
        <v>44</v>
      </c>
      <c r="J3538" t="s">
        <v>58</v>
      </c>
      <c r="K3538" t="s">
        <v>3600</v>
      </c>
      <c r="L3538" t="s">
        <v>137</v>
      </c>
      <c r="M3538" t="s">
        <v>243</v>
      </c>
      <c r="N3538" t="s">
        <v>244</v>
      </c>
      <c r="O3538">
        <f t="shared" si="55"/>
        <v>2016</v>
      </c>
    </row>
    <row r="3539" spans="1:15" x14ac:dyDescent="0.3">
      <c r="A3539" t="s">
        <v>5998</v>
      </c>
      <c r="B3539" s="7">
        <v>41768</v>
      </c>
      <c r="C3539" t="s">
        <v>866</v>
      </c>
      <c r="D3539" t="s">
        <v>112</v>
      </c>
      <c r="E3539">
        <v>83.25</v>
      </c>
      <c r="F3539">
        <v>3</v>
      </c>
      <c r="G3539">
        <v>0</v>
      </c>
      <c r="H3539">
        <v>14.984999999999999</v>
      </c>
      <c r="I3539" t="s">
        <v>44</v>
      </c>
      <c r="J3539" t="s">
        <v>58</v>
      </c>
      <c r="K3539" t="s">
        <v>113</v>
      </c>
      <c r="L3539" t="s">
        <v>35</v>
      </c>
      <c r="M3539" t="s">
        <v>36</v>
      </c>
      <c r="N3539" t="s">
        <v>37</v>
      </c>
      <c r="O3539">
        <f t="shared" si="55"/>
        <v>2014</v>
      </c>
    </row>
    <row r="3540" spans="1:15" x14ac:dyDescent="0.3">
      <c r="A3540" t="s">
        <v>5998</v>
      </c>
      <c r="B3540" s="7">
        <v>41768</v>
      </c>
      <c r="C3540" t="s">
        <v>866</v>
      </c>
      <c r="D3540" t="s">
        <v>3643</v>
      </c>
      <c r="E3540">
        <v>9.4499999999999993</v>
      </c>
      <c r="F3540">
        <v>3</v>
      </c>
      <c r="G3540">
        <v>0</v>
      </c>
      <c r="H3540">
        <v>4.5359999999999996</v>
      </c>
      <c r="I3540" t="s">
        <v>44</v>
      </c>
      <c r="J3540" t="s">
        <v>45</v>
      </c>
      <c r="K3540" t="s">
        <v>3644</v>
      </c>
      <c r="L3540" t="s">
        <v>35</v>
      </c>
      <c r="M3540" t="s">
        <v>36</v>
      </c>
      <c r="N3540" t="s">
        <v>37</v>
      </c>
      <c r="O3540">
        <f t="shared" si="55"/>
        <v>2014</v>
      </c>
    </row>
    <row r="3541" spans="1:15" x14ac:dyDescent="0.3">
      <c r="A3541" t="s">
        <v>5998</v>
      </c>
      <c r="B3541" s="7">
        <v>41768</v>
      </c>
      <c r="C3541" t="s">
        <v>866</v>
      </c>
      <c r="D3541" t="s">
        <v>3491</v>
      </c>
      <c r="E3541">
        <v>20.65</v>
      </c>
      <c r="F3541">
        <v>5</v>
      </c>
      <c r="G3541">
        <v>0</v>
      </c>
      <c r="H3541">
        <v>9.4990000000000006</v>
      </c>
      <c r="I3541" t="s">
        <v>44</v>
      </c>
      <c r="J3541" t="s">
        <v>45</v>
      </c>
      <c r="K3541" t="s">
        <v>3492</v>
      </c>
      <c r="L3541" t="s">
        <v>35</v>
      </c>
      <c r="M3541" t="s">
        <v>36</v>
      </c>
      <c r="N3541" t="s">
        <v>37</v>
      </c>
      <c r="O3541">
        <f t="shared" si="55"/>
        <v>2014</v>
      </c>
    </row>
    <row r="3542" spans="1:15" x14ac:dyDescent="0.3">
      <c r="A3542" t="s">
        <v>5998</v>
      </c>
      <c r="B3542" s="7">
        <v>41768</v>
      </c>
      <c r="C3542" t="s">
        <v>866</v>
      </c>
      <c r="D3542" t="s">
        <v>3772</v>
      </c>
      <c r="E3542">
        <v>45.36</v>
      </c>
      <c r="F3542">
        <v>7</v>
      </c>
      <c r="G3542">
        <v>0</v>
      </c>
      <c r="H3542">
        <v>21.7728</v>
      </c>
      <c r="I3542" t="s">
        <v>44</v>
      </c>
      <c r="J3542" t="s">
        <v>85</v>
      </c>
      <c r="K3542" t="s">
        <v>3773</v>
      </c>
      <c r="L3542" t="s">
        <v>35</v>
      </c>
      <c r="M3542" t="s">
        <v>36</v>
      </c>
      <c r="N3542" t="s">
        <v>37</v>
      </c>
      <c r="O3542">
        <f t="shared" si="55"/>
        <v>2014</v>
      </c>
    </row>
    <row r="3543" spans="1:15" x14ac:dyDescent="0.3">
      <c r="A3543" t="s">
        <v>5999</v>
      </c>
      <c r="B3543" s="7">
        <v>42631</v>
      </c>
      <c r="C3543" t="s">
        <v>2026</v>
      </c>
      <c r="D3543" t="s">
        <v>4907</v>
      </c>
      <c r="E3543">
        <v>5.3520000000000003</v>
      </c>
      <c r="F3543">
        <v>3</v>
      </c>
      <c r="G3543">
        <v>0.2</v>
      </c>
      <c r="H3543">
        <v>1.6055999999999999</v>
      </c>
      <c r="I3543" t="s">
        <v>32</v>
      </c>
      <c r="J3543" t="s">
        <v>63</v>
      </c>
      <c r="K3543" t="s">
        <v>4908</v>
      </c>
      <c r="L3543" t="s">
        <v>137</v>
      </c>
      <c r="M3543" t="s">
        <v>445</v>
      </c>
      <c r="N3543" t="s">
        <v>446</v>
      </c>
      <c r="O3543">
        <f t="shared" si="55"/>
        <v>2016</v>
      </c>
    </row>
    <row r="3544" spans="1:15" x14ac:dyDescent="0.3">
      <c r="A3544" t="s">
        <v>5999</v>
      </c>
      <c r="B3544" s="7">
        <v>42631</v>
      </c>
      <c r="C3544" t="s">
        <v>2026</v>
      </c>
      <c r="D3544" t="s">
        <v>1625</v>
      </c>
      <c r="E3544">
        <v>99.372</v>
      </c>
      <c r="F3544">
        <v>2</v>
      </c>
      <c r="G3544">
        <v>0.3</v>
      </c>
      <c r="H3544">
        <v>-7.0979999999999999</v>
      </c>
      <c r="I3544" t="s">
        <v>32</v>
      </c>
      <c r="J3544" t="s">
        <v>39</v>
      </c>
      <c r="K3544" t="s">
        <v>1626</v>
      </c>
      <c r="L3544" t="s">
        <v>137</v>
      </c>
      <c r="M3544" t="s">
        <v>445</v>
      </c>
      <c r="N3544" t="s">
        <v>446</v>
      </c>
      <c r="O3544">
        <f t="shared" si="55"/>
        <v>2016</v>
      </c>
    </row>
    <row r="3545" spans="1:15" x14ac:dyDescent="0.3">
      <c r="A3545" t="s">
        <v>5999</v>
      </c>
      <c r="B3545" s="7">
        <v>42631</v>
      </c>
      <c r="C3545" t="s">
        <v>2026</v>
      </c>
      <c r="D3545" t="s">
        <v>4303</v>
      </c>
      <c r="E3545">
        <v>2.6720000000000002</v>
      </c>
      <c r="F3545">
        <v>1</v>
      </c>
      <c r="G3545">
        <v>0.2</v>
      </c>
      <c r="H3545">
        <v>0.3674</v>
      </c>
      <c r="I3545" t="s">
        <v>44</v>
      </c>
      <c r="J3545" t="s">
        <v>66</v>
      </c>
      <c r="K3545" t="s">
        <v>4304</v>
      </c>
      <c r="L3545" t="s">
        <v>137</v>
      </c>
      <c r="M3545" t="s">
        <v>445</v>
      </c>
      <c r="N3545" t="s">
        <v>446</v>
      </c>
      <c r="O3545">
        <f t="shared" si="55"/>
        <v>2016</v>
      </c>
    </row>
    <row r="3546" spans="1:15" x14ac:dyDescent="0.3">
      <c r="A3546" t="s">
        <v>6000</v>
      </c>
      <c r="B3546" s="7">
        <v>43092</v>
      </c>
      <c r="C3546" t="s">
        <v>3418</v>
      </c>
      <c r="D3546" t="s">
        <v>3700</v>
      </c>
      <c r="E3546">
        <v>28.672000000000001</v>
      </c>
      <c r="F3546">
        <v>8</v>
      </c>
      <c r="G3546">
        <v>0.2</v>
      </c>
      <c r="H3546">
        <v>10.393599999999999</v>
      </c>
      <c r="I3546" t="s">
        <v>44</v>
      </c>
      <c r="J3546" t="s">
        <v>85</v>
      </c>
      <c r="K3546" t="s">
        <v>3701</v>
      </c>
      <c r="L3546" t="s">
        <v>99</v>
      </c>
      <c r="M3546" t="s">
        <v>100</v>
      </c>
      <c r="N3546" t="s">
        <v>4497</v>
      </c>
      <c r="O3546">
        <f t="shared" si="55"/>
        <v>2017</v>
      </c>
    </row>
    <row r="3547" spans="1:15" x14ac:dyDescent="0.3">
      <c r="A3547" t="s">
        <v>6000</v>
      </c>
      <c r="B3547" s="7">
        <v>43092</v>
      </c>
      <c r="C3547" t="s">
        <v>3418</v>
      </c>
      <c r="D3547" t="s">
        <v>6001</v>
      </c>
      <c r="E3547">
        <v>29.312000000000001</v>
      </c>
      <c r="F3547">
        <v>8</v>
      </c>
      <c r="G3547">
        <v>0.8</v>
      </c>
      <c r="H3547">
        <v>-74.745599999999996</v>
      </c>
      <c r="I3547" t="s">
        <v>44</v>
      </c>
      <c r="J3547" t="s">
        <v>76</v>
      </c>
      <c r="K3547" t="s">
        <v>6002</v>
      </c>
      <c r="L3547" t="s">
        <v>99</v>
      </c>
      <c r="M3547" t="s">
        <v>100</v>
      </c>
      <c r="N3547" t="s">
        <v>4497</v>
      </c>
      <c r="O3547">
        <f t="shared" si="55"/>
        <v>2017</v>
      </c>
    </row>
    <row r="3548" spans="1:15" x14ac:dyDescent="0.3">
      <c r="A3548" t="s">
        <v>6003</v>
      </c>
      <c r="B3548" s="7">
        <v>43038</v>
      </c>
      <c r="C3548" t="s">
        <v>2033</v>
      </c>
      <c r="D3548" t="s">
        <v>1590</v>
      </c>
      <c r="E3548">
        <v>105.98</v>
      </c>
      <c r="F3548">
        <v>7</v>
      </c>
      <c r="G3548">
        <v>0</v>
      </c>
      <c r="H3548">
        <v>4.2392000000000003</v>
      </c>
      <c r="I3548" t="s">
        <v>44</v>
      </c>
      <c r="J3548" t="s">
        <v>58</v>
      </c>
      <c r="K3548" t="s">
        <v>1591</v>
      </c>
      <c r="L3548" t="s">
        <v>35</v>
      </c>
      <c r="M3548" t="s">
        <v>36</v>
      </c>
      <c r="N3548" t="s">
        <v>1296</v>
      </c>
      <c r="O3548">
        <f t="shared" si="55"/>
        <v>2017</v>
      </c>
    </row>
    <row r="3549" spans="1:15" x14ac:dyDescent="0.3">
      <c r="A3549" t="s">
        <v>6003</v>
      </c>
      <c r="B3549" s="7">
        <v>43038</v>
      </c>
      <c r="C3549" t="s">
        <v>2033</v>
      </c>
      <c r="D3549" t="s">
        <v>1242</v>
      </c>
      <c r="E3549">
        <v>35.06</v>
      </c>
      <c r="F3549">
        <v>2</v>
      </c>
      <c r="G3549">
        <v>0</v>
      </c>
      <c r="H3549">
        <v>10.518000000000001</v>
      </c>
      <c r="I3549" t="s">
        <v>44</v>
      </c>
      <c r="J3549" t="s">
        <v>515</v>
      </c>
      <c r="K3549" t="s">
        <v>1243</v>
      </c>
      <c r="L3549" t="s">
        <v>35</v>
      </c>
      <c r="M3549" t="s">
        <v>36</v>
      </c>
      <c r="N3549" t="s">
        <v>1296</v>
      </c>
      <c r="O3549">
        <f t="shared" si="55"/>
        <v>2017</v>
      </c>
    </row>
    <row r="3550" spans="1:15" x14ac:dyDescent="0.3">
      <c r="A3550" t="s">
        <v>6003</v>
      </c>
      <c r="B3550" s="7">
        <v>43038</v>
      </c>
      <c r="C3550" t="s">
        <v>2033</v>
      </c>
      <c r="D3550" t="s">
        <v>4574</v>
      </c>
      <c r="E3550">
        <v>33.94</v>
      </c>
      <c r="F3550">
        <v>1</v>
      </c>
      <c r="G3550">
        <v>0</v>
      </c>
      <c r="H3550">
        <v>9.1638000000000002</v>
      </c>
      <c r="I3550" t="s">
        <v>32</v>
      </c>
      <c r="J3550" t="s">
        <v>39</v>
      </c>
      <c r="K3550" t="s">
        <v>4575</v>
      </c>
      <c r="L3550" t="s">
        <v>35</v>
      </c>
      <c r="M3550" t="s">
        <v>36</v>
      </c>
      <c r="N3550" t="s">
        <v>1296</v>
      </c>
      <c r="O3550">
        <f t="shared" si="55"/>
        <v>2017</v>
      </c>
    </row>
    <row r="3551" spans="1:15" x14ac:dyDescent="0.3">
      <c r="A3551" t="s">
        <v>6003</v>
      </c>
      <c r="B3551" s="7">
        <v>43038</v>
      </c>
      <c r="C3551" t="s">
        <v>2033</v>
      </c>
      <c r="D3551" t="s">
        <v>6004</v>
      </c>
      <c r="E3551">
        <v>30</v>
      </c>
      <c r="F3551">
        <v>8</v>
      </c>
      <c r="G3551">
        <v>0</v>
      </c>
      <c r="H3551">
        <v>14.4</v>
      </c>
      <c r="I3551" t="s">
        <v>44</v>
      </c>
      <c r="J3551" t="s">
        <v>45</v>
      </c>
      <c r="K3551" t="s">
        <v>6005</v>
      </c>
      <c r="L3551" t="s">
        <v>35</v>
      </c>
      <c r="M3551" t="s">
        <v>36</v>
      </c>
      <c r="N3551" t="s">
        <v>1296</v>
      </c>
      <c r="O3551">
        <f t="shared" si="55"/>
        <v>2017</v>
      </c>
    </row>
    <row r="3552" spans="1:15" x14ac:dyDescent="0.3">
      <c r="A3552" t="s">
        <v>6006</v>
      </c>
      <c r="B3552" s="7">
        <v>42458</v>
      </c>
      <c r="C3552" t="s">
        <v>3447</v>
      </c>
      <c r="D3552" t="s">
        <v>4399</v>
      </c>
      <c r="E3552">
        <v>45.527999999999999</v>
      </c>
      <c r="F3552">
        <v>3</v>
      </c>
      <c r="G3552">
        <v>0.2</v>
      </c>
      <c r="H3552">
        <v>15.934799999999999</v>
      </c>
      <c r="I3552" t="s">
        <v>44</v>
      </c>
      <c r="J3552" t="s">
        <v>85</v>
      </c>
      <c r="K3552" t="s">
        <v>4400</v>
      </c>
      <c r="L3552" t="s">
        <v>99</v>
      </c>
      <c r="M3552" t="s">
        <v>193</v>
      </c>
      <c r="N3552" t="s">
        <v>276</v>
      </c>
      <c r="O3552">
        <f t="shared" si="55"/>
        <v>2016</v>
      </c>
    </row>
    <row r="3553" spans="1:15" x14ac:dyDescent="0.3">
      <c r="A3553" t="s">
        <v>6006</v>
      </c>
      <c r="B3553" s="7">
        <v>42458</v>
      </c>
      <c r="C3553" t="s">
        <v>3447</v>
      </c>
      <c r="D3553" t="s">
        <v>834</v>
      </c>
      <c r="E3553">
        <v>844.11599999999999</v>
      </c>
      <c r="F3553">
        <v>6</v>
      </c>
      <c r="G3553">
        <v>0.3</v>
      </c>
      <c r="H3553">
        <v>-36.176400000000001</v>
      </c>
      <c r="I3553" t="s">
        <v>32</v>
      </c>
      <c r="J3553" t="s">
        <v>39</v>
      </c>
      <c r="K3553" t="s">
        <v>835</v>
      </c>
      <c r="L3553" t="s">
        <v>99</v>
      </c>
      <c r="M3553" t="s">
        <v>193</v>
      </c>
      <c r="N3553" t="s">
        <v>276</v>
      </c>
      <c r="O3553">
        <f t="shared" si="55"/>
        <v>2016</v>
      </c>
    </row>
    <row r="3554" spans="1:15" x14ac:dyDescent="0.3">
      <c r="A3554" t="s">
        <v>6006</v>
      </c>
      <c r="B3554" s="7">
        <v>42458</v>
      </c>
      <c r="C3554" t="s">
        <v>3447</v>
      </c>
      <c r="D3554" t="s">
        <v>555</v>
      </c>
      <c r="E3554">
        <v>812.73599999999999</v>
      </c>
      <c r="F3554">
        <v>8</v>
      </c>
      <c r="G3554">
        <v>0.2</v>
      </c>
      <c r="H3554">
        <v>60.955199999999998</v>
      </c>
      <c r="I3554" t="s">
        <v>69</v>
      </c>
      <c r="J3554" t="s">
        <v>70</v>
      </c>
      <c r="K3554" t="s">
        <v>556</v>
      </c>
      <c r="L3554" t="s">
        <v>99</v>
      </c>
      <c r="M3554" t="s">
        <v>193</v>
      </c>
      <c r="N3554" t="s">
        <v>276</v>
      </c>
      <c r="O3554">
        <f t="shared" si="55"/>
        <v>2016</v>
      </c>
    </row>
    <row r="3555" spans="1:15" x14ac:dyDescent="0.3">
      <c r="A3555" t="s">
        <v>6007</v>
      </c>
      <c r="B3555" s="7">
        <v>43062</v>
      </c>
      <c r="C3555" t="s">
        <v>2893</v>
      </c>
      <c r="D3555" t="s">
        <v>1526</v>
      </c>
      <c r="E3555">
        <v>7.476</v>
      </c>
      <c r="F3555">
        <v>1</v>
      </c>
      <c r="G3555">
        <v>0.7</v>
      </c>
      <c r="H3555">
        <v>-5.9808000000000003</v>
      </c>
      <c r="I3555" t="s">
        <v>44</v>
      </c>
      <c r="J3555" t="s">
        <v>73</v>
      </c>
      <c r="K3555" t="s">
        <v>1527</v>
      </c>
      <c r="L3555" t="s">
        <v>137</v>
      </c>
      <c r="M3555" t="s">
        <v>138</v>
      </c>
      <c r="N3555" t="s">
        <v>139</v>
      </c>
      <c r="O3555">
        <f t="shared" si="55"/>
        <v>2017</v>
      </c>
    </row>
    <row r="3556" spans="1:15" x14ac:dyDescent="0.3">
      <c r="A3556" t="s">
        <v>6008</v>
      </c>
      <c r="B3556" s="7">
        <v>41721</v>
      </c>
      <c r="C3556" t="s">
        <v>213</v>
      </c>
      <c r="D3556" t="s">
        <v>1863</v>
      </c>
      <c r="E3556">
        <v>330.4</v>
      </c>
      <c r="F3556">
        <v>2</v>
      </c>
      <c r="G3556">
        <v>0</v>
      </c>
      <c r="H3556">
        <v>85.903999999999996</v>
      </c>
      <c r="I3556" t="s">
        <v>44</v>
      </c>
      <c r="J3556" t="s">
        <v>58</v>
      </c>
      <c r="K3556" t="s">
        <v>1864</v>
      </c>
      <c r="L3556" t="s">
        <v>47</v>
      </c>
      <c r="M3556" t="s">
        <v>48</v>
      </c>
      <c r="N3556" t="s">
        <v>49</v>
      </c>
      <c r="O3556">
        <f t="shared" si="55"/>
        <v>2014</v>
      </c>
    </row>
    <row r="3557" spans="1:15" x14ac:dyDescent="0.3">
      <c r="A3557" t="s">
        <v>6008</v>
      </c>
      <c r="B3557" s="7">
        <v>41721</v>
      </c>
      <c r="C3557" t="s">
        <v>213</v>
      </c>
      <c r="D3557" t="s">
        <v>6009</v>
      </c>
      <c r="E3557">
        <v>604.75199999999995</v>
      </c>
      <c r="F3557">
        <v>6</v>
      </c>
      <c r="G3557">
        <v>0.2</v>
      </c>
      <c r="H3557">
        <v>37.796999999999997</v>
      </c>
      <c r="I3557" t="s">
        <v>69</v>
      </c>
      <c r="J3557" t="s">
        <v>70</v>
      </c>
      <c r="K3557" t="s">
        <v>6010</v>
      </c>
      <c r="L3557" t="s">
        <v>47</v>
      </c>
      <c r="M3557" t="s">
        <v>48</v>
      </c>
      <c r="N3557" t="s">
        <v>49</v>
      </c>
      <c r="O3557">
        <f t="shared" si="55"/>
        <v>2014</v>
      </c>
    </row>
    <row r="3558" spans="1:15" x14ac:dyDescent="0.3">
      <c r="A3558" t="s">
        <v>6011</v>
      </c>
      <c r="B3558" s="7">
        <v>43070</v>
      </c>
      <c r="C3558" t="s">
        <v>1099</v>
      </c>
      <c r="D3558" t="s">
        <v>2857</v>
      </c>
      <c r="E3558">
        <v>45.36</v>
      </c>
      <c r="F3558">
        <v>7</v>
      </c>
      <c r="G3558">
        <v>0</v>
      </c>
      <c r="H3558">
        <v>21.7728</v>
      </c>
      <c r="I3558" t="s">
        <v>44</v>
      </c>
      <c r="J3558" t="s">
        <v>85</v>
      </c>
      <c r="K3558" t="s">
        <v>2858</v>
      </c>
      <c r="L3558" t="s">
        <v>47</v>
      </c>
      <c r="M3558" t="s">
        <v>48</v>
      </c>
      <c r="N3558" t="s">
        <v>49</v>
      </c>
      <c r="O3558">
        <f t="shared" si="55"/>
        <v>2017</v>
      </c>
    </row>
    <row r="3559" spans="1:15" x14ac:dyDescent="0.3">
      <c r="A3559" t="s">
        <v>6011</v>
      </c>
      <c r="B3559" s="7">
        <v>43070</v>
      </c>
      <c r="C3559" t="s">
        <v>1099</v>
      </c>
      <c r="D3559" t="s">
        <v>2944</v>
      </c>
      <c r="E3559">
        <v>10.128</v>
      </c>
      <c r="F3559">
        <v>2</v>
      </c>
      <c r="G3559">
        <v>0.2</v>
      </c>
      <c r="H3559">
        <v>3.6714000000000002</v>
      </c>
      <c r="I3559" t="s">
        <v>44</v>
      </c>
      <c r="J3559" t="s">
        <v>73</v>
      </c>
      <c r="K3559" t="s">
        <v>2945</v>
      </c>
      <c r="L3559" t="s">
        <v>47</v>
      </c>
      <c r="M3559" t="s">
        <v>48</v>
      </c>
      <c r="N3559" t="s">
        <v>49</v>
      </c>
      <c r="O3559">
        <f t="shared" si="55"/>
        <v>2017</v>
      </c>
    </row>
    <row r="3560" spans="1:15" x14ac:dyDescent="0.3">
      <c r="A3560" t="s">
        <v>6012</v>
      </c>
      <c r="B3560" s="7">
        <v>43046</v>
      </c>
      <c r="C3560" t="s">
        <v>5818</v>
      </c>
      <c r="D3560" t="s">
        <v>4619</v>
      </c>
      <c r="E3560">
        <v>21.792000000000002</v>
      </c>
      <c r="F3560">
        <v>4</v>
      </c>
      <c r="G3560">
        <v>0.2</v>
      </c>
      <c r="H3560">
        <v>7.6272000000000002</v>
      </c>
      <c r="I3560" t="s">
        <v>44</v>
      </c>
      <c r="J3560" t="s">
        <v>73</v>
      </c>
      <c r="K3560" t="s">
        <v>4620</v>
      </c>
      <c r="L3560" t="s">
        <v>47</v>
      </c>
      <c r="M3560" t="s">
        <v>48</v>
      </c>
      <c r="N3560" t="s">
        <v>120</v>
      </c>
      <c r="O3560">
        <f t="shared" si="55"/>
        <v>2017</v>
      </c>
    </row>
    <row r="3561" spans="1:15" x14ac:dyDescent="0.3">
      <c r="A3561" t="s">
        <v>6012</v>
      </c>
      <c r="B3561" s="7">
        <v>43046</v>
      </c>
      <c r="C3561" t="s">
        <v>5818</v>
      </c>
      <c r="D3561" t="s">
        <v>3411</v>
      </c>
      <c r="E3561">
        <v>439.8</v>
      </c>
      <c r="F3561">
        <v>4</v>
      </c>
      <c r="G3561">
        <v>0</v>
      </c>
      <c r="H3561">
        <v>145.13399999999999</v>
      </c>
      <c r="I3561" t="s">
        <v>69</v>
      </c>
      <c r="J3561" t="s">
        <v>148</v>
      </c>
      <c r="K3561" t="s">
        <v>3412</v>
      </c>
      <c r="L3561" t="s">
        <v>47</v>
      </c>
      <c r="M3561" t="s">
        <v>48</v>
      </c>
      <c r="N3561" t="s">
        <v>120</v>
      </c>
      <c r="O3561">
        <f t="shared" si="55"/>
        <v>2017</v>
      </c>
    </row>
    <row r="3562" spans="1:15" x14ac:dyDescent="0.3">
      <c r="A3562" t="s">
        <v>6013</v>
      </c>
      <c r="B3562" s="7">
        <v>42982</v>
      </c>
      <c r="C3562" t="s">
        <v>1508</v>
      </c>
      <c r="D3562" t="s">
        <v>2322</v>
      </c>
      <c r="E3562">
        <v>8.2560000000000002</v>
      </c>
      <c r="F3562">
        <v>4</v>
      </c>
      <c r="G3562">
        <v>0.2</v>
      </c>
      <c r="H3562">
        <v>0.61919999999999997</v>
      </c>
      <c r="I3562" t="s">
        <v>44</v>
      </c>
      <c r="J3562" t="s">
        <v>66</v>
      </c>
      <c r="K3562" t="s">
        <v>2323</v>
      </c>
      <c r="L3562" t="s">
        <v>137</v>
      </c>
      <c r="M3562" t="s">
        <v>445</v>
      </c>
      <c r="N3562" t="s">
        <v>710</v>
      </c>
      <c r="O3562">
        <f t="shared" si="55"/>
        <v>2017</v>
      </c>
    </row>
    <row r="3563" spans="1:15" x14ac:dyDescent="0.3">
      <c r="A3563" t="s">
        <v>6013</v>
      </c>
      <c r="B3563" s="7">
        <v>42982</v>
      </c>
      <c r="C3563" t="s">
        <v>1508</v>
      </c>
      <c r="D3563" t="s">
        <v>2831</v>
      </c>
      <c r="E3563">
        <v>25.56</v>
      </c>
      <c r="F3563">
        <v>5</v>
      </c>
      <c r="G3563">
        <v>0.7</v>
      </c>
      <c r="H3563">
        <v>-20.448</v>
      </c>
      <c r="I3563" t="s">
        <v>44</v>
      </c>
      <c r="J3563" t="s">
        <v>73</v>
      </c>
      <c r="K3563" t="s">
        <v>2832</v>
      </c>
      <c r="L3563" t="s">
        <v>137</v>
      </c>
      <c r="M3563" t="s">
        <v>445</v>
      </c>
      <c r="N3563" t="s">
        <v>710</v>
      </c>
      <c r="O3563">
        <f t="shared" si="55"/>
        <v>2017</v>
      </c>
    </row>
    <row r="3564" spans="1:15" x14ac:dyDescent="0.3">
      <c r="A3564" t="s">
        <v>6013</v>
      </c>
      <c r="B3564" s="7">
        <v>42982</v>
      </c>
      <c r="C3564" t="s">
        <v>1508</v>
      </c>
      <c r="D3564" t="s">
        <v>145</v>
      </c>
      <c r="E3564">
        <v>4.3680000000000003</v>
      </c>
      <c r="F3564">
        <v>2</v>
      </c>
      <c r="G3564">
        <v>0.7</v>
      </c>
      <c r="H3564">
        <v>-3.0575999999999999</v>
      </c>
      <c r="I3564" t="s">
        <v>44</v>
      </c>
      <c r="J3564" t="s">
        <v>73</v>
      </c>
      <c r="K3564" t="s">
        <v>146</v>
      </c>
      <c r="L3564" t="s">
        <v>137</v>
      </c>
      <c r="M3564" t="s">
        <v>445</v>
      </c>
      <c r="N3564" t="s">
        <v>710</v>
      </c>
      <c r="O3564">
        <f t="shared" si="55"/>
        <v>2017</v>
      </c>
    </row>
    <row r="3565" spans="1:15" x14ac:dyDescent="0.3">
      <c r="A3565" t="s">
        <v>6013</v>
      </c>
      <c r="B3565" s="7">
        <v>42982</v>
      </c>
      <c r="C3565" t="s">
        <v>1508</v>
      </c>
      <c r="D3565" t="s">
        <v>6014</v>
      </c>
      <c r="E3565">
        <v>11.52</v>
      </c>
      <c r="F3565">
        <v>4</v>
      </c>
      <c r="G3565">
        <v>0.2</v>
      </c>
      <c r="H3565">
        <v>3.7440000000000002</v>
      </c>
      <c r="I3565" t="s">
        <v>44</v>
      </c>
      <c r="J3565" t="s">
        <v>85</v>
      </c>
      <c r="K3565" t="s">
        <v>6015</v>
      </c>
      <c r="L3565" t="s">
        <v>137</v>
      </c>
      <c r="M3565" t="s">
        <v>445</v>
      </c>
      <c r="N3565" t="s">
        <v>710</v>
      </c>
      <c r="O3565">
        <f t="shared" si="55"/>
        <v>2017</v>
      </c>
    </row>
    <row r="3566" spans="1:15" x14ac:dyDescent="0.3">
      <c r="A3566" t="s">
        <v>6016</v>
      </c>
      <c r="B3566" s="7">
        <v>42554</v>
      </c>
      <c r="C3566" t="s">
        <v>1152</v>
      </c>
      <c r="D3566" t="s">
        <v>6017</v>
      </c>
      <c r="E3566">
        <v>12.96</v>
      </c>
      <c r="F3566">
        <v>2</v>
      </c>
      <c r="G3566">
        <v>0</v>
      </c>
      <c r="H3566">
        <v>6.2207999999999997</v>
      </c>
      <c r="I3566" t="s">
        <v>44</v>
      </c>
      <c r="J3566" t="s">
        <v>85</v>
      </c>
      <c r="K3566" t="s">
        <v>6018</v>
      </c>
      <c r="L3566" t="s">
        <v>47</v>
      </c>
      <c r="M3566" t="s">
        <v>48</v>
      </c>
      <c r="N3566" t="s">
        <v>49</v>
      </c>
      <c r="O3566">
        <f t="shared" si="55"/>
        <v>2016</v>
      </c>
    </row>
    <row r="3567" spans="1:15" x14ac:dyDescent="0.3">
      <c r="A3567" t="s">
        <v>6016</v>
      </c>
      <c r="B3567" s="7">
        <v>42554</v>
      </c>
      <c r="C3567" t="s">
        <v>1152</v>
      </c>
      <c r="D3567" t="s">
        <v>3783</v>
      </c>
      <c r="E3567">
        <v>3.96</v>
      </c>
      <c r="F3567">
        <v>2</v>
      </c>
      <c r="G3567">
        <v>0</v>
      </c>
      <c r="H3567">
        <v>7.9200000000000007E-2</v>
      </c>
      <c r="I3567" t="s">
        <v>44</v>
      </c>
      <c r="J3567" t="s">
        <v>241</v>
      </c>
      <c r="K3567" t="s">
        <v>3784</v>
      </c>
      <c r="L3567" t="s">
        <v>47</v>
      </c>
      <c r="M3567" t="s">
        <v>48</v>
      </c>
      <c r="N3567" t="s">
        <v>49</v>
      </c>
      <c r="O3567">
        <f t="shared" si="55"/>
        <v>2016</v>
      </c>
    </row>
    <row r="3568" spans="1:15" x14ac:dyDescent="0.3">
      <c r="A3568" t="s">
        <v>6019</v>
      </c>
      <c r="B3568" s="7">
        <v>42985</v>
      </c>
      <c r="C3568" t="s">
        <v>2712</v>
      </c>
      <c r="D3568" t="s">
        <v>459</v>
      </c>
      <c r="E3568">
        <v>1577.94</v>
      </c>
      <c r="F3568">
        <v>3</v>
      </c>
      <c r="G3568">
        <v>0</v>
      </c>
      <c r="H3568">
        <v>757.41120000000001</v>
      </c>
      <c r="I3568" t="s">
        <v>44</v>
      </c>
      <c r="J3568" t="s">
        <v>73</v>
      </c>
      <c r="K3568" t="s">
        <v>460</v>
      </c>
      <c r="L3568" t="s">
        <v>99</v>
      </c>
      <c r="M3568" t="s">
        <v>531</v>
      </c>
      <c r="N3568" t="s">
        <v>532</v>
      </c>
      <c r="O3568">
        <f t="shared" si="55"/>
        <v>2017</v>
      </c>
    </row>
    <row r="3569" spans="1:15" x14ac:dyDescent="0.3">
      <c r="A3569" t="s">
        <v>6020</v>
      </c>
      <c r="B3569" s="7">
        <v>42622</v>
      </c>
      <c r="C3569" t="s">
        <v>4968</v>
      </c>
      <c r="D3569" t="s">
        <v>5354</v>
      </c>
      <c r="E3569">
        <v>15.007999999999999</v>
      </c>
      <c r="F3569">
        <v>4</v>
      </c>
      <c r="G3569">
        <v>0.6</v>
      </c>
      <c r="H3569">
        <v>-12.006399999999999</v>
      </c>
      <c r="I3569" t="s">
        <v>32</v>
      </c>
      <c r="J3569" t="s">
        <v>63</v>
      </c>
      <c r="K3569" t="s">
        <v>5355</v>
      </c>
      <c r="L3569" t="s">
        <v>99</v>
      </c>
      <c r="M3569" t="s">
        <v>100</v>
      </c>
      <c r="N3569" t="s">
        <v>722</v>
      </c>
      <c r="O3569">
        <f t="shared" si="55"/>
        <v>2016</v>
      </c>
    </row>
    <row r="3570" spans="1:15" x14ac:dyDescent="0.3">
      <c r="A3570" t="s">
        <v>6021</v>
      </c>
      <c r="B3570" s="7">
        <v>42919</v>
      </c>
      <c r="C3570" t="s">
        <v>640</v>
      </c>
      <c r="D3570" t="s">
        <v>899</v>
      </c>
      <c r="E3570">
        <v>59.98</v>
      </c>
      <c r="F3570">
        <v>2</v>
      </c>
      <c r="G3570">
        <v>0</v>
      </c>
      <c r="H3570">
        <v>26.391200000000001</v>
      </c>
      <c r="I3570" t="s">
        <v>69</v>
      </c>
      <c r="J3570" t="s">
        <v>148</v>
      </c>
      <c r="K3570" t="s">
        <v>900</v>
      </c>
      <c r="L3570" t="s">
        <v>47</v>
      </c>
      <c r="M3570" t="s">
        <v>93</v>
      </c>
      <c r="N3570" t="s">
        <v>94</v>
      </c>
      <c r="O3570">
        <f t="shared" si="55"/>
        <v>2017</v>
      </c>
    </row>
    <row r="3571" spans="1:15" x14ac:dyDescent="0.3">
      <c r="A3571" t="s">
        <v>6021</v>
      </c>
      <c r="B3571" s="7">
        <v>42919</v>
      </c>
      <c r="C3571" t="s">
        <v>640</v>
      </c>
      <c r="D3571" t="s">
        <v>771</v>
      </c>
      <c r="E3571">
        <v>2395.1999999999998</v>
      </c>
      <c r="F3571">
        <v>6</v>
      </c>
      <c r="G3571">
        <v>0.2</v>
      </c>
      <c r="H3571">
        <v>209.58</v>
      </c>
      <c r="I3571" t="s">
        <v>69</v>
      </c>
      <c r="J3571" t="s">
        <v>604</v>
      </c>
      <c r="K3571" t="s">
        <v>772</v>
      </c>
      <c r="L3571" t="s">
        <v>47</v>
      </c>
      <c r="M3571" t="s">
        <v>93</v>
      </c>
      <c r="N3571" t="s">
        <v>94</v>
      </c>
      <c r="O3571">
        <f t="shared" si="55"/>
        <v>2017</v>
      </c>
    </row>
    <row r="3572" spans="1:15" x14ac:dyDescent="0.3">
      <c r="A3572" t="s">
        <v>6021</v>
      </c>
      <c r="B3572" s="7">
        <v>42919</v>
      </c>
      <c r="C3572" t="s">
        <v>640</v>
      </c>
      <c r="D3572" t="s">
        <v>2379</v>
      </c>
      <c r="E3572">
        <v>1687.8</v>
      </c>
      <c r="F3572">
        <v>4</v>
      </c>
      <c r="G3572">
        <v>0</v>
      </c>
      <c r="H3572">
        <v>742.63199999999995</v>
      </c>
      <c r="I3572" t="s">
        <v>69</v>
      </c>
      <c r="J3572" t="s">
        <v>148</v>
      </c>
      <c r="K3572" t="s">
        <v>2380</v>
      </c>
      <c r="L3572" t="s">
        <v>47</v>
      </c>
      <c r="M3572" t="s">
        <v>93</v>
      </c>
      <c r="N3572" t="s">
        <v>94</v>
      </c>
      <c r="O3572">
        <f t="shared" si="55"/>
        <v>2017</v>
      </c>
    </row>
    <row r="3573" spans="1:15" x14ac:dyDescent="0.3">
      <c r="A3573" t="s">
        <v>6021</v>
      </c>
      <c r="B3573" s="7">
        <v>42919</v>
      </c>
      <c r="C3573" t="s">
        <v>640</v>
      </c>
      <c r="D3573" t="s">
        <v>1094</v>
      </c>
      <c r="E3573">
        <v>7.992</v>
      </c>
      <c r="F3573">
        <v>1</v>
      </c>
      <c r="G3573">
        <v>0.2</v>
      </c>
      <c r="H3573">
        <v>2.6972999999999998</v>
      </c>
      <c r="I3573" t="s">
        <v>69</v>
      </c>
      <c r="J3573" t="s">
        <v>70</v>
      </c>
      <c r="K3573" t="s">
        <v>1095</v>
      </c>
      <c r="L3573" t="s">
        <v>47</v>
      </c>
      <c r="M3573" t="s">
        <v>93</v>
      </c>
      <c r="N3573" t="s">
        <v>94</v>
      </c>
      <c r="O3573">
        <f t="shared" si="55"/>
        <v>2017</v>
      </c>
    </row>
    <row r="3574" spans="1:15" x14ac:dyDescent="0.3">
      <c r="A3574" t="s">
        <v>6022</v>
      </c>
      <c r="B3574" s="7">
        <v>42915</v>
      </c>
      <c r="C3574" t="s">
        <v>6023</v>
      </c>
      <c r="D3574" t="s">
        <v>2211</v>
      </c>
      <c r="E3574">
        <v>5.1840000000000002</v>
      </c>
      <c r="F3574">
        <v>1</v>
      </c>
      <c r="G3574">
        <v>0.2</v>
      </c>
      <c r="H3574">
        <v>1.8144</v>
      </c>
      <c r="I3574" t="s">
        <v>44</v>
      </c>
      <c r="J3574" t="s">
        <v>85</v>
      </c>
      <c r="K3574" t="s">
        <v>2212</v>
      </c>
      <c r="L3574" t="s">
        <v>99</v>
      </c>
      <c r="M3574" t="s">
        <v>100</v>
      </c>
      <c r="N3574" t="s">
        <v>4435</v>
      </c>
      <c r="O3574">
        <f t="shared" si="55"/>
        <v>2017</v>
      </c>
    </row>
    <row r="3575" spans="1:15" x14ac:dyDescent="0.3">
      <c r="A3575" t="s">
        <v>6024</v>
      </c>
      <c r="B3575" s="7">
        <v>42954</v>
      </c>
      <c r="C3575" t="s">
        <v>3929</v>
      </c>
      <c r="D3575" t="s">
        <v>880</v>
      </c>
      <c r="E3575">
        <v>11.68</v>
      </c>
      <c r="F3575">
        <v>2</v>
      </c>
      <c r="G3575">
        <v>0</v>
      </c>
      <c r="H3575">
        <v>5.4896000000000003</v>
      </c>
      <c r="I3575" t="s">
        <v>44</v>
      </c>
      <c r="J3575" t="s">
        <v>66</v>
      </c>
      <c r="K3575" t="s">
        <v>881</v>
      </c>
      <c r="L3575" t="s">
        <v>137</v>
      </c>
      <c r="M3575" t="s">
        <v>243</v>
      </c>
      <c r="N3575" t="s">
        <v>1041</v>
      </c>
      <c r="O3575">
        <f t="shared" si="55"/>
        <v>2017</v>
      </c>
    </row>
    <row r="3576" spans="1:15" x14ac:dyDescent="0.3">
      <c r="A3576" t="s">
        <v>6024</v>
      </c>
      <c r="B3576" s="7">
        <v>42954</v>
      </c>
      <c r="C3576" t="s">
        <v>3929</v>
      </c>
      <c r="D3576" t="s">
        <v>6025</v>
      </c>
      <c r="E3576">
        <v>104.8</v>
      </c>
      <c r="F3576">
        <v>10</v>
      </c>
      <c r="G3576">
        <v>0</v>
      </c>
      <c r="H3576">
        <v>26.2</v>
      </c>
      <c r="I3576" t="s">
        <v>44</v>
      </c>
      <c r="J3576" t="s">
        <v>66</v>
      </c>
      <c r="K3576" t="s">
        <v>2668</v>
      </c>
      <c r="L3576" t="s">
        <v>137</v>
      </c>
      <c r="M3576" t="s">
        <v>243</v>
      </c>
      <c r="N3576" t="s">
        <v>1041</v>
      </c>
      <c r="O3576">
        <f t="shared" si="55"/>
        <v>2017</v>
      </c>
    </row>
    <row r="3577" spans="1:15" x14ac:dyDescent="0.3">
      <c r="A3577" t="s">
        <v>6026</v>
      </c>
      <c r="B3577" s="7">
        <v>42082</v>
      </c>
      <c r="C3577" t="s">
        <v>3117</v>
      </c>
      <c r="D3577" t="s">
        <v>2289</v>
      </c>
      <c r="E3577">
        <v>14.496</v>
      </c>
      <c r="F3577">
        <v>3</v>
      </c>
      <c r="G3577">
        <v>0.2</v>
      </c>
      <c r="H3577">
        <v>4.8924000000000003</v>
      </c>
      <c r="I3577" t="s">
        <v>44</v>
      </c>
      <c r="J3577" t="s">
        <v>85</v>
      </c>
      <c r="K3577" t="s">
        <v>2290</v>
      </c>
      <c r="L3577" t="s">
        <v>35</v>
      </c>
      <c r="M3577" t="s">
        <v>55</v>
      </c>
      <c r="N3577" t="s">
        <v>6027</v>
      </c>
      <c r="O3577">
        <f t="shared" si="55"/>
        <v>2015</v>
      </c>
    </row>
    <row r="3578" spans="1:15" x14ac:dyDescent="0.3">
      <c r="A3578" t="s">
        <v>6028</v>
      </c>
      <c r="B3578" s="7">
        <v>42528</v>
      </c>
      <c r="C3578" t="s">
        <v>666</v>
      </c>
      <c r="D3578" t="s">
        <v>1948</v>
      </c>
      <c r="E3578">
        <v>4.7839999999999998</v>
      </c>
      <c r="F3578">
        <v>1</v>
      </c>
      <c r="G3578">
        <v>0.2</v>
      </c>
      <c r="H3578">
        <v>1.5548</v>
      </c>
      <c r="I3578" t="s">
        <v>44</v>
      </c>
      <c r="J3578" t="s">
        <v>73</v>
      </c>
      <c r="K3578" t="s">
        <v>1949</v>
      </c>
      <c r="L3578" t="s">
        <v>47</v>
      </c>
      <c r="M3578" t="s">
        <v>48</v>
      </c>
      <c r="N3578" t="s">
        <v>5284</v>
      </c>
      <c r="O3578">
        <f t="shared" si="55"/>
        <v>2016</v>
      </c>
    </row>
    <row r="3579" spans="1:15" x14ac:dyDescent="0.3">
      <c r="A3579" t="s">
        <v>6028</v>
      </c>
      <c r="B3579" s="7">
        <v>42528</v>
      </c>
      <c r="C3579" t="s">
        <v>666</v>
      </c>
      <c r="D3579" t="s">
        <v>767</v>
      </c>
      <c r="E3579">
        <v>4.7300000000000004</v>
      </c>
      <c r="F3579">
        <v>1</v>
      </c>
      <c r="G3579">
        <v>0</v>
      </c>
      <c r="H3579">
        <v>2.3176999999999999</v>
      </c>
      <c r="I3579" t="s">
        <v>44</v>
      </c>
      <c r="J3579" t="s">
        <v>85</v>
      </c>
      <c r="K3579" t="s">
        <v>768</v>
      </c>
      <c r="L3579" t="s">
        <v>47</v>
      </c>
      <c r="M3579" t="s">
        <v>48</v>
      </c>
      <c r="N3579" t="s">
        <v>5284</v>
      </c>
      <c r="O3579">
        <f t="shared" si="55"/>
        <v>2016</v>
      </c>
    </row>
    <row r="3580" spans="1:15" x14ac:dyDescent="0.3">
      <c r="A3580" t="s">
        <v>6029</v>
      </c>
      <c r="B3580" s="7">
        <v>42576</v>
      </c>
      <c r="C3580" t="s">
        <v>2640</v>
      </c>
      <c r="D3580" t="s">
        <v>6030</v>
      </c>
      <c r="E3580">
        <v>7.89</v>
      </c>
      <c r="F3580">
        <v>1</v>
      </c>
      <c r="G3580">
        <v>0</v>
      </c>
      <c r="H3580">
        <v>0.31559999999999999</v>
      </c>
      <c r="I3580" t="s">
        <v>44</v>
      </c>
      <c r="J3580" t="s">
        <v>58</v>
      </c>
      <c r="K3580" t="s">
        <v>6031</v>
      </c>
      <c r="L3580" t="s">
        <v>35</v>
      </c>
      <c r="M3580" t="s">
        <v>1317</v>
      </c>
      <c r="N3580" t="s">
        <v>298</v>
      </c>
      <c r="O3580">
        <f t="shared" si="55"/>
        <v>2016</v>
      </c>
    </row>
    <row r="3581" spans="1:15" x14ac:dyDescent="0.3">
      <c r="A3581" t="s">
        <v>6029</v>
      </c>
      <c r="B3581" s="7">
        <v>42576</v>
      </c>
      <c r="C3581" t="s">
        <v>2640</v>
      </c>
      <c r="D3581" t="s">
        <v>5146</v>
      </c>
      <c r="E3581">
        <v>65.5</v>
      </c>
      <c r="F3581">
        <v>5</v>
      </c>
      <c r="G3581">
        <v>0</v>
      </c>
      <c r="H3581">
        <v>32.094999999999999</v>
      </c>
      <c r="I3581" t="s">
        <v>44</v>
      </c>
      <c r="J3581" t="s">
        <v>85</v>
      </c>
      <c r="K3581" t="s">
        <v>5147</v>
      </c>
      <c r="L3581" t="s">
        <v>35</v>
      </c>
      <c r="M3581" t="s">
        <v>1317</v>
      </c>
      <c r="N3581" t="s">
        <v>298</v>
      </c>
      <c r="O3581">
        <f t="shared" si="55"/>
        <v>2016</v>
      </c>
    </row>
    <row r="3582" spans="1:15" x14ac:dyDescent="0.3">
      <c r="A3582" t="s">
        <v>6029</v>
      </c>
      <c r="B3582" s="7">
        <v>42576</v>
      </c>
      <c r="C3582" t="s">
        <v>2640</v>
      </c>
      <c r="D3582" t="s">
        <v>1174</v>
      </c>
      <c r="E3582">
        <v>2430.08</v>
      </c>
      <c r="F3582">
        <v>8</v>
      </c>
      <c r="G3582">
        <v>0</v>
      </c>
      <c r="H3582">
        <v>388.81279999999998</v>
      </c>
      <c r="I3582" t="s">
        <v>32</v>
      </c>
      <c r="J3582" t="s">
        <v>53</v>
      </c>
      <c r="K3582" t="s">
        <v>1175</v>
      </c>
      <c r="L3582" t="s">
        <v>35</v>
      </c>
      <c r="M3582" t="s">
        <v>1317</v>
      </c>
      <c r="N3582" t="s">
        <v>298</v>
      </c>
      <c r="O3582">
        <f t="shared" si="55"/>
        <v>2016</v>
      </c>
    </row>
    <row r="3583" spans="1:15" x14ac:dyDescent="0.3">
      <c r="A3583" t="s">
        <v>6032</v>
      </c>
      <c r="B3583" s="7">
        <v>43009</v>
      </c>
      <c r="C3583" t="s">
        <v>454</v>
      </c>
      <c r="D3583" t="s">
        <v>3149</v>
      </c>
      <c r="E3583">
        <v>104.85</v>
      </c>
      <c r="F3583">
        <v>1</v>
      </c>
      <c r="G3583">
        <v>0</v>
      </c>
      <c r="H3583">
        <v>50.328000000000003</v>
      </c>
      <c r="I3583" t="s">
        <v>44</v>
      </c>
      <c r="J3583" t="s">
        <v>85</v>
      </c>
      <c r="K3583" t="s">
        <v>3150</v>
      </c>
      <c r="L3583" t="s">
        <v>99</v>
      </c>
      <c r="M3583" t="s">
        <v>129</v>
      </c>
      <c r="N3583" t="s">
        <v>130</v>
      </c>
      <c r="O3583">
        <f t="shared" si="55"/>
        <v>2017</v>
      </c>
    </row>
    <row r="3584" spans="1:15" x14ac:dyDescent="0.3">
      <c r="A3584" t="s">
        <v>6033</v>
      </c>
      <c r="B3584" s="7">
        <v>42348</v>
      </c>
      <c r="C3584" t="s">
        <v>3468</v>
      </c>
      <c r="D3584" t="s">
        <v>508</v>
      </c>
      <c r="E3584">
        <v>3.9</v>
      </c>
      <c r="F3584">
        <v>2</v>
      </c>
      <c r="G3584">
        <v>0</v>
      </c>
      <c r="H3584">
        <v>1.5209999999999999</v>
      </c>
      <c r="I3584" t="s">
        <v>44</v>
      </c>
      <c r="J3584" t="s">
        <v>66</v>
      </c>
      <c r="K3584" t="s">
        <v>509</v>
      </c>
      <c r="L3584" t="s">
        <v>99</v>
      </c>
      <c r="M3584" t="s">
        <v>216</v>
      </c>
      <c r="N3584" t="s">
        <v>298</v>
      </c>
      <c r="O3584">
        <f t="shared" si="55"/>
        <v>2015</v>
      </c>
    </row>
    <row r="3585" spans="1:15" x14ac:dyDescent="0.3">
      <c r="A3585" t="s">
        <v>6033</v>
      </c>
      <c r="B3585" s="7">
        <v>42348</v>
      </c>
      <c r="C3585" t="s">
        <v>3468</v>
      </c>
      <c r="D3585" t="s">
        <v>5058</v>
      </c>
      <c r="E3585">
        <v>801.96</v>
      </c>
      <c r="F3585">
        <v>2</v>
      </c>
      <c r="G3585">
        <v>0</v>
      </c>
      <c r="H3585">
        <v>200.49</v>
      </c>
      <c r="I3585" t="s">
        <v>32</v>
      </c>
      <c r="J3585" t="s">
        <v>53</v>
      </c>
      <c r="K3585" t="s">
        <v>5059</v>
      </c>
      <c r="L3585" t="s">
        <v>99</v>
      </c>
      <c r="M3585" t="s">
        <v>216</v>
      </c>
      <c r="N3585" t="s">
        <v>298</v>
      </c>
      <c r="O3585">
        <f t="shared" si="55"/>
        <v>2015</v>
      </c>
    </row>
    <row r="3586" spans="1:15" x14ac:dyDescent="0.3">
      <c r="A3586" t="s">
        <v>6033</v>
      </c>
      <c r="B3586" s="7">
        <v>42348</v>
      </c>
      <c r="C3586" t="s">
        <v>3468</v>
      </c>
      <c r="D3586" t="s">
        <v>3425</v>
      </c>
      <c r="E3586">
        <v>191.96</v>
      </c>
      <c r="F3586">
        <v>2</v>
      </c>
      <c r="G3586">
        <v>0</v>
      </c>
      <c r="H3586">
        <v>32.633200000000002</v>
      </c>
      <c r="I3586" t="s">
        <v>32</v>
      </c>
      <c r="J3586" t="s">
        <v>39</v>
      </c>
      <c r="K3586" t="s">
        <v>3426</v>
      </c>
      <c r="L3586" t="s">
        <v>99</v>
      </c>
      <c r="M3586" t="s">
        <v>216</v>
      </c>
      <c r="N3586" t="s">
        <v>298</v>
      </c>
      <c r="O3586">
        <f t="shared" ref="O3586:O3649" si="56">YEAR(B3586)</f>
        <v>2015</v>
      </c>
    </row>
    <row r="3587" spans="1:15" x14ac:dyDescent="0.3">
      <c r="A3587" t="s">
        <v>6033</v>
      </c>
      <c r="B3587" s="7">
        <v>42348</v>
      </c>
      <c r="C3587" t="s">
        <v>3468</v>
      </c>
      <c r="D3587" t="s">
        <v>2435</v>
      </c>
      <c r="E3587">
        <v>2.61</v>
      </c>
      <c r="F3587">
        <v>1</v>
      </c>
      <c r="G3587">
        <v>0</v>
      </c>
      <c r="H3587">
        <v>1.2005999999999999</v>
      </c>
      <c r="I3587" t="s">
        <v>44</v>
      </c>
      <c r="J3587" t="s">
        <v>45</v>
      </c>
      <c r="K3587" t="s">
        <v>2436</v>
      </c>
      <c r="L3587" t="s">
        <v>99</v>
      </c>
      <c r="M3587" t="s">
        <v>216</v>
      </c>
      <c r="N3587" t="s">
        <v>298</v>
      </c>
      <c r="O3587">
        <f t="shared" si="56"/>
        <v>2015</v>
      </c>
    </row>
    <row r="3588" spans="1:15" x14ac:dyDescent="0.3">
      <c r="A3588" t="s">
        <v>6034</v>
      </c>
      <c r="B3588" s="7">
        <v>42981</v>
      </c>
      <c r="C3588" t="s">
        <v>5081</v>
      </c>
      <c r="D3588" t="s">
        <v>330</v>
      </c>
      <c r="E3588">
        <v>5.96</v>
      </c>
      <c r="F3588">
        <v>2</v>
      </c>
      <c r="G3588">
        <v>0</v>
      </c>
      <c r="H3588">
        <v>1.6688000000000001</v>
      </c>
      <c r="I3588" t="s">
        <v>44</v>
      </c>
      <c r="J3588" t="s">
        <v>66</v>
      </c>
      <c r="K3588" t="s">
        <v>331</v>
      </c>
      <c r="L3588" t="s">
        <v>47</v>
      </c>
      <c r="M3588" t="s">
        <v>48</v>
      </c>
      <c r="N3588" t="s">
        <v>120</v>
      </c>
      <c r="O3588">
        <f t="shared" si="56"/>
        <v>2017</v>
      </c>
    </row>
    <row r="3589" spans="1:15" x14ac:dyDescent="0.3">
      <c r="A3589" t="s">
        <v>6035</v>
      </c>
      <c r="B3589" s="7">
        <v>43002</v>
      </c>
      <c r="C3589" t="s">
        <v>3090</v>
      </c>
      <c r="D3589" t="s">
        <v>4052</v>
      </c>
      <c r="E3589">
        <v>1169.694</v>
      </c>
      <c r="F3589">
        <v>3</v>
      </c>
      <c r="G3589">
        <v>0.4</v>
      </c>
      <c r="H3589">
        <v>-253.43369999999999</v>
      </c>
      <c r="I3589" t="s">
        <v>69</v>
      </c>
      <c r="J3589" t="s">
        <v>70</v>
      </c>
      <c r="K3589" t="s">
        <v>4053</v>
      </c>
      <c r="L3589" t="s">
        <v>137</v>
      </c>
      <c r="M3589" t="s">
        <v>445</v>
      </c>
      <c r="N3589" t="s">
        <v>2173</v>
      </c>
      <c r="O3589">
        <f t="shared" si="56"/>
        <v>2017</v>
      </c>
    </row>
    <row r="3590" spans="1:15" x14ac:dyDescent="0.3">
      <c r="A3590" t="s">
        <v>6036</v>
      </c>
      <c r="B3590" s="7">
        <v>43088</v>
      </c>
      <c r="C3590" t="s">
        <v>4165</v>
      </c>
      <c r="D3590" t="s">
        <v>1592</v>
      </c>
      <c r="E3590">
        <v>1665.62</v>
      </c>
      <c r="F3590">
        <v>2</v>
      </c>
      <c r="G3590">
        <v>0</v>
      </c>
      <c r="H3590">
        <v>33.312399999999997</v>
      </c>
      <c r="I3590" t="s">
        <v>44</v>
      </c>
      <c r="J3590" t="s">
        <v>515</v>
      </c>
      <c r="K3590" t="s">
        <v>1593</v>
      </c>
      <c r="L3590" t="s">
        <v>35</v>
      </c>
      <c r="M3590" t="s">
        <v>653</v>
      </c>
      <c r="N3590" t="s">
        <v>3758</v>
      </c>
      <c r="O3590">
        <f t="shared" si="56"/>
        <v>2017</v>
      </c>
    </row>
    <row r="3591" spans="1:15" x14ac:dyDescent="0.3">
      <c r="A3591" t="s">
        <v>6037</v>
      </c>
      <c r="B3591" s="7">
        <v>43063</v>
      </c>
      <c r="C3591" t="s">
        <v>666</v>
      </c>
      <c r="D3591" t="s">
        <v>2101</v>
      </c>
      <c r="E3591">
        <v>2.88</v>
      </c>
      <c r="F3591">
        <v>1</v>
      </c>
      <c r="G3591">
        <v>0</v>
      </c>
      <c r="H3591">
        <v>1.4112</v>
      </c>
      <c r="I3591" t="s">
        <v>44</v>
      </c>
      <c r="J3591" t="s">
        <v>73</v>
      </c>
      <c r="K3591" t="s">
        <v>2102</v>
      </c>
      <c r="L3591" t="s">
        <v>35</v>
      </c>
      <c r="M3591" t="s">
        <v>36</v>
      </c>
      <c r="N3591" t="s">
        <v>1296</v>
      </c>
      <c r="O3591">
        <f t="shared" si="56"/>
        <v>2017</v>
      </c>
    </row>
    <row r="3592" spans="1:15" x14ac:dyDescent="0.3">
      <c r="A3592" t="s">
        <v>6037</v>
      </c>
      <c r="B3592" s="7">
        <v>43063</v>
      </c>
      <c r="C3592" t="s">
        <v>666</v>
      </c>
      <c r="D3592" t="s">
        <v>2664</v>
      </c>
      <c r="E3592">
        <v>1443.96</v>
      </c>
      <c r="F3592">
        <v>12</v>
      </c>
      <c r="G3592">
        <v>0</v>
      </c>
      <c r="H3592">
        <v>375.42959999999999</v>
      </c>
      <c r="I3592" t="s">
        <v>44</v>
      </c>
      <c r="J3592" t="s">
        <v>58</v>
      </c>
      <c r="K3592" t="s">
        <v>2665</v>
      </c>
      <c r="L3592" t="s">
        <v>35</v>
      </c>
      <c r="M3592" t="s">
        <v>36</v>
      </c>
      <c r="N3592" t="s">
        <v>1296</v>
      </c>
      <c r="O3592">
        <f t="shared" si="56"/>
        <v>2017</v>
      </c>
    </row>
    <row r="3593" spans="1:15" x14ac:dyDescent="0.3">
      <c r="A3593" t="s">
        <v>6038</v>
      </c>
      <c r="B3593" s="7">
        <v>41986</v>
      </c>
      <c r="C3593" t="s">
        <v>1962</v>
      </c>
      <c r="D3593" t="s">
        <v>1720</v>
      </c>
      <c r="E3593">
        <v>2.92</v>
      </c>
      <c r="F3593">
        <v>1</v>
      </c>
      <c r="G3593">
        <v>0.2</v>
      </c>
      <c r="H3593">
        <v>0.36499999999999999</v>
      </c>
      <c r="I3593" t="s">
        <v>44</v>
      </c>
      <c r="J3593" t="s">
        <v>515</v>
      </c>
      <c r="K3593" t="s">
        <v>1721</v>
      </c>
      <c r="L3593" t="s">
        <v>99</v>
      </c>
      <c r="M3593" t="s">
        <v>100</v>
      </c>
      <c r="N3593" t="s">
        <v>171</v>
      </c>
      <c r="O3593">
        <f t="shared" si="56"/>
        <v>2014</v>
      </c>
    </row>
    <row r="3594" spans="1:15" x14ac:dyDescent="0.3">
      <c r="A3594" t="s">
        <v>6039</v>
      </c>
      <c r="B3594" s="7">
        <v>42709</v>
      </c>
      <c r="C3594" t="s">
        <v>3754</v>
      </c>
      <c r="D3594" t="s">
        <v>5413</v>
      </c>
      <c r="E3594">
        <v>465.18</v>
      </c>
      <c r="F3594">
        <v>3</v>
      </c>
      <c r="G3594">
        <v>0</v>
      </c>
      <c r="H3594">
        <v>120.9468</v>
      </c>
      <c r="I3594" t="s">
        <v>44</v>
      </c>
      <c r="J3594" t="s">
        <v>58</v>
      </c>
      <c r="K3594" t="s">
        <v>5414</v>
      </c>
      <c r="L3594" t="s">
        <v>137</v>
      </c>
      <c r="M3594" t="s">
        <v>243</v>
      </c>
      <c r="N3594" t="s">
        <v>244</v>
      </c>
      <c r="O3594">
        <f t="shared" si="56"/>
        <v>2016</v>
      </c>
    </row>
    <row r="3595" spans="1:15" x14ac:dyDescent="0.3">
      <c r="A3595" t="s">
        <v>6040</v>
      </c>
      <c r="B3595" s="7">
        <v>42624</v>
      </c>
      <c r="C3595" t="s">
        <v>945</v>
      </c>
      <c r="D3595" t="s">
        <v>1526</v>
      </c>
      <c r="E3595">
        <v>22.428000000000001</v>
      </c>
      <c r="F3595">
        <v>3</v>
      </c>
      <c r="G3595">
        <v>0.7</v>
      </c>
      <c r="H3595">
        <v>-17.942399999999999</v>
      </c>
      <c r="I3595" t="s">
        <v>44</v>
      </c>
      <c r="J3595" t="s">
        <v>73</v>
      </c>
      <c r="K3595" t="s">
        <v>1527</v>
      </c>
      <c r="L3595" t="s">
        <v>137</v>
      </c>
      <c r="M3595" t="s">
        <v>445</v>
      </c>
      <c r="N3595" t="s">
        <v>2493</v>
      </c>
      <c r="O3595">
        <f t="shared" si="56"/>
        <v>2016</v>
      </c>
    </row>
    <row r="3596" spans="1:15" x14ac:dyDescent="0.3">
      <c r="A3596" t="s">
        <v>6040</v>
      </c>
      <c r="B3596" s="7">
        <v>42624</v>
      </c>
      <c r="C3596" t="s">
        <v>945</v>
      </c>
      <c r="D3596" t="s">
        <v>4215</v>
      </c>
      <c r="E3596">
        <v>37.520000000000003</v>
      </c>
      <c r="F3596">
        <v>5</v>
      </c>
      <c r="G3596">
        <v>0.2</v>
      </c>
      <c r="H3596">
        <v>3.7519999999999998</v>
      </c>
      <c r="I3596" t="s">
        <v>44</v>
      </c>
      <c r="J3596" t="s">
        <v>58</v>
      </c>
      <c r="K3596" t="s">
        <v>2336</v>
      </c>
      <c r="L3596" t="s">
        <v>137</v>
      </c>
      <c r="M3596" t="s">
        <v>445</v>
      </c>
      <c r="N3596" t="s">
        <v>2493</v>
      </c>
      <c r="O3596">
        <f t="shared" si="56"/>
        <v>2016</v>
      </c>
    </row>
    <row r="3597" spans="1:15" x14ac:dyDescent="0.3">
      <c r="A3597" t="s">
        <v>6041</v>
      </c>
      <c r="B3597" s="7">
        <v>43078</v>
      </c>
      <c r="C3597" t="s">
        <v>2659</v>
      </c>
      <c r="D3597" t="s">
        <v>1209</v>
      </c>
      <c r="E3597">
        <v>2.6240000000000001</v>
      </c>
      <c r="F3597">
        <v>1</v>
      </c>
      <c r="G3597">
        <v>0.2</v>
      </c>
      <c r="H3597">
        <v>0.4264</v>
      </c>
      <c r="I3597" t="s">
        <v>44</v>
      </c>
      <c r="J3597" t="s">
        <v>66</v>
      </c>
      <c r="K3597" t="s">
        <v>1210</v>
      </c>
      <c r="L3597" t="s">
        <v>137</v>
      </c>
      <c r="M3597" t="s">
        <v>138</v>
      </c>
      <c r="N3597" t="s">
        <v>139</v>
      </c>
      <c r="O3597">
        <f t="shared" si="56"/>
        <v>2017</v>
      </c>
    </row>
    <row r="3598" spans="1:15" x14ac:dyDescent="0.3">
      <c r="A3598" t="s">
        <v>6042</v>
      </c>
      <c r="B3598" s="7">
        <v>41891</v>
      </c>
      <c r="C3598" t="s">
        <v>719</v>
      </c>
      <c r="D3598" t="s">
        <v>2536</v>
      </c>
      <c r="E3598">
        <v>15.552</v>
      </c>
      <c r="F3598">
        <v>3</v>
      </c>
      <c r="G3598">
        <v>0.2</v>
      </c>
      <c r="H3598">
        <v>5.4432</v>
      </c>
      <c r="I3598" t="s">
        <v>44</v>
      </c>
      <c r="J3598" t="s">
        <v>85</v>
      </c>
      <c r="K3598" t="s">
        <v>2537</v>
      </c>
      <c r="L3598" t="s">
        <v>137</v>
      </c>
      <c r="M3598" t="s">
        <v>138</v>
      </c>
      <c r="N3598" t="s">
        <v>139</v>
      </c>
      <c r="O3598">
        <f t="shared" si="56"/>
        <v>2014</v>
      </c>
    </row>
    <row r="3599" spans="1:15" x14ac:dyDescent="0.3">
      <c r="A3599" t="s">
        <v>6042</v>
      </c>
      <c r="B3599" s="7">
        <v>41891</v>
      </c>
      <c r="C3599" t="s">
        <v>719</v>
      </c>
      <c r="D3599" t="s">
        <v>6043</v>
      </c>
      <c r="E3599">
        <v>64.703999999999994</v>
      </c>
      <c r="F3599">
        <v>6</v>
      </c>
      <c r="G3599">
        <v>0.2</v>
      </c>
      <c r="H3599">
        <v>-4.8528000000000002</v>
      </c>
      <c r="I3599" t="s">
        <v>69</v>
      </c>
      <c r="J3599" t="s">
        <v>148</v>
      </c>
      <c r="K3599" t="s">
        <v>6044</v>
      </c>
      <c r="L3599" t="s">
        <v>137</v>
      </c>
      <c r="M3599" t="s">
        <v>138</v>
      </c>
      <c r="N3599" t="s">
        <v>139</v>
      </c>
      <c r="O3599">
        <f t="shared" si="56"/>
        <v>2014</v>
      </c>
    </row>
    <row r="3600" spans="1:15" x14ac:dyDescent="0.3">
      <c r="A3600" t="s">
        <v>6042</v>
      </c>
      <c r="B3600" s="7">
        <v>41891</v>
      </c>
      <c r="C3600" t="s">
        <v>719</v>
      </c>
      <c r="D3600" t="s">
        <v>3577</v>
      </c>
      <c r="E3600">
        <v>17.472000000000001</v>
      </c>
      <c r="F3600">
        <v>3</v>
      </c>
      <c r="G3600">
        <v>0.2</v>
      </c>
      <c r="H3600">
        <v>5.0232000000000001</v>
      </c>
      <c r="I3600" t="s">
        <v>32</v>
      </c>
      <c r="J3600" t="s">
        <v>63</v>
      </c>
      <c r="K3600" t="s">
        <v>3578</v>
      </c>
      <c r="L3600" t="s">
        <v>137</v>
      </c>
      <c r="M3600" t="s">
        <v>138</v>
      </c>
      <c r="N3600" t="s">
        <v>139</v>
      </c>
      <c r="O3600">
        <f t="shared" si="56"/>
        <v>2014</v>
      </c>
    </row>
    <row r="3601" spans="1:15" x14ac:dyDescent="0.3">
      <c r="A3601" t="s">
        <v>6042</v>
      </c>
      <c r="B3601" s="7">
        <v>41891</v>
      </c>
      <c r="C3601" t="s">
        <v>719</v>
      </c>
      <c r="D3601" t="s">
        <v>3256</v>
      </c>
      <c r="E3601">
        <v>135.51599999999999</v>
      </c>
      <c r="F3601">
        <v>1</v>
      </c>
      <c r="G3601">
        <v>0.4</v>
      </c>
      <c r="H3601">
        <v>-31.6204</v>
      </c>
      <c r="I3601" t="s">
        <v>69</v>
      </c>
      <c r="J3601" t="s">
        <v>70</v>
      </c>
      <c r="K3601" t="s">
        <v>3257</v>
      </c>
      <c r="L3601" t="s">
        <v>137</v>
      </c>
      <c r="M3601" t="s">
        <v>138</v>
      </c>
      <c r="N3601" t="s">
        <v>139</v>
      </c>
      <c r="O3601">
        <f t="shared" si="56"/>
        <v>2014</v>
      </c>
    </row>
    <row r="3602" spans="1:15" x14ac:dyDescent="0.3">
      <c r="A3602" t="s">
        <v>6045</v>
      </c>
      <c r="B3602" s="7">
        <v>42912</v>
      </c>
      <c r="C3602" t="s">
        <v>3074</v>
      </c>
      <c r="D3602" t="s">
        <v>3005</v>
      </c>
      <c r="E3602">
        <v>431.928</v>
      </c>
      <c r="F3602">
        <v>9</v>
      </c>
      <c r="G3602">
        <v>0.2</v>
      </c>
      <c r="H3602">
        <v>64.789199999999994</v>
      </c>
      <c r="I3602" t="s">
        <v>69</v>
      </c>
      <c r="J3602" t="s">
        <v>148</v>
      </c>
      <c r="K3602" t="s">
        <v>3006</v>
      </c>
      <c r="L3602" t="s">
        <v>47</v>
      </c>
      <c r="M3602" t="s">
        <v>409</v>
      </c>
      <c r="N3602" t="s">
        <v>715</v>
      </c>
      <c r="O3602">
        <f t="shared" si="56"/>
        <v>2017</v>
      </c>
    </row>
    <row r="3603" spans="1:15" x14ac:dyDescent="0.3">
      <c r="A3603" t="s">
        <v>6046</v>
      </c>
      <c r="B3603" s="7">
        <v>41960</v>
      </c>
      <c r="C3603" t="s">
        <v>6047</v>
      </c>
      <c r="D3603" t="s">
        <v>1933</v>
      </c>
      <c r="E3603">
        <v>12.448</v>
      </c>
      <c r="F3603">
        <v>2</v>
      </c>
      <c r="G3603">
        <v>0.2</v>
      </c>
      <c r="H3603">
        <v>3.89</v>
      </c>
      <c r="I3603" t="s">
        <v>44</v>
      </c>
      <c r="J3603" t="s">
        <v>85</v>
      </c>
      <c r="K3603" t="s">
        <v>1934</v>
      </c>
      <c r="L3603" t="s">
        <v>137</v>
      </c>
      <c r="M3603" t="s">
        <v>138</v>
      </c>
      <c r="N3603" t="s">
        <v>139</v>
      </c>
      <c r="O3603">
        <f t="shared" si="56"/>
        <v>2014</v>
      </c>
    </row>
    <row r="3604" spans="1:15" x14ac:dyDescent="0.3">
      <c r="A3604" t="s">
        <v>6046</v>
      </c>
      <c r="B3604" s="7">
        <v>41960</v>
      </c>
      <c r="C3604" t="s">
        <v>6047</v>
      </c>
      <c r="D3604" t="s">
        <v>1705</v>
      </c>
      <c r="E3604">
        <v>657.93</v>
      </c>
      <c r="F3604">
        <v>5</v>
      </c>
      <c r="G3604">
        <v>0.3</v>
      </c>
      <c r="H3604">
        <v>-93.99</v>
      </c>
      <c r="I3604" t="s">
        <v>32</v>
      </c>
      <c r="J3604" t="s">
        <v>39</v>
      </c>
      <c r="K3604" t="s">
        <v>1706</v>
      </c>
      <c r="L3604" t="s">
        <v>137</v>
      </c>
      <c r="M3604" t="s">
        <v>138</v>
      </c>
      <c r="N3604" t="s">
        <v>139</v>
      </c>
      <c r="O3604">
        <f t="shared" si="56"/>
        <v>2014</v>
      </c>
    </row>
    <row r="3605" spans="1:15" x14ac:dyDescent="0.3">
      <c r="A3605" t="s">
        <v>6048</v>
      </c>
      <c r="B3605" s="7">
        <v>42968</v>
      </c>
      <c r="C3605" t="s">
        <v>2009</v>
      </c>
      <c r="D3605" t="s">
        <v>1532</v>
      </c>
      <c r="E3605">
        <v>277.39999999999998</v>
      </c>
      <c r="F3605">
        <v>5</v>
      </c>
      <c r="G3605">
        <v>0</v>
      </c>
      <c r="H3605">
        <v>133.15199999999999</v>
      </c>
      <c r="I3605" t="s">
        <v>44</v>
      </c>
      <c r="J3605" t="s">
        <v>85</v>
      </c>
      <c r="K3605" t="s">
        <v>1533</v>
      </c>
      <c r="L3605" t="s">
        <v>137</v>
      </c>
      <c r="M3605" t="s">
        <v>2405</v>
      </c>
      <c r="N3605" t="s">
        <v>347</v>
      </c>
      <c r="O3605">
        <f t="shared" si="56"/>
        <v>2017</v>
      </c>
    </row>
    <row r="3606" spans="1:15" x14ac:dyDescent="0.3">
      <c r="A3606" t="s">
        <v>6048</v>
      </c>
      <c r="B3606" s="7">
        <v>42968</v>
      </c>
      <c r="C3606" t="s">
        <v>2009</v>
      </c>
      <c r="D3606" t="s">
        <v>3380</v>
      </c>
      <c r="E3606">
        <v>25.16</v>
      </c>
      <c r="F3606">
        <v>2</v>
      </c>
      <c r="G3606">
        <v>0</v>
      </c>
      <c r="H3606">
        <v>8.5543999999999993</v>
      </c>
      <c r="I3606" t="s">
        <v>32</v>
      </c>
      <c r="J3606" t="s">
        <v>63</v>
      </c>
      <c r="K3606" t="s">
        <v>3381</v>
      </c>
      <c r="L3606" t="s">
        <v>137</v>
      </c>
      <c r="M3606" t="s">
        <v>2405</v>
      </c>
      <c r="N3606" t="s">
        <v>347</v>
      </c>
      <c r="O3606">
        <f t="shared" si="56"/>
        <v>2017</v>
      </c>
    </row>
    <row r="3607" spans="1:15" x14ac:dyDescent="0.3">
      <c r="A3607" t="s">
        <v>6048</v>
      </c>
      <c r="B3607" s="7">
        <v>42968</v>
      </c>
      <c r="C3607" t="s">
        <v>2009</v>
      </c>
      <c r="D3607" t="s">
        <v>3205</v>
      </c>
      <c r="E3607">
        <v>91.92</v>
      </c>
      <c r="F3607">
        <v>4</v>
      </c>
      <c r="G3607">
        <v>0</v>
      </c>
      <c r="H3607">
        <v>31.252800000000001</v>
      </c>
      <c r="I3607" t="s">
        <v>32</v>
      </c>
      <c r="J3607" t="s">
        <v>63</v>
      </c>
      <c r="K3607" t="s">
        <v>3206</v>
      </c>
      <c r="L3607" t="s">
        <v>137</v>
      </c>
      <c r="M3607" t="s">
        <v>2405</v>
      </c>
      <c r="N3607" t="s">
        <v>347</v>
      </c>
      <c r="O3607">
        <f t="shared" si="56"/>
        <v>2017</v>
      </c>
    </row>
    <row r="3608" spans="1:15" x14ac:dyDescent="0.3">
      <c r="A3608" t="s">
        <v>6049</v>
      </c>
      <c r="B3608" s="7">
        <v>42441</v>
      </c>
      <c r="C3608" t="s">
        <v>1793</v>
      </c>
      <c r="D3608" t="s">
        <v>2423</v>
      </c>
      <c r="E3608">
        <v>29.34</v>
      </c>
      <c r="F3608">
        <v>3</v>
      </c>
      <c r="G3608">
        <v>0</v>
      </c>
      <c r="H3608">
        <v>13.4964</v>
      </c>
      <c r="I3608" t="s">
        <v>44</v>
      </c>
      <c r="J3608" t="s">
        <v>159</v>
      </c>
      <c r="K3608" t="s">
        <v>591</v>
      </c>
      <c r="L3608" t="s">
        <v>137</v>
      </c>
      <c r="M3608" t="s">
        <v>243</v>
      </c>
      <c r="N3608" t="s">
        <v>244</v>
      </c>
      <c r="O3608">
        <f t="shared" si="56"/>
        <v>2016</v>
      </c>
    </row>
    <row r="3609" spans="1:15" x14ac:dyDescent="0.3">
      <c r="A3609" t="s">
        <v>6050</v>
      </c>
      <c r="B3609" s="7">
        <v>41905</v>
      </c>
      <c r="C3609" t="s">
        <v>3406</v>
      </c>
      <c r="D3609" t="s">
        <v>3147</v>
      </c>
      <c r="E3609">
        <v>139.44</v>
      </c>
      <c r="F3609">
        <v>3</v>
      </c>
      <c r="G3609">
        <v>0.2</v>
      </c>
      <c r="H3609">
        <v>47.061</v>
      </c>
      <c r="I3609" t="s">
        <v>44</v>
      </c>
      <c r="J3609" t="s">
        <v>73</v>
      </c>
      <c r="K3609" t="s">
        <v>3148</v>
      </c>
      <c r="L3609" t="s">
        <v>137</v>
      </c>
      <c r="M3609" t="s">
        <v>243</v>
      </c>
      <c r="N3609" t="s">
        <v>244</v>
      </c>
      <c r="O3609">
        <f t="shared" si="56"/>
        <v>2014</v>
      </c>
    </row>
    <row r="3610" spans="1:15" x14ac:dyDescent="0.3">
      <c r="A3610" t="s">
        <v>6051</v>
      </c>
      <c r="B3610" s="7">
        <v>41757</v>
      </c>
      <c r="C3610" t="s">
        <v>2427</v>
      </c>
      <c r="D3610" t="s">
        <v>2564</v>
      </c>
      <c r="E3610">
        <v>6.9119999999999999</v>
      </c>
      <c r="F3610">
        <v>3</v>
      </c>
      <c r="G3610">
        <v>0.2</v>
      </c>
      <c r="H3610">
        <v>2.5055999999999998</v>
      </c>
      <c r="I3610" t="s">
        <v>44</v>
      </c>
      <c r="J3610" t="s">
        <v>45</v>
      </c>
      <c r="K3610" t="s">
        <v>2565</v>
      </c>
      <c r="L3610" t="s">
        <v>137</v>
      </c>
      <c r="M3610" t="s">
        <v>445</v>
      </c>
      <c r="N3610" t="s">
        <v>540</v>
      </c>
      <c r="O3610">
        <f t="shared" si="56"/>
        <v>2014</v>
      </c>
    </row>
    <row r="3611" spans="1:15" x14ac:dyDescent="0.3">
      <c r="A3611" t="s">
        <v>6051</v>
      </c>
      <c r="B3611" s="7">
        <v>41757</v>
      </c>
      <c r="C3611" t="s">
        <v>2427</v>
      </c>
      <c r="D3611" t="s">
        <v>3503</v>
      </c>
      <c r="E3611">
        <v>27.096</v>
      </c>
      <c r="F3611">
        <v>3</v>
      </c>
      <c r="G3611">
        <v>0.2</v>
      </c>
      <c r="H3611">
        <v>2.0322</v>
      </c>
      <c r="I3611" t="s">
        <v>44</v>
      </c>
      <c r="J3611" t="s">
        <v>58</v>
      </c>
      <c r="K3611" t="s">
        <v>3504</v>
      </c>
      <c r="L3611" t="s">
        <v>137</v>
      </c>
      <c r="M3611" t="s">
        <v>445</v>
      </c>
      <c r="N3611" t="s">
        <v>540</v>
      </c>
      <c r="O3611">
        <f t="shared" si="56"/>
        <v>2014</v>
      </c>
    </row>
    <row r="3612" spans="1:15" x14ac:dyDescent="0.3">
      <c r="A3612" t="s">
        <v>6051</v>
      </c>
      <c r="B3612" s="7">
        <v>41757</v>
      </c>
      <c r="C3612" t="s">
        <v>2427</v>
      </c>
      <c r="D3612" t="s">
        <v>5335</v>
      </c>
      <c r="E3612">
        <v>177.56800000000001</v>
      </c>
      <c r="F3612">
        <v>2</v>
      </c>
      <c r="G3612">
        <v>0.2</v>
      </c>
      <c r="H3612">
        <v>-37.733199999999997</v>
      </c>
      <c r="I3612" t="s">
        <v>44</v>
      </c>
      <c r="J3612" t="s">
        <v>58</v>
      </c>
      <c r="K3612" t="s">
        <v>5336</v>
      </c>
      <c r="L3612" t="s">
        <v>137</v>
      </c>
      <c r="M3612" t="s">
        <v>445</v>
      </c>
      <c r="N3612" t="s">
        <v>540</v>
      </c>
      <c r="O3612">
        <f t="shared" si="56"/>
        <v>2014</v>
      </c>
    </row>
    <row r="3613" spans="1:15" x14ac:dyDescent="0.3">
      <c r="A3613" t="s">
        <v>6052</v>
      </c>
      <c r="B3613" s="7">
        <v>42703</v>
      </c>
      <c r="C3613" t="s">
        <v>6053</v>
      </c>
      <c r="D3613" t="s">
        <v>4762</v>
      </c>
      <c r="E3613">
        <v>58.415999999999997</v>
      </c>
      <c r="F3613">
        <v>2</v>
      </c>
      <c r="G3613">
        <v>0.2</v>
      </c>
      <c r="H3613">
        <v>16.794599999999999</v>
      </c>
      <c r="I3613" t="s">
        <v>69</v>
      </c>
      <c r="J3613" t="s">
        <v>148</v>
      </c>
      <c r="K3613" t="s">
        <v>4763</v>
      </c>
      <c r="L3613" t="s">
        <v>99</v>
      </c>
      <c r="M3613" t="s">
        <v>100</v>
      </c>
      <c r="N3613" t="s">
        <v>722</v>
      </c>
      <c r="O3613">
        <f t="shared" si="56"/>
        <v>2016</v>
      </c>
    </row>
    <row r="3614" spans="1:15" x14ac:dyDescent="0.3">
      <c r="A3614" t="s">
        <v>6054</v>
      </c>
      <c r="B3614" s="7">
        <v>42341</v>
      </c>
      <c r="C3614" t="s">
        <v>3239</v>
      </c>
      <c r="D3614" t="s">
        <v>5902</v>
      </c>
      <c r="E3614">
        <v>16.448</v>
      </c>
      <c r="F3614">
        <v>2</v>
      </c>
      <c r="G3614">
        <v>0.2</v>
      </c>
      <c r="H3614">
        <v>5.5511999999999997</v>
      </c>
      <c r="I3614" t="s">
        <v>44</v>
      </c>
      <c r="J3614" t="s">
        <v>85</v>
      </c>
      <c r="K3614" t="s">
        <v>5903</v>
      </c>
      <c r="L3614" t="s">
        <v>137</v>
      </c>
      <c r="M3614" t="s">
        <v>138</v>
      </c>
      <c r="N3614" t="s">
        <v>139</v>
      </c>
      <c r="O3614">
        <f t="shared" si="56"/>
        <v>2015</v>
      </c>
    </row>
    <row r="3615" spans="1:15" x14ac:dyDescent="0.3">
      <c r="A3615" t="s">
        <v>6054</v>
      </c>
      <c r="B3615" s="7">
        <v>42341</v>
      </c>
      <c r="C3615" t="s">
        <v>3239</v>
      </c>
      <c r="D3615" t="s">
        <v>206</v>
      </c>
      <c r="E3615">
        <v>36.783999999999999</v>
      </c>
      <c r="F3615">
        <v>2</v>
      </c>
      <c r="G3615">
        <v>0.2</v>
      </c>
      <c r="H3615">
        <v>10.5754</v>
      </c>
      <c r="I3615" t="s">
        <v>69</v>
      </c>
      <c r="J3615" t="s">
        <v>148</v>
      </c>
      <c r="K3615" t="s">
        <v>207</v>
      </c>
      <c r="L3615" t="s">
        <v>137</v>
      </c>
      <c r="M3615" t="s">
        <v>138</v>
      </c>
      <c r="N3615" t="s">
        <v>139</v>
      </c>
      <c r="O3615">
        <f t="shared" si="56"/>
        <v>2015</v>
      </c>
    </row>
    <row r="3616" spans="1:15" x14ac:dyDescent="0.3">
      <c r="A3616" t="s">
        <v>6055</v>
      </c>
      <c r="B3616" s="7">
        <v>43058</v>
      </c>
      <c r="C3616" t="s">
        <v>321</v>
      </c>
      <c r="D3616" t="s">
        <v>3361</v>
      </c>
      <c r="E3616">
        <v>718.11599999999999</v>
      </c>
      <c r="F3616">
        <v>6</v>
      </c>
      <c r="G3616">
        <v>0.3</v>
      </c>
      <c r="H3616">
        <v>-71.811599999999999</v>
      </c>
      <c r="I3616" t="s">
        <v>32</v>
      </c>
      <c r="J3616" t="s">
        <v>53</v>
      </c>
      <c r="K3616" t="s">
        <v>3362</v>
      </c>
      <c r="L3616" t="s">
        <v>99</v>
      </c>
      <c r="M3616" t="s">
        <v>100</v>
      </c>
      <c r="N3616" t="s">
        <v>602</v>
      </c>
      <c r="O3616">
        <f t="shared" si="56"/>
        <v>2017</v>
      </c>
    </row>
    <row r="3617" spans="1:15" x14ac:dyDescent="0.3">
      <c r="A3617" t="s">
        <v>6055</v>
      </c>
      <c r="B3617" s="7">
        <v>43058</v>
      </c>
      <c r="C3617" t="s">
        <v>321</v>
      </c>
      <c r="D3617" t="s">
        <v>3739</v>
      </c>
      <c r="E3617">
        <v>31.776</v>
      </c>
      <c r="F3617">
        <v>4</v>
      </c>
      <c r="G3617">
        <v>0.2</v>
      </c>
      <c r="H3617">
        <v>8.7384000000000004</v>
      </c>
      <c r="I3617" t="s">
        <v>44</v>
      </c>
      <c r="J3617" t="s">
        <v>66</v>
      </c>
      <c r="K3617" t="s">
        <v>3740</v>
      </c>
      <c r="L3617" t="s">
        <v>99</v>
      </c>
      <c r="M3617" t="s">
        <v>100</v>
      </c>
      <c r="N3617" t="s">
        <v>602</v>
      </c>
      <c r="O3617">
        <f t="shared" si="56"/>
        <v>2017</v>
      </c>
    </row>
    <row r="3618" spans="1:15" x14ac:dyDescent="0.3">
      <c r="A3618" t="s">
        <v>6056</v>
      </c>
      <c r="B3618" s="7">
        <v>42618</v>
      </c>
      <c r="C3618" t="s">
        <v>1601</v>
      </c>
      <c r="D3618" t="s">
        <v>228</v>
      </c>
      <c r="E3618">
        <v>9.5549999999999997</v>
      </c>
      <c r="F3618">
        <v>5</v>
      </c>
      <c r="G3618">
        <v>0.7</v>
      </c>
      <c r="H3618">
        <v>-7.3254999999999999</v>
      </c>
      <c r="I3618" t="s">
        <v>44</v>
      </c>
      <c r="J3618" t="s">
        <v>73</v>
      </c>
      <c r="K3618" t="s">
        <v>229</v>
      </c>
      <c r="L3618" t="s">
        <v>137</v>
      </c>
      <c r="M3618" t="s">
        <v>138</v>
      </c>
      <c r="N3618" t="s">
        <v>139</v>
      </c>
      <c r="O3618">
        <f t="shared" si="56"/>
        <v>2016</v>
      </c>
    </row>
    <row r="3619" spans="1:15" x14ac:dyDescent="0.3">
      <c r="A3619" t="s">
        <v>6057</v>
      </c>
      <c r="B3619" s="7">
        <v>42982</v>
      </c>
      <c r="C3619" t="s">
        <v>1962</v>
      </c>
      <c r="D3619" t="s">
        <v>1944</v>
      </c>
      <c r="E3619">
        <v>487.98399999999998</v>
      </c>
      <c r="F3619">
        <v>2</v>
      </c>
      <c r="G3619">
        <v>0.2</v>
      </c>
      <c r="H3619">
        <v>152.495</v>
      </c>
      <c r="I3619" t="s">
        <v>44</v>
      </c>
      <c r="J3619" t="s">
        <v>73</v>
      </c>
      <c r="K3619" t="s">
        <v>1945</v>
      </c>
      <c r="L3619" t="s">
        <v>47</v>
      </c>
      <c r="M3619" t="s">
        <v>48</v>
      </c>
      <c r="N3619" t="s">
        <v>49</v>
      </c>
      <c r="O3619">
        <f t="shared" si="56"/>
        <v>2017</v>
      </c>
    </row>
    <row r="3620" spans="1:15" x14ac:dyDescent="0.3">
      <c r="A3620" t="s">
        <v>6057</v>
      </c>
      <c r="B3620" s="7">
        <v>42982</v>
      </c>
      <c r="C3620" t="s">
        <v>1962</v>
      </c>
      <c r="D3620" t="s">
        <v>3822</v>
      </c>
      <c r="E3620">
        <v>5.56</v>
      </c>
      <c r="F3620">
        <v>1</v>
      </c>
      <c r="G3620">
        <v>0.2</v>
      </c>
      <c r="H3620">
        <v>1.7375</v>
      </c>
      <c r="I3620" t="s">
        <v>69</v>
      </c>
      <c r="J3620" t="s">
        <v>70</v>
      </c>
      <c r="K3620" t="s">
        <v>3823</v>
      </c>
      <c r="L3620" t="s">
        <v>47</v>
      </c>
      <c r="M3620" t="s">
        <v>48</v>
      </c>
      <c r="N3620" t="s">
        <v>49</v>
      </c>
      <c r="O3620">
        <f t="shared" si="56"/>
        <v>2017</v>
      </c>
    </row>
    <row r="3621" spans="1:15" x14ac:dyDescent="0.3">
      <c r="A3621" t="s">
        <v>6057</v>
      </c>
      <c r="B3621" s="7">
        <v>42982</v>
      </c>
      <c r="C3621" t="s">
        <v>1962</v>
      </c>
      <c r="D3621" t="s">
        <v>487</v>
      </c>
      <c r="E3621">
        <v>217.85</v>
      </c>
      <c r="F3621">
        <v>5</v>
      </c>
      <c r="G3621">
        <v>0</v>
      </c>
      <c r="H3621">
        <v>65.355000000000004</v>
      </c>
      <c r="I3621" t="s">
        <v>44</v>
      </c>
      <c r="J3621" t="s">
        <v>58</v>
      </c>
      <c r="K3621" t="s">
        <v>488</v>
      </c>
      <c r="L3621" t="s">
        <v>47</v>
      </c>
      <c r="M3621" t="s">
        <v>48</v>
      </c>
      <c r="N3621" t="s">
        <v>49</v>
      </c>
      <c r="O3621">
        <f t="shared" si="56"/>
        <v>2017</v>
      </c>
    </row>
    <row r="3622" spans="1:15" x14ac:dyDescent="0.3">
      <c r="A3622" t="s">
        <v>6058</v>
      </c>
      <c r="B3622" s="7">
        <v>42635</v>
      </c>
      <c r="C3622" t="s">
        <v>520</v>
      </c>
      <c r="D3622" t="s">
        <v>5073</v>
      </c>
      <c r="E3622">
        <v>40.776000000000003</v>
      </c>
      <c r="F3622">
        <v>3</v>
      </c>
      <c r="G3622">
        <v>0.2</v>
      </c>
      <c r="H3622">
        <v>4.5872999999999999</v>
      </c>
      <c r="I3622" t="s">
        <v>44</v>
      </c>
      <c r="J3622" t="s">
        <v>66</v>
      </c>
      <c r="K3622" t="s">
        <v>5074</v>
      </c>
      <c r="L3622" t="s">
        <v>35</v>
      </c>
      <c r="M3622" t="s">
        <v>303</v>
      </c>
      <c r="N3622" t="s">
        <v>3339</v>
      </c>
      <c r="O3622">
        <f t="shared" si="56"/>
        <v>2016</v>
      </c>
    </row>
    <row r="3623" spans="1:15" x14ac:dyDescent="0.3">
      <c r="A3623" t="s">
        <v>6058</v>
      </c>
      <c r="B3623" s="7">
        <v>42635</v>
      </c>
      <c r="C3623" t="s">
        <v>520</v>
      </c>
      <c r="D3623" t="s">
        <v>6059</v>
      </c>
      <c r="E3623">
        <v>63.936</v>
      </c>
      <c r="F3623">
        <v>8</v>
      </c>
      <c r="G3623">
        <v>0.2</v>
      </c>
      <c r="H3623">
        <v>5.5944000000000003</v>
      </c>
      <c r="I3623" t="s">
        <v>69</v>
      </c>
      <c r="J3623" t="s">
        <v>70</v>
      </c>
      <c r="K3623" t="s">
        <v>6060</v>
      </c>
      <c r="L3623" t="s">
        <v>35</v>
      </c>
      <c r="M3623" t="s">
        <v>303</v>
      </c>
      <c r="N3623" t="s">
        <v>3339</v>
      </c>
      <c r="O3623">
        <f t="shared" si="56"/>
        <v>2016</v>
      </c>
    </row>
    <row r="3624" spans="1:15" x14ac:dyDescent="0.3">
      <c r="A3624" t="s">
        <v>6061</v>
      </c>
      <c r="B3624" s="7">
        <v>41896</v>
      </c>
      <c r="C3624" t="s">
        <v>4133</v>
      </c>
      <c r="D3624" t="s">
        <v>4042</v>
      </c>
      <c r="E3624">
        <v>142.4</v>
      </c>
      <c r="F3624">
        <v>5</v>
      </c>
      <c r="G3624">
        <v>0</v>
      </c>
      <c r="H3624">
        <v>52.688000000000002</v>
      </c>
      <c r="I3624" t="s">
        <v>32</v>
      </c>
      <c r="J3624" t="s">
        <v>63</v>
      </c>
      <c r="K3624" t="s">
        <v>4043</v>
      </c>
      <c r="L3624" t="s">
        <v>35</v>
      </c>
      <c r="M3624" t="s">
        <v>1129</v>
      </c>
      <c r="N3624" t="s">
        <v>3137</v>
      </c>
      <c r="O3624">
        <f t="shared" si="56"/>
        <v>2014</v>
      </c>
    </row>
    <row r="3625" spans="1:15" x14ac:dyDescent="0.3">
      <c r="A3625" t="s">
        <v>6061</v>
      </c>
      <c r="B3625" s="7">
        <v>41896</v>
      </c>
      <c r="C3625" t="s">
        <v>4133</v>
      </c>
      <c r="D3625" t="s">
        <v>661</v>
      </c>
      <c r="E3625">
        <v>7.16</v>
      </c>
      <c r="F3625">
        <v>2</v>
      </c>
      <c r="G3625">
        <v>0</v>
      </c>
      <c r="H3625">
        <v>3.4367999999999999</v>
      </c>
      <c r="I3625" t="s">
        <v>44</v>
      </c>
      <c r="J3625" t="s">
        <v>73</v>
      </c>
      <c r="K3625" t="s">
        <v>662</v>
      </c>
      <c r="L3625" t="s">
        <v>35</v>
      </c>
      <c r="M3625" t="s">
        <v>1129</v>
      </c>
      <c r="N3625" t="s">
        <v>3137</v>
      </c>
      <c r="O3625">
        <f t="shared" si="56"/>
        <v>2014</v>
      </c>
    </row>
    <row r="3626" spans="1:15" x14ac:dyDescent="0.3">
      <c r="A3626" t="s">
        <v>6062</v>
      </c>
      <c r="B3626" s="7">
        <v>42874</v>
      </c>
      <c r="C3626" t="s">
        <v>4710</v>
      </c>
      <c r="D3626" t="s">
        <v>1625</v>
      </c>
      <c r="E3626">
        <v>681.40800000000002</v>
      </c>
      <c r="F3626">
        <v>12</v>
      </c>
      <c r="G3626">
        <v>0.2</v>
      </c>
      <c r="H3626">
        <v>42.588000000000001</v>
      </c>
      <c r="I3626" t="s">
        <v>32</v>
      </c>
      <c r="J3626" t="s">
        <v>39</v>
      </c>
      <c r="K3626" t="s">
        <v>1626</v>
      </c>
      <c r="L3626" t="s">
        <v>47</v>
      </c>
      <c r="M3626" t="s">
        <v>48</v>
      </c>
      <c r="N3626" t="s">
        <v>120</v>
      </c>
      <c r="O3626">
        <f t="shared" si="56"/>
        <v>2017</v>
      </c>
    </row>
    <row r="3627" spans="1:15" x14ac:dyDescent="0.3">
      <c r="A3627" t="s">
        <v>6062</v>
      </c>
      <c r="B3627" s="7">
        <v>42874</v>
      </c>
      <c r="C3627" t="s">
        <v>4710</v>
      </c>
      <c r="D3627" t="s">
        <v>3629</v>
      </c>
      <c r="E3627">
        <v>3.52</v>
      </c>
      <c r="F3627">
        <v>2</v>
      </c>
      <c r="G3627">
        <v>0</v>
      </c>
      <c r="H3627">
        <v>1.0207999999999999</v>
      </c>
      <c r="I3627" t="s">
        <v>44</v>
      </c>
      <c r="J3627" t="s">
        <v>66</v>
      </c>
      <c r="K3627" t="s">
        <v>3630</v>
      </c>
      <c r="L3627" t="s">
        <v>47</v>
      </c>
      <c r="M3627" t="s">
        <v>48</v>
      </c>
      <c r="N3627" t="s">
        <v>120</v>
      </c>
      <c r="O3627">
        <f t="shared" si="56"/>
        <v>2017</v>
      </c>
    </row>
    <row r="3628" spans="1:15" x14ac:dyDescent="0.3">
      <c r="A3628" t="s">
        <v>6062</v>
      </c>
      <c r="B3628" s="7">
        <v>42874</v>
      </c>
      <c r="C3628" t="s">
        <v>4710</v>
      </c>
      <c r="D3628" t="s">
        <v>1092</v>
      </c>
      <c r="E3628">
        <v>5.58</v>
      </c>
      <c r="F3628">
        <v>1</v>
      </c>
      <c r="G3628">
        <v>0</v>
      </c>
      <c r="H3628">
        <v>1.395</v>
      </c>
      <c r="I3628" t="s">
        <v>44</v>
      </c>
      <c r="J3628" t="s">
        <v>66</v>
      </c>
      <c r="K3628" t="s">
        <v>1093</v>
      </c>
      <c r="L3628" t="s">
        <v>47</v>
      </c>
      <c r="M3628" t="s">
        <v>48</v>
      </c>
      <c r="N3628" t="s">
        <v>120</v>
      </c>
      <c r="O3628">
        <f t="shared" si="56"/>
        <v>2017</v>
      </c>
    </row>
    <row r="3629" spans="1:15" x14ac:dyDescent="0.3">
      <c r="A3629" t="s">
        <v>6062</v>
      </c>
      <c r="B3629" s="7">
        <v>42874</v>
      </c>
      <c r="C3629" t="s">
        <v>4710</v>
      </c>
      <c r="D3629" t="s">
        <v>1638</v>
      </c>
      <c r="E3629">
        <v>36.32</v>
      </c>
      <c r="F3629">
        <v>1</v>
      </c>
      <c r="G3629">
        <v>0</v>
      </c>
      <c r="H3629">
        <v>10.896000000000001</v>
      </c>
      <c r="I3629" t="s">
        <v>69</v>
      </c>
      <c r="J3629" t="s">
        <v>148</v>
      </c>
      <c r="K3629" t="s">
        <v>1639</v>
      </c>
      <c r="L3629" t="s">
        <v>47</v>
      </c>
      <c r="M3629" t="s">
        <v>48</v>
      </c>
      <c r="N3629" t="s">
        <v>120</v>
      </c>
      <c r="O3629">
        <f t="shared" si="56"/>
        <v>2017</v>
      </c>
    </row>
    <row r="3630" spans="1:15" x14ac:dyDescent="0.3">
      <c r="A3630" t="s">
        <v>6063</v>
      </c>
      <c r="B3630" s="7">
        <v>41860</v>
      </c>
      <c r="C3630" t="s">
        <v>733</v>
      </c>
      <c r="D3630" t="s">
        <v>5663</v>
      </c>
      <c r="E3630">
        <v>2060.7440000000001</v>
      </c>
      <c r="F3630">
        <v>7</v>
      </c>
      <c r="G3630">
        <v>0.2</v>
      </c>
      <c r="H3630">
        <v>643.98249999999996</v>
      </c>
      <c r="I3630" t="s">
        <v>44</v>
      </c>
      <c r="J3630" t="s">
        <v>73</v>
      </c>
      <c r="K3630" t="s">
        <v>5664</v>
      </c>
      <c r="L3630" t="s">
        <v>47</v>
      </c>
      <c r="M3630" t="s">
        <v>93</v>
      </c>
      <c r="N3630" t="s">
        <v>94</v>
      </c>
      <c r="O3630">
        <f t="shared" si="56"/>
        <v>2014</v>
      </c>
    </row>
    <row r="3631" spans="1:15" x14ac:dyDescent="0.3">
      <c r="A3631" t="s">
        <v>6064</v>
      </c>
      <c r="B3631" s="7">
        <v>43065</v>
      </c>
      <c r="C3631" t="s">
        <v>4384</v>
      </c>
      <c r="D3631" t="s">
        <v>3910</v>
      </c>
      <c r="E3631">
        <v>52.271999999999998</v>
      </c>
      <c r="F3631">
        <v>3</v>
      </c>
      <c r="G3631">
        <v>0.2</v>
      </c>
      <c r="H3631">
        <v>9.8010000000000002</v>
      </c>
      <c r="I3631" t="s">
        <v>44</v>
      </c>
      <c r="J3631" t="s">
        <v>76</v>
      </c>
      <c r="K3631" t="s">
        <v>3911</v>
      </c>
      <c r="L3631" t="s">
        <v>137</v>
      </c>
      <c r="M3631" t="s">
        <v>445</v>
      </c>
      <c r="N3631" t="s">
        <v>446</v>
      </c>
      <c r="O3631">
        <f t="shared" si="56"/>
        <v>2017</v>
      </c>
    </row>
    <row r="3632" spans="1:15" x14ac:dyDescent="0.3">
      <c r="A3632" t="s">
        <v>6064</v>
      </c>
      <c r="B3632" s="7">
        <v>43065</v>
      </c>
      <c r="C3632" t="s">
        <v>4384</v>
      </c>
      <c r="D3632" t="s">
        <v>1756</v>
      </c>
      <c r="E3632">
        <v>213.136</v>
      </c>
      <c r="F3632">
        <v>7</v>
      </c>
      <c r="G3632">
        <v>0.2</v>
      </c>
      <c r="H3632">
        <v>23.977799999999998</v>
      </c>
      <c r="I3632" t="s">
        <v>44</v>
      </c>
      <c r="J3632" t="s">
        <v>76</v>
      </c>
      <c r="K3632" t="s">
        <v>1757</v>
      </c>
      <c r="L3632" t="s">
        <v>137</v>
      </c>
      <c r="M3632" t="s">
        <v>445</v>
      </c>
      <c r="N3632" t="s">
        <v>446</v>
      </c>
      <c r="O3632">
        <f t="shared" si="56"/>
        <v>2017</v>
      </c>
    </row>
    <row r="3633" spans="1:15" x14ac:dyDescent="0.3">
      <c r="A3633" t="s">
        <v>6065</v>
      </c>
      <c r="B3633" s="7">
        <v>42858</v>
      </c>
      <c r="C3633" t="s">
        <v>6066</v>
      </c>
      <c r="D3633" t="s">
        <v>4086</v>
      </c>
      <c r="E3633">
        <v>69.52</v>
      </c>
      <c r="F3633">
        <v>2</v>
      </c>
      <c r="G3633">
        <v>0</v>
      </c>
      <c r="H3633">
        <v>19.465599999999998</v>
      </c>
      <c r="I3633" t="s">
        <v>44</v>
      </c>
      <c r="J3633" t="s">
        <v>58</v>
      </c>
      <c r="K3633" t="s">
        <v>4087</v>
      </c>
      <c r="L3633" t="s">
        <v>47</v>
      </c>
      <c r="M3633" t="s">
        <v>48</v>
      </c>
      <c r="N3633" t="s">
        <v>49</v>
      </c>
      <c r="O3633">
        <f t="shared" si="56"/>
        <v>2017</v>
      </c>
    </row>
    <row r="3634" spans="1:15" x14ac:dyDescent="0.3">
      <c r="A3634" t="s">
        <v>6065</v>
      </c>
      <c r="B3634" s="7">
        <v>42858</v>
      </c>
      <c r="C3634" t="s">
        <v>6066</v>
      </c>
      <c r="D3634" t="s">
        <v>2133</v>
      </c>
      <c r="E3634">
        <v>763.44</v>
      </c>
      <c r="F3634">
        <v>8</v>
      </c>
      <c r="G3634">
        <v>0</v>
      </c>
      <c r="H3634">
        <v>45.806399999999996</v>
      </c>
      <c r="I3634" t="s">
        <v>44</v>
      </c>
      <c r="J3634" t="s">
        <v>58</v>
      </c>
      <c r="K3634" t="s">
        <v>2134</v>
      </c>
      <c r="L3634" t="s">
        <v>47</v>
      </c>
      <c r="M3634" t="s">
        <v>48</v>
      </c>
      <c r="N3634" t="s">
        <v>49</v>
      </c>
      <c r="O3634">
        <f t="shared" si="56"/>
        <v>2017</v>
      </c>
    </row>
    <row r="3635" spans="1:15" x14ac:dyDescent="0.3">
      <c r="A3635" t="s">
        <v>6067</v>
      </c>
      <c r="B3635" s="7">
        <v>42684</v>
      </c>
      <c r="C3635" t="s">
        <v>3338</v>
      </c>
      <c r="D3635" t="s">
        <v>2564</v>
      </c>
      <c r="E3635">
        <v>9.2159999999999993</v>
      </c>
      <c r="F3635">
        <v>4</v>
      </c>
      <c r="G3635">
        <v>0.2</v>
      </c>
      <c r="H3635">
        <v>3.3408000000000002</v>
      </c>
      <c r="I3635" t="s">
        <v>44</v>
      </c>
      <c r="J3635" t="s">
        <v>45</v>
      </c>
      <c r="K3635" t="s">
        <v>2565</v>
      </c>
      <c r="L3635" t="s">
        <v>137</v>
      </c>
      <c r="M3635" t="s">
        <v>445</v>
      </c>
      <c r="N3635" t="s">
        <v>290</v>
      </c>
      <c r="O3635">
        <f t="shared" si="56"/>
        <v>2016</v>
      </c>
    </row>
    <row r="3636" spans="1:15" x14ac:dyDescent="0.3">
      <c r="A3636" t="s">
        <v>6067</v>
      </c>
      <c r="B3636" s="7">
        <v>42684</v>
      </c>
      <c r="C3636" t="s">
        <v>3338</v>
      </c>
      <c r="D3636" t="s">
        <v>1488</v>
      </c>
      <c r="E3636">
        <v>41.957999999999998</v>
      </c>
      <c r="F3636">
        <v>7</v>
      </c>
      <c r="G3636">
        <v>0.4</v>
      </c>
      <c r="H3636">
        <v>-9.7902000000000005</v>
      </c>
      <c r="I3636" t="s">
        <v>69</v>
      </c>
      <c r="J3636" t="s">
        <v>70</v>
      </c>
      <c r="K3636" t="s">
        <v>1489</v>
      </c>
      <c r="L3636" t="s">
        <v>137</v>
      </c>
      <c r="M3636" t="s">
        <v>445</v>
      </c>
      <c r="N3636" t="s">
        <v>290</v>
      </c>
      <c r="O3636">
        <f t="shared" si="56"/>
        <v>2016</v>
      </c>
    </row>
    <row r="3637" spans="1:15" x14ac:dyDescent="0.3">
      <c r="A3637" t="s">
        <v>6067</v>
      </c>
      <c r="B3637" s="7">
        <v>42684</v>
      </c>
      <c r="C3637" t="s">
        <v>3338</v>
      </c>
      <c r="D3637" t="s">
        <v>6068</v>
      </c>
      <c r="E3637">
        <v>89.567999999999998</v>
      </c>
      <c r="F3637">
        <v>2</v>
      </c>
      <c r="G3637">
        <v>0.2</v>
      </c>
      <c r="H3637">
        <v>32.468400000000003</v>
      </c>
      <c r="I3637" t="s">
        <v>44</v>
      </c>
      <c r="J3637" t="s">
        <v>85</v>
      </c>
      <c r="K3637" t="s">
        <v>6069</v>
      </c>
      <c r="L3637" t="s">
        <v>137</v>
      </c>
      <c r="M3637" t="s">
        <v>445</v>
      </c>
      <c r="N3637" t="s">
        <v>290</v>
      </c>
      <c r="O3637">
        <f t="shared" si="56"/>
        <v>2016</v>
      </c>
    </row>
    <row r="3638" spans="1:15" x14ac:dyDescent="0.3">
      <c r="A3638" t="s">
        <v>6067</v>
      </c>
      <c r="B3638" s="7">
        <v>42684</v>
      </c>
      <c r="C3638" t="s">
        <v>3338</v>
      </c>
      <c r="D3638" t="s">
        <v>4638</v>
      </c>
      <c r="E3638">
        <v>22.248000000000001</v>
      </c>
      <c r="F3638">
        <v>3</v>
      </c>
      <c r="G3638">
        <v>0.2</v>
      </c>
      <c r="H3638">
        <v>7.5087000000000002</v>
      </c>
      <c r="I3638" t="s">
        <v>44</v>
      </c>
      <c r="J3638" t="s">
        <v>85</v>
      </c>
      <c r="K3638" t="s">
        <v>4639</v>
      </c>
      <c r="L3638" t="s">
        <v>137</v>
      </c>
      <c r="M3638" t="s">
        <v>445</v>
      </c>
      <c r="N3638" t="s">
        <v>290</v>
      </c>
      <c r="O3638">
        <f t="shared" si="56"/>
        <v>2016</v>
      </c>
    </row>
    <row r="3639" spans="1:15" x14ac:dyDescent="0.3">
      <c r="A3639" t="s">
        <v>6067</v>
      </c>
      <c r="B3639" s="7">
        <v>42684</v>
      </c>
      <c r="C3639" t="s">
        <v>3338</v>
      </c>
      <c r="D3639" t="s">
        <v>1877</v>
      </c>
      <c r="E3639">
        <v>334.88</v>
      </c>
      <c r="F3639">
        <v>4</v>
      </c>
      <c r="G3639">
        <v>0.2</v>
      </c>
      <c r="H3639">
        <v>29.302</v>
      </c>
      <c r="I3639" t="s">
        <v>44</v>
      </c>
      <c r="J3639" t="s">
        <v>76</v>
      </c>
      <c r="K3639" t="s">
        <v>1878</v>
      </c>
      <c r="L3639" t="s">
        <v>137</v>
      </c>
      <c r="M3639" t="s">
        <v>445</v>
      </c>
      <c r="N3639" t="s">
        <v>290</v>
      </c>
      <c r="O3639">
        <f t="shared" si="56"/>
        <v>2016</v>
      </c>
    </row>
    <row r="3640" spans="1:15" x14ac:dyDescent="0.3">
      <c r="A3640" t="s">
        <v>6067</v>
      </c>
      <c r="B3640" s="7">
        <v>42684</v>
      </c>
      <c r="C3640" t="s">
        <v>3338</v>
      </c>
      <c r="D3640" t="s">
        <v>3835</v>
      </c>
      <c r="E3640">
        <v>148.28800000000001</v>
      </c>
      <c r="F3640">
        <v>7</v>
      </c>
      <c r="G3640">
        <v>0.2</v>
      </c>
      <c r="H3640">
        <v>29.657599999999999</v>
      </c>
      <c r="I3640" t="s">
        <v>32</v>
      </c>
      <c r="J3640" t="s">
        <v>63</v>
      </c>
      <c r="K3640" t="s">
        <v>3836</v>
      </c>
      <c r="L3640" t="s">
        <v>137</v>
      </c>
      <c r="M3640" t="s">
        <v>445</v>
      </c>
      <c r="N3640" t="s">
        <v>290</v>
      </c>
      <c r="O3640">
        <f t="shared" si="56"/>
        <v>2016</v>
      </c>
    </row>
    <row r="3641" spans="1:15" x14ac:dyDescent="0.3">
      <c r="A3641" t="s">
        <v>6067</v>
      </c>
      <c r="B3641" s="7">
        <v>42684</v>
      </c>
      <c r="C3641" t="s">
        <v>3338</v>
      </c>
      <c r="D3641" t="s">
        <v>2998</v>
      </c>
      <c r="E3641">
        <v>4.6239999999999997</v>
      </c>
      <c r="F3641">
        <v>1</v>
      </c>
      <c r="G3641">
        <v>0.2</v>
      </c>
      <c r="H3641">
        <v>1.6761999999999999</v>
      </c>
      <c r="I3641" t="s">
        <v>44</v>
      </c>
      <c r="J3641" t="s">
        <v>85</v>
      </c>
      <c r="K3641" t="s">
        <v>2999</v>
      </c>
      <c r="L3641" t="s">
        <v>137</v>
      </c>
      <c r="M3641" t="s">
        <v>445</v>
      </c>
      <c r="N3641" t="s">
        <v>290</v>
      </c>
      <c r="O3641">
        <f t="shared" si="56"/>
        <v>2016</v>
      </c>
    </row>
    <row r="3642" spans="1:15" x14ac:dyDescent="0.3">
      <c r="A3642" t="s">
        <v>6067</v>
      </c>
      <c r="B3642" s="7">
        <v>42684</v>
      </c>
      <c r="C3642" t="s">
        <v>3338</v>
      </c>
      <c r="D3642" t="s">
        <v>4980</v>
      </c>
      <c r="E3642">
        <v>178.92</v>
      </c>
      <c r="F3642">
        <v>7</v>
      </c>
      <c r="G3642">
        <v>0.2</v>
      </c>
      <c r="H3642">
        <v>-29.0745</v>
      </c>
      <c r="I3642" t="s">
        <v>69</v>
      </c>
      <c r="J3642" t="s">
        <v>148</v>
      </c>
      <c r="K3642" t="s">
        <v>4981</v>
      </c>
      <c r="L3642" t="s">
        <v>137</v>
      </c>
      <c r="M3642" t="s">
        <v>445</v>
      </c>
      <c r="N3642" t="s">
        <v>290</v>
      </c>
      <c r="O3642">
        <f t="shared" si="56"/>
        <v>2016</v>
      </c>
    </row>
    <row r="3643" spans="1:15" x14ac:dyDescent="0.3">
      <c r="A3643" t="s">
        <v>6067</v>
      </c>
      <c r="B3643" s="7">
        <v>42684</v>
      </c>
      <c r="C3643" t="s">
        <v>3338</v>
      </c>
      <c r="D3643" t="s">
        <v>4242</v>
      </c>
      <c r="E3643">
        <v>69.888000000000005</v>
      </c>
      <c r="F3643">
        <v>7</v>
      </c>
      <c r="G3643">
        <v>0.7</v>
      </c>
      <c r="H3643">
        <v>-46.591999999999999</v>
      </c>
      <c r="I3643" t="s">
        <v>44</v>
      </c>
      <c r="J3643" t="s">
        <v>73</v>
      </c>
      <c r="K3643" t="s">
        <v>4243</v>
      </c>
      <c r="L3643" t="s">
        <v>137</v>
      </c>
      <c r="M3643" t="s">
        <v>445</v>
      </c>
      <c r="N3643" t="s">
        <v>290</v>
      </c>
      <c r="O3643">
        <f t="shared" si="56"/>
        <v>2016</v>
      </c>
    </row>
    <row r="3644" spans="1:15" x14ac:dyDescent="0.3">
      <c r="A3644" t="s">
        <v>6070</v>
      </c>
      <c r="B3644" s="7">
        <v>41993</v>
      </c>
      <c r="C3644" t="s">
        <v>1958</v>
      </c>
      <c r="D3644" t="s">
        <v>1944</v>
      </c>
      <c r="E3644">
        <v>487.98399999999998</v>
      </c>
      <c r="F3644">
        <v>2</v>
      </c>
      <c r="G3644">
        <v>0.2</v>
      </c>
      <c r="H3644">
        <v>152.495</v>
      </c>
      <c r="I3644" t="s">
        <v>44</v>
      </c>
      <c r="J3644" t="s">
        <v>73</v>
      </c>
      <c r="K3644" t="s">
        <v>1945</v>
      </c>
      <c r="L3644" t="s">
        <v>47</v>
      </c>
      <c r="M3644" t="s">
        <v>48</v>
      </c>
      <c r="N3644" t="s">
        <v>49</v>
      </c>
      <c r="O3644">
        <f t="shared" si="56"/>
        <v>2014</v>
      </c>
    </row>
    <row r="3645" spans="1:15" x14ac:dyDescent="0.3">
      <c r="A3645" t="s">
        <v>6070</v>
      </c>
      <c r="B3645" s="7">
        <v>41993</v>
      </c>
      <c r="C3645" t="s">
        <v>1958</v>
      </c>
      <c r="D3645" t="s">
        <v>6071</v>
      </c>
      <c r="E3645">
        <v>47.3</v>
      </c>
      <c r="F3645">
        <v>2</v>
      </c>
      <c r="G3645">
        <v>0</v>
      </c>
      <c r="H3645">
        <v>12.298</v>
      </c>
      <c r="I3645" t="s">
        <v>44</v>
      </c>
      <c r="J3645" t="s">
        <v>66</v>
      </c>
      <c r="K3645" t="s">
        <v>6072</v>
      </c>
      <c r="L3645" t="s">
        <v>47</v>
      </c>
      <c r="M3645" t="s">
        <v>48</v>
      </c>
      <c r="N3645" t="s">
        <v>49</v>
      </c>
      <c r="O3645">
        <f t="shared" si="56"/>
        <v>2014</v>
      </c>
    </row>
    <row r="3646" spans="1:15" x14ac:dyDescent="0.3">
      <c r="A3646" t="s">
        <v>6070</v>
      </c>
      <c r="B3646" s="7">
        <v>41993</v>
      </c>
      <c r="C3646" t="s">
        <v>1958</v>
      </c>
      <c r="D3646" t="s">
        <v>6073</v>
      </c>
      <c r="E3646">
        <v>4.13</v>
      </c>
      <c r="F3646">
        <v>1</v>
      </c>
      <c r="G3646">
        <v>0</v>
      </c>
      <c r="H3646">
        <v>1.1564000000000001</v>
      </c>
      <c r="I3646" t="s">
        <v>44</v>
      </c>
      <c r="J3646" t="s">
        <v>66</v>
      </c>
      <c r="K3646" t="s">
        <v>6074</v>
      </c>
      <c r="L3646" t="s">
        <v>47</v>
      </c>
      <c r="M3646" t="s">
        <v>48</v>
      </c>
      <c r="N3646" t="s">
        <v>49</v>
      </c>
      <c r="O3646">
        <f t="shared" si="56"/>
        <v>2014</v>
      </c>
    </row>
    <row r="3647" spans="1:15" x14ac:dyDescent="0.3">
      <c r="A3647" t="s">
        <v>6070</v>
      </c>
      <c r="B3647" s="7">
        <v>41993</v>
      </c>
      <c r="C3647" t="s">
        <v>1958</v>
      </c>
      <c r="D3647" t="s">
        <v>6075</v>
      </c>
      <c r="E3647">
        <v>155.12</v>
      </c>
      <c r="F3647">
        <v>5</v>
      </c>
      <c r="G3647">
        <v>0.2</v>
      </c>
      <c r="H3647">
        <v>50.414000000000001</v>
      </c>
      <c r="I3647" t="s">
        <v>44</v>
      </c>
      <c r="J3647" t="s">
        <v>73</v>
      </c>
      <c r="K3647" t="s">
        <v>6076</v>
      </c>
      <c r="L3647" t="s">
        <v>47</v>
      </c>
      <c r="M3647" t="s">
        <v>48</v>
      </c>
      <c r="N3647" t="s">
        <v>49</v>
      </c>
      <c r="O3647">
        <f t="shared" si="56"/>
        <v>2014</v>
      </c>
    </row>
    <row r="3648" spans="1:15" x14ac:dyDescent="0.3">
      <c r="A3648" t="s">
        <v>6077</v>
      </c>
      <c r="B3648" s="7">
        <v>41845</v>
      </c>
      <c r="C3648" t="s">
        <v>5359</v>
      </c>
      <c r="D3648" t="s">
        <v>2498</v>
      </c>
      <c r="E3648">
        <v>6.48</v>
      </c>
      <c r="F3648">
        <v>1</v>
      </c>
      <c r="G3648">
        <v>0</v>
      </c>
      <c r="H3648">
        <v>3.1751999999999998</v>
      </c>
      <c r="I3648" t="s">
        <v>44</v>
      </c>
      <c r="J3648" t="s">
        <v>85</v>
      </c>
      <c r="K3648" t="s">
        <v>2499</v>
      </c>
      <c r="L3648" t="s">
        <v>47</v>
      </c>
      <c r="M3648" t="s">
        <v>48</v>
      </c>
      <c r="N3648" t="s">
        <v>49</v>
      </c>
      <c r="O3648">
        <f t="shared" si="56"/>
        <v>2014</v>
      </c>
    </row>
    <row r="3649" spans="1:15" x14ac:dyDescent="0.3">
      <c r="A3649" t="s">
        <v>6077</v>
      </c>
      <c r="B3649" s="7">
        <v>41845</v>
      </c>
      <c r="C3649" t="s">
        <v>5359</v>
      </c>
      <c r="D3649" t="s">
        <v>6078</v>
      </c>
      <c r="E3649">
        <v>15.52</v>
      </c>
      <c r="F3649">
        <v>4</v>
      </c>
      <c r="G3649">
        <v>0</v>
      </c>
      <c r="H3649">
        <v>4.5007999999999999</v>
      </c>
      <c r="I3649" t="s">
        <v>44</v>
      </c>
      <c r="J3649" t="s">
        <v>515</v>
      </c>
      <c r="K3649" t="s">
        <v>6079</v>
      </c>
      <c r="L3649" t="s">
        <v>47</v>
      </c>
      <c r="M3649" t="s">
        <v>48</v>
      </c>
      <c r="N3649" t="s">
        <v>49</v>
      </c>
      <c r="O3649">
        <f t="shared" si="56"/>
        <v>2014</v>
      </c>
    </row>
    <row r="3650" spans="1:15" x14ac:dyDescent="0.3">
      <c r="A3650" t="s">
        <v>6080</v>
      </c>
      <c r="B3650" s="7">
        <v>42330</v>
      </c>
      <c r="C3650" t="s">
        <v>3757</v>
      </c>
      <c r="D3650" t="s">
        <v>2383</v>
      </c>
      <c r="E3650">
        <v>2.9460000000000002</v>
      </c>
      <c r="F3650">
        <v>2</v>
      </c>
      <c r="G3650">
        <v>0.7</v>
      </c>
      <c r="H3650">
        <v>-2.0621999999999998</v>
      </c>
      <c r="I3650" t="s">
        <v>44</v>
      </c>
      <c r="J3650" t="s">
        <v>73</v>
      </c>
      <c r="K3650" t="s">
        <v>2384</v>
      </c>
      <c r="L3650" t="s">
        <v>35</v>
      </c>
      <c r="M3650" t="s">
        <v>303</v>
      </c>
      <c r="N3650" t="s">
        <v>304</v>
      </c>
      <c r="O3650">
        <f t="shared" ref="O3650:O3713" si="57">YEAR(B3650)</f>
        <v>2015</v>
      </c>
    </row>
    <row r="3651" spans="1:15" x14ac:dyDescent="0.3">
      <c r="A3651" t="s">
        <v>6080</v>
      </c>
      <c r="B3651" s="7">
        <v>42330</v>
      </c>
      <c r="C3651" t="s">
        <v>3757</v>
      </c>
      <c r="D3651" t="s">
        <v>965</v>
      </c>
      <c r="E3651">
        <v>55.103999999999999</v>
      </c>
      <c r="F3651">
        <v>6</v>
      </c>
      <c r="G3651">
        <v>0.2</v>
      </c>
      <c r="H3651">
        <v>18.5976</v>
      </c>
      <c r="I3651" t="s">
        <v>44</v>
      </c>
      <c r="J3651" t="s">
        <v>241</v>
      </c>
      <c r="K3651" t="s">
        <v>966</v>
      </c>
      <c r="L3651" t="s">
        <v>35</v>
      </c>
      <c r="M3651" t="s">
        <v>303</v>
      </c>
      <c r="N3651" t="s">
        <v>304</v>
      </c>
      <c r="O3651">
        <f t="shared" si="57"/>
        <v>2015</v>
      </c>
    </row>
    <row r="3652" spans="1:15" x14ac:dyDescent="0.3">
      <c r="A3652" t="s">
        <v>6081</v>
      </c>
      <c r="B3652" s="7">
        <v>43078</v>
      </c>
      <c r="C3652" t="s">
        <v>1570</v>
      </c>
      <c r="D3652" t="s">
        <v>6082</v>
      </c>
      <c r="E3652">
        <v>104.88</v>
      </c>
      <c r="F3652">
        <v>6</v>
      </c>
      <c r="G3652">
        <v>0</v>
      </c>
      <c r="H3652">
        <v>41.951999999999998</v>
      </c>
      <c r="I3652" t="s">
        <v>69</v>
      </c>
      <c r="J3652" t="s">
        <v>148</v>
      </c>
      <c r="K3652" t="s">
        <v>6083</v>
      </c>
      <c r="L3652" t="s">
        <v>99</v>
      </c>
      <c r="M3652" t="s">
        <v>216</v>
      </c>
      <c r="N3652" t="s">
        <v>779</v>
      </c>
      <c r="O3652">
        <f t="shared" si="57"/>
        <v>2017</v>
      </c>
    </row>
    <row r="3653" spans="1:15" x14ac:dyDescent="0.3">
      <c r="A3653" t="s">
        <v>6081</v>
      </c>
      <c r="B3653" s="7">
        <v>43078</v>
      </c>
      <c r="C3653" t="s">
        <v>1570</v>
      </c>
      <c r="D3653" t="s">
        <v>3162</v>
      </c>
      <c r="E3653">
        <v>34.700000000000003</v>
      </c>
      <c r="F3653">
        <v>5</v>
      </c>
      <c r="G3653">
        <v>0</v>
      </c>
      <c r="H3653">
        <v>12.492000000000001</v>
      </c>
      <c r="I3653" t="s">
        <v>44</v>
      </c>
      <c r="J3653" t="s">
        <v>66</v>
      </c>
      <c r="K3653" t="s">
        <v>3163</v>
      </c>
      <c r="L3653" t="s">
        <v>99</v>
      </c>
      <c r="M3653" t="s">
        <v>216</v>
      </c>
      <c r="N3653" t="s">
        <v>779</v>
      </c>
      <c r="O3653">
        <f t="shared" si="57"/>
        <v>2017</v>
      </c>
    </row>
    <row r="3654" spans="1:15" x14ac:dyDescent="0.3">
      <c r="A3654" t="s">
        <v>6081</v>
      </c>
      <c r="B3654" s="7">
        <v>43078</v>
      </c>
      <c r="C3654" t="s">
        <v>1570</v>
      </c>
      <c r="D3654" t="s">
        <v>2302</v>
      </c>
      <c r="E3654">
        <v>33.72</v>
      </c>
      <c r="F3654">
        <v>4</v>
      </c>
      <c r="G3654">
        <v>0</v>
      </c>
      <c r="H3654">
        <v>15.511200000000001</v>
      </c>
      <c r="I3654" t="s">
        <v>44</v>
      </c>
      <c r="J3654" t="s">
        <v>73</v>
      </c>
      <c r="K3654" t="s">
        <v>2303</v>
      </c>
      <c r="L3654" t="s">
        <v>99</v>
      </c>
      <c r="M3654" t="s">
        <v>216</v>
      </c>
      <c r="N3654" t="s">
        <v>779</v>
      </c>
      <c r="O3654">
        <f t="shared" si="57"/>
        <v>2017</v>
      </c>
    </row>
    <row r="3655" spans="1:15" x14ac:dyDescent="0.3">
      <c r="A3655" t="s">
        <v>6081</v>
      </c>
      <c r="B3655" s="7">
        <v>43078</v>
      </c>
      <c r="C3655" t="s">
        <v>1570</v>
      </c>
      <c r="D3655" t="s">
        <v>2798</v>
      </c>
      <c r="E3655">
        <v>14.94</v>
      </c>
      <c r="F3655">
        <v>3</v>
      </c>
      <c r="G3655">
        <v>0</v>
      </c>
      <c r="H3655">
        <v>7.0217999999999998</v>
      </c>
      <c r="I3655" t="s">
        <v>44</v>
      </c>
      <c r="J3655" t="s">
        <v>85</v>
      </c>
      <c r="K3655" t="s">
        <v>170</v>
      </c>
      <c r="L3655" t="s">
        <v>99</v>
      </c>
      <c r="M3655" t="s">
        <v>216</v>
      </c>
      <c r="N3655" t="s">
        <v>779</v>
      </c>
      <c r="O3655">
        <f t="shared" si="57"/>
        <v>2017</v>
      </c>
    </row>
    <row r="3656" spans="1:15" x14ac:dyDescent="0.3">
      <c r="A3656" t="s">
        <v>6084</v>
      </c>
      <c r="B3656" s="7">
        <v>42978</v>
      </c>
      <c r="C3656" t="s">
        <v>1668</v>
      </c>
      <c r="D3656" t="s">
        <v>1896</v>
      </c>
      <c r="E3656">
        <v>638.73</v>
      </c>
      <c r="F3656">
        <v>9</v>
      </c>
      <c r="G3656">
        <v>0</v>
      </c>
      <c r="H3656">
        <v>166.06979999999999</v>
      </c>
      <c r="I3656" t="s">
        <v>44</v>
      </c>
      <c r="J3656" t="s">
        <v>76</v>
      </c>
      <c r="K3656" t="s">
        <v>1897</v>
      </c>
      <c r="L3656" t="s">
        <v>99</v>
      </c>
      <c r="M3656" t="s">
        <v>230</v>
      </c>
      <c r="N3656" t="s">
        <v>1310</v>
      </c>
      <c r="O3656">
        <f t="shared" si="57"/>
        <v>2017</v>
      </c>
    </row>
    <row r="3657" spans="1:15" x14ac:dyDescent="0.3">
      <c r="A3657" t="s">
        <v>6085</v>
      </c>
      <c r="B3657" s="7">
        <v>42849</v>
      </c>
      <c r="C3657" t="s">
        <v>2115</v>
      </c>
      <c r="D3657" t="s">
        <v>3651</v>
      </c>
      <c r="E3657">
        <v>113.568</v>
      </c>
      <c r="F3657">
        <v>2</v>
      </c>
      <c r="G3657">
        <v>0.2</v>
      </c>
      <c r="H3657">
        <v>-21.294</v>
      </c>
      <c r="I3657" t="s">
        <v>44</v>
      </c>
      <c r="J3657" t="s">
        <v>58</v>
      </c>
      <c r="K3657" t="s">
        <v>3652</v>
      </c>
      <c r="L3657" t="s">
        <v>35</v>
      </c>
      <c r="M3657" t="s">
        <v>55</v>
      </c>
      <c r="N3657" t="s">
        <v>1347</v>
      </c>
      <c r="O3657">
        <f t="shared" si="57"/>
        <v>2017</v>
      </c>
    </row>
    <row r="3658" spans="1:15" x14ac:dyDescent="0.3">
      <c r="A3658" t="s">
        <v>6086</v>
      </c>
      <c r="B3658" s="7">
        <v>42986</v>
      </c>
      <c r="C3658" t="s">
        <v>4577</v>
      </c>
      <c r="D3658" t="s">
        <v>6087</v>
      </c>
      <c r="E3658">
        <v>9.0960000000000001</v>
      </c>
      <c r="F3658">
        <v>1</v>
      </c>
      <c r="G3658">
        <v>0.2</v>
      </c>
      <c r="H3658">
        <v>1.7055</v>
      </c>
      <c r="I3658" t="s">
        <v>69</v>
      </c>
      <c r="J3658" t="s">
        <v>148</v>
      </c>
      <c r="K3658" t="s">
        <v>6088</v>
      </c>
      <c r="L3658" t="s">
        <v>137</v>
      </c>
      <c r="M3658" t="s">
        <v>445</v>
      </c>
      <c r="N3658" t="s">
        <v>766</v>
      </c>
      <c r="O3658">
        <f t="shared" si="57"/>
        <v>2017</v>
      </c>
    </row>
    <row r="3659" spans="1:15" x14ac:dyDescent="0.3">
      <c r="A3659" t="s">
        <v>6089</v>
      </c>
      <c r="B3659" s="7">
        <v>42075</v>
      </c>
      <c r="C3659" t="s">
        <v>3641</v>
      </c>
      <c r="D3659" t="s">
        <v>523</v>
      </c>
      <c r="E3659">
        <v>8.6880000000000006</v>
      </c>
      <c r="F3659">
        <v>3</v>
      </c>
      <c r="G3659">
        <v>0.2</v>
      </c>
      <c r="H3659">
        <v>2.9321999999999999</v>
      </c>
      <c r="I3659" t="s">
        <v>44</v>
      </c>
      <c r="J3659" t="s">
        <v>159</v>
      </c>
      <c r="K3659" t="s">
        <v>524</v>
      </c>
      <c r="L3659" t="s">
        <v>35</v>
      </c>
      <c r="M3659" t="s">
        <v>55</v>
      </c>
      <c r="N3659" t="s">
        <v>6090</v>
      </c>
      <c r="O3659">
        <f t="shared" si="57"/>
        <v>2015</v>
      </c>
    </row>
    <row r="3660" spans="1:15" x14ac:dyDescent="0.3">
      <c r="A3660" t="s">
        <v>6089</v>
      </c>
      <c r="B3660" s="7">
        <v>42075</v>
      </c>
      <c r="C3660" t="s">
        <v>3641</v>
      </c>
      <c r="D3660" t="s">
        <v>318</v>
      </c>
      <c r="E3660">
        <v>30.88</v>
      </c>
      <c r="F3660">
        <v>4</v>
      </c>
      <c r="G3660">
        <v>0.2</v>
      </c>
      <c r="H3660">
        <v>3.86</v>
      </c>
      <c r="I3660" t="s">
        <v>32</v>
      </c>
      <c r="J3660" t="s">
        <v>63</v>
      </c>
      <c r="K3660" t="s">
        <v>319</v>
      </c>
      <c r="L3660" t="s">
        <v>35</v>
      </c>
      <c r="M3660" t="s">
        <v>55</v>
      </c>
      <c r="N3660" t="s">
        <v>6090</v>
      </c>
      <c r="O3660">
        <f t="shared" si="57"/>
        <v>2015</v>
      </c>
    </row>
    <row r="3661" spans="1:15" x14ac:dyDescent="0.3">
      <c r="A3661" t="s">
        <v>6089</v>
      </c>
      <c r="B3661" s="7">
        <v>42075</v>
      </c>
      <c r="C3661" t="s">
        <v>3641</v>
      </c>
      <c r="D3661" t="s">
        <v>6091</v>
      </c>
      <c r="E3661">
        <v>6.4080000000000004</v>
      </c>
      <c r="F3661">
        <v>3</v>
      </c>
      <c r="G3661">
        <v>0.2</v>
      </c>
      <c r="H3661">
        <v>1.4418</v>
      </c>
      <c r="I3661" t="s">
        <v>32</v>
      </c>
      <c r="J3661" t="s">
        <v>63</v>
      </c>
      <c r="K3661" t="s">
        <v>6092</v>
      </c>
      <c r="L3661" t="s">
        <v>35</v>
      </c>
      <c r="M3661" t="s">
        <v>55</v>
      </c>
      <c r="N3661" t="s">
        <v>6090</v>
      </c>
      <c r="O3661">
        <f t="shared" si="57"/>
        <v>2015</v>
      </c>
    </row>
    <row r="3662" spans="1:15" x14ac:dyDescent="0.3">
      <c r="A3662" t="s">
        <v>6093</v>
      </c>
      <c r="B3662" s="7">
        <v>42569</v>
      </c>
      <c r="C3662" t="s">
        <v>5642</v>
      </c>
      <c r="D3662" t="s">
        <v>6094</v>
      </c>
      <c r="E3662">
        <v>33.799999999999997</v>
      </c>
      <c r="F3662">
        <v>5</v>
      </c>
      <c r="G3662">
        <v>0.2</v>
      </c>
      <c r="H3662">
        <v>4.2249999999999996</v>
      </c>
      <c r="I3662" t="s">
        <v>44</v>
      </c>
      <c r="J3662" t="s">
        <v>515</v>
      </c>
      <c r="K3662" t="s">
        <v>6095</v>
      </c>
      <c r="L3662" t="s">
        <v>47</v>
      </c>
      <c r="M3662" t="s">
        <v>281</v>
      </c>
      <c r="N3662" t="s">
        <v>3470</v>
      </c>
      <c r="O3662">
        <f t="shared" si="57"/>
        <v>2016</v>
      </c>
    </row>
    <row r="3663" spans="1:15" x14ac:dyDescent="0.3">
      <c r="A3663" t="s">
        <v>6096</v>
      </c>
      <c r="B3663" s="7">
        <v>42534</v>
      </c>
      <c r="C3663" t="s">
        <v>2462</v>
      </c>
      <c r="D3663" t="s">
        <v>6009</v>
      </c>
      <c r="E3663">
        <v>377.97</v>
      </c>
      <c r="F3663">
        <v>3</v>
      </c>
      <c r="G3663">
        <v>0</v>
      </c>
      <c r="H3663">
        <v>94.492500000000007</v>
      </c>
      <c r="I3663" t="s">
        <v>69</v>
      </c>
      <c r="J3663" t="s">
        <v>70</v>
      </c>
      <c r="K3663" t="s">
        <v>6010</v>
      </c>
      <c r="L3663" t="s">
        <v>99</v>
      </c>
      <c r="M3663" t="s">
        <v>216</v>
      </c>
      <c r="N3663" t="s">
        <v>298</v>
      </c>
      <c r="O3663">
        <f t="shared" si="57"/>
        <v>2016</v>
      </c>
    </row>
    <row r="3664" spans="1:15" x14ac:dyDescent="0.3">
      <c r="A3664" t="s">
        <v>6097</v>
      </c>
      <c r="B3664" s="7">
        <v>42919</v>
      </c>
      <c r="C3664" t="s">
        <v>666</v>
      </c>
      <c r="D3664" t="s">
        <v>3913</v>
      </c>
      <c r="E3664">
        <v>258.89999999999998</v>
      </c>
      <c r="F3664">
        <v>10</v>
      </c>
      <c r="G3664">
        <v>0</v>
      </c>
      <c r="H3664">
        <v>93.203999999999994</v>
      </c>
      <c r="I3664" t="s">
        <v>69</v>
      </c>
      <c r="J3664" t="s">
        <v>148</v>
      </c>
      <c r="K3664" t="s">
        <v>3914</v>
      </c>
      <c r="L3664" t="s">
        <v>137</v>
      </c>
      <c r="M3664" t="s">
        <v>1102</v>
      </c>
      <c r="N3664" t="s">
        <v>1171</v>
      </c>
      <c r="O3664">
        <f t="shared" si="57"/>
        <v>2017</v>
      </c>
    </row>
    <row r="3665" spans="1:15" x14ac:dyDescent="0.3">
      <c r="A3665" t="s">
        <v>6097</v>
      </c>
      <c r="B3665" s="7">
        <v>42919</v>
      </c>
      <c r="C3665" t="s">
        <v>666</v>
      </c>
      <c r="D3665" t="s">
        <v>1108</v>
      </c>
      <c r="E3665">
        <v>24.56</v>
      </c>
      <c r="F3665">
        <v>2</v>
      </c>
      <c r="G3665">
        <v>0</v>
      </c>
      <c r="H3665">
        <v>11.543200000000001</v>
      </c>
      <c r="I3665" t="s">
        <v>44</v>
      </c>
      <c r="J3665" t="s">
        <v>85</v>
      </c>
      <c r="K3665" t="s">
        <v>1109</v>
      </c>
      <c r="L3665" t="s">
        <v>137</v>
      </c>
      <c r="M3665" t="s">
        <v>1102</v>
      </c>
      <c r="N3665" t="s">
        <v>1171</v>
      </c>
      <c r="O3665">
        <f t="shared" si="57"/>
        <v>2017</v>
      </c>
    </row>
    <row r="3666" spans="1:15" x14ac:dyDescent="0.3">
      <c r="A3666" t="s">
        <v>6098</v>
      </c>
      <c r="B3666" s="7">
        <v>41981</v>
      </c>
      <c r="C3666" t="s">
        <v>4932</v>
      </c>
      <c r="D3666" t="s">
        <v>2190</v>
      </c>
      <c r="E3666">
        <v>27.888000000000002</v>
      </c>
      <c r="F3666">
        <v>7</v>
      </c>
      <c r="G3666">
        <v>0.2</v>
      </c>
      <c r="H3666">
        <v>9.0635999999999992</v>
      </c>
      <c r="I3666" t="s">
        <v>44</v>
      </c>
      <c r="J3666" t="s">
        <v>45</v>
      </c>
      <c r="K3666" t="s">
        <v>2191</v>
      </c>
      <c r="L3666" t="s">
        <v>47</v>
      </c>
      <c r="M3666" t="s">
        <v>378</v>
      </c>
      <c r="N3666" t="s">
        <v>1744</v>
      </c>
      <c r="O3666">
        <f t="shared" si="57"/>
        <v>2014</v>
      </c>
    </row>
    <row r="3667" spans="1:15" x14ac:dyDescent="0.3">
      <c r="A3667" t="s">
        <v>6098</v>
      </c>
      <c r="B3667" s="7">
        <v>41981</v>
      </c>
      <c r="C3667" t="s">
        <v>4932</v>
      </c>
      <c r="D3667" t="s">
        <v>2179</v>
      </c>
      <c r="E3667">
        <v>6.4560000000000004</v>
      </c>
      <c r="F3667">
        <v>4</v>
      </c>
      <c r="G3667">
        <v>0.7</v>
      </c>
      <c r="H3667">
        <v>-4.5191999999999997</v>
      </c>
      <c r="I3667" t="s">
        <v>44</v>
      </c>
      <c r="J3667" t="s">
        <v>73</v>
      </c>
      <c r="K3667" t="s">
        <v>2180</v>
      </c>
      <c r="L3667" t="s">
        <v>47</v>
      </c>
      <c r="M3667" t="s">
        <v>378</v>
      </c>
      <c r="N3667" t="s">
        <v>1744</v>
      </c>
      <c r="O3667">
        <f t="shared" si="57"/>
        <v>2014</v>
      </c>
    </row>
    <row r="3668" spans="1:15" x14ac:dyDescent="0.3">
      <c r="A3668" t="s">
        <v>6098</v>
      </c>
      <c r="B3668" s="7">
        <v>41981</v>
      </c>
      <c r="C3668" t="s">
        <v>4932</v>
      </c>
      <c r="D3668" t="s">
        <v>5747</v>
      </c>
      <c r="E3668">
        <v>52.68</v>
      </c>
      <c r="F3668">
        <v>3</v>
      </c>
      <c r="G3668">
        <v>0.2</v>
      </c>
      <c r="H3668">
        <v>19.754999999999999</v>
      </c>
      <c r="I3668" t="s">
        <v>69</v>
      </c>
      <c r="J3668" t="s">
        <v>70</v>
      </c>
      <c r="K3668" t="s">
        <v>5748</v>
      </c>
      <c r="L3668" t="s">
        <v>47</v>
      </c>
      <c r="M3668" t="s">
        <v>378</v>
      </c>
      <c r="N3668" t="s">
        <v>1744</v>
      </c>
      <c r="O3668">
        <f t="shared" si="57"/>
        <v>2014</v>
      </c>
    </row>
    <row r="3669" spans="1:15" x14ac:dyDescent="0.3">
      <c r="A3669" t="s">
        <v>6098</v>
      </c>
      <c r="B3669" s="7">
        <v>41981</v>
      </c>
      <c r="C3669" t="s">
        <v>4932</v>
      </c>
      <c r="D3669" t="s">
        <v>6099</v>
      </c>
      <c r="E3669">
        <v>13.88</v>
      </c>
      <c r="F3669">
        <v>5</v>
      </c>
      <c r="G3669">
        <v>0.2</v>
      </c>
      <c r="H3669">
        <v>-2.6025</v>
      </c>
      <c r="I3669" t="s">
        <v>44</v>
      </c>
      <c r="J3669" t="s">
        <v>515</v>
      </c>
      <c r="K3669" t="s">
        <v>6100</v>
      </c>
      <c r="L3669" t="s">
        <v>47</v>
      </c>
      <c r="M3669" t="s">
        <v>378</v>
      </c>
      <c r="N3669" t="s">
        <v>1744</v>
      </c>
      <c r="O3669">
        <f t="shared" si="57"/>
        <v>2014</v>
      </c>
    </row>
    <row r="3670" spans="1:15" x14ac:dyDescent="0.3">
      <c r="A3670" t="s">
        <v>6098</v>
      </c>
      <c r="B3670" s="7">
        <v>41981</v>
      </c>
      <c r="C3670" t="s">
        <v>4932</v>
      </c>
      <c r="D3670" t="s">
        <v>5232</v>
      </c>
      <c r="E3670">
        <v>103.92</v>
      </c>
      <c r="F3670">
        <v>10</v>
      </c>
      <c r="G3670">
        <v>0.2</v>
      </c>
      <c r="H3670">
        <v>-18.186</v>
      </c>
      <c r="I3670" t="s">
        <v>69</v>
      </c>
      <c r="J3670" t="s">
        <v>148</v>
      </c>
      <c r="K3670" t="s">
        <v>5233</v>
      </c>
      <c r="L3670" t="s">
        <v>47</v>
      </c>
      <c r="M3670" t="s">
        <v>378</v>
      </c>
      <c r="N3670" t="s">
        <v>1744</v>
      </c>
      <c r="O3670">
        <f t="shared" si="57"/>
        <v>2014</v>
      </c>
    </row>
    <row r="3671" spans="1:15" x14ac:dyDescent="0.3">
      <c r="A3671" t="s">
        <v>6098</v>
      </c>
      <c r="B3671" s="7">
        <v>41981</v>
      </c>
      <c r="C3671" t="s">
        <v>4932</v>
      </c>
      <c r="D3671" t="s">
        <v>6101</v>
      </c>
      <c r="E3671">
        <v>11.52</v>
      </c>
      <c r="F3671">
        <v>5</v>
      </c>
      <c r="G3671">
        <v>0.2</v>
      </c>
      <c r="H3671">
        <v>3.7440000000000002</v>
      </c>
      <c r="I3671" t="s">
        <v>44</v>
      </c>
      <c r="J3671" t="s">
        <v>45</v>
      </c>
      <c r="K3671" t="s">
        <v>6102</v>
      </c>
      <c r="L3671" t="s">
        <v>47</v>
      </c>
      <c r="M3671" t="s">
        <v>378</v>
      </c>
      <c r="N3671" t="s">
        <v>1744</v>
      </c>
      <c r="O3671">
        <f t="shared" si="57"/>
        <v>2014</v>
      </c>
    </row>
    <row r="3672" spans="1:15" x14ac:dyDescent="0.3">
      <c r="A3672" t="s">
        <v>6098</v>
      </c>
      <c r="B3672" s="7">
        <v>41981</v>
      </c>
      <c r="C3672" t="s">
        <v>4932</v>
      </c>
      <c r="D3672" t="s">
        <v>252</v>
      </c>
      <c r="E3672">
        <v>10.368</v>
      </c>
      <c r="F3672">
        <v>2</v>
      </c>
      <c r="G3672">
        <v>0.2</v>
      </c>
      <c r="H3672">
        <v>3.6288</v>
      </c>
      <c r="I3672" t="s">
        <v>44</v>
      </c>
      <c r="J3672" t="s">
        <v>85</v>
      </c>
      <c r="K3672" t="s">
        <v>253</v>
      </c>
      <c r="L3672" t="s">
        <v>47</v>
      </c>
      <c r="M3672" t="s">
        <v>378</v>
      </c>
      <c r="N3672" t="s">
        <v>1744</v>
      </c>
      <c r="O3672">
        <f t="shared" si="57"/>
        <v>2014</v>
      </c>
    </row>
    <row r="3673" spans="1:15" x14ac:dyDescent="0.3">
      <c r="A3673" t="s">
        <v>6098</v>
      </c>
      <c r="B3673" s="7">
        <v>41981</v>
      </c>
      <c r="C3673" t="s">
        <v>4932</v>
      </c>
      <c r="D3673" t="s">
        <v>6103</v>
      </c>
      <c r="E3673">
        <v>39.072000000000003</v>
      </c>
      <c r="F3673">
        <v>3</v>
      </c>
      <c r="G3673">
        <v>0.2</v>
      </c>
      <c r="H3673">
        <v>2.9304000000000001</v>
      </c>
      <c r="I3673" t="s">
        <v>44</v>
      </c>
      <c r="J3673" t="s">
        <v>58</v>
      </c>
      <c r="K3673" t="s">
        <v>6104</v>
      </c>
      <c r="L3673" t="s">
        <v>47</v>
      </c>
      <c r="M3673" t="s">
        <v>378</v>
      </c>
      <c r="N3673" t="s">
        <v>1744</v>
      </c>
      <c r="O3673">
        <f t="shared" si="57"/>
        <v>2014</v>
      </c>
    </row>
    <row r="3674" spans="1:15" x14ac:dyDescent="0.3">
      <c r="A3674" t="s">
        <v>6105</v>
      </c>
      <c r="B3674" s="7">
        <v>42468</v>
      </c>
      <c r="C3674" t="s">
        <v>1903</v>
      </c>
      <c r="D3674" t="s">
        <v>5554</v>
      </c>
      <c r="E3674">
        <v>8.8719999999999999</v>
      </c>
      <c r="F3674">
        <v>1</v>
      </c>
      <c r="G3674">
        <v>0.2</v>
      </c>
      <c r="H3674">
        <v>3.2161</v>
      </c>
      <c r="I3674" t="s">
        <v>44</v>
      </c>
      <c r="J3674" t="s">
        <v>159</v>
      </c>
      <c r="K3674" t="s">
        <v>5555</v>
      </c>
      <c r="L3674" t="s">
        <v>137</v>
      </c>
      <c r="M3674" t="s">
        <v>445</v>
      </c>
      <c r="N3674" t="s">
        <v>251</v>
      </c>
      <c r="O3674">
        <f t="shared" si="57"/>
        <v>2016</v>
      </c>
    </row>
    <row r="3675" spans="1:15" x14ac:dyDescent="0.3">
      <c r="A3675" t="s">
        <v>6105</v>
      </c>
      <c r="B3675" s="7">
        <v>42468</v>
      </c>
      <c r="C3675" t="s">
        <v>1903</v>
      </c>
      <c r="D3675" t="s">
        <v>3786</v>
      </c>
      <c r="E3675">
        <v>121.104</v>
      </c>
      <c r="F3675">
        <v>6</v>
      </c>
      <c r="G3675">
        <v>0.7</v>
      </c>
      <c r="H3675">
        <v>-100.92</v>
      </c>
      <c r="I3675" t="s">
        <v>44</v>
      </c>
      <c r="J3675" t="s">
        <v>73</v>
      </c>
      <c r="K3675" t="s">
        <v>3787</v>
      </c>
      <c r="L3675" t="s">
        <v>137</v>
      </c>
      <c r="M3675" t="s">
        <v>445</v>
      </c>
      <c r="N3675" t="s">
        <v>251</v>
      </c>
      <c r="O3675">
        <f t="shared" si="57"/>
        <v>2016</v>
      </c>
    </row>
    <row r="3676" spans="1:15" x14ac:dyDescent="0.3">
      <c r="A3676" t="s">
        <v>6106</v>
      </c>
      <c r="B3676" s="7">
        <v>43045</v>
      </c>
      <c r="C3676" t="s">
        <v>4565</v>
      </c>
      <c r="D3676" t="s">
        <v>4279</v>
      </c>
      <c r="E3676">
        <v>127.372</v>
      </c>
      <c r="F3676">
        <v>2</v>
      </c>
      <c r="G3676">
        <v>0.3</v>
      </c>
      <c r="H3676">
        <v>-30.933199999999999</v>
      </c>
      <c r="I3676" t="s">
        <v>32</v>
      </c>
      <c r="J3676" t="s">
        <v>39</v>
      </c>
      <c r="K3676" t="s">
        <v>4280</v>
      </c>
      <c r="L3676" t="s">
        <v>137</v>
      </c>
      <c r="M3676" t="s">
        <v>138</v>
      </c>
      <c r="N3676" t="s">
        <v>139</v>
      </c>
      <c r="O3676">
        <f t="shared" si="57"/>
        <v>2017</v>
      </c>
    </row>
    <row r="3677" spans="1:15" x14ac:dyDescent="0.3">
      <c r="A3677" t="s">
        <v>6106</v>
      </c>
      <c r="B3677" s="7">
        <v>43045</v>
      </c>
      <c r="C3677" t="s">
        <v>4565</v>
      </c>
      <c r="D3677" t="s">
        <v>1282</v>
      </c>
      <c r="E3677">
        <v>47.951999999999998</v>
      </c>
      <c r="F3677">
        <v>3</v>
      </c>
      <c r="G3677">
        <v>0.2</v>
      </c>
      <c r="H3677">
        <v>16.183800000000002</v>
      </c>
      <c r="I3677" t="s">
        <v>44</v>
      </c>
      <c r="J3677" t="s">
        <v>85</v>
      </c>
      <c r="K3677" t="s">
        <v>1283</v>
      </c>
      <c r="L3677" t="s">
        <v>137</v>
      </c>
      <c r="M3677" t="s">
        <v>138</v>
      </c>
      <c r="N3677" t="s">
        <v>139</v>
      </c>
      <c r="O3677">
        <f t="shared" si="57"/>
        <v>2017</v>
      </c>
    </row>
    <row r="3678" spans="1:15" x14ac:dyDescent="0.3">
      <c r="A3678" t="s">
        <v>6107</v>
      </c>
      <c r="B3678" s="7">
        <v>42343</v>
      </c>
      <c r="C3678" t="s">
        <v>4581</v>
      </c>
      <c r="D3678" t="s">
        <v>2204</v>
      </c>
      <c r="E3678">
        <v>44.46</v>
      </c>
      <c r="F3678">
        <v>2</v>
      </c>
      <c r="G3678">
        <v>0</v>
      </c>
      <c r="H3678">
        <v>14.671799999999999</v>
      </c>
      <c r="I3678" t="s">
        <v>32</v>
      </c>
      <c r="J3678" t="s">
        <v>63</v>
      </c>
      <c r="K3678" t="s">
        <v>2205</v>
      </c>
      <c r="L3678" t="s">
        <v>47</v>
      </c>
      <c r="M3678" t="s">
        <v>48</v>
      </c>
      <c r="N3678" t="s">
        <v>840</v>
      </c>
      <c r="O3678">
        <f t="shared" si="57"/>
        <v>2015</v>
      </c>
    </row>
    <row r="3679" spans="1:15" x14ac:dyDescent="0.3">
      <c r="A3679" t="s">
        <v>6108</v>
      </c>
      <c r="B3679" s="7">
        <v>42194</v>
      </c>
      <c r="C3679" t="s">
        <v>4019</v>
      </c>
      <c r="D3679" t="s">
        <v>5297</v>
      </c>
      <c r="E3679">
        <v>15.8</v>
      </c>
      <c r="F3679">
        <v>4</v>
      </c>
      <c r="G3679">
        <v>0</v>
      </c>
      <c r="H3679">
        <v>5.056</v>
      </c>
      <c r="I3679" t="s">
        <v>44</v>
      </c>
      <c r="J3679" t="s">
        <v>241</v>
      </c>
      <c r="K3679" t="s">
        <v>5298</v>
      </c>
      <c r="L3679" t="s">
        <v>137</v>
      </c>
      <c r="M3679" t="s">
        <v>2405</v>
      </c>
      <c r="N3679" t="s">
        <v>2826</v>
      </c>
      <c r="O3679">
        <f t="shared" si="57"/>
        <v>2015</v>
      </c>
    </row>
    <row r="3680" spans="1:15" x14ac:dyDescent="0.3">
      <c r="A3680" t="s">
        <v>6108</v>
      </c>
      <c r="B3680" s="7">
        <v>42194</v>
      </c>
      <c r="C3680" t="s">
        <v>4019</v>
      </c>
      <c r="D3680" t="s">
        <v>5802</v>
      </c>
      <c r="E3680">
        <v>464.97</v>
      </c>
      <c r="F3680">
        <v>3</v>
      </c>
      <c r="G3680">
        <v>0</v>
      </c>
      <c r="H3680">
        <v>209.23650000000001</v>
      </c>
      <c r="I3680" t="s">
        <v>69</v>
      </c>
      <c r="J3680" t="s">
        <v>604</v>
      </c>
      <c r="K3680" t="s">
        <v>5803</v>
      </c>
      <c r="L3680" t="s">
        <v>137</v>
      </c>
      <c r="M3680" t="s">
        <v>2405</v>
      </c>
      <c r="N3680" t="s">
        <v>2826</v>
      </c>
      <c r="O3680">
        <f t="shared" si="57"/>
        <v>2015</v>
      </c>
    </row>
    <row r="3681" spans="1:15" x14ac:dyDescent="0.3">
      <c r="A3681" t="s">
        <v>6108</v>
      </c>
      <c r="B3681" s="7">
        <v>42194</v>
      </c>
      <c r="C3681" t="s">
        <v>4019</v>
      </c>
      <c r="D3681" t="s">
        <v>961</v>
      </c>
      <c r="E3681">
        <v>181.96</v>
      </c>
      <c r="F3681">
        <v>2</v>
      </c>
      <c r="G3681">
        <v>0</v>
      </c>
      <c r="H3681">
        <v>20.015599999999999</v>
      </c>
      <c r="I3681" t="s">
        <v>32</v>
      </c>
      <c r="J3681" t="s">
        <v>63</v>
      </c>
      <c r="K3681" t="s">
        <v>962</v>
      </c>
      <c r="L3681" t="s">
        <v>137</v>
      </c>
      <c r="M3681" t="s">
        <v>2405</v>
      </c>
      <c r="N3681" t="s">
        <v>2826</v>
      </c>
      <c r="O3681">
        <f t="shared" si="57"/>
        <v>2015</v>
      </c>
    </row>
    <row r="3682" spans="1:15" x14ac:dyDescent="0.3">
      <c r="A3682" t="s">
        <v>6108</v>
      </c>
      <c r="B3682" s="7">
        <v>42194</v>
      </c>
      <c r="C3682" t="s">
        <v>4019</v>
      </c>
      <c r="D3682" t="s">
        <v>6109</v>
      </c>
      <c r="E3682">
        <v>12.39</v>
      </c>
      <c r="F3682">
        <v>3</v>
      </c>
      <c r="G3682">
        <v>0</v>
      </c>
      <c r="H3682">
        <v>5.6993999999999998</v>
      </c>
      <c r="I3682" t="s">
        <v>44</v>
      </c>
      <c r="J3682" t="s">
        <v>45</v>
      </c>
      <c r="K3682" t="s">
        <v>6110</v>
      </c>
      <c r="L3682" t="s">
        <v>137</v>
      </c>
      <c r="M3682" t="s">
        <v>2405</v>
      </c>
      <c r="N3682" t="s">
        <v>2826</v>
      </c>
      <c r="O3682">
        <f t="shared" si="57"/>
        <v>2015</v>
      </c>
    </row>
    <row r="3683" spans="1:15" x14ac:dyDescent="0.3">
      <c r="A3683" t="s">
        <v>6108</v>
      </c>
      <c r="B3683" s="7">
        <v>42194</v>
      </c>
      <c r="C3683" t="s">
        <v>4019</v>
      </c>
      <c r="D3683" t="s">
        <v>3123</v>
      </c>
      <c r="E3683">
        <v>84.09</v>
      </c>
      <c r="F3683">
        <v>3</v>
      </c>
      <c r="G3683">
        <v>0</v>
      </c>
      <c r="H3683">
        <v>42.045000000000002</v>
      </c>
      <c r="I3683" t="s">
        <v>44</v>
      </c>
      <c r="J3683" t="s">
        <v>73</v>
      </c>
      <c r="K3683" t="s">
        <v>3124</v>
      </c>
      <c r="L3683" t="s">
        <v>137</v>
      </c>
      <c r="M3683" t="s">
        <v>2405</v>
      </c>
      <c r="N3683" t="s">
        <v>2826</v>
      </c>
      <c r="O3683">
        <f t="shared" si="57"/>
        <v>2015</v>
      </c>
    </row>
    <row r="3684" spans="1:15" x14ac:dyDescent="0.3">
      <c r="A3684" t="s">
        <v>6108</v>
      </c>
      <c r="B3684" s="7">
        <v>42194</v>
      </c>
      <c r="C3684" t="s">
        <v>4019</v>
      </c>
      <c r="D3684" t="s">
        <v>6111</v>
      </c>
      <c r="E3684">
        <v>79.36</v>
      </c>
      <c r="F3684">
        <v>4</v>
      </c>
      <c r="G3684">
        <v>0</v>
      </c>
      <c r="H3684">
        <v>32.537599999999998</v>
      </c>
      <c r="I3684" t="s">
        <v>44</v>
      </c>
      <c r="J3684" t="s">
        <v>66</v>
      </c>
      <c r="K3684" t="s">
        <v>6112</v>
      </c>
      <c r="L3684" t="s">
        <v>137</v>
      </c>
      <c r="M3684" t="s">
        <v>2405</v>
      </c>
      <c r="N3684" t="s">
        <v>2826</v>
      </c>
      <c r="O3684">
        <f t="shared" si="57"/>
        <v>2015</v>
      </c>
    </row>
    <row r="3685" spans="1:15" x14ac:dyDescent="0.3">
      <c r="A3685" t="s">
        <v>6108</v>
      </c>
      <c r="B3685" s="7">
        <v>42194</v>
      </c>
      <c r="C3685" t="s">
        <v>4019</v>
      </c>
      <c r="D3685" t="s">
        <v>2831</v>
      </c>
      <c r="E3685">
        <v>153.36000000000001</v>
      </c>
      <c r="F3685">
        <v>9</v>
      </c>
      <c r="G3685">
        <v>0</v>
      </c>
      <c r="H3685">
        <v>70.545599999999993</v>
      </c>
      <c r="I3685" t="s">
        <v>44</v>
      </c>
      <c r="J3685" t="s">
        <v>73</v>
      </c>
      <c r="K3685" t="s">
        <v>2832</v>
      </c>
      <c r="L3685" t="s">
        <v>137</v>
      </c>
      <c r="M3685" t="s">
        <v>2405</v>
      </c>
      <c r="N3685" t="s">
        <v>2826</v>
      </c>
      <c r="O3685">
        <f t="shared" si="57"/>
        <v>2015</v>
      </c>
    </row>
    <row r="3686" spans="1:15" x14ac:dyDescent="0.3">
      <c r="A3686" t="s">
        <v>6108</v>
      </c>
      <c r="B3686" s="7">
        <v>42194</v>
      </c>
      <c r="C3686" t="s">
        <v>4019</v>
      </c>
      <c r="D3686" t="s">
        <v>145</v>
      </c>
      <c r="E3686">
        <v>43.68</v>
      </c>
      <c r="F3686">
        <v>6</v>
      </c>
      <c r="G3686">
        <v>0</v>
      </c>
      <c r="H3686">
        <v>21.403199999999998</v>
      </c>
      <c r="I3686" t="s">
        <v>44</v>
      </c>
      <c r="J3686" t="s">
        <v>73</v>
      </c>
      <c r="K3686" t="s">
        <v>146</v>
      </c>
      <c r="L3686" t="s">
        <v>137</v>
      </c>
      <c r="M3686" t="s">
        <v>2405</v>
      </c>
      <c r="N3686" t="s">
        <v>2826</v>
      </c>
      <c r="O3686">
        <f t="shared" si="57"/>
        <v>2015</v>
      </c>
    </row>
    <row r="3687" spans="1:15" x14ac:dyDescent="0.3">
      <c r="A3687" t="s">
        <v>6108</v>
      </c>
      <c r="B3687" s="7">
        <v>42194</v>
      </c>
      <c r="C3687" t="s">
        <v>4019</v>
      </c>
      <c r="D3687" t="s">
        <v>2651</v>
      </c>
      <c r="E3687">
        <v>98.21</v>
      </c>
      <c r="F3687">
        <v>7</v>
      </c>
      <c r="G3687">
        <v>0</v>
      </c>
      <c r="H3687">
        <v>28.480899999999998</v>
      </c>
      <c r="I3687" t="s">
        <v>44</v>
      </c>
      <c r="J3687" t="s">
        <v>58</v>
      </c>
      <c r="K3687" t="s">
        <v>2652</v>
      </c>
      <c r="L3687" t="s">
        <v>137</v>
      </c>
      <c r="M3687" t="s">
        <v>2405</v>
      </c>
      <c r="N3687" t="s">
        <v>2826</v>
      </c>
      <c r="O3687">
        <f t="shared" si="57"/>
        <v>2015</v>
      </c>
    </row>
    <row r="3688" spans="1:15" x14ac:dyDescent="0.3">
      <c r="A3688" t="s">
        <v>6113</v>
      </c>
      <c r="B3688" s="7">
        <v>42717</v>
      </c>
      <c r="C3688" t="s">
        <v>1601</v>
      </c>
      <c r="D3688" t="s">
        <v>1209</v>
      </c>
      <c r="E3688">
        <v>9.84</v>
      </c>
      <c r="F3688">
        <v>3</v>
      </c>
      <c r="G3688">
        <v>0</v>
      </c>
      <c r="H3688">
        <v>3.2471999999999999</v>
      </c>
      <c r="I3688" t="s">
        <v>44</v>
      </c>
      <c r="J3688" t="s">
        <v>66</v>
      </c>
      <c r="K3688" t="s">
        <v>1210</v>
      </c>
      <c r="L3688" t="s">
        <v>47</v>
      </c>
      <c r="M3688" t="s">
        <v>48</v>
      </c>
      <c r="N3688" t="s">
        <v>2512</v>
      </c>
      <c r="O3688">
        <f t="shared" si="57"/>
        <v>2016</v>
      </c>
    </row>
    <row r="3689" spans="1:15" x14ac:dyDescent="0.3">
      <c r="A3689" t="s">
        <v>6114</v>
      </c>
      <c r="B3689" s="7">
        <v>42510</v>
      </c>
      <c r="C3689" t="s">
        <v>1570</v>
      </c>
      <c r="D3689" t="s">
        <v>1079</v>
      </c>
      <c r="E3689">
        <v>2.694</v>
      </c>
      <c r="F3689">
        <v>2</v>
      </c>
      <c r="G3689">
        <v>0.7</v>
      </c>
      <c r="H3689">
        <v>-2.2450000000000001</v>
      </c>
      <c r="I3689" t="s">
        <v>44</v>
      </c>
      <c r="J3689" t="s">
        <v>73</v>
      </c>
      <c r="K3689" t="s">
        <v>1080</v>
      </c>
      <c r="L3689" t="s">
        <v>35</v>
      </c>
      <c r="M3689" t="s">
        <v>55</v>
      </c>
      <c r="N3689" t="s">
        <v>6115</v>
      </c>
      <c r="O3689">
        <f t="shared" si="57"/>
        <v>2016</v>
      </c>
    </row>
    <row r="3690" spans="1:15" x14ac:dyDescent="0.3">
      <c r="A3690" t="s">
        <v>6116</v>
      </c>
      <c r="B3690" s="7">
        <v>42888</v>
      </c>
      <c r="C3690" t="s">
        <v>1195</v>
      </c>
      <c r="D3690" t="s">
        <v>806</v>
      </c>
      <c r="E3690">
        <v>25.344000000000001</v>
      </c>
      <c r="F3690">
        <v>6</v>
      </c>
      <c r="G3690">
        <v>0.2</v>
      </c>
      <c r="H3690">
        <v>7.92</v>
      </c>
      <c r="I3690" t="s">
        <v>44</v>
      </c>
      <c r="J3690" t="s">
        <v>85</v>
      </c>
      <c r="K3690" t="s">
        <v>807</v>
      </c>
      <c r="L3690" t="s">
        <v>47</v>
      </c>
      <c r="M3690" t="s">
        <v>281</v>
      </c>
      <c r="N3690" t="s">
        <v>1613</v>
      </c>
      <c r="O3690">
        <f t="shared" si="57"/>
        <v>2017</v>
      </c>
    </row>
    <row r="3691" spans="1:15" x14ac:dyDescent="0.3">
      <c r="A3691" t="s">
        <v>6116</v>
      </c>
      <c r="B3691" s="7">
        <v>42888</v>
      </c>
      <c r="C3691" t="s">
        <v>1195</v>
      </c>
      <c r="D3691" t="s">
        <v>2052</v>
      </c>
      <c r="E3691">
        <v>43.92</v>
      </c>
      <c r="F3691">
        <v>5</v>
      </c>
      <c r="G3691">
        <v>0.2</v>
      </c>
      <c r="H3691">
        <v>15.920999999999999</v>
      </c>
      <c r="I3691" t="s">
        <v>44</v>
      </c>
      <c r="J3691" t="s">
        <v>159</v>
      </c>
      <c r="K3691" t="s">
        <v>2053</v>
      </c>
      <c r="L3691" t="s">
        <v>47</v>
      </c>
      <c r="M3691" t="s">
        <v>281</v>
      </c>
      <c r="N3691" t="s">
        <v>1613</v>
      </c>
      <c r="O3691">
        <f t="shared" si="57"/>
        <v>2017</v>
      </c>
    </row>
    <row r="3692" spans="1:15" x14ac:dyDescent="0.3">
      <c r="A3692" t="s">
        <v>6117</v>
      </c>
      <c r="B3692" s="7">
        <v>42307</v>
      </c>
      <c r="C3692" t="s">
        <v>1038</v>
      </c>
      <c r="D3692" t="s">
        <v>4764</v>
      </c>
      <c r="E3692">
        <v>59.994</v>
      </c>
      <c r="F3692">
        <v>2</v>
      </c>
      <c r="G3692">
        <v>0.7</v>
      </c>
      <c r="H3692">
        <v>-45.995399999999997</v>
      </c>
      <c r="I3692" t="s">
        <v>69</v>
      </c>
      <c r="J3692" t="s">
        <v>604</v>
      </c>
      <c r="K3692" t="s">
        <v>4765</v>
      </c>
      <c r="L3692" t="s">
        <v>47</v>
      </c>
      <c r="M3692" t="s">
        <v>409</v>
      </c>
      <c r="N3692" t="s">
        <v>715</v>
      </c>
      <c r="O3692">
        <f t="shared" si="57"/>
        <v>2015</v>
      </c>
    </row>
    <row r="3693" spans="1:15" x14ac:dyDescent="0.3">
      <c r="A3693" t="s">
        <v>6117</v>
      </c>
      <c r="B3693" s="7">
        <v>42307</v>
      </c>
      <c r="C3693" t="s">
        <v>1038</v>
      </c>
      <c r="D3693" t="s">
        <v>6118</v>
      </c>
      <c r="E3693">
        <v>439.99200000000002</v>
      </c>
      <c r="F3693">
        <v>1</v>
      </c>
      <c r="G3693">
        <v>0.2</v>
      </c>
      <c r="H3693">
        <v>164.99700000000001</v>
      </c>
      <c r="I3693" t="s">
        <v>69</v>
      </c>
      <c r="J3693" t="s">
        <v>1077</v>
      </c>
      <c r="K3693" t="s">
        <v>6119</v>
      </c>
      <c r="L3693" t="s">
        <v>47</v>
      </c>
      <c r="M3693" t="s">
        <v>409</v>
      </c>
      <c r="N3693" t="s">
        <v>715</v>
      </c>
      <c r="O3693">
        <f t="shared" si="57"/>
        <v>2015</v>
      </c>
    </row>
    <row r="3694" spans="1:15" x14ac:dyDescent="0.3">
      <c r="A3694" t="s">
        <v>6117</v>
      </c>
      <c r="B3694" s="7">
        <v>42307</v>
      </c>
      <c r="C3694" t="s">
        <v>1038</v>
      </c>
      <c r="D3694" t="s">
        <v>2478</v>
      </c>
      <c r="E3694">
        <v>87.96</v>
      </c>
      <c r="F3694">
        <v>5</v>
      </c>
      <c r="G3694">
        <v>0.2</v>
      </c>
      <c r="H3694">
        <v>30.786000000000001</v>
      </c>
      <c r="I3694" t="s">
        <v>69</v>
      </c>
      <c r="J3694" t="s">
        <v>70</v>
      </c>
      <c r="K3694" t="s">
        <v>2479</v>
      </c>
      <c r="L3694" t="s">
        <v>47</v>
      </c>
      <c r="M3694" t="s">
        <v>409</v>
      </c>
      <c r="N3694" t="s">
        <v>715</v>
      </c>
      <c r="O3694">
        <f t="shared" si="57"/>
        <v>2015</v>
      </c>
    </row>
    <row r="3695" spans="1:15" x14ac:dyDescent="0.3">
      <c r="A3695" t="s">
        <v>6117</v>
      </c>
      <c r="B3695" s="7">
        <v>42307</v>
      </c>
      <c r="C3695" t="s">
        <v>1038</v>
      </c>
      <c r="D3695" t="s">
        <v>6120</v>
      </c>
      <c r="E3695">
        <v>15.488</v>
      </c>
      <c r="F3695">
        <v>4</v>
      </c>
      <c r="G3695">
        <v>0.2</v>
      </c>
      <c r="H3695">
        <v>3.6783999999999999</v>
      </c>
      <c r="I3695" t="s">
        <v>32</v>
      </c>
      <c r="J3695" t="s">
        <v>63</v>
      </c>
      <c r="K3695" t="s">
        <v>6121</v>
      </c>
      <c r="L3695" t="s">
        <v>47</v>
      </c>
      <c r="M3695" t="s">
        <v>409</v>
      </c>
      <c r="N3695" t="s">
        <v>715</v>
      </c>
      <c r="O3695">
        <f t="shared" si="57"/>
        <v>2015</v>
      </c>
    </row>
    <row r="3696" spans="1:15" x14ac:dyDescent="0.3">
      <c r="A3696" t="s">
        <v>6122</v>
      </c>
      <c r="B3696" s="7">
        <v>42658</v>
      </c>
      <c r="C3696" t="s">
        <v>3176</v>
      </c>
      <c r="D3696" t="s">
        <v>4242</v>
      </c>
      <c r="E3696">
        <v>232.96</v>
      </c>
      <c r="F3696">
        <v>7</v>
      </c>
      <c r="G3696">
        <v>0</v>
      </c>
      <c r="H3696">
        <v>116.48</v>
      </c>
      <c r="I3696" t="s">
        <v>44</v>
      </c>
      <c r="J3696" t="s">
        <v>73</v>
      </c>
      <c r="K3696" t="s">
        <v>4243</v>
      </c>
      <c r="L3696" t="s">
        <v>35</v>
      </c>
      <c r="M3696" t="s">
        <v>289</v>
      </c>
      <c r="N3696" t="s">
        <v>290</v>
      </c>
      <c r="O3696">
        <f t="shared" si="57"/>
        <v>2016</v>
      </c>
    </row>
    <row r="3697" spans="1:15" x14ac:dyDescent="0.3">
      <c r="A3697" t="s">
        <v>6122</v>
      </c>
      <c r="B3697" s="7">
        <v>42658</v>
      </c>
      <c r="C3697" t="s">
        <v>3176</v>
      </c>
      <c r="D3697" t="s">
        <v>5554</v>
      </c>
      <c r="E3697">
        <v>66.540000000000006</v>
      </c>
      <c r="F3697">
        <v>6</v>
      </c>
      <c r="G3697">
        <v>0</v>
      </c>
      <c r="H3697">
        <v>32.604599999999998</v>
      </c>
      <c r="I3697" t="s">
        <v>44</v>
      </c>
      <c r="J3697" t="s">
        <v>159</v>
      </c>
      <c r="K3697" t="s">
        <v>5555</v>
      </c>
      <c r="L3697" t="s">
        <v>35</v>
      </c>
      <c r="M3697" t="s">
        <v>289</v>
      </c>
      <c r="N3697" t="s">
        <v>290</v>
      </c>
      <c r="O3697">
        <f t="shared" si="57"/>
        <v>2016</v>
      </c>
    </row>
    <row r="3698" spans="1:15" x14ac:dyDescent="0.3">
      <c r="A3698" t="s">
        <v>6122</v>
      </c>
      <c r="B3698" s="7">
        <v>42658</v>
      </c>
      <c r="C3698" t="s">
        <v>3176</v>
      </c>
      <c r="D3698" t="s">
        <v>1178</v>
      </c>
      <c r="E3698">
        <v>43.26</v>
      </c>
      <c r="F3698">
        <v>3</v>
      </c>
      <c r="G3698">
        <v>0</v>
      </c>
      <c r="H3698">
        <v>14.2758</v>
      </c>
      <c r="I3698" t="s">
        <v>44</v>
      </c>
      <c r="J3698" t="s">
        <v>76</v>
      </c>
      <c r="K3698" t="s">
        <v>1179</v>
      </c>
      <c r="L3698" t="s">
        <v>35</v>
      </c>
      <c r="M3698" t="s">
        <v>289</v>
      </c>
      <c r="N3698" t="s">
        <v>290</v>
      </c>
      <c r="O3698">
        <f t="shared" si="57"/>
        <v>2016</v>
      </c>
    </row>
    <row r="3699" spans="1:15" x14ac:dyDescent="0.3">
      <c r="A3699" t="s">
        <v>6123</v>
      </c>
      <c r="B3699" s="7">
        <v>42327</v>
      </c>
      <c r="C3699" t="s">
        <v>5564</v>
      </c>
      <c r="D3699" t="s">
        <v>5461</v>
      </c>
      <c r="E3699">
        <v>141.96</v>
      </c>
      <c r="F3699">
        <v>2</v>
      </c>
      <c r="G3699">
        <v>0</v>
      </c>
      <c r="H3699">
        <v>22.7136</v>
      </c>
      <c r="I3699" t="s">
        <v>32</v>
      </c>
      <c r="J3699" t="s">
        <v>63</v>
      </c>
      <c r="K3699" t="s">
        <v>5462</v>
      </c>
      <c r="L3699" t="s">
        <v>47</v>
      </c>
      <c r="M3699" t="s">
        <v>93</v>
      </c>
      <c r="N3699" t="s">
        <v>94</v>
      </c>
      <c r="O3699">
        <f t="shared" si="57"/>
        <v>2015</v>
      </c>
    </row>
    <row r="3700" spans="1:15" x14ac:dyDescent="0.3">
      <c r="A3700" t="s">
        <v>6124</v>
      </c>
      <c r="B3700" s="7">
        <v>41895</v>
      </c>
      <c r="C3700" t="s">
        <v>205</v>
      </c>
      <c r="D3700" t="s">
        <v>6125</v>
      </c>
      <c r="E3700">
        <v>79.400000000000006</v>
      </c>
      <c r="F3700">
        <v>5</v>
      </c>
      <c r="G3700">
        <v>0.2</v>
      </c>
      <c r="H3700">
        <v>5.9550000000000001</v>
      </c>
      <c r="I3700" t="s">
        <v>44</v>
      </c>
      <c r="J3700" t="s">
        <v>58</v>
      </c>
      <c r="K3700" t="s">
        <v>6126</v>
      </c>
      <c r="L3700" t="s">
        <v>47</v>
      </c>
      <c r="M3700" t="s">
        <v>281</v>
      </c>
      <c r="N3700" t="s">
        <v>3590</v>
      </c>
      <c r="O3700">
        <f t="shared" si="57"/>
        <v>2014</v>
      </c>
    </row>
    <row r="3701" spans="1:15" x14ac:dyDescent="0.3">
      <c r="A3701" t="s">
        <v>6127</v>
      </c>
      <c r="B3701" s="7">
        <v>43052</v>
      </c>
      <c r="C3701" t="s">
        <v>474</v>
      </c>
      <c r="D3701" t="s">
        <v>1303</v>
      </c>
      <c r="E3701">
        <v>163.96</v>
      </c>
      <c r="F3701">
        <v>4</v>
      </c>
      <c r="G3701">
        <v>0</v>
      </c>
      <c r="H3701">
        <v>70.502799999999993</v>
      </c>
      <c r="I3701" t="s">
        <v>69</v>
      </c>
      <c r="J3701" t="s">
        <v>148</v>
      </c>
      <c r="K3701" t="s">
        <v>1304</v>
      </c>
      <c r="L3701" t="s">
        <v>137</v>
      </c>
      <c r="M3701" t="s">
        <v>243</v>
      </c>
      <c r="N3701" t="s">
        <v>2802</v>
      </c>
      <c r="O3701">
        <f t="shared" si="57"/>
        <v>2017</v>
      </c>
    </row>
    <row r="3702" spans="1:15" x14ac:dyDescent="0.3">
      <c r="A3702" t="s">
        <v>6128</v>
      </c>
      <c r="B3702" s="7">
        <v>43093</v>
      </c>
      <c r="C3702" t="s">
        <v>4250</v>
      </c>
      <c r="D3702" t="s">
        <v>2647</v>
      </c>
      <c r="E3702">
        <v>37.93</v>
      </c>
      <c r="F3702">
        <v>1</v>
      </c>
      <c r="G3702">
        <v>0</v>
      </c>
      <c r="H3702">
        <v>6.8273999999999999</v>
      </c>
      <c r="I3702" t="s">
        <v>32</v>
      </c>
      <c r="J3702" t="s">
        <v>63</v>
      </c>
      <c r="K3702" t="s">
        <v>2648</v>
      </c>
      <c r="L3702" t="s">
        <v>137</v>
      </c>
      <c r="M3702" t="s">
        <v>243</v>
      </c>
      <c r="N3702" t="s">
        <v>352</v>
      </c>
      <c r="O3702">
        <f t="shared" si="57"/>
        <v>2017</v>
      </c>
    </row>
    <row r="3703" spans="1:15" x14ac:dyDescent="0.3">
      <c r="A3703" t="s">
        <v>6129</v>
      </c>
      <c r="B3703" s="7">
        <v>42378</v>
      </c>
      <c r="C3703" t="s">
        <v>6130</v>
      </c>
      <c r="D3703" t="s">
        <v>5473</v>
      </c>
      <c r="E3703">
        <v>15.167999999999999</v>
      </c>
      <c r="F3703">
        <v>2</v>
      </c>
      <c r="G3703">
        <v>0.2</v>
      </c>
      <c r="H3703">
        <v>3.7919999999999998</v>
      </c>
      <c r="I3703" t="s">
        <v>32</v>
      </c>
      <c r="J3703" t="s">
        <v>63</v>
      </c>
      <c r="K3703" t="s">
        <v>5474</v>
      </c>
      <c r="L3703" t="s">
        <v>137</v>
      </c>
      <c r="M3703" t="s">
        <v>445</v>
      </c>
      <c r="N3703" t="s">
        <v>2493</v>
      </c>
      <c r="O3703">
        <f t="shared" si="57"/>
        <v>2016</v>
      </c>
    </row>
    <row r="3704" spans="1:15" x14ac:dyDescent="0.3">
      <c r="A3704" t="s">
        <v>6131</v>
      </c>
      <c r="B3704" s="7">
        <v>42168</v>
      </c>
      <c r="C3704" t="s">
        <v>5885</v>
      </c>
      <c r="D3704" t="s">
        <v>6073</v>
      </c>
      <c r="E3704">
        <v>24.78</v>
      </c>
      <c r="F3704">
        <v>6</v>
      </c>
      <c r="G3704">
        <v>0</v>
      </c>
      <c r="H3704">
        <v>6.9383999999999997</v>
      </c>
      <c r="I3704" t="s">
        <v>44</v>
      </c>
      <c r="J3704" t="s">
        <v>66</v>
      </c>
      <c r="K3704" t="s">
        <v>6074</v>
      </c>
      <c r="L3704" t="s">
        <v>35</v>
      </c>
      <c r="M3704" t="s">
        <v>324</v>
      </c>
      <c r="N3704" t="s">
        <v>325</v>
      </c>
      <c r="O3704">
        <f t="shared" si="57"/>
        <v>2015</v>
      </c>
    </row>
    <row r="3705" spans="1:15" x14ac:dyDescent="0.3">
      <c r="A3705" t="s">
        <v>6131</v>
      </c>
      <c r="B3705" s="7">
        <v>42168</v>
      </c>
      <c r="C3705" t="s">
        <v>5885</v>
      </c>
      <c r="D3705" t="s">
        <v>4272</v>
      </c>
      <c r="E3705">
        <v>19.14</v>
      </c>
      <c r="F3705">
        <v>3</v>
      </c>
      <c r="G3705">
        <v>0</v>
      </c>
      <c r="H3705">
        <v>8.8043999999999993</v>
      </c>
      <c r="I3705" t="s">
        <v>44</v>
      </c>
      <c r="J3705" t="s">
        <v>73</v>
      </c>
      <c r="K3705" t="s">
        <v>4273</v>
      </c>
      <c r="L3705" t="s">
        <v>35</v>
      </c>
      <c r="M3705" t="s">
        <v>324</v>
      </c>
      <c r="N3705" t="s">
        <v>325</v>
      </c>
      <c r="O3705">
        <f t="shared" si="57"/>
        <v>2015</v>
      </c>
    </row>
    <row r="3706" spans="1:15" x14ac:dyDescent="0.3">
      <c r="A3706" t="s">
        <v>6131</v>
      </c>
      <c r="B3706" s="7">
        <v>42168</v>
      </c>
      <c r="C3706" t="s">
        <v>5885</v>
      </c>
      <c r="D3706" t="s">
        <v>2916</v>
      </c>
      <c r="E3706">
        <v>899.97</v>
      </c>
      <c r="F3706">
        <v>3</v>
      </c>
      <c r="G3706">
        <v>0</v>
      </c>
      <c r="H3706">
        <v>314.98950000000002</v>
      </c>
      <c r="I3706" t="s">
        <v>69</v>
      </c>
      <c r="J3706" t="s">
        <v>1077</v>
      </c>
      <c r="K3706" t="s">
        <v>2917</v>
      </c>
      <c r="L3706" t="s">
        <v>35</v>
      </c>
      <c r="M3706" t="s">
        <v>324</v>
      </c>
      <c r="N3706" t="s">
        <v>325</v>
      </c>
      <c r="O3706">
        <f t="shared" si="57"/>
        <v>2015</v>
      </c>
    </row>
    <row r="3707" spans="1:15" x14ac:dyDescent="0.3">
      <c r="A3707" t="s">
        <v>6131</v>
      </c>
      <c r="B3707" s="7">
        <v>42168</v>
      </c>
      <c r="C3707" t="s">
        <v>5885</v>
      </c>
      <c r="D3707" t="s">
        <v>5949</v>
      </c>
      <c r="E3707">
        <v>32.4</v>
      </c>
      <c r="F3707">
        <v>5</v>
      </c>
      <c r="G3707">
        <v>0</v>
      </c>
      <c r="H3707">
        <v>15.552</v>
      </c>
      <c r="I3707" t="s">
        <v>44</v>
      </c>
      <c r="J3707" t="s">
        <v>85</v>
      </c>
      <c r="K3707" t="s">
        <v>5950</v>
      </c>
      <c r="L3707" t="s">
        <v>35</v>
      </c>
      <c r="M3707" t="s">
        <v>324</v>
      </c>
      <c r="N3707" t="s">
        <v>325</v>
      </c>
      <c r="O3707">
        <f t="shared" si="57"/>
        <v>2015</v>
      </c>
    </row>
    <row r="3708" spans="1:15" x14ac:dyDescent="0.3">
      <c r="A3708" t="s">
        <v>6132</v>
      </c>
      <c r="B3708" s="7">
        <v>42812</v>
      </c>
      <c r="C3708" t="s">
        <v>5067</v>
      </c>
      <c r="D3708" t="s">
        <v>3739</v>
      </c>
      <c r="E3708">
        <v>23.832000000000001</v>
      </c>
      <c r="F3708">
        <v>3</v>
      </c>
      <c r="G3708">
        <v>0.2</v>
      </c>
      <c r="H3708">
        <v>6.5537999999999998</v>
      </c>
      <c r="I3708" t="s">
        <v>44</v>
      </c>
      <c r="J3708" t="s">
        <v>66</v>
      </c>
      <c r="K3708" t="s">
        <v>3740</v>
      </c>
      <c r="L3708" t="s">
        <v>99</v>
      </c>
      <c r="M3708" t="s">
        <v>100</v>
      </c>
      <c r="N3708" t="s">
        <v>722</v>
      </c>
      <c r="O3708">
        <f t="shared" si="57"/>
        <v>2017</v>
      </c>
    </row>
    <row r="3709" spans="1:15" x14ac:dyDescent="0.3">
      <c r="A3709" t="s">
        <v>6133</v>
      </c>
      <c r="B3709" s="7">
        <v>41966</v>
      </c>
      <c r="C3709" t="s">
        <v>1234</v>
      </c>
      <c r="D3709" t="s">
        <v>2540</v>
      </c>
      <c r="E3709">
        <v>6.3680000000000003</v>
      </c>
      <c r="F3709">
        <v>2</v>
      </c>
      <c r="G3709">
        <v>0.6</v>
      </c>
      <c r="H3709">
        <v>-2.5472000000000001</v>
      </c>
      <c r="I3709" t="s">
        <v>32</v>
      </c>
      <c r="J3709" t="s">
        <v>63</v>
      </c>
      <c r="K3709" t="s">
        <v>816</v>
      </c>
      <c r="L3709" t="s">
        <v>99</v>
      </c>
      <c r="M3709" t="s">
        <v>100</v>
      </c>
      <c r="N3709" t="s">
        <v>4435</v>
      </c>
      <c r="O3709">
        <f t="shared" si="57"/>
        <v>2014</v>
      </c>
    </row>
    <row r="3710" spans="1:15" x14ac:dyDescent="0.3">
      <c r="A3710" t="s">
        <v>6133</v>
      </c>
      <c r="B3710" s="7">
        <v>41966</v>
      </c>
      <c r="C3710" t="s">
        <v>1234</v>
      </c>
      <c r="D3710" t="s">
        <v>3681</v>
      </c>
      <c r="E3710">
        <v>34.176000000000002</v>
      </c>
      <c r="F3710">
        <v>3</v>
      </c>
      <c r="G3710">
        <v>0.8</v>
      </c>
      <c r="H3710">
        <v>-87.148799999999994</v>
      </c>
      <c r="I3710" t="s">
        <v>44</v>
      </c>
      <c r="J3710" t="s">
        <v>76</v>
      </c>
      <c r="K3710" t="s">
        <v>3682</v>
      </c>
      <c r="L3710" t="s">
        <v>99</v>
      </c>
      <c r="M3710" t="s">
        <v>100</v>
      </c>
      <c r="N3710" t="s">
        <v>4435</v>
      </c>
      <c r="O3710">
        <f t="shared" si="57"/>
        <v>2014</v>
      </c>
    </row>
    <row r="3711" spans="1:15" x14ac:dyDescent="0.3">
      <c r="A3711" t="s">
        <v>6133</v>
      </c>
      <c r="B3711" s="7">
        <v>41966</v>
      </c>
      <c r="C3711" t="s">
        <v>1234</v>
      </c>
      <c r="D3711" t="s">
        <v>5262</v>
      </c>
      <c r="E3711">
        <v>5.5439999999999996</v>
      </c>
      <c r="F3711">
        <v>7</v>
      </c>
      <c r="G3711">
        <v>0.2</v>
      </c>
      <c r="H3711">
        <v>1.6632</v>
      </c>
      <c r="I3711" t="s">
        <v>69</v>
      </c>
      <c r="J3711" t="s">
        <v>148</v>
      </c>
      <c r="K3711" t="s">
        <v>5263</v>
      </c>
      <c r="L3711" t="s">
        <v>99</v>
      </c>
      <c r="M3711" t="s">
        <v>100</v>
      </c>
      <c r="N3711" t="s">
        <v>4435</v>
      </c>
      <c r="O3711">
        <f t="shared" si="57"/>
        <v>2014</v>
      </c>
    </row>
    <row r="3712" spans="1:15" x14ac:dyDescent="0.3">
      <c r="A3712" t="s">
        <v>6134</v>
      </c>
      <c r="B3712" s="7">
        <v>43023</v>
      </c>
      <c r="C3712" t="s">
        <v>2016</v>
      </c>
      <c r="D3712" t="s">
        <v>795</v>
      </c>
      <c r="E3712">
        <v>510.24</v>
      </c>
      <c r="F3712">
        <v>3</v>
      </c>
      <c r="G3712">
        <v>0.2</v>
      </c>
      <c r="H3712">
        <v>6.3780000000000001</v>
      </c>
      <c r="I3712" t="s">
        <v>32</v>
      </c>
      <c r="J3712" t="s">
        <v>53</v>
      </c>
      <c r="K3712" t="s">
        <v>796</v>
      </c>
      <c r="L3712" t="s">
        <v>47</v>
      </c>
      <c r="M3712" t="s">
        <v>48</v>
      </c>
      <c r="N3712" t="s">
        <v>49</v>
      </c>
      <c r="O3712">
        <f t="shared" si="57"/>
        <v>2017</v>
      </c>
    </row>
    <row r="3713" spans="1:15" x14ac:dyDescent="0.3">
      <c r="A3713" t="s">
        <v>6134</v>
      </c>
      <c r="B3713" s="7">
        <v>43023</v>
      </c>
      <c r="C3713" t="s">
        <v>2016</v>
      </c>
      <c r="D3713" t="s">
        <v>3967</v>
      </c>
      <c r="E3713">
        <v>204.95</v>
      </c>
      <c r="F3713">
        <v>5</v>
      </c>
      <c r="G3713">
        <v>0</v>
      </c>
      <c r="H3713">
        <v>100.4255</v>
      </c>
      <c r="I3713" t="s">
        <v>44</v>
      </c>
      <c r="J3713" t="s">
        <v>85</v>
      </c>
      <c r="K3713" t="s">
        <v>3968</v>
      </c>
      <c r="L3713" t="s">
        <v>47</v>
      </c>
      <c r="M3713" t="s">
        <v>48</v>
      </c>
      <c r="N3713" t="s">
        <v>49</v>
      </c>
      <c r="O3713">
        <f t="shared" si="57"/>
        <v>2017</v>
      </c>
    </row>
    <row r="3714" spans="1:15" x14ac:dyDescent="0.3">
      <c r="A3714" t="s">
        <v>6135</v>
      </c>
      <c r="B3714" s="7">
        <v>42846</v>
      </c>
      <c r="C3714" t="s">
        <v>3929</v>
      </c>
      <c r="D3714" t="s">
        <v>6136</v>
      </c>
      <c r="E3714">
        <v>11.54</v>
      </c>
      <c r="F3714">
        <v>1</v>
      </c>
      <c r="G3714">
        <v>0</v>
      </c>
      <c r="H3714">
        <v>3.4620000000000002</v>
      </c>
      <c r="I3714" t="s">
        <v>69</v>
      </c>
      <c r="J3714" t="s">
        <v>148</v>
      </c>
      <c r="K3714" t="s">
        <v>6137</v>
      </c>
      <c r="L3714" t="s">
        <v>47</v>
      </c>
      <c r="M3714" t="s">
        <v>93</v>
      </c>
      <c r="N3714" t="s">
        <v>94</v>
      </c>
      <c r="O3714">
        <f t="shared" ref="O3714:O3777" si="58">YEAR(B3714)</f>
        <v>2017</v>
      </c>
    </row>
    <row r="3715" spans="1:15" x14ac:dyDescent="0.3">
      <c r="A3715" t="s">
        <v>6135</v>
      </c>
      <c r="B3715" s="7">
        <v>42846</v>
      </c>
      <c r="C3715" t="s">
        <v>3929</v>
      </c>
      <c r="D3715" t="s">
        <v>2744</v>
      </c>
      <c r="E3715">
        <v>162.6</v>
      </c>
      <c r="F3715">
        <v>3</v>
      </c>
      <c r="G3715">
        <v>0</v>
      </c>
      <c r="H3715">
        <v>34.146000000000001</v>
      </c>
      <c r="I3715" t="s">
        <v>32</v>
      </c>
      <c r="J3715" t="s">
        <v>63</v>
      </c>
      <c r="K3715" t="s">
        <v>2745</v>
      </c>
      <c r="L3715" t="s">
        <v>47</v>
      </c>
      <c r="M3715" t="s">
        <v>93</v>
      </c>
      <c r="N3715" t="s">
        <v>94</v>
      </c>
      <c r="O3715">
        <f t="shared" si="58"/>
        <v>2017</v>
      </c>
    </row>
    <row r="3716" spans="1:15" x14ac:dyDescent="0.3">
      <c r="A3716" t="s">
        <v>6138</v>
      </c>
      <c r="B3716" s="7">
        <v>41981</v>
      </c>
      <c r="C3716" t="s">
        <v>4675</v>
      </c>
      <c r="D3716" t="s">
        <v>2058</v>
      </c>
      <c r="E3716">
        <v>45.68</v>
      </c>
      <c r="F3716">
        <v>2</v>
      </c>
      <c r="G3716">
        <v>0</v>
      </c>
      <c r="H3716">
        <v>21.012799999999999</v>
      </c>
      <c r="I3716" t="s">
        <v>44</v>
      </c>
      <c r="J3716" t="s">
        <v>85</v>
      </c>
      <c r="K3716" t="s">
        <v>2059</v>
      </c>
      <c r="L3716" t="s">
        <v>47</v>
      </c>
      <c r="M3716" t="s">
        <v>93</v>
      </c>
      <c r="N3716" t="s">
        <v>2650</v>
      </c>
      <c r="O3716">
        <f t="shared" si="58"/>
        <v>2014</v>
      </c>
    </row>
    <row r="3717" spans="1:15" x14ac:dyDescent="0.3">
      <c r="A3717" t="s">
        <v>6138</v>
      </c>
      <c r="B3717" s="7">
        <v>41981</v>
      </c>
      <c r="C3717" t="s">
        <v>4675</v>
      </c>
      <c r="D3717" t="s">
        <v>1031</v>
      </c>
      <c r="E3717">
        <v>603.91999999999996</v>
      </c>
      <c r="F3717">
        <v>5</v>
      </c>
      <c r="G3717">
        <v>0.2</v>
      </c>
      <c r="H3717">
        <v>45.293999999999997</v>
      </c>
      <c r="I3717" t="s">
        <v>32</v>
      </c>
      <c r="J3717" t="s">
        <v>39</v>
      </c>
      <c r="K3717" t="s">
        <v>1032</v>
      </c>
      <c r="L3717" t="s">
        <v>47</v>
      </c>
      <c r="M3717" t="s">
        <v>93</v>
      </c>
      <c r="N3717" t="s">
        <v>2650</v>
      </c>
      <c r="O3717">
        <f t="shared" si="58"/>
        <v>2014</v>
      </c>
    </row>
    <row r="3718" spans="1:15" x14ac:dyDescent="0.3">
      <c r="A3718" t="s">
        <v>6139</v>
      </c>
      <c r="B3718" s="7">
        <v>42884</v>
      </c>
      <c r="C3718" t="s">
        <v>1979</v>
      </c>
      <c r="D3718" t="s">
        <v>4305</v>
      </c>
      <c r="E3718">
        <v>23.55</v>
      </c>
      <c r="F3718">
        <v>5</v>
      </c>
      <c r="G3718">
        <v>0</v>
      </c>
      <c r="H3718">
        <v>1.1775</v>
      </c>
      <c r="I3718" t="s">
        <v>44</v>
      </c>
      <c r="J3718" t="s">
        <v>241</v>
      </c>
      <c r="K3718" t="s">
        <v>4306</v>
      </c>
      <c r="L3718" t="s">
        <v>99</v>
      </c>
      <c r="M3718" t="s">
        <v>129</v>
      </c>
      <c r="N3718" t="s">
        <v>2223</v>
      </c>
      <c r="O3718">
        <f t="shared" si="58"/>
        <v>2017</v>
      </c>
    </row>
    <row r="3719" spans="1:15" x14ac:dyDescent="0.3">
      <c r="A3719" t="s">
        <v>6140</v>
      </c>
      <c r="B3719" s="7">
        <v>42632</v>
      </c>
      <c r="C3719" t="s">
        <v>1761</v>
      </c>
      <c r="D3719" t="s">
        <v>6141</v>
      </c>
      <c r="E3719">
        <v>5.04</v>
      </c>
      <c r="F3719">
        <v>2</v>
      </c>
      <c r="G3719">
        <v>0</v>
      </c>
      <c r="H3719">
        <v>0.1512</v>
      </c>
      <c r="I3719" t="s">
        <v>44</v>
      </c>
      <c r="J3719" t="s">
        <v>515</v>
      </c>
      <c r="K3719" t="s">
        <v>6142</v>
      </c>
      <c r="L3719" t="s">
        <v>35</v>
      </c>
      <c r="M3719" t="s">
        <v>1129</v>
      </c>
      <c r="N3719" t="s">
        <v>446</v>
      </c>
      <c r="O3719">
        <f t="shared" si="58"/>
        <v>2016</v>
      </c>
    </row>
    <row r="3720" spans="1:15" x14ac:dyDescent="0.3">
      <c r="A3720" t="s">
        <v>6140</v>
      </c>
      <c r="B3720" s="7">
        <v>42632</v>
      </c>
      <c r="C3720" t="s">
        <v>1761</v>
      </c>
      <c r="D3720" t="s">
        <v>4004</v>
      </c>
      <c r="E3720">
        <v>249.95</v>
      </c>
      <c r="F3720">
        <v>5</v>
      </c>
      <c r="G3720">
        <v>0</v>
      </c>
      <c r="H3720">
        <v>107.4785</v>
      </c>
      <c r="I3720" t="s">
        <v>69</v>
      </c>
      <c r="J3720" t="s">
        <v>148</v>
      </c>
      <c r="K3720" t="s">
        <v>4005</v>
      </c>
      <c r="L3720" t="s">
        <v>35</v>
      </c>
      <c r="M3720" t="s">
        <v>1129</v>
      </c>
      <c r="N3720" t="s">
        <v>446</v>
      </c>
      <c r="O3720">
        <f t="shared" si="58"/>
        <v>2016</v>
      </c>
    </row>
    <row r="3721" spans="1:15" x14ac:dyDescent="0.3">
      <c r="A3721" t="s">
        <v>6143</v>
      </c>
      <c r="B3721" s="7">
        <v>42630</v>
      </c>
      <c r="C3721" t="s">
        <v>278</v>
      </c>
      <c r="D3721" t="s">
        <v>610</v>
      </c>
      <c r="E3721">
        <v>33.4</v>
      </c>
      <c r="F3721">
        <v>5</v>
      </c>
      <c r="G3721">
        <v>0</v>
      </c>
      <c r="H3721">
        <v>12.358000000000001</v>
      </c>
      <c r="I3721" t="s">
        <v>44</v>
      </c>
      <c r="J3721" t="s">
        <v>66</v>
      </c>
      <c r="K3721" t="s">
        <v>611</v>
      </c>
      <c r="L3721" t="s">
        <v>99</v>
      </c>
      <c r="M3721" t="s">
        <v>230</v>
      </c>
      <c r="N3721" t="s">
        <v>446</v>
      </c>
      <c r="O3721">
        <f t="shared" si="58"/>
        <v>2016</v>
      </c>
    </row>
    <row r="3722" spans="1:15" x14ac:dyDescent="0.3">
      <c r="A3722" t="s">
        <v>6144</v>
      </c>
      <c r="B3722" s="7">
        <v>42724</v>
      </c>
      <c r="C3722" t="s">
        <v>3239</v>
      </c>
      <c r="D3722" t="s">
        <v>1004</v>
      </c>
      <c r="E3722">
        <v>18.920000000000002</v>
      </c>
      <c r="F3722">
        <v>4</v>
      </c>
      <c r="G3722">
        <v>0</v>
      </c>
      <c r="H3722">
        <v>7.3788</v>
      </c>
      <c r="I3722" t="s">
        <v>32</v>
      </c>
      <c r="J3722" t="s">
        <v>63</v>
      </c>
      <c r="K3722" t="s">
        <v>1005</v>
      </c>
      <c r="L3722" t="s">
        <v>35</v>
      </c>
      <c r="M3722" t="s">
        <v>1317</v>
      </c>
      <c r="N3722" t="s">
        <v>298</v>
      </c>
      <c r="O3722">
        <f t="shared" si="58"/>
        <v>2016</v>
      </c>
    </row>
    <row r="3723" spans="1:15" x14ac:dyDescent="0.3">
      <c r="A3723" t="s">
        <v>6144</v>
      </c>
      <c r="B3723" s="7">
        <v>42724</v>
      </c>
      <c r="C3723" t="s">
        <v>3239</v>
      </c>
      <c r="D3723" t="s">
        <v>72</v>
      </c>
      <c r="E3723">
        <v>15.42</v>
      </c>
      <c r="F3723">
        <v>2</v>
      </c>
      <c r="G3723">
        <v>0</v>
      </c>
      <c r="H3723">
        <v>6.9390000000000001</v>
      </c>
      <c r="I3723" t="s">
        <v>44</v>
      </c>
      <c r="J3723" t="s">
        <v>73</v>
      </c>
      <c r="K3723" t="s">
        <v>74</v>
      </c>
      <c r="L3723" t="s">
        <v>35</v>
      </c>
      <c r="M3723" t="s">
        <v>1317</v>
      </c>
      <c r="N3723" t="s">
        <v>298</v>
      </c>
      <c r="O3723">
        <f t="shared" si="58"/>
        <v>2016</v>
      </c>
    </row>
    <row r="3724" spans="1:15" x14ac:dyDescent="0.3">
      <c r="A3724" t="s">
        <v>6145</v>
      </c>
      <c r="B3724" s="7">
        <v>43061</v>
      </c>
      <c r="C3724" t="s">
        <v>2779</v>
      </c>
      <c r="D3724" t="s">
        <v>1092</v>
      </c>
      <c r="E3724">
        <v>35.712000000000003</v>
      </c>
      <c r="F3724">
        <v>8</v>
      </c>
      <c r="G3724">
        <v>0.2</v>
      </c>
      <c r="H3724">
        <v>2.2320000000000002</v>
      </c>
      <c r="I3724" t="s">
        <v>44</v>
      </c>
      <c r="J3724" t="s">
        <v>66</v>
      </c>
      <c r="K3724" t="s">
        <v>1093</v>
      </c>
      <c r="L3724" t="s">
        <v>99</v>
      </c>
      <c r="M3724" t="s">
        <v>100</v>
      </c>
      <c r="N3724" t="s">
        <v>171</v>
      </c>
      <c r="O3724">
        <f t="shared" si="58"/>
        <v>2017</v>
      </c>
    </row>
    <row r="3725" spans="1:15" x14ac:dyDescent="0.3">
      <c r="A3725" t="s">
        <v>6146</v>
      </c>
      <c r="B3725" s="7">
        <v>42003</v>
      </c>
      <c r="C3725" t="s">
        <v>6130</v>
      </c>
      <c r="D3725" t="s">
        <v>5663</v>
      </c>
      <c r="E3725">
        <v>551.98500000000001</v>
      </c>
      <c r="F3725">
        <v>5</v>
      </c>
      <c r="G3725">
        <v>0.7</v>
      </c>
      <c r="H3725">
        <v>-459.98750000000001</v>
      </c>
      <c r="I3725" t="s">
        <v>44</v>
      </c>
      <c r="J3725" t="s">
        <v>73</v>
      </c>
      <c r="K3725" t="s">
        <v>5664</v>
      </c>
      <c r="L3725" t="s">
        <v>47</v>
      </c>
      <c r="M3725" t="s">
        <v>281</v>
      </c>
      <c r="N3725" t="s">
        <v>486</v>
      </c>
      <c r="O3725">
        <f t="shared" si="58"/>
        <v>2014</v>
      </c>
    </row>
    <row r="3726" spans="1:15" x14ac:dyDescent="0.3">
      <c r="A3726" t="s">
        <v>6147</v>
      </c>
      <c r="B3726" s="7">
        <v>42828</v>
      </c>
      <c r="C3726" t="s">
        <v>1483</v>
      </c>
      <c r="D3726" t="s">
        <v>1462</v>
      </c>
      <c r="E3726">
        <v>7.056</v>
      </c>
      <c r="F3726">
        <v>3</v>
      </c>
      <c r="G3726">
        <v>0.2</v>
      </c>
      <c r="H3726">
        <v>2.2050000000000001</v>
      </c>
      <c r="I3726" t="s">
        <v>44</v>
      </c>
      <c r="J3726" t="s">
        <v>66</v>
      </c>
      <c r="K3726" t="s">
        <v>1463</v>
      </c>
      <c r="L3726" t="s">
        <v>99</v>
      </c>
      <c r="M3726" t="s">
        <v>193</v>
      </c>
      <c r="N3726" t="s">
        <v>276</v>
      </c>
      <c r="O3726">
        <f t="shared" si="58"/>
        <v>2017</v>
      </c>
    </row>
    <row r="3727" spans="1:15" x14ac:dyDescent="0.3">
      <c r="A3727" t="s">
        <v>6148</v>
      </c>
      <c r="B3727" s="7">
        <v>42730</v>
      </c>
      <c r="C3727" t="s">
        <v>520</v>
      </c>
      <c r="D3727" t="s">
        <v>4546</v>
      </c>
      <c r="E3727">
        <v>18.72</v>
      </c>
      <c r="F3727">
        <v>2</v>
      </c>
      <c r="G3727">
        <v>0.2</v>
      </c>
      <c r="H3727">
        <v>3.51</v>
      </c>
      <c r="I3727" t="s">
        <v>44</v>
      </c>
      <c r="J3727" t="s">
        <v>76</v>
      </c>
      <c r="K3727" t="s">
        <v>4547</v>
      </c>
      <c r="L3727" t="s">
        <v>47</v>
      </c>
      <c r="M3727" t="s">
        <v>409</v>
      </c>
      <c r="N3727" t="s">
        <v>715</v>
      </c>
      <c r="O3727">
        <f t="shared" si="58"/>
        <v>2016</v>
      </c>
    </row>
    <row r="3728" spans="1:15" x14ac:dyDescent="0.3">
      <c r="A3728" t="s">
        <v>6149</v>
      </c>
      <c r="B3728" s="7">
        <v>42526</v>
      </c>
      <c r="C3728" t="s">
        <v>4028</v>
      </c>
      <c r="D3728" t="s">
        <v>2524</v>
      </c>
      <c r="E3728">
        <v>360.38</v>
      </c>
      <c r="F3728">
        <v>2</v>
      </c>
      <c r="G3728">
        <v>0</v>
      </c>
      <c r="H3728">
        <v>93.698800000000006</v>
      </c>
      <c r="I3728" t="s">
        <v>44</v>
      </c>
      <c r="J3728" t="s">
        <v>58</v>
      </c>
      <c r="K3728" t="s">
        <v>2525</v>
      </c>
      <c r="L3728" t="s">
        <v>137</v>
      </c>
      <c r="M3728" t="s">
        <v>222</v>
      </c>
      <c r="N3728" t="s">
        <v>540</v>
      </c>
      <c r="O3728">
        <f t="shared" si="58"/>
        <v>2016</v>
      </c>
    </row>
    <row r="3729" spans="1:15" x14ac:dyDescent="0.3">
      <c r="A3729" t="s">
        <v>6149</v>
      </c>
      <c r="B3729" s="7">
        <v>42526</v>
      </c>
      <c r="C3729" t="s">
        <v>4028</v>
      </c>
      <c r="D3729" t="s">
        <v>1092</v>
      </c>
      <c r="E3729">
        <v>11.16</v>
      </c>
      <c r="F3729">
        <v>2</v>
      </c>
      <c r="G3729">
        <v>0</v>
      </c>
      <c r="H3729">
        <v>2.79</v>
      </c>
      <c r="I3729" t="s">
        <v>44</v>
      </c>
      <c r="J3729" t="s">
        <v>66</v>
      </c>
      <c r="K3729" t="s">
        <v>1093</v>
      </c>
      <c r="L3729" t="s">
        <v>137</v>
      </c>
      <c r="M3729" t="s">
        <v>222</v>
      </c>
      <c r="N3729" t="s">
        <v>540</v>
      </c>
      <c r="O3729">
        <f t="shared" si="58"/>
        <v>2016</v>
      </c>
    </row>
    <row r="3730" spans="1:15" x14ac:dyDescent="0.3">
      <c r="A3730" t="s">
        <v>6149</v>
      </c>
      <c r="B3730" s="7">
        <v>42526</v>
      </c>
      <c r="C3730" t="s">
        <v>4028</v>
      </c>
      <c r="D3730" t="s">
        <v>5717</v>
      </c>
      <c r="E3730">
        <v>14.94</v>
      </c>
      <c r="F3730">
        <v>3</v>
      </c>
      <c r="G3730">
        <v>0</v>
      </c>
      <c r="H3730">
        <v>6.8723999999999998</v>
      </c>
      <c r="I3730" t="s">
        <v>44</v>
      </c>
      <c r="J3730" t="s">
        <v>45</v>
      </c>
      <c r="K3730" t="s">
        <v>5718</v>
      </c>
      <c r="L3730" t="s">
        <v>137</v>
      </c>
      <c r="M3730" t="s">
        <v>222</v>
      </c>
      <c r="N3730" t="s">
        <v>540</v>
      </c>
      <c r="O3730">
        <f t="shared" si="58"/>
        <v>2016</v>
      </c>
    </row>
    <row r="3731" spans="1:15" x14ac:dyDescent="0.3">
      <c r="A3731" t="s">
        <v>6150</v>
      </c>
      <c r="B3731" s="7">
        <v>42265</v>
      </c>
      <c r="C3731" t="s">
        <v>1330</v>
      </c>
      <c r="D3731" t="s">
        <v>3533</v>
      </c>
      <c r="E3731">
        <v>41.96</v>
      </c>
      <c r="F3731">
        <v>2</v>
      </c>
      <c r="G3731">
        <v>0</v>
      </c>
      <c r="H3731">
        <v>7.9724000000000004</v>
      </c>
      <c r="I3731" t="s">
        <v>44</v>
      </c>
      <c r="J3731" t="s">
        <v>58</v>
      </c>
      <c r="K3731" t="s">
        <v>3534</v>
      </c>
      <c r="L3731" t="s">
        <v>137</v>
      </c>
      <c r="M3731" t="s">
        <v>2405</v>
      </c>
      <c r="N3731" t="s">
        <v>2826</v>
      </c>
      <c r="O3731">
        <f t="shared" si="58"/>
        <v>2015</v>
      </c>
    </row>
    <row r="3732" spans="1:15" x14ac:dyDescent="0.3">
      <c r="A3732" t="s">
        <v>6150</v>
      </c>
      <c r="B3732" s="7">
        <v>42265</v>
      </c>
      <c r="C3732" t="s">
        <v>1330</v>
      </c>
      <c r="D3732" t="s">
        <v>307</v>
      </c>
      <c r="E3732">
        <v>636.86</v>
      </c>
      <c r="F3732">
        <v>7</v>
      </c>
      <c r="G3732">
        <v>0</v>
      </c>
      <c r="H3732">
        <v>0</v>
      </c>
      <c r="I3732" t="s">
        <v>44</v>
      </c>
      <c r="J3732" t="s">
        <v>58</v>
      </c>
      <c r="K3732" t="s">
        <v>308</v>
      </c>
      <c r="L3732" t="s">
        <v>137</v>
      </c>
      <c r="M3732" t="s">
        <v>2405</v>
      </c>
      <c r="N3732" t="s">
        <v>2826</v>
      </c>
      <c r="O3732">
        <f t="shared" si="58"/>
        <v>2015</v>
      </c>
    </row>
    <row r="3733" spans="1:15" x14ac:dyDescent="0.3">
      <c r="A3733" t="s">
        <v>6150</v>
      </c>
      <c r="B3733" s="7">
        <v>42265</v>
      </c>
      <c r="C3733" t="s">
        <v>1330</v>
      </c>
      <c r="D3733" t="s">
        <v>6151</v>
      </c>
      <c r="E3733">
        <v>499.99</v>
      </c>
      <c r="F3733">
        <v>1</v>
      </c>
      <c r="G3733">
        <v>0</v>
      </c>
      <c r="H3733">
        <v>129.9974</v>
      </c>
      <c r="I3733" t="s">
        <v>69</v>
      </c>
      <c r="J3733" t="s">
        <v>70</v>
      </c>
      <c r="K3733" t="s">
        <v>6152</v>
      </c>
      <c r="L3733" t="s">
        <v>137</v>
      </c>
      <c r="M3733" t="s">
        <v>2405</v>
      </c>
      <c r="N3733" t="s">
        <v>2826</v>
      </c>
      <c r="O3733">
        <f t="shared" si="58"/>
        <v>2015</v>
      </c>
    </row>
    <row r="3734" spans="1:15" x14ac:dyDescent="0.3">
      <c r="A3734" t="s">
        <v>6150</v>
      </c>
      <c r="B3734" s="7">
        <v>42265</v>
      </c>
      <c r="C3734" t="s">
        <v>1330</v>
      </c>
      <c r="D3734" t="s">
        <v>4055</v>
      </c>
      <c r="E3734">
        <v>1259.93</v>
      </c>
      <c r="F3734">
        <v>7</v>
      </c>
      <c r="G3734">
        <v>0</v>
      </c>
      <c r="H3734">
        <v>327.58179999999999</v>
      </c>
      <c r="I3734" t="s">
        <v>69</v>
      </c>
      <c r="J3734" t="s">
        <v>70</v>
      </c>
      <c r="K3734" t="s">
        <v>4056</v>
      </c>
      <c r="L3734" t="s">
        <v>137</v>
      </c>
      <c r="M3734" t="s">
        <v>2405</v>
      </c>
      <c r="N3734" t="s">
        <v>2826</v>
      </c>
      <c r="O3734">
        <f t="shared" si="58"/>
        <v>2015</v>
      </c>
    </row>
    <row r="3735" spans="1:15" x14ac:dyDescent="0.3">
      <c r="A3735" t="s">
        <v>6150</v>
      </c>
      <c r="B3735" s="7">
        <v>42265</v>
      </c>
      <c r="C3735" t="s">
        <v>1330</v>
      </c>
      <c r="D3735" t="s">
        <v>5832</v>
      </c>
      <c r="E3735">
        <v>65.08</v>
      </c>
      <c r="F3735">
        <v>4</v>
      </c>
      <c r="G3735">
        <v>0</v>
      </c>
      <c r="H3735">
        <v>31.889199999999999</v>
      </c>
      <c r="I3735" t="s">
        <v>44</v>
      </c>
      <c r="J3735" t="s">
        <v>73</v>
      </c>
      <c r="K3735" t="s">
        <v>5833</v>
      </c>
      <c r="L3735" t="s">
        <v>137</v>
      </c>
      <c r="M3735" t="s">
        <v>2405</v>
      </c>
      <c r="N3735" t="s">
        <v>2826</v>
      </c>
      <c r="O3735">
        <f t="shared" si="58"/>
        <v>2015</v>
      </c>
    </row>
    <row r="3736" spans="1:15" x14ac:dyDescent="0.3">
      <c r="A3736" t="s">
        <v>6153</v>
      </c>
      <c r="B3736" s="7">
        <v>42800</v>
      </c>
      <c r="C3736" t="s">
        <v>6154</v>
      </c>
      <c r="D3736" t="s">
        <v>562</v>
      </c>
      <c r="E3736">
        <v>26.38</v>
      </c>
      <c r="F3736">
        <v>1</v>
      </c>
      <c r="G3736">
        <v>0</v>
      </c>
      <c r="H3736">
        <v>12.1348</v>
      </c>
      <c r="I3736" t="s">
        <v>44</v>
      </c>
      <c r="J3736" t="s">
        <v>85</v>
      </c>
      <c r="K3736" t="s">
        <v>563</v>
      </c>
      <c r="L3736" t="s">
        <v>137</v>
      </c>
      <c r="M3736" t="s">
        <v>243</v>
      </c>
      <c r="N3736" t="s">
        <v>244</v>
      </c>
      <c r="O3736">
        <f t="shared" si="58"/>
        <v>2017</v>
      </c>
    </row>
    <row r="3737" spans="1:15" x14ac:dyDescent="0.3">
      <c r="A3737" t="s">
        <v>6153</v>
      </c>
      <c r="B3737" s="7">
        <v>42800</v>
      </c>
      <c r="C3737" t="s">
        <v>6154</v>
      </c>
      <c r="D3737" t="s">
        <v>3185</v>
      </c>
      <c r="E3737">
        <v>71.97</v>
      </c>
      <c r="F3737">
        <v>3</v>
      </c>
      <c r="G3737">
        <v>0</v>
      </c>
      <c r="H3737">
        <v>16.553100000000001</v>
      </c>
      <c r="I3737" t="s">
        <v>32</v>
      </c>
      <c r="J3737" t="s">
        <v>63</v>
      </c>
      <c r="K3737" t="s">
        <v>3186</v>
      </c>
      <c r="L3737" t="s">
        <v>137</v>
      </c>
      <c r="M3737" t="s">
        <v>243</v>
      </c>
      <c r="N3737" t="s">
        <v>244</v>
      </c>
      <c r="O3737">
        <f t="shared" si="58"/>
        <v>2017</v>
      </c>
    </row>
    <row r="3738" spans="1:15" x14ac:dyDescent="0.3">
      <c r="A3738" t="s">
        <v>6155</v>
      </c>
      <c r="B3738" s="7">
        <v>42446</v>
      </c>
      <c r="C3738" t="s">
        <v>6156</v>
      </c>
      <c r="D3738" t="s">
        <v>5205</v>
      </c>
      <c r="E3738">
        <v>129.97999999999999</v>
      </c>
      <c r="F3738">
        <v>2</v>
      </c>
      <c r="G3738">
        <v>0</v>
      </c>
      <c r="H3738">
        <v>62.3904</v>
      </c>
      <c r="I3738" t="s">
        <v>69</v>
      </c>
      <c r="J3738" t="s">
        <v>70</v>
      </c>
      <c r="K3738" t="s">
        <v>5206</v>
      </c>
      <c r="L3738" t="s">
        <v>137</v>
      </c>
      <c r="M3738" t="s">
        <v>222</v>
      </c>
      <c r="N3738" t="s">
        <v>540</v>
      </c>
      <c r="O3738">
        <f t="shared" si="58"/>
        <v>2016</v>
      </c>
    </row>
    <row r="3739" spans="1:15" x14ac:dyDescent="0.3">
      <c r="A3739" t="s">
        <v>6155</v>
      </c>
      <c r="B3739" s="7">
        <v>42446</v>
      </c>
      <c r="C3739" t="s">
        <v>6156</v>
      </c>
      <c r="D3739" t="s">
        <v>5832</v>
      </c>
      <c r="E3739">
        <v>32.54</v>
      </c>
      <c r="F3739">
        <v>2</v>
      </c>
      <c r="G3739">
        <v>0</v>
      </c>
      <c r="H3739">
        <v>15.944599999999999</v>
      </c>
      <c r="I3739" t="s">
        <v>44</v>
      </c>
      <c r="J3739" t="s">
        <v>73</v>
      </c>
      <c r="K3739" t="s">
        <v>5833</v>
      </c>
      <c r="L3739" t="s">
        <v>137</v>
      </c>
      <c r="M3739" t="s">
        <v>222</v>
      </c>
      <c r="N3739" t="s">
        <v>540</v>
      </c>
      <c r="O3739">
        <f t="shared" si="58"/>
        <v>2016</v>
      </c>
    </row>
    <row r="3740" spans="1:15" x14ac:dyDescent="0.3">
      <c r="A3740" t="s">
        <v>6157</v>
      </c>
      <c r="B3740" s="7">
        <v>42713</v>
      </c>
      <c r="C3740" t="s">
        <v>833</v>
      </c>
      <c r="D3740" t="s">
        <v>224</v>
      </c>
      <c r="E3740">
        <v>10.9</v>
      </c>
      <c r="F3740">
        <v>1</v>
      </c>
      <c r="G3740">
        <v>0</v>
      </c>
      <c r="H3740">
        <v>3.052</v>
      </c>
      <c r="I3740" t="s">
        <v>69</v>
      </c>
      <c r="J3740" t="s">
        <v>70</v>
      </c>
      <c r="K3740" t="s">
        <v>225</v>
      </c>
      <c r="L3740" t="s">
        <v>99</v>
      </c>
      <c r="M3740" t="s">
        <v>216</v>
      </c>
      <c r="N3740" t="s">
        <v>298</v>
      </c>
      <c r="O3740">
        <f t="shared" si="58"/>
        <v>2016</v>
      </c>
    </row>
    <row r="3741" spans="1:15" x14ac:dyDescent="0.3">
      <c r="A3741" t="s">
        <v>6157</v>
      </c>
      <c r="B3741" s="7">
        <v>42713</v>
      </c>
      <c r="C3741" t="s">
        <v>833</v>
      </c>
      <c r="D3741" t="s">
        <v>3518</v>
      </c>
      <c r="E3741">
        <v>59.98</v>
      </c>
      <c r="F3741">
        <v>2</v>
      </c>
      <c r="G3741">
        <v>0</v>
      </c>
      <c r="H3741">
        <v>25.191600000000001</v>
      </c>
      <c r="I3741" t="s">
        <v>69</v>
      </c>
      <c r="J3741" t="s">
        <v>148</v>
      </c>
      <c r="K3741" t="s">
        <v>3519</v>
      </c>
      <c r="L3741" t="s">
        <v>99</v>
      </c>
      <c r="M3741" t="s">
        <v>216</v>
      </c>
      <c r="N3741" t="s">
        <v>298</v>
      </c>
      <c r="O3741">
        <f t="shared" si="58"/>
        <v>2016</v>
      </c>
    </row>
    <row r="3742" spans="1:15" x14ac:dyDescent="0.3">
      <c r="A3742" t="s">
        <v>6157</v>
      </c>
      <c r="B3742" s="7">
        <v>42713</v>
      </c>
      <c r="C3742" t="s">
        <v>833</v>
      </c>
      <c r="D3742" t="s">
        <v>97</v>
      </c>
      <c r="E3742">
        <v>61.929000000000002</v>
      </c>
      <c r="F3742">
        <v>1</v>
      </c>
      <c r="G3742">
        <v>0.1</v>
      </c>
      <c r="H3742">
        <v>23.395399999999999</v>
      </c>
      <c r="I3742" t="s">
        <v>44</v>
      </c>
      <c r="J3742" t="s">
        <v>76</v>
      </c>
      <c r="K3742" t="s">
        <v>98</v>
      </c>
      <c r="L3742" t="s">
        <v>99</v>
      </c>
      <c r="M3742" t="s">
        <v>216</v>
      </c>
      <c r="N3742" t="s">
        <v>298</v>
      </c>
      <c r="O3742">
        <f t="shared" si="58"/>
        <v>2016</v>
      </c>
    </row>
    <row r="3743" spans="1:15" x14ac:dyDescent="0.3">
      <c r="A3743" t="s">
        <v>6158</v>
      </c>
      <c r="B3743" s="7">
        <v>42384</v>
      </c>
      <c r="C3743" t="s">
        <v>4475</v>
      </c>
      <c r="D3743" t="s">
        <v>1118</v>
      </c>
      <c r="E3743">
        <v>16.52</v>
      </c>
      <c r="F3743">
        <v>4</v>
      </c>
      <c r="G3743">
        <v>0</v>
      </c>
      <c r="H3743">
        <v>7.5991999999999997</v>
      </c>
      <c r="I3743" t="s">
        <v>44</v>
      </c>
      <c r="J3743" t="s">
        <v>159</v>
      </c>
      <c r="K3743" t="s">
        <v>1119</v>
      </c>
      <c r="L3743" t="s">
        <v>137</v>
      </c>
      <c r="M3743" t="s">
        <v>243</v>
      </c>
      <c r="N3743" t="s">
        <v>244</v>
      </c>
      <c r="O3743">
        <f t="shared" si="58"/>
        <v>2016</v>
      </c>
    </row>
    <row r="3744" spans="1:15" x14ac:dyDescent="0.3">
      <c r="A3744" t="s">
        <v>6158</v>
      </c>
      <c r="B3744" s="7">
        <v>42384</v>
      </c>
      <c r="C3744" t="s">
        <v>4475</v>
      </c>
      <c r="D3744" t="s">
        <v>4626</v>
      </c>
      <c r="E3744">
        <v>60.12</v>
      </c>
      <c r="F3744">
        <v>9</v>
      </c>
      <c r="G3744">
        <v>0</v>
      </c>
      <c r="H3744">
        <v>28.857600000000001</v>
      </c>
      <c r="I3744" t="s">
        <v>44</v>
      </c>
      <c r="J3744" t="s">
        <v>85</v>
      </c>
      <c r="K3744" t="s">
        <v>4627</v>
      </c>
      <c r="L3744" t="s">
        <v>137</v>
      </c>
      <c r="M3744" t="s">
        <v>243</v>
      </c>
      <c r="N3744" t="s">
        <v>244</v>
      </c>
      <c r="O3744">
        <f t="shared" si="58"/>
        <v>2016</v>
      </c>
    </row>
    <row r="3745" spans="1:15" x14ac:dyDescent="0.3">
      <c r="A3745" t="s">
        <v>6158</v>
      </c>
      <c r="B3745" s="7">
        <v>42384</v>
      </c>
      <c r="C3745" t="s">
        <v>4475</v>
      </c>
      <c r="D3745" t="s">
        <v>1188</v>
      </c>
      <c r="E3745">
        <v>49.536000000000001</v>
      </c>
      <c r="F3745">
        <v>3</v>
      </c>
      <c r="G3745">
        <v>0.2</v>
      </c>
      <c r="H3745">
        <v>17.337599999999998</v>
      </c>
      <c r="I3745" t="s">
        <v>44</v>
      </c>
      <c r="J3745" t="s">
        <v>73</v>
      </c>
      <c r="K3745" t="s">
        <v>1189</v>
      </c>
      <c r="L3745" t="s">
        <v>137</v>
      </c>
      <c r="M3745" t="s">
        <v>243</v>
      </c>
      <c r="N3745" t="s">
        <v>244</v>
      </c>
      <c r="O3745">
        <f t="shared" si="58"/>
        <v>2016</v>
      </c>
    </row>
    <row r="3746" spans="1:15" x14ac:dyDescent="0.3">
      <c r="A3746" t="s">
        <v>6159</v>
      </c>
      <c r="B3746" s="7">
        <v>41936</v>
      </c>
      <c r="C3746" t="s">
        <v>2011</v>
      </c>
      <c r="D3746" t="s">
        <v>5297</v>
      </c>
      <c r="E3746">
        <v>11.85</v>
      </c>
      <c r="F3746">
        <v>3</v>
      </c>
      <c r="G3746">
        <v>0</v>
      </c>
      <c r="H3746">
        <v>3.7919999999999998</v>
      </c>
      <c r="I3746" t="s">
        <v>44</v>
      </c>
      <c r="J3746" t="s">
        <v>241</v>
      </c>
      <c r="K3746" t="s">
        <v>5298</v>
      </c>
      <c r="L3746" t="s">
        <v>35</v>
      </c>
      <c r="M3746" t="s">
        <v>346</v>
      </c>
      <c r="N3746" t="s">
        <v>6160</v>
      </c>
      <c r="O3746">
        <f t="shared" si="58"/>
        <v>2014</v>
      </c>
    </row>
    <row r="3747" spans="1:15" x14ac:dyDescent="0.3">
      <c r="A3747" t="s">
        <v>6161</v>
      </c>
      <c r="B3747" s="7">
        <v>42636</v>
      </c>
      <c r="C3747" t="s">
        <v>1177</v>
      </c>
      <c r="D3747" t="s">
        <v>1366</v>
      </c>
      <c r="E3747">
        <v>118.25</v>
      </c>
      <c r="F3747">
        <v>5</v>
      </c>
      <c r="G3747">
        <v>0</v>
      </c>
      <c r="H3747">
        <v>34.292499999999997</v>
      </c>
      <c r="I3747" t="s">
        <v>44</v>
      </c>
      <c r="J3747" t="s">
        <v>58</v>
      </c>
      <c r="K3747" t="s">
        <v>1367</v>
      </c>
      <c r="L3747" t="s">
        <v>35</v>
      </c>
      <c r="M3747" t="s">
        <v>1129</v>
      </c>
      <c r="N3747" t="s">
        <v>446</v>
      </c>
      <c r="O3747">
        <f t="shared" si="58"/>
        <v>2016</v>
      </c>
    </row>
    <row r="3748" spans="1:15" x14ac:dyDescent="0.3">
      <c r="A3748" t="s">
        <v>6161</v>
      </c>
      <c r="B3748" s="7">
        <v>42636</v>
      </c>
      <c r="C3748" t="s">
        <v>1177</v>
      </c>
      <c r="D3748" t="s">
        <v>4536</v>
      </c>
      <c r="E3748">
        <v>368.97</v>
      </c>
      <c r="F3748">
        <v>3</v>
      </c>
      <c r="G3748">
        <v>0</v>
      </c>
      <c r="H3748">
        <v>81.173400000000001</v>
      </c>
      <c r="I3748" t="s">
        <v>32</v>
      </c>
      <c r="J3748" t="s">
        <v>39</v>
      </c>
      <c r="K3748" t="s">
        <v>4537</v>
      </c>
      <c r="L3748" t="s">
        <v>35</v>
      </c>
      <c r="M3748" t="s">
        <v>1129</v>
      </c>
      <c r="N3748" t="s">
        <v>446</v>
      </c>
      <c r="O3748">
        <f t="shared" si="58"/>
        <v>2016</v>
      </c>
    </row>
    <row r="3749" spans="1:15" x14ac:dyDescent="0.3">
      <c r="A3749" t="s">
        <v>6162</v>
      </c>
      <c r="B3749" s="7">
        <v>42974</v>
      </c>
      <c r="C3749" t="s">
        <v>848</v>
      </c>
      <c r="D3749" t="s">
        <v>3748</v>
      </c>
      <c r="E3749">
        <v>198.46</v>
      </c>
      <c r="F3749">
        <v>2</v>
      </c>
      <c r="G3749">
        <v>0</v>
      </c>
      <c r="H3749">
        <v>99.23</v>
      </c>
      <c r="I3749" t="s">
        <v>32</v>
      </c>
      <c r="J3749" t="s">
        <v>63</v>
      </c>
      <c r="K3749" t="s">
        <v>3749</v>
      </c>
      <c r="L3749" t="s">
        <v>47</v>
      </c>
      <c r="M3749" t="s">
        <v>48</v>
      </c>
      <c r="N3749" t="s">
        <v>909</v>
      </c>
      <c r="O3749">
        <f t="shared" si="58"/>
        <v>2017</v>
      </c>
    </row>
    <row r="3750" spans="1:15" x14ac:dyDescent="0.3">
      <c r="A3750" t="s">
        <v>6162</v>
      </c>
      <c r="B3750" s="7">
        <v>42974</v>
      </c>
      <c r="C3750" t="s">
        <v>848</v>
      </c>
      <c r="D3750" t="s">
        <v>5274</v>
      </c>
      <c r="E3750">
        <v>321.92</v>
      </c>
      <c r="F3750">
        <v>4</v>
      </c>
      <c r="G3750">
        <v>0</v>
      </c>
      <c r="H3750">
        <v>96.575999999999993</v>
      </c>
      <c r="I3750" t="s">
        <v>44</v>
      </c>
      <c r="J3750" t="s">
        <v>76</v>
      </c>
      <c r="K3750" t="s">
        <v>5275</v>
      </c>
      <c r="L3750" t="s">
        <v>47</v>
      </c>
      <c r="M3750" t="s">
        <v>48</v>
      </c>
      <c r="N3750" t="s">
        <v>909</v>
      </c>
      <c r="O3750">
        <f t="shared" si="58"/>
        <v>2017</v>
      </c>
    </row>
    <row r="3751" spans="1:15" x14ac:dyDescent="0.3">
      <c r="A3751" t="s">
        <v>6162</v>
      </c>
      <c r="B3751" s="7">
        <v>42974</v>
      </c>
      <c r="C3751" t="s">
        <v>848</v>
      </c>
      <c r="D3751" t="s">
        <v>6118</v>
      </c>
      <c r="E3751">
        <v>879.98400000000004</v>
      </c>
      <c r="F3751">
        <v>2</v>
      </c>
      <c r="G3751">
        <v>0.2</v>
      </c>
      <c r="H3751">
        <v>329.99400000000003</v>
      </c>
      <c r="I3751" t="s">
        <v>69</v>
      </c>
      <c r="J3751" t="s">
        <v>1077</v>
      </c>
      <c r="K3751" t="s">
        <v>6119</v>
      </c>
      <c r="L3751" t="s">
        <v>47</v>
      </c>
      <c r="M3751" t="s">
        <v>48</v>
      </c>
      <c r="N3751" t="s">
        <v>909</v>
      </c>
      <c r="O3751">
        <f t="shared" si="58"/>
        <v>2017</v>
      </c>
    </row>
    <row r="3752" spans="1:15" x14ac:dyDescent="0.3">
      <c r="A3752" t="s">
        <v>6162</v>
      </c>
      <c r="B3752" s="7">
        <v>42974</v>
      </c>
      <c r="C3752" t="s">
        <v>848</v>
      </c>
      <c r="D3752" t="s">
        <v>2304</v>
      </c>
      <c r="E3752">
        <v>28.4</v>
      </c>
      <c r="F3752">
        <v>5</v>
      </c>
      <c r="G3752">
        <v>0</v>
      </c>
      <c r="H3752">
        <v>8.2360000000000007</v>
      </c>
      <c r="I3752" t="s">
        <v>44</v>
      </c>
      <c r="J3752" t="s">
        <v>515</v>
      </c>
      <c r="K3752" t="s">
        <v>2305</v>
      </c>
      <c r="L3752" t="s">
        <v>47</v>
      </c>
      <c r="M3752" t="s">
        <v>48</v>
      </c>
      <c r="N3752" t="s">
        <v>909</v>
      </c>
      <c r="O3752">
        <f t="shared" si="58"/>
        <v>2017</v>
      </c>
    </row>
    <row r="3753" spans="1:15" x14ac:dyDescent="0.3">
      <c r="A3753" t="s">
        <v>6162</v>
      </c>
      <c r="B3753" s="7">
        <v>42974</v>
      </c>
      <c r="C3753" t="s">
        <v>848</v>
      </c>
      <c r="D3753" t="s">
        <v>1291</v>
      </c>
      <c r="E3753">
        <v>230.28</v>
      </c>
      <c r="F3753">
        <v>3</v>
      </c>
      <c r="G3753">
        <v>0.2</v>
      </c>
      <c r="H3753">
        <v>23.027999999999999</v>
      </c>
      <c r="I3753" t="s">
        <v>32</v>
      </c>
      <c r="J3753" t="s">
        <v>39</v>
      </c>
      <c r="K3753" t="s">
        <v>1292</v>
      </c>
      <c r="L3753" t="s">
        <v>47</v>
      </c>
      <c r="M3753" t="s">
        <v>48</v>
      </c>
      <c r="N3753" t="s">
        <v>909</v>
      </c>
      <c r="O3753">
        <f t="shared" si="58"/>
        <v>2017</v>
      </c>
    </row>
    <row r="3754" spans="1:15" x14ac:dyDescent="0.3">
      <c r="A3754" t="s">
        <v>6162</v>
      </c>
      <c r="B3754" s="7">
        <v>42974</v>
      </c>
      <c r="C3754" t="s">
        <v>848</v>
      </c>
      <c r="D3754" t="s">
        <v>3340</v>
      </c>
      <c r="E3754">
        <v>116.28</v>
      </c>
      <c r="F3754">
        <v>3</v>
      </c>
      <c r="G3754">
        <v>0</v>
      </c>
      <c r="H3754">
        <v>56.977200000000003</v>
      </c>
      <c r="I3754" t="s">
        <v>44</v>
      </c>
      <c r="J3754" t="s">
        <v>85</v>
      </c>
      <c r="K3754" t="s">
        <v>3341</v>
      </c>
      <c r="L3754" t="s">
        <v>47</v>
      </c>
      <c r="M3754" t="s">
        <v>48</v>
      </c>
      <c r="N3754" t="s">
        <v>909</v>
      </c>
      <c r="O3754">
        <f t="shared" si="58"/>
        <v>2017</v>
      </c>
    </row>
    <row r="3755" spans="1:15" x14ac:dyDescent="0.3">
      <c r="A3755" t="s">
        <v>6162</v>
      </c>
      <c r="B3755" s="7">
        <v>42974</v>
      </c>
      <c r="C3755" t="s">
        <v>848</v>
      </c>
      <c r="D3755" t="s">
        <v>459</v>
      </c>
      <c r="E3755">
        <v>841.56799999999998</v>
      </c>
      <c r="F3755">
        <v>2</v>
      </c>
      <c r="G3755">
        <v>0.2</v>
      </c>
      <c r="H3755">
        <v>294.54880000000003</v>
      </c>
      <c r="I3755" t="s">
        <v>44</v>
      </c>
      <c r="J3755" t="s">
        <v>73</v>
      </c>
      <c r="K3755" t="s">
        <v>460</v>
      </c>
      <c r="L3755" t="s">
        <v>47</v>
      </c>
      <c r="M3755" t="s">
        <v>48</v>
      </c>
      <c r="N3755" t="s">
        <v>909</v>
      </c>
      <c r="O3755">
        <f t="shared" si="58"/>
        <v>2017</v>
      </c>
    </row>
    <row r="3756" spans="1:15" x14ac:dyDescent="0.3">
      <c r="A3756" t="s">
        <v>6162</v>
      </c>
      <c r="B3756" s="7">
        <v>42974</v>
      </c>
      <c r="C3756" t="s">
        <v>848</v>
      </c>
      <c r="D3756" t="s">
        <v>3651</v>
      </c>
      <c r="E3756">
        <v>354.9</v>
      </c>
      <c r="F3756">
        <v>5</v>
      </c>
      <c r="G3756">
        <v>0</v>
      </c>
      <c r="H3756">
        <v>17.745000000000001</v>
      </c>
      <c r="I3756" t="s">
        <v>44</v>
      </c>
      <c r="J3756" t="s">
        <v>58</v>
      </c>
      <c r="K3756" t="s">
        <v>3652</v>
      </c>
      <c r="L3756" t="s">
        <v>47</v>
      </c>
      <c r="M3756" t="s">
        <v>48</v>
      </c>
      <c r="N3756" t="s">
        <v>909</v>
      </c>
      <c r="O3756">
        <f t="shared" si="58"/>
        <v>2017</v>
      </c>
    </row>
    <row r="3757" spans="1:15" x14ac:dyDescent="0.3">
      <c r="A3757" t="s">
        <v>6163</v>
      </c>
      <c r="B3757" s="7">
        <v>42432</v>
      </c>
      <c r="C3757" t="s">
        <v>5614</v>
      </c>
      <c r="D3757" t="s">
        <v>2847</v>
      </c>
      <c r="E3757">
        <v>42.783999999999999</v>
      </c>
      <c r="F3757">
        <v>7</v>
      </c>
      <c r="G3757">
        <v>0.2</v>
      </c>
      <c r="H3757">
        <v>15.5092</v>
      </c>
      <c r="I3757" t="s">
        <v>44</v>
      </c>
      <c r="J3757" t="s">
        <v>85</v>
      </c>
      <c r="K3757" t="s">
        <v>2848</v>
      </c>
      <c r="L3757" t="s">
        <v>99</v>
      </c>
      <c r="M3757" t="s">
        <v>100</v>
      </c>
      <c r="N3757" t="s">
        <v>6164</v>
      </c>
      <c r="O3757">
        <f t="shared" si="58"/>
        <v>2016</v>
      </c>
    </row>
    <row r="3758" spans="1:15" x14ac:dyDescent="0.3">
      <c r="A3758" t="s">
        <v>6163</v>
      </c>
      <c r="B3758" s="7">
        <v>42432</v>
      </c>
      <c r="C3758" t="s">
        <v>5614</v>
      </c>
      <c r="D3758" t="s">
        <v>6165</v>
      </c>
      <c r="E3758">
        <v>563.42999999999995</v>
      </c>
      <c r="F3758">
        <v>5</v>
      </c>
      <c r="G3758">
        <v>0.3</v>
      </c>
      <c r="H3758">
        <v>-56.343000000000004</v>
      </c>
      <c r="I3758" t="s">
        <v>32</v>
      </c>
      <c r="J3758" t="s">
        <v>39</v>
      </c>
      <c r="K3758" t="s">
        <v>6166</v>
      </c>
      <c r="L3758" t="s">
        <v>99</v>
      </c>
      <c r="M3758" t="s">
        <v>100</v>
      </c>
      <c r="N3758" t="s">
        <v>6164</v>
      </c>
      <c r="O3758">
        <f t="shared" si="58"/>
        <v>2016</v>
      </c>
    </row>
    <row r="3759" spans="1:15" x14ac:dyDescent="0.3">
      <c r="A3759" t="s">
        <v>6167</v>
      </c>
      <c r="B3759" s="7">
        <v>42429</v>
      </c>
      <c r="C3759" t="s">
        <v>406</v>
      </c>
      <c r="D3759" t="s">
        <v>5675</v>
      </c>
      <c r="E3759">
        <v>111.104</v>
      </c>
      <c r="F3759">
        <v>7</v>
      </c>
      <c r="G3759">
        <v>0.2</v>
      </c>
      <c r="H3759">
        <v>8.3328000000000007</v>
      </c>
      <c r="I3759" t="s">
        <v>44</v>
      </c>
      <c r="J3759" t="s">
        <v>66</v>
      </c>
      <c r="K3759" t="s">
        <v>5676</v>
      </c>
      <c r="L3759" t="s">
        <v>137</v>
      </c>
      <c r="M3759" t="s">
        <v>445</v>
      </c>
      <c r="N3759" t="s">
        <v>540</v>
      </c>
      <c r="O3759">
        <f t="shared" si="58"/>
        <v>2016</v>
      </c>
    </row>
    <row r="3760" spans="1:15" x14ac:dyDescent="0.3">
      <c r="A3760" t="s">
        <v>6168</v>
      </c>
      <c r="B3760" s="7">
        <v>42265</v>
      </c>
      <c r="C3760" t="s">
        <v>2427</v>
      </c>
      <c r="D3760" t="s">
        <v>880</v>
      </c>
      <c r="E3760">
        <v>11.68</v>
      </c>
      <c r="F3760">
        <v>2</v>
      </c>
      <c r="G3760">
        <v>0</v>
      </c>
      <c r="H3760">
        <v>5.4896000000000003</v>
      </c>
      <c r="I3760" t="s">
        <v>44</v>
      </c>
      <c r="J3760" t="s">
        <v>66</v>
      </c>
      <c r="K3760" t="s">
        <v>881</v>
      </c>
      <c r="L3760" t="s">
        <v>47</v>
      </c>
      <c r="M3760" t="s">
        <v>48</v>
      </c>
      <c r="N3760" t="s">
        <v>49</v>
      </c>
      <c r="O3760">
        <f t="shared" si="58"/>
        <v>2015</v>
      </c>
    </row>
    <row r="3761" spans="1:15" x14ac:dyDescent="0.3">
      <c r="A3761" t="s">
        <v>6168</v>
      </c>
      <c r="B3761" s="7">
        <v>42265</v>
      </c>
      <c r="C3761" t="s">
        <v>2427</v>
      </c>
      <c r="D3761" t="s">
        <v>6094</v>
      </c>
      <c r="E3761">
        <v>16.899999999999999</v>
      </c>
      <c r="F3761">
        <v>2</v>
      </c>
      <c r="G3761">
        <v>0</v>
      </c>
      <c r="H3761">
        <v>5.07</v>
      </c>
      <c r="I3761" t="s">
        <v>44</v>
      </c>
      <c r="J3761" t="s">
        <v>515</v>
      </c>
      <c r="K3761" t="s">
        <v>6095</v>
      </c>
      <c r="L3761" t="s">
        <v>47</v>
      </c>
      <c r="M3761" t="s">
        <v>48</v>
      </c>
      <c r="N3761" t="s">
        <v>49</v>
      </c>
      <c r="O3761">
        <f t="shared" si="58"/>
        <v>2015</v>
      </c>
    </row>
    <row r="3762" spans="1:15" x14ac:dyDescent="0.3">
      <c r="A3762" t="s">
        <v>6168</v>
      </c>
      <c r="B3762" s="7">
        <v>42265</v>
      </c>
      <c r="C3762" t="s">
        <v>2427</v>
      </c>
      <c r="D3762" t="s">
        <v>3949</v>
      </c>
      <c r="E3762">
        <v>24.4</v>
      </c>
      <c r="F3762">
        <v>2</v>
      </c>
      <c r="G3762">
        <v>0</v>
      </c>
      <c r="H3762">
        <v>10.247999999999999</v>
      </c>
      <c r="I3762" t="s">
        <v>32</v>
      </c>
      <c r="J3762" t="s">
        <v>63</v>
      </c>
      <c r="K3762" t="s">
        <v>3950</v>
      </c>
      <c r="L3762" t="s">
        <v>47</v>
      </c>
      <c r="M3762" t="s">
        <v>48</v>
      </c>
      <c r="N3762" t="s">
        <v>49</v>
      </c>
      <c r="O3762">
        <f t="shared" si="58"/>
        <v>2015</v>
      </c>
    </row>
    <row r="3763" spans="1:15" x14ac:dyDescent="0.3">
      <c r="A3763" t="s">
        <v>6169</v>
      </c>
      <c r="B3763" s="7">
        <v>42867</v>
      </c>
      <c r="C3763" t="s">
        <v>1765</v>
      </c>
      <c r="D3763" t="s">
        <v>618</v>
      </c>
      <c r="E3763">
        <v>87.6</v>
      </c>
      <c r="F3763">
        <v>5</v>
      </c>
      <c r="G3763">
        <v>0</v>
      </c>
      <c r="H3763">
        <v>42.048000000000002</v>
      </c>
      <c r="I3763" t="s">
        <v>44</v>
      </c>
      <c r="J3763" t="s">
        <v>85</v>
      </c>
      <c r="K3763" t="s">
        <v>619</v>
      </c>
      <c r="L3763" t="s">
        <v>137</v>
      </c>
      <c r="M3763" t="s">
        <v>1102</v>
      </c>
      <c r="N3763" t="s">
        <v>3606</v>
      </c>
      <c r="O3763">
        <f t="shared" si="58"/>
        <v>2017</v>
      </c>
    </row>
    <row r="3764" spans="1:15" x14ac:dyDescent="0.3">
      <c r="A3764" t="s">
        <v>6170</v>
      </c>
      <c r="B3764" s="7">
        <v>42595</v>
      </c>
      <c r="C3764" t="s">
        <v>2759</v>
      </c>
      <c r="D3764" t="s">
        <v>1478</v>
      </c>
      <c r="E3764">
        <v>241.96</v>
      </c>
      <c r="F3764">
        <v>2</v>
      </c>
      <c r="G3764">
        <v>0</v>
      </c>
      <c r="H3764">
        <v>24.196000000000002</v>
      </c>
      <c r="I3764" t="s">
        <v>32</v>
      </c>
      <c r="J3764" t="s">
        <v>33</v>
      </c>
      <c r="K3764" t="s">
        <v>1479</v>
      </c>
      <c r="L3764" t="s">
        <v>99</v>
      </c>
      <c r="M3764" t="s">
        <v>108</v>
      </c>
      <c r="N3764" t="s">
        <v>6171</v>
      </c>
      <c r="O3764">
        <f t="shared" si="58"/>
        <v>2016</v>
      </c>
    </row>
    <row r="3765" spans="1:15" x14ac:dyDescent="0.3">
      <c r="A3765" t="s">
        <v>6170</v>
      </c>
      <c r="B3765" s="7">
        <v>42595</v>
      </c>
      <c r="C3765" t="s">
        <v>2759</v>
      </c>
      <c r="D3765" t="s">
        <v>2746</v>
      </c>
      <c r="E3765">
        <v>8.52</v>
      </c>
      <c r="F3765">
        <v>3</v>
      </c>
      <c r="G3765">
        <v>0</v>
      </c>
      <c r="H3765">
        <v>4.1748000000000003</v>
      </c>
      <c r="I3765" t="s">
        <v>44</v>
      </c>
      <c r="J3765" t="s">
        <v>73</v>
      </c>
      <c r="K3765" t="s">
        <v>2747</v>
      </c>
      <c r="L3765" t="s">
        <v>99</v>
      </c>
      <c r="M3765" t="s">
        <v>108</v>
      </c>
      <c r="N3765" t="s">
        <v>6171</v>
      </c>
      <c r="O3765">
        <f t="shared" si="58"/>
        <v>2016</v>
      </c>
    </row>
    <row r="3766" spans="1:15" x14ac:dyDescent="0.3">
      <c r="A3766" t="s">
        <v>6172</v>
      </c>
      <c r="B3766" s="7">
        <v>42791</v>
      </c>
      <c r="C3766" t="s">
        <v>5314</v>
      </c>
      <c r="D3766" t="s">
        <v>399</v>
      </c>
      <c r="E3766">
        <v>1.788</v>
      </c>
      <c r="F3766">
        <v>3</v>
      </c>
      <c r="G3766">
        <v>0.8</v>
      </c>
      <c r="H3766">
        <v>-3.0396000000000001</v>
      </c>
      <c r="I3766" t="s">
        <v>44</v>
      </c>
      <c r="J3766" t="s">
        <v>73</v>
      </c>
      <c r="K3766" t="s">
        <v>400</v>
      </c>
      <c r="L3766" t="s">
        <v>99</v>
      </c>
      <c r="M3766" t="s">
        <v>193</v>
      </c>
      <c r="N3766" t="s">
        <v>276</v>
      </c>
      <c r="O3766">
        <f t="shared" si="58"/>
        <v>2017</v>
      </c>
    </row>
    <row r="3767" spans="1:15" x14ac:dyDescent="0.3">
      <c r="A3767" t="s">
        <v>6173</v>
      </c>
      <c r="B3767" s="7">
        <v>42450</v>
      </c>
      <c r="C3767" t="s">
        <v>5542</v>
      </c>
      <c r="D3767" t="s">
        <v>4127</v>
      </c>
      <c r="E3767">
        <v>99.372</v>
      </c>
      <c r="F3767">
        <v>2</v>
      </c>
      <c r="G3767">
        <v>0.3</v>
      </c>
      <c r="H3767">
        <v>-1.4196</v>
      </c>
      <c r="I3767" t="s">
        <v>32</v>
      </c>
      <c r="J3767" t="s">
        <v>53</v>
      </c>
      <c r="K3767" t="s">
        <v>4128</v>
      </c>
      <c r="L3767" t="s">
        <v>99</v>
      </c>
      <c r="M3767" t="s">
        <v>100</v>
      </c>
      <c r="N3767" t="s">
        <v>171</v>
      </c>
      <c r="O3767">
        <f t="shared" si="58"/>
        <v>2016</v>
      </c>
    </row>
    <row r="3768" spans="1:15" x14ac:dyDescent="0.3">
      <c r="A3768" t="s">
        <v>6173</v>
      </c>
      <c r="B3768" s="7">
        <v>42450</v>
      </c>
      <c r="C3768" t="s">
        <v>5542</v>
      </c>
      <c r="D3768" t="s">
        <v>260</v>
      </c>
      <c r="E3768">
        <v>1.3440000000000001</v>
      </c>
      <c r="F3768">
        <v>1</v>
      </c>
      <c r="G3768">
        <v>0.2</v>
      </c>
      <c r="H3768">
        <v>0.504</v>
      </c>
      <c r="I3768" t="s">
        <v>44</v>
      </c>
      <c r="J3768" t="s">
        <v>66</v>
      </c>
      <c r="K3768" t="s">
        <v>261</v>
      </c>
      <c r="L3768" t="s">
        <v>99</v>
      </c>
      <c r="M3768" t="s">
        <v>100</v>
      </c>
      <c r="N3768" t="s">
        <v>171</v>
      </c>
      <c r="O3768">
        <f t="shared" si="58"/>
        <v>2016</v>
      </c>
    </row>
    <row r="3769" spans="1:15" x14ac:dyDescent="0.3">
      <c r="A3769" t="s">
        <v>6174</v>
      </c>
      <c r="B3769" s="7">
        <v>42346</v>
      </c>
      <c r="C3769" t="s">
        <v>2491</v>
      </c>
      <c r="D3769" t="s">
        <v>655</v>
      </c>
      <c r="E3769">
        <v>119.96</v>
      </c>
      <c r="F3769">
        <v>5</v>
      </c>
      <c r="G3769">
        <v>0.2</v>
      </c>
      <c r="H3769">
        <v>11.996</v>
      </c>
      <c r="I3769" t="s">
        <v>69</v>
      </c>
      <c r="J3769" t="s">
        <v>70</v>
      </c>
      <c r="K3769" t="s">
        <v>656</v>
      </c>
      <c r="L3769" t="s">
        <v>99</v>
      </c>
      <c r="M3769" t="s">
        <v>100</v>
      </c>
      <c r="N3769" t="s">
        <v>171</v>
      </c>
      <c r="O3769">
        <f t="shared" si="58"/>
        <v>2015</v>
      </c>
    </row>
    <row r="3770" spans="1:15" x14ac:dyDescent="0.3">
      <c r="A3770" t="s">
        <v>6175</v>
      </c>
      <c r="B3770" s="7">
        <v>41989</v>
      </c>
      <c r="C3770" t="s">
        <v>126</v>
      </c>
      <c r="D3770" t="s">
        <v>4073</v>
      </c>
      <c r="E3770">
        <v>1013.832</v>
      </c>
      <c r="F3770">
        <v>9</v>
      </c>
      <c r="G3770">
        <v>0.2</v>
      </c>
      <c r="H3770">
        <v>101.3832</v>
      </c>
      <c r="I3770" t="s">
        <v>32</v>
      </c>
      <c r="J3770" t="s">
        <v>39</v>
      </c>
      <c r="K3770" t="s">
        <v>4074</v>
      </c>
      <c r="L3770" t="s">
        <v>35</v>
      </c>
      <c r="M3770" t="s">
        <v>55</v>
      </c>
      <c r="N3770" t="s">
        <v>2049</v>
      </c>
      <c r="O3770">
        <f t="shared" si="58"/>
        <v>2014</v>
      </c>
    </row>
    <row r="3771" spans="1:15" x14ac:dyDescent="0.3">
      <c r="A3771" t="s">
        <v>6175</v>
      </c>
      <c r="B3771" s="7">
        <v>41989</v>
      </c>
      <c r="C3771" t="s">
        <v>126</v>
      </c>
      <c r="D3771" t="s">
        <v>1088</v>
      </c>
      <c r="E3771">
        <v>1.984</v>
      </c>
      <c r="F3771">
        <v>2</v>
      </c>
      <c r="G3771">
        <v>0.2</v>
      </c>
      <c r="H3771">
        <v>0.66959999999999997</v>
      </c>
      <c r="I3771" t="s">
        <v>44</v>
      </c>
      <c r="J3771" t="s">
        <v>241</v>
      </c>
      <c r="K3771" t="s">
        <v>1089</v>
      </c>
      <c r="L3771" t="s">
        <v>35</v>
      </c>
      <c r="M3771" t="s">
        <v>55</v>
      </c>
      <c r="N3771" t="s">
        <v>2049</v>
      </c>
      <c r="O3771">
        <f t="shared" si="58"/>
        <v>2014</v>
      </c>
    </row>
    <row r="3772" spans="1:15" x14ac:dyDescent="0.3">
      <c r="A3772" t="s">
        <v>6176</v>
      </c>
      <c r="B3772" s="7">
        <v>42721</v>
      </c>
      <c r="C3772" t="s">
        <v>2771</v>
      </c>
      <c r="D3772" t="s">
        <v>1675</v>
      </c>
      <c r="E3772">
        <v>2003.52</v>
      </c>
      <c r="F3772">
        <v>6</v>
      </c>
      <c r="G3772">
        <v>0.2</v>
      </c>
      <c r="H3772">
        <v>-325.572</v>
      </c>
      <c r="I3772" t="s">
        <v>32</v>
      </c>
      <c r="J3772" t="s">
        <v>53</v>
      </c>
      <c r="K3772" t="s">
        <v>1676</v>
      </c>
      <c r="L3772" t="s">
        <v>47</v>
      </c>
      <c r="M3772" t="s">
        <v>48</v>
      </c>
      <c r="N3772" t="s">
        <v>120</v>
      </c>
      <c r="O3772">
        <f t="shared" si="58"/>
        <v>2016</v>
      </c>
    </row>
    <row r="3773" spans="1:15" x14ac:dyDescent="0.3">
      <c r="A3773" t="s">
        <v>6177</v>
      </c>
      <c r="B3773" s="7">
        <v>42502</v>
      </c>
      <c r="C3773" t="s">
        <v>3901</v>
      </c>
      <c r="D3773" t="s">
        <v>849</v>
      </c>
      <c r="E3773">
        <v>82.367999999999995</v>
      </c>
      <c r="F3773">
        <v>2</v>
      </c>
      <c r="G3773">
        <v>0.2</v>
      </c>
      <c r="H3773">
        <v>-19.5624</v>
      </c>
      <c r="I3773" t="s">
        <v>44</v>
      </c>
      <c r="J3773" t="s">
        <v>58</v>
      </c>
      <c r="K3773" t="s">
        <v>850</v>
      </c>
      <c r="L3773" t="s">
        <v>137</v>
      </c>
      <c r="M3773" t="s">
        <v>138</v>
      </c>
      <c r="N3773" t="s">
        <v>139</v>
      </c>
      <c r="O3773">
        <f t="shared" si="58"/>
        <v>2016</v>
      </c>
    </row>
    <row r="3774" spans="1:15" x14ac:dyDescent="0.3">
      <c r="A3774" t="s">
        <v>6178</v>
      </c>
      <c r="B3774" s="7">
        <v>41857</v>
      </c>
      <c r="C3774" t="s">
        <v>2095</v>
      </c>
      <c r="D3774" t="s">
        <v>3138</v>
      </c>
      <c r="E3774">
        <v>62.91</v>
      </c>
      <c r="F3774">
        <v>3</v>
      </c>
      <c r="G3774">
        <v>0</v>
      </c>
      <c r="H3774">
        <v>22.647600000000001</v>
      </c>
      <c r="I3774" t="s">
        <v>69</v>
      </c>
      <c r="J3774" t="s">
        <v>148</v>
      </c>
      <c r="K3774" t="s">
        <v>3139</v>
      </c>
      <c r="L3774" t="s">
        <v>35</v>
      </c>
      <c r="M3774" t="s">
        <v>346</v>
      </c>
      <c r="N3774" t="s">
        <v>347</v>
      </c>
      <c r="O3774">
        <f t="shared" si="58"/>
        <v>2014</v>
      </c>
    </row>
    <row r="3775" spans="1:15" x14ac:dyDescent="0.3">
      <c r="A3775" t="s">
        <v>6179</v>
      </c>
      <c r="B3775" s="7">
        <v>41740</v>
      </c>
      <c r="C3775" t="s">
        <v>1994</v>
      </c>
      <c r="D3775" t="s">
        <v>6180</v>
      </c>
      <c r="E3775">
        <v>6.9119999999999999</v>
      </c>
      <c r="F3775">
        <v>3</v>
      </c>
      <c r="G3775">
        <v>0.2</v>
      </c>
      <c r="H3775">
        <v>2.3328000000000002</v>
      </c>
      <c r="I3775" t="s">
        <v>44</v>
      </c>
      <c r="J3775" t="s">
        <v>241</v>
      </c>
      <c r="K3775" t="s">
        <v>6181</v>
      </c>
      <c r="L3775" t="s">
        <v>35</v>
      </c>
      <c r="M3775" t="s">
        <v>55</v>
      </c>
      <c r="N3775" t="s">
        <v>1256</v>
      </c>
      <c r="O3775">
        <f t="shared" si="58"/>
        <v>2014</v>
      </c>
    </row>
    <row r="3776" spans="1:15" x14ac:dyDescent="0.3">
      <c r="A3776" t="s">
        <v>6179</v>
      </c>
      <c r="B3776" s="7">
        <v>41740</v>
      </c>
      <c r="C3776" t="s">
        <v>1994</v>
      </c>
      <c r="D3776" t="s">
        <v>950</v>
      </c>
      <c r="E3776">
        <v>383.976</v>
      </c>
      <c r="F3776">
        <v>3</v>
      </c>
      <c r="G3776">
        <v>0.2</v>
      </c>
      <c r="H3776">
        <v>81.594899999999996</v>
      </c>
      <c r="I3776" t="s">
        <v>69</v>
      </c>
      <c r="J3776" t="s">
        <v>148</v>
      </c>
      <c r="K3776" t="s">
        <v>951</v>
      </c>
      <c r="L3776" t="s">
        <v>35</v>
      </c>
      <c r="M3776" t="s">
        <v>55</v>
      </c>
      <c r="N3776" t="s">
        <v>1256</v>
      </c>
      <c r="O3776">
        <f t="shared" si="58"/>
        <v>2014</v>
      </c>
    </row>
    <row r="3777" spans="1:15" x14ac:dyDescent="0.3">
      <c r="A3777" t="s">
        <v>6179</v>
      </c>
      <c r="B3777" s="7">
        <v>41740</v>
      </c>
      <c r="C3777" t="s">
        <v>1994</v>
      </c>
      <c r="D3777" t="s">
        <v>2807</v>
      </c>
      <c r="E3777">
        <v>10.368</v>
      </c>
      <c r="F3777">
        <v>2</v>
      </c>
      <c r="G3777">
        <v>0.2</v>
      </c>
      <c r="H3777">
        <v>3.6288</v>
      </c>
      <c r="I3777" t="s">
        <v>44</v>
      </c>
      <c r="J3777" t="s">
        <v>85</v>
      </c>
      <c r="K3777" t="s">
        <v>2808</v>
      </c>
      <c r="L3777" t="s">
        <v>35</v>
      </c>
      <c r="M3777" t="s">
        <v>55</v>
      </c>
      <c r="N3777" t="s">
        <v>1256</v>
      </c>
      <c r="O3777">
        <f t="shared" si="58"/>
        <v>2014</v>
      </c>
    </row>
    <row r="3778" spans="1:15" x14ac:dyDescent="0.3">
      <c r="A3778" t="s">
        <v>6179</v>
      </c>
      <c r="B3778" s="7">
        <v>41740</v>
      </c>
      <c r="C3778" t="s">
        <v>1994</v>
      </c>
      <c r="D3778" t="s">
        <v>6182</v>
      </c>
      <c r="E3778">
        <v>335.94400000000002</v>
      </c>
      <c r="F3778">
        <v>7</v>
      </c>
      <c r="G3778">
        <v>0.2</v>
      </c>
      <c r="H3778">
        <v>41.993000000000002</v>
      </c>
      <c r="I3778" t="s">
        <v>69</v>
      </c>
      <c r="J3778" t="s">
        <v>148</v>
      </c>
      <c r="K3778" t="s">
        <v>6183</v>
      </c>
      <c r="L3778" t="s">
        <v>35</v>
      </c>
      <c r="M3778" t="s">
        <v>55</v>
      </c>
      <c r="N3778" t="s">
        <v>1256</v>
      </c>
      <c r="O3778">
        <f t="shared" ref="O3778:O3841" si="59">YEAR(B3778)</f>
        <v>2014</v>
      </c>
    </row>
    <row r="3779" spans="1:15" x14ac:dyDescent="0.3">
      <c r="A3779" t="s">
        <v>6184</v>
      </c>
      <c r="B3779" s="7">
        <v>42127</v>
      </c>
      <c r="C3779" t="s">
        <v>5494</v>
      </c>
      <c r="D3779" t="s">
        <v>4783</v>
      </c>
      <c r="E3779">
        <v>665.88</v>
      </c>
      <c r="F3779">
        <v>6</v>
      </c>
      <c r="G3779">
        <v>0</v>
      </c>
      <c r="H3779">
        <v>106.5408</v>
      </c>
      <c r="I3779" t="s">
        <v>32</v>
      </c>
      <c r="J3779" t="s">
        <v>63</v>
      </c>
      <c r="K3779" t="s">
        <v>4784</v>
      </c>
      <c r="L3779" t="s">
        <v>47</v>
      </c>
      <c r="M3779" t="s">
        <v>48</v>
      </c>
      <c r="N3779" t="s">
        <v>6185</v>
      </c>
      <c r="O3779">
        <f t="shared" si="59"/>
        <v>2015</v>
      </c>
    </row>
    <row r="3780" spans="1:15" x14ac:dyDescent="0.3">
      <c r="A3780" t="s">
        <v>6186</v>
      </c>
      <c r="B3780" s="7">
        <v>43069</v>
      </c>
      <c r="C3780" t="s">
        <v>381</v>
      </c>
      <c r="D3780" t="s">
        <v>3427</v>
      </c>
      <c r="E3780">
        <v>71.975999999999999</v>
      </c>
      <c r="F3780">
        <v>3</v>
      </c>
      <c r="G3780">
        <v>0.2</v>
      </c>
      <c r="H3780">
        <v>8.9969999999999999</v>
      </c>
      <c r="I3780" t="s">
        <v>69</v>
      </c>
      <c r="J3780" t="s">
        <v>70</v>
      </c>
      <c r="K3780" t="s">
        <v>3428</v>
      </c>
      <c r="L3780" t="s">
        <v>35</v>
      </c>
      <c r="M3780" t="s">
        <v>55</v>
      </c>
      <c r="N3780" t="s">
        <v>1256</v>
      </c>
      <c r="O3780">
        <f t="shared" si="59"/>
        <v>2017</v>
      </c>
    </row>
    <row r="3781" spans="1:15" x14ac:dyDescent="0.3">
      <c r="A3781" t="s">
        <v>6187</v>
      </c>
      <c r="B3781" s="7">
        <v>42782</v>
      </c>
      <c r="C3781" t="s">
        <v>1253</v>
      </c>
      <c r="D3781" t="s">
        <v>1453</v>
      </c>
      <c r="E3781">
        <v>37.94</v>
      </c>
      <c r="F3781">
        <v>2</v>
      </c>
      <c r="G3781">
        <v>0</v>
      </c>
      <c r="H3781">
        <v>18.211200000000002</v>
      </c>
      <c r="I3781" t="s">
        <v>44</v>
      </c>
      <c r="J3781" t="s">
        <v>85</v>
      </c>
      <c r="K3781" t="s">
        <v>1454</v>
      </c>
      <c r="L3781" t="s">
        <v>137</v>
      </c>
      <c r="M3781" t="s">
        <v>243</v>
      </c>
      <c r="N3781" t="s">
        <v>244</v>
      </c>
      <c r="O3781">
        <f t="shared" si="59"/>
        <v>2017</v>
      </c>
    </row>
    <row r="3782" spans="1:15" x14ac:dyDescent="0.3">
      <c r="A3782" t="s">
        <v>6188</v>
      </c>
      <c r="B3782" s="7">
        <v>41959</v>
      </c>
      <c r="C3782" t="s">
        <v>4335</v>
      </c>
      <c r="D3782" t="s">
        <v>3768</v>
      </c>
      <c r="E3782">
        <v>273.95999999999998</v>
      </c>
      <c r="F3782">
        <v>2</v>
      </c>
      <c r="G3782">
        <v>0</v>
      </c>
      <c r="H3782">
        <v>10.958399999999999</v>
      </c>
      <c r="I3782" t="s">
        <v>69</v>
      </c>
      <c r="J3782" t="s">
        <v>70</v>
      </c>
      <c r="K3782" t="s">
        <v>3769</v>
      </c>
      <c r="L3782" t="s">
        <v>99</v>
      </c>
      <c r="M3782" t="s">
        <v>3992</v>
      </c>
      <c r="N3782" t="s">
        <v>6189</v>
      </c>
      <c r="O3782">
        <f t="shared" si="59"/>
        <v>2014</v>
      </c>
    </row>
    <row r="3783" spans="1:15" x14ac:dyDescent="0.3">
      <c r="A3783" t="s">
        <v>6190</v>
      </c>
      <c r="B3783" s="7">
        <v>42194</v>
      </c>
      <c r="C3783" t="s">
        <v>3214</v>
      </c>
      <c r="D3783" t="s">
        <v>4833</v>
      </c>
      <c r="E3783">
        <v>269.98200000000003</v>
      </c>
      <c r="F3783">
        <v>3</v>
      </c>
      <c r="G3783">
        <v>0.4</v>
      </c>
      <c r="H3783">
        <v>40.497300000000003</v>
      </c>
      <c r="I3783" t="s">
        <v>69</v>
      </c>
      <c r="J3783" t="s">
        <v>70</v>
      </c>
      <c r="K3783" t="s">
        <v>4834</v>
      </c>
      <c r="L3783" t="s">
        <v>137</v>
      </c>
      <c r="M3783" t="s">
        <v>138</v>
      </c>
      <c r="N3783" t="s">
        <v>139</v>
      </c>
      <c r="O3783">
        <f t="shared" si="59"/>
        <v>2015</v>
      </c>
    </row>
    <row r="3784" spans="1:15" x14ac:dyDescent="0.3">
      <c r="A3784" t="s">
        <v>6191</v>
      </c>
      <c r="B3784" s="7">
        <v>43052</v>
      </c>
      <c r="C3784" t="s">
        <v>3241</v>
      </c>
      <c r="D3784" t="s">
        <v>3875</v>
      </c>
      <c r="E3784">
        <v>8.9039999999999999</v>
      </c>
      <c r="F3784">
        <v>3</v>
      </c>
      <c r="G3784">
        <v>0.2</v>
      </c>
      <c r="H3784">
        <v>3.339</v>
      </c>
      <c r="I3784" t="s">
        <v>44</v>
      </c>
      <c r="J3784" t="s">
        <v>85</v>
      </c>
      <c r="K3784" t="s">
        <v>3876</v>
      </c>
      <c r="L3784" t="s">
        <v>35</v>
      </c>
      <c r="M3784" t="s">
        <v>303</v>
      </c>
      <c r="N3784" t="s">
        <v>304</v>
      </c>
      <c r="O3784">
        <f t="shared" si="59"/>
        <v>2017</v>
      </c>
    </row>
    <row r="3785" spans="1:15" x14ac:dyDescent="0.3">
      <c r="A3785" t="s">
        <v>6191</v>
      </c>
      <c r="B3785" s="7">
        <v>43052</v>
      </c>
      <c r="C3785" t="s">
        <v>3241</v>
      </c>
      <c r="D3785" t="s">
        <v>3096</v>
      </c>
      <c r="E3785">
        <v>720.06399999999996</v>
      </c>
      <c r="F3785">
        <v>4</v>
      </c>
      <c r="G3785">
        <v>0.2</v>
      </c>
      <c r="H3785">
        <v>-63.005600000000001</v>
      </c>
      <c r="I3785" t="s">
        <v>44</v>
      </c>
      <c r="J3785" t="s">
        <v>58</v>
      </c>
      <c r="K3785" t="s">
        <v>3097</v>
      </c>
      <c r="L3785" t="s">
        <v>35</v>
      </c>
      <c r="M3785" t="s">
        <v>303</v>
      </c>
      <c r="N3785" t="s">
        <v>304</v>
      </c>
      <c r="O3785">
        <f t="shared" si="59"/>
        <v>2017</v>
      </c>
    </row>
    <row r="3786" spans="1:15" x14ac:dyDescent="0.3">
      <c r="A3786" t="s">
        <v>6192</v>
      </c>
      <c r="B3786" s="7">
        <v>42947</v>
      </c>
      <c r="C3786" t="s">
        <v>1903</v>
      </c>
      <c r="D3786" t="s">
        <v>3913</v>
      </c>
      <c r="E3786">
        <v>41.423999999999999</v>
      </c>
      <c r="F3786">
        <v>2</v>
      </c>
      <c r="G3786">
        <v>0.2</v>
      </c>
      <c r="H3786">
        <v>8.2848000000000006</v>
      </c>
      <c r="I3786" t="s">
        <v>69</v>
      </c>
      <c r="J3786" t="s">
        <v>148</v>
      </c>
      <c r="K3786" t="s">
        <v>3914</v>
      </c>
      <c r="L3786" t="s">
        <v>35</v>
      </c>
      <c r="M3786" t="s">
        <v>55</v>
      </c>
      <c r="N3786" t="s">
        <v>56</v>
      </c>
      <c r="O3786">
        <f t="shared" si="59"/>
        <v>2017</v>
      </c>
    </row>
    <row r="3787" spans="1:15" x14ac:dyDescent="0.3">
      <c r="A3787" t="s">
        <v>6193</v>
      </c>
      <c r="B3787" s="7">
        <v>43095</v>
      </c>
      <c r="C3787" t="s">
        <v>3180</v>
      </c>
      <c r="D3787" t="s">
        <v>6194</v>
      </c>
      <c r="E3787">
        <v>3.1320000000000001</v>
      </c>
      <c r="F3787">
        <v>2</v>
      </c>
      <c r="G3787">
        <v>0.7</v>
      </c>
      <c r="H3787">
        <v>-2.61</v>
      </c>
      <c r="I3787" t="s">
        <v>44</v>
      </c>
      <c r="J3787" t="s">
        <v>73</v>
      </c>
      <c r="K3787" t="s">
        <v>6195</v>
      </c>
      <c r="L3787" t="s">
        <v>137</v>
      </c>
      <c r="M3787" t="s">
        <v>445</v>
      </c>
      <c r="N3787" t="s">
        <v>446</v>
      </c>
      <c r="O3787">
        <f t="shared" si="59"/>
        <v>2017</v>
      </c>
    </row>
    <row r="3788" spans="1:15" x14ac:dyDescent="0.3">
      <c r="A3788" t="s">
        <v>6196</v>
      </c>
      <c r="B3788" s="7">
        <v>42674</v>
      </c>
      <c r="C3788" t="s">
        <v>518</v>
      </c>
      <c r="D3788" t="s">
        <v>5413</v>
      </c>
      <c r="E3788">
        <v>1085.42</v>
      </c>
      <c r="F3788">
        <v>7</v>
      </c>
      <c r="G3788">
        <v>0</v>
      </c>
      <c r="H3788">
        <v>282.20920000000001</v>
      </c>
      <c r="I3788" t="s">
        <v>44</v>
      </c>
      <c r="J3788" t="s">
        <v>58</v>
      </c>
      <c r="K3788" t="s">
        <v>5414</v>
      </c>
      <c r="L3788" t="s">
        <v>47</v>
      </c>
      <c r="M3788" t="s">
        <v>48</v>
      </c>
      <c r="N3788" t="s">
        <v>49</v>
      </c>
      <c r="O3788">
        <f t="shared" si="59"/>
        <v>2016</v>
      </c>
    </row>
    <row r="3789" spans="1:15" x14ac:dyDescent="0.3">
      <c r="A3789" t="s">
        <v>6197</v>
      </c>
      <c r="B3789" s="7">
        <v>42617</v>
      </c>
      <c r="C3789" t="s">
        <v>4525</v>
      </c>
      <c r="D3789" t="s">
        <v>999</v>
      </c>
      <c r="E3789">
        <v>3.9119999999999999</v>
      </c>
      <c r="F3789">
        <v>1</v>
      </c>
      <c r="G3789">
        <v>0.2</v>
      </c>
      <c r="H3789">
        <v>1.0268999999999999</v>
      </c>
      <c r="I3789" t="s">
        <v>44</v>
      </c>
      <c r="J3789" t="s">
        <v>66</v>
      </c>
      <c r="K3789" t="s">
        <v>1000</v>
      </c>
      <c r="L3789" t="s">
        <v>99</v>
      </c>
      <c r="M3789" t="s">
        <v>100</v>
      </c>
      <c r="N3789" t="s">
        <v>171</v>
      </c>
      <c r="O3789">
        <f t="shared" si="59"/>
        <v>2016</v>
      </c>
    </row>
    <row r="3790" spans="1:15" x14ac:dyDescent="0.3">
      <c r="A3790" t="s">
        <v>6197</v>
      </c>
      <c r="B3790" s="7">
        <v>42617</v>
      </c>
      <c r="C3790" t="s">
        <v>4525</v>
      </c>
      <c r="D3790" t="s">
        <v>3721</v>
      </c>
      <c r="E3790">
        <v>62.375999999999998</v>
      </c>
      <c r="F3790">
        <v>3</v>
      </c>
      <c r="G3790">
        <v>0.2</v>
      </c>
      <c r="H3790">
        <v>7.0172999999999996</v>
      </c>
      <c r="I3790" t="s">
        <v>44</v>
      </c>
      <c r="J3790" t="s">
        <v>66</v>
      </c>
      <c r="K3790" t="s">
        <v>3722</v>
      </c>
      <c r="L3790" t="s">
        <v>99</v>
      </c>
      <c r="M3790" t="s">
        <v>100</v>
      </c>
      <c r="N3790" t="s">
        <v>171</v>
      </c>
      <c r="O3790">
        <f t="shared" si="59"/>
        <v>2016</v>
      </c>
    </row>
    <row r="3791" spans="1:15" x14ac:dyDescent="0.3">
      <c r="A3791" t="s">
        <v>6198</v>
      </c>
      <c r="B3791" s="7">
        <v>42477</v>
      </c>
      <c r="C3791" t="s">
        <v>5571</v>
      </c>
      <c r="D3791" t="s">
        <v>739</v>
      </c>
      <c r="E3791">
        <v>29.05</v>
      </c>
      <c r="F3791">
        <v>5</v>
      </c>
      <c r="G3791">
        <v>0</v>
      </c>
      <c r="H3791">
        <v>9.0054999999999996</v>
      </c>
      <c r="I3791" t="s">
        <v>44</v>
      </c>
      <c r="J3791" t="s">
        <v>241</v>
      </c>
      <c r="K3791" t="s">
        <v>740</v>
      </c>
      <c r="L3791" t="s">
        <v>99</v>
      </c>
      <c r="M3791" t="s">
        <v>129</v>
      </c>
      <c r="N3791" t="s">
        <v>2223</v>
      </c>
      <c r="O3791">
        <f t="shared" si="59"/>
        <v>2016</v>
      </c>
    </row>
    <row r="3792" spans="1:15" x14ac:dyDescent="0.3">
      <c r="A3792" t="s">
        <v>6199</v>
      </c>
      <c r="B3792" s="7">
        <v>41825</v>
      </c>
      <c r="C3792" t="s">
        <v>3703</v>
      </c>
      <c r="D3792" t="s">
        <v>1523</v>
      </c>
      <c r="E3792">
        <v>180.96</v>
      </c>
      <c r="F3792">
        <v>6</v>
      </c>
      <c r="G3792">
        <v>0.2</v>
      </c>
      <c r="H3792">
        <v>67.86</v>
      </c>
      <c r="I3792" t="s">
        <v>44</v>
      </c>
      <c r="J3792" t="s">
        <v>73</v>
      </c>
      <c r="K3792" t="s">
        <v>1524</v>
      </c>
      <c r="L3792" t="s">
        <v>47</v>
      </c>
      <c r="M3792" t="s">
        <v>48</v>
      </c>
      <c r="N3792" t="s">
        <v>49</v>
      </c>
      <c r="O3792">
        <f t="shared" si="59"/>
        <v>2014</v>
      </c>
    </row>
    <row r="3793" spans="1:15" x14ac:dyDescent="0.3">
      <c r="A3793" t="s">
        <v>6200</v>
      </c>
      <c r="B3793" s="7">
        <v>42062</v>
      </c>
      <c r="C3793" t="s">
        <v>2797</v>
      </c>
      <c r="D3793" t="s">
        <v>702</v>
      </c>
      <c r="E3793">
        <v>4.4189999999999996</v>
      </c>
      <c r="F3793">
        <v>3</v>
      </c>
      <c r="G3793">
        <v>0.7</v>
      </c>
      <c r="H3793">
        <v>-3.3879000000000001</v>
      </c>
      <c r="I3793" t="s">
        <v>44</v>
      </c>
      <c r="J3793" t="s">
        <v>73</v>
      </c>
      <c r="K3793" t="s">
        <v>703</v>
      </c>
      <c r="L3793" t="s">
        <v>137</v>
      </c>
      <c r="M3793" t="s">
        <v>138</v>
      </c>
      <c r="N3793" t="s">
        <v>6201</v>
      </c>
      <c r="O3793">
        <f t="shared" si="59"/>
        <v>2015</v>
      </c>
    </row>
    <row r="3794" spans="1:15" x14ac:dyDescent="0.3">
      <c r="A3794" t="s">
        <v>6200</v>
      </c>
      <c r="B3794" s="7">
        <v>42062</v>
      </c>
      <c r="C3794" t="s">
        <v>2797</v>
      </c>
      <c r="D3794" t="s">
        <v>4303</v>
      </c>
      <c r="E3794">
        <v>16.032</v>
      </c>
      <c r="F3794">
        <v>6</v>
      </c>
      <c r="G3794">
        <v>0.2</v>
      </c>
      <c r="H3794">
        <v>2.2044000000000001</v>
      </c>
      <c r="I3794" t="s">
        <v>44</v>
      </c>
      <c r="J3794" t="s">
        <v>66</v>
      </c>
      <c r="K3794" t="s">
        <v>4304</v>
      </c>
      <c r="L3794" t="s">
        <v>137</v>
      </c>
      <c r="M3794" t="s">
        <v>138</v>
      </c>
      <c r="N3794" t="s">
        <v>6201</v>
      </c>
      <c r="O3794">
        <f t="shared" si="59"/>
        <v>2015</v>
      </c>
    </row>
    <row r="3795" spans="1:15" x14ac:dyDescent="0.3">
      <c r="A3795" t="s">
        <v>6202</v>
      </c>
      <c r="B3795" s="7">
        <v>42335</v>
      </c>
      <c r="C3795" t="s">
        <v>1459</v>
      </c>
      <c r="D3795" t="s">
        <v>3739</v>
      </c>
      <c r="E3795">
        <v>29.79</v>
      </c>
      <c r="F3795">
        <v>3</v>
      </c>
      <c r="G3795">
        <v>0</v>
      </c>
      <c r="H3795">
        <v>12.511799999999999</v>
      </c>
      <c r="I3795" t="s">
        <v>44</v>
      </c>
      <c r="J3795" t="s">
        <v>66</v>
      </c>
      <c r="K3795" t="s">
        <v>3740</v>
      </c>
      <c r="L3795" t="s">
        <v>137</v>
      </c>
      <c r="M3795" t="s">
        <v>243</v>
      </c>
      <c r="N3795" t="s">
        <v>244</v>
      </c>
      <c r="O3795">
        <f t="shared" si="59"/>
        <v>2015</v>
      </c>
    </row>
    <row r="3796" spans="1:15" x14ac:dyDescent="0.3">
      <c r="A3796" t="s">
        <v>6203</v>
      </c>
      <c r="B3796" s="7">
        <v>41666</v>
      </c>
      <c r="C3796" t="s">
        <v>6204</v>
      </c>
      <c r="D3796" t="s">
        <v>4601</v>
      </c>
      <c r="E3796">
        <v>57.23</v>
      </c>
      <c r="F3796">
        <v>1</v>
      </c>
      <c r="G3796">
        <v>0</v>
      </c>
      <c r="H3796">
        <v>14.307499999999999</v>
      </c>
      <c r="I3796" t="s">
        <v>44</v>
      </c>
      <c r="J3796" t="s">
        <v>58</v>
      </c>
      <c r="K3796" t="s">
        <v>4602</v>
      </c>
      <c r="L3796" t="s">
        <v>47</v>
      </c>
      <c r="M3796" t="s">
        <v>48</v>
      </c>
      <c r="N3796" t="s">
        <v>840</v>
      </c>
      <c r="O3796">
        <f t="shared" si="59"/>
        <v>2014</v>
      </c>
    </row>
    <row r="3797" spans="1:15" x14ac:dyDescent="0.3">
      <c r="A3797" t="s">
        <v>6203</v>
      </c>
      <c r="B3797" s="7">
        <v>41666</v>
      </c>
      <c r="C3797" t="s">
        <v>6204</v>
      </c>
      <c r="D3797" t="s">
        <v>6205</v>
      </c>
      <c r="E3797">
        <v>333</v>
      </c>
      <c r="F3797">
        <v>3</v>
      </c>
      <c r="G3797">
        <v>0.2</v>
      </c>
      <c r="H3797">
        <v>-16.649999999999999</v>
      </c>
      <c r="I3797" t="s">
        <v>32</v>
      </c>
      <c r="J3797" t="s">
        <v>53</v>
      </c>
      <c r="K3797" t="s">
        <v>6206</v>
      </c>
      <c r="L3797" t="s">
        <v>47</v>
      </c>
      <c r="M3797" t="s">
        <v>48</v>
      </c>
      <c r="N3797" t="s">
        <v>840</v>
      </c>
      <c r="O3797">
        <f t="shared" si="59"/>
        <v>2014</v>
      </c>
    </row>
    <row r="3798" spans="1:15" x14ac:dyDescent="0.3">
      <c r="A3798" t="s">
        <v>6203</v>
      </c>
      <c r="B3798" s="7">
        <v>41666</v>
      </c>
      <c r="C3798" t="s">
        <v>6204</v>
      </c>
      <c r="D3798" t="s">
        <v>6207</v>
      </c>
      <c r="E3798">
        <v>36.44</v>
      </c>
      <c r="F3798">
        <v>4</v>
      </c>
      <c r="G3798">
        <v>0</v>
      </c>
      <c r="H3798">
        <v>12.0252</v>
      </c>
      <c r="I3798" t="s">
        <v>44</v>
      </c>
      <c r="J3798" t="s">
        <v>66</v>
      </c>
      <c r="K3798" t="s">
        <v>6208</v>
      </c>
      <c r="L3798" t="s">
        <v>47</v>
      </c>
      <c r="M3798" t="s">
        <v>48</v>
      </c>
      <c r="N3798" t="s">
        <v>840</v>
      </c>
      <c r="O3798">
        <f t="shared" si="59"/>
        <v>2014</v>
      </c>
    </row>
    <row r="3799" spans="1:15" x14ac:dyDescent="0.3">
      <c r="A3799" t="s">
        <v>6209</v>
      </c>
      <c r="B3799" s="7">
        <v>43001</v>
      </c>
      <c r="C3799" t="s">
        <v>5179</v>
      </c>
      <c r="D3799" t="s">
        <v>2250</v>
      </c>
      <c r="E3799">
        <v>251.64</v>
      </c>
      <c r="F3799">
        <v>3</v>
      </c>
      <c r="G3799">
        <v>0.2</v>
      </c>
      <c r="H3799">
        <v>88.073999999999998</v>
      </c>
      <c r="I3799" t="s">
        <v>44</v>
      </c>
      <c r="J3799" t="s">
        <v>85</v>
      </c>
      <c r="K3799" t="s">
        <v>2251</v>
      </c>
      <c r="L3799" t="s">
        <v>35</v>
      </c>
      <c r="M3799" t="s">
        <v>55</v>
      </c>
      <c r="N3799" t="s">
        <v>1256</v>
      </c>
      <c r="O3799">
        <f t="shared" si="59"/>
        <v>2017</v>
      </c>
    </row>
    <row r="3800" spans="1:15" x14ac:dyDescent="0.3">
      <c r="A3800" t="s">
        <v>6210</v>
      </c>
      <c r="B3800" s="7">
        <v>43043</v>
      </c>
      <c r="C3800" t="s">
        <v>955</v>
      </c>
      <c r="D3800" t="s">
        <v>1085</v>
      </c>
      <c r="E3800">
        <v>523.76400000000001</v>
      </c>
      <c r="F3800">
        <v>3</v>
      </c>
      <c r="G3800">
        <v>0.4</v>
      </c>
      <c r="H3800">
        <v>-192.04679999999999</v>
      </c>
      <c r="I3800" t="s">
        <v>32</v>
      </c>
      <c r="J3800" t="s">
        <v>53</v>
      </c>
      <c r="K3800" t="s">
        <v>1086</v>
      </c>
      <c r="L3800" t="s">
        <v>35</v>
      </c>
      <c r="M3800" t="s">
        <v>87</v>
      </c>
      <c r="N3800" t="s">
        <v>3955</v>
      </c>
      <c r="O3800">
        <f t="shared" si="59"/>
        <v>2017</v>
      </c>
    </row>
    <row r="3801" spans="1:15" x14ac:dyDescent="0.3">
      <c r="A3801" t="s">
        <v>6210</v>
      </c>
      <c r="B3801" s="7">
        <v>43043</v>
      </c>
      <c r="C3801" t="s">
        <v>955</v>
      </c>
      <c r="D3801" t="s">
        <v>4231</v>
      </c>
      <c r="E3801">
        <v>1359.96</v>
      </c>
      <c r="F3801">
        <v>5</v>
      </c>
      <c r="G3801">
        <v>0.2</v>
      </c>
      <c r="H3801">
        <v>118.9965</v>
      </c>
      <c r="I3801" t="s">
        <v>69</v>
      </c>
      <c r="J3801" t="s">
        <v>70</v>
      </c>
      <c r="K3801" t="s">
        <v>4232</v>
      </c>
      <c r="L3801" t="s">
        <v>35</v>
      </c>
      <c r="M3801" t="s">
        <v>87</v>
      </c>
      <c r="N3801" t="s">
        <v>3955</v>
      </c>
      <c r="O3801">
        <f t="shared" si="59"/>
        <v>2017</v>
      </c>
    </row>
    <row r="3802" spans="1:15" x14ac:dyDescent="0.3">
      <c r="A3802" t="s">
        <v>6211</v>
      </c>
      <c r="B3802" s="7">
        <v>42657</v>
      </c>
      <c r="C3802" t="s">
        <v>6212</v>
      </c>
      <c r="D3802" t="s">
        <v>6213</v>
      </c>
      <c r="E3802">
        <v>102.592</v>
      </c>
      <c r="F3802">
        <v>1</v>
      </c>
      <c r="G3802">
        <v>0.2</v>
      </c>
      <c r="H3802">
        <v>10.2592</v>
      </c>
      <c r="I3802" t="s">
        <v>32</v>
      </c>
      <c r="J3802" t="s">
        <v>39</v>
      </c>
      <c r="K3802" t="s">
        <v>6214</v>
      </c>
      <c r="L3802" t="s">
        <v>35</v>
      </c>
      <c r="M3802" t="s">
        <v>87</v>
      </c>
      <c r="N3802" t="s">
        <v>1347</v>
      </c>
      <c r="O3802">
        <f t="shared" si="59"/>
        <v>2016</v>
      </c>
    </row>
    <row r="3803" spans="1:15" x14ac:dyDescent="0.3">
      <c r="A3803" t="s">
        <v>6211</v>
      </c>
      <c r="B3803" s="7">
        <v>42657</v>
      </c>
      <c r="C3803" t="s">
        <v>6212</v>
      </c>
      <c r="D3803" t="s">
        <v>2476</v>
      </c>
      <c r="E3803">
        <v>22.704000000000001</v>
      </c>
      <c r="F3803">
        <v>1</v>
      </c>
      <c r="G3803">
        <v>0.2</v>
      </c>
      <c r="H3803">
        <v>5.9598000000000004</v>
      </c>
      <c r="I3803" t="s">
        <v>69</v>
      </c>
      <c r="J3803" t="s">
        <v>148</v>
      </c>
      <c r="K3803" t="s">
        <v>2477</v>
      </c>
      <c r="L3803" t="s">
        <v>35</v>
      </c>
      <c r="M3803" t="s">
        <v>87</v>
      </c>
      <c r="N3803" t="s">
        <v>1347</v>
      </c>
      <c r="O3803">
        <f t="shared" si="59"/>
        <v>2016</v>
      </c>
    </row>
    <row r="3804" spans="1:15" x14ac:dyDescent="0.3">
      <c r="A3804" t="s">
        <v>6211</v>
      </c>
      <c r="B3804" s="7">
        <v>42657</v>
      </c>
      <c r="C3804" t="s">
        <v>6212</v>
      </c>
      <c r="D3804" t="s">
        <v>5188</v>
      </c>
      <c r="E3804">
        <v>93.024000000000001</v>
      </c>
      <c r="F3804">
        <v>3</v>
      </c>
      <c r="G3804">
        <v>0.2</v>
      </c>
      <c r="H3804">
        <v>33.721200000000003</v>
      </c>
      <c r="I3804" t="s">
        <v>44</v>
      </c>
      <c r="J3804" t="s">
        <v>85</v>
      </c>
      <c r="K3804" t="s">
        <v>5189</v>
      </c>
      <c r="L3804" t="s">
        <v>35</v>
      </c>
      <c r="M3804" t="s">
        <v>87</v>
      </c>
      <c r="N3804" t="s">
        <v>1347</v>
      </c>
      <c r="O3804">
        <f t="shared" si="59"/>
        <v>2016</v>
      </c>
    </row>
    <row r="3805" spans="1:15" x14ac:dyDescent="0.3">
      <c r="A3805" t="s">
        <v>6211</v>
      </c>
      <c r="B3805" s="7">
        <v>42657</v>
      </c>
      <c r="C3805" t="s">
        <v>6212</v>
      </c>
      <c r="D3805" t="s">
        <v>5374</v>
      </c>
      <c r="E3805">
        <v>12.768000000000001</v>
      </c>
      <c r="F3805">
        <v>2</v>
      </c>
      <c r="G3805">
        <v>0.2</v>
      </c>
      <c r="H3805">
        <v>1.4363999999999999</v>
      </c>
      <c r="I3805" t="s">
        <v>44</v>
      </c>
      <c r="J3805" t="s">
        <v>515</v>
      </c>
      <c r="K3805" t="s">
        <v>1148</v>
      </c>
      <c r="L3805" t="s">
        <v>35</v>
      </c>
      <c r="M3805" t="s">
        <v>87</v>
      </c>
      <c r="N3805" t="s">
        <v>1347</v>
      </c>
      <c r="O3805">
        <f t="shared" si="59"/>
        <v>2016</v>
      </c>
    </row>
    <row r="3806" spans="1:15" x14ac:dyDescent="0.3">
      <c r="A3806" t="s">
        <v>6211</v>
      </c>
      <c r="B3806" s="7">
        <v>42657</v>
      </c>
      <c r="C3806" t="s">
        <v>6212</v>
      </c>
      <c r="D3806" t="s">
        <v>1594</v>
      </c>
      <c r="E3806">
        <v>35.008000000000003</v>
      </c>
      <c r="F3806">
        <v>4</v>
      </c>
      <c r="G3806">
        <v>0.2</v>
      </c>
      <c r="H3806">
        <v>13.128</v>
      </c>
      <c r="I3806" t="s">
        <v>44</v>
      </c>
      <c r="J3806" t="s">
        <v>159</v>
      </c>
      <c r="K3806" t="s">
        <v>1595</v>
      </c>
      <c r="L3806" t="s">
        <v>35</v>
      </c>
      <c r="M3806" t="s">
        <v>87</v>
      </c>
      <c r="N3806" t="s">
        <v>1347</v>
      </c>
      <c r="O3806">
        <f t="shared" si="59"/>
        <v>2016</v>
      </c>
    </row>
    <row r="3807" spans="1:15" x14ac:dyDescent="0.3">
      <c r="A3807" t="s">
        <v>6211</v>
      </c>
      <c r="B3807" s="7">
        <v>42657</v>
      </c>
      <c r="C3807" t="s">
        <v>6212</v>
      </c>
      <c r="D3807" t="s">
        <v>497</v>
      </c>
      <c r="E3807">
        <v>39.152000000000001</v>
      </c>
      <c r="F3807">
        <v>1</v>
      </c>
      <c r="G3807">
        <v>0.2</v>
      </c>
      <c r="H3807">
        <v>14.682</v>
      </c>
      <c r="I3807" t="s">
        <v>44</v>
      </c>
      <c r="J3807" t="s">
        <v>85</v>
      </c>
      <c r="K3807" t="s">
        <v>498</v>
      </c>
      <c r="L3807" t="s">
        <v>35</v>
      </c>
      <c r="M3807" t="s">
        <v>87</v>
      </c>
      <c r="N3807" t="s">
        <v>1347</v>
      </c>
      <c r="O3807">
        <f t="shared" si="59"/>
        <v>2016</v>
      </c>
    </row>
    <row r="3808" spans="1:15" x14ac:dyDescent="0.3">
      <c r="A3808" t="s">
        <v>6215</v>
      </c>
      <c r="B3808" s="7">
        <v>42320</v>
      </c>
      <c r="C3808" t="s">
        <v>5917</v>
      </c>
      <c r="D3808" t="s">
        <v>1556</v>
      </c>
      <c r="E3808">
        <v>11.76</v>
      </c>
      <c r="F3808">
        <v>5</v>
      </c>
      <c r="G3808">
        <v>0.2</v>
      </c>
      <c r="H3808">
        <v>1.323</v>
      </c>
      <c r="I3808" t="s">
        <v>44</v>
      </c>
      <c r="J3808" t="s">
        <v>66</v>
      </c>
      <c r="K3808" t="s">
        <v>1557</v>
      </c>
      <c r="L3808" t="s">
        <v>35</v>
      </c>
      <c r="M3808" t="s">
        <v>55</v>
      </c>
      <c r="N3808" t="s">
        <v>6090</v>
      </c>
      <c r="O3808">
        <f t="shared" si="59"/>
        <v>2015</v>
      </c>
    </row>
    <row r="3809" spans="1:15" x14ac:dyDescent="0.3">
      <c r="A3809" t="s">
        <v>6215</v>
      </c>
      <c r="B3809" s="7">
        <v>42320</v>
      </c>
      <c r="C3809" t="s">
        <v>5917</v>
      </c>
      <c r="D3809" t="s">
        <v>210</v>
      </c>
      <c r="E3809">
        <v>5.2380000000000004</v>
      </c>
      <c r="F3809">
        <v>2</v>
      </c>
      <c r="G3809">
        <v>0.7</v>
      </c>
      <c r="H3809">
        <v>-4.0157999999999996</v>
      </c>
      <c r="I3809" t="s">
        <v>44</v>
      </c>
      <c r="J3809" t="s">
        <v>73</v>
      </c>
      <c r="K3809" t="s">
        <v>211</v>
      </c>
      <c r="L3809" t="s">
        <v>35</v>
      </c>
      <c r="M3809" t="s">
        <v>55</v>
      </c>
      <c r="N3809" t="s">
        <v>6090</v>
      </c>
      <c r="O3809">
        <f t="shared" si="59"/>
        <v>2015</v>
      </c>
    </row>
    <row r="3810" spans="1:15" x14ac:dyDescent="0.3">
      <c r="A3810" t="s">
        <v>6215</v>
      </c>
      <c r="B3810" s="7">
        <v>42320</v>
      </c>
      <c r="C3810" t="s">
        <v>5917</v>
      </c>
      <c r="D3810" t="s">
        <v>5535</v>
      </c>
      <c r="E3810">
        <v>4.6619999999999999</v>
      </c>
      <c r="F3810">
        <v>3</v>
      </c>
      <c r="G3810">
        <v>0.7</v>
      </c>
      <c r="H3810">
        <v>-3.7296</v>
      </c>
      <c r="I3810" t="s">
        <v>44</v>
      </c>
      <c r="J3810" t="s">
        <v>73</v>
      </c>
      <c r="K3810" t="s">
        <v>5536</v>
      </c>
      <c r="L3810" t="s">
        <v>35</v>
      </c>
      <c r="M3810" t="s">
        <v>55</v>
      </c>
      <c r="N3810" t="s">
        <v>6090</v>
      </c>
      <c r="O3810">
        <f t="shared" si="59"/>
        <v>2015</v>
      </c>
    </row>
    <row r="3811" spans="1:15" x14ac:dyDescent="0.3">
      <c r="A3811" t="s">
        <v>6215</v>
      </c>
      <c r="B3811" s="7">
        <v>42320</v>
      </c>
      <c r="C3811" t="s">
        <v>5917</v>
      </c>
      <c r="D3811" t="s">
        <v>6216</v>
      </c>
      <c r="E3811">
        <v>523.91999999999996</v>
      </c>
      <c r="F3811">
        <v>5</v>
      </c>
      <c r="G3811">
        <v>0.2</v>
      </c>
      <c r="H3811">
        <v>-72.039000000000001</v>
      </c>
      <c r="I3811" t="s">
        <v>32</v>
      </c>
      <c r="J3811" t="s">
        <v>39</v>
      </c>
      <c r="K3811" t="s">
        <v>6217</v>
      </c>
      <c r="L3811" t="s">
        <v>35</v>
      </c>
      <c r="M3811" t="s">
        <v>55</v>
      </c>
      <c r="N3811" t="s">
        <v>6090</v>
      </c>
      <c r="O3811">
        <f t="shared" si="59"/>
        <v>2015</v>
      </c>
    </row>
    <row r="3812" spans="1:15" x14ac:dyDescent="0.3">
      <c r="A3812" t="s">
        <v>6215</v>
      </c>
      <c r="B3812" s="7">
        <v>42320</v>
      </c>
      <c r="C3812" t="s">
        <v>5917</v>
      </c>
      <c r="D3812" t="s">
        <v>3732</v>
      </c>
      <c r="E3812">
        <v>100.792</v>
      </c>
      <c r="F3812">
        <v>1</v>
      </c>
      <c r="G3812">
        <v>0.2</v>
      </c>
      <c r="H3812">
        <v>10.0792</v>
      </c>
      <c r="I3812" t="s">
        <v>69</v>
      </c>
      <c r="J3812" t="s">
        <v>70</v>
      </c>
      <c r="K3812" t="s">
        <v>3733</v>
      </c>
      <c r="L3812" t="s">
        <v>35</v>
      </c>
      <c r="M3812" t="s">
        <v>55</v>
      </c>
      <c r="N3812" t="s">
        <v>6090</v>
      </c>
      <c r="O3812">
        <f t="shared" si="59"/>
        <v>2015</v>
      </c>
    </row>
    <row r="3813" spans="1:15" x14ac:dyDescent="0.3">
      <c r="A3813" t="s">
        <v>6215</v>
      </c>
      <c r="B3813" s="7">
        <v>42320</v>
      </c>
      <c r="C3813" t="s">
        <v>5917</v>
      </c>
      <c r="D3813" t="s">
        <v>788</v>
      </c>
      <c r="E3813">
        <v>146.136</v>
      </c>
      <c r="F3813">
        <v>3</v>
      </c>
      <c r="G3813">
        <v>0.2</v>
      </c>
      <c r="H3813">
        <v>16.440300000000001</v>
      </c>
      <c r="I3813" t="s">
        <v>32</v>
      </c>
      <c r="J3813" t="s">
        <v>39</v>
      </c>
      <c r="K3813" t="s">
        <v>789</v>
      </c>
      <c r="L3813" t="s">
        <v>35</v>
      </c>
      <c r="M3813" t="s">
        <v>55</v>
      </c>
      <c r="N3813" t="s">
        <v>6090</v>
      </c>
      <c r="O3813">
        <f t="shared" si="59"/>
        <v>2015</v>
      </c>
    </row>
    <row r="3814" spans="1:15" x14ac:dyDescent="0.3">
      <c r="A3814" t="s">
        <v>6218</v>
      </c>
      <c r="B3814" s="7">
        <v>42799</v>
      </c>
      <c r="C3814" t="s">
        <v>105</v>
      </c>
      <c r="D3814" t="s">
        <v>6219</v>
      </c>
      <c r="E3814">
        <v>25.06</v>
      </c>
      <c r="F3814">
        <v>2</v>
      </c>
      <c r="G3814">
        <v>0</v>
      </c>
      <c r="H3814">
        <v>11.7782</v>
      </c>
      <c r="I3814" t="s">
        <v>44</v>
      </c>
      <c r="J3814" t="s">
        <v>45</v>
      </c>
      <c r="K3814" t="s">
        <v>6220</v>
      </c>
      <c r="L3814" t="s">
        <v>99</v>
      </c>
      <c r="M3814" t="s">
        <v>108</v>
      </c>
      <c r="N3814" t="s">
        <v>2239</v>
      </c>
      <c r="O3814">
        <f t="shared" si="59"/>
        <v>2017</v>
      </c>
    </row>
    <row r="3815" spans="1:15" x14ac:dyDescent="0.3">
      <c r="A3815" t="s">
        <v>6221</v>
      </c>
      <c r="B3815" s="7">
        <v>42313</v>
      </c>
      <c r="C3815" t="s">
        <v>1208</v>
      </c>
      <c r="D3815" t="s">
        <v>2120</v>
      </c>
      <c r="E3815">
        <v>19.824000000000002</v>
      </c>
      <c r="F3815">
        <v>6</v>
      </c>
      <c r="G3815">
        <v>0.2</v>
      </c>
      <c r="H3815">
        <v>6.4428000000000001</v>
      </c>
      <c r="I3815" t="s">
        <v>44</v>
      </c>
      <c r="J3815" t="s">
        <v>45</v>
      </c>
      <c r="K3815" t="s">
        <v>2121</v>
      </c>
      <c r="L3815" t="s">
        <v>99</v>
      </c>
      <c r="M3815" t="s">
        <v>193</v>
      </c>
      <c r="N3815" t="s">
        <v>1171</v>
      </c>
      <c r="O3815">
        <f t="shared" si="59"/>
        <v>2015</v>
      </c>
    </row>
    <row r="3816" spans="1:15" x14ac:dyDescent="0.3">
      <c r="A3816" t="s">
        <v>6222</v>
      </c>
      <c r="B3816" s="7">
        <v>42559</v>
      </c>
      <c r="C3816" t="s">
        <v>117</v>
      </c>
      <c r="D3816" t="s">
        <v>4110</v>
      </c>
      <c r="E3816">
        <v>823.96</v>
      </c>
      <c r="F3816">
        <v>5</v>
      </c>
      <c r="G3816">
        <v>0.2</v>
      </c>
      <c r="H3816">
        <v>51.497500000000002</v>
      </c>
      <c r="I3816" t="s">
        <v>69</v>
      </c>
      <c r="J3816" t="s">
        <v>70</v>
      </c>
      <c r="K3816" t="s">
        <v>4111</v>
      </c>
      <c r="L3816" t="s">
        <v>35</v>
      </c>
      <c r="M3816" t="s">
        <v>55</v>
      </c>
      <c r="N3816" t="s">
        <v>1347</v>
      </c>
      <c r="O3816">
        <f t="shared" si="59"/>
        <v>2016</v>
      </c>
    </row>
    <row r="3817" spans="1:15" x14ac:dyDescent="0.3">
      <c r="A3817" t="s">
        <v>6222</v>
      </c>
      <c r="B3817" s="7">
        <v>42559</v>
      </c>
      <c r="C3817" t="s">
        <v>117</v>
      </c>
      <c r="D3817" t="s">
        <v>449</v>
      </c>
      <c r="E3817">
        <v>15.984</v>
      </c>
      <c r="F3817">
        <v>2</v>
      </c>
      <c r="G3817">
        <v>0.2</v>
      </c>
      <c r="H3817">
        <v>4.9950000000000001</v>
      </c>
      <c r="I3817" t="s">
        <v>44</v>
      </c>
      <c r="J3817" t="s">
        <v>85</v>
      </c>
      <c r="K3817" t="s">
        <v>450</v>
      </c>
      <c r="L3817" t="s">
        <v>35</v>
      </c>
      <c r="M3817" t="s">
        <v>55</v>
      </c>
      <c r="N3817" t="s">
        <v>1347</v>
      </c>
      <c r="O3817">
        <f t="shared" si="59"/>
        <v>2016</v>
      </c>
    </row>
    <row r="3818" spans="1:15" x14ac:dyDescent="0.3">
      <c r="A3818" t="s">
        <v>6223</v>
      </c>
      <c r="B3818" s="7">
        <v>42262</v>
      </c>
      <c r="C3818" t="s">
        <v>3766</v>
      </c>
      <c r="D3818" t="s">
        <v>5058</v>
      </c>
      <c r="E3818">
        <v>801.96</v>
      </c>
      <c r="F3818">
        <v>2</v>
      </c>
      <c r="G3818">
        <v>0</v>
      </c>
      <c r="H3818">
        <v>200.49</v>
      </c>
      <c r="I3818" t="s">
        <v>32</v>
      </c>
      <c r="J3818" t="s">
        <v>53</v>
      </c>
      <c r="K3818" t="s">
        <v>5059</v>
      </c>
      <c r="L3818" t="s">
        <v>35</v>
      </c>
      <c r="M3818" t="s">
        <v>324</v>
      </c>
      <c r="N3818" t="s">
        <v>3441</v>
      </c>
      <c r="O3818">
        <f t="shared" si="59"/>
        <v>2015</v>
      </c>
    </row>
    <row r="3819" spans="1:15" x14ac:dyDescent="0.3">
      <c r="A3819" t="s">
        <v>6223</v>
      </c>
      <c r="B3819" s="7">
        <v>42262</v>
      </c>
      <c r="C3819" t="s">
        <v>3766</v>
      </c>
      <c r="D3819" t="s">
        <v>5293</v>
      </c>
      <c r="E3819">
        <v>59.97</v>
      </c>
      <c r="F3819">
        <v>3</v>
      </c>
      <c r="G3819">
        <v>0</v>
      </c>
      <c r="H3819">
        <v>0</v>
      </c>
      <c r="I3819" t="s">
        <v>69</v>
      </c>
      <c r="J3819" t="s">
        <v>70</v>
      </c>
      <c r="K3819" t="s">
        <v>5294</v>
      </c>
      <c r="L3819" t="s">
        <v>35</v>
      </c>
      <c r="M3819" t="s">
        <v>324</v>
      </c>
      <c r="N3819" t="s">
        <v>3441</v>
      </c>
      <c r="O3819">
        <f t="shared" si="59"/>
        <v>2015</v>
      </c>
    </row>
    <row r="3820" spans="1:15" x14ac:dyDescent="0.3">
      <c r="A3820" t="s">
        <v>6223</v>
      </c>
      <c r="B3820" s="7">
        <v>42262</v>
      </c>
      <c r="C3820" t="s">
        <v>3766</v>
      </c>
      <c r="D3820" t="s">
        <v>1813</v>
      </c>
      <c r="E3820">
        <v>1056.8599999999999</v>
      </c>
      <c r="F3820">
        <v>7</v>
      </c>
      <c r="G3820">
        <v>0</v>
      </c>
      <c r="H3820">
        <v>306.48939999999999</v>
      </c>
      <c r="I3820" t="s">
        <v>32</v>
      </c>
      <c r="J3820" t="s">
        <v>39</v>
      </c>
      <c r="K3820" t="s">
        <v>1814</v>
      </c>
      <c r="L3820" t="s">
        <v>35</v>
      </c>
      <c r="M3820" t="s">
        <v>324</v>
      </c>
      <c r="N3820" t="s">
        <v>3441</v>
      </c>
      <c r="O3820">
        <f t="shared" si="59"/>
        <v>2015</v>
      </c>
    </row>
    <row r="3821" spans="1:15" x14ac:dyDescent="0.3">
      <c r="A3821" t="s">
        <v>6224</v>
      </c>
      <c r="B3821" s="7">
        <v>43017</v>
      </c>
      <c r="C3821" t="s">
        <v>5397</v>
      </c>
      <c r="D3821" t="s">
        <v>3018</v>
      </c>
      <c r="E3821">
        <v>12.816000000000001</v>
      </c>
      <c r="F3821">
        <v>3</v>
      </c>
      <c r="G3821">
        <v>0.2</v>
      </c>
      <c r="H3821">
        <v>4.3254000000000001</v>
      </c>
      <c r="I3821" t="s">
        <v>44</v>
      </c>
      <c r="J3821" t="s">
        <v>73</v>
      </c>
      <c r="K3821" t="s">
        <v>3019</v>
      </c>
      <c r="L3821" t="s">
        <v>137</v>
      </c>
      <c r="M3821" t="s">
        <v>243</v>
      </c>
      <c r="N3821" t="s">
        <v>244</v>
      </c>
      <c r="O3821">
        <f t="shared" si="59"/>
        <v>2017</v>
      </c>
    </row>
    <row r="3822" spans="1:15" x14ac:dyDescent="0.3">
      <c r="A3822" t="s">
        <v>6224</v>
      </c>
      <c r="B3822" s="7">
        <v>43017</v>
      </c>
      <c r="C3822" t="s">
        <v>5397</v>
      </c>
      <c r="D3822" t="s">
        <v>4320</v>
      </c>
      <c r="E3822">
        <v>314.35199999999998</v>
      </c>
      <c r="F3822">
        <v>3</v>
      </c>
      <c r="G3822">
        <v>0.2</v>
      </c>
      <c r="H3822">
        <v>-15.717599999999999</v>
      </c>
      <c r="I3822" t="s">
        <v>32</v>
      </c>
      <c r="J3822" t="s">
        <v>33</v>
      </c>
      <c r="K3822" t="s">
        <v>4321</v>
      </c>
      <c r="L3822" t="s">
        <v>137</v>
      </c>
      <c r="M3822" t="s">
        <v>243</v>
      </c>
      <c r="N3822" t="s">
        <v>244</v>
      </c>
      <c r="O3822">
        <f t="shared" si="59"/>
        <v>2017</v>
      </c>
    </row>
    <row r="3823" spans="1:15" x14ac:dyDescent="0.3">
      <c r="A3823" t="s">
        <v>6224</v>
      </c>
      <c r="B3823" s="7">
        <v>43017</v>
      </c>
      <c r="C3823" t="s">
        <v>5397</v>
      </c>
      <c r="D3823" t="s">
        <v>6225</v>
      </c>
      <c r="E3823">
        <v>18.98</v>
      </c>
      <c r="F3823">
        <v>2</v>
      </c>
      <c r="G3823">
        <v>0</v>
      </c>
      <c r="H3823">
        <v>8.9206000000000003</v>
      </c>
      <c r="I3823" t="s">
        <v>44</v>
      </c>
      <c r="J3823" t="s">
        <v>85</v>
      </c>
      <c r="K3823" t="s">
        <v>6226</v>
      </c>
      <c r="L3823" t="s">
        <v>137</v>
      </c>
      <c r="M3823" t="s">
        <v>243</v>
      </c>
      <c r="N3823" t="s">
        <v>244</v>
      </c>
      <c r="O3823">
        <f t="shared" si="59"/>
        <v>2017</v>
      </c>
    </row>
    <row r="3824" spans="1:15" x14ac:dyDescent="0.3">
      <c r="A3824" t="s">
        <v>6224</v>
      </c>
      <c r="B3824" s="7">
        <v>43017</v>
      </c>
      <c r="C3824" t="s">
        <v>5397</v>
      </c>
      <c r="D3824" t="s">
        <v>5508</v>
      </c>
      <c r="E3824">
        <v>18.239999999999998</v>
      </c>
      <c r="F3824">
        <v>6</v>
      </c>
      <c r="G3824">
        <v>0.2</v>
      </c>
      <c r="H3824">
        <v>6.1559999999999997</v>
      </c>
      <c r="I3824" t="s">
        <v>44</v>
      </c>
      <c r="J3824" t="s">
        <v>73</v>
      </c>
      <c r="K3824" t="s">
        <v>5509</v>
      </c>
      <c r="L3824" t="s">
        <v>137</v>
      </c>
      <c r="M3824" t="s">
        <v>243</v>
      </c>
      <c r="N3824" t="s">
        <v>244</v>
      </c>
      <c r="O3824">
        <f t="shared" si="59"/>
        <v>2017</v>
      </c>
    </row>
    <row r="3825" spans="1:15" x14ac:dyDescent="0.3">
      <c r="A3825" t="s">
        <v>6227</v>
      </c>
      <c r="B3825" s="7">
        <v>42261</v>
      </c>
      <c r="C3825" t="s">
        <v>3954</v>
      </c>
      <c r="D3825" t="s">
        <v>1863</v>
      </c>
      <c r="E3825">
        <v>991.2</v>
      </c>
      <c r="F3825">
        <v>6</v>
      </c>
      <c r="G3825">
        <v>0</v>
      </c>
      <c r="H3825">
        <v>257.71199999999999</v>
      </c>
      <c r="I3825" t="s">
        <v>44</v>
      </c>
      <c r="J3825" t="s">
        <v>58</v>
      </c>
      <c r="K3825" t="s">
        <v>1864</v>
      </c>
      <c r="L3825" t="s">
        <v>137</v>
      </c>
      <c r="M3825" t="s">
        <v>243</v>
      </c>
      <c r="N3825" t="s">
        <v>244</v>
      </c>
      <c r="O3825">
        <f t="shared" si="59"/>
        <v>2015</v>
      </c>
    </row>
    <row r="3826" spans="1:15" x14ac:dyDescent="0.3">
      <c r="A3826" t="s">
        <v>6227</v>
      </c>
      <c r="B3826" s="7">
        <v>42261</v>
      </c>
      <c r="C3826" t="s">
        <v>3954</v>
      </c>
      <c r="D3826" t="s">
        <v>6118</v>
      </c>
      <c r="E3826">
        <v>879.98400000000004</v>
      </c>
      <c r="F3826">
        <v>2</v>
      </c>
      <c r="G3826">
        <v>0.2</v>
      </c>
      <c r="H3826">
        <v>329.99400000000003</v>
      </c>
      <c r="I3826" t="s">
        <v>69</v>
      </c>
      <c r="J3826" t="s">
        <v>1077</v>
      </c>
      <c r="K3826" t="s">
        <v>6119</v>
      </c>
      <c r="L3826" t="s">
        <v>137</v>
      </c>
      <c r="M3826" t="s">
        <v>243</v>
      </c>
      <c r="N3826" t="s">
        <v>244</v>
      </c>
      <c r="O3826">
        <f t="shared" si="59"/>
        <v>2015</v>
      </c>
    </row>
    <row r="3827" spans="1:15" x14ac:dyDescent="0.3">
      <c r="A3827" t="s">
        <v>6227</v>
      </c>
      <c r="B3827" s="7">
        <v>42261</v>
      </c>
      <c r="C3827" t="s">
        <v>3954</v>
      </c>
      <c r="D3827" t="s">
        <v>2582</v>
      </c>
      <c r="E3827">
        <v>12.96</v>
      </c>
      <c r="F3827">
        <v>9</v>
      </c>
      <c r="G3827">
        <v>0.2</v>
      </c>
      <c r="H3827">
        <v>4.5359999999999996</v>
      </c>
      <c r="I3827" t="s">
        <v>44</v>
      </c>
      <c r="J3827" t="s">
        <v>73</v>
      </c>
      <c r="K3827" t="s">
        <v>2583</v>
      </c>
      <c r="L3827" t="s">
        <v>137</v>
      </c>
      <c r="M3827" t="s">
        <v>243</v>
      </c>
      <c r="N3827" t="s">
        <v>244</v>
      </c>
      <c r="O3827">
        <f t="shared" si="59"/>
        <v>2015</v>
      </c>
    </row>
    <row r="3828" spans="1:15" x14ac:dyDescent="0.3">
      <c r="A3828" t="s">
        <v>6228</v>
      </c>
      <c r="B3828" s="7">
        <v>41919</v>
      </c>
      <c r="C3828" t="s">
        <v>1461</v>
      </c>
      <c r="D3828" t="s">
        <v>843</v>
      </c>
      <c r="E3828">
        <v>107.44</v>
      </c>
      <c r="F3828">
        <v>10</v>
      </c>
      <c r="G3828">
        <v>0.2</v>
      </c>
      <c r="H3828">
        <v>10.744</v>
      </c>
      <c r="I3828" t="s">
        <v>44</v>
      </c>
      <c r="J3828" t="s">
        <v>58</v>
      </c>
      <c r="K3828" t="s">
        <v>844</v>
      </c>
      <c r="L3828" t="s">
        <v>99</v>
      </c>
      <c r="M3828" t="s">
        <v>100</v>
      </c>
      <c r="N3828" t="s">
        <v>722</v>
      </c>
      <c r="O3828">
        <f t="shared" si="59"/>
        <v>2014</v>
      </c>
    </row>
    <row r="3829" spans="1:15" x14ac:dyDescent="0.3">
      <c r="A3829" t="s">
        <v>6229</v>
      </c>
      <c r="B3829" s="7">
        <v>42862</v>
      </c>
      <c r="C3829" t="s">
        <v>3387</v>
      </c>
      <c r="D3829" t="s">
        <v>1007</v>
      </c>
      <c r="E3829">
        <v>1458.65</v>
      </c>
      <c r="F3829">
        <v>5</v>
      </c>
      <c r="G3829">
        <v>0</v>
      </c>
      <c r="H3829">
        <v>423.00850000000003</v>
      </c>
      <c r="I3829" t="s">
        <v>32</v>
      </c>
      <c r="J3829" t="s">
        <v>39</v>
      </c>
      <c r="K3829" t="s">
        <v>1008</v>
      </c>
      <c r="L3829" t="s">
        <v>99</v>
      </c>
      <c r="M3829" t="s">
        <v>216</v>
      </c>
      <c r="N3829" t="s">
        <v>779</v>
      </c>
      <c r="O3829">
        <f t="shared" si="59"/>
        <v>2017</v>
      </c>
    </row>
    <row r="3830" spans="1:15" x14ac:dyDescent="0.3">
      <c r="A3830" t="s">
        <v>6229</v>
      </c>
      <c r="B3830" s="7">
        <v>42862</v>
      </c>
      <c r="C3830" t="s">
        <v>3387</v>
      </c>
      <c r="D3830" t="s">
        <v>5100</v>
      </c>
      <c r="E3830">
        <v>26.64</v>
      </c>
      <c r="F3830">
        <v>1</v>
      </c>
      <c r="G3830">
        <v>0</v>
      </c>
      <c r="H3830">
        <v>7.4592000000000001</v>
      </c>
      <c r="I3830" t="s">
        <v>32</v>
      </c>
      <c r="J3830" t="s">
        <v>39</v>
      </c>
      <c r="K3830" t="s">
        <v>5101</v>
      </c>
      <c r="L3830" t="s">
        <v>99</v>
      </c>
      <c r="M3830" t="s">
        <v>216</v>
      </c>
      <c r="N3830" t="s">
        <v>779</v>
      </c>
      <c r="O3830">
        <f t="shared" si="59"/>
        <v>2017</v>
      </c>
    </row>
    <row r="3831" spans="1:15" x14ac:dyDescent="0.3">
      <c r="A3831" t="s">
        <v>6229</v>
      </c>
      <c r="B3831" s="7">
        <v>42862</v>
      </c>
      <c r="C3831" t="s">
        <v>3387</v>
      </c>
      <c r="D3831" t="s">
        <v>1598</v>
      </c>
      <c r="E3831">
        <v>476.8</v>
      </c>
      <c r="F3831">
        <v>2</v>
      </c>
      <c r="G3831">
        <v>0</v>
      </c>
      <c r="H3831">
        <v>119.2</v>
      </c>
      <c r="I3831" t="s">
        <v>32</v>
      </c>
      <c r="J3831" t="s">
        <v>39</v>
      </c>
      <c r="K3831" t="s">
        <v>1599</v>
      </c>
      <c r="L3831" t="s">
        <v>99</v>
      </c>
      <c r="M3831" t="s">
        <v>216</v>
      </c>
      <c r="N3831" t="s">
        <v>779</v>
      </c>
      <c r="O3831">
        <f t="shared" si="59"/>
        <v>2017</v>
      </c>
    </row>
    <row r="3832" spans="1:15" x14ac:dyDescent="0.3">
      <c r="A3832" t="s">
        <v>6229</v>
      </c>
      <c r="B3832" s="7">
        <v>42862</v>
      </c>
      <c r="C3832" t="s">
        <v>3387</v>
      </c>
      <c r="D3832" t="s">
        <v>1826</v>
      </c>
      <c r="E3832">
        <v>87.444000000000003</v>
      </c>
      <c r="F3832">
        <v>2</v>
      </c>
      <c r="G3832">
        <v>0.1</v>
      </c>
      <c r="H3832">
        <v>18.4604</v>
      </c>
      <c r="I3832" t="s">
        <v>44</v>
      </c>
      <c r="J3832" t="s">
        <v>76</v>
      </c>
      <c r="K3832" t="s">
        <v>1827</v>
      </c>
      <c r="L3832" t="s">
        <v>99</v>
      </c>
      <c r="M3832" t="s">
        <v>216</v>
      </c>
      <c r="N3832" t="s">
        <v>779</v>
      </c>
      <c r="O3832">
        <f t="shared" si="59"/>
        <v>2017</v>
      </c>
    </row>
    <row r="3833" spans="1:15" x14ac:dyDescent="0.3">
      <c r="A3833" t="s">
        <v>6230</v>
      </c>
      <c r="B3833" s="7">
        <v>42322</v>
      </c>
      <c r="C3833" t="s">
        <v>6231</v>
      </c>
      <c r="D3833" t="s">
        <v>800</v>
      </c>
      <c r="E3833">
        <v>76.14</v>
      </c>
      <c r="F3833">
        <v>3</v>
      </c>
      <c r="G3833">
        <v>0</v>
      </c>
      <c r="H3833">
        <v>26.649000000000001</v>
      </c>
      <c r="I3833" t="s">
        <v>32</v>
      </c>
      <c r="J3833" t="s">
        <v>63</v>
      </c>
      <c r="K3833" t="s">
        <v>801</v>
      </c>
      <c r="L3833" t="s">
        <v>137</v>
      </c>
      <c r="M3833" t="s">
        <v>222</v>
      </c>
      <c r="N3833" t="s">
        <v>223</v>
      </c>
      <c r="O3833">
        <f t="shared" si="59"/>
        <v>2015</v>
      </c>
    </row>
    <row r="3834" spans="1:15" x14ac:dyDescent="0.3">
      <c r="A3834" t="s">
        <v>6230</v>
      </c>
      <c r="B3834" s="7">
        <v>42322</v>
      </c>
      <c r="C3834" t="s">
        <v>6231</v>
      </c>
      <c r="D3834" t="s">
        <v>4372</v>
      </c>
      <c r="E3834">
        <v>19.96</v>
      </c>
      <c r="F3834">
        <v>2</v>
      </c>
      <c r="G3834">
        <v>0</v>
      </c>
      <c r="H3834">
        <v>9.3811999999999998</v>
      </c>
      <c r="I3834" t="s">
        <v>44</v>
      </c>
      <c r="J3834" t="s">
        <v>73</v>
      </c>
      <c r="K3834" t="s">
        <v>4373</v>
      </c>
      <c r="L3834" t="s">
        <v>137</v>
      </c>
      <c r="M3834" t="s">
        <v>222</v>
      </c>
      <c r="N3834" t="s">
        <v>223</v>
      </c>
      <c r="O3834">
        <f t="shared" si="59"/>
        <v>2015</v>
      </c>
    </row>
    <row r="3835" spans="1:15" x14ac:dyDescent="0.3">
      <c r="A3835" t="s">
        <v>6232</v>
      </c>
      <c r="B3835" s="7">
        <v>41967</v>
      </c>
      <c r="C3835" t="s">
        <v>3691</v>
      </c>
      <c r="D3835" t="s">
        <v>2595</v>
      </c>
      <c r="E3835">
        <v>1049.97</v>
      </c>
      <c r="F3835">
        <v>5</v>
      </c>
      <c r="G3835">
        <v>0.4</v>
      </c>
      <c r="H3835">
        <v>-209.994</v>
      </c>
      <c r="I3835" t="s">
        <v>69</v>
      </c>
      <c r="J3835" t="s">
        <v>70</v>
      </c>
      <c r="K3835" t="s">
        <v>2596</v>
      </c>
      <c r="L3835" t="s">
        <v>137</v>
      </c>
      <c r="M3835" t="s">
        <v>445</v>
      </c>
      <c r="N3835" t="s">
        <v>446</v>
      </c>
      <c r="O3835">
        <f t="shared" si="59"/>
        <v>2014</v>
      </c>
    </row>
    <row r="3836" spans="1:15" x14ac:dyDescent="0.3">
      <c r="A3836" t="s">
        <v>6232</v>
      </c>
      <c r="B3836" s="7">
        <v>41967</v>
      </c>
      <c r="C3836" t="s">
        <v>3691</v>
      </c>
      <c r="D3836" t="s">
        <v>3473</v>
      </c>
      <c r="E3836">
        <v>611.05799999999999</v>
      </c>
      <c r="F3836">
        <v>3</v>
      </c>
      <c r="G3836">
        <v>0.3</v>
      </c>
      <c r="H3836">
        <v>-34.9176</v>
      </c>
      <c r="I3836" t="s">
        <v>32</v>
      </c>
      <c r="J3836" t="s">
        <v>39</v>
      </c>
      <c r="K3836" t="s">
        <v>3474</v>
      </c>
      <c r="L3836" t="s">
        <v>137</v>
      </c>
      <c r="M3836" t="s">
        <v>445</v>
      </c>
      <c r="N3836" t="s">
        <v>446</v>
      </c>
      <c r="O3836">
        <f t="shared" si="59"/>
        <v>2014</v>
      </c>
    </row>
    <row r="3837" spans="1:15" x14ac:dyDescent="0.3">
      <c r="A3837" t="s">
        <v>6233</v>
      </c>
      <c r="B3837" s="7">
        <v>41737</v>
      </c>
      <c r="C3837" t="s">
        <v>3598</v>
      </c>
      <c r="D3837" t="s">
        <v>3798</v>
      </c>
      <c r="E3837">
        <v>2.3679999999999999</v>
      </c>
      <c r="F3837">
        <v>2</v>
      </c>
      <c r="G3837">
        <v>0.2</v>
      </c>
      <c r="H3837">
        <v>0.82879999999999998</v>
      </c>
      <c r="I3837" t="s">
        <v>44</v>
      </c>
      <c r="J3837" t="s">
        <v>241</v>
      </c>
      <c r="K3837" t="s">
        <v>3799</v>
      </c>
      <c r="L3837" t="s">
        <v>47</v>
      </c>
      <c r="M3837" t="s">
        <v>281</v>
      </c>
      <c r="N3837" t="s">
        <v>3470</v>
      </c>
      <c r="O3837">
        <f t="shared" si="59"/>
        <v>2014</v>
      </c>
    </row>
    <row r="3838" spans="1:15" x14ac:dyDescent="0.3">
      <c r="A3838" t="s">
        <v>6233</v>
      </c>
      <c r="B3838" s="7">
        <v>41737</v>
      </c>
      <c r="C3838" t="s">
        <v>3598</v>
      </c>
      <c r="D3838" t="s">
        <v>6234</v>
      </c>
      <c r="E3838">
        <v>19.007999999999999</v>
      </c>
      <c r="F3838">
        <v>3</v>
      </c>
      <c r="G3838">
        <v>0.2</v>
      </c>
      <c r="H3838">
        <v>6.8903999999999996</v>
      </c>
      <c r="I3838" t="s">
        <v>44</v>
      </c>
      <c r="J3838" t="s">
        <v>85</v>
      </c>
      <c r="K3838" t="s">
        <v>6235</v>
      </c>
      <c r="L3838" t="s">
        <v>47</v>
      </c>
      <c r="M3838" t="s">
        <v>281</v>
      </c>
      <c r="N3838" t="s">
        <v>3470</v>
      </c>
      <c r="O3838">
        <f t="shared" si="59"/>
        <v>2014</v>
      </c>
    </row>
    <row r="3839" spans="1:15" x14ac:dyDescent="0.3">
      <c r="A3839" t="s">
        <v>6236</v>
      </c>
      <c r="B3839" s="7">
        <v>41846</v>
      </c>
      <c r="C3839" t="s">
        <v>263</v>
      </c>
      <c r="D3839" t="s">
        <v>1484</v>
      </c>
      <c r="E3839">
        <v>911.98400000000004</v>
      </c>
      <c r="F3839">
        <v>2</v>
      </c>
      <c r="G3839">
        <v>0.2</v>
      </c>
      <c r="H3839">
        <v>113.998</v>
      </c>
      <c r="I3839" t="s">
        <v>69</v>
      </c>
      <c r="J3839" t="s">
        <v>70</v>
      </c>
      <c r="K3839" t="s">
        <v>1485</v>
      </c>
      <c r="L3839" t="s">
        <v>47</v>
      </c>
      <c r="M3839" t="s">
        <v>1231</v>
      </c>
      <c r="N3839" t="s">
        <v>3561</v>
      </c>
      <c r="O3839">
        <f t="shared" si="59"/>
        <v>2014</v>
      </c>
    </row>
    <row r="3840" spans="1:15" x14ac:dyDescent="0.3">
      <c r="A3840" t="s">
        <v>6236</v>
      </c>
      <c r="B3840" s="7">
        <v>41846</v>
      </c>
      <c r="C3840" t="s">
        <v>263</v>
      </c>
      <c r="D3840" t="s">
        <v>1058</v>
      </c>
      <c r="E3840">
        <v>674.35199999999998</v>
      </c>
      <c r="F3840">
        <v>3</v>
      </c>
      <c r="G3840">
        <v>0.2</v>
      </c>
      <c r="H3840">
        <v>-109.5822</v>
      </c>
      <c r="I3840" t="s">
        <v>32</v>
      </c>
      <c r="J3840" t="s">
        <v>39</v>
      </c>
      <c r="K3840" t="s">
        <v>1059</v>
      </c>
      <c r="L3840" t="s">
        <v>47</v>
      </c>
      <c r="M3840" t="s">
        <v>1231</v>
      </c>
      <c r="N3840" t="s">
        <v>3561</v>
      </c>
      <c r="O3840">
        <f t="shared" si="59"/>
        <v>2014</v>
      </c>
    </row>
    <row r="3841" spans="1:15" x14ac:dyDescent="0.3">
      <c r="A3841" t="s">
        <v>6236</v>
      </c>
      <c r="B3841" s="7">
        <v>41846</v>
      </c>
      <c r="C3841" t="s">
        <v>263</v>
      </c>
      <c r="D3841" t="s">
        <v>3254</v>
      </c>
      <c r="E3841">
        <v>134.01</v>
      </c>
      <c r="F3841">
        <v>9</v>
      </c>
      <c r="G3841">
        <v>0</v>
      </c>
      <c r="H3841">
        <v>36.182699999999997</v>
      </c>
      <c r="I3841" t="s">
        <v>32</v>
      </c>
      <c r="J3841" t="s">
        <v>63</v>
      </c>
      <c r="K3841" t="s">
        <v>3255</v>
      </c>
      <c r="L3841" t="s">
        <v>47</v>
      </c>
      <c r="M3841" t="s">
        <v>1231</v>
      </c>
      <c r="N3841" t="s">
        <v>3561</v>
      </c>
      <c r="O3841">
        <f t="shared" si="59"/>
        <v>2014</v>
      </c>
    </row>
    <row r="3842" spans="1:15" x14ac:dyDescent="0.3">
      <c r="A3842" t="s">
        <v>6236</v>
      </c>
      <c r="B3842" s="7">
        <v>41846</v>
      </c>
      <c r="C3842" t="s">
        <v>263</v>
      </c>
      <c r="D3842" t="s">
        <v>6237</v>
      </c>
      <c r="E3842">
        <v>170.97</v>
      </c>
      <c r="F3842">
        <v>3</v>
      </c>
      <c r="G3842">
        <v>0</v>
      </c>
      <c r="H3842">
        <v>70.097700000000003</v>
      </c>
      <c r="I3842" t="s">
        <v>69</v>
      </c>
      <c r="J3842" t="s">
        <v>148</v>
      </c>
      <c r="K3842" t="s">
        <v>6238</v>
      </c>
      <c r="L3842" t="s">
        <v>47</v>
      </c>
      <c r="M3842" t="s">
        <v>1231</v>
      </c>
      <c r="N3842" t="s">
        <v>3561</v>
      </c>
      <c r="O3842">
        <f t="shared" ref="O3842:O3905" si="60">YEAR(B3842)</f>
        <v>2014</v>
      </c>
    </row>
    <row r="3843" spans="1:15" x14ac:dyDescent="0.3">
      <c r="A3843" t="s">
        <v>6239</v>
      </c>
      <c r="B3843" s="7">
        <v>41798</v>
      </c>
      <c r="C3843" t="s">
        <v>6240</v>
      </c>
      <c r="D3843" t="s">
        <v>1625</v>
      </c>
      <c r="E3843">
        <v>170.352</v>
      </c>
      <c r="F3843">
        <v>3</v>
      </c>
      <c r="G3843">
        <v>0.2</v>
      </c>
      <c r="H3843">
        <v>10.647</v>
      </c>
      <c r="I3843" t="s">
        <v>32</v>
      </c>
      <c r="J3843" t="s">
        <v>39</v>
      </c>
      <c r="K3843" t="s">
        <v>1626</v>
      </c>
      <c r="L3843" t="s">
        <v>35</v>
      </c>
      <c r="M3843" t="s">
        <v>303</v>
      </c>
      <c r="N3843" t="s">
        <v>461</v>
      </c>
      <c r="O3843">
        <f t="shared" si="60"/>
        <v>2014</v>
      </c>
    </row>
    <row r="3844" spans="1:15" x14ac:dyDescent="0.3">
      <c r="A3844" t="s">
        <v>6241</v>
      </c>
      <c r="B3844" s="7">
        <v>41940</v>
      </c>
      <c r="C3844" t="s">
        <v>3524</v>
      </c>
      <c r="D3844" t="s">
        <v>1079</v>
      </c>
      <c r="E3844">
        <v>7.1840000000000002</v>
      </c>
      <c r="F3844">
        <v>2</v>
      </c>
      <c r="G3844">
        <v>0.2</v>
      </c>
      <c r="H3844">
        <v>2.2450000000000001</v>
      </c>
      <c r="I3844" t="s">
        <v>44</v>
      </c>
      <c r="J3844" t="s">
        <v>73</v>
      </c>
      <c r="K3844" t="s">
        <v>1080</v>
      </c>
      <c r="L3844" t="s">
        <v>47</v>
      </c>
      <c r="M3844" t="s">
        <v>48</v>
      </c>
      <c r="N3844" t="s">
        <v>49</v>
      </c>
      <c r="O3844">
        <f t="shared" si="60"/>
        <v>2014</v>
      </c>
    </row>
    <row r="3845" spans="1:15" x14ac:dyDescent="0.3">
      <c r="A3845" t="s">
        <v>6241</v>
      </c>
      <c r="B3845" s="7">
        <v>41940</v>
      </c>
      <c r="C3845" t="s">
        <v>3524</v>
      </c>
      <c r="D3845" t="s">
        <v>6242</v>
      </c>
      <c r="E3845">
        <v>6.28</v>
      </c>
      <c r="F3845">
        <v>2</v>
      </c>
      <c r="G3845">
        <v>0</v>
      </c>
      <c r="H3845">
        <v>6.2799999999999995E-2</v>
      </c>
      <c r="I3845" t="s">
        <v>44</v>
      </c>
      <c r="J3845" t="s">
        <v>515</v>
      </c>
      <c r="K3845" t="s">
        <v>6243</v>
      </c>
      <c r="L3845" t="s">
        <v>47</v>
      </c>
      <c r="M3845" t="s">
        <v>48</v>
      </c>
      <c r="N3845" t="s">
        <v>49</v>
      </c>
      <c r="O3845">
        <f t="shared" si="60"/>
        <v>2014</v>
      </c>
    </row>
    <row r="3846" spans="1:15" x14ac:dyDescent="0.3">
      <c r="A3846" t="s">
        <v>6241</v>
      </c>
      <c r="B3846" s="7">
        <v>41940</v>
      </c>
      <c r="C3846" t="s">
        <v>3524</v>
      </c>
      <c r="D3846" t="s">
        <v>942</v>
      </c>
      <c r="E3846">
        <v>480.74</v>
      </c>
      <c r="F3846">
        <v>2</v>
      </c>
      <c r="G3846">
        <v>0</v>
      </c>
      <c r="H3846">
        <v>14.4222</v>
      </c>
      <c r="I3846" t="s">
        <v>44</v>
      </c>
      <c r="J3846" t="s">
        <v>515</v>
      </c>
      <c r="K3846" t="s">
        <v>943</v>
      </c>
      <c r="L3846" t="s">
        <v>47</v>
      </c>
      <c r="M3846" t="s">
        <v>48</v>
      </c>
      <c r="N3846" t="s">
        <v>49</v>
      </c>
      <c r="O3846">
        <f t="shared" si="60"/>
        <v>2014</v>
      </c>
    </row>
    <row r="3847" spans="1:15" x14ac:dyDescent="0.3">
      <c r="A3847" t="s">
        <v>6241</v>
      </c>
      <c r="B3847" s="7">
        <v>41940</v>
      </c>
      <c r="C3847" t="s">
        <v>3524</v>
      </c>
      <c r="D3847" t="s">
        <v>1478</v>
      </c>
      <c r="E3847">
        <v>616.99800000000005</v>
      </c>
      <c r="F3847">
        <v>6</v>
      </c>
      <c r="G3847">
        <v>0.15</v>
      </c>
      <c r="H3847">
        <v>-36.293999999999997</v>
      </c>
      <c r="I3847" t="s">
        <v>32</v>
      </c>
      <c r="J3847" t="s">
        <v>33</v>
      </c>
      <c r="K3847" t="s">
        <v>1479</v>
      </c>
      <c r="L3847" t="s">
        <v>47</v>
      </c>
      <c r="M3847" t="s">
        <v>48</v>
      </c>
      <c r="N3847" t="s">
        <v>49</v>
      </c>
      <c r="O3847">
        <f t="shared" si="60"/>
        <v>2014</v>
      </c>
    </row>
    <row r="3848" spans="1:15" x14ac:dyDescent="0.3">
      <c r="A3848" t="s">
        <v>6241</v>
      </c>
      <c r="B3848" s="7">
        <v>41940</v>
      </c>
      <c r="C3848" t="s">
        <v>3524</v>
      </c>
      <c r="D3848" t="s">
        <v>357</v>
      </c>
      <c r="E3848">
        <v>141.4</v>
      </c>
      <c r="F3848">
        <v>5</v>
      </c>
      <c r="G3848">
        <v>0</v>
      </c>
      <c r="H3848">
        <v>38.177999999999997</v>
      </c>
      <c r="I3848" t="s">
        <v>44</v>
      </c>
      <c r="J3848" t="s">
        <v>58</v>
      </c>
      <c r="K3848" t="s">
        <v>358</v>
      </c>
      <c r="L3848" t="s">
        <v>47</v>
      </c>
      <c r="M3848" t="s">
        <v>48</v>
      </c>
      <c r="N3848" t="s">
        <v>49</v>
      </c>
      <c r="O3848">
        <f t="shared" si="60"/>
        <v>2014</v>
      </c>
    </row>
    <row r="3849" spans="1:15" x14ac:dyDescent="0.3">
      <c r="A3849" t="s">
        <v>6244</v>
      </c>
      <c r="B3849" s="7">
        <v>43064</v>
      </c>
      <c r="C3849" t="s">
        <v>3309</v>
      </c>
      <c r="D3849" t="s">
        <v>2575</v>
      </c>
      <c r="E3849">
        <v>501.81</v>
      </c>
      <c r="F3849">
        <v>3</v>
      </c>
      <c r="G3849">
        <v>0</v>
      </c>
      <c r="H3849">
        <v>0</v>
      </c>
      <c r="I3849" t="s">
        <v>44</v>
      </c>
      <c r="J3849" t="s">
        <v>58</v>
      </c>
      <c r="K3849" t="s">
        <v>2576</v>
      </c>
      <c r="L3849" t="s">
        <v>99</v>
      </c>
      <c r="M3849" t="s">
        <v>216</v>
      </c>
      <c r="N3849" t="s">
        <v>1321</v>
      </c>
      <c r="O3849">
        <f t="shared" si="60"/>
        <v>2017</v>
      </c>
    </row>
    <row r="3850" spans="1:15" x14ac:dyDescent="0.3">
      <c r="A3850" t="s">
        <v>6245</v>
      </c>
      <c r="B3850" s="7">
        <v>43000</v>
      </c>
      <c r="C3850" t="s">
        <v>300</v>
      </c>
      <c r="D3850" t="s">
        <v>6246</v>
      </c>
      <c r="E3850">
        <v>691.96</v>
      </c>
      <c r="F3850">
        <v>4</v>
      </c>
      <c r="G3850">
        <v>0</v>
      </c>
      <c r="H3850">
        <v>318.30160000000001</v>
      </c>
      <c r="I3850" t="s">
        <v>44</v>
      </c>
      <c r="J3850" t="s">
        <v>73</v>
      </c>
      <c r="K3850" t="s">
        <v>6247</v>
      </c>
      <c r="L3850" t="s">
        <v>35</v>
      </c>
      <c r="M3850" t="s">
        <v>1511</v>
      </c>
      <c r="N3850" t="s">
        <v>1512</v>
      </c>
      <c r="O3850">
        <f t="shared" si="60"/>
        <v>2017</v>
      </c>
    </row>
    <row r="3851" spans="1:15" x14ac:dyDescent="0.3">
      <c r="A3851" t="s">
        <v>6245</v>
      </c>
      <c r="B3851" s="7">
        <v>43000</v>
      </c>
      <c r="C3851" t="s">
        <v>300</v>
      </c>
      <c r="D3851" t="s">
        <v>264</v>
      </c>
      <c r="E3851">
        <v>34.950000000000003</v>
      </c>
      <c r="F3851">
        <v>5</v>
      </c>
      <c r="G3851">
        <v>0</v>
      </c>
      <c r="H3851">
        <v>15.378</v>
      </c>
      <c r="I3851" t="s">
        <v>69</v>
      </c>
      <c r="J3851" t="s">
        <v>148</v>
      </c>
      <c r="K3851" t="s">
        <v>265</v>
      </c>
      <c r="L3851" t="s">
        <v>35</v>
      </c>
      <c r="M3851" t="s">
        <v>1511</v>
      </c>
      <c r="N3851" t="s">
        <v>1512</v>
      </c>
      <c r="O3851">
        <f t="shared" si="60"/>
        <v>2017</v>
      </c>
    </row>
    <row r="3852" spans="1:15" x14ac:dyDescent="0.3">
      <c r="A3852" t="s">
        <v>6248</v>
      </c>
      <c r="B3852" s="7">
        <v>42342</v>
      </c>
      <c r="C3852" t="s">
        <v>744</v>
      </c>
      <c r="D3852" t="s">
        <v>1108</v>
      </c>
      <c r="E3852">
        <v>85.96</v>
      </c>
      <c r="F3852">
        <v>7</v>
      </c>
      <c r="G3852">
        <v>0</v>
      </c>
      <c r="H3852">
        <v>40.401200000000003</v>
      </c>
      <c r="I3852" t="s">
        <v>44</v>
      </c>
      <c r="J3852" t="s">
        <v>85</v>
      </c>
      <c r="K3852" t="s">
        <v>1109</v>
      </c>
      <c r="L3852" t="s">
        <v>99</v>
      </c>
      <c r="M3852" t="s">
        <v>531</v>
      </c>
      <c r="N3852" t="s">
        <v>290</v>
      </c>
      <c r="O3852">
        <f t="shared" si="60"/>
        <v>2015</v>
      </c>
    </row>
    <row r="3853" spans="1:15" x14ac:dyDescent="0.3">
      <c r="A3853" t="s">
        <v>6249</v>
      </c>
      <c r="B3853" s="7">
        <v>42268</v>
      </c>
      <c r="C3853" t="s">
        <v>6250</v>
      </c>
      <c r="D3853" t="s">
        <v>411</v>
      </c>
      <c r="E3853">
        <v>85.3</v>
      </c>
      <c r="F3853">
        <v>2</v>
      </c>
      <c r="G3853">
        <v>0</v>
      </c>
      <c r="H3853">
        <v>14.500999999999999</v>
      </c>
      <c r="I3853" t="s">
        <v>32</v>
      </c>
      <c r="J3853" t="s">
        <v>63</v>
      </c>
      <c r="K3853" t="s">
        <v>412</v>
      </c>
      <c r="L3853" t="s">
        <v>137</v>
      </c>
      <c r="M3853" t="s">
        <v>1102</v>
      </c>
      <c r="N3853" t="s">
        <v>1171</v>
      </c>
      <c r="O3853">
        <f t="shared" si="60"/>
        <v>2015</v>
      </c>
    </row>
    <row r="3854" spans="1:15" x14ac:dyDescent="0.3">
      <c r="A3854" t="s">
        <v>6251</v>
      </c>
      <c r="B3854" s="7">
        <v>43065</v>
      </c>
      <c r="C3854" t="s">
        <v>1152</v>
      </c>
      <c r="D3854" t="s">
        <v>1062</v>
      </c>
      <c r="E3854">
        <v>33.567999999999998</v>
      </c>
      <c r="F3854">
        <v>8</v>
      </c>
      <c r="G3854">
        <v>0.8</v>
      </c>
      <c r="H3854">
        <v>-53.708799999999997</v>
      </c>
      <c r="I3854" t="s">
        <v>44</v>
      </c>
      <c r="J3854" t="s">
        <v>73</v>
      </c>
      <c r="K3854" t="s">
        <v>1063</v>
      </c>
      <c r="L3854" t="s">
        <v>99</v>
      </c>
      <c r="M3854" t="s">
        <v>193</v>
      </c>
      <c r="N3854" t="s">
        <v>2729</v>
      </c>
      <c r="O3854">
        <f t="shared" si="60"/>
        <v>2017</v>
      </c>
    </row>
    <row r="3855" spans="1:15" x14ac:dyDescent="0.3">
      <c r="A3855" t="s">
        <v>6252</v>
      </c>
      <c r="B3855" s="7">
        <v>42892</v>
      </c>
      <c r="C3855" t="s">
        <v>5667</v>
      </c>
      <c r="D3855" t="s">
        <v>6253</v>
      </c>
      <c r="E3855">
        <v>4.95</v>
      </c>
      <c r="F3855">
        <v>1</v>
      </c>
      <c r="G3855">
        <v>0</v>
      </c>
      <c r="H3855">
        <v>2.1779999999999999</v>
      </c>
      <c r="I3855" t="s">
        <v>32</v>
      </c>
      <c r="J3855" t="s">
        <v>63</v>
      </c>
      <c r="K3855" t="s">
        <v>6254</v>
      </c>
      <c r="L3855" t="s">
        <v>47</v>
      </c>
      <c r="M3855" t="s">
        <v>48</v>
      </c>
      <c r="N3855" t="s">
        <v>120</v>
      </c>
      <c r="O3855">
        <f t="shared" si="60"/>
        <v>2017</v>
      </c>
    </row>
    <row r="3856" spans="1:15" x14ac:dyDescent="0.3">
      <c r="A3856" t="s">
        <v>6252</v>
      </c>
      <c r="B3856" s="7">
        <v>42892</v>
      </c>
      <c r="C3856" t="s">
        <v>5667</v>
      </c>
      <c r="D3856" t="s">
        <v>5698</v>
      </c>
      <c r="E3856">
        <v>26.4</v>
      </c>
      <c r="F3856">
        <v>5</v>
      </c>
      <c r="G3856">
        <v>0</v>
      </c>
      <c r="H3856">
        <v>0</v>
      </c>
      <c r="I3856" t="s">
        <v>44</v>
      </c>
      <c r="J3856" t="s">
        <v>58</v>
      </c>
      <c r="K3856" t="s">
        <v>5699</v>
      </c>
      <c r="L3856" t="s">
        <v>47</v>
      </c>
      <c r="M3856" t="s">
        <v>48</v>
      </c>
      <c r="N3856" t="s">
        <v>120</v>
      </c>
      <c r="O3856">
        <f t="shared" si="60"/>
        <v>2017</v>
      </c>
    </row>
    <row r="3857" spans="1:15" x14ac:dyDescent="0.3">
      <c r="A3857" t="s">
        <v>6255</v>
      </c>
      <c r="B3857" s="7">
        <v>43031</v>
      </c>
      <c r="C3857" t="s">
        <v>5323</v>
      </c>
      <c r="D3857" t="s">
        <v>3414</v>
      </c>
      <c r="E3857">
        <v>3.5640000000000001</v>
      </c>
      <c r="F3857">
        <v>3</v>
      </c>
      <c r="G3857">
        <v>0.8</v>
      </c>
      <c r="H3857">
        <v>-6.2370000000000001</v>
      </c>
      <c r="I3857" t="s">
        <v>44</v>
      </c>
      <c r="J3857" t="s">
        <v>73</v>
      </c>
      <c r="K3857" t="s">
        <v>1075</v>
      </c>
      <c r="L3857" t="s">
        <v>99</v>
      </c>
      <c r="M3857" t="s">
        <v>100</v>
      </c>
      <c r="N3857" t="s">
        <v>602</v>
      </c>
      <c r="O3857">
        <f t="shared" si="60"/>
        <v>2017</v>
      </c>
    </row>
    <row r="3858" spans="1:15" x14ac:dyDescent="0.3">
      <c r="A3858" t="s">
        <v>6255</v>
      </c>
      <c r="B3858" s="7">
        <v>43031</v>
      </c>
      <c r="C3858" t="s">
        <v>5323</v>
      </c>
      <c r="D3858" t="s">
        <v>4110</v>
      </c>
      <c r="E3858">
        <v>823.96</v>
      </c>
      <c r="F3858">
        <v>5</v>
      </c>
      <c r="G3858">
        <v>0.2</v>
      </c>
      <c r="H3858">
        <v>51.497500000000002</v>
      </c>
      <c r="I3858" t="s">
        <v>69</v>
      </c>
      <c r="J3858" t="s">
        <v>70</v>
      </c>
      <c r="K3858" t="s">
        <v>4111</v>
      </c>
      <c r="L3858" t="s">
        <v>99</v>
      </c>
      <c r="M3858" t="s">
        <v>100</v>
      </c>
      <c r="N3858" t="s">
        <v>602</v>
      </c>
      <c r="O3858">
        <f t="shared" si="60"/>
        <v>2017</v>
      </c>
    </row>
    <row r="3859" spans="1:15" x14ac:dyDescent="0.3">
      <c r="A3859" t="s">
        <v>6255</v>
      </c>
      <c r="B3859" s="7">
        <v>43031</v>
      </c>
      <c r="C3859" t="s">
        <v>5323</v>
      </c>
      <c r="D3859" t="s">
        <v>3478</v>
      </c>
      <c r="E3859">
        <v>10.272</v>
      </c>
      <c r="F3859">
        <v>3</v>
      </c>
      <c r="G3859">
        <v>0.2</v>
      </c>
      <c r="H3859">
        <v>0.89880000000000004</v>
      </c>
      <c r="I3859" t="s">
        <v>44</v>
      </c>
      <c r="J3859" t="s">
        <v>66</v>
      </c>
      <c r="K3859" t="s">
        <v>3479</v>
      </c>
      <c r="L3859" t="s">
        <v>99</v>
      </c>
      <c r="M3859" t="s">
        <v>100</v>
      </c>
      <c r="N3859" t="s">
        <v>602</v>
      </c>
      <c r="O3859">
        <f t="shared" si="60"/>
        <v>2017</v>
      </c>
    </row>
    <row r="3860" spans="1:15" x14ac:dyDescent="0.3">
      <c r="A3860" t="s">
        <v>6256</v>
      </c>
      <c r="B3860" s="7">
        <v>41993</v>
      </c>
      <c r="C3860" t="s">
        <v>5149</v>
      </c>
      <c r="D3860" t="s">
        <v>6257</v>
      </c>
      <c r="E3860">
        <v>447.94400000000002</v>
      </c>
      <c r="F3860">
        <v>7</v>
      </c>
      <c r="G3860">
        <v>0.2</v>
      </c>
      <c r="H3860">
        <v>89.588800000000006</v>
      </c>
      <c r="I3860" t="s">
        <v>69</v>
      </c>
      <c r="J3860" t="s">
        <v>148</v>
      </c>
      <c r="K3860" t="s">
        <v>6258</v>
      </c>
      <c r="L3860" t="s">
        <v>47</v>
      </c>
      <c r="M3860" t="s">
        <v>409</v>
      </c>
      <c r="N3860" t="s">
        <v>6259</v>
      </c>
      <c r="O3860">
        <f t="shared" si="60"/>
        <v>2014</v>
      </c>
    </row>
    <row r="3861" spans="1:15" x14ac:dyDescent="0.3">
      <c r="A3861" t="s">
        <v>6260</v>
      </c>
      <c r="B3861" s="7">
        <v>42783</v>
      </c>
      <c r="C3861" t="s">
        <v>3336</v>
      </c>
      <c r="D3861" t="s">
        <v>2930</v>
      </c>
      <c r="E3861">
        <v>480.96</v>
      </c>
      <c r="F3861">
        <v>3</v>
      </c>
      <c r="G3861">
        <v>0.5</v>
      </c>
      <c r="H3861">
        <v>-269.33760000000001</v>
      </c>
      <c r="I3861" t="s">
        <v>32</v>
      </c>
      <c r="J3861" t="s">
        <v>53</v>
      </c>
      <c r="K3861" t="s">
        <v>2931</v>
      </c>
      <c r="L3861" t="s">
        <v>99</v>
      </c>
      <c r="M3861" t="s">
        <v>193</v>
      </c>
      <c r="N3861" t="s">
        <v>276</v>
      </c>
      <c r="O3861">
        <f t="shared" si="60"/>
        <v>2017</v>
      </c>
    </row>
    <row r="3862" spans="1:15" x14ac:dyDescent="0.3">
      <c r="A3862" t="s">
        <v>6260</v>
      </c>
      <c r="B3862" s="7">
        <v>42783</v>
      </c>
      <c r="C3862" t="s">
        <v>3336</v>
      </c>
      <c r="D3862" t="s">
        <v>6261</v>
      </c>
      <c r="E3862">
        <v>124.792</v>
      </c>
      <c r="F3862">
        <v>1</v>
      </c>
      <c r="G3862">
        <v>0.2</v>
      </c>
      <c r="H3862">
        <v>10.9193</v>
      </c>
      <c r="I3862" t="s">
        <v>69</v>
      </c>
      <c r="J3862" t="s">
        <v>70</v>
      </c>
      <c r="K3862" t="s">
        <v>6262</v>
      </c>
      <c r="L3862" t="s">
        <v>99</v>
      </c>
      <c r="M3862" t="s">
        <v>193</v>
      </c>
      <c r="N3862" t="s">
        <v>276</v>
      </c>
      <c r="O3862">
        <f t="shared" si="60"/>
        <v>2017</v>
      </c>
    </row>
    <row r="3863" spans="1:15" x14ac:dyDescent="0.3">
      <c r="A3863" t="s">
        <v>6263</v>
      </c>
      <c r="B3863" s="7">
        <v>41762</v>
      </c>
      <c r="C3863" t="s">
        <v>6212</v>
      </c>
      <c r="D3863" t="s">
        <v>6264</v>
      </c>
      <c r="E3863">
        <v>40.176000000000002</v>
      </c>
      <c r="F3863">
        <v>3</v>
      </c>
      <c r="G3863">
        <v>0.2</v>
      </c>
      <c r="H3863">
        <v>14.563800000000001</v>
      </c>
      <c r="I3863" t="s">
        <v>44</v>
      </c>
      <c r="J3863" t="s">
        <v>73</v>
      </c>
      <c r="K3863" t="s">
        <v>6265</v>
      </c>
      <c r="L3863" t="s">
        <v>137</v>
      </c>
      <c r="M3863" t="s">
        <v>243</v>
      </c>
      <c r="N3863" t="s">
        <v>2802</v>
      </c>
      <c r="O3863">
        <f t="shared" si="60"/>
        <v>2014</v>
      </c>
    </row>
    <row r="3864" spans="1:15" x14ac:dyDescent="0.3">
      <c r="A3864" t="s">
        <v>6263</v>
      </c>
      <c r="B3864" s="7">
        <v>41762</v>
      </c>
      <c r="C3864" t="s">
        <v>6212</v>
      </c>
      <c r="D3864" t="s">
        <v>439</v>
      </c>
      <c r="E3864">
        <v>10.896000000000001</v>
      </c>
      <c r="F3864">
        <v>3</v>
      </c>
      <c r="G3864">
        <v>0.2</v>
      </c>
      <c r="H3864">
        <v>3.9498000000000002</v>
      </c>
      <c r="I3864" t="s">
        <v>44</v>
      </c>
      <c r="J3864" t="s">
        <v>73</v>
      </c>
      <c r="K3864" t="s">
        <v>440</v>
      </c>
      <c r="L3864" t="s">
        <v>137</v>
      </c>
      <c r="M3864" t="s">
        <v>243</v>
      </c>
      <c r="N3864" t="s">
        <v>2802</v>
      </c>
      <c r="O3864">
        <f t="shared" si="60"/>
        <v>2014</v>
      </c>
    </row>
    <row r="3865" spans="1:15" x14ac:dyDescent="0.3">
      <c r="A3865" t="s">
        <v>6266</v>
      </c>
      <c r="B3865" s="7">
        <v>43025</v>
      </c>
      <c r="C3865" t="s">
        <v>1494</v>
      </c>
      <c r="D3865" t="s">
        <v>6267</v>
      </c>
      <c r="E3865">
        <v>10.64</v>
      </c>
      <c r="F3865">
        <v>4</v>
      </c>
      <c r="G3865">
        <v>0</v>
      </c>
      <c r="H3865">
        <v>2.7664</v>
      </c>
      <c r="I3865" t="s">
        <v>44</v>
      </c>
      <c r="J3865" t="s">
        <v>66</v>
      </c>
      <c r="K3865" t="s">
        <v>6268</v>
      </c>
      <c r="L3865" t="s">
        <v>47</v>
      </c>
      <c r="M3865" t="s">
        <v>48</v>
      </c>
      <c r="N3865" t="s">
        <v>840</v>
      </c>
      <c r="O3865">
        <f t="shared" si="60"/>
        <v>2017</v>
      </c>
    </row>
    <row r="3866" spans="1:15" x14ac:dyDescent="0.3">
      <c r="A3866" t="s">
        <v>6269</v>
      </c>
      <c r="B3866" s="7">
        <v>42336</v>
      </c>
      <c r="C3866" t="s">
        <v>502</v>
      </c>
      <c r="D3866" t="s">
        <v>6270</v>
      </c>
      <c r="E3866">
        <v>151.96</v>
      </c>
      <c r="F3866">
        <v>5</v>
      </c>
      <c r="G3866">
        <v>0.6</v>
      </c>
      <c r="H3866">
        <v>-182.352</v>
      </c>
      <c r="I3866" t="s">
        <v>32</v>
      </c>
      <c r="J3866" t="s">
        <v>63</v>
      </c>
      <c r="K3866" t="s">
        <v>6271</v>
      </c>
      <c r="L3866" t="s">
        <v>99</v>
      </c>
      <c r="M3866" t="s">
        <v>193</v>
      </c>
      <c r="N3866" t="s">
        <v>6272</v>
      </c>
      <c r="O3866">
        <f t="shared" si="60"/>
        <v>2015</v>
      </c>
    </row>
    <row r="3867" spans="1:15" x14ac:dyDescent="0.3">
      <c r="A3867" t="s">
        <v>6273</v>
      </c>
      <c r="B3867" s="7">
        <v>41847</v>
      </c>
      <c r="C3867" t="s">
        <v>4080</v>
      </c>
      <c r="D3867" t="s">
        <v>4253</v>
      </c>
      <c r="E3867">
        <v>238</v>
      </c>
      <c r="F3867">
        <v>2</v>
      </c>
      <c r="G3867">
        <v>0</v>
      </c>
      <c r="H3867">
        <v>38.08</v>
      </c>
      <c r="I3867" t="s">
        <v>69</v>
      </c>
      <c r="J3867" t="s">
        <v>148</v>
      </c>
      <c r="K3867" t="s">
        <v>4254</v>
      </c>
      <c r="L3867" t="s">
        <v>47</v>
      </c>
      <c r="M3867" t="s">
        <v>48</v>
      </c>
      <c r="N3867" t="s">
        <v>120</v>
      </c>
      <c r="O3867">
        <f t="shared" si="60"/>
        <v>2014</v>
      </c>
    </row>
    <row r="3868" spans="1:15" x14ac:dyDescent="0.3">
      <c r="A3868" t="s">
        <v>6274</v>
      </c>
      <c r="B3868" s="7">
        <v>42848</v>
      </c>
      <c r="C3868" t="s">
        <v>1869</v>
      </c>
      <c r="D3868" t="s">
        <v>3913</v>
      </c>
      <c r="E3868">
        <v>155.34</v>
      </c>
      <c r="F3868">
        <v>6</v>
      </c>
      <c r="G3868">
        <v>0</v>
      </c>
      <c r="H3868">
        <v>55.922400000000003</v>
      </c>
      <c r="I3868" t="s">
        <v>69</v>
      </c>
      <c r="J3868" t="s">
        <v>148</v>
      </c>
      <c r="K3868" t="s">
        <v>3914</v>
      </c>
      <c r="L3868" t="s">
        <v>99</v>
      </c>
      <c r="M3868" t="s">
        <v>230</v>
      </c>
      <c r="N3868" t="s">
        <v>1310</v>
      </c>
      <c r="O3868">
        <f t="shared" si="60"/>
        <v>2017</v>
      </c>
    </row>
    <row r="3869" spans="1:15" x14ac:dyDescent="0.3">
      <c r="A3869" t="s">
        <v>6275</v>
      </c>
      <c r="B3869" s="7">
        <v>42300</v>
      </c>
      <c r="C3869" t="s">
        <v>2051</v>
      </c>
      <c r="D3869" t="s">
        <v>2317</v>
      </c>
      <c r="E3869">
        <v>148.32</v>
      </c>
      <c r="F3869">
        <v>9</v>
      </c>
      <c r="G3869">
        <v>0</v>
      </c>
      <c r="H3869">
        <v>63.7776</v>
      </c>
      <c r="I3869" t="s">
        <v>69</v>
      </c>
      <c r="J3869" t="s">
        <v>148</v>
      </c>
      <c r="K3869" t="s">
        <v>2318</v>
      </c>
      <c r="L3869" t="s">
        <v>47</v>
      </c>
      <c r="M3869" t="s">
        <v>48</v>
      </c>
      <c r="N3869" t="s">
        <v>840</v>
      </c>
      <c r="O3869">
        <f t="shared" si="60"/>
        <v>2015</v>
      </c>
    </row>
    <row r="3870" spans="1:15" x14ac:dyDescent="0.3">
      <c r="A3870" t="s">
        <v>6275</v>
      </c>
      <c r="B3870" s="7">
        <v>42300</v>
      </c>
      <c r="C3870" t="s">
        <v>2051</v>
      </c>
      <c r="D3870" t="s">
        <v>5654</v>
      </c>
      <c r="E3870">
        <v>240.78399999999999</v>
      </c>
      <c r="F3870">
        <v>1</v>
      </c>
      <c r="G3870">
        <v>0.2</v>
      </c>
      <c r="H3870">
        <v>27.088200000000001</v>
      </c>
      <c r="I3870" t="s">
        <v>32</v>
      </c>
      <c r="J3870" t="s">
        <v>39</v>
      </c>
      <c r="K3870" t="s">
        <v>5655</v>
      </c>
      <c r="L3870" t="s">
        <v>47</v>
      </c>
      <c r="M3870" t="s">
        <v>48</v>
      </c>
      <c r="N3870" t="s">
        <v>840</v>
      </c>
      <c r="O3870">
        <f t="shared" si="60"/>
        <v>2015</v>
      </c>
    </row>
    <row r="3871" spans="1:15" x14ac:dyDescent="0.3">
      <c r="A3871" t="s">
        <v>6275</v>
      </c>
      <c r="B3871" s="7">
        <v>42300</v>
      </c>
      <c r="C3871" t="s">
        <v>2051</v>
      </c>
      <c r="D3871" t="s">
        <v>3007</v>
      </c>
      <c r="E3871">
        <v>191.96799999999999</v>
      </c>
      <c r="F3871">
        <v>7</v>
      </c>
      <c r="G3871">
        <v>0.2</v>
      </c>
      <c r="H3871">
        <v>16.7972</v>
      </c>
      <c r="I3871" t="s">
        <v>32</v>
      </c>
      <c r="J3871" t="s">
        <v>39</v>
      </c>
      <c r="K3871" t="s">
        <v>3008</v>
      </c>
      <c r="L3871" t="s">
        <v>47</v>
      </c>
      <c r="M3871" t="s">
        <v>48</v>
      </c>
      <c r="N3871" t="s">
        <v>840</v>
      </c>
      <c r="O3871">
        <f t="shared" si="60"/>
        <v>2015</v>
      </c>
    </row>
    <row r="3872" spans="1:15" x14ac:dyDescent="0.3">
      <c r="A3872" t="s">
        <v>6275</v>
      </c>
      <c r="B3872" s="7">
        <v>42300</v>
      </c>
      <c r="C3872" t="s">
        <v>2051</v>
      </c>
      <c r="D3872" t="s">
        <v>2084</v>
      </c>
      <c r="E3872">
        <v>11.56</v>
      </c>
      <c r="F3872">
        <v>2</v>
      </c>
      <c r="G3872">
        <v>0</v>
      </c>
      <c r="H3872">
        <v>5.6643999999999997</v>
      </c>
      <c r="I3872" t="s">
        <v>44</v>
      </c>
      <c r="J3872" t="s">
        <v>85</v>
      </c>
      <c r="K3872" t="s">
        <v>2085</v>
      </c>
      <c r="L3872" t="s">
        <v>47</v>
      </c>
      <c r="M3872" t="s">
        <v>48</v>
      </c>
      <c r="N3872" t="s">
        <v>840</v>
      </c>
      <c r="O3872">
        <f t="shared" si="60"/>
        <v>2015</v>
      </c>
    </row>
    <row r="3873" spans="1:15" x14ac:dyDescent="0.3">
      <c r="A3873" t="s">
        <v>6275</v>
      </c>
      <c r="B3873" s="7">
        <v>42300</v>
      </c>
      <c r="C3873" t="s">
        <v>2051</v>
      </c>
      <c r="D3873" t="s">
        <v>447</v>
      </c>
      <c r="E3873">
        <v>11.8</v>
      </c>
      <c r="F3873">
        <v>4</v>
      </c>
      <c r="G3873">
        <v>0</v>
      </c>
      <c r="H3873">
        <v>5.6639999999999997</v>
      </c>
      <c r="I3873" t="s">
        <v>44</v>
      </c>
      <c r="J3873" t="s">
        <v>159</v>
      </c>
      <c r="K3873" t="s">
        <v>448</v>
      </c>
      <c r="L3873" t="s">
        <v>47</v>
      </c>
      <c r="M3873" t="s">
        <v>48</v>
      </c>
      <c r="N3873" t="s">
        <v>840</v>
      </c>
      <c r="O3873">
        <f t="shared" si="60"/>
        <v>2015</v>
      </c>
    </row>
    <row r="3874" spans="1:15" x14ac:dyDescent="0.3">
      <c r="A3874" t="s">
        <v>6275</v>
      </c>
      <c r="B3874" s="7">
        <v>42300</v>
      </c>
      <c r="C3874" t="s">
        <v>2051</v>
      </c>
      <c r="D3874" t="s">
        <v>3984</v>
      </c>
      <c r="E3874">
        <v>842.35199999999998</v>
      </c>
      <c r="F3874">
        <v>3</v>
      </c>
      <c r="G3874">
        <v>0.2</v>
      </c>
      <c r="H3874">
        <v>42.117600000000003</v>
      </c>
      <c r="I3874" t="s">
        <v>32</v>
      </c>
      <c r="J3874" t="s">
        <v>39</v>
      </c>
      <c r="K3874" t="s">
        <v>3985</v>
      </c>
      <c r="L3874" t="s">
        <v>47</v>
      </c>
      <c r="M3874" t="s">
        <v>48</v>
      </c>
      <c r="N3874" t="s">
        <v>840</v>
      </c>
      <c r="O3874">
        <f t="shared" si="60"/>
        <v>2015</v>
      </c>
    </row>
    <row r="3875" spans="1:15" x14ac:dyDescent="0.3">
      <c r="A3875" t="s">
        <v>6276</v>
      </c>
      <c r="B3875" s="7">
        <v>42618</v>
      </c>
      <c r="C3875" t="s">
        <v>5323</v>
      </c>
      <c r="D3875" t="s">
        <v>2423</v>
      </c>
      <c r="E3875">
        <v>23.472000000000001</v>
      </c>
      <c r="F3875">
        <v>3</v>
      </c>
      <c r="G3875">
        <v>0.2</v>
      </c>
      <c r="H3875">
        <v>7.6284000000000001</v>
      </c>
      <c r="I3875" t="s">
        <v>44</v>
      </c>
      <c r="J3875" t="s">
        <v>159</v>
      </c>
      <c r="K3875" t="s">
        <v>591</v>
      </c>
      <c r="L3875" t="s">
        <v>35</v>
      </c>
      <c r="M3875" t="s">
        <v>303</v>
      </c>
      <c r="N3875" t="s">
        <v>4323</v>
      </c>
      <c r="O3875">
        <f t="shared" si="60"/>
        <v>2016</v>
      </c>
    </row>
    <row r="3876" spans="1:15" x14ac:dyDescent="0.3">
      <c r="A3876" t="s">
        <v>6276</v>
      </c>
      <c r="B3876" s="7">
        <v>42618</v>
      </c>
      <c r="C3876" t="s">
        <v>5323</v>
      </c>
      <c r="D3876" t="s">
        <v>2751</v>
      </c>
      <c r="E3876">
        <v>86.058000000000007</v>
      </c>
      <c r="F3876">
        <v>7</v>
      </c>
      <c r="G3876">
        <v>0.7</v>
      </c>
      <c r="H3876">
        <v>-63.109200000000001</v>
      </c>
      <c r="I3876" t="s">
        <v>44</v>
      </c>
      <c r="J3876" t="s">
        <v>73</v>
      </c>
      <c r="K3876" t="s">
        <v>2752</v>
      </c>
      <c r="L3876" t="s">
        <v>35</v>
      </c>
      <c r="M3876" t="s">
        <v>303</v>
      </c>
      <c r="N3876" t="s">
        <v>4323</v>
      </c>
      <c r="O3876">
        <f t="shared" si="60"/>
        <v>2016</v>
      </c>
    </row>
    <row r="3877" spans="1:15" x14ac:dyDescent="0.3">
      <c r="A3877" t="s">
        <v>6276</v>
      </c>
      <c r="B3877" s="7">
        <v>42618</v>
      </c>
      <c r="C3877" t="s">
        <v>5323</v>
      </c>
      <c r="D3877" t="s">
        <v>2415</v>
      </c>
      <c r="E3877">
        <v>108.78400000000001</v>
      </c>
      <c r="F3877">
        <v>2</v>
      </c>
      <c r="G3877">
        <v>0.2</v>
      </c>
      <c r="H3877">
        <v>6.7990000000000004</v>
      </c>
      <c r="I3877" t="s">
        <v>69</v>
      </c>
      <c r="J3877" t="s">
        <v>70</v>
      </c>
      <c r="K3877" t="s">
        <v>2416</v>
      </c>
      <c r="L3877" t="s">
        <v>35</v>
      </c>
      <c r="M3877" t="s">
        <v>303</v>
      </c>
      <c r="N3877" t="s">
        <v>4323</v>
      </c>
      <c r="O3877">
        <f t="shared" si="60"/>
        <v>2016</v>
      </c>
    </row>
    <row r="3878" spans="1:15" x14ac:dyDescent="0.3">
      <c r="A3878" t="s">
        <v>6276</v>
      </c>
      <c r="B3878" s="7">
        <v>42618</v>
      </c>
      <c r="C3878" t="s">
        <v>5323</v>
      </c>
      <c r="D3878" t="s">
        <v>5416</v>
      </c>
      <c r="E3878">
        <v>10.272</v>
      </c>
      <c r="F3878">
        <v>3</v>
      </c>
      <c r="G3878">
        <v>0.2</v>
      </c>
      <c r="H3878">
        <v>3.21</v>
      </c>
      <c r="I3878" t="s">
        <v>44</v>
      </c>
      <c r="J3878" t="s">
        <v>85</v>
      </c>
      <c r="K3878" t="s">
        <v>5417</v>
      </c>
      <c r="L3878" t="s">
        <v>35</v>
      </c>
      <c r="M3878" t="s">
        <v>303</v>
      </c>
      <c r="N3878" t="s">
        <v>4323</v>
      </c>
      <c r="O3878">
        <f t="shared" si="60"/>
        <v>2016</v>
      </c>
    </row>
    <row r="3879" spans="1:15" x14ac:dyDescent="0.3">
      <c r="A3879" t="s">
        <v>6277</v>
      </c>
      <c r="B3879" s="7">
        <v>42671</v>
      </c>
      <c r="C3879" t="s">
        <v>1615</v>
      </c>
      <c r="D3879" t="s">
        <v>3400</v>
      </c>
      <c r="E3879">
        <v>38.19</v>
      </c>
      <c r="F3879">
        <v>5</v>
      </c>
      <c r="G3879">
        <v>0.7</v>
      </c>
      <c r="H3879">
        <v>-26.733000000000001</v>
      </c>
      <c r="I3879" t="s">
        <v>44</v>
      </c>
      <c r="J3879" t="s">
        <v>73</v>
      </c>
      <c r="K3879" t="s">
        <v>3401</v>
      </c>
      <c r="L3879" t="s">
        <v>35</v>
      </c>
      <c r="M3879" t="s">
        <v>55</v>
      </c>
      <c r="N3879" t="s">
        <v>797</v>
      </c>
      <c r="O3879">
        <f t="shared" si="60"/>
        <v>2016</v>
      </c>
    </row>
    <row r="3880" spans="1:15" x14ac:dyDescent="0.3">
      <c r="A3880" t="s">
        <v>6278</v>
      </c>
      <c r="B3880" s="7">
        <v>41734</v>
      </c>
      <c r="C3880" t="s">
        <v>1461</v>
      </c>
      <c r="D3880" t="s">
        <v>645</v>
      </c>
      <c r="E3880">
        <v>49.631999999999998</v>
      </c>
      <c r="F3880">
        <v>4</v>
      </c>
      <c r="G3880">
        <v>0.2</v>
      </c>
      <c r="H3880">
        <v>3.7223999999999999</v>
      </c>
      <c r="I3880" t="s">
        <v>44</v>
      </c>
      <c r="J3880" t="s">
        <v>58</v>
      </c>
      <c r="K3880" t="s">
        <v>646</v>
      </c>
      <c r="L3880" t="s">
        <v>99</v>
      </c>
      <c r="M3880" t="s">
        <v>193</v>
      </c>
      <c r="N3880" t="s">
        <v>325</v>
      </c>
      <c r="O3880">
        <f t="shared" si="60"/>
        <v>2014</v>
      </c>
    </row>
    <row r="3881" spans="1:15" x14ac:dyDescent="0.3">
      <c r="A3881" t="s">
        <v>6278</v>
      </c>
      <c r="B3881" s="7">
        <v>41734</v>
      </c>
      <c r="C3881" t="s">
        <v>1461</v>
      </c>
      <c r="D3881" t="s">
        <v>6103</v>
      </c>
      <c r="E3881">
        <v>52.095999999999997</v>
      </c>
      <c r="F3881">
        <v>4</v>
      </c>
      <c r="G3881">
        <v>0.2</v>
      </c>
      <c r="H3881">
        <v>3.9072</v>
      </c>
      <c r="I3881" t="s">
        <v>44</v>
      </c>
      <c r="J3881" t="s">
        <v>58</v>
      </c>
      <c r="K3881" t="s">
        <v>6104</v>
      </c>
      <c r="L3881" t="s">
        <v>99</v>
      </c>
      <c r="M3881" t="s">
        <v>193</v>
      </c>
      <c r="N3881" t="s">
        <v>325</v>
      </c>
      <c r="O3881">
        <f t="shared" si="60"/>
        <v>2014</v>
      </c>
    </row>
    <row r="3882" spans="1:15" x14ac:dyDescent="0.3">
      <c r="A3882" t="s">
        <v>6279</v>
      </c>
      <c r="B3882" s="7">
        <v>42170</v>
      </c>
      <c r="C3882" t="s">
        <v>6280</v>
      </c>
      <c r="D3882" t="s">
        <v>4935</v>
      </c>
      <c r="E3882">
        <v>9.5679999999999996</v>
      </c>
      <c r="F3882">
        <v>2</v>
      </c>
      <c r="G3882">
        <v>0.2</v>
      </c>
      <c r="H3882">
        <v>2.99</v>
      </c>
      <c r="I3882" t="s">
        <v>44</v>
      </c>
      <c r="J3882" t="s">
        <v>85</v>
      </c>
      <c r="K3882" t="s">
        <v>4936</v>
      </c>
      <c r="L3882" t="s">
        <v>47</v>
      </c>
      <c r="M3882" t="s">
        <v>281</v>
      </c>
      <c r="N3882" t="s">
        <v>282</v>
      </c>
      <c r="O3882">
        <f t="shared" si="60"/>
        <v>2015</v>
      </c>
    </row>
    <row r="3883" spans="1:15" x14ac:dyDescent="0.3">
      <c r="A3883" t="s">
        <v>6279</v>
      </c>
      <c r="B3883" s="7">
        <v>42170</v>
      </c>
      <c r="C3883" t="s">
        <v>6280</v>
      </c>
      <c r="D3883" t="s">
        <v>849</v>
      </c>
      <c r="E3883">
        <v>82.367999999999995</v>
      </c>
      <c r="F3883">
        <v>2</v>
      </c>
      <c r="G3883">
        <v>0.2</v>
      </c>
      <c r="H3883">
        <v>-19.5624</v>
      </c>
      <c r="I3883" t="s">
        <v>44</v>
      </c>
      <c r="J3883" t="s">
        <v>58</v>
      </c>
      <c r="K3883" t="s">
        <v>850</v>
      </c>
      <c r="L3883" t="s">
        <v>47</v>
      </c>
      <c r="M3883" t="s">
        <v>281</v>
      </c>
      <c r="N3883" t="s">
        <v>282</v>
      </c>
      <c r="O3883">
        <f t="shared" si="60"/>
        <v>2015</v>
      </c>
    </row>
    <row r="3884" spans="1:15" x14ac:dyDescent="0.3">
      <c r="A3884" t="s">
        <v>6279</v>
      </c>
      <c r="B3884" s="7">
        <v>42170</v>
      </c>
      <c r="C3884" t="s">
        <v>6280</v>
      </c>
      <c r="D3884" t="s">
        <v>6270</v>
      </c>
      <c r="E3884">
        <v>364.70400000000001</v>
      </c>
      <c r="F3884">
        <v>6</v>
      </c>
      <c r="G3884">
        <v>0.2</v>
      </c>
      <c r="H3884">
        <v>-36.470399999999998</v>
      </c>
      <c r="I3884" t="s">
        <v>32</v>
      </c>
      <c r="J3884" t="s">
        <v>63</v>
      </c>
      <c r="K3884" t="s">
        <v>6271</v>
      </c>
      <c r="L3884" t="s">
        <v>47</v>
      </c>
      <c r="M3884" t="s">
        <v>281</v>
      </c>
      <c r="N3884" t="s">
        <v>282</v>
      </c>
      <c r="O3884">
        <f t="shared" si="60"/>
        <v>2015</v>
      </c>
    </row>
    <row r="3885" spans="1:15" x14ac:dyDescent="0.3">
      <c r="A3885" t="s">
        <v>6279</v>
      </c>
      <c r="B3885" s="7">
        <v>42170</v>
      </c>
      <c r="C3885" t="s">
        <v>6280</v>
      </c>
      <c r="D3885" t="s">
        <v>6281</v>
      </c>
      <c r="E3885">
        <v>40.256</v>
      </c>
      <c r="F3885">
        <v>4</v>
      </c>
      <c r="G3885">
        <v>0.2</v>
      </c>
      <c r="H3885">
        <v>11.070399999999999</v>
      </c>
      <c r="I3885" t="s">
        <v>32</v>
      </c>
      <c r="J3885" t="s">
        <v>63</v>
      </c>
      <c r="K3885" t="s">
        <v>6282</v>
      </c>
      <c r="L3885" t="s">
        <v>47</v>
      </c>
      <c r="M3885" t="s">
        <v>281</v>
      </c>
      <c r="N3885" t="s">
        <v>282</v>
      </c>
      <c r="O3885">
        <f t="shared" si="60"/>
        <v>2015</v>
      </c>
    </row>
    <row r="3886" spans="1:15" x14ac:dyDescent="0.3">
      <c r="A3886" t="s">
        <v>6283</v>
      </c>
      <c r="B3886" s="7">
        <v>41825</v>
      </c>
      <c r="C3886" t="s">
        <v>5746</v>
      </c>
      <c r="D3886" t="s">
        <v>65</v>
      </c>
      <c r="E3886">
        <v>4.3680000000000003</v>
      </c>
      <c r="F3886">
        <v>3</v>
      </c>
      <c r="G3886">
        <v>0.2</v>
      </c>
      <c r="H3886">
        <v>0.38219999999999998</v>
      </c>
      <c r="I3886" t="s">
        <v>44</v>
      </c>
      <c r="J3886" t="s">
        <v>66</v>
      </c>
      <c r="K3886" t="s">
        <v>67</v>
      </c>
      <c r="L3886" t="s">
        <v>35</v>
      </c>
      <c r="M3886" t="s">
        <v>303</v>
      </c>
      <c r="N3886" t="s">
        <v>4549</v>
      </c>
      <c r="O3886">
        <f t="shared" si="60"/>
        <v>2014</v>
      </c>
    </row>
    <row r="3887" spans="1:15" x14ac:dyDescent="0.3">
      <c r="A3887" t="s">
        <v>6284</v>
      </c>
      <c r="B3887" s="7">
        <v>42764</v>
      </c>
      <c r="C3887" t="s">
        <v>1793</v>
      </c>
      <c r="D3887" t="s">
        <v>992</v>
      </c>
      <c r="E3887">
        <v>12.128</v>
      </c>
      <c r="F3887">
        <v>4</v>
      </c>
      <c r="G3887">
        <v>0.8</v>
      </c>
      <c r="H3887">
        <v>-20.617599999999999</v>
      </c>
      <c r="I3887" t="s">
        <v>44</v>
      </c>
      <c r="J3887" t="s">
        <v>73</v>
      </c>
      <c r="K3887" t="s">
        <v>993</v>
      </c>
      <c r="L3887" t="s">
        <v>99</v>
      </c>
      <c r="M3887" t="s">
        <v>193</v>
      </c>
      <c r="N3887" t="s">
        <v>276</v>
      </c>
      <c r="O3887">
        <f t="shared" si="60"/>
        <v>2017</v>
      </c>
    </row>
    <row r="3888" spans="1:15" x14ac:dyDescent="0.3">
      <c r="A3888" t="s">
        <v>6285</v>
      </c>
      <c r="B3888" s="7">
        <v>42432</v>
      </c>
      <c r="C3888" t="s">
        <v>854</v>
      </c>
      <c r="D3888" t="s">
        <v>5778</v>
      </c>
      <c r="E3888">
        <v>134.85</v>
      </c>
      <c r="F3888">
        <v>3</v>
      </c>
      <c r="G3888">
        <v>0</v>
      </c>
      <c r="H3888">
        <v>37.758000000000003</v>
      </c>
      <c r="I3888" t="s">
        <v>69</v>
      </c>
      <c r="J3888" t="s">
        <v>70</v>
      </c>
      <c r="K3888" t="s">
        <v>5779</v>
      </c>
      <c r="L3888" t="s">
        <v>99</v>
      </c>
      <c r="M3888" t="s">
        <v>230</v>
      </c>
      <c r="N3888" t="s">
        <v>481</v>
      </c>
      <c r="O3888">
        <f t="shared" si="60"/>
        <v>2016</v>
      </c>
    </row>
    <row r="3889" spans="1:15" x14ac:dyDescent="0.3">
      <c r="A3889" t="s">
        <v>6286</v>
      </c>
      <c r="B3889" s="7">
        <v>41792</v>
      </c>
      <c r="C3889" t="s">
        <v>5152</v>
      </c>
      <c r="D3889" t="s">
        <v>4469</v>
      </c>
      <c r="E3889">
        <v>8.56</v>
      </c>
      <c r="F3889">
        <v>2</v>
      </c>
      <c r="G3889">
        <v>0</v>
      </c>
      <c r="H3889">
        <v>2.6536</v>
      </c>
      <c r="I3889" t="s">
        <v>44</v>
      </c>
      <c r="J3889" t="s">
        <v>66</v>
      </c>
      <c r="K3889" t="s">
        <v>4470</v>
      </c>
      <c r="L3889" t="s">
        <v>35</v>
      </c>
      <c r="M3889" t="s">
        <v>1129</v>
      </c>
      <c r="N3889" t="s">
        <v>2867</v>
      </c>
      <c r="O3889">
        <f t="shared" si="60"/>
        <v>2014</v>
      </c>
    </row>
    <row r="3890" spans="1:15" x14ac:dyDescent="0.3">
      <c r="A3890" t="s">
        <v>6286</v>
      </c>
      <c r="B3890" s="7">
        <v>41792</v>
      </c>
      <c r="C3890" t="s">
        <v>5152</v>
      </c>
      <c r="D3890" t="s">
        <v>1766</v>
      </c>
      <c r="E3890">
        <v>239.97</v>
      </c>
      <c r="F3890">
        <v>3</v>
      </c>
      <c r="G3890">
        <v>0</v>
      </c>
      <c r="H3890">
        <v>67.191599999999994</v>
      </c>
      <c r="I3890" t="s">
        <v>69</v>
      </c>
      <c r="J3890" t="s">
        <v>70</v>
      </c>
      <c r="K3890" t="s">
        <v>1767</v>
      </c>
      <c r="L3890" t="s">
        <v>35</v>
      </c>
      <c r="M3890" t="s">
        <v>1129</v>
      </c>
      <c r="N3890" t="s">
        <v>2867</v>
      </c>
      <c r="O3890">
        <f t="shared" si="60"/>
        <v>2014</v>
      </c>
    </row>
    <row r="3891" spans="1:15" x14ac:dyDescent="0.3">
      <c r="A3891" t="s">
        <v>6286</v>
      </c>
      <c r="B3891" s="7">
        <v>41792</v>
      </c>
      <c r="C3891" t="s">
        <v>5152</v>
      </c>
      <c r="D3891" t="s">
        <v>1772</v>
      </c>
      <c r="E3891">
        <v>356.94</v>
      </c>
      <c r="F3891">
        <v>2</v>
      </c>
      <c r="G3891">
        <v>0</v>
      </c>
      <c r="H3891">
        <v>107.08199999999999</v>
      </c>
      <c r="I3891" t="s">
        <v>44</v>
      </c>
      <c r="J3891" t="s">
        <v>58</v>
      </c>
      <c r="K3891" t="s">
        <v>1773</v>
      </c>
      <c r="L3891" t="s">
        <v>35</v>
      </c>
      <c r="M3891" t="s">
        <v>1129</v>
      </c>
      <c r="N3891" t="s">
        <v>2867</v>
      </c>
      <c r="O3891">
        <f t="shared" si="60"/>
        <v>2014</v>
      </c>
    </row>
    <row r="3892" spans="1:15" x14ac:dyDescent="0.3">
      <c r="A3892" t="s">
        <v>6287</v>
      </c>
      <c r="B3892" s="7">
        <v>42698</v>
      </c>
      <c r="C3892" t="s">
        <v>1026</v>
      </c>
      <c r="D3892" t="s">
        <v>2631</v>
      </c>
      <c r="E3892">
        <v>659.9</v>
      </c>
      <c r="F3892">
        <v>2</v>
      </c>
      <c r="G3892">
        <v>0</v>
      </c>
      <c r="H3892">
        <v>217.767</v>
      </c>
      <c r="I3892" t="s">
        <v>69</v>
      </c>
      <c r="J3892" t="s">
        <v>148</v>
      </c>
      <c r="K3892" t="s">
        <v>2632</v>
      </c>
      <c r="L3892" t="s">
        <v>47</v>
      </c>
      <c r="M3892" t="s">
        <v>48</v>
      </c>
      <c r="N3892" t="s">
        <v>49</v>
      </c>
      <c r="O3892">
        <f t="shared" si="60"/>
        <v>2016</v>
      </c>
    </row>
    <row r="3893" spans="1:15" x14ac:dyDescent="0.3">
      <c r="A3893" t="s">
        <v>6287</v>
      </c>
      <c r="B3893" s="7">
        <v>42698</v>
      </c>
      <c r="C3893" t="s">
        <v>1026</v>
      </c>
      <c r="D3893" t="s">
        <v>2246</v>
      </c>
      <c r="E3893">
        <v>1684.752</v>
      </c>
      <c r="F3893">
        <v>6</v>
      </c>
      <c r="G3893">
        <v>0.2</v>
      </c>
      <c r="H3893">
        <v>210.59399999999999</v>
      </c>
      <c r="I3893" t="s">
        <v>32</v>
      </c>
      <c r="J3893" t="s">
        <v>39</v>
      </c>
      <c r="K3893" t="s">
        <v>2247</v>
      </c>
      <c r="L3893" t="s">
        <v>47</v>
      </c>
      <c r="M3893" t="s">
        <v>48</v>
      </c>
      <c r="N3893" t="s">
        <v>49</v>
      </c>
      <c r="O3893">
        <f t="shared" si="60"/>
        <v>2016</v>
      </c>
    </row>
    <row r="3894" spans="1:15" x14ac:dyDescent="0.3">
      <c r="A3894" t="s">
        <v>6287</v>
      </c>
      <c r="B3894" s="7">
        <v>42698</v>
      </c>
      <c r="C3894" t="s">
        <v>1026</v>
      </c>
      <c r="D3894" t="s">
        <v>5720</v>
      </c>
      <c r="E3894">
        <v>559.91999999999996</v>
      </c>
      <c r="F3894">
        <v>8</v>
      </c>
      <c r="G3894">
        <v>0</v>
      </c>
      <c r="H3894">
        <v>190.37280000000001</v>
      </c>
      <c r="I3894" t="s">
        <v>69</v>
      </c>
      <c r="J3894" t="s">
        <v>148</v>
      </c>
      <c r="K3894" t="s">
        <v>5721</v>
      </c>
      <c r="L3894" t="s">
        <v>47</v>
      </c>
      <c r="M3894" t="s">
        <v>48</v>
      </c>
      <c r="N3894" t="s">
        <v>49</v>
      </c>
      <c r="O3894">
        <f t="shared" si="60"/>
        <v>2016</v>
      </c>
    </row>
    <row r="3895" spans="1:15" x14ac:dyDescent="0.3">
      <c r="A3895" t="s">
        <v>6288</v>
      </c>
      <c r="B3895" s="7">
        <v>42684</v>
      </c>
      <c r="C3895" t="s">
        <v>3512</v>
      </c>
      <c r="D3895" t="s">
        <v>2224</v>
      </c>
      <c r="E3895">
        <v>279.94400000000002</v>
      </c>
      <c r="F3895">
        <v>7</v>
      </c>
      <c r="G3895">
        <v>0.2</v>
      </c>
      <c r="H3895">
        <v>48.990200000000002</v>
      </c>
      <c r="I3895" t="s">
        <v>69</v>
      </c>
      <c r="J3895" t="s">
        <v>148</v>
      </c>
      <c r="K3895" t="s">
        <v>2225</v>
      </c>
      <c r="L3895" t="s">
        <v>99</v>
      </c>
      <c r="M3895" t="s">
        <v>100</v>
      </c>
      <c r="N3895" t="s">
        <v>171</v>
      </c>
      <c r="O3895">
        <f t="shared" si="60"/>
        <v>2016</v>
      </c>
    </row>
    <row r="3896" spans="1:15" x14ac:dyDescent="0.3">
      <c r="A3896" t="s">
        <v>6289</v>
      </c>
      <c r="B3896" s="7">
        <v>41965</v>
      </c>
      <c r="C3896" t="s">
        <v>5564</v>
      </c>
      <c r="D3896" t="s">
        <v>4372</v>
      </c>
      <c r="E3896">
        <v>9.98</v>
      </c>
      <c r="F3896">
        <v>5</v>
      </c>
      <c r="G3896">
        <v>0.8</v>
      </c>
      <c r="H3896">
        <v>-16.466999999999999</v>
      </c>
      <c r="I3896" t="s">
        <v>44</v>
      </c>
      <c r="J3896" t="s">
        <v>73</v>
      </c>
      <c r="K3896" t="s">
        <v>4373</v>
      </c>
      <c r="L3896" t="s">
        <v>99</v>
      </c>
      <c r="M3896" t="s">
        <v>193</v>
      </c>
      <c r="N3896" t="s">
        <v>5610</v>
      </c>
      <c r="O3896">
        <f t="shared" si="60"/>
        <v>2014</v>
      </c>
    </row>
    <row r="3897" spans="1:15" x14ac:dyDescent="0.3">
      <c r="A3897" t="s">
        <v>6290</v>
      </c>
      <c r="B3897" s="7">
        <v>42856</v>
      </c>
      <c r="C3897" t="s">
        <v>2338</v>
      </c>
      <c r="D3897" t="s">
        <v>6291</v>
      </c>
      <c r="E3897">
        <v>48.9</v>
      </c>
      <c r="F3897">
        <v>5</v>
      </c>
      <c r="G3897">
        <v>0</v>
      </c>
      <c r="H3897">
        <v>18.093</v>
      </c>
      <c r="I3897" t="s">
        <v>69</v>
      </c>
      <c r="J3897" t="s">
        <v>148</v>
      </c>
      <c r="K3897" t="s">
        <v>6292</v>
      </c>
      <c r="L3897" t="s">
        <v>35</v>
      </c>
      <c r="M3897" t="s">
        <v>1511</v>
      </c>
      <c r="N3897" t="s">
        <v>6293</v>
      </c>
      <c r="O3897">
        <f t="shared" si="60"/>
        <v>2017</v>
      </c>
    </row>
    <row r="3898" spans="1:15" x14ac:dyDescent="0.3">
      <c r="A3898" t="s">
        <v>6294</v>
      </c>
      <c r="B3898" s="7">
        <v>43076</v>
      </c>
      <c r="C3898" t="s">
        <v>776</v>
      </c>
      <c r="D3898" t="s">
        <v>3798</v>
      </c>
      <c r="E3898">
        <v>3.552</v>
      </c>
      <c r="F3898">
        <v>3</v>
      </c>
      <c r="G3898">
        <v>0.2</v>
      </c>
      <c r="H3898">
        <v>1.2432000000000001</v>
      </c>
      <c r="I3898" t="s">
        <v>44</v>
      </c>
      <c r="J3898" t="s">
        <v>241</v>
      </c>
      <c r="K3898" t="s">
        <v>3799</v>
      </c>
      <c r="L3898" t="s">
        <v>99</v>
      </c>
      <c r="M3898" t="s">
        <v>100</v>
      </c>
      <c r="N3898" t="s">
        <v>602</v>
      </c>
      <c r="O3898">
        <f t="shared" si="60"/>
        <v>2017</v>
      </c>
    </row>
    <row r="3899" spans="1:15" x14ac:dyDescent="0.3">
      <c r="A3899" t="s">
        <v>6294</v>
      </c>
      <c r="B3899" s="7">
        <v>43076</v>
      </c>
      <c r="C3899" t="s">
        <v>776</v>
      </c>
      <c r="D3899" t="s">
        <v>363</v>
      </c>
      <c r="E3899">
        <v>15.552</v>
      </c>
      <c r="F3899">
        <v>3</v>
      </c>
      <c r="G3899">
        <v>0.2</v>
      </c>
      <c r="H3899">
        <v>5.4432</v>
      </c>
      <c r="I3899" t="s">
        <v>44</v>
      </c>
      <c r="J3899" t="s">
        <v>85</v>
      </c>
      <c r="K3899" t="s">
        <v>364</v>
      </c>
      <c r="L3899" t="s">
        <v>99</v>
      </c>
      <c r="M3899" t="s">
        <v>100</v>
      </c>
      <c r="N3899" t="s">
        <v>602</v>
      </c>
      <c r="O3899">
        <f t="shared" si="60"/>
        <v>2017</v>
      </c>
    </row>
    <row r="3900" spans="1:15" x14ac:dyDescent="0.3">
      <c r="A3900" t="s">
        <v>6295</v>
      </c>
      <c r="B3900" s="7">
        <v>43069</v>
      </c>
      <c r="C3900" t="s">
        <v>4325</v>
      </c>
      <c r="D3900" t="s">
        <v>3798</v>
      </c>
      <c r="E3900">
        <v>2.3679999999999999</v>
      </c>
      <c r="F3900">
        <v>2</v>
      </c>
      <c r="G3900">
        <v>0.2</v>
      </c>
      <c r="H3900">
        <v>0.82879999999999998</v>
      </c>
      <c r="I3900" t="s">
        <v>44</v>
      </c>
      <c r="J3900" t="s">
        <v>241</v>
      </c>
      <c r="K3900" t="s">
        <v>3799</v>
      </c>
      <c r="L3900" t="s">
        <v>99</v>
      </c>
      <c r="M3900" t="s">
        <v>100</v>
      </c>
      <c r="N3900" t="s">
        <v>6296</v>
      </c>
      <c r="O3900">
        <f t="shared" si="60"/>
        <v>2017</v>
      </c>
    </row>
    <row r="3901" spans="1:15" x14ac:dyDescent="0.3">
      <c r="A3901" t="s">
        <v>6297</v>
      </c>
      <c r="B3901" s="7">
        <v>43076</v>
      </c>
      <c r="C3901" t="s">
        <v>998</v>
      </c>
      <c r="D3901" t="s">
        <v>1472</v>
      </c>
      <c r="E3901">
        <v>127.98399999999999</v>
      </c>
      <c r="F3901">
        <v>2</v>
      </c>
      <c r="G3901">
        <v>0.2</v>
      </c>
      <c r="H3901">
        <v>25.596800000000002</v>
      </c>
      <c r="I3901" t="s">
        <v>69</v>
      </c>
      <c r="J3901" t="s">
        <v>148</v>
      </c>
      <c r="K3901" t="s">
        <v>1473</v>
      </c>
      <c r="L3901" t="s">
        <v>137</v>
      </c>
      <c r="M3901" t="s">
        <v>445</v>
      </c>
      <c r="N3901" t="s">
        <v>2493</v>
      </c>
      <c r="O3901">
        <f t="shared" si="60"/>
        <v>2017</v>
      </c>
    </row>
    <row r="3902" spans="1:15" x14ac:dyDescent="0.3">
      <c r="A3902" t="s">
        <v>6298</v>
      </c>
      <c r="B3902" s="7">
        <v>42007</v>
      </c>
      <c r="C3902" t="s">
        <v>1812</v>
      </c>
      <c r="D3902" t="s">
        <v>1023</v>
      </c>
      <c r="E3902">
        <v>10.368</v>
      </c>
      <c r="F3902">
        <v>2</v>
      </c>
      <c r="G3902">
        <v>0.2</v>
      </c>
      <c r="H3902">
        <v>3.6288</v>
      </c>
      <c r="I3902" t="s">
        <v>44</v>
      </c>
      <c r="J3902" t="s">
        <v>85</v>
      </c>
      <c r="K3902" t="s">
        <v>1024</v>
      </c>
      <c r="L3902" t="s">
        <v>99</v>
      </c>
      <c r="M3902" t="s">
        <v>100</v>
      </c>
      <c r="N3902" t="s">
        <v>6299</v>
      </c>
      <c r="O3902">
        <f t="shared" si="60"/>
        <v>2015</v>
      </c>
    </row>
    <row r="3903" spans="1:15" x14ac:dyDescent="0.3">
      <c r="A3903" t="s">
        <v>6300</v>
      </c>
      <c r="B3903" s="7">
        <v>42322</v>
      </c>
      <c r="C3903" t="s">
        <v>537</v>
      </c>
      <c r="D3903" t="s">
        <v>6301</v>
      </c>
      <c r="E3903">
        <v>47.984000000000002</v>
      </c>
      <c r="F3903">
        <v>2</v>
      </c>
      <c r="G3903">
        <v>0.2</v>
      </c>
      <c r="H3903">
        <v>-1.1996</v>
      </c>
      <c r="I3903" t="s">
        <v>69</v>
      </c>
      <c r="J3903" t="s">
        <v>148</v>
      </c>
      <c r="K3903" t="s">
        <v>6302</v>
      </c>
      <c r="L3903" t="s">
        <v>137</v>
      </c>
      <c r="M3903" t="s">
        <v>138</v>
      </c>
      <c r="N3903" t="s">
        <v>139</v>
      </c>
      <c r="O3903">
        <f t="shared" si="60"/>
        <v>2015</v>
      </c>
    </row>
    <row r="3904" spans="1:15" x14ac:dyDescent="0.3">
      <c r="A3904" t="s">
        <v>6303</v>
      </c>
      <c r="B3904" s="7">
        <v>42279</v>
      </c>
      <c r="C3904" t="s">
        <v>340</v>
      </c>
      <c r="D3904" t="s">
        <v>4326</v>
      </c>
      <c r="E3904">
        <v>270.33999999999997</v>
      </c>
      <c r="F3904">
        <v>14</v>
      </c>
      <c r="G3904">
        <v>0</v>
      </c>
      <c r="H3904">
        <v>75.6952</v>
      </c>
      <c r="I3904" t="s">
        <v>44</v>
      </c>
      <c r="J3904" t="s">
        <v>58</v>
      </c>
      <c r="K3904" t="s">
        <v>4327</v>
      </c>
      <c r="L3904" t="s">
        <v>47</v>
      </c>
      <c r="M3904" t="s">
        <v>48</v>
      </c>
      <c r="N3904" t="s">
        <v>49</v>
      </c>
      <c r="O3904">
        <f t="shared" si="60"/>
        <v>2015</v>
      </c>
    </row>
    <row r="3905" spans="1:15" x14ac:dyDescent="0.3">
      <c r="A3905" t="s">
        <v>6304</v>
      </c>
      <c r="B3905" s="7">
        <v>42099</v>
      </c>
      <c r="C3905" t="s">
        <v>6305</v>
      </c>
      <c r="D3905" t="s">
        <v>4685</v>
      </c>
      <c r="E3905">
        <v>98.111999999999995</v>
      </c>
      <c r="F3905">
        <v>7</v>
      </c>
      <c r="G3905">
        <v>0.2</v>
      </c>
      <c r="H3905">
        <v>18.396000000000001</v>
      </c>
      <c r="I3905" t="s">
        <v>44</v>
      </c>
      <c r="J3905" t="s">
        <v>76</v>
      </c>
      <c r="K3905" t="s">
        <v>4686</v>
      </c>
      <c r="L3905" t="s">
        <v>137</v>
      </c>
      <c r="M3905" t="s">
        <v>138</v>
      </c>
      <c r="N3905" t="s">
        <v>139</v>
      </c>
      <c r="O3905">
        <f t="shared" si="60"/>
        <v>2015</v>
      </c>
    </row>
    <row r="3906" spans="1:15" x14ac:dyDescent="0.3">
      <c r="A3906" t="s">
        <v>6304</v>
      </c>
      <c r="B3906" s="7">
        <v>42099</v>
      </c>
      <c r="C3906" t="s">
        <v>6305</v>
      </c>
      <c r="D3906" t="s">
        <v>2459</v>
      </c>
      <c r="E3906">
        <v>563.80799999999999</v>
      </c>
      <c r="F3906">
        <v>4</v>
      </c>
      <c r="G3906">
        <v>0.2</v>
      </c>
      <c r="H3906">
        <v>21.142800000000001</v>
      </c>
      <c r="I3906" t="s">
        <v>44</v>
      </c>
      <c r="J3906" t="s">
        <v>58</v>
      </c>
      <c r="K3906" t="s">
        <v>2460</v>
      </c>
      <c r="L3906" t="s">
        <v>137</v>
      </c>
      <c r="M3906" t="s">
        <v>138</v>
      </c>
      <c r="N3906" t="s">
        <v>139</v>
      </c>
      <c r="O3906">
        <f t="shared" ref="O3906:O3969" si="61">YEAR(B3906)</f>
        <v>2015</v>
      </c>
    </row>
    <row r="3907" spans="1:15" x14ac:dyDescent="0.3">
      <c r="A3907" t="s">
        <v>6304</v>
      </c>
      <c r="B3907" s="7">
        <v>42099</v>
      </c>
      <c r="C3907" t="s">
        <v>6305</v>
      </c>
      <c r="D3907" t="s">
        <v>2899</v>
      </c>
      <c r="E3907">
        <v>10.428000000000001</v>
      </c>
      <c r="F3907">
        <v>4</v>
      </c>
      <c r="G3907">
        <v>0.7</v>
      </c>
      <c r="H3907">
        <v>-6.952</v>
      </c>
      <c r="I3907" t="s">
        <v>44</v>
      </c>
      <c r="J3907" t="s">
        <v>73</v>
      </c>
      <c r="K3907" t="s">
        <v>2900</v>
      </c>
      <c r="L3907" t="s">
        <v>137</v>
      </c>
      <c r="M3907" t="s">
        <v>138</v>
      </c>
      <c r="N3907" t="s">
        <v>139</v>
      </c>
      <c r="O3907">
        <f t="shared" si="61"/>
        <v>2015</v>
      </c>
    </row>
    <row r="3908" spans="1:15" x14ac:dyDescent="0.3">
      <c r="A3908" t="s">
        <v>6304</v>
      </c>
      <c r="B3908" s="7">
        <v>42099</v>
      </c>
      <c r="C3908" t="s">
        <v>6305</v>
      </c>
      <c r="D3908" t="s">
        <v>4730</v>
      </c>
      <c r="E3908">
        <v>547.13599999999997</v>
      </c>
      <c r="F3908">
        <v>4</v>
      </c>
      <c r="G3908">
        <v>0.2</v>
      </c>
      <c r="H3908">
        <v>-68.391999999999996</v>
      </c>
      <c r="I3908" t="s">
        <v>32</v>
      </c>
      <c r="J3908" t="s">
        <v>63</v>
      </c>
      <c r="K3908" t="s">
        <v>4731</v>
      </c>
      <c r="L3908" t="s">
        <v>137</v>
      </c>
      <c r="M3908" t="s">
        <v>138</v>
      </c>
      <c r="N3908" t="s">
        <v>139</v>
      </c>
      <c r="O3908">
        <f t="shared" si="61"/>
        <v>2015</v>
      </c>
    </row>
    <row r="3909" spans="1:15" x14ac:dyDescent="0.3">
      <c r="A3909" t="s">
        <v>6304</v>
      </c>
      <c r="B3909" s="7">
        <v>42099</v>
      </c>
      <c r="C3909" t="s">
        <v>6305</v>
      </c>
      <c r="D3909" t="s">
        <v>1709</v>
      </c>
      <c r="E3909">
        <v>14.85</v>
      </c>
      <c r="F3909">
        <v>5</v>
      </c>
      <c r="G3909">
        <v>0.4</v>
      </c>
      <c r="H3909">
        <v>-3.2174999999999998</v>
      </c>
      <c r="I3909" t="s">
        <v>69</v>
      </c>
      <c r="J3909" t="s">
        <v>70</v>
      </c>
      <c r="K3909" t="s">
        <v>1710</v>
      </c>
      <c r="L3909" t="s">
        <v>137</v>
      </c>
      <c r="M3909" t="s">
        <v>138</v>
      </c>
      <c r="N3909" t="s">
        <v>139</v>
      </c>
      <c r="O3909">
        <f t="shared" si="61"/>
        <v>2015</v>
      </c>
    </row>
    <row r="3910" spans="1:15" x14ac:dyDescent="0.3">
      <c r="A3910" t="s">
        <v>6304</v>
      </c>
      <c r="B3910" s="7">
        <v>42099</v>
      </c>
      <c r="C3910" t="s">
        <v>6305</v>
      </c>
      <c r="D3910" t="s">
        <v>420</v>
      </c>
      <c r="E3910">
        <v>41.988</v>
      </c>
      <c r="F3910">
        <v>2</v>
      </c>
      <c r="G3910">
        <v>0.4</v>
      </c>
      <c r="H3910">
        <v>-9.7972000000000001</v>
      </c>
      <c r="I3910" t="s">
        <v>69</v>
      </c>
      <c r="J3910" t="s">
        <v>70</v>
      </c>
      <c r="K3910" t="s">
        <v>421</v>
      </c>
      <c r="L3910" t="s">
        <v>137</v>
      </c>
      <c r="M3910" t="s">
        <v>138</v>
      </c>
      <c r="N3910" t="s">
        <v>139</v>
      </c>
      <c r="O3910">
        <f t="shared" si="61"/>
        <v>2015</v>
      </c>
    </row>
    <row r="3911" spans="1:15" x14ac:dyDescent="0.3">
      <c r="A3911" t="s">
        <v>6304</v>
      </c>
      <c r="B3911" s="7">
        <v>42099</v>
      </c>
      <c r="C3911" t="s">
        <v>6305</v>
      </c>
      <c r="D3911" t="s">
        <v>4191</v>
      </c>
      <c r="E3911">
        <v>7.5839999999999996</v>
      </c>
      <c r="F3911">
        <v>1</v>
      </c>
      <c r="G3911">
        <v>0.2</v>
      </c>
      <c r="H3911">
        <v>2.37</v>
      </c>
      <c r="I3911" t="s">
        <v>32</v>
      </c>
      <c r="J3911" t="s">
        <v>63</v>
      </c>
      <c r="K3911" t="s">
        <v>4192</v>
      </c>
      <c r="L3911" t="s">
        <v>137</v>
      </c>
      <c r="M3911" t="s">
        <v>138</v>
      </c>
      <c r="N3911" t="s">
        <v>139</v>
      </c>
      <c r="O3911">
        <f t="shared" si="61"/>
        <v>2015</v>
      </c>
    </row>
    <row r="3912" spans="1:15" x14ac:dyDescent="0.3">
      <c r="A3912" t="s">
        <v>6304</v>
      </c>
      <c r="B3912" s="7">
        <v>42099</v>
      </c>
      <c r="C3912" t="s">
        <v>6305</v>
      </c>
      <c r="D3912" t="s">
        <v>6306</v>
      </c>
      <c r="E3912">
        <v>352.45</v>
      </c>
      <c r="F3912">
        <v>5</v>
      </c>
      <c r="G3912">
        <v>0.5</v>
      </c>
      <c r="H3912">
        <v>-211.47</v>
      </c>
      <c r="I3912" t="s">
        <v>32</v>
      </c>
      <c r="J3912" t="s">
        <v>33</v>
      </c>
      <c r="K3912" t="s">
        <v>6307</v>
      </c>
      <c r="L3912" t="s">
        <v>137</v>
      </c>
      <c r="M3912" t="s">
        <v>138</v>
      </c>
      <c r="N3912" t="s">
        <v>139</v>
      </c>
      <c r="O3912">
        <f t="shared" si="61"/>
        <v>2015</v>
      </c>
    </row>
    <row r="3913" spans="1:15" x14ac:dyDescent="0.3">
      <c r="A3913" t="s">
        <v>6308</v>
      </c>
      <c r="B3913" s="7">
        <v>42891</v>
      </c>
      <c r="C3913" t="s">
        <v>3371</v>
      </c>
      <c r="D3913" t="s">
        <v>6309</v>
      </c>
      <c r="E3913">
        <v>470.37599999999998</v>
      </c>
      <c r="F3913">
        <v>3</v>
      </c>
      <c r="G3913">
        <v>0.2</v>
      </c>
      <c r="H3913">
        <v>52.917299999999997</v>
      </c>
      <c r="I3913" t="s">
        <v>69</v>
      </c>
      <c r="J3913" t="s">
        <v>70</v>
      </c>
      <c r="K3913" t="s">
        <v>6310</v>
      </c>
      <c r="L3913" t="s">
        <v>99</v>
      </c>
      <c r="M3913" t="s">
        <v>100</v>
      </c>
      <c r="N3913" t="s">
        <v>5723</v>
      </c>
      <c r="O3913">
        <f t="shared" si="61"/>
        <v>2017</v>
      </c>
    </row>
    <row r="3914" spans="1:15" x14ac:dyDescent="0.3">
      <c r="A3914" t="s">
        <v>6311</v>
      </c>
      <c r="B3914" s="7">
        <v>42996</v>
      </c>
      <c r="C3914" t="s">
        <v>1168</v>
      </c>
      <c r="D3914" t="s">
        <v>3407</v>
      </c>
      <c r="E3914">
        <v>19.440000000000001</v>
      </c>
      <c r="F3914">
        <v>3</v>
      </c>
      <c r="G3914">
        <v>0</v>
      </c>
      <c r="H3914">
        <v>9.3312000000000008</v>
      </c>
      <c r="I3914" t="s">
        <v>44</v>
      </c>
      <c r="J3914" t="s">
        <v>85</v>
      </c>
      <c r="K3914" t="s">
        <v>3408</v>
      </c>
      <c r="L3914" t="s">
        <v>137</v>
      </c>
      <c r="M3914" t="s">
        <v>243</v>
      </c>
      <c r="N3914" t="s">
        <v>244</v>
      </c>
      <c r="O3914">
        <f t="shared" si="61"/>
        <v>2017</v>
      </c>
    </row>
    <row r="3915" spans="1:15" x14ac:dyDescent="0.3">
      <c r="A3915" t="s">
        <v>6311</v>
      </c>
      <c r="B3915" s="7">
        <v>42996</v>
      </c>
      <c r="C3915" t="s">
        <v>1168</v>
      </c>
      <c r="D3915" t="s">
        <v>3002</v>
      </c>
      <c r="E3915">
        <v>9.82</v>
      </c>
      <c r="F3915">
        <v>2</v>
      </c>
      <c r="G3915">
        <v>0</v>
      </c>
      <c r="H3915">
        <v>3.2406000000000001</v>
      </c>
      <c r="I3915" t="s">
        <v>32</v>
      </c>
      <c r="J3915" t="s">
        <v>63</v>
      </c>
      <c r="K3915" t="s">
        <v>3003</v>
      </c>
      <c r="L3915" t="s">
        <v>137</v>
      </c>
      <c r="M3915" t="s">
        <v>243</v>
      </c>
      <c r="N3915" t="s">
        <v>244</v>
      </c>
      <c r="O3915">
        <f t="shared" si="61"/>
        <v>2017</v>
      </c>
    </row>
    <row r="3916" spans="1:15" x14ac:dyDescent="0.3">
      <c r="A3916" t="s">
        <v>6312</v>
      </c>
      <c r="B3916" s="7">
        <v>42934</v>
      </c>
      <c r="C3916" t="s">
        <v>4565</v>
      </c>
      <c r="D3916" t="s">
        <v>2930</v>
      </c>
      <c r="E3916">
        <v>801.6</v>
      </c>
      <c r="F3916">
        <v>5</v>
      </c>
      <c r="G3916">
        <v>0.5</v>
      </c>
      <c r="H3916">
        <v>-448.89600000000002</v>
      </c>
      <c r="I3916" t="s">
        <v>32</v>
      </c>
      <c r="J3916" t="s">
        <v>53</v>
      </c>
      <c r="K3916" t="s">
        <v>2931</v>
      </c>
      <c r="L3916" t="s">
        <v>47</v>
      </c>
      <c r="M3916" t="s">
        <v>281</v>
      </c>
      <c r="N3916" t="s">
        <v>486</v>
      </c>
      <c r="O3916">
        <f t="shared" si="61"/>
        <v>2017</v>
      </c>
    </row>
    <row r="3917" spans="1:15" x14ac:dyDescent="0.3">
      <c r="A3917" t="s">
        <v>6312</v>
      </c>
      <c r="B3917" s="7">
        <v>42934</v>
      </c>
      <c r="C3917" t="s">
        <v>4565</v>
      </c>
      <c r="D3917" t="s">
        <v>185</v>
      </c>
      <c r="E3917">
        <v>161.56800000000001</v>
      </c>
      <c r="F3917">
        <v>2</v>
      </c>
      <c r="G3917">
        <v>0.2</v>
      </c>
      <c r="H3917">
        <v>10.098000000000001</v>
      </c>
      <c r="I3917" t="s">
        <v>32</v>
      </c>
      <c r="J3917" t="s">
        <v>39</v>
      </c>
      <c r="K3917" t="s">
        <v>186</v>
      </c>
      <c r="L3917" t="s">
        <v>47</v>
      </c>
      <c r="M3917" t="s">
        <v>281</v>
      </c>
      <c r="N3917" t="s">
        <v>486</v>
      </c>
      <c r="O3917">
        <f t="shared" si="61"/>
        <v>2017</v>
      </c>
    </row>
    <row r="3918" spans="1:15" x14ac:dyDescent="0.3">
      <c r="A3918" t="s">
        <v>6312</v>
      </c>
      <c r="B3918" s="7">
        <v>42934</v>
      </c>
      <c r="C3918" t="s">
        <v>4565</v>
      </c>
      <c r="D3918" t="s">
        <v>6313</v>
      </c>
      <c r="E3918">
        <v>16.096</v>
      </c>
      <c r="F3918">
        <v>2</v>
      </c>
      <c r="G3918">
        <v>0.2</v>
      </c>
      <c r="H3918">
        <v>5.2312000000000003</v>
      </c>
      <c r="I3918" t="s">
        <v>44</v>
      </c>
      <c r="J3918" t="s">
        <v>85</v>
      </c>
      <c r="K3918" t="s">
        <v>6314</v>
      </c>
      <c r="L3918" t="s">
        <v>47</v>
      </c>
      <c r="M3918" t="s">
        <v>281</v>
      </c>
      <c r="N3918" t="s">
        <v>486</v>
      </c>
      <c r="O3918">
        <f t="shared" si="61"/>
        <v>2017</v>
      </c>
    </row>
    <row r="3919" spans="1:15" x14ac:dyDescent="0.3">
      <c r="A3919" t="s">
        <v>6312</v>
      </c>
      <c r="B3919" s="7">
        <v>42934</v>
      </c>
      <c r="C3919" t="s">
        <v>4565</v>
      </c>
      <c r="D3919" t="s">
        <v>2912</v>
      </c>
      <c r="E3919">
        <v>7.6559999999999997</v>
      </c>
      <c r="F3919">
        <v>4</v>
      </c>
      <c r="G3919">
        <v>0.7</v>
      </c>
      <c r="H3919">
        <v>-6.1247999999999996</v>
      </c>
      <c r="I3919" t="s">
        <v>44</v>
      </c>
      <c r="J3919" t="s">
        <v>73</v>
      </c>
      <c r="K3919" t="s">
        <v>2913</v>
      </c>
      <c r="L3919" t="s">
        <v>47</v>
      </c>
      <c r="M3919" t="s">
        <v>281</v>
      </c>
      <c r="N3919" t="s">
        <v>486</v>
      </c>
      <c r="O3919">
        <f t="shared" si="61"/>
        <v>2017</v>
      </c>
    </row>
    <row r="3920" spans="1:15" x14ac:dyDescent="0.3">
      <c r="A3920" t="s">
        <v>6312</v>
      </c>
      <c r="B3920" s="7">
        <v>42934</v>
      </c>
      <c r="C3920" t="s">
        <v>4565</v>
      </c>
      <c r="D3920" t="s">
        <v>301</v>
      </c>
      <c r="E3920">
        <v>311.976</v>
      </c>
      <c r="F3920">
        <v>3</v>
      </c>
      <c r="G3920">
        <v>0.2</v>
      </c>
      <c r="H3920">
        <v>-42.896700000000003</v>
      </c>
      <c r="I3920" t="s">
        <v>32</v>
      </c>
      <c r="J3920" t="s">
        <v>39</v>
      </c>
      <c r="K3920" t="s">
        <v>302</v>
      </c>
      <c r="L3920" t="s">
        <v>47</v>
      </c>
      <c r="M3920" t="s">
        <v>281</v>
      </c>
      <c r="N3920" t="s">
        <v>486</v>
      </c>
      <c r="O3920">
        <f t="shared" si="61"/>
        <v>2017</v>
      </c>
    </row>
    <row r="3921" spans="1:15" x14ac:dyDescent="0.3">
      <c r="A3921" t="s">
        <v>6315</v>
      </c>
      <c r="B3921" s="7">
        <v>42339</v>
      </c>
      <c r="C3921" t="s">
        <v>3468</v>
      </c>
      <c r="D3921" t="s">
        <v>1449</v>
      </c>
      <c r="E3921">
        <v>61.68</v>
      </c>
      <c r="F3921">
        <v>4</v>
      </c>
      <c r="G3921">
        <v>0</v>
      </c>
      <c r="H3921">
        <v>16.653600000000001</v>
      </c>
      <c r="I3921" t="s">
        <v>44</v>
      </c>
      <c r="J3921" t="s">
        <v>58</v>
      </c>
      <c r="K3921" t="s">
        <v>1450</v>
      </c>
      <c r="L3921" t="s">
        <v>35</v>
      </c>
      <c r="M3921" t="s">
        <v>289</v>
      </c>
      <c r="N3921" t="s">
        <v>4312</v>
      </c>
      <c r="O3921">
        <f t="shared" si="61"/>
        <v>2015</v>
      </c>
    </row>
    <row r="3922" spans="1:15" x14ac:dyDescent="0.3">
      <c r="A3922" t="s">
        <v>6315</v>
      </c>
      <c r="B3922" s="7">
        <v>42339</v>
      </c>
      <c r="C3922" t="s">
        <v>3468</v>
      </c>
      <c r="D3922" t="s">
        <v>5128</v>
      </c>
      <c r="E3922">
        <v>63.96</v>
      </c>
      <c r="F3922">
        <v>4</v>
      </c>
      <c r="G3922">
        <v>0</v>
      </c>
      <c r="H3922">
        <v>30.700800000000001</v>
      </c>
      <c r="I3922" t="s">
        <v>44</v>
      </c>
      <c r="J3922" t="s">
        <v>73</v>
      </c>
      <c r="K3922" t="s">
        <v>5129</v>
      </c>
      <c r="L3922" t="s">
        <v>35</v>
      </c>
      <c r="M3922" t="s">
        <v>289</v>
      </c>
      <c r="N3922" t="s">
        <v>4312</v>
      </c>
      <c r="O3922">
        <f t="shared" si="61"/>
        <v>2015</v>
      </c>
    </row>
    <row r="3923" spans="1:15" x14ac:dyDescent="0.3">
      <c r="A3923" t="s">
        <v>6316</v>
      </c>
      <c r="B3923" s="7">
        <v>42549</v>
      </c>
      <c r="C3923" t="s">
        <v>2095</v>
      </c>
      <c r="D3923" t="s">
        <v>5677</v>
      </c>
      <c r="E3923">
        <v>359.976</v>
      </c>
      <c r="F3923">
        <v>3</v>
      </c>
      <c r="G3923">
        <v>0.2</v>
      </c>
      <c r="H3923">
        <v>35.997599999999998</v>
      </c>
      <c r="I3923" t="s">
        <v>69</v>
      </c>
      <c r="J3923" t="s">
        <v>70</v>
      </c>
      <c r="K3923" t="s">
        <v>5678</v>
      </c>
      <c r="L3923" t="s">
        <v>99</v>
      </c>
      <c r="M3923" t="s">
        <v>193</v>
      </c>
      <c r="N3923" t="s">
        <v>276</v>
      </c>
      <c r="O3923">
        <f t="shared" si="61"/>
        <v>2016</v>
      </c>
    </row>
    <row r="3924" spans="1:15" x14ac:dyDescent="0.3">
      <c r="A3924" t="s">
        <v>6317</v>
      </c>
      <c r="B3924" s="7">
        <v>42975</v>
      </c>
      <c r="C3924" t="s">
        <v>1869</v>
      </c>
      <c r="D3924" t="s">
        <v>806</v>
      </c>
      <c r="E3924">
        <v>25.344000000000001</v>
      </c>
      <c r="F3924">
        <v>6</v>
      </c>
      <c r="G3924">
        <v>0.2</v>
      </c>
      <c r="H3924">
        <v>7.92</v>
      </c>
      <c r="I3924" t="s">
        <v>44</v>
      </c>
      <c r="J3924" t="s">
        <v>85</v>
      </c>
      <c r="K3924" t="s">
        <v>807</v>
      </c>
      <c r="L3924" t="s">
        <v>99</v>
      </c>
      <c r="M3924" t="s">
        <v>193</v>
      </c>
      <c r="N3924" t="s">
        <v>276</v>
      </c>
      <c r="O3924">
        <f t="shared" si="61"/>
        <v>2017</v>
      </c>
    </row>
    <row r="3925" spans="1:15" x14ac:dyDescent="0.3">
      <c r="A3925" t="s">
        <v>6317</v>
      </c>
      <c r="B3925" s="7">
        <v>42975</v>
      </c>
      <c r="C3925" t="s">
        <v>1869</v>
      </c>
      <c r="D3925" t="s">
        <v>6318</v>
      </c>
      <c r="E3925">
        <v>26.72</v>
      </c>
      <c r="F3925">
        <v>5</v>
      </c>
      <c r="G3925">
        <v>0.2</v>
      </c>
      <c r="H3925">
        <v>9.3520000000000003</v>
      </c>
      <c r="I3925" t="s">
        <v>44</v>
      </c>
      <c r="J3925" t="s">
        <v>85</v>
      </c>
      <c r="K3925" t="s">
        <v>6319</v>
      </c>
      <c r="L3925" t="s">
        <v>99</v>
      </c>
      <c r="M3925" t="s">
        <v>193</v>
      </c>
      <c r="N3925" t="s">
        <v>276</v>
      </c>
      <c r="O3925">
        <f t="shared" si="61"/>
        <v>2017</v>
      </c>
    </row>
    <row r="3926" spans="1:15" x14ac:dyDescent="0.3">
      <c r="A3926" t="s">
        <v>6320</v>
      </c>
      <c r="B3926" s="7">
        <v>41899</v>
      </c>
      <c r="C3926" t="s">
        <v>1553</v>
      </c>
      <c r="D3926" t="s">
        <v>1590</v>
      </c>
      <c r="E3926">
        <v>30.28</v>
      </c>
      <c r="F3926">
        <v>2</v>
      </c>
      <c r="G3926">
        <v>0</v>
      </c>
      <c r="H3926">
        <v>1.2112000000000001</v>
      </c>
      <c r="I3926" t="s">
        <v>44</v>
      </c>
      <c r="J3926" t="s">
        <v>58</v>
      </c>
      <c r="K3926" t="s">
        <v>1591</v>
      </c>
      <c r="L3926" t="s">
        <v>47</v>
      </c>
      <c r="M3926" t="s">
        <v>93</v>
      </c>
      <c r="N3926" t="s">
        <v>94</v>
      </c>
      <c r="O3926">
        <f t="shared" si="61"/>
        <v>2014</v>
      </c>
    </row>
    <row r="3927" spans="1:15" x14ac:dyDescent="0.3">
      <c r="A3927" t="s">
        <v>6320</v>
      </c>
      <c r="B3927" s="7">
        <v>41899</v>
      </c>
      <c r="C3927" t="s">
        <v>1553</v>
      </c>
      <c r="D3927" t="s">
        <v>4326</v>
      </c>
      <c r="E3927">
        <v>57.93</v>
      </c>
      <c r="F3927">
        <v>3</v>
      </c>
      <c r="G3927">
        <v>0</v>
      </c>
      <c r="H3927">
        <v>16.220400000000001</v>
      </c>
      <c r="I3927" t="s">
        <v>44</v>
      </c>
      <c r="J3927" t="s">
        <v>58</v>
      </c>
      <c r="K3927" t="s">
        <v>4327</v>
      </c>
      <c r="L3927" t="s">
        <v>47</v>
      </c>
      <c r="M3927" t="s">
        <v>93</v>
      </c>
      <c r="N3927" t="s">
        <v>94</v>
      </c>
      <c r="O3927">
        <f t="shared" si="61"/>
        <v>2014</v>
      </c>
    </row>
    <row r="3928" spans="1:15" x14ac:dyDescent="0.3">
      <c r="A3928" t="s">
        <v>6320</v>
      </c>
      <c r="B3928" s="7">
        <v>41899</v>
      </c>
      <c r="C3928" t="s">
        <v>1553</v>
      </c>
      <c r="D3928" t="s">
        <v>5055</v>
      </c>
      <c r="E3928">
        <v>35.340000000000003</v>
      </c>
      <c r="F3928">
        <v>2</v>
      </c>
      <c r="G3928">
        <v>0</v>
      </c>
      <c r="H3928">
        <v>13.4292</v>
      </c>
      <c r="I3928" t="s">
        <v>32</v>
      </c>
      <c r="J3928" t="s">
        <v>63</v>
      </c>
      <c r="K3928" t="s">
        <v>5056</v>
      </c>
      <c r="L3928" t="s">
        <v>47</v>
      </c>
      <c r="M3928" t="s">
        <v>93</v>
      </c>
      <c r="N3928" t="s">
        <v>94</v>
      </c>
      <c r="O3928">
        <f t="shared" si="61"/>
        <v>2014</v>
      </c>
    </row>
    <row r="3929" spans="1:15" x14ac:dyDescent="0.3">
      <c r="A3929" t="s">
        <v>6320</v>
      </c>
      <c r="B3929" s="7">
        <v>41899</v>
      </c>
      <c r="C3929" t="s">
        <v>1553</v>
      </c>
      <c r="D3929" t="s">
        <v>548</v>
      </c>
      <c r="E3929">
        <v>137.24</v>
      </c>
      <c r="F3929">
        <v>5</v>
      </c>
      <c r="G3929">
        <v>0.2</v>
      </c>
      <c r="H3929">
        <v>46.3185</v>
      </c>
      <c r="I3929" t="s">
        <v>44</v>
      </c>
      <c r="J3929" t="s">
        <v>73</v>
      </c>
      <c r="K3929" t="s">
        <v>549</v>
      </c>
      <c r="L3929" t="s">
        <v>47</v>
      </c>
      <c r="M3929" t="s">
        <v>93</v>
      </c>
      <c r="N3929" t="s">
        <v>94</v>
      </c>
      <c r="O3929">
        <f t="shared" si="61"/>
        <v>2014</v>
      </c>
    </row>
    <row r="3930" spans="1:15" x14ac:dyDescent="0.3">
      <c r="A3930" t="s">
        <v>6321</v>
      </c>
      <c r="B3930" s="7">
        <v>42443</v>
      </c>
      <c r="C3930" t="s">
        <v>2654</v>
      </c>
      <c r="D3930" t="s">
        <v>2163</v>
      </c>
      <c r="E3930">
        <v>241.33199999999999</v>
      </c>
      <c r="F3930">
        <v>5</v>
      </c>
      <c r="G3930">
        <v>0.32</v>
      </c>
      <c r="H3930">
        <v>-14.196</v>
      </c>
      <c r="I3930" t="s">
        <v>32</v>
      </c>
      <c r="J3930" t="s">
        <v>33</v>
      </c>
      <c r="K3930" t="s">
        <v>2164</v>
      </c>
      <c r="L3930" t="s">
        <v>99</v>
      </c>
      <c r="M3930" t="s">
        <v>100</v>
      </c>
      <c r="N3930" t="s">
        <v>1155</v>
      </c>
      <c r="O3930">
        <f t="shared" si="61"/>
        <v>2016</v>
      </c>
    </row>
    <row r="3931" spans="1:15" x14ac:dyDescent="0.3">
      <c r="A3931" t="s">
        <v>6321</v>
      </c>
      <c r="B3931" s="7">
        <v>42443</v>
      </c>
      <c r="C3931" t="s">
        <v>2654</v>
      </c>
      <c r="D3931" t="s">
        <v>1872</v>
      </c>
      <c r="E3931">
        <v>5.1840000000000002</v>
      </c>
      <c r="F3931">
        <v>1</v>
      </c>
      <c r="G3931">
        <v>0.2</v>
      </c>
      <c r="H3931">
        <v>1.8792</v>
      </c>
      <c r="I3931" t="s">
        <v>44</v>
      </c>
      <c r="J3931" t="s">
        <v>85</v>
      </c>
      <c r="K3931" t="s">
        <v>1873</v>
      </c>
      <c r="L3931" t="s">
        <v>99</v>
      </c>
      <c r="M3931" t="s">
        <v>100</v>
      </c>
      <c r="N3931" t="s">
        <v>1155</v>
      </c>
      <c r="O3931">
        <f t="shared" si="61"/>
        <v>2016</v>
      </c>
    </row>
    <row r="3932" spans="1:15" x14ac:dyDescent="0.3">
      <c r="A3932" t="s">
        <v>6321</v>
      </c>
      <c r="B3932" s="7">
        <v>42443</v>
      </c>
      <c r="C3932" t="s">
        <v>2654</v>
      </c>
      <c r="D3932" t="s">
        <v>3721</v>
      </c>
      <c r="E3932">
        <v>145.54400000000001</v>
      </c>
      <c r="F3932">
        <v>7</v>
      </c>
      <c r="G3932">
        <v>0.2</v>
      </c>
      <c r="H3932">
        <v>16.373699999999999</v>
      </c>
      <c r="I3932" t="s">
        <v>44</v>
      </c>
      <c r="J3932" t="s">
        <v>66</v>
      </c>
      <c r="K3932" t="s">
        <v>3722</v>
      </c>
      <c r="L3932" t="s">
        <v>99</v>
      </c>
      <c r="M3932" t="s">
        <v>100</v>
      </c>
      <c r="N3932" t="s">
        <v>1155</v>
      </c>
      <c r="O3932">
        <f t="shared" si="61"/>
        <v>2016</v>
      </c>
    </row>
    <row r="3933" spans="1:15" x14ac:dyDescent="0.3">
      <c r="A3933" t="s">
        <v>6322</v>
      </c>
      <c r="B3933" s="7">
        <v>42608</v>
      </c>
      <c r="C3933" t="s">
        <v>3689</v>
      </c>
      <c r="D3933" t="s">
        <v>6323</v>
      </c>
      <c r="E3933">
        <v>5.4720000000000004</v>
      </c>
      <c r="F3933">
        <v>3</v>
      </c>
      <c r="G3933">
        <v>0.2</v>
      </c>
      <c r="H3933">
        <v>1.6415999999999999</v>
      </c>
      <c r="I3933" t="s">
        <v>44</v>
      </c>
      <c r="J3933" t="s">
        <v>66</v>
      </c>
      <c r="K3933" t="s">
        <v>6324</v>
      </c>
      <c r="L3933" t="s">
        <v>137</v>
      </c>
      <c r="M3933" t="s">
        <v>138</v>
      </c>
      <c r="N3933" t="s">
        <v>139</v>
      </c>
      <c r="O3933">
        <f t="shared" si="61"/>
        <v>2016</v>
      </c>
    </row>
    <row r="3934" spans="1:15" x14ac:dyDescent="0.3">
      <c r="A3934" t="s">
        <v>6322</v>
      </c>
      <c r="B3934" s="7">
        <v>42608</v>
      </c>
      <c r="C3934" t="s">
        <v>3689</v>
      </c>
      <c r="D3934" t="s">
        <v>3518</v>
      </c>
      <c r="E3934">
        <v>47.984000000000002</v>
      </c>
      <c r="F3934">
        <v>2</v>
      </c>
      <c r="G3934">
        <v>0.2</v>
      </c>
      <c r="H3934">
        <v>13.195600000000001</v>
      </c>
      <c r="I3934" t="s">
        <v>69</v>
      </c>
      <c r="J3934" t="s">
        <v>148</v>
      </c>
      <c r="K3934" t="s">
        <v>3519</v>
      </c>
      <c r="L3934" t="s">
        <v>137</v>
      </c>
      <c r="M3934" t="s">
        <v>138</v>
      </c>
      <c r="N3934" t="s">
        <v>139</v>
      </c>
      <c r="O3934">
        <f t="shared" si="61"/>
        <v>2016</v>
      </c>
    </row>
    <row r="3935" spans="1:15" x14ac:dyDescent="0.3">
      <c r="A3935" t="s">
        <v>6325</v>
      </c>
      <c r="B3935" s="7">
        <v>42980</v>
      </c>
      <c r="C3935" t="s">
        <v>3655</v>
      </c>
      <c r="D3935" t="s">
        <v>2981</v>
      </c>
      <c r="E3935">
        <v>9.4</v>
      </c>
      <c r="F3935">
        <v>5</v>
      </c>
      <c r="G3935">
        <v>0</v>
      </c>
      <c r="H3935">
        <v>2.726</v>
      </c>
      <c r="I3935" t="s">
        <v>44</v>
      </c>
      <c r="J3935" t="s">
        <v>66</v>
      </c>
      <c r="K3935" t="s">
        <v>2982</v>
      </c>
      <c r="L3935" t="s">
        <v>47</v>
      </c>
      <c r="M3935" t="s">
        <v>48</v>
      </c>
      <c r="N3935" t="s">
        <v>5284</v>
      </c>
      <c r="O3935">
        <f t="shared" si="61"/>
        <v>2017</v>
      </c>
    </row>
    <row r="3936" spans="1:15" x14ac:dyDescent="0.3">
      <c r="A3936" t="s">
        <v>6325</v>
      </c>
      <c r="B3936" s="7">
        <v>42980</v>
      </c>
      <c r="C3936" t="s">
        <v>3655</v>
      </c>
      <c r="D3936" t="s">
        <v>749</v>
      </c>
      <c r="E3936">
        <v>74</v>
      </c>
      <c r="F3936">
        <v>5</v>
      </c>
      <c r="G3936">
        <v>0</v>
      </c>
      <c r="H3936">
        <v>37</v>
      </c>
      <c r="I3936" t="s">
        <v>44</v>
      </c>
      <c r="J3936" t="s">
        <v>45</v>
      </c>
      <c r="K3936" t="s">
        <v>750</v>
      </c>
      <c r="L3936" t="s">
        <v>47</v>
      </c>
      <c r="M3936" t="s">
        <v>48</v>
      </c>
      <c r="N3936" t="s">
        <v>5284</v>
      </c>
      <c r="O3936">
        <f t="shared" si="61"/>
        <v>2017</v>
      </c>
    </row>
    <row r="3937" spans="1:15" x14ac:dyDescent="0.3">
      <c r="A3937" t="s">
        <v>6325</v>
      </c>
      <c r="B3937" s="7">
        <v>42980</v>
      </c>
      <c r="C3937" t="s">
        <v>3655</v>
      </c>
      <c r="D3937" t="s">
        <v>6009</v>
      </c>
      <c r="E3937">
        <v>201.584</v>
      </c>
      <c r="F3937">
        <v>2</v>
      </c>
      <c r="G3937">
        <v>0.2</v>
      </c>
      <c r="H3937">
        <v>12.599</v>
      </c>
      <c r="I3937" t="s">
        <v>69</v>
      </c>
      <c r="J3937" t="s">
        <v>70</v>
      </c>
      <c r="K3937" t="s">
        <v>6010</v>
      </c>
      <c r="L3937" t="s">
        <v>47</v>
      </c>
      <c r="M3937" t="s">
        <v>48</v>
      </c>
      <c r="N3937" t="s">
        <v>5284</v>
      </c>
      <c r="O3937">
        <f t="shared" si="61"/>
        <v>2017</v>
      </c>
    </row>
    <row r="3938" spans="1:15" x14ac:dyDescent="0.3">
      <c r="A3938" t="s">
        <v>6326</v>
      </c>
      <c r="B3938" s="7">
        <v>42171</v>
      </c>
      <c r="C3938" t="s">
        <v>6231</v>
      </c>
      <c r="D3938" t="s">
        <v>6327</v>
      </c>
      <c r="E3938">
        <v>28.751999999999999</v>
      </c>
      <c r="F3938">
        <v>3</v>
      </c>
      <c r="G3938">
        <v>0.2</v>
      </c>
      <c r="H3938">
        <v>9.3444000000000003</v>
      </c>
      <c r="I3938" t="s">
        <v>44</v>
      </c>
      <c r="J3938" t="s">
        <v>159</v>
      </c>
      <c r="K3938" t="s">
        <v>591</v>
      </c>
      <c r="L3938" t="s">
        <v>99</v>
      </c>
      <c r="M3938" t="s">
        <v>100</v>
      </c>
      <c r="N3938" t="s">
        <v>673</v>
      </c>
      <c r="O3938">
        <f t="shared" si="61"/>
        <v>2015</v>
      </c>
    </row>
    <row r="3939" spans="1:15" x14ac:dyDescent="0.3">
      <c r="A3939" t="s">
        <v>6326</v>
      </c>
      <c r="B3939" s="7">
        <v>42171</v>
      </c>
      <c r="C3939" t="s">
        <v>6231</v>
      </c>
      <c r="D3939" t="s">
        <v>2588</v>
      </c>
      <c r="E3939">
        <v>27.216000000000001</v>
      </c>
      <c r="F3939">
        <v>3</v>
      </c>
      <c r="G3939">
        <v>0.2</v>
      </c>
      <c r="H3939">
        <v>9.8658000000000001</v>
      </c>
      <c r="I3939" t="s">
        <v>44</v>
      </c>
      <c r="J3939" t="s">
        <v>85</v>
      </c>
      <c r="K3939" t="s">
        <v>2589</v>
      </c>
      <c r="L3939" t="s">
        <v>99</v>
      </c>
      <c r="M3939" t="s">
        <v>100</v>
      </c>
      <c r="N3939" t="s">
        <v>673</v>
      </c>
      <c r="O3939">
        <f t="shared" si="61"/>
        <v>2015</v>
      </c>
    </row>
    <row r="3940" spans="1:15" x14ac:dyDescent="0.3">
      <c r="A3940" t="s">
        <v>6326</v>
      </c>
      <c r="B3940" s="7">
        <v>42171</v>
      </c>
      <c r="C3940" t="s">
        <v>6231</v>
      </c>
      <c r="D3940" t="s">
        <v>3082</v>
      </c>
      <c r="E3940">
        <v>197.37200000000001</v>
      </c>
      <c r="F3940">
        <v>2</v>
      </c>
      <c r="G3940">
        <v>0.3</v>
      </c>
      <c r="H3940">
        <v>-25.3764</v>
      </c>
      <c r="I3940" t="s">
        <v>32</v>
      </c>
      <c r="J3940" t="s">
        <v>39</v>
      </c>
      <c r="K3940" t="s">
        <v>3083</v>
      </c>
      <c r="L3940" t="s">
        <v>99</v>
      </c>
      <c r="M3940" t="s">
        <v>100</v>
      </c>
      <c r="N3940" t="s">
        <v>673</v>
      </c>
      <c r="O3940">
        <f t="shared" si="61"/>
        <v>2015</v>
      </c>
    </row>
    <row r="3941" spans="1:15" x14ac:dyDescent="0.3">
      <c r="A3941" t="s">
        <v>6328</v>
      </c>
      <c r="B3941" s="7">
        <v>42714</v>
      </c>
      <c r="C3941" t="s">
        <v>5940</v>
      </c>
      <c r="D3941" t="s">
        <v>1585</v>
      </c>
      <c r="E3941">
        <v>1424.9</v>
      </c>
      <c r="F3941">
        <v>5</v>
      </c>
      <c r="G3941">
        <v>0</v>
      </c>
      <c r="H3941">
        <v>356.22500000000002</v>
      </c>
      <c r="I3941" t="s">
        <v>32</v>
      </c>
      <c r="J3941" t="s">
        <v>39</v>
      </c>
      <c r="K3941" t="s">
        <v>1586</v>
      </c>
      <c r="L3941" t="s">
        <v>99</v>
      </c>
      <c r="M3941" t="s">
        <v>230</v>
      </c>
      <c r="N3941" t="s">
        <v>6329</v>
      </c>
      <c r="O3941">
        <f t="shared" si="61"/>
        <v>2016</v>
      </c>
    </row>
    <row r="3942" spans="1:15" x14ac:dyDescent="0.3">
      <c r="A3942" t="s">
        <v>6330</v>
      </c>
      <c r="B3942" s="7">
        <v>42873</v>
      </c>
      <c r="C3942" t="s">
        <v>2604</v>
      </c>
      <c r="D3942" t="s">
        <v>3577</v>
      </c>
      <c r="E3942">
        <v>14.56</v>
      </c>
      <c r="F3942">
        <v>2</v>
      </c>
      <c r="G3942">
        <v>0</v>
      </c>
      <c r="H3942">
        <v>6.2607999999999997</v>
      </c>
      <c r="I3942" t="s">
        <v>32</v>
      </c>
      <c r="J3942" t="s">
        <v>63</v>
      </c>
      <c r="K3942" t="s">
        <v>3578</v>
      </c>
      <c r="L3942" t="s">
        <v>137</v>
      </c>
      <c r="M3942" t="s">
        <v>243</v>
      </c>
      <c r="N3942" t="s">
        <v>244</v>
      </c>
      <c r="O3942">
        <f t="shared" si="61"/>
        <v>2017</v>
      </c>
    </row>
    <row r="3943" spans="1:15" x14ac:dyDescent="0.3">
      <c r="A3943" t="s">
        <v>6330</v>
      </c>
      <c r="B3943" s="7">
        <v>42873</v>
      </c>
      <c r="C3943" t="s">
        <v>2604</v>
      </c>
      <c r="D3943" t="s">
        <v>1829</v>
      </c>
      <c r="E3943">
        <v>3.048</v>
      </c>
      <c r="F3943">
        <v>1</v>
      </c>
      <c r="G3943">
        <v>0.2</v>
      </c>
      <c r="H3943">
        <v>1.0286999999999999</v>
      </c>
      <c r="I3943" t="s">
        <v>44</v>
      </c>
      <c r="J3943" t="s">
        <v>73</v>
      </c>
      <c r="K3943" t="s">
        <v>1830</v>
      </c>
      <c r="L3943" t="s">
        <v>137</v>
      </c>
      <c r="M3943" t="s">
        <v>243</v>
      </c>
      <c r="N3943" t="s">
        <v>244</v>
      </c>
      <c r="O3943">
        <f t="shared" si="61"/>
        <v>2017</v>
      </c>
    </row>
    <row r="3944" spans="1:15" x14ac:dyDescent="0.3">
      <c r="A3944" t="s">
        <v>6331</v>
      </c>
      <c r="B3944" s="7">
        <v>42882</v>
      </c>
      <c r="C3944" t="s">
        <v>144</v>
      </c>
      <c r="D3944" t="s">
        <v>2683</v>
      </c>
      <c r="E3944">
        <v>25.92</v>
      </c>
      <c r="F3944">
        <v>5</v>
      </c>
      <c r="G3944">
        <v>0.2</v>
      </c>
      <c r="H3944">
        <v>9.0719999999999992</v>
      </c>
      <c r="I3944" t="s">
        <v>44</v>
      </c>
      <c r="J3944" t="s">
        <v>85</v>
      </c>
      <c r="K3944" t="s">
        <v>2684</v>
      </c>
      <c r="L3944" t="s">
        <v>35</v>
      </c>
      <c r="M3944" t="s">
        <v>303</v>
      </c>
      <c r="N3944" t="s">
        <v>304</v>
      </c>
      <c r="O3944">
        <f t="shared" si="61"/>
        <v>2017</v>
      </c>
    </row>
    <row r="3945" spans="1:15" x14ac:dyDescent="0.3">
      <c r="A3945" t="s">
        <v>6332</v>
      </c>
      <c r="B3945" s="7">
        <v>42544</v>
      </c>
      <c r="C3945" t="s">
        <v>6333</v>
      </c>
      <c r="D3945" t="s">
        <v>5229</v>
      </c>
      <c r="E3945">
        <v>835.17</v>
      </c>
      <c r="F3945">
        <v>7</v>
      </c>
      <c r="G3945">
        <v>0</v>
      </c>
      <c r="H3945">
        <v>16.703399999999998</v>
      </c>
      <c r="I3945" t="s">
        <v>44</v>
      </c>
      <c r="J3945" t="s">
        <v>515</v>
      </c>
      <c r="K3945" t="s">
        <v>5230</v>
      </c>
      <c r="L3945" t="s">
        <v>137</v>
      </c>
      <c r="M3945" t="s">
        <v>243</v>
      </c>
      <c r="N3945" t="s">
        <v>3043</v>
      </c>
      <c r="O3945">
        <f t="shared" si="61"/>
        <v>2016</v>
      </c>
    </row>
    <row r="3946" spans="1:15" x14ac:dyDescent="0.3">
      <c r="A3946" t="s">
        <v>6334</v>
      </c>
      <c r="B3946" s="7">
        <v>42506</v>
      </c>
      <c r="C3946" t="s">
        <v>1195</v>
      </c>
      <c r="D3946" t="s">
        <v>2084</v>
      </c>
      <c r="E3946">
        <v>17.34</v>
      </c>
      <c r="F3946">
        <v>3</v>
      </c>
      <c r="G3946">
        <v>0</v>
      </c>
      <c r="H3946">
        <v>8.4966000000000008</v>
      </c>
      <c r="I3946" t="s">
        <v>44</v>
      </c>
      <c r="J3946" t="s">
        <v>85</v>
      </c>
      <c r="K3946" t="s">
        <v>2085</v>
      </c>
      <c r="L3946" t="s">
        <v>47</v>
      </c>
      <c r="M3946" t="s">
        <v>48</v>
      </c>
      <c r="N3946" t="s">
        <v>49</v>
      </c>
      <c r="O3946">
        <f t="shared" si="61"/>
        <v>2016</v>
      </c>
    </row>
    <row r="3947" spans="1:15" x14ac:dyDescent="0.3">
      <c r="A3947" t="s">
        <v>6335</v>
      </c>
      <c r="B3947" s="7">
        <v>43057</v>
      </c>
      <c r="C3947" t="s">
        <v>4496</v>
      </c>
      <c r="D3947" t="s">
        <v>5607</v>
      </c>
      <c r="E3947">
        <v>44.384</v>
      </c>
      <c r="F3947">
        <v>1</v>
      </c>
      <c r="G3947">
        <v>0.2</v>
      </c>
      <c r="H3947">
        <v>15.5344</v>
      </c>
      <c r="I3947" t="s">
        <v>44</v>
      </c>
      <c r="J3947" t="s">
        <v>85</v>
      </c>
      <c r="K3947" t="s">
        <v>5608</v>
      </c>
      <c r="L3947" t="s">
        <v>35</v>
      </c>
      <c r="M3947" t="s">
        <v>55</v>
      </c>
      <c r="N3947" t="s">
        <v>2891</v>
      </c>
      <c r="O3947">
        <f t="shared" si="61"/>
        <v>2017</v>
      </c>
    </row>
    <row r="3948" spans="1:15" x14ac:dyDescent="0.3">
      <c r="A3948" t="s">
        <v>6335</v>
      </c>
      <c r="B3948" s="7">
        <v>43057</v>
      </c>
      <c r="C3948" t="s">
        <v>4496</v>
      </c>
      <c r="D3948" t="s">
        <v>1147</v>
      </c>
      <c r="E3948">
        <v>2.944</v>
      </c>
      <c r="F3948">
        <v>1</v>
      </c>
      <c r="G3948">
        <v>0.2</v>
      </c>
      <c r="H3948">
        <v>-0.66239999999999999</v>
      </c>
      <c r="I3948" t="s">
        <v>44</v>
      </c>
      <c r="J3948" t="s">
        <v>515</v>
      </c>
      <c r="K3948" t="s">
        <v>1148</v>
      </c>
      <c r="L3948" t="s">
        <v>35</v>
      </c>
      <c r="M3948" t="s">
        <v>55</v>
      </c>
      <c r="N3948" t="s">
        <v>2891</v>
      </c>
      <c r="O3948">
        <f t="shared" si="61"/>
        <v>2017</v>
      </c>
    </row>
    <row r="3949" spans="1:15" x14ac:dyDescent="0.3">
      <c r="A3949" t="s">
        <v>6336</v>
      </c>
      <c r="B3949" s="7">
        <v>42692</v>
      </c>
      <c r="C3949" t="s">
        <v>180</v>
      </c>
      <c r="D3949" t="s">
        <v>682</v>
      </c>
      <c r="E3949">
        <v>6.3680000000000003</v>
      </c>
      <c r="F3949">
        <v>2</v>
      </c>
      <c r="G3949">
        <v>0.2</v>
      </c>
      <c r="H3949">
        <v>1.0347999999999999</v>
      </c>
      <c r="I3949" t="s">
        <v>44</v>
      </c>
      <c r="J3949" t="s">
        <v>66</v>
      </c>
      <c r="K3949" t="s">
        <v>683</v>
      </c>
      <c r="L3949" t="s">
        <v>99</v>
      </c>
      <c r="M3949" t="s">
        <v>100</v>
      </c>
      <c r="N3949" t="s">
        <v>535</v>
      </c>
      <c r="O3949">
        <f t="shared" si="61"/>
        <v>2016</v>
      </c>
    </row>
    <row r="3950" spans="1:15" x14ac:dyDescent="0.3">
      <c r="A3950" t="s">
        <v>6336</v>
      </c>
      <c r="B3950" s="7">
        <v>42692</v>
      </c>
      <c r="C3950" t="s">
        <v>180</v>
      </c>
      <c r="D3950" t="s">
        <v>1983</v>
      </c>
      <c r="E3950">
        <v>48.847999999999999</v>
      </c>
      <c r="F3950">
        <v>2</v>
      </c>
      <c r="G3950">
        <v>0.2</v>
      </c>
      <c r="H3950">
        <v>15.8756</v>
      </c>
      <c r="I3950" t="s">
        <v>44</v>
      </c>
      <c r="J3950" t="s">
        <v>45</v>
      </c>
      <c r="K3950" t="s">
        <v>1984</v>
      </c>
      <c r="L3950" t="s">
        <v>99</v>
      </c>
      <c r="M3950" t="s">
        <v>100</v>
      </c>
      <c r="N3950" t="s">
        <v>535</v>
      </c>
      <c r="O3950">
        <f t="shared" si="61"/>
        <v>2016</v>
      </c>
    </row>
    <row r="3951" spans="1:15" x14ac:dyDescent="0.3">
      <c r="A3951" t="s">
        <v>6336</v>
      </c>
      <c r="B3951" s="7">
        <v>42692</v>
      </c>
      <c r="C3951" t="s">
        <v>180</v>
      </c>
      <c r="D3951" t="s">
        <v>1108</v>
      </c>
      <c r="E3951">
        <v>19.648</v>
      </c>
      <c r="F3951">
        <v>2</v>
      </c>
      <c r="G3951">
        <v>0.2</v>
      </c>
      <c r="H3951">
        <v>6.6311999999999998</v>
      </c>
      <c r="I3951" t="s">
        <v>44</v>
      </c>
      <c r="J3951" t="s">
        <v>85</v>
      </c>
      <c r="K3951" t="s">
        <v>1109</v>
      </c>
      <c r="L3951" t="s">
        <v>99</v>
      </c>
      <c r="M3951" t="s">
        <v>100</v>
      </c>
      <c r="N3951" t="s">
        <v>535</v>
      </c>
      <c r="O3951">
        <f t="shared" si="61"/>
        <v>2016</v>
      </c>
    </row>
    <row r="3952" spans="1:15" x14ac:dyDescent="0.3">
      <c r="A3952" t="s">
        <v>6336</v>
      </c>
      <c r="B3952" s="7">
        <v>42692</v>
      </c>
      <c r="C3952" t="s">
        <v>180</v>
      </c>
      <c r="D3952" t="s">
        <v>622</v>
      </c>
      <c r="E3952">
        <v>255.108</v>
      </c>
      <c r="F3952">
        <v>6</v>
      </c>
      <c r="G3952">
        <v>0.3</v>
      </c>
      <c r="H3952">
        <v>-18.222000000000001</v>
      </c>
      <c r="I3952" t="s">
        <v>32</v>
      </c>
      <c r="J3952" t="s">
        <v>39</v>
      </c>
      <c r="K3952" t="s">
        <v>623</v>
      </c>
      <c r="L3952" t="s">
        <v>99</v>
      </c>
      <c r="M3952" t="s">
        <v>100</v>
      </c>
      <c r="N3952" t="s">
        <v>535</v>
      </c>
      <c r="O3952">
        <f t="shared" si="61"/>
        <v>2016</v>
      </c>
    </row>
    <row r="3953" spans="1:15" x14ac:dyDescent="0.3">
      <c r="A3953" t="s">
        <v>6337</v>
      </c>
      <c r="B3953" s="7">
        <v>41971</v>
      </c>
      <c r="C3953" t="s">
        <v>2715</v>
      </c>
      <c r="D3953" t="s">
        <v>2850</v>
      </c>
      <c r="E3953">
        <v>17.248000000000001</v>
      </c>
      <c r="F3953">
        <v>2</v>
      </c>
      <c r="G3953">
        <v>0.2</v>
      </c>
      <c r="H3953">
        <v>6.0368000000000004</v>
      </c>
      <c r="I3953" t="s">
        <v>44</v>
      </c>
      <c r="J3953" t="s">
        <v>73</v>
      </c>
      <c r="K3953" t="s">
        <v>2851</v>
      </c>
      <c r="L3953" t="s">
        <v>137</v>
      </c>
      <c r="M3953" t="s">
        <v>243</v>
      </c>
      <c r="N3953" t="s">
        <v>3267</v>
      </c>
      <c r="O3953">
        <f t="shared" si="61"/>
        <v>2014</v>
      </c>
    </row>
    <row r="3954" spans="1:15" x14ac:dyDescent="0.3">
      <c r="A3954" t="s">
        <v>6338</v>
      </c>
      <c r="B3954" s="7">
        <v>42430</v>
      </c>
      <c r="C3954" t="s">
        <v>205</v>
      </c>
      <c r="D3954" t="s">
        <v>6339</v>
      </c>
      <c r="E3954">
        <v>159.98400000000001</v>
      </c>
      <c r="F3954">
        <v>2</v>
      </c>
      <c r="G3954">
        <v>0.2</v>
      </c>
      <c r="H3954">
        <v>13.9986</v>
      </c>
      <c r="I3954" t="s">
        <v>69</v>
      </c>
      <c r="J3954" t="s">
        <v>70</v>
      </c>
      <c r="K3954" t="s">
        <v>6340</v>
      </c>
      <c r="L3954" t="s">
        <v>47</v>
      </c>
      <c r="M3954" t="s">
        <v>409</v>
      </c>
      <c r="N3954" t="s">
        <v>715</v>
      </c>
      <c r="O3954">
        <f t="shared" si="61"/>
        <v>2016</v>
      </c>
    </row>
    <row r="3955" spans="1:15" x14ac:dyDescent="0.3">
      <c r="A3955" t="s">
        <v>6341</v>
      </c>
      <c r="B3955" s="7">
        <v>42750</v>
      </c>
      <c r="C3955" t="s">
        <v>1402</v>
      </c>
      <c r="D3955" t="s">
        <v>296</v>
      </c>
      <c r="E3955">
        <v>12.7</v>
      </c>
      <c r="F3955">
        <v>2</v>
      </c>
      <c r="G3955">
        <v>0</v>
      </c>
      <c r="H3955">
        <v>5.8419999999999996</v>
      </c>
      <c r="I3955" t="s">
        <v>44</v>
      </c>
      <c r="J3955" t="s">
        <v>85</v>
      </c>
      <c r="K3955" t="s">
        <v>297</v>
      </c>
      <c r="L3955" t="s">
        <v>137</v>
      </c>
      <c r="M3955" t="s">
        <v>1102</v>
      </c>
      <c r="N3955" t="s">
        <v>1171</v>
      </c>
      <c r="O3955">
        <f t="shared" si="61"/>
        <v>2017</v>
      </c>
    </row>
    <row r="3956" spans="1:15" x14ac:dyDescent="0.3">
      <c r="A3956" t="s">
        <v>6342</v>
      </c>
      <c r="B3956" s="7">
        <v>41733</v>
      </c>
      <c r="C3956" t="s">
        <v>2783</v>
      </c>
      <c r="D3956" t="s">
        <v>1687</v>
      </c>
      <c r="E3956">
        <v>5.47</v>
      </c>
      <c r="F3956">
        <v>1</v>
      </c>
      <c r="G3956">
        <v>0</v>
      </c>
      <c r="H3956">
        <v>2.3521000000000001</v>
      </c>
      <c r="I3956" t="s">
        <v>32</v>
      </c>
      <c r="J3956" t="s">
        <v>63</v>
      </c>
      <c r="K3956" t="s">
        <v>1688</v>
      </c>
      <c r="L3956" t="s">
        <v>99</v>
      </c>
      <c r="M3956" t="s">
        <v>216</v>
      </c>
      <c r="N3956" t="s">
        <v>779</v>
      </c>
      <c r="O3956">
        <f t="shared" si="61"/>
        <v>2014</v>
      </c>
    </row>
    <row r="3957" spans="1:15" x14ac:dyDescent="0.3">
      <c r="A3957" t="s">
        <v>6342</v>
      </c>
      <c r="B3957" s="7">
        <v>41733</v>
      </c>
      <c r="C3957" t="s">
        <v>2783</v>
      </c>
      <c r="D3957" t="s">
        <v>3637</v>
      </c>
      <c r="E3957">
        <v>79.36</v>
      </c>
      <c r="F3957">
        <v>4</v>
      </c>
      <c r="G3957">
        <v>0</v>
      </c>
      <c r="H3957">
        <v>23.808</v>
      </c>
      <c r="I3957" t="s">
        <v>44</v>
      </c>
      <c r="J3957" t="s">
        <v>66</v>
      </c>
      <c r="K3957" t="s">
        <v>3638</v>
      </c>
      <c r="L3957" t="s">
        <v>99</v>
      </c>
      <c r="M3957" t="s">
        <v>216</v>
      </c>
      <c r="N3957" t="s">
        <v>779</v>
      </c>
      <c r="O3957">
        <f t="shared" si="61"/>
        <v>2014</v>
      </c>
    </row>
    <row r="3958" spans="1:15" x14ac:dyDescent="0.3">
      <c r="A3958" t="s">
        <v>6343</v>
      </c>
      <c r="B3958" s="7">
        <v>42547</v>
      </c>
      <c r="C3958" t="s">
        <v>329</v>
      </c>
      <c r="D3958" t="s">
        <v>4480</v>
      </c>
      <c r="E3958">
        <v>22.14</v>
      </c>
      <c r="F3958">
        <v>3</v>
      </c>
      <c r="G3958">
        <v>0</v>
      </c>
      <c r="H3958">
        <v>6.4206000000000003</v>
      </c>
      <c r="I3958" t="s">
        <v>32</v>
      </c>
      <c r="J3958" t="s">
        <v>63</v>
      </c>
      <c r="K3958" t="s">
        <v>4481</v>
      </c>
      <c r="L3958" t="s">
        <v>47</v>
      </c>
      <c r="M3958" t="s">
        <v>48</v>
      </c>
      <c r="N3958" t="s">
        <v>120</v>
      </c>
      <c r="O3958">
        <f t="shared" si="61"/>
        <v>2016</v>
      </c>
    </row>
    <row r="3959" spans="1:15" x14ac:dyDescent="0.3">
      <c r="A3959" t="s">
        <v>6344</v>
      </c>
      <c r="B3959" s="7">
        <v>42519</v>
      </c>
      <c r="C3959" t="s">
        <v>1379</v>
      </c>
      <c r="D3959" t="s">
        <v>3845</v>
      </c>
      <c r="E3959">
        <v>11.276999999999999</v>
      </c>
      <c r="F3959">
        <v>3</v>
      </c>
      <c r="G3959">
        <v>0.7</v>
      </c>
      <c r="H3959">
        <v>-8.6456999999999997</v>
      </c>
      <c r="I3959" t="s">
        <v>44</v>
      </c>
      <c r="J3959" t="s">
        <v>73</v>
      </c>
      <c r="K3959" t="s">
        <v>3846</v>
      </c>
      <c r="L3959" t="s">
        <v>35</v>
      </c>
      <c r="M3959" t="s">
        <v>303</v>
      </c>
      <c r="N3959" t="s">
        <v>5021</v>
      </c>
      <c r="O3959">
        <f t="shared" si="61"/>
        <v>2016</v>
      </c>
    </row>
    <row r="3960" spans="1:15" x14ac:dyDescent="0.3">
      <c r="A3960" t="s">
        <v>6344</v>
      </c>
      <c r="B3960" s="7">
        <v>42519</v>
      </c>
      <c r="C3960" t="s">
        <v>1379</v>
      </c>
      <c r="D3960" t="s">
        <v>1136</v>
      </c>
      <c r="E3960">
        <v>4.4480000000000004</v>
      </c>
      <c r="F3960">
        <v>2</v>
      </c>
      <c r="G3960">
        <v>0.2</v>
      </c>
      <c r="H3960">
        <v>0.33360000000000001</v>
      </c>
      <c r="I3960" t="s">
        <v>44</v>
      </c>
      <c r="J3960" t="s">
        <v>66</v>
      </c>
      <c r="K3960" t="s">
        <v>1137</v>
      </c>
      <c r="L3960" t="s">
        <v>35</v>
      </c>
      <c r="M3960" t="s">
        <v>303</v>
      </c>
      <c r="N3960" t="s">
        <v>5021</v>
      </c>
      <c r="O3960">
        <f t="shared" si="61"/>
        <v>2016</v>
      </c>
    </row>
    <row r="3961" spans="1:15" x14ac:dyDescent="0.3">
      <c r="A3961" t="s">
        <v>6344</v>
      </c>
      <c r="B3961" s="7">
        <v>42519</v>
      </c>
      <c r="C3961" t="s">
        <v>1379</v>
      </c>
      <c r="D3961" t="s">
        <v>6345</v>
      </c>
      <c r="E3961">
        <v>44.76</v>
      </c>
      <c r="F3961">
        <v>3</v>
      </c>
      <c r="G3961">
        <v>0.2</v>
      </c>
      <c r="H3961">
        <v>14.547000000000001</v>
      </c>
      <c r="I3961" t="s">
        <v>32</v>
      </c>
      <c r="J3961" t="s">
        <v>63</v>
      </c>
      <c r="K3961" t="s">
        <v>6346</v>
      </c>
      <c r="L3961" t="s">
        <v>35</v>
      </c>
      <c r="M3961" t="s">
        <v>303</v>
      </c>
      <c r="N3961" t="s">
        <v>5021</v>
      </c>
      <c r="O3961">
        <f t="shared" si="61"/>
        <v>2016</v>
      </c>
    </row>
    <row r="3962" spans="1:15" x14ac:dyDescent="0.3">
      <c r="A3962" t="s">
        <v>6347</v>
      </c>
      <c r="B3962" s="7">
        <v>42296</v>
      </c>
      <c r="C3962" t="s">
        <v>3455</v>
      </c>
      <c r="D3962" t="s">
        <v>4272</v>
      </c>
      <c r="E3962">
        <v>38.28</v>
      </c>
      <c r="F3962">
        <v>6</v>
      </c>
      <c r="G3962">
        <v>0</v>
      </c>
      <c r="H3962">
        <v>17.608799999999999</v>
      </c>
      <c r="I3962" t="s">
        <v>44</v>
      </c>
      <c r="J3962" t="s">
        <v>73</v>
      </c>
      <c r="K3962" t="s">
        <v>4273</v>
      </c>
      <c r="L3962" t="s">
        <v>99</v>
      </c>
      <c r="M3962" t="s">
        <v>216</v>
      </c>
      <c r="N3962" t="s">
        <v>779</v>
      </c>
      <c r="O3962">
        <f t="shared" si="61"/>
        <v>2015</v>
      </c>
    </row>
    <row r="3963" spans="1:15" x14ac:dyDescent="0.3">
      <c r="A3963" t="s">
        <v>6347</v>
      </c>
      <c r="B3963" s="7">
        <v>42296</v>
      </c>
      <c r="C3963" t="s">
        <v>3455</v>
      </c>
      <c r="D3963" t="s">
        <v>3427</v>
      </c>
      <c r="E3963">
        <v>149.94999999999999</v>
      </c>
      <c r="F3963">
        <v>5</v>
      </c>
      <c r="G3963">
        <v>0</v>
      </c>
      <c r="H3963">
        <v>44.984999999999999</v>
      </c>
      <c r="I3963" t="s">
        <v>69</v>
      </c>
      <c r="J3963" t="s">
        <v>70</v>
      </c>
      <c r="K3963" t="s">
        <v>3428</v>
      </c>
      <c r="L3963" t="s">
        <v>99</v>
      </c>
      <c r="M3963" t="s">
        <v>216</v>
      </c>
      <c r="N3963" t="s">
        <v>779</v>
      </c>
      <c r="O3963">
        <f t="shared" si="61"/>
        <v>2015</v>
      </c>
    </row>
    <row r="3964" spans="1:15" x14ac:dyDescent="0.3">
      <c r="A3964" t="s">
        <v>6348</v>
      </c>
      <c r="B3964" s="7">
        <v>42785</v>
      </c>
      <c r="C3964" t="s">
        <v>3916</v>
      </c>
      <c r="D3964" t="s">
        <v>3478</v>
      </c>
      <c r="E3964">
        <v>12.84</v>
      </c>
      <c r="F3964">
        <v>3</v>
      </c>
      <c r="G3964">
        <v>0</v>
      </c>
      <c r="H3964">
        <v>3.4668000000000001</v>
      </c>
      <c r="I3964" t="s">
        <v>44</v>
      </c>
      <c r="J3964" t="s">
        <v>66</v>
      </c>
      <c r="K3964" t="s">
        <v>3479</v>
      </c>
      <c r="L3964" t="s">
        <v>47</v>
      </c>
      <c r="M3964" t="s">
        <v>48</v>
      </c>
      <c r="N3964" t="s">
        <v>49</v>
      </c>
      <c r="O3964">
        <f t="shared" si="61"/>
        <v>2017</v>
      </c>
    </row>
    <row r="3965" spans="1:15" x14ac:dyDescent="0.3">
      <c r="A3965" t="s">
        <v>6348</v>
      </c>
      <c r="B3965" s="7">
        <v>42785</v>
      </c>
      <c r="C3965" t="s">
        <v>3916</v>
      </c>
      <c r="D3965" t="s">
        <v>3254</v>
      </c>
      <c r="E3965">
        <v>44.67</v>
      </c>
      <c r="F3965">
        <v>3</v>
      </c>
      <c r="G3965">
        <v>0</v>
      </c>
      <c r="H3965">
        <v>12.0609</v>
      </c>
      <c r="I3965" t="s">
        <v>32</v>
      </c>
      <c r="J3965" t="s">
        <v>63</v>
      </c>
      <c r="K3965" t="s">
        <v>3255</v>
      </c>
      <c r="L3965" t="s">
        <v>47</v>
      </c>
      <c r="M3965" t="s">
        <v>48</v>
      </c>
      <c r="N3965" t="s">
        <v>49</v>
      </c>
      <c r="O3965">
        <f t="shared" si="61"/>
        <v>2017</v>
      </c>
    </row>
    <row r="3966" spans="1:15" x14ac:dyDescent="0.3">
      <c r="A3966" t="s">
        <v>6349</v>
      </c>
      <c r="B3966" s="7">
        <v>42635</v>
      </c>
      <c r="C3966" t="s">
        <v>4877</v>
      </c>
      <c r="D3966" t="s">
        <v>6350</v>
      </c>
      <c r="E3966">
        <v>7.8719999999999999</v>
      </c>
      <c r="F3966">
        <v>3</v>
      </c>
      <c r="G3966">
        <v>0.2</v>
      </c>
      <c r="H3966">
        <v>0.88560000000000005</v>
      </c>
      <c r="I3966" t="s">
        <v>44</v>
      </c>
      <c r="J3966" t="s">
        <v>66</v>
      </c>
      <c r="K3966" t="s">
        <v>6351</v>
      </c>
      <c r="L3966" t="s">
        <v>137</v>
      </c>
      <c r="M3966" t="s">
        <v>138</v>
      </c>
      <c r="N3966" t="s">
        <v>139</v>
      </c>
      <c r="O3966">
        <f t="shared" si="61"/>
        <v>2016</v>
      </c>
    </row>
    <row r="3967" spans="1:15" x14ac:dyDescent="0.3">
      <c r="A3967" t="s">
        <v>6352</v>
      </c>
      <c r="B3967" s="7">
        <v>41955</v>
      </c>
      <c r="C3967" t="s">
        <v>5353</v>
      </c>
      <c r="D3967" t="s">
        <v>987</v>
      </c>
      <c r="E3967">
        <v>7.8719999999999999</v>
      </c>
      <c r="F3967">
        <v>3</v>
      </c>
      <c r="G3967">
        <v>0.2</v>
      </c>
      <c r="H3967">
        <v>0.88560000000000005</v>
      </c>
      <c r="I3967" t="s">
        <v>44</v>
      </c>
      <c r="J3967" t="s">
        <v>66</v>
      </c>
      <c r="K3967" t="s">
        <v>988</v>
      </c>
      <c r="L3967" t="s">
        <v>35</v>
      </c>
      <c r="M3967" t="s">
        <v>87</v>
      </c>
      <c r="N3967" t="s">
        <v>2187</v>
      </c>
      <c r="O3967">
        <f t="shared" si="61"/>
        <v>2014</v>
      </c>
    </row>
    <row r="3968" spans="1:15" x14ac:dyDescent="0.3">
      <c r="A3968" t="s">
        <v>6353</v>
      </c>
      <c r="B3968" s="7">
        <v>42461</v>
      </c>
      <c r="C3968" t="s">
        <v>2793</v>
      </c>
      <c r="D3968" t="s">
        <v>2278</v>
      </c>
      <c r="E3968">
        <v>88.04</v>
      </c>
      <c r="F3968">
        <v>4</v>
      </c>
      <c r="G3968">
        <v>0</v>
      </c>
      <c r="H3968">
        <v>22.8904</v>
      </c>
      <c r="I3968" t="s">
        <v>44</v>
      </c>
      <c r="J3968" t="s">
        <v>66</v>
      </c>
      <c r="K3968" t="s">
        <v>2279</v>
      </c>
      <c r="L3968" t="s">
        <v>137</v>
      </c>
      <c r="M3968" t="s">
        <v>243</v>
      </c>
      <c r="N3968" t="s">
        <v>244</v>
      </c>
      <c r="O3968">
        <f t="shared" si="61"/>
        <v>2016</v>
      </c>
    </row>
    <row r="3969" spans="1:15" x14ac:dyDescent="0.3">
      <c r="A3969" t="s">
        <v>6354</v>
      </c>
      <c r="B3969" s="7">
        <v>42510</v>
      </c>
      <c r="C3969" t="s">
        <v>1903</v>
      </c>
      <c r="D3969" t="s">
        <v>2096</v>
      </c>
      <c r="E3969">
        <v>40.634999999999998</v>
      </c>
      <c r="F3969">
        <v>7</v>
      </c>
      <c r="G3969">
        <v>0.7</v>
      </c>
      <c r="H3969">
        <v>-32.508000000000003</v>
      </c>
      <c r="I3969" t="s">
        <v>44</v>
      </c>
      <c r="J3969" t="s">
        <v>73</v>
      </c>
      <c r="K3969" t="s">
        <v>2097</v>
      </c>
      <c r="L3969" t="s">
        <v>47</v>
      </c>
      <c r="M3969" t="s">
        <v>409</v>
      </c>
      <c r="N3969" t="s">
        <v>958</v>
      </c>
      <c r="O3969">
        <f t="shared" si="61"/>
        <v>2016</v>
      </c>
    </row>
    <row r="3970" spans="1:15" x14ac:dyDescent="0.3">
      <c r="A3970" t="s">
        <v>6355</v>
      </c>
      <c r="B3970" s="7">
        <v>42156</v>
      </c>
      <c r="C3970" t="s">
        <v>6240</v>
      </c>
      <c r="D3970" t="s">
        <v>661</v>
      </c>
      <c r="E3970">
        <v>5.7279999999999998</v>
      </c>
      <c r="F3970">
        <v>8</v>
      </c>
      <c r="G3970">
        <v>0.8</v>
      </c>
      <c r="H3970">
        <v>-9.1647999999999996</v>
      </c>
      <c r="I3970" t="s">
        <v>44</v>
      </c>
      <c r="J3970" t="s">
        <v>73</v>
      </c>
      <c r="K3970" t="s">
        <v>662</v>
      </c>
      <c r="L3970" t="s">
        <v>99</v>
      </c>
      <c r="M3970" t="s">
        <v>100</v>
      </c>
      <c r="N3970" t="s">
        <v>602</v>
      </c>
      <c r="O3970">
        <f t="shared" ref="O3970:O4033" si="62">YEAR(B3970)</f>
        <v>2015</v>
      </c>
    </row>
    <row r="3971" spans="1:15" x14ac:dyDescent="0.3">
      <c r="A3971" t="s">
        <v>6355</v>
      </c>
      <c r="B3971" s="7">
        <v>42156</v>
      </c>
      <c r="C3971" t="s">
        <v>6240</v>
      </c>
      <c r="D3971" t="s">
        <v>6356</v>
      </c>
      <c r="E3971">
        <v>42.24</v>
      </c>
      <c r="F3971">
        <v>10</v>
      </c>
      <c r="G3971">
        <v>0.2</v>
      </c>
      <c r="H3971">
        <v>13.2</v>
      </c>
      <c r="I3971" t="s">
        <v>44</v>
      </c>
      <c r="J3971" t="s">
        <v>85</v>
      </c>
      <c r="K3971" t="s">
        <v>6357</v>
      </c>
      <c r="L3971" t="s">
        <v>99</v>
      </c>
      <c r="M3971" t="s">
        <v>100</v>
      </c>
      <c r="N3971" t="s">
        <v>602</v>
      </c>
      <c r="O3971">
        <f t="shared" si="62"/>
        <v>2015</v>
      </c>
    </row>
    <row r="3972" spans="1:15" x14ac:dyDescent="0.3">
      <c r="A3972" t="s">
        <v>6358</v>
      </c>
      <c r="B3972" s="7">
        <v>41965</v>
      </c>
      <c r="C3972" t="s">
        <v>6359</v>
      </c>
      <c r="D3972" t="s">
        <v>4935</v>
      </c>
      <c r="E3972">
        <v>53.82</v>
      </c>
      <c r="F3972">
        <v>9</v>
      </c>
      <c r="G3972">
        <v>0</v>
      </c>
      <c r="H3972">
        <v>24.219000000000001</v>
      </c>
      <c r="I3972" t="s">
        <v>44</v>
      </c>
      <c r="J3972" t="s">
        <v>85</v>
      </c>
      <c r="K3972" t="s">
        <v>4936</v>
      </c>
      <c r="L3972" t="s">
        <v>47</v>
      </c>
      <c r="M3972" t="s">
        <v>48</v>
      </c>
      <c r="N3972" t="s">
        <v>49</v>
      </c>
      <c r="O3972">
        <f t="shared" si="62"/>
        <v>2014</v>
      </c>
    </row>
    <row r="3973" spans="1:15" x14ac:dyDescent="0.3">
      <c r="A3973" t="s">
        <v>6360</v>
      </c>
      <c r="B3973" s="7">
        <v>42057</v>
      </c>
      <c r="C3973" t="s">
        <v>2828</v>
      </c>
      <c r="D3973" t="s">
        <v>5675</v>
      </c>
      <c r="E3973">
        <v>79.36</v>
      </c>
      <c r="F3973">
        <v>4</v>
      </c>
      <c r="G3973">
        <v>0</v>
      </c>
      <c r="H3973">
        <v>20.633600000000001</v>
      </c>
      <c r="I3973" t="s">
        <v>44</v>
      </c>
      <c r="J3973" t="s">
        <v>66</v>
      </c>
      <c r="K3973" t="s">
        <v>5676</v>
      </c>
      <c r="L3973" t="s">
        <v>99</v>
      </c>
      <c r="M3973" t="s">
        <v>216</v>
      </c>
      <c r="N3973" t="s">
        <v>5510</v>
      </c>
      <c r="O3973">
        <f t="shared" si="62"/>
        <v>2015</v>
      </c>
    </row>
    <row r="3974" spans="1:15" x14ac:dyDescent="0.3">
      <c r="A3974" t="s">
        <v>6361</v>
      </c>
      <c r="B3974" s="7">
        <v>42458</v>
      </c>
      <c r="C3974" t="s">
        <v>416</v>
      </c>
      <c r="D3974" t="s">
        <v>3271</v>
      </c>
      <c r="E3974">
        <v>13.48</v>
      </c>
      <c r="F3974">
        <v>2</v>
      </c>
      <c r="G3974">
        <v>0</v>
      </c>
      <c r="H3974">
        <v>6.74</v>
      </c>
      <c r="I3974" t="s">
        <v>44</v>
      </c>
      <c r="J3974" t="s">
        <v>85</v>
      </c>
      <c r="K3974" t="s">
        <v>3272</v>
      </c>
      <c r="L3974" t="s">
        <v>137</v>
      </c>
      <c r="M3974" t="s">
        <v>243</v>
      </c>
      <c r="N3974" t="s">
        <v>244</v>
      </c>
      <c r="O3974">
        <f t="shared" si="62"/>
        <v>2016</v>
      </c>
    </row>
    <row r="3975" spans="1:15" x14ac:dyDescent="0.3">
      <c r="A3975" t="s">
        <v>6361</v>
      </c>
      <c r="B3975" s="7">
        <v>42458</v>
      </c>
      <c r="C3975" t="s">
        <v>416</v>
      </c>
      <c r="D3975" t="s">
        <v>3396</v>
      </c>
      <c r="E3975">
        <v>29.8</v>
      </c>
      <c r="F3975">
        <v>5</v>
      </c>
      <c r="G3975">
        <v>0.2</v>
      </c>
      <c r="H3975">
        <v>9.3125</v>
      </c>
      <c r="I3975" t="s">
        <v>44</v>
      </c>
      <c r="J3975" t="s">
        <v>73</v>
      </c>
      <c r="K3975" t="s">
        <v>3397</v>
      </c>
      <c r="L3975" t="s">
        <v>137</v>
      </c>
      <c r="M3975" t="s">
        <v>243</v>
      </c>
      <c r="N3975" t="s">
        <v>244</v>
      </c>
      <c r="O3975">
        <f t="shared" si="62"/>
        <v>2016</v>
      </c>
    </row>
    <row r="3976" spans="1:15" x14ac:dyDescent="0.3">
      <c r="A3976" t="s">
        <v>6361</v>
      </c>
      <c r="B3976" s="7">
        <v>42458</v>
      </c>
      <c r="C3976" t="s">
        <v>416</v>
      </c>
      <c r="D3976" t="s">
        <v>156</v>
      </c>
      <c r="E3976">
        <v>414</v>
      </c>
      <c r="F3976">
        <v>8</v>
      </c>
      <c r="G3976">
        <v>0</v>
      </c>
      <c r="H3976">
        <v>124.2</v>
      </c>
      <c r="I3976" t="s">
        <v>32</v>
      </c>
      <c r="J3976" t="s">
        <v>63</v>
      </c>
      <c r="K3976" t="s">
        <v>157</v>
      </c>
      <c r="L3976" t="s">
        <v>137</v>
      </c>
      <c r="M3976" t="s">
        <v>243</v>
      </c>
      <c r="N3976" t="s">
        <v>244</v>
      </c>
      <c r="O3976">
        <f t="shared" si="62"/>
        <v>2016</v>
      </c>
    </row>
    <row r="3977" spans="1:15" x14ac:dyDescent="0.3">
      <c r="A3977" t="s">
        <v>6361</v>
      </c>
      <c r="B3977" s="7">
        <v>42458</v>
      </c>
      <c r="C3977" t="s">
        <v>416</v>
      </c>
      <c r="D3977" t="s">
        <v>2679</v>
      </c>
      <c r="E3977">
        <v>41.328000000000003</v>
      </c>
      <c r="F3977">
        <v>7</v>
      </c>
      <c r="G3977">
        <v>0.2</v>
      </c>
      <c r="H3977">
        <v>14.981400000000001</v>
      </c>
      <c r="I3977" t="s">
        <v>44</v>
      </c>
      <c r="J3977" t="s">
        <v>73</v>
      </c>
      <c r="K3977" t="s">
        <v>2680</v>
      </c>
      <c r="L3977" t="s">
        <v>137</v>
      </c>
      <c r="M3977" t="s">
        <v>243</v>
      </c>
      <c r="N3977" t="s">
        <v>244</v>
      </c>
      <c r="O3977">
        <f t="shared" si="62"/>
        <v>2016</v>
      </c>
    </row>
    <row r="3978" spans="1:15" x14ac:dyDescent="0.3">
      <c r="A3978" t="s">
        <v>6362</v>
      </c>
      <c r="B3978" s="7">
        <v>42665</v>
      </c>
      <c r="C3978" t="s">
        <v>3833</v>
      </c>
      <c r="D3978" t="s">
        <v>6363</v>
      </c>
      <c r="E3978">
        <v>39.92</v>
      </c>
      <c r="F3978">
        <v>4</v>
      </c>
      <c r="G3978">
        <v>0</v>
      </c>
      <c r="H3978">
        <v>11.1776</v>
      </c>
      <c r="I3978" t="s">
        <v>32</v>
      </c>
      <c r="J3978" t="s">
        <v>63</v>
      </c>
      <c r="K3978" t="s">
        <v>6364</v>
      </c>
      <c r="L3978" t="s">
        <v>35</v>
      </c>
      <c r="M3978" t="s">
        <v>289</v>
      </c>
      <c r="N3978" t="s">
        <v>1296</v>
      </c>
      <c r="O3978">
        <f t="shared" si="62"/>
        <v>2016</v>
      </c>
    </row>
    <row r="3979" spans="1:15" x14ac:dyDescent="0.3">
      <c r="A3979" t="s">
        <v>6365</v>
      </c>
      <c r="B3979" s="7">
        <v>43010</v>
      </c>
      <c r="C3979" t="s">
        <v>3233</v>
      </c>
      <c r="D3979" t="s">
        <v>499</v>
      </c>
      <c r="E3979">
        <v>8.94</v>
      </c>
      <c r="F3979">
        <v>3</v>
      </c>
      <c r="G3979">
        <v>0</v>
      </c>
      <c r="H3979">
        <v>4.1124000000000001</v>
      </c>
      <c r="I3979" t="s">
        <v>44</v>
      </c>
      <c r="J3979" t="s">
        <v>241</v>
      </c>
      <c r="K3979" t="s">
        <v>500</v>
      </c>
      <c r="L3979" t="s">
        <v>47</v>
      </c>
      <c r="M3979" t="s">
        <v>93</v>
      </c>
      <c r="N3979" t="s">
        <v>94</v>
      </c>
      <c r="O3979">
        <f t="shared" si="62"/>
        <v>2017</v>
      </c>
    </row>
    <row r="3980" spans="1:15" x14ac:dyDescent="0.3">
      <c r="A3980" t="s">
        <v>6365</v>
      </c>
      <c r="B3980" s="7">
        <v>43010</v>
      </c>
      <c r="C3980" t="s">
        <v>3233</v>
      </c>
      <c r="D3980" t="s">
        <v>1742</v>
      </c>
      <c r="E3980">
        <v>84.784000000000006</v>
      </c>
      <c r="F3980">
        <v>2</v>
      </c>
      <c r="G3980">
        <v>0.2</v>
      </c>
      <c r="H3980">
        <v>-20.136199999999999</v>
      </c>
      <c r="I3980" t="s">
        <v>69</v>
      </c>
      <c r="J3980" t="s">
        <v>70</v>
      </c>
      <c r="K3980" t="s">
        <v>1743</v>
      </c>
      <c r="L3980" t="s">
        <v>47</v>
      </c>
      <c r="M3980" t="s">
        <v>93</v>
      </c>
      <c r="N3980" t="s">
        <v>94</v>
      </c>
      <c r="O3980">
        <f t="shared" si="62"/>
        <v>2017</v>
      </c>
    </row>
    <row r="3981" spans="1:15" x14ac:dyDescent="0.3">
      <c r="A3981" t="s">
        <v>6366</v>
      </c>
      <c r="B3981" s="7">
        <v>41996</v>
      </c>
      <c r="C3981" t="s">
        <v>1911</v>
      </c>
      <c r="D3981" t="s">
        <v>3351</v>
      </c>
      <c r="E3981">
        <v>53.316000000000003</v>
      </c>
      <c r="F3981">
        <v>2</v>
      </c>
      <c r="G3981">
        <v>0.4</v>
      </c>
      <c r="H3981">
        <v>-19.549199999999999</v>
      </c>
      <c r="I3981" t="s">
        <v>32</v>
      </c>
      <c r="J3981" t="s">
        <v>53</v>
      </c>
      <c r="K3981" t="s">
        <v>3352</v>
      </c>
      <c r="L3981" t="s">
        <v>137</v>
      </c>
      <c r="M3981" t="s">
        <v>243</v>
      </c>
      <c r="N3981" t="s">
        <v>244</v>
      </c>
      <c r="O3981">
        <f t="shared" si="62"/>
        <v>2014</v>
      </c>
    </row>
    <row r="3982" spans="1:15" x14ac:dyDescent="0.3">
      <c r="A3982" t="s">
        <v>6366</v>
      </c>
      <c r="B3982" s="7">
        <v>41996</v>
      </c>
      <c r="C3982" t="s">
        <v>1911</v>
      </c>
      <c r="D3982" t="s">
        <v>1882</v>
      </c>
      <c r="E3982">
        <v>56.52</v>
      </c>
      <c r="F3982">
        <v>3</v>
      </c>
      <c r="G3982">
        <v>0</v>
      </c>
      <c r="H3982">
        <v>15.8256</v>
      </c>
      <c r="I3982" t="s">
        <v>44</v>
      </c>
      <c r="J3982" t="s">
        <v>76</v>
      </c>
      <c r="K3982" t="s">
        <v>1883</v>
      </c>
      <c r="L3982" t="s">
        <v>137</v>
      </c>
      <c r="M3982" t="s">
        <v>243</v>
      </c>
      <c r="N3982" t="s">
        <v>244</v>
      </c>
      <c r="O3982">
        <f t="shared" si="62"/>
        <v>2014</v>
      </c>
    </row>
    <row r="3983" spans="1:15" x14ac:dyDescent="0.3">
      <c r="A3983" t="s">
        <v>6367</v>
      </c>
      <c r="B3983" s="7">
        <v>43084</v>
      </c>
      <c r="C3983" t="s">
        <v>3566</v>
      </c>
      <c r="D3983" t="s">
        <v>1918</v>
      </c>
      <c r="E3983">
        <v>22.77</v>
      </c>
      <c r="F3983">
        <v>3</v>
      </c>
      <c r="G3983">
        <v>0</v>
      </c>
      <c r="H3983">
        <v>9.7911000000000001</v>
      </c>
      <c r="I3983" t="s">
        <v>32</v>
      </c>
      <c r="J3983" t="s">
        <v>63</v>
      </c>
      <c r="K3983" t="s">
        <v>1919</v>
      </c>
      <c r="L3983" t="s">
        <v>47</v>
      </c>
      <c r="M3983" t="s">
        <v>93</v>
      </c>
      <c r="N3983" t="s">
        <v>94</v>
      </c>
      <c r="O3983">
        <f t="shared" si="62"/>
        <v>2017</v>
      </c>
    </row>
    <row r="3984" spans="1:15" x14ac:dyDescent="0.3">
      <c r="A3984" t="s">
        <v>6368</v>
      </c>
      <c r="B3984" s="7">
        <v>42558</v>
      </c>
      <c r="C3984" t="s">
        <v>5367</v>
      </c>
      <c r="D3984" t="s">
        <v>236</v>
      </c>
      <c r="E3984">
        <v>287.96800000000002</v>
      </c>
      <c r="F3984">
        <v>4</v>
      </c>
      <c r="G3984">
        <v>0.2</v>
      </c>
      <c r="H3984">
        <v>-3.5996000000000001</v>
      </c>
      <c r="I3984" t="s">
        <v>32</v>
      </c>
      <c r="J3984" t="s">
        <v>39</v>
      </c>
      <c r="K3984" t="s">
        <v>237</v>
      </c>
      <c r="L3984" t="s">
        <v>47</v>
      </c>
      <c r="M3984" t="s">
        <v>48</v>
      </c>
      <c r="N3984" t="s">
        <v>49</v>
      </c>
      <c r="O3984">
        <f t="shared" si="62"/>
        <v>2016</v>
      </c>
    </row>
    <row r="3985" spans="1:15" x14ac:dyDescent="0.3">
      <c r="A3985" t="s">
        <v>6368</v>
      </c>
      <c r="B3985" s="7">
        <v>42558</v>
      </c>
      <c r="C3985" t="s">
        <v>5367</v>
      </c>
      <c r="D3985" t="s">
        <v>4667</v>
      </c>
      <c r="E3985">
        <v>2799.96</v>
      </c>
      <c r="F3985">
        <v>5</v>
      </c>
      <c r="G3985">
        <v>0.2</v>
      </c>
      <c r="H3985">
        <v>944.98649999999998</v>
      </c>
      <c r="I3985" t="s">
        <v>69</v>
      </c>
      <c r="J3985" t="s">
        <v>1077</v>
      </c>
      <c r="K3985" t="s">
        <v>4668</v>
      </c>
      <c r="L3985" t="s">
        <v>47</v>
      </c>
      <c r="M3985" t="s">
        <v>48</v>
      </c>
      <c r="N3985" t="s">
        <v>49</v>
      </c>
      <c r="O3985">
        <f t="shared" si="62"/>
        <v>2016</v>
      </c>
    </row>
    <row r="3986" spans="1:15" x14ac:dyDescent="0.3">
      <c r="A3986" t="s">
        <v>6368</v>
      </c>
      <c r="B3986" s="7">
        <v>42558</v>
      </c>
      <c r="C3986" t="s">
        <v>5367</v>
      </c>
      <c r="D3986" t="s">
        <v>5332</v>
      </c>
      <c r="E3986">
        <v>48.94</v>
      </c>
      <c r="F3986">
        <v>1</v>
      </c>
      <c r="G3986">
        <v>0</v>
      </c>
      <c r="H3986">
        <v>24.47</v>
      </c>
      <c r="I3986" t="s">
        <v>44</v>
      </c>
      <c r="J3986" t="s">
        <v>85</v>
      </c>
      <c r="K3986" t="s">
        <v>5333</v>
      </c>
      <c r="L3986" t="s">
        <v>47</v>
      </c>
      <c r="M3986" t="s">
        <v>48</v>
      </c>
      <c r="N3986" t="s">
        <v>49</v>
      </c>
      <c r="O3986">
        <f t="shared" si="62"/>
        <v>2016</v>
      </c>
    </row>
    <row r="3987" spans="1:15" x14ac:dyDescent="0.3">
      <c r="A3987" t="s">
        <v>6369</v>
      </c>
      <c r="B3987" s="7">
        <v>42477</v>
      </c>
      <c r="C3987" t="s">
        <v>2485</v>
      </c>
      <c r="D3987" t="s">
        <v>2447</v>
      </c>
      <c r="E3987">
        <v>257.49900000000002</v>
      </c>
      <c r="F3987">
        <v>3</v>
      </c>
      <c r="G3987">
        <v>0.15</v>
      </c>
      <c r="H3987">
        <v>24.235199999999999</v>
      </c>
      <c r="I3987" t="s">
        <v>32</v>
      </c>
      <c r="J3987" t="s">
        <v>33</v>
      </c>
      <c r="K3987" t="s">
        <v>2448</v>
      </c>
      <c r="L3987" t="s">
        <v>47</v>
      </c>
      <c r="M3987" t="s">
        <v>48</v>
      </c>
      <c r="N3987" t="s">
        <v>994</v>
      </c>
      <c r="O3987">
        <f t="shared" si="62"/>
        <v>2016</v>
      </c>
    </row>
    <row r="3988" spans="1:15" x14ac:dyDescent="0.3">
      <c r="A3988" t="s">
        <v>6370</v>
      </c>
      <c r="B3988" s="7">
        <v>42833</v>
      </c>
      <c r="C3988" t="s">
        <v>4515</v>
      </c>
      <c r="D3988" t="s">
        <v>1664</v>
      </c>
      <c r="E3988">
        <v>2591.56</v>
      </c>
      <c r="F3988">
        <v>4</v>
      </c>
      <c r="G3988">
        <v>0</v>
      </c>
      <c r="H3988">
        <v>621.97439999999995</v>
      </c>
      <c r="I3988" t="s">
        <v>44</v>
      </c>
      <c r="J3988" t="s">
        <v>58</v>
      </c>
      <c r="K3988" t="s">
        <v>1665</v>
      </c>
      <c r="L3988" t="s">
        <v>137</v>
      </c>
      <c r="M3988" t="s">
        <v>698</v>
      </c>
      <c r="N3988" t="s">
        <v>1874</v>
      </c>
      <c r="O3988">
        <f t="shared" si="62"/>
        <v>2017</v>
      </c>
    </row>
    <row r="3989" spans="1:15" x14ac:dyDescent="0.3">
      <c r="A3989" t="s">
        <v>6370</v>
      </c>
      <c r="B3989" s="7">
        <v>42833</v>
      </c>
      <c r="C3989" t="s">
        <v>4515</v>
      </c>
      <c r="D3989" t="s">
        <v>6371</v>
      </c>
      <c r="E3989">
        <v>41.95</v>
      </c>
      <c r="F3989">
        <v>5</v>
      </c>
      <c r="G3989">
        <v>0</v>
      </c>
      <c r="H3989">
        <v>10.487500000000001</v>
      </c>
      <c r="I3989" t="s">
        <v>44</v>
      </c>
      <c r="J3989" t="s">
        <v>76</v>
      </c>
      <c r="K3989" t="s">
        <v>6372</v>
      </c>
      <c r="L3989" t="s">
        <v>137</v>
      </c>
      <c r="M3989" t="s">
        <v>698</v>
      </c>
      <c r="N3989" t="s">
        <v>1874</v>
      </c>
      <c r="O3989">
        <f t="shared" si="62"/>
        <v>2017</v>
      </c>
    </row>
    <row r="3990" spans="1:15" x14ac:dyDescent="0.3">
      <c r="A3990" t="s">
        <v>6373</v>
      </c>
      <c r="B3990" s="7">
        <v>42477</v>
      </c>
      <c r="C3990" t="s">
        <v>6374</v>
      </c>
      <c r="D3990" t="s">
        <v>6375</v>
      </c>
      <c r="E3990">
        <v>79.12</v>
      </c>
      <c r="F3990">
        <v>5</v>
      </c>
      <c r="G3990">
        <v>0.2</v>
      </c>
      <c r="H3990">
        <v>13.846</v>
      </c>
      <c r="I3990" t="s">
        <v>32</v>
      </c>
      <c r="J3990" t="s">
        <v>63</v>
      </c>
      <c r="K3990" t="s">
        <v>6376</v>
      </c>
      <c r="L3990" t="s">
        <v>35</v>
      </c>
      <c r="M3990" t="s">
        <v>303</v>
      </c>
      <c r="N3990" t="s">
        <v>347</v>
      </c>
      <c r="O3990">
        <f t="shared" si="62"/>
        <v>2016</v>
      </c>
    </row>
    <row r="3991" spans="1:15" x14ac:dyDescent="0.3">
      <c r="A3991" t="s">
        <v>6377</v>
      </c>
      <c r="B3991" s="7">
        <v>41968</v>
      </c>
      <c r="C3991" t="s">
        <v>3547</v>
      </c>
      <c r="D3991" t="s">
        <v>2578</v>
      </c>
      <c r="E3991">
        <v>52.96</v>
      </c>
      <c r="F3991">
        <v>2</v>
      </c>
      <c r="G3991">
        <v>0</v>
      </c>
      <c r="H3991">
        <v>20.1248</v>
      </c>
      <c r="I3991" t="s">
        <v>32</v>
      </c>
      <c r="J3991" t="s">
        <v>63</v>
      </c>
      <c r="K3991" t="s">
        <v>2579</v>
      </c>
      <c r="L3991" t="s">
        <v>137</v>
      </c>
      <c r="M3991" t="s">
        <v>1237</v>
      </c>
      <c r="N3991" t="s">
        <v>6378</v>
      </c>
      <c r="O3991">
        <f t="shared" si="62"/>
        <v>2014</v>
      </c>
    </row>
    <row r="3992" spans="1:15" x14ac:dyDescent="0.3">
      <c r="A3992" t="s">
        <v>6379</v>
      </c>
      <c r="B3992" s="7">
        <v>41946</v>
      </c>
      <c r="C3992" t="s">
        <v>3512</v>
      </c>
      <c r="D3992" t="s">
        <v>5229</v>
      </c>
      <c r="E3992">
        <v>286.34399999999999</v>
      </c>
      <c r="F3992">
        <v>3</v>
      </c>
      <c r="G3992">
        <v>0.2</v>
      </c>
      <c r="H3992">
        <v>-64.427400000000006</v>
      </c>
      <c r="I3992" t="s">
        <v>44</v>
      </c>
      <c r="J3992" t="s">
        <v>515</v>
      </c>
      <c r="K3992" t="s">
        <v>5230</v>
      </c>
      <c r="L3992" t="s">
        <v>137</v>
      </c>
      <c r="M3992" t="s">
        <v>138</v>
      </c>
      <c r="N3992" t="s">
        <v>2173</v>
      </c>
      <c r="O3992">
        <f t="shared" si="62"/>
        <v>2014</v>
      </c>
    </row>
    <row r="3993" spans="1:15" x14ac:dyDescent="0.3">
      <c r="A3993" t="s">
        <v>6380</v>
      </c>
      <c r="B3993" s="7">
        <v>42125</v>
      </c>
      <c r="C3993" t="s">
        <v>805</v>
      </c>
      <c r="D3993" t="s">
        <v>2578</v>
      </c>
      <c r="E3993">
        <v>63.552</v>
      </c>
      <c r="F3993">
        <v>3</v>
      </c>
      <c r="G3993">
        <v>0.2</v>
      </c>
      <c r="H3993">
        <v>14.299200000000001</v>
      </c>
      <c r="I3993" t="s">
        <v>32</v>
      </c>
      <c r="J3993" t="s">
        <v>63</v>
      </c>
      <c r="K3993" t="s">
        <v>2579</v>
      </c>
      <c r="L3993" t="s">
        <v>35</v>
      </c>
      <c r="M3993" t="s">
        <v>55</v>
      </c>
      <c r="N3993" t="s">
        <v>797</v>
      </c>
      <c r="O3993">
        <f t="shared" si="62"/>
        <v>2015</v>
      </c>
    </row>
    <row r="3994" spans="1:15" x14ac:dyDescent="0.3">
      <c r="A3994" t="s">
        <v>6380</v>
      </c>
      <c r="B3994" s="7">
        <v>42125</v>
      </c>
      <c r="C3994" t="s">
        <v>805</v>
      </c>
      <c r="D3994" t="s">
        <v>2086</v>
      </c>
      <c r="E3994">
        <v>41.375999999999998</v>
      </c>
      <c r="F3994">
        <v>3</v>
      </c>
      <c r="G3994">
        <v>0.2</v>
      </c>
      <c r="H3994">
        <v>4.6547999999999998</v>
      </c>
      <c r="I3994" t="s">
        <v>44</v>
      </c>
      <c r="J3994" t="s">
        <v>515</v>
      </c>
      <c r="K3994" t="s">
        <v>2087</v>
      </c>
      <c r="L3994" t="s">
        <v>35</v>
      </c>
      <c r="M3994" t="s">
        <v>55</v>
      </c>
      <c r="N3994" t="s">
        <v>797</v>
      </c>
      <c r="O3994">
        <f t="shared" si="62"/>
        <v>2015</v>
      </c>
    </row>
    <row r="3995" spans="1:15" x14ac:dyDescent="0.3">
      <c r="A3995" t="s">
        <v>6380</v>
      </c>
      <c r="B3995" s="7">
        <v>42125</v>
      </c>
      <c r="C3995" t="s">
        <v>805</v>
      </c>
      <c r="D3995" t="s">
        <v>3132</v>
      </c>
      <c r="E3995">
        <v>172.70400000000001</v>
      </c>
      <c r="F3995">
        <v>6</v>
      </c>
      <c r="G3995">
        <v>0.2</v>
      </c>
      <c r="H3995">
        <v>10.794</v>
      </c>
      <c r="I3995" t="s">
        <v>44</v>
      </c>
      <c r="J3995" t="s">
        <v>66</v>
      </c>
      <c r="K3995" t="s">
        <v>3133</v>
      </c>
      <c r="L3995" t="s">
        <v>35</v>
      </c>
      <c r="M3995" t="s">
        <v>55</v>
      </c>
      <c r="N3995" t="s">
        <v>797</v>
      </c>
      <c r="O3995">
        <f t="shared" si="62"/>
        <v>2015</v>
      </c>
    </row>
    <row r="3996" spans="1:15" x14ac:dyDescent="0.3">
      <c r="A3996" t="s">
        <v>6381</v>
      </c>
      <c r="B3996" s="7">
        <v>42071</v>
      </c>
      <c r="C3996" t="s">
        <v>6382</v>
      </c>
      <c r="D3996" t="s">
        <v>5843</v>
      </c>
      <c r="E3996">
        <v>512.94000000000005</v>
      </c>
      <c r="F3996">
        <v>3</v>
      </c>
      <c r="G3996">
        <v>0</v>
      </c>
      <c r="H3996">
        <v>97.458600000000004</v>
      </c>
      <c r="I3996" t="s">
        <v>32</v>
      </c>
      <c r="J3996" t="s">
        <v>33</v>
      </c>
      <c r="K3996" t="s">
        <v>5844</v>
      </c>
      <c r="L3996" t="s">
        <v>99</v>
      </c>
      <c r="M3996" t="s">
        <v>108</v>
      </c>
      <c r="N3996" t="s">
        <v>3979</v>
      </c>
      <c r="O3996">
        <f t="shared" si="62"/>
        <v>2015</v>
      </c>
    </row>
    <row r="3997" spans="1:15" x14ac:dyDescent="0.3">
      <c r="A3997" t="s">
        <v>6381</v>
      </c>
      <c r="B3997" s="7">
        <v>42071</v>
      </c>
      <c r="C3997" t="s">
        <v>6382</v>
      </c>
      <c r="D3997" t="s">
        <v>4536</v>
      </c>
      <c r="E3997">
        <v>860.93</v>
      </c>
      <c r="F3997">
        <v>7</v>
      </c>
      <c r="G3997">
        <v>0</v>
      </c>
      <c r="H3997">
        <v>189.40459999999999</v>
      </c>
      <c r="I3997" t="s">
        <v>32</v>
      </c>
      <c r="J3997" t="s">
        <v>39</v>
      </c>
      <c r="K3997" t="s">
        <v>4537</v>
      </c>
      <c r="L3997" t="s">
        <v>99</v>
      </c>
      <c r="M3997" t="s">
        <v>108</v>
      </c>
      <c r="N3997" t="s">
        <v>3979</v>
      </c>
      <c r="O3997">
        <f t="shared" si="62"/>
        <v>2015</v>
      </c>
    </row>
    <row r="3998" spans="1:15" x14ac:dyDescent="0.3">
      <c r="A3998" t="s">
        <v>6381</v>
      </c>
      <c r="B3998" s="7">
        <v>42071</v>
      </c>
      <c r="C3998" t="s">
        <v>6382</v>
      </c>
      <c r="D3998" t="s">
        <v>1217</v>
      </c>
      <c r="E3998">
        <v>769.95</v>
      </c>
      <c r="F3998">
        <v>5</v>
      </c>
      <c r="G3998">
        <v>0</v>
      </c>
      <c r="H3998">
        <v>223.28550000000001</v>
      </c>
      <c r="I3998" t="s">
        <v>69</v>
      </c>
      <c r="J3998" t="s">
        <v>70</v>
      </c>
      <c r="K3998" t="s">
        <v>1218</v>
      </c>
      <c r="L3998" t="s">
        <v>99</v>
      </c>
      <c r="M3998" t="s">
        <v>108</v>
      </c>
      <c r="N3998" t="s">
        <v>3979</v>
      </c>
      <c r="O3998">
        <f t="shared" si="62"/>
        <v>2015</v>
      </c>
    </row>
    <row r="3999" spans="1:15" x14ac:dyDescent="0.3">
      <c r="A3999" t="s">
        <v>6381</v>
      </c>
      <c r="B3999" s="7">
        <v>42071</v>
      </c>
      <c r="C3999" t="s">
        <v>6382</v>
      </c>
      <c r="D3999" t="s">
        <v>6383</v>
      </c>
      <c r="E3999">
        <v>14.98</v>
      </c>
      <c r="F3999">
        <v>1</v>
      </c>
      <c r="G3999">
        <v>0</v>
      </c>
      <c r="H3999">
        <v>4.4939999999999998</v>
      </c>
      <c r="I3999" t="s">
        <v>44</v>
      </c>
      <c r="J3999" t="s">
        <v>66</v>
      </c>
      <c r="K3999" t="s">
        <v>6384</v>
      </c>
      <c r="L3999" t="s">
        <v>99</v>
      </c>
      <c r="M3999" t="s">
        <v>108</v>
      </c>
      <c r="N3999" t="s">
        <v>3979</v>
      </c>
      <c r="O3999">
        <f t="shared" si="62"/>
        <v>2015</v>
      </c>
    </row>
    <row r="4000" spans="1:15" x14ac:dyDescent="0.3">
      <c r="A4000" t="s">
        <v>6381</v>
      </c>
      <c r="B4000" s="7">
        <v>42071</v>
      </c>
      <c r="C4000" t="s">
        <v>6382</v>
      </c>
      <c r="D4000" t="s">
        <v>4665</v>
      </c>
      <c r="E4000">
        <v>373.08</v>
      </c>
      <c r="F4000">
        <v>6</v>
      </c>
      <c r="G4000">
        <v>0</v>
      </c>
      <c r="H4000">
        <v>82.077600000000004</v>
      </c>
      <c r="I4000" t="s">
        <v>32</v>
      </c>
      <c r="J4000" t="s">
        <v>63</v>
      </c>
      <c r="K4000" t="s">
        <v>4666</v>
      </c>
      <c r="L4000" t="s">
        <v>99</v>
      </c>
      <c r="M4000" t="s">
        <v>108</v>
      </c>
      <c r="N4000" t="s">
        <v>3979</v>
      </c>
      <c r="O4000">
        <f t="shared" si="62"/>
        <v>2015</v>
      </c>
    </row>
    <row r="4001" spans="1:15" x14ac:dyDescent="0.3">
      <c r="A4001" t="s">
        <v>6385</v>
      </c>
      <c r="B4001" s="7">
        <v>42202</v>
      </c>
      <c r="C4001" t="s">
        <v>1307</v>
      </c>
      <c r="D4001" t="s">
        <v>952</v>
      </c>
      <c r="E4001">
        <v>231.92</v>
      </c>
      <c r="F4001">
        <v>5</v>
      </c>
      <c r="G4001">
        <v>0.2</v>
      </c>
      <c r="H4001">
        <v>5.798</v>
      </c>
      <c r="I4001" t="s">
        <v>32</v>
      </c>
      <c r="J4001" t="s">
        <v>33</v>
      </c>
      <c r="K4001" t="s">
        <v>953</v>
      </c>
      <c r="L4001" t="s">
        <v>35</v>
      </c>
      <c r="M4001" t="s">
        <v>55</v>
      </c>
      <c r="N4001" t="s">
        <v>6115</v>
      </c>
      <c r="O4001">
        <f t="shared" si="62"/>
        <v>2015</v>
      </c>
    </row>
    <row r="4002" spans="1:15" x14ac:dyDescent="0.3">
      <c r="A4002" t="s">
        <v>6386</v>
      </c>
      <c r="B4002" s="7">
        <v>41923</v>
      </c>
      <c r="C4002" t="s">
        <v>5260</v>
      </c>
      <c r="D4002" t="s">
        <v>4013</v>
      </c>
      <c r="E4002">
        <v>63.47</v>
      </c>
      <c r="F4002">
        <v>11</v>
      </c>
      <c r="G4002">
        <v>0</v>
      </c>
      <c r="H4002">
        <v>19.041</v>
      </c>
      <c r="I4002" t="s">
        <v>32</v>
      </c>
      <c r="J4002" t="s">
        <v>63</v>
      </c>
      <c r="K4002" t="s">
        <v>4014</v>
      </c>
      <c r="L4002" t="s">
        <v>47</v>
      </c>
      <c r="M4002" t="s">
        <v>93</v>
      </c>
      <c r="N4002" t="s">
        <v>94</v>
      </c>
      <c r="O4002">
        <f t="shared" si="62"/>
        <v>2014</v>
      </c>
    </row>
    <row r="4003" spans="1:15" x14ac:dyDescent="0.3">
      <c r="A4003" t="s">
        <v>6386</v>
      </c>
      <c r="B4003" s="7">
        <v>41923</v>
      </c>
      <c r="C4003" t="s">
        <v>5260</v>
      </c>
      <c r="D4003" t="s">
        <v>6387</v>
      </c>
      <c r="E4003">
        <v>345</v>
      </c>
      <c r="F4003">
        <v>5</v>
      </c>
      <c r="G4003">
        <v>0</v>
      </c>
      <c r="H4003">
        <v>58.65</v>
      </c>
      <c r="I4003" t="s">
        <v>69</v>
      </c>
      <c r="J4003" t="s">
        <v>148</v>
      </c>
      <c r="K4003" t="s">
        <v>6388</v>
      </c>
      <c r="L4003" t="s">
        <v>47</v>
      </c>
      <c r="M4003" t="s">
        <v>93</v>
      </c>
      <c r="N4003" t="s">
        <v>94</v>
      </c>
      <c r="O4003">
        <f t="shared" si="62"/>
        <v>2014</v>
      </c>
    </row>
    <row r="4004" spans="1:15" x14ac:dyDescent="0.3">
      <c r="A4004" t="s">
        <v>6389</v>
      </c>
      <c r="B4004" s="7">
        <v>42432</v>
      </c>
      <c r="C4004" t="s">
        <v>3109</v>
      </c>
      <c r="D4004" t="s">
        <v>1174</v>
      </c>
      <c r="E4004">
        <v>637.89599999999996</v>
      </c>
      <c r="F4004">
        <v>3</v>
      </c>
      <c r="G4004">
        <v>0.3</v>
      </c>
      <c r="H4004">
        <v>-127.5792</v>
      </c>
      <c r="I4004" t="s">
        <v>32</v>
      </c>
      <c r="J4004" t="s">
        <v>53</v>
      </c>
      <c r="K4004" t="s">
        <v>1175</v>
      </c>
      <c r="L4004" t="s">
        <v>99</v>
      </c>
      <c r="M4004" t="s">
        <v>100</v>
      </c>
      <c r="N4004" t="s">
        <v>602</v>
      </c>
      <c r="O4004">
        <f t="shared" si="62"/>
        <v>2016</v>
      </c>
    </row>
    <row r="4005" spans="1:15" x14ac:dyDescent="0.3">
      <c r="A4005" t="s">
        <v>6389</v>
      </c>
      <c r="B4005" s="7">
        <v>42432</v>
      </c>
      <c r="C4005" t="s">
        <v>3109</v>
      </c>
      <c r="D4005" t="s">
        <v>6390</v>
      </c>
      <c r="E4005">
        <v>287.91000000000003</v>
      </c>
      <c r="F4005">
        <v>3</v>
      </c>
      <c r="G4005">
        <v>0.4</v>
      </c>
      <c r="H4005">
        <v>33.589500000000001</v>
      </c>
      <c r="I4005" t="s">
        <v>69</v>
      </c>
      <c r="J4005" t="s">
        <v>604</v>
      </c>
      <c r="K4005" t="s">
        <v>6391</v>
      </c>
      <c r="L4005" t="s">
        <v>99</v>
      </c>
      <c r="M4005" t="s">
        <v>100</v>
      </c>
      <c r="N4005" t="s">
        <v>602</v>
      </c>
      <c r="O4005">
        <f t="shared" si="62"/>
        <v>2016</v>
      </c>
    </row>
    <row r="4006" spans="1:15" x14ac:dyDescent="0.3">
      <c r="A4006" t="s">
        <v>6389</v>
      </c>
      <c r="B4006" s="7">
        <v>42432</v>
      </c>
      <c r="C4006" t="s">
        <v>3109</v>
      </c>
      <c r="D4006" t="s">
        <v>1300</v>
      </c>
      <c r="E4006">
        <v>36.6</v>
      </c>
      <c r="F4006">
        <v>3</v>
      </c>
      <c r="G4006">
        <v>0.2</v>
      </c>
      <c r="H4006">
        <v>11.895</v>
      </c>
      <c r="I4006" t="s">
        <v>44</v>
      </c>
      <c r="J4006" t="s">
        <v>159</v>
      </c>
      <c r="K4006" t="s">
        <v>1301</v>
      </c>
      <c r="L4006" t="s">
        <v>99</v>
      </c>
      <c r="M4006" t="s">
        <v>100</v>
      </c>
      <c r="N4006" t="s">
        <v>602</v>
      </c>
      <c r="O4006">
        <f t="shared" si="62"/>
        <v>2016</v>
      </c>
    </row>
    <row r="4007" spans="1:15" x14ac:dyDescent="0.3">
      <c r="A4007" t="s">
        <v>6392</v>
      </c>
      <c r="B4007" s="7">
        <v>42348</v>
      </c>
      <c r="C4007" t="s">
        <v>6393</v>
      </c>
      <c r="D4007" t="s">
        <v>4804</v>
      </c>
      <c r="E4007">
        <v>1.78</v>
      </c>
      <c r="F4007">
        <v>1</v>
      </c>
      <c r="G4007">
        <v>0</v>
      </c>
      <c r="H4007">
        <v>0.49840000000000001</v>
      </c>
      <c r="I4007" t="s">
        <v>44</v>
      </c>
      <c r="J4007" t="s">
        <v>66</v>
      </c>
      <c r="K4007" t="s">
        <v>2668</v>
      </c>
      <c r="L4007" t="s">
        <v>35</v>
      </c>
      <c r="M4007" t="s">
        <v>1129</v>
      </c>
      <c r="N4007" t="s">
        <v>2867</v>
      </c>
      <c r="O4007">
        <f t="shared" si="62"/>
        <v>2015</v>
      </c>
    </row>
    <row r="4008" spans="1:15" x14ac:dyDescent="0.3">
      <c r="A4008" t="s">
        <v>6392</v>
      </c>
      <c r="B4008" s="7">
        <v>42348</v>
      </c>
      <c r="C4008" t="s">
        <v>6393</v>
      </c>
      <c r="D4008" t="s">
        <v>5340</v>
      </c>
      <c r="E4008">
        <v>25.92</v>
      </c>
      <c r="F4008">
        <v>4</v>
      </c>
      <c r="G4008">
        <v>0</v>
      </c>
      <c r="H4008">
        <v>12.441599999999999</v>
      </c>
      <c r="I4008" t="s">
        <v>44</v>
      </c>
      <c r="J4008" t="s">
        <v>85</v>
      </c>
      <c r="K4008" t="s">
        <v>5341</v>
      </c>
      <c r="L4008" t="s">
        <v>35</v>
      </c>
      <c r="M4008" t="s">
        <v>1129</v>
      </c>
      <c r="N4008" t="s">
        <v>2867</v>
      </c>
      <c r="O4008">
        <f t="shared" si="62"/>
        <v>2015</v>
      </c>
    </row>
    <row r="4009" spans="1:15" x14ac:dyDescent="0.3">
      <c r="A4009" t="s">
        <v>6392</v>
      </c>
      <c r="B4009" s="7">
        <v>42348</v>
      </c>
      <c r="C4009" t="s">
        <v>6393</v>
      </c>
      <c r="D4009" t="s">
        <v>6394</v>
      </c>
      <c r="E4009">
        <v>101.94</v>
      </c>
      <c r="F4009">
        <v>6</v>
      </c>
      <c r="G4009">
        <v>0</v>
      </c>
      <c r="H4009">
        <v>21.407399999999999</v>
      </c>
      <c r="I4009" t="s">
        <v>69</v>
      </c>
      <c r="J4009" t="s">
        <v>148</v>
      </c>
      <c r="K4009" t="s">
        <v>6395</v>
      </c>
      <c r="L4009" t="s">
        <v>35</v>
      </c>
      <c r="M4009" t="s">
        <v>1129</v>
      </c>
      <c r="N4009" t="s">
        <v>2867</v>
      </c>
      <c r="O4009">
        <f t="shared" si="62"/>
        <v>2015</v>
      </c>
    </row>
    <row r="4010" spans="1:15" x14ac:dyDescent="0.3">
      <c r="A4010" t="s">
        <v>6396</v>
      </c>
      <c r="B4010" s="7">
        <v>42356</v>
      </c>
      <c r="C4010" t="s">
        <v>1143</v>
      </c>
      <c r="D4010" t="s">
        <v>3478</v>
      </c>
      <c r="E4010">
        <v>6.8479999999999999</v>
      </c>
      <c r="F4010">
        <v>2</v>
      </c>
      <c r="G4010">
        <v>0.2</v>
      </c>
      <c r="H4010">
        <v>0.59919999999999995</v>
      </c>
      <c r="I4010" t="s">
        <v>44</v>
      </c>
      <c r="J4010" t="s">
        <v>66</v>
      </c>
      <c r="K4010" t="s">
        <v>3479</v>
      </c>
      <c r="L4010" t="s">
        <v>47</v>
      </c>
      <c r="M4010" t="s">
        <v>409</v>
      </c>
      <c r="N4010" t="s">
        <v>1305</v>
      </c>
      <c r="O4010">
        <f t="shared" si="62"/>
        <v>2015</v>
      </c>
    </row>
    <row r="4011" spans="1:15" x14ac:dyDescent="0.3">
      <c r="A4011" t="s">
        <v>6397</v>
      </c>
      <c r="B4011" s="7">
        <v>42736</v>
      </c>
      <c r="C4011" t="s">
        <v>463</v>
      </c>
      <c r="D4011" t="s">
        <v>6398</v>
      </c>
      <c r="E4011">
        <v>474.43</v>
      </c>
      <c r="F4011">
        <v>11</v>
      </c>
      <c r="G4011">
        <v>0</v>
      </c>
      <c r="H4011">
        <v>199.26060000000001</v>
      </c>
      <c r="I4011" t="s">
        <v>32</v>
      </c>
      <c r="J4011" t="s">
        <v>63</v>
      </c>
      <c r="K4011" t="s">
        <v>6399</v>
      </c>
      <c r="L4011" t="s">
        <v>47</v>
      </c>
      <c r="M4011" t="s">
        <v>48</v>
      </c>
      <c r="N4011" t="s">
        <v>49</v>
      </c>
      <c r="O4011">
        <f t="shared" si="62"/>
        <v>2017</v>
      </c>
    </row>
    <row r="4012" spans="1:15" x14ac:dyDescent="0.3">
      <c r="A4012" t="s">
        <v>6400</v>
      </c>
      <c r="B4012" s="7">
        <v>43060</v>
      </c>
      <c r="C4012" t="s">
        <v>5744</v>
      </c>
      <c r="D4012" t="s">
        <v>1788</v>
      </c>
      <c r="E4012">
        <v>8.4480000000000004</v>
      </c>
      <c r="F4012">
        <v>2</v>
      </c>
      <c r="G4012">
        <v>0.2</v>
      </c>
      <c r="H4012">
        <v>2.64</v>
      </c>
      <c r="I4012" t="s">
        <v>44</v>
      </c>
      <c r="J4012" t="s">
        <v>85</v>
      </c>
      <c r="K4012" t="s">
        <v>1789</v>
      </c>
      <c r="L4012" t="s">
        <v>137</v>
      </c>
      <c r="M4012" t="s">
        <v>138</v>
      </c>
      <c r="N4012" t="s">
        <v>139</v>
      </c>
      <c r="O4012">
        <f t="shared" si="62"/>
        <v>2017</v>
      </c>
    </row>
    <row r="4013" spans="1:15" x14ac:dyDescent="0.3">
      <c r="A4013" t="s">
        <v>6400</v>
      </c>
      <c r="B4013" s="7">
        <v>43060</v>
      </c>
      <c r="C4013" t="s">
        <v>5744</v>
      </c>
      <c r="D4013" t="s">
        <v>1970</v>
      </c>
      <c r="E4013">
        <v>39.295999999999999</v>
      </c>
      <c r="F4013">
        <v>4</v>
      </c>
      <c r="G4013">
        <v>0.2</v>
      </c>
      <c r="H4013">
        <v>3.9296000000000002</v>
      </c>
      <c r="I4013" t="s">
        <v>44</v>
      </c>
      <c r="J4013" t="s">
        <v>58</v>
      </c>
      <c r="K4013" t="s">
        <v>1971</v>
      </c>
      <c r="L4013" t="s">
        <v>137</v>
      </c>
      <c r="M4013" t="s">
        <v>138</v>
      </c>
      <c r="N4013" t="s">
        <v>139</v>
      </c>
      <c r="O4013">
        <f t="shared" si="62"/>
        <v>2017</v>
      </c>
    </row>
    <row r="4014" spans="1:15" x14ac:dyDescent="0.3">
      <c r="A4014" t="s">
        <v>6401</v>
      </c>
      <c r="B4014" s="7">
        <v>42360</v>
      </c>
      <c r="C4014" t="s">
        <v>3379</v>
      </c>
      <c r="D4014" t="s">
        <v>2708</v>
      </c>
      <c r="E4014">
        <v>17.12</v>
      </c>
      <c r="F4014">
        <v>4</v>
      </c>
      <c r="G4014">
        <v>0</v>
      </c>
      <c r="H4014">
        <v>4.9648000000000003</v>
      </c>
      <c r="I4014" t="s">
        <v>44</v>
      </c>
      <c r="J4014" t="s">
        <v>66</v>
      </c>
      <c r="K4014" t="s">
        <v>2709</v>
      </c>
      <c r="L4014" t="s">
        <v>99</v>
      </c>
      <c r="M4014" t="s">
        <v>108</v>
      </c>
      <c r="N4014" t="s">
        <v>6402</v>
      </c>
      <c r="O4014">
        <f t="shared" si="62"/>
        <v>2015</v>
      </c>
    </row>
    <row r="4015" spans="1:15" x14ac:dyDescent="0.3">
      <c r="A4015" t="s">
        <v>6403</v>
      </c>
      <c r="B4015" s="7">
        <v>42239</v>
      </c>
      <c r="C4015" t="s">
        <v>5221</v>
      </c>
      <c r="D4015" t="s">
        <v>3894</v>
      </c>
      <c r="E4015">
        <v>542.94000000000005</v>
      </c>
      <c r="F4015">
        <v>3</v>
      </c>
      <c r="G4015">
        <v>0</v>
      </c>
      <c r="H4015">
        <v>152.0232</v>
      </c>
      <c r="I4015" t="s">
        <v>44</v>
      </c>
      <c r="J4015" t="s">
        <v>76</v>
      </c>
      <c r="K4015" t="s">
        <v>3895</v>
      </c>
      <c r="L4015" t="s">
        <v>35</v>
      </c>
      <c r="M4015" t="s">
        <v>1129</v>
      </c>
      <c r="N4015" t="s">
        <v>1539</v>
      </c>
      <c r="O4015">
        <f t="shared" si="62"/>
        <v>2015</v>
      </c>
    </row>
    <row r="4016" spans="1:15" x14ac:dyDescent="0.3">
      <c r="A4016" t="s">
        <v>6403</v>
      </c>
      <c r="B4016" s="7">
        <v>42239</v>
      </c>
      <c r="C4016" t="s">
        <v>5221</v>
      </c>
      <c r="D4016" t="s">
        <v>4202</v>
      </c>
      <c r="E4016">
        <v>8.64</v>
      </c>
      <c r="F4016">
        <v>3</v>
      </c>
      <c r="G4016">
        <v>0</v>
      </c>
      <c r="H4016">
        <v>4.2336</v>
      </c>
      <c r="I4016" t="s">
        <v>44</v>
      </c>
      <c r="J4016" t="s">
        <v>45</v>
      </c>
      <c r="K4016" t="s">
        <v>4203</v>
      </c>
      <c r="L4016" t="s">
        <v>35</v>
      </c>
      <c r="M4016" t="s">
        <v>1129</v>
      </c>
      <c r="N4016" t="s">
        <v>1539</v>
      </c>
      <c r="O4016">
        <f t="shared" si="62"/>
        <v>2015</v>
      </c>
    </row>
    <row r="4017" spans="1:15" x14ac:dyDescent="0.3">
      <c r="A4017" t="s">
        <v>6403</v>
      </c>
      <c r="B4017" s="7">
        <v>42239</v>
      </c>
      <c r="C4017" t="s">
        <v>5221</v>
      </c>
      <c r="D4017" t="s">
        <v>5188</v>
      </c>
      <c r="E4017">
        <v>193.8</v>
      </c>
      <c r="F4017">
        <v>5</v>
      </c>
      <c r="G4017">
        <v>0</v>
      </c>
      <c r="H4017">
        <v>94.962000000000003</v>
      </c>
      <c r="I4017" t="s">
        <v>44</v>
      </c>
      <c r="J4017" t="s">
        <v>85</v>
      </c>
      <c r="K4017" t="s">
        <v>5189</v>
      </c>
      <c r="L4017" t="s">
        <v>35</v>
      </c>
      <c r="M4017" t="s">
        <v>1129</v>
      </c>
      <c r="N4017" t="s">
        <v>1539</v>
      </c>
      <c r="O4017">
        <f t="shared" si="62"/>
        <v>2015</v>
      </c>
    </row>
    <row r="4018" spans="1:15" x14ac:dyDescent="0.3">
      <c r="A4018" t="s">
        <v>6403</v>
      </c>
      <c r="B4018" s="7">
        <v>42239</v>
      </c>
      <c r="C4018" t="s">
        <v>5221</v>
      </c>
      <c r="D4018" t="s">
        <v>3931</v>
      </c>
      <c r="E4018">
        <v>21.4</v>
      </c>
      <c r="F4018">
        <v>5</v>
      </c>
      <c r="G4018">
        <v>0</v>
      </c>
      <c r="H4018">
        <v>9.6300000000000008</v>
      </c>
      <c r="I4018" t="s">
        <v>44</v>
      </c>
      <c r="J4018" t="s">
        <v>85</v>
      </c>
      <c r="K4018" t="s">
        <v>3932</v>
      </c>
      <c r="L4018" t="s">
        <v>35</v>
      </c>
      <c r="M4018" t="s">
        <v>1129</v>
      </c>
      <c r="N4018" t="s">
        <v>1539</v>
      </c>
      <c r="O4018">
        <f t="shared" si="62"/>
        <v>2015</v>
      </c>
    </row>
    <row r="4019" spans="1:15" x14ac:dyDescent="0.3">
      <c r="A4019" t="s">
        <v>6403</v>
      </c>
      <c r="B4019" s="7">
        <v>42239</v>
      </c>
      <c r="C4019" t="s">
        <v>5221</v>
      </c>
      <c r="D4019" t="s">
        <v>6404</v>
      </c>
      <c r="E4019">
        <v>97.88</v>
      </c>
      <c r="F4019">
        <v>2</v>
      </c>
      <c r="G4019">
        <v>0</v>
      </c>
      <c r="H4019">
        <v>48.94</v>
      </c>
      <c r="I4019" t="s">
        <v>44</v>
      </c>
      <c r="J4019" t="s">
        <v>85</v>
      </c>
      <c r="K4019" t="s">
        <v>6405</v>
      </c>
      <c r="L4019" t="s">
        <v>35</v>
      </c>
      <c r="M4019" t="s">
        <v>1129</v>
      </c>
      <c r="N4019" t="s">
        <v>1539</v>
      </c>
      <c r="O4019">
        <f t="shared" si="62"/>
        <v>2015</v>
      </c>
    </row>
    <row r="4020" spans="1:15" x14ac:dyDescent="0.3">
      <c r="A4020" t="s">
        <v>6403</v>
      </c>
      <c r="B4020" s="7">
        <v>42239</v>
      </c>
      <c r="C4020" t="s">
        <v>5221</v>
      </c>
      <c r="D4020" t="s">
        <v>3980</v>
      </c>
      <c r="E4020">
        <v>251.91</v>
      </c>
      <c r="F4020">
        <v>9</v>
      </c>
      <c r="G4020">
        <v>0</v>
      </c>
      <c r="H4020">
        <v>47.862900000000003</v>
      </c>
      <c r="I4020" t="s">
        <v>69</v>
      </c>
      <c r="J4020" t="s">
        <v>148</v>
      </c>
      <c r="K4020" t="s">
        <v>3981</v>
      </c>
      <c r="L4020" t="s">
        <v>35</v>
      </c>
      <c r="M4020" t="s">
        <v>1129</v>
      </c>
      <c r="N4020" t="s">
        <v>1539</v>
      </c>
      <c r="O4020">
        <f t="shared" si="62"/>
        <v>2015</v>
      </c>
    </row>
    <row r="4021" spans="1:15" x14ac:dyDescent="0.3">
      <c r="A4021" t="s">
        <v>6403</v>
      </c>
      <c r="B4021" s="7">
        <v>42239</v>
      </c>
      <c r="C4021" t="s">
        <v>5221</v>
      </c>
      <c r="D4021" t="s">
        <v>131</v>
      </c>
      <c r="E4021">
        <v>25.86</v>
      </c>
      <c r="F4021">
        <v>3</v>
      </c>
      <c r="G4021">
        <v>0</v>
      </c>
      <c r="H4021">
        <v>6.7236000000000002</v>
      </c>
      <c r="I4021" t="s">
        <v>44</v>
      </c>
      <c r="J4021" t="s">
        <v>76</v>
      </c>
      <c r="K4021" t="s">
        <v>132</v>
      </c>
      <c r="L4021" t="s">
        <v>35</v>
      </c>
      <c r="M4021" t="s">
        <v>1129</v>
      </c>
      <c r="N4021" t="s">
        <v>1539</v>
      </c>
      <c r="O4021">
        <f t="shared" si="62"/>
        <v>2015</v>
      </c>
    </row>
    <row r="4022" spans="1:15" x14ac:dyDescent="0.3">
      <c r="A4022" t="s">
        <v>6406</v>
      </c>
      <c r="B4022" s="7">
        <v>41812</v>
      </c>
      <c r="C4022" t="s">
        <v>6407</v>
      </c>
      <c r="D4022" t="s">
        <v>635</v>
      </c>
      <c r="E4022">
        <v>170.05799999999999</v>
      </c>
      <c r="F4022">
        <v>3</v>
      </c>
      <c r="G4022">
        <v>0.3</v>
      </c>
      <c r="H4022">
        <v>-4.8587999999999996</v>
      </c>
      <c r="I4022" t="s">
        <v>32</v>
      </c>
      <c r="J4022" t="s">
        <v>39</v>
      </c>
      <c r="K4022" t="s">
        <v>636</v>
      </c>
      <c r="L4022" t="s">
        <v>137</v>
      </c>
      <c r="M4022" t="s">
        <v>138</v>
      </c>
      <c r="N4022" t="s">
        <v>1980</v>
      </c>
      <c r="O4022">
        <f t="shared" si="62"/>
        <v>2014</v>
      </c>
    </row>
    <row r="4023" spans="1:15" x14ac:dyDescent="0.3">
      <c r="A4023" t="s">
        <v>6406</v>
      </c>
      <c r="B4023" s="7">
        <v>41812</v>
      </c>
      <c r="C4023" t="s">
        <v>6407</v>
      </c>
      <c r="D4023" t="s">
        <v>191</v>
      </c>
      <c r="E4023">
        <v>82.781999999999996</v>
      </c>
      <c r="F4023">
        <v>3</v>
      </c>
      <c r="G4023">
        <v>0.4</v>
      </c>
      <c r="H4023">
        <v>-15.1767</v>
      </c>
      <c r="I4023" t="s">
        <v>69</v>
      </c>
      <c r="J4023" t="s">
        <v>70</v>
      </c>
      <c r="K4023" t="s">
        <v>192</v>
      </c>
      <c r="L4023" t="s">
        <v>137</v>
      </c>
      <c r="M4023" t="s">
        <v>138</v>
      </c>
      <c r="N4023" t="s">
        <v>1980</v>
      </c>
      <c r="O4023">
        <f t="shared" si="62"/>
        <v>2014</v>
      </c>
    </row>
    <row r="4024" spans="1:15" x14ac:dyDescent="0.3">
      <c r="A4024" t="s">
        <v>6406</v>
      </c>
      <c r="B4024" s="7">
        <v>41812</v>
      </c>
      <c r="C4024" t="s">
        <v>6407</v>
      </c>
      <c r="D4024" t="s">
        <v>38</v>
      </c>
      <c r="E4024">
        <v>853.93</v>
      </c>
      <c r="F4024">
        <v>5</v>
      </c>
      <c r="G4024">
        <v>0.3</v>
      </c>
      <c r="H4024">
        <v>0</v>
      </c>
      <c r="I4024" t="s">
        <v>32</v>
      </c>
      <c r="J4024" t="s">
        <v>39</v>
      </c>
      <c r="K4024" t="s">
        <v>40</v>
      </c>
      <c r="L4024" t="s">
        <v>137</v>
      </c>
      <c r="M4024" t="s">
        <v>138</v>
      </c>
      <c r="N4024" t="s">
        <v>1980</v>
      </c>
      <c r="O4024">
        <f t="shared" si="62"/>
        <v>2014</v>
      </c>
    </row>
    <row r="4025" spans="1:15" x14ac:dyDescent="0.3">
      <c r="A4025" t="s">
        <v>6408</v>
      </c>
      <c r="B4025" s="7">
        <v>43035</v>
      </c>
      <c r="C4025" t="s">
        <v>5914</v>
      </c>
      <c r="D4025" t="s">
        <v>4320</v>
      </c>
      <c r="E4025">
        <v>556.66499999999996</v>
      </c>
      <c r="F4025">
        <v>5</v>
      </c>
      <c r="G4025">
        <v>0.15</v>
      </c>
      <c r="H4025">
        <v>6.5490000000000004</v>
      </c>
      <c r="I4025" t="s">
        <v>32</v>
      </c>
      <c r="J4025" t="s">
        <v>33</v>
      </c>
      <c r="K4025" t="s">
        <v>4321</v>
      </c>
      <c r="L4025" t="s">
        <v>47</v>
      </c>
      <c r="M4025" t="s">
        <v>48</v>
      </c>
      <c r="N4025" t="s">
        <v>120</v>
      </c>
      <c r="O4025">
        <f t="shared" si="62"/>
        <v>2017</v>
      </c>
    </row>
    <row r="4026" spans="1:15" x14ac:dyDescent="0.3">
      <c r="A4026" t="s">
        <v>6408</v>
      </c>
      <c r="B4026" s="7">
        <v>43035</v>
      </c>
      <c r="C4026" t="s">
        <v>5914</v>
      </c>
      <c r="D4026" t="s">
        <v>6409</v>
      </c>
      <c r="E4026">
        <v>95.84</v>
      </c>
      <c r="F4026">
        <v>4</v>
      </c>
      <c r="G4026">
        <v>0.2</v>
      </c>
      <c r="H4026">
        <v>34.741999999999997</v>
      </c>
      <c r="I4026" t="s">
        <v>69</v>
      </c>
      <c r="J4026" t="s">
        <v>70</v>
      </c>
      <c r="K4026" t="s">
        <v>6410</v>
      </c>
      <c r="L4026" t="s">
        <v>47</v>
      </c>
      <c r="M4026" t="s">
        <v>48</v>
      </c>
      <c r="N4026" t="s">
        <v>120</v>
      </c>
      <c r="O4026">
        <f t="shared" si="62"/>
        <v>2017</v>
      </c>
    </row>
    <row r="4027" spans="1:15" x14ac:dyDescent="0.3">
      <c r="A4027" t="s">
        <v>6411</v>
      </c>
      <c r="B4027" s="7">
        <v>42958</v>
      </c>
      <c r="C4027" t="s">
        <v>1812</v>
      </c>
      <c r="D4027" t="s">
        <v>4638</v>
      </c>
      <c r="E4027">
        <v>29.664000000000001</v>
      </c>
      <c r="F4027">
        <v>4</v>
      </c>
      <c r="G4027">
        <v>0.2</v>
      </c>
      <c r="H4027">
        <v>10.0116</v>
      </c>
      <c r="I4027" t="s">
        <v>44</v>
      </c>
      <c r="J4027" t="s">
        <v>85</v>
      </c>
      <c r="K4027" t="s">
        <v>4639</v>
      </c>
      <c r="L4027" t="s">
        <v>99</v>
      </c>
      <c r="M4027" t="s">
        <v>100</v>
      </c>
      <c r="N4027" t="s">
        <v>6412</v>
      </c>
      <c r="O4027">
        <f t="shared" si="62"/>
        <v>2017</v>
      </c>
    </row>
    <row r="4028" spans="1:15" x14ac:dyDescent="0.3">
      <c r="A4028" t="s">
        <v>6411</v>
      </c>
      <c r="B4028" s="7">
        <v>42958</v>
      </c>
      <c r="C4028" t="s">
        <v>1812</v>
      </c>
      <c r="D4028" t="s">
        <v>4251</v>
      </c>
      <c r="E4028">
        <v>9.1839999999999993</v>
      </c>
      <c r="F4028">
        <v>7</v>
      </c>
      <c r="G4028">
        <v>0.2</v>
      </c>
      <c r="H4028">
        <v>2.87</v>
      </c>
      <c r="I4028" t="s">
        <v>44</v>
      </c>
      <c r="J4028" t="s">
        <v>66</v>
      </c>
      <c r="K4028" t="s">
        <v>4252</v>
      </c>
      <c r="L4028" t="s">
        <v>99</v>
      </c>
      <c r="M4028" t="s">
        <v>100</v>
      </c>
      <c r="N4028" t="s">
        <v>6412</v>
      </c>
      <c r="O4028">
        <f t="shared" si="62"/>
        <v>2017</v>
      </c>
    </row>
    <row r="4029" spans="1:15" x14ac:dyDescent="0.3">
      <c r="A4029" t="s">
        <v>6411</v>
      </c>
      <c r="B4029" s="7">
        <v>42958</v>
      </c>
      <c r="C4029" t="s">
        <v>1812</v>
      </c>
      <c r="D4029" t="s">
        <v>2273</v>
      </c>
      <c r="E4029">
        <v>153.584</v>
      </c>
      <c r="F4029">
        <v>2</v>
      </c>
      <c r="G4029">
        <v>0.2</v>
      </c>
      <c r="H4029">
        <v>13.438599999999999</v>
      </c>
      <c r="I4029" t="s">
        <v>69</v>
      </c>
      <c r="J4029" t="s">
        <v>70</v>
      </c>
      <c r="K4029" t="s">
        <v>2274</v>
      </c>
      <c r="L4029" t="s">
        <v>99</v>
      </c>
      <c r="M4029" t="s">
        <v>100</v>
      </c>
      <c r="N4029" t="s">
        <v>6412</v>
      </c>
      <c r="O4029">
        <f t="shared" si="62"/>
        <v>2017</v>
      </c>
    </row>
    <row r="4030" spans="1:15" x14ac:dyDescent="0.3">
      <c r="A4030" t="s">
        <v>6411</v>
      </c>
      <c r="B4030" s="7">
        <v>42958</v>
      </c>
      <c r="C4030" t="s">
        <v>1812</v>
      </c>
      <c r="D4030" t="s">
        <v>4376</v>
      </c>
      <c r="E4030">
        <v>12.864000000000001</v>
      </c>
      <c r="F4030">
        <v>8</v>
      </c>
      <c r="G4030">
        <v>0.8</v>
      </c>
      <c r="H4030">
        <v>-22.512</v>
      </c>
      <c r="I4030" t="s">
        <v>44</v>
      </c>
      <c r="J4030" t="s">
        <v>73</v>
      </c>
      <c r="K4030" t="s">
        <v>4377</v>
      </c>
      <c r="L4030" t="s">
        <v>99</v>
      </c>
      <c r="M4030" t="s">
        <v>100</v>
      </c>
      <c r="N4030" t="s">
        <v>6412</v>
      </c>
      <c r="O4030">
        <f t="shared" si="62"/>
        <v>2017</v>
      </c>
    </row>
    <row r="4031" spans="1:15" x14ac:dyDescent="0.3">
      <c r="A4031" t="s">
        <v>6413</v>
      </c>
      <c r="B4031" s="7">
        <v>43093</v>
      </c>
      <c r="C4031" t="s">
        <v>2866</v>
      </c>
      <c r="D4031" t="s">
        <v>3304</v>
      </c>
      <c r="E4031">
        <v>479.97</v>
      </c>
      <c r="F4031">
        <v>3</v>
      </c>
      <c r="G4031">
        <v>0</v>
      </c>
      <c r="H4031">
        <v>239.98500000000001</v>
      </c>
      <c r="I4031" t="s">
        <v>69</v>
      </c>
      <c r="J4031" t="s">
        <v>604</v>
      </c>
      <c r="K4031" t="s">
        <v>3305</v>
      </c>
      <c r="L4031" t="s">
        <v>35</v>
      </c>
      <c r="M4031" t="s">
        <v>653</v>
      </c>
      <c r="N4031" t="s">
        <v>3758</v>
      </c>
      <c r="O4031">
        <f t="shared" si="62"/>
        <v>2017</v>
      </c>
    </row>
    <row r="4032" spans="1:15" x14ac:dyDescent="0.3">
      <c r="A4032" t="s">
        <v>6413</v>
      </c>
      <c r="B4032" s="7">
        <v>43093</v>
      </c>
      <c r="C4032" t="s">
        <v>2866</v>
      </c>
      <c r="D4032" t="s">
        <v>4869</v>
      </c>
      <c r="E4032">
        <v>232.88</v>
      </c>
      <c r="F4032">
        <v>4</v>
      </c>
      <c r="G4032">
        <v>0</v>
      </c>
      <c r="H4032">
        <v>60.5488</v>
      </c>
      <c r="I4032" t="s">
        <v>32</v>
      </c>
      <c r="J4032" t="s">
        <v>39</v>
      </c>
      <c r="K4032" t="s">
        <v>4870</v>
      </c>
      <c r="L4032" t="s">
        <v>35</v>
      </c>
      <c r="M4032" t="s">
        <v>653</v>
      </c>
      <c r="N4032" t="s">
        <v>3758</v>
      </c>
      <c r="O4032">
        <f t="shared" si="62"/>
        <v>2017</v>
      </c>
    </row>
    <row r="4033" spans="1:15" x14ac:dyDescent="0.3">
      <c r="A4033" t="s">
        <v>6414</v>
      </c>
      <c r="B4033" s="7">
        <v>42639</v>
      </c>
      <c r="C4033" t="s">
        <v>180</v>
      </c>
      <c r="D4033" t="s">
        <v>2207</v>
      </c>
      <c r="E4033">
        <v>236.88</v>
      </c>
      <c r="F4033">
        <v>6</v>
      </c>
      <c r="G4033">
        <v>0</v>
      </c>
      <c r="H4033">
        <v>66.326400000000007</v>
      </c>
      <c r="I4033" t="s">
        <v>44</v>
      </c>
      <c r="J4033" t="s">
        <v>76</v>
      </c>
      <c r="K4033" t="s">
        <v>2208</v>
      </c>
      <c r="L4033" t="s">
        <v>47</v>
      </c>
      <c r="M4033" t="s">
        <v>93</v>
      </c>
      <c r="N4033" t="s">
        <v>6415</v>
      </c>
      <c r="O4033">
        <f t="shared" si="62"/>
        <v>2016</v>
      </c>
    </row>
    <row r="4034" spans="1:15" x14ac:dyDescent="0.3">
      <c r="A4034" t="s">
        <v>6414</v>
      </c>
      <c r="B4034" s="7">
        <v>42639</v>
      </c>
      <c r="C4034" t="s">
        <v>180</v>
      </c>
      <c r="D4034" t="s">
        <v>403</v>
      </c>
      <c r="E4034">
        <v>29.9</v>
      </c>
      <c r="F4034">
        <v>5</v>
      </c>
      <c r="G4034">
        <v>0</v>
      </c>
      <c r="H4034">
        <v>14.651</v>
      </c>
      <c r="I4034" t="s">
        <v>44</v>
      </c>
      <c r="J4034" t="s">
        <v>85</v>
      </c>
      <c r="K4034" t="s">
        <v>404</v>
      </c>
      <c r="L4034" t="s">
        <v>47</v>
      </c>
      <c r="M4034" t="s">
        <v>93</v>
      </c>
      <c r="N4034" t="s">
        <v>6415</v>
      </c>
      <c r="O4034">
        <f t="shared" ref="O4034:O4097" si="63">YEAR(B4034)</f>
        <v>2016</v>
      </c>
    </row>
    <row r="4035" spans="1:15" x14ac:dyDescent="0.3">
      <c r="A4035" t="s">
        <v>6414</v>
      </c>
      <c r="B4035" s="7">
        <v>42639</v>
      </c>
      <c r="C4035" t="s">
        <v>180</v>
      </c>
      <c r="D4035" t="s">
        <v>3751</v>
      </c>
      <c r="E4035">
        <v>100</v>
      </c>
      <c r="F4035">
        <v>4</v>
      </c>
      <c r="G4035">
        <v>0</v>
      </c>
      <c r="H4035">
        <v>21</v>
      </c>
      <c r="I4035" t="s">
        <v>69</v>
      </c>
      <c r="J4035" t="s">
        <v>148</v>
      </c>
      <c r="K4035" t="s">
        <v>3752</v>
      </c>
      <c r="L4035" t="s">
        <v>47</v>
      </c>
      <c r="M4035" t="s">
        <v>93</v>
      </c>
      <c r="N4035" t="s">
        <v>6415</v>
      </c>
      <c r="O4035">
        <f t="shared" si="63"/>
        <v>2016</v>
      </c>
    </row>
    <row r="4036" spans="1:15" x14ac:dyDescent="0.3">
      <c r="A4036" t="s">
        <v>6416</v>
      </c>
      <c r="B4036" s="7">
        <v>42716</v>
      </c>
      <c r="C4036" t="s">
        <v>3598</v>
      </c>
      <c r="D4036" t="s">
        <v>1224</v>
      </c>
      <c r="E4036">
        <v>18.693000000000001</v>
      </c>
      <c r="F4036">
        <v>3</v>
      </c>
      <c r="G4036">
        <v>0.7</v>
      </c>
      <c r="H4036">
        <v>-14.331300000000001</v>
      </c>
      <c r="I4036" t="s">
        <v>44</v>
      </c>
      <c r="J4036" t="s">
        <v>73</v>
      </c>
      <c r="K4036" t="s">
        <v>1225</v>
      </c>
      <c r="L4036" t="s">
        <v>137</v>
      </c>
      <c r="M4036" t="s">
        <v>445</v>
      </c>
      <c r="N4036" t="s">
        <v>2314</v>
      </c>
      <c r="O4036">
        <f t="shared" si="63"/>
        <v>2016</v>
      </c>
    </row>
    <row r="4037" spans="1:15" x14ac:dyDescent="0.3">
      <c r="A4037" t="s">
        <v>6416</v>
      </c>
      <c r="B4037" s="7">
        <v>42716</v>
      </c>
      <c r="C4037" t="s">
        <v>3598</v>
      </c>
      <c r="D4037" t="s">
        <v>1472</v>
      </c>
      <c r="E4037">
        <v>383.952</v>
      </c>
      <c r="F4037">
        <v>6</v>
      </c>
      <c r="G4037">
        <v>0.2</v>
      </c>
      <c r="H4037">
        <v>76.790400000000005</v>
      </c>
      <c r="I4037" t="s">
        <v>69</v>
      </c>
      <c r="J4037" t="s">
        <v>148</v>
      </c>
      <c r="K4037" t="s">
        <v>1473</v>
      </c>
      <c r="L4037" t="s">
        <v>137</v>
      </c>
      <c r="M4037" t="s">
        <v>445</v>
      </c>
      <c r="N4037" t="s">
        <v>2314</v>
      </c>
      <c r="O4037">
        <f t="shared" si="63"/>
        <v>2016</v>
      </c>
    </row>
    <row r="4038" spans="1:15" x14ac:dyDescent="0.3">
      <c r="A4038" t="s">
        <v>6417</v>
      </c>
      <c r="B4038" s="7">
        <v>42366</v>
      </c>
      <c r="C4038" t="s">
        <v>5221</v>
      </c>
      <c r="D4038" t="s">
        <v>3533</v>
      </c>
      <c r="E4038">
        <v>24.815999999999999</v>
      </c>
      <c r="F4038">
        <v>2</v>
      </c>
      <c r="G4038">
        <v>0.2</v>
      </c>
      <c r="H4038">
        <v>1.5509999999999999</v>
      </c>
      <c r="I4038" t="s">
        <v>44</v>
      </c>
      <c r="J4038" t="s">
        <v>58</v>
      </c>
      <c r="K4038" t="s">
        <v>3534</v>
      </c>
      <c r="L4038" t="s">
        <v>99</v>
      </c>
      <c r="M4038" t="s">
        <v>193</v>
      </c>
      <c r="N4038" t="s">
        <v>276</v>
      </c>
      <c r="O4038">
        <f t="shared" si="63"/>
        <v>2015</v>
      </c>
    </row>
    <row r="4039" spans="1:15" x14ac:dyDescent="0.3">
      <c r="A4039" t="s">
        <v>6418</v>
      </c>
      <c r="B4039" s="7">
        <v>42002</v>
      </c>
      <c r="C4039" t="s">
        <v>2136</v>
      </c>
      <c r="D4039" t="s">
        <v>5503</v>
      </c>
      <c r="E4039">
        <v>24.9</v>
      </c>
      <c r="F4039">
        <v>5</v>
      </c>
      <c r="G4039">
        <v>0</v>
      </c>
      <c r="H4039">
        <v>8.2170000000000005</v>
      </c>
      <c r="I4039" t="s">
        <v>32</v>
      </c>
      <c r="J4039" t="s">
        <v>63</v>
      </c>
      <c r="K4039" t="s">
        <v>5504</v>
      </c>
      <c r="L4039" t="s">
        <v>47</v>
      </c>
      <c r="M4039" t="s">
        <v>48</v>
      </c>
      <c r="N4039" t="s">
        <v>120</v>
      </c>
      <c r="O4039">
        <f t="shared" si="63"/>
        <v>2014</v>
      </c>
    </row>
    <row r="4040" spans="1:15" x14ac:dyDescent="0.3">
      <c r="A4040" t="s">
        <v>6418</v>
      </c>
      <c r="B4040" s="7">
        <v>42002</v>
      </c>
      <c r="C4040" t="s">
        <v>2136</v>
      </c>
      <c r="D4040" t="s">
        <v>4089</v>
      </c>
      <c r="E4040">
        <v>21.12</v>
      </c>
      <c r="F4040">
        <v>4</v>
      </c>
      <c r="G4040">
        <v>0</v>
      </c>
      <c r="H4040">
        <v>9.5039999999999996</v>
      </c>
      <c r="I4040" t="s">
        <v>44</v>
      </c>
      <c r="J4040" t="s">
        <v>85</v>
      </c>
      <c r="K4040" t="s">
        <v>4090</v>
      </c>
      <c r="L4040" t="s">
        <v>47</v>
      </c>
      <c r="M4040" t="s">
        <v>48</v>
      </c>
      <c r="N4040" t="s">
        <v>120</v>
      </c>
      <c r="O4040">
        <f t="shared" si="63"/>
        <v>2014</v>
      </c>
    </row>
    <row r="4041" spans="1:15" x14ac:dyDescent="0.3">
      <c r="A4041" t="s">
        <v>6418</v>
      </c>
      <c r="B4041" s="7">
        <v>42002</v>
      </c>
      <c r="C4041" t="s">
        <v>2136</v>
      </c>
      <c r="D4041" t="s">
        <v>3304</v>
      </c>
      <c r="E4041">
        <v>767.952</v>
      </c>
      <c r="F4041">
        <v>6</v>
      </c>
      <c r="G4041">
        <v>0.2</v>
      </c>
      <c r="H4041">
        <v>287.98200000000003</v>
      </c>
      <c r="I4041" t="s">
        <v>69</v>
      </c>
      <c r="J4041" t="s">
        <v>604</v>
      </c>
      <c r="K4041" t="s">
        <v>3305</v>
      </c>
      <c r="L4041" t="s">
        <v>47</v>
      </c>
      <c r="M4041" t="s">
        <v>48</v>
      </c>
      <c r="N4041" t="s">
        <v>120</v>
      </c>
      <c r="O4041">
        <f t="shared" si="63"/>
        <v>2014</v>
      </c>
    </row>
    <row r="4042" spans="1:15" x14ac:dyDescent="0.3">
      <c r="A4042" t="s">
        <v>6418</v>
      </c>
      <c r="B4042" s="7">
        <v>42002</v>
      </c>
      <c r="C4042" t="s">
        <v>2136</v>
      </c>
      <c r="D4042" t="s">
        <v>1948</v>
      </c>
      <c r="E4042">
        <v>14.352</v>
      </c>
      <c r="F4042">
        <v>3</v>
      </c>
      <c r="G4042">
        <v>0.2</v>
      </c>
      <c r="H4042">
        <v>4.6643999999999997</v>
      </c>
      <c r="I4042" t="s">
        <v>44</v>
      </c>
      <c r="J4042" t="s">
        <v>73</v>
      </c>
      <c r="K4042" t="s">
        <v>1949</v>
      </c>
      <c r="L4042" t="s">
        <v>47</v>
      </c>
      <c r="M4042" t="s">
        <v>48</v>
      </c>
      <c r="N4042" t="s">
        <v>120</v>
      </c>
      <c r="O4042">
        <f t="shared" si="63"/>
        <v>2014</v>
      </c>
    </row>
    <row r="4043" spans="1:15" x14ac:dyDescent="0.3">
      <c r="A4043" t="s">
        <v>6418</v>
      </c>
      <c r="B4043" s="7">
        <v>42002</v>
      </c>
      <c r="C4043" t="s">
        <v>2136</v>
      </c>
      <c r="D4043" t="s">
        <v>1766</v>
      </c>
      <c r="E4043">
        <v>191.976</v>
      </c>
      <c r="F4043">
        <v>3</v>
      </c>
      <c r="G4043">
        <v>0.2</v>
      </c>
      <c r="H4043">
        <v>19.197600000000001</v>
      </c>
      <c r="I4043" t="s">
        <v>69</v>
      </c>
      <c r="J4043" t="s">
        <v>70</v>
      </c>
      <c r="K4043" t="s">
        <v>1767</v>
      </c>
      <c r="L4043" t="s">
        <v>47</v>
      </c>
      <c r="M4043" t="s">
        <v>48</v>
      </c>
      <c r="N4043" t="s">
        <v>120</v>
      </c>
      <c r="O4043">
        <f t="shared" si="63"/>
        <v>2014</v>
      </c>
    </row>
    <row r="4044" spans="1:15" x14ac:dyDescent="0.3">
      <c r="A4044" t="s">
        <v>6418</v>
      </c>
      <c r="B4044" s="7">
        <v>42002</v>
      </c>
      <c r="C4044" t="s">
        <v>2136</v>
      </c>
      <c r="D4044" t="s">
        <v>3198</v>
      </c>
      <c r="E4044">
        <v>274.77</v>
      </c>
      <c r="F4044">
        <v>9</v>
      </c>
      <c r="G4044">
        <v>0</v>
      </c>
      <c r="H4044">
        <v>126.3942</v>
      </c>
      <c r="I4044" t="s">
        <v>44</v>
      </c>
      <c r="J4044" t="s">
        <v>45</v>
      </c>
      <c r="K4044" t="s">
        <v>3199</v>
      </c>
      <c r="L4044" t="s">
        <v>47</v>
      </c>
      <c r="M4044" t="s">
        <v>48</v>
      </c>
      <c r="N4044" t="s">
        <v>120</v>
      </c>
      <c r="O4044">
        <f t="shared" si="63"/>
        <v>2014</v>
      </c>
    </row>
    <row r="4045" spans="1:15" x14ac:dyDescent="0.3">
      <c r="A4045" t="s">
        <v>6418</v>
      </c>
      <c r="B4045" s="7">
        <v>42002</v>
      </c>
      <c r="C4045" t="s">
        <v>2136</v>
      </c>
      <c r="D4045" t="s">
        <v>5851</v>
      </c>
      <c r="E4045">
        <v>70.56</v>
      </c>
      <c r="F4045">
        <v>6</v>
      </c>
      <c r="G4045">
        <v>0</v>
      </c>
      <c r="H4045">
        <v>23.990400000000001</v>
      </c>
      <c r="I4045" t="s">
        <v>32</v>
      </c>
      <c r="J4045" t="s">
        <v>63</v>
      </c>
      <c r="K4045" t="s">
        <v>5852</v>
      </c>
      <c r="L4045" t="s">
        <v>47</v>
      </c>
      <c r="M4045" t="s">
        <v>48</v>
      </c>
      <c r="N4045" t="s">
        <v>120</v>
      </c>
      <c r="O4045">
        <f t="shared" si="63"/>
        <v>2014</v>
      </c>
    </row>
    <row r="4046" spans="1:15" x14ac:dyDescent="0.3">
      <c r="A4046" t="s">
        <v>6419</v>
      </c>
      <c r="B4046" s="7">
        <v>42180</v>
      </c>
      <c r="C4046" t="s">
        <v>3999</v>
      </c>
      <c r="D4046" t="s">
        <v>1758</v>
      </c>
      <c r="E4046">
        <v>204.85</v>
      </c>
      <c r="F4046">
        <v>5</v>
      </c>
      <c r="G4046">
        <v>0</v>
      </c>
      <c r="H4046">
        <v>57.357999999999997</v>
      </c>
      <c r="I4046" t="s">
        <v>32</v>
      </c>
      <c r="J4046" t="s">
        <v>63</v>
      </c>
      <c r="K4046" t="s">
        <v>1759</v>
      </c>
      <c r="L4046" t="s">
        <v>47</v>
      </c>
      <c r="M4046" t="s">
        <v>48</v>
      </c>
      <c r="N4046" t="s">
        <v>120</v>
      </c>
      <c r="O4046">
        <f t="shared" si="63"/>
        <v>2015</v>
      </c>
    </row>
    <row r="4047" spans="1:15" x14ac:dyDescent="0.3">
      <c r="A4047" t="s">
        <v>6420</v>
      </c>
      <c r="B4047" s="7">
        <v>42096</v>
      </c>
      <c r="C4047" t="s">
        <v>5653</v>
      </c>
      <c r="D4047" t="s">
        <v>2704</v>
      </c>
      <c r="E4047">
        <v>9.1560000000000006</v>
      </c>
      <c r="F4047">
        <v>3</v>
      </c>
      <c r="G4047">
        <v>0.8</v>
      </c>
      <c r="H4047">
        <v>-13.734</v>
      </c>
      <c r="I4047" t="s">
        <v>44</v>
      </c>
      <c r="J4047" t="s">
        <v>73</v>
      </c>
      <c r="K4047" t="s">
        <v>2705</v>
      </c>
      <c r="L4047" t="s">
        <v>99</v>
      </c>
      <c r="M4047" t="s">
        <v>100</v>
      </c>
      <c r="N4047" t="s">
        <v>171</v>
      </c>
      <c r="O4047">
        <f t="shared" si="63"/>
        <v>2015</v>
      </c>
    </row>
    <row r="4048" spans="1:15" x14ac:dyDescent="0.3">
      <c r="A4048" t="s">
        <v>6421</v>
      </c>
      <c r="B4048" s="7">
        <v>43029</v>
      </c>
      <c r="C4048" t="s">
        <v>6359</v>
      </c>
      <c r="D4048" t="s">
        <v>2794</v>
      </c>
      <c r="E4048">
        <v>23.992000000000001</v>
      </c>
      <c r="F4048">
        <v>2</v>
      </c>
      <c r="G4048">
        <v>0.8</v>
      </c>
      <c r="H4048">
        <v>-62.379199999999997</v>
      </c>
      <c r="I4048" t="s">
        <v>44</v>
      </c>
      <c r="J4048" t="s">
        <v>76</v>
      </c>
      <c r="K4048" t="s">
        <v>2795</v>
      </c>
      <c r="L4048" t="s">
        <v>99</v>
      </c>
      <c r="M4048" t="s">
        <v>193</v>
      </c>
      <c r="N4048" t="s">
        <v>276</v>
      </c>
      <c r="O4048">
        <f t="shared" si="63"/>
        <v>2017</v>
      </c>
    </row>
    <row r="4049" spans="1:15" x14ac:dyDescent="0.3">
      <c r="A4049" t="s">
        <v>6422</v>
      </c>
      <c r="B4049" s="7">
        <v>42201</v>
      </c>
      <c r="C4049" t="s">
        <v>6240</v>
      </c>
      <c r="D4049" t="s">
        <v>3388</v>
      </c>
      <c r="E4049">
        <v>80.88</v>
      </c>
      <c r="F4049">
        <v>3</v>
      </c>
      <c r="G4049">
        <v>0</v>
      </c>
      <c r="H4049">
        <v>39.6312</v>
      </c>
      <c r="I4049" t="s">
        <v>44</v>
      </c>
      <c r="J4049" t="s">
        <v>85</v>
      </c>
      <c r="K4049" t="s">
        <v>3389</v>
      </c>
      <c r="L4049" t="s">
        <v>137</v>
      </c>
      <c r="M4049" t="s">
        <v>243</v>
      </c>
      <c r="N4049" t="s">
        <v>244</v>
      </c>
      <c r="O4049">
        <f t="shared" si="63"/>
        <v>2015</v>
      </c>
    </row>
    <row r="4050" spans="1:15" x14ac:dyDescent="0.3">
      <c r="A4050" t="s">
        <v>6422</v>
      </c>
      <c r="B4050" s="7">
        <v>42201</v>
      </c>
      <c r="C4050" t="s">
        <v>6240</v>
      </c>
      <c r="D4050" t="s">
        <v>3005</v>
      </c>
      <c r="E4050">
        <v>599.9</v>
      </c>
      <c r="F4050">
        <v>10</v>
      </c>
      <c r="G4050">
        <v>0</v>
      </c>
      <c r="H4050">
        <v>191.96799999999999</v>
      </c>
      <c r="I4050" t="s">
        <v>69</v>
      </c>
      <c r="J4050" t="s">
        <v>148</v>
      </c>
      <c r="K4050" t="s">
        <v>3006</v>
      </c>
      <c r="L4050" t="s">
        <v>137</v>
      </c>
      <c r="M4050" t="s">
        <v>243</v>
      </c>
      <c r="N4050" t="s">
        <v>244</v>
      </c>
      <c r="O4050">
        <f t="shared" si="63"/>
        <v>2015</v>
      </c>
    </row>
    <row r="4051" spans="1:15" x14ac:dyDescent="0.3">
      <c r="A4051" t="s">
        <v>6423</v>
      </c>
      <c r="B4051" s="7">
        <v>42910</v>
      </c>
      <c r="C4051" t="s">
        <v>5255</v>
      </c>
      <c r="D4051" t="s">
        <v>2532</v>
      </c>
      <c r="E4051">
        <v>276.69</v>
      </c>
      <c r="F4051">
        <v>3</v>
      </c>
      <c r="G4051">
        <v>0</v>
      </c>
      <c r="H4051">
        <v>49.804200000000002</v>
      </c>
      <c r="I4051" t="s">
        <v>32</v>
      </c>
      <c r="J4051" t="s">
        <v>63</v>
      </c>
      <c r="K4051" t="s">
        <v>2533</v>
      </c>
      <c r="L4051" t="s">
        <v>137</v>
      </c>
      <c r="M4051" t="s">
        <v>243</v>
      </c>
      <c r="N4051" t="s">
        <v>244</v>
      </c>
      <c r="O4051">
        <f t="shared" si="63"/>
        <v>2017</v>
      </c>
    </row>
    <row r="4052" spans="1:15" x14ac:dyDescent="0.3">
      <c r="A4052" t="s">
        <v>6423</v>
      </c>
      <c r="B4052" s="7">
        <v>42910</v>
      </c>
      <c r="C4052" t="s">
        <v>5255</v>
      </c>
      <c r="D4052" t="s">
        <v>959</v>
      </c>
      <c r="E4052">
        <v>172.76400000000001</v>
      </c>
      <c r="F4052">
        <v>2</v>
      </c>
      <c r="G4052">
        <v>0.1</v>
      </c>
      <c r="H4052">
        <v>32.633200000000002</v>
      </c>
      <c r="I4052" t="s">
        <v>32</v>
      </c>
      <c r="J4052" t="s">
        <v>39</v>
      </c>
      <c r="K4052" t="s">
        <v>960</v>
      </c>
      <c r="L4052" t="s">
        <v>137</v>
      </c>
      <c r="M4052" t="s">
        <v>243</v>
      </c>
      <c r="N4052" t="s">
        <v>244</v>
      </c>
      <c r="O4052">
        <f t="shared" si="63"/>
        <v>2017</v>
      </c>
    </row>
    <row r="4053" spans="1:15" x14ac:dyDescent="0.3">
      <c r="A4053" t="s">
        <v>6424</v>
      </c>
      <c r="B4053" s="7">
        <v>41911</v>
      </c>
      <c r="C4053" t="s">
        <v>3103</v>
      </c>
      <c r="D4053" t="s">
        <v>4578</v>
      </c>
      <c r="E4053">
        <v>4.2240000000000002</v>
      </c>
      <c r="F4053">
        <v>3</v>
      </c>
      <c r="G4053">
        <v>0.2</v>
      </c>
      <c r="H4053">
        <v>1.4783999999999999</v>
      </c>
      <c r="I4053" t="s">
        <v>44</v>
      </c>
      <c r="J4053" t="s">
        <v>66</v>
      </c>
      <c r="K4053" t="s">
        <v>4579</v>
      </c>
      <c r="L4053" t="s">
        <v>137</v>
      </c>
      <c r="M4053" t="s">
        <v>138</v>
      </c>
      <c r="N4053" t="s">
        <v>139</v>
      </c>
      <c r="O4053">
        <f t="shared" si="63"/>
        <v>2014</v>
      </c>
    </row>
    <row r="4054" spans="1:15" x14ac:dyDescent="0.3">
      <c r="A4054" t="s">
        <v>6424</v>
      </c>
      <c r="B4054" s="7">
        <v>41911</v>
      </c>
      <c r="C4054" t="s">
        <v>3103</v>
      </c>
      <c r="D4054" t="s">
        <v>4123</v>
      </c>
      <c r="E4054">
        <v>409.27199999999999</v>
      </c>
      <c r="F4054">
        <v>2</v>
      </c>
      <c r="G4054">
        <v>0.4</v>
      </c>
      <c r="H4054">
        <v>-81.854399999999998</v>
      </c>
      <c r="I4054" t="s">
        <v>32</v>
      </c>
      <c r="J4054" t="s">
        <v>53</v>
      </c>
      <c r="K4054" t="s">
        <v>4124</v>
      </c>
      <c r="L4054" t="s">
        <v>137</v>
      </c>
      <c r="M4054" t="s">
        <v>138</v>
      </c>
      <c r="N4054" t="s">
        <v>139</v>
      </c>
      <c r="O4054">
        <f t="shared" si="63"/>
        <v>2014</v>
      </c>
    </row>
    <row r="4055" spans="1:15" x14ac:dyDescent="0.3">
      <c r="A4055" t="s">
        <v>6424</v>
      </c>
      <c r="B4055" s="7">
        <v>41911</v>
      </c>
      <c r="C4055" t="s">
        <v>3103</v>
      </c>
      <c r="D4055" t="s">
        <v>6425</v>
      </c>
      <c r="E4055">
        <v>55.44</v>
      </c>
      <c r="F4055">
        <v>11</v>
      </c>
      <c r="G4055">
        <v>0.2</v>
      </c>
      <c r="H4055">
        <v>18.018000000000001</v>
      </c>
      <c r="I4055" t="s">
        <v>44</v>
      </c>
      <c r="J4055" t="s">
        <v>45</v>
      </c>
      <c r="K4055" t="s">
        <v>6426</v>
      </c>
      <c r="L4055" t="s">
        <v>137</v>
      </c>
      <c r="M4055" t="s">
        <v>138</v>
      </c>
      <c r="N4055" t="s">
        <v>139</v>
      </c>
      <c r="O4055">
        <f t="shared" si="63"/>
        <v>2014</v>
      </c>
    </row>
    <row r="4056" spans="1:15" x14ac:dyDescent="0.3">
      <c r="A4056" t="s">
        <v>6424</v>
      </c>
      <c r="B4056" s="7">
        <v>41911</v>
      </c>
      <c r="C4056" t="s">
        <v>3103</v>
      </c>
      <c r="D4056" t="s">
        <v>4330</v>
      </c>
      <c r="E4056">
        <v>20.928000000000001</v>
      </c>
      <c r="F4056">
        <v>4</v>
      </c>
      <c r="G4056">
        <v>0.2</v>
      </c>
      <c r="H4056">
        <v>6.8015999999999996</v>
      </c>
      <c r="I4056" t="s">
        <v>44</v>
      </c>
      <c r="J4056" t="s">
        <v>85</v>
      </c>
      <c r="K4056" t="s">
        <v>4331</v>
      </c>
      <c r="L4056" t="s">
        <v>137</v>
      </c>
      <c r="M4056" t="s">
        <v>138</v>
      </c>
      <c r="N4056" t="s">
        <v>139</v>
      </c>
      <c r="O4056">
        <f t="shared" si="63"/>
        <v>2014</v>
      </c>
    </row>
    <row r="4057" spans="1:15" x14ac:dyDescent="0.3">
      <c r="A4057" t="s">
        <v>6424</v>
      </c>
      <c r="B4057" s="7">
        <v>41911</v>
      </c>
      <c r="C4057" t="s">
        <v>3103</v>
      </c>
      <c r="D4057" t="s">
        <v>1567</v>
      </c>
      <c r="E4057">
        <v>1801.6320000000001</v>
      </c>
      <c r="F4057">
        <v>6</v>
      </c>
      <c r="G4057">
        <v>0.2</v>
      </c>
      <c r="H4057">
        <v>-337.80599999999998</v>
      </c>
      <c r="I4057" t="s">
        <v>44</v>
      </c>
      <c r="J4057" t="s">
        <v>58</v>
      </c>
      <c r="K4057" t="s">
        <v>1568</v>
      </c>
      <c r="L4057" t="s">
        <v>137</v>
      </c>
      <c r="M4057" t="s">
        <v>138</v>
      </c>
      <c r="N4057" t="s">
        <v>139</v>
      </c>
      <c r="O4057">
        <f t="shared" si="63"/>
        <v>2014</v>
      </c>
    </row>
    <row r="4058" spans="1:15" x14ac:dyDescent="0.3">
      <c r="A4058" t="s">
        <v>6424</v>
      </c>
      <c r="B4058" s="7">
        <v>41911</v>
      </c>
      <c r="C4058" t="s">
        <v>3103</v>
      </c>
      <c r="D4058" t="s">
        <v>2834</v>
      </c>
      <c r="E4058">
        <v>67.176000000000002</v>
      </c>
      <c r="F4058">
        <v>1</v>
      </c>
      <c r="G4058">
        <v>0.4</v>
      </c>
      <c r="H4058">
        <v>-20.152799999999999</v>
      </c>
      <c r="I4058" t="s">
        <v>32</v>
      </c>
      <c r="J4058" t="s">
        <v>53</v>
      </c>
      <c r="K4058" t="s">
        <v>2835</v>
      </c>
      <c r="L4058" t="s">
        <v>137</v>
      </c>
      <c r="M4058" t="s">
        <v>138</v>
      </c>
      <c r="N4058" t="s">
        <v>139</v>
      </c>
      <c r="O4058">
        <f t="shared" si="63"/>
        <v>2014</v>
      </c>
    </row>
    <row r="4059" spans="1:15" x14ac:dyDescent="0.3">
      <c r="A4059" t="s">
        <v>6427</v>
      </c>
      <c r="B4059" s="7">
        <v>41967</v>
      </c>
      <c r="C4059" t="s">
        <v>1622</v>
      </c>
      <c r="D4059" t="s">
        <v>2635</v>
      </c>
      <c r="E4059">
        <v>646.20000000000005</v>
      </c>
      <c r="F4059">
        <v>5</v>
      </c>
      <c r="G4059">
        <v>0.2</v>
      </c>
      <c r="H4059">
        <v>-8.0775000000000006</v>
      </c>
      <c r="I4059" t="s">
        <v>44</v>
      </c>
      <c r="J4059" t="s">
        <v>58</v>
      </c>
      <c r="K4059" t="s">
        <v>2636</v>
      </c>
      <c r="L4059" t="s">
        <v>99</v>
      </c>
      <c r="M4059" t="s">
        <v>193</v>
      </c>
      <c r="N4059" t="s">
        <v>276</v>
      </c>
      <c r="O4059">
        <f t="shared" si="63"/>
        <v>2014</v>
      </c>
    </row>
    <row r="4060" spans="1:15" x14ac:dyDescent="0.3">
      <c r="A4060" t="s">
        <v>6428</v>
      </c>
      <c r="B4060" s="7">
        <v>42328</v>
      </c>
      <c r="C4060" t="s">
        <v>502</v>
      </c>
      <c r="D4060" t="s">
        <v>2449</v>
      </c>
      <c r="E4060">
        <v>72.744</v>
      </c>
      <c r="F4060">
        <v>7</v>
      </c>
      <c r="G4060">
        <v>0.2</v>
      </c>
      <c r="H4060">
        <v>-15.4581</v>
      </c>
      <c r="I4060" t="s">
        <v>69</v>
      </c>
      <c r="J4060" t="s">
        <v>70</v>
      </c>
      <c r="K4060" t="s">
        <v>2450</v>
      </c>
      <c r="L4060" t="s">
        <v>47</v>
      </c>
      <c r="M4060" t="s">
        <v>48</v>
      </c>
      <c r="N4060" t="s">
        <v>2811</v>
      </c>
      <c r="O4060">
        <f t="shared" si="63"/>
        <v>2015</v>
      </c>
    </row>
    <row r="4061" spans="1:15" x14ac:dyDescent="0.3">
      <c r="A4061" t="s">
        <v>6428</v>
      </c>
      <c r="B4061" s="7">
        <v>42328</v>
      </c>
      <c r="C4061" t="s">
        <v>502</v>
      </c>
      <c r="D4061" t="s">
        <v>1598</v>
      </c>
      <c r="E4061">
        <v>572.16</v>
      </c>
      <c r="F4061">
        <v>3</v>
      </c>
      <c r="G4061">
        <v>0.2</v>
      </c>
      <c r="H4061">
        <v>35.76</v>
      </c>
      <c r="I4061" t="s">
        <v>32</v>
      </c>
      <c r="J4061" t="s">
        <v>39</v>
      </c>
      <c r="K4061" t="s">
        <v>1599</v>
      </c>
      <c r="L4061" t="s">
        <v>47</v>
      </c>
      <c r="M4061" t="s">
        <v>48</v>
      </c>
      <c r="N4061" t="s">
        <v>2811</v>
      </c>
      <c r="O4061">
        <f t="shared" si="63"/>
        <v>2015</v>
      </c>
    </row>
    <row r="4062" spans="1:15" x14ac:dyDescent="0.3">
      <c r="A4062" t="s">
        <v>6429</v>
      </c>
      <c r="B4062" s="7">
        <v>42675</v>
      </c>
      <c r="C4062" t="s">
        <v>1467</v>
      </c>
      <c r="D4062" t="s">
        <v>2476</v>
      </c>
      <c r="E4062">
        <v>68.111999999999995</v>
      </c>
      <c r="F4062">
        <v>3</v>
      </c>
      <c r="G4062">
        <v>0.2</v>
      </c>
      <c r="H4062">
        <v>17.8794</v>
      </c>
      <c r="I4062" t="s">
        <v>69</v>
      </c>
      <c r="J4062" t="s">
        <v>148</v>
      </c>
      <c r="K4062" t="s">
        <v>2477</v>
      </c>
      <c r="L4062" t="s">
        <v>99</v>
      </c>
      <c r="M4062" t="s">
        <v>193</v>
      </c>
      <c r="N4062" t="s">
        <v>276</v>
      </c>
      <c r="O4062">
        <f t="shared" si="63"/>
        <v>2016</v>
      </c>
    </row>
    <row r="4063" spans="1:15" x14ac:dyDescent="0.3">
      <c r="A4063" t="s">
        <v>6430</v>
      </c>
      <c r="B4063" s="7">
        <v>42264</v>
      </c>
      <c r="C4063" t="s">
        <v>5653</v>
      </c>
      <c r="D4063" t="s">
        <v>3959</v>
      </c>
      <c r="E4063">
        <v>25.032</v>
      </c>
      <c r="F4063">
        <v>3</v>
      </c>
      <c r="G4063">
        <v>0.2</v>
      </c>
      <c r="H4063">
        <v>7.8224999999999998</v>
      </c>
      <c r="I4063" t="s">
        <v>44</v>
      </c>
      <c r="J4063" t="s">
        <v>73</v>
      </c>
      <c r="K4063" t="s">
        <v>3960</v>
      </c>
      <c r="L4063" t="s">
        <v>47</v>
      </c>
      <c r="M4063" t="s">
        <v>93</v>
      </c>
      <c r="N4063" t="s">
        <v>94</v>
      </c>
      <c r="O4063">
        <f t="shared" si="63"/>
        <v>2015</v>
      </c>
    </row>
    <row r="4064" spans="1:15" x14ac:dyDescent="0.3">
      <c r="A4064" t="s">
        <v>6431</v>
      </c>
      <c r="B4064" s="7">
        <v>42439</v>
      </c>
      <c r="C4064" t="s">
        <v>3131</v>
      </c>
      <c r="D4064" t="s">
        <v>4379</v>
      </c>
      <c r="E4064">
        <v>39.991999999999997</v>
      </c>
      <c r="F4064">
        <v>1</v>
      </c>
      <c r="G4064">
        <v>0.2</v>
      </c>
      <c r="H4064">
        <v>7.4984999999999999</v>
      </c>
      <c r="I4064" t="s">
        <v>69</v>
      </c>
      <c r="J4064" t="s">
        <v>148</v>
      </c>
      <c r="K4064" t="s">
        <v>4380</v>
      </c>
      <c r="L4064" t="s">
        <v>137</v>
      </c>
      <c r="M4064" t="s">
        <v>138</v>
      </c>
      <c r="N4064" t="s">
        <v>139</v>
      </c>
      <c r="O4064">
        <f t="shared" si="63"/>
        <v>2016</v>
      </c>
    </row>
    <row r="4065" spans="1:15" x14ac:dyDescent="0.3">
      <c r="A4065" t="s">
        <v>6432</v>
      </c>
      <c r="B4065" s="7">
        <v>41813</v>
      </c>
      <c r="C4065" t="s">
        <v>5308</v>
      </c>
      <c r="D4065" t="s">
        <v>6433</v>
      </c>
      <c r="E4065">
        <v>20.015999999999998</v>
      </c>
      <c r="F4065">
        <v>9</v>
      </c>
      <c r="G4065">
        <v>0.2</v>
      </c>
      <c r="H4065">
        <v>1.7514000000000001</v>
      </c>
      <c r="I4065" t="s">
        <v>44</v>
      </c>
      <c r="J4065" t="s">
        <v>66</v>
      </c>
      <c r="K4065" t="s">
        <v>3719</v>
      </c>
      <c r="L4065" t="s">
        <v>35</v>
      </c>
      <c r="M4065" t="s">
        <v>87</v>
      </c>
      <c r="N4065" t="s">
        <v>88</v>
      </c>
      <c r="O4065">
        <f t="shared" si="63"/>
        <v>2014</v>
      </c>
    </row>
    <row r="4066" spans="1:15" x14ac:dyDescent="0.3">
      <c r="A4066" t="s">
        <v>6432</v>
      </c>
      <c r="B4066" s="7">
        <v>41813</v>
      </c>
      <c r="C4066" t="s">
        <v>5308</v>
      </c>
      <c r="D4066" t="s">
        <v>6078</v>
      </c>
      <c r="E4066">
        <v>3.1040000000000001</v>
      </c>
      <c r="F4066">
        <v>1</v>
      </c>
      <c r="G4066">
        <v>0.2</v>
      </c>
      <c r="H4066">
        <v>0.34920000000000001</v>
      </c>
      <c r="I4066" t="s">
        <v>44</v>
      </c>
      <c r="J4066" t="s">
        <v>515</v>
      </c>
      <c r="K4066" t="s">
        <v>6079</v>
      </c>
      <c r="L4066" t="s">
        <v>35</v>
      </c>
      <c r="M4066" t="s">
        <v>87</v>
      </c>
      <c r="N4066" t="s">
        <v>88</v>
      </c>
      <c r="O4066">
        <f t="shared" si="63"/>
        <v>2014</v>
      </c>
    </row>
    <row r="4067" spans="1:15" x14ac:dyDescent="0.3">
      <c r="A4067" t="s">
        <v>6434</v>
      </c>
      <c r="B4067" s="7">
        <v>41944</v>
      </c>
      <c r="C4067" t="s">
        <v>1330</v>
      </c>
      <c r="D4067" t="s">
        <v>3513</v>
      </c>
      <c r="E4067">
        <v>7.52</v>
      </c>
      <c r="F4067">
        <v>5</v>
      </c>
      <c r="G4067">
        <v>0.2</v>
      </c>
      <c r="H4067">
        <v>1.41</v>
      </c>
      <c r="I4067" t="s">
        <v>44</v>
      </c>
      <c r="J4067" t="s">
        <v>241</v>
      </c>
      <c r="K4067" t="s">
        <v>500</v>
      </c>
      <c r="L4067" t="s">
        <v>35</v>
      </c>
      <c r="M4067" t="s">
        <v>87</v>
      </c>
      <c r="N4067" t="s">
        <v>419</v>
      </c>
      <c r="O4067">
        <f t="shared" si="63"/>
        <v>2014</v>
      </c>
    </row>
    <row r="4068" spans="1:15" x14ac:dyDescent="0.3">
      <c r="A4068" t="s">
        <v>6434</v>
      </c>
      <c r="B4068" s="7">
        <v>41944</v>
      </c>
      <c r="C4068" t="s">
        <v>1330</v>
      </c>
      <c r="D4068" t="s">
        <v>3478</v>
      </c>
      <c r="E4068">
        <v>10.272</v>
      </c>
      <c r="F4068">
        <v>3</v>
      </c>
      <c r="G4068">
        <v>0.2</v>
      </c>
      <c r="H4068">
        <v>0.89880000000000004</v>
      </c>
      <c r="I4068" t="s">
        <v>44</v>
      </c>
      <c r="J4068" t="s">
        <v>66</v>
      </c>
      <c r="K4068" t="s">
        <v>3479</v>
      </c>
      <c r="L4068" t="s">
        <v>35</v>
      </c>
      <c r="M4068" t="s">
        <v>87</v>
      </c>
      <c r="N4068" t="s">
        <v>419</v>
      </c>
      <c r="O4068">
        <f t="shared" si="63"/>
        <v>2014</v>
      </c>
    </row>
    <row r="4069" spans="1:15" x14ac:dyDescent="0.3">
      <c r="A4069" t="s">
        <v>6434</v>
      </c>
      <c r="B4069" s="7">
        <v>41944</v>
      </c>
      <c r="C4069" t="s">
        <v>1330</v>
      </c>
      <c r="D4069" t="s">
        <v>4025</v>
      </c>
      <c r="E4069">
        <v>47.808</v>
      </c>
      <c r="F4069">
        <v>12</v>
      </c>
      <c r="G4069">
        <v>0.2</v>
      </c>
      <c r="H4069">
        <v>15.537599999999999</v>
      </c>
      <c r="I4069" t="s">
        <v>44</v>
      </c>
      <c r="J4069" t="s">
        <v>45</v>
      </c>
      <c r="K4069" t="s">
        <v>4026</v>
      </c>
      <c r="L4069" t="s">
        <v>35</v>
      </c>
      <c r="M4069" t="s">
        <v>87</v>
      </c>
      <c r="N4069" t="s">
        <v>419</v>
      </c>
      <c r="O4069">
        <f t="shared" si="63"/>
        <v>2014</v>
      </c>
    </row>
    <row r="4070" spans="1:15" x14ac:dyDescent="0.3">
      <c r="A4070" t="s">
        <v>6434</v>
      </c>
      <c r="B4070" s="7">
        <v>41944</v>
      </c>
      <c r="C4070" t="s">
        <v>1330</v>
      </c>
      <c r="D4070" t="s">
        <v>6435</v>
      </c>
      <c r="E4070">
        <v>978.84</v>
      </c>
      <c r="F4070">
        <v>9</v>
      </c>
      <c r="G4070">
        <v>0.2</v>
      </c>
      <c r="H4070">
        <v>110.1195</v>
      </c>
      <c r="I4070" t="s">
        <v>69</v>
      </c>
      <c r="J4070" t="s">
        <v>70</v>
      </c>
      <c r="K4070" t="s">
        <v>6436</v>
      </c>
      <c r="L4070" t="s">
        <v>35</v>
      </c>
      <c r="M4070" t="s">
        <v>87</v>
      </c>
      <c r="N4070" t="s">
        <v>419</v>
      </c>
      <c r="O4070">
        <f t="shared" si="63"/>
        <v>2014</v>
      </c>
    </row>
    <row r="4071" spans="1:15" x14ac:dyDescent="0.3">
      <c r="A4071" t="s">
        <v>6437</v>
      </c>
      <c r="B4071" s="7">
        <v>42610</v>
      </c>
      <c r="C4071" t="s">
        <v>4654</v>
      </c>
      <c r="D4071" t="s">
        <v>1213</v>
      </c>
      <c r="E4071">
        <v>13.14</v>
      </c>
      <c r="F4071">
        <v>9</v>
      </c>
      <c r="G4071">
        <v>0.8</v>
      </c>
      <c r="H4071">
        <v>-21.681000000000001</v>
      </c>
      <c r="I4071" t="s">
        <v>44</v>
      </c>
      <c r="J4071" t="s">
        <v>73</v>
      </c>
      <c r="K4071" t="s">
        <v>1214</v>
      </c>
      <c r="L4071" t="s">
        <v>99</v>
      </c>
      <c r="M4071" t="s">
        <v>100</v>
      </c>
      <c r="N4071" t="s">
        <v>722</v>
      </c>
      <c r="O4071">
        <f t="shared" si="63"/>
        <v>2016</v>
      </c>
    </row>
    <row r="4072" spans="1:15" x14ac:dyDescent="0.3">
      <c r="A4072" t="s">
        <v>6437</v>
      </c>
      <c r="B4072" s="7">
        <v>42610</v>
      </c>
      <c r="C4072" t="s">
        <v>4654</v>
      </c>
      <c r="D4072" t="s">
        <v>3845</v>
      </c>
      <c r="E4072">
        <v>10.023999999999999</v>
      </c>
      <c r="F4072">
        <v>4</v>
      </c>
      <c r="G4072">
        <v>0.8</v>
      </c>
      <c r="H4072">
        <v>-16.5396</v>
      </c>
      <c r="I4072" t="s">
        <v>44</v>
      </c>
      <c r="J4072" t="s">
        <v>73</v>
      </c>
      <c r="K4072" t="s">
        <v>3846</v>
      </c>
      <c r="L4072" t="s">
        <v>99</v>
      </c>
      <c r="M4072" t="s">
        <v>100</v>
      </c>
      <c r="N4072" t="s">
        <v>722</v>
      </c>
      <c r="O4072">
        <f t="shared" si="63"/>
        <v>2016</v>
      </c>
    </row>
    <row r="4073" spans="1:15" x14ac:dyDescent="0.3">
      <c r="A4073" t="s">
        <v>6437</v>
      </c>
      <c r="B4073" s="7">
        <v>42610</v>
      </c>
      <c r="C4073" t="s">
        <v>4654</v>
      </c>
      <c r="D4073" t="s">
        <v>3945</v>
      </c>
      <c r="E4073">
        <v>156.37280000000001</v>
      </c>
      <c r="F4073">
        <v>2</v>
      </c>
      <c r="G4073">
        <v>0.32</v>
      </c>
      <c r="H4073">
        <v>-52.890799999999999</v>
      </c>
      <c r="I4073" t="s">
        <v>32</v>
      </c>
      <c r="J4073" t="s">
        <v>33</v>
      </c>
      <c r="K4073" t="s">
        <v>3946</v>
      </c>
      <c r="L4073" t="s">
        <v>99</v>
      </c>
      <c r="M4073" t="s">
        <v>100</v>
      </c>
      <c r="N4073" t="s">
        <v>722</v>
      </c>
      <c r="O4073">
        <f t="shared" si="63"/>
        <v>2016</v>
      </c>
    </row>
    <row r="4074" spans="1:15" x14ac:dyDescent="0.3">
      <c r="A4074" t="s">
        <v>6438</v>
      </c>
      <c r="B4074" s="7">
        <v>42344</v>
      </c>
      <c r="C4074" t="s">
        <v>3486</v>
      </c>
      <c r="D4074" t="s">
        <v>2105</v>
      </c>
      <c r="E4074">
        <v>999.98</v>
      </c>
      <c r="F4074">
        <v>2</v>
      </c>
      <c r="G4074">
        <v>0</v>
      </c>
      <c r="H4074">
        <v>449.99099999999999</v>
      </c>
      <c r="I4074" t="s">
        <v>69</v>
      </c>
      <c r="J4074" t="s">
        <v>1077</v>
      </c>
      <c r="K4074" t="s">
        <v>2106</v>
      </c>
      <c r="L4074" t="s">
        <v>99</v>
      </c>
      <c r="M4074" t="s">
        <v>230</v>
      </c>
      <c r="N4074" t="s">
        <v>3851</v>
      </c>
      <c r="O4074">
        <f t="shared" si="63"/>
        <v>2015</v>
      </c>
    </row>
    <row r="4075" spans="1:15" x14ac:dyDescent="0.3">
      <c r="A4075" t="s">
        <v>6439</v>
      </c>
      <c r="B4075" s="7">
        <v>42271</v>
      </c>
      <c r="C4075" t="s">
        <v>5208</v>
      </c>
      <c r="D4075" t="s">
        <v>5984</v>
      </c>
      <c r="E4075">
        <v>821.94</v>
      </c>
      <c r="F4075">
        <v>6</v>
      </c>
      <c r="G4075">
        <v>0</v>
      </c>
      <c r="H4075">
        <v>213.70439999999999</v>
      </c>
      <c r="I4075" t="s">
        <v>69</v>
      </c>
      <c r="J4075" t="s">
        <v>70</v>
      </c>
      <c r="K4075" t="s">
        <v>5985</v>
      </c>
      <c r="L4075" t="s">
        <v>99</v>
      </c>
      <c r="M4075" t="s">
        <v>576</v>
      </c>
      <c r="N4075" t="s">
        <v>6440</v>
      </c>
      <c r="O4075">
        <f t="shared" si="63"/>
        <v>2015</v>
      </c>
    </row>
    <row r="4076" spans="1:15" x14ac:dyDescent="0.3">
      <c r="A4076" t="s">
        <v>6441</v>
      </c>
      <c r="B4076" s="7">
        <v>43054</v>
      </c>
      <c r="C4076" t="s">
        <v>6382</v>
      </c>
      <c r="D4076" t="s">
        <v>1942</v>
      </c>
      <c r="E4076">
        <v>220.06399999999999</v>
      </c>
      <c r="F4076">
        <v>4</v>
      </c>
      <c r="G4076">
        <v>0.2</v>
      </c>
      <c r="H4076">
        <v>55.015999999999998</v>
      </c>
      <c r="I4076" t="s">
        <v>32</v>
      </c>
      <c r="J4076" t="s">
        <v>63</v>
      </c>
      <c r="K4076" t="s">
        <v>1943</v>
      </c>
      <c r="L4076" t="s">
        <v>35</v>
      </c>
      <c r="M4076" t="s">
        <v>55</v>
      </c>
      <c r="N4076" t="s">
        <v>6442</v>
      </c>
      <c r="O4076">
        <f t="shared" si="63"/>
        <v>2017</v>
      </c>
    </row>
    <row r="4077" spans="1:15" x14ac:dyDescent="0.3">
      <c r="A4077" t="s">
        <v>6441</v>
      </c>
      <c r="B4077" s="7">
        <v>43054</v>
      </c>
      <c r="C4077" t="s">
        <v>6382</v>
      </c>
      <c r="D4077" t="s">
        <v>3715</v>
      </c>
      <c r="E4077">
        <v>339.13600000000002</v>
      </c>
      <c r="F4077">
        <v>4</v>
      </c>
      <c r="G4077">
        <v>0.2</v>
      </c>
      <c r="H4077">
        <v>0</v>
      </c>
      <c r="I4077" t="s">
        <v>32</v>
      </c>
      <c r="J4077" t="s">
        <v>63</v>
      </c>
      <c r="K4077" t="s">
        <v>3716</v>
      </c>
      <c r="L4077" t="s">
        <v>35</v>
      </c>
      <c r="M4077" t="s">
        <v>55</v>
      </c>
      <c r="N4077" t="s">
        <v>6442</v>
      </c>
      <c r="O4077">
        <f t="shared" si="63"/>
        <v>2017</v>
      </c>
    </row>
    <row r="4078" spans="1:15" x14ac:dyDescent="0.3">
      <c r="A4078" t="s">
        <v>6443</v>
      </c>
      <c r="B4078" s="7">
        <v>42357</v>
      </c>
      <c r="C4078" t="s">
        <v>3103</v>
      </c>
      <c r="D4078" t="s">
        <v>2244</v>
      </c>
      <c r="E4078">
        <v>7.04</v>
      </c>
      <c r="F4078">
        <v>2</v>
      </c>
      <c r="G4078">
        <v>0</v>
      </c>
      <c r="H4078">
        <v>3.3088000000000002</v>
      </c>
      <c r="I4078" t="s">
        <v>44</v>
      </c>
      <c r="J4078" t="s">
        <v>73</v>
      </c>
      <c r="K4078" t="s">
        <v>2245</v>
      </c>
      <c r="L4078" t="s">
        <v>99</v>
      </c>
      <c r="M4078" t="s">
        <v>129</v>
      </c>
      <c r="N4078" t="s">
        <v>2223</v>
      </c>
      <c r="O4078">
        <f t="shared" si="63"/>
        <v>2015</v>
      </c>
    </row>
    <row r="4079" spans="1:15" x14ac:dyDescent="0.3">
      <c r="A4079" t="s">
        <v>6443</v>
      </c>
      <c r="B4079" s="7">
        <v>42357</v>
      </c>
      <c r="C4079" t="s">
        <v>3103</v>
      </c>
      <c r="D4079" t="s">
        <v>884</v>
      </c>
      <c r="E4079">
        <v>5.04</v>
      </c>
      <c r="F4079">
        <v>4</v>
      </c>
      <c r="G4079">
        <v>0</v>
      </c>
      <c r="H4079">
        <v>0.2016</v>
      </c>
      <c r="I4079" t="s">
        <v>44</v>
      </c>
      <c r="J4079" t="s">
        <v>241</v>
      </c>
      <c r="K4079" t="s">
        <v>885</v>
      </c>
      <c r="L4079" t="s">
        <v>99</v>
      </c>
      <c r="M4079" t="s">
        <v>129</v>
      </c>
      <c r="N4079" t="s">
        <v>2223</v>
      </c>
      <c r="O4079">
        <f t="shared" si="63"/>
        <v>2015</v>
      </c>
    </row>
    <row r="4080" spans="1:15" x14ac:dyDescent="0.3">
      <c r="A4080" t="s">
        <v>6443</v>
      </c>
      <c r="B4080" s="7">
        <v>42357</v>
      </c>
      <c r="C4080" t="s">
        <v>3103</v>
      </c>
      <c r="D4080" t="s">
        <v>3340</v>
      </c>
      <c r="E4080">
        <v>116.28</v>
      </c>
      <c r="F4080">
        <v>3</v>
      </c>
      <c r="G4080">
        <v>0</v>
      </c>
      <c r="H4080">
        <v>56.977200000000003</v>
      </c>
      <c r="I4080" t="s">
        <v>44</v>
      </c>
      <c r="J4080" t="s">
        <v>85</v>
      </c>
      <c r="K4080" t="s">
        <v>3341</v>
      </c>
      <c r="L4080" t="s">
        <v>99</v>
      </c>
      <c r="M4080" t="s">
        <v>129</v>
      </c>
      <c r="N4080" t="s">
        <v>2223</v>
      </c>
      <c r="O4080">
        <f t="shared" si="63"/>
        <v>2015</v>
      </c>
    </row>
    <row r="4081" spans="1:15" x14ac:dyDescent="0.3">
      <c r="A4081" t="s">
        <v>6444</v>
      </c>
      <c r="B4081" s="7">
        <v>42359</v>
      </c>
      <c r="C4081" t="s">
        <v>1545</v>
      </c>
      <c r="D4081" t="s">
        <v>495</v>
      </c>
      <c r="E4081">
        <v>47.975999999999999</v>
      </c>
      <c r="F4081">
        <v>3</v>
      </c>
      <c r="G4081">
        <v>0.2</v>
      </c>
      <c r="H4081">
        <v>4.7976000000000001</v>
      </c>
      <c r="I4081" t="s">
        <v>69</v>
      </c>
      <c r="J4081" t="s">
        <v>70</v>
      </c>
      <c r="K4081" t="s">
        <v>496</v>
      </c>
      <c r="L4081" t="s">
        <v>35</v>
      </c>
      <c r="M4081" t="s">
        <v>87</v>
      </c>
      <c r="N4081" t="s">
        <v>1347</v>
      </c>
      <c r="O4081">
        <f t="shared" si="63"/>
        <v>2015</v>
      </c>
    </row>
    <row r="4082" spans="1:15" x14ac:dyDescent="0.3">
      <c r="A4082" t="s">
        <v>6445</v>
      </c>
      <c r="B4082" s="7">
        <v>42638</v>
      </c>
      <c r="C4082" t="s">
        <v>6240</v>
      </c>
      <c r="D4082" t="s">
        <v>4733</v>
      </c>
      <c r="E4082">
        <v>60.048000000000002</v>
      </c>
      <c r="F4082">
        <v>9</v>
      </c>
      <c r="G4082">
        <v>0.2</v>
      </c>
      <c r="H4082">
        <v>22.518000000000001</v>
      </c>
      <c r="I4082" t="s">
        <v>44</v>
      </c>
      <c r="J4082" t="s">
        <v>85</v>
      </c>
      <c r="K4082" t="s">
        <v>4734</v>
      </c>
      <c r="L4082" t="s">
        <v>47</v>
      </c>
      <c r="M4082" t="s">
        <v>378</v>
      </c>
      <c r="N4082" t="s">
        <v>3767</v>
      </c>
      <c r="O4082">
        <f t="shared" si="63"/>
        <v>2016</v>
      </c>
    </row>
    <row r="4083" spans="1:15" x14ac:dyDescent="0.3">
      <c r="A4083" t="s">
        <v>6445</v>
      </c>
      <c r="B4083" s="7">
        <v>42638</v>
      </c>
      <c r="C4083" t="s">
        <v>6240</v>
      </c>
      <c r="D4083" t="s">
        <v>6264</v>
      </c>
      <c r="E4083">
        <v>5.0220000000000002</v>
      </c>
      <c r="F4083">
        <v>1</v>
      </c>
      <c r="G4083">
        <v>0.7</v>
      </c>
      <c r="H4083">
        <v>-3.5154000000000001</v>
      </c>
      <c r="I4083" t="s">
        <v>44</v>
      </c>
      <c r="J4083" t="s">
        <v>73</v>
      </c>
      <c r="K4083" t="s">
        <v>6265</v>
      </c>
      <c r="L4083" t="s">
        <v>47</v>
      </c>
      <c r="M4083" t="s">
        <v>378</v>
      </c>
      <c r="N4083" t="s">
        <v>3767</v>
      </c>
      <c r="O4083">
        <f t="shared" si="63"/>
        <v>2016</v>
      </c>
    </row>
    <row r="4084" spans="1:15" x14ac:dyDescent="0.3">
      <c r="A4084" t="s">
        <v>6446</v>
      </c>
      <c r="B4084" s="7">
        <v>42910</v>
      </c>
      <c r="C4084" t="s">
        <v>5087</v>
      </c>
      <c r="D4084" t="s">
        <v>1944</v>
      </c>
      <c r="E4084">
        <v>182.994</v>
      </c>
      <c r="F4084">
        <v>3</v>
      </c>
      <c r="G4084">
        <v>0.8</v>
      </c>
      <c r="H4084">
        <v>-320.23950000000002</v>
      </c>
      <c r="I4084" t="s">
        <v>44</v>
      </c>
      <c r="J4084" t="s">
        <v>73</v>
      </c>
      <c r="K4084" t="s">
        <v>1945</v>
      </c>
      <c r="L4084" t="s">
        <v>99</v>
      </c>
      <c r="M4084" t="s">
        <v>193</v>
      </c>
      <c r="N4084" t="s">
        <v>325</v>
      </c>
      <c r="O4084">
        <f t="shared" si="63"/>
        <v>2017</v>
      </c>
    </row>
    <row r="4085" spans="1:15" x14ac:dyDescent="0.3">
      <c r="A4085" t="s">
        <v>6446</v>
      </c>
      <c r="B4085" s="7">
        <v>42910</v>
      </c>
      <c r="C4085" t="s">
        <v>5087</v>
      </c>
      <c r="D4085" t="s">
        <v>5416</v>
      </c>
      <c r="E4085">
        <v>10.272</v>
      </c>
      <c r="F4085">
        <v>3</v>
      </c>
      <c r="G4085">
        <v>0.2</v>
      </c>
      <c r="H4085">
        <v>3.21</v>
      </c>
      <c r="I4085" t="s">
        <v>44</v>
      </c>
      <c r="J4085" t="s">
        <v>85</v>
      </c>
      <c r="K4085" t="s">
        <v>5417</v>
      </c>
      <c r="L4085" t="s">
        <v>99</v>
      </c>
      <c r="M4085" t="s">
        <v>193</v>
      </c>
      <c r="N4085" t="s">
        <v>325</v>
      </c>
      <c r="O4085">
        <f t="shared" si="63"/>
        <v>2017</v>
      </c>
    </row>
    <row r="4086" spans="1:15" x14ac:dyDescent="0.3">
      <c r="A4086" t="s">
        <v>6447</v>
      </c>
      <c r="B4086" s="7">
        <v>42985</v>
      </c>
      <c r="C4086" t="s">
        <v>5260</v>
      </c>
      <c r="D4086" t="s">
        <v>210</v>
      </c>
      <c r="E4086">
        <v>7.8570000000000002</v>
      </c>
      <c r="F4086">
        <v>3</v>
      </c>
      <c r="G4086">
        <v>0.7</v>
      </c>
      <c r="H4086">
        <v>-6.0236999999999998</v>
      </c>
      <c r="I4086" t="s">
        <v>44</v>
      </c>
      <c r="J4086" t="s">
        <v>73</v>
      </c>
      <c r="K4086" t="s">
        <v>211</v>
      </c>
      <c r="L4086" t="s">
        <v>47</v>
      </c>
      <c r="M4086" t="s">
        <v>281</v>
      </c>
      <c r="N4086" t="s">
        <v>486</v>
      </c>
      <c r="O4086">
        <f t="shared" si="63"/>
        <v>2017</v>
      </c>
    </row>
    <row r="4087" spans="1:15" x14ac:dyDescent="0.3">
      <c r="A4087" t="s">
        <v>6448</v>
      </c>
      <c r="B4087" s="7">
        <v>42586</v>
      </c>
      <c r="C4087" t="s">
        <v>190</v>
      </c>
      <c r="D4087" t="s">
        <v>68</v>
      </c>
      <c r="E4087">
        <v>302.38400000000001</v>
      </c>
      <c r="F4087">
        <v>2</v>
      </c>
      <c r="G4087">
        <v>0.2</v>
      </c>
      <c r="H4087">
        <v>30.238399999999999</v>
      </c>
      <c r="I4087" t="s">
        <v>69</v>
      </c>
      <c r="J4087" t="s">
        <v>70</v>
      </c>
      <c r="K4087" t="s">
        <v>71</v>
      </c>
      <c r="L4087" t="s">
        <v>47</v>
      </c>
      <c r="M4087" t="s">
        <v>48</v>
      </c>
      <c r="N4087" t="s">
        <v>4780</v>
      </c>
      <c r="O4087">
        <f t="shared" si="63"/>
        <v>2016</v>
      </c>
    </row>
    <row r="4088" spans="1:15" x14ac:dyDescent="0.3">
      <c r="A4088" t="s">
        <v>6448</v>
      </c>
      <c r="B4088" s="7">
        <v>42586</v>
      </c>
      <c r="C4088" t="s">
        <v>190</v>
      </c>
      <c r="D4088" t="s">
        <v>210</v>
      </c>
      <c r="E4088">
        <v>20.952000000000002</v>
      </c>
      <c r="F4088">
        <v>3</v>
      </c>
      <c r="G4088">
        <v>0.2</v>
      </c>
      <c r="H4088">
        <v>7.0712999999999999</v>
      </c>
      <c r="I4088" t="s">
        <v>44</v>
      </c>
      <c r="J4088" t="s">
        <v>73</v>
      </c>
      <c r="K4088" t="s">
        <v>211</v>
      </c>
      <c r="L4088" t="s">
        <v>47</v>
      </c>
      <c r="M4088" t="s">
        <v>48</v>
      </c>
      <c r="N4088" t="s">
        <v>4780</v>
      </c>
      <c r="O4088">
        <f t="shared" si="63"/>
        <v>2016</v>
      </c>
    </row>
    <row r="4089" spans="1:15" x14ac:dyDescent="0.3">
      <c r="A4089" t="s">
        <v>6448</v>
      </c>
      <c r="B4089" s="7">
        <v>42586</v>
      </c>
      <c r="C4089" t="s">
        <v>190</v>
      </c>
      <c r="D4089" t="s">
        <v>702</v>
      </c>
      <c r="E4089">
        <v>11.784000000000001</v>
      </c>
      <c r="F4089">
        <v>3</v>
      </c>
      <c r="G4089">
        <v>0.2</v>
      </c>
      <c r="H4089">
        <v>3.9771000000000001</v>
      </c>
      <c r="I4089" t="s">
        <v>44</v>
      </c>
      <c r="J4089" t="s">
        <v>73</v>
      </c>
      <c r="K4089" t="s">
        <v>703</v>
      </c>
      <c r="L4089" t="s">
        <v>47</v>
      </c>
      <c r="M4089" t="s">
        <v>48</v>
      </c>
      <c r="N4089" t="s">
        <v>4780</v>
      </c>
      <c r="O4089">
        <f t="shared" si="63"/>
        <v>2016</v>
      </c>
    </row>
    <row r="4090" spans="1:15" x14ac:dyDescent="0.3">
      <c r="A4090" t="s">
        <v>6449</v>
      </c>
      <c r="B4090" s="7">
        <v>41870</v>
      </c>
      <c r="C4090" t="s">
        <v>219</v>
      </c>
      <c r="D4090" t="s">
        <v>6450</v>
      </c>
      <c r="E4090">
        <v>638.82000000000005</v>
      </c>
      <c r="F4090">
        <v>9</v>
      </c>
      <c r="G4090">
        <v>0</v>
      </c>
      <c r="H4090">
        <v>172.48140000000001</v>
      </c>
      <c r="I4090" t="s">
        <v>32</v>
      </c>
      <c r="J4090" t="s">
        <v>33</v>
      </c>
      <c r="K4090" t="s">
        <v>6451</v>
      </c>
      <c r="L4090" t="s">
        <v>35</v>
      </c>
      <c r="M4090" t="s">
        <v>1511</v>
      </c>
      <c r="N4090" t="s">
        <v>2873</v>
      </c>
      <c r="O4090">
        <f t="shared" si="63"/>
        <v>2014</v>
      </c>
    </row>
    <row r="4091" spans="1:15" x14ac:dyDescent="0.3">
      <c r="A4091" t="s">
        <v>6452</v>
      </c>
      <c r="B4091" s="7">
        <v>42461</v>
      </c>
      <c r="C4091" t="s">
        <v>3989</v>
      </c>
      <c r="D4091" t="s">
        <v>1673</v>
      </c>
      <c r="E4091">
        <v>20.7</v>
      </c>
      <c r="F4091">
        <v>2</v>
      </c>
      <c r="G4091">
        <v>0</v>
      </c>
      <c r="H4091">
        <v>9.9359999999999999</v>
      </c>
      <c r="I4091" t="s">
        <v>44</v>
      </c>
      <c r="J4091" t="s">
        <v>45</v>
      </c>
      <c r="K4091" t="s">
        <v>1674</v>
      </c>
      <c r="L4091" t="s">
        <v>137</v>
      </c>
      <c r="M4091" t="s">
        <v>243</v>
      </c>
      <c r="N4091" t="s">
        <v>244</v>
      </c>
      <c r="O4091">
        <f t="shared" si="63"/>
        <v>2016</v>
      </c>
    </row>
    <row r="4092" spans="1:15" x14ac:dyDescent="0.3">
      <c r="A4092" t="s">
        <v>6452</v>
      </c>
      <c r="B4092" s="7">
        <v>42461</v>
      </c>
      <c r="C4092" t="s">
        <v>3989</v>
      </c>
      <c r="D4092" t="s">
        <v>1720</v>
      </c>
      <c r="E4092">
        <v>10.95</v>
      </c>
      <c r="F4092">
        <v>3</v>
      </c>
      <c r="G4092">
        <v>0</v>
      </c>
      <c r="H4092">
        <v>3.2850000000000001</v>
      </c>
      <c r="I4092" t="s">
        <v>44</v>
      </c>
      <c r="J4092" t="s">
        <v>515</v>
      </c>
      <c r="K4092" t="s">
        <v>1721</v>
      </c>
      <c r="L4092" t="s">
        <v>137</v>
      </c>
      <c r="M4092" t="s">
        <v>243</v>
      </c>
      <c r="N4092" t="s">
        <v>244</v>
      </c>
      <c r="O4092">
        <f t="shared" si="63"/>
        <v>2016</v>
      </c>
    </row>
    <row r="4093" spans="1:15" x14ac:dyDescent="0.3">
      <c r="A4093" t="s">
        <v>6452</v>
      </c>
      <c r="B4093" s="7">
        <v>42461</v>
      </c>
      <c r="C4093" t="s">
        <v>3989</v>
      </c>
      <c r="D4093" t="s">
        <v>1948</v>
      </c>
      <c r="E4093">
        <v>14.352</v>
      </c>
      <c r="F4093">
        <v>3</v>
      </c>
      <c r="G4093">
        <v>0.2</v>
      </c>
      <c r="H4093">
        <v>4.6643999999999997</v>
      </c>
      <c r="I4093" t="s">
        <v>44</v>
      </c>
      <c r="J4093" t="s">
        <v>73</v>
      </c>
      <c r="K4093" t="s">
        <v>1949</v>
      </c>
      <c r="L4093" t="s">
        <v>137</v>
      </c>
      <c r="M4093" t="s">
        <v>243</v>
      </c>
      <c r="N4093" t="s">
        <v>244</v>
      </c>
      <c r="O4093">
        <f t="shared" si="63"/>
        <v>2016</v>
      </c>
    </row>
    <row r="4094" spans="1:15" x14ac:dyDescent="0.3">
      <c r="A4094" t="s">
        <v>6453</v>
      </c>
      <c r="B4094" s="7">
        <v>42871</v>
      </c>
      <c r="C4094" t="s">
        <v>4939</v>
      </c>
      <c r="D4094" t="s">
        <v>3247</v>
      </c>
      <c r="E4094">
        <v>221.024</v>
      </c>
      <c r="F4094">
        <v>2</v>
      </c>
      <c r="G4094">
        <v>0.2</v>
      </c>
      <c r="H4094">
        <v>-55.256</v>
      </c>
      <c r="I4094" t="s">
        <v>44</v>
      </c>
      <c r="J4094" t="s">
        <v>58</v>
      </c>
      <c r="K4094" t="s">
        <v>3248</v>
      </c>
      <c r="L4094" t="s">
        <v>137</v>
      </c>
      <c r="M4094" t="s">
        <v>445</v>
      </c>
      <c r="N4094" t="s">
        <v>710</v>
      </c>
      <c r="O4094">
        <f t="shared" si="63"/>
        <v>2017</v>
      </c>
    </row>
    <row r="4095" spans="1:15" x14ac:dyDescent="0.3">
      <c r="A4095" t="s">
        <v>6454</v>
      </c>
      <c r="B4095" s="7">
        <v>42240</v>
      </c>
      <c r="C4095" t="s">
        <v>1133</v>
      </c>
      <c r="D4095" t="s">
        <v>754</v>
      </c>
      <c r="E4095">
        <v>3080</v>
      </c>
      <c r="F4095">
        <v>7</v>
      </c>
      <c r="G4095">
        <v>0</v>
      </c>
      <c r="H4095">
        <v>1416.8</v>
      </c>
      <c r="I4095" t="s">
        <v>69</v>
      </c>
      <c r="J4095" t="s">
        <v>604</v>
      </c>
      <c r="K4095" t="s">
        <v>755</v>
      </c>
      <c r="L4095" t="s">
        <v>35</v>
      </c>
      <c r="M4095" t="s">
        <v>36</v>
      </c>
      <c r="N4095" t="s">
        <v>2270</v>
      </c>
      <c r="O4095">
        <f t="shared" si="63"/>
        <v>2015</v>
      </c>
    </row>
    <row r="4096" spans="1:15" x14ac:dyDescent="0.3">
      <c r="A4096" t="s">
        <v>6454</v>
      </c>
      <c r="B4096" s="7">
        <v>42240</v>
      </c>
      <c r="C4096" t="s">
        <v>1133</v>
      </c>
      <c r="D4096" t="s">
        <v>4391</v>
      </c>
      <c r="E4096">
        <v>79.959999999999994</v>
      </c>
      <c r="F4096">
        <v>4</v>
      </c>
      <c r="G4096">
        <v>0</v>
      </c>
      <c r="H4096">
        <v>18.390799999999999</v>
      </c>
      <c r="I4096" t="s">
        <v>69</v>
      </c>
      <c r="J4096" t="s">
        <v>148</v>
      </c>
      <c r="K4096" t="s">
        <v>4392</v>
      </c>
      <c r="L4096" t="s">
        <v>35</v>
      </c>
      <c r="M4096" t="s">
        <v>36</v>
      </c>
      <c r="N4096" t="s">
        <v>2270</v>
      </c>
      <c r="O4096">
        <f t="shared" si="63"/>
        <v>2015</v>
      </c>
    </row>
    <row r="4097" spans="1:15" x14ac:dyDescent="0.3">
      <c r="A4097" t="s">
        <v>6454</v>
      </c>
      <c r="B4097" s="7">
        <v>42240</v>
      </c>
      <c r="C4097" t="s">
        <v>1133</v>
      </c>
      <c r="D4097" t="s">
        <v>6309</v>
      </c>
      <c r="E4097">
        <v>587.97</v>
      </c>
      <c r="F4097">
        <v>3</v>
      </c>
      <c r="G4097">
        <v>0</v>
      </c>
      <c r="H4097">
        <v>170.51130000000001</v>
      </c>
      <c r="I4097" t="s">
        <v>69</v>
      </c>
      <c r="J4097" t="s">
        <v>70</v>
      </c>
      <c r="K4097" t="s">
        <v>6310</v>
      </c>
      <c r="L4097" t="s">
        <v>35</v>
      </c>
      <c r="M4097" t="s">
        <v>36</v>
      </c>
      <c r="N4097" t="s">
        <v>2270</v>
      </c>
      <c r="O4097">
        <f t="shared" si="63"/>
        <v>2015</v>
      </c>
    </row>
    <row r="4098" spans="1:15" x14ac:dyDescent="0.3">
      <c r="A4098" t="s">
        <v>6455</v>
      </c>
      <c r="B4098" s="7">
        <v>41905</v>
      </c>
      <c r="C4098" t="s">
        <v>1402</v>
      </c>
      <c r="D4098" t="s">
        <v>3356</v>
      </c>
      <c r="E4098">
        <v>32.4</v>
      </c>
      <c r="F4098">
        <v>5</v>
      </c>
      <c r="G4098">
        <v>0</v>
      </c>
      <c r="H4098">
        <v>15.552</v>
      </c>
      <c r="I4098" t="s">
        <v>44</v>
      </c>
      <c r="J4098" t="s">
        <v>85</v>
      </c>
      <c r="K4098" t="s">
        <v>3357</v>
      </c>
      <c r="L4098" t="s">
        <v>99</v>
      </c>
      <c r="M4098" t="s">
        <v>208</v>
      </c>
      <c r="N4098" t="s">
        <v>369</v>
      </c>
      <c r="O4098">
        <f t="shared" ref="O4098:O4161" si="64">YEAR(B4098)</f>
        <v>2014</v>
      </c>
    </row>
    <row r="4099" spans="1:15" x14ac:dyDescent="0.3">
      <c r="A4099" t="s">
        <v>6455</v>
      </c>
      <c r="B4099" s="7">
        <v>41905</v>
      </c>
      <c r="C4099" t="s">
        <v>1402</v>
      </c>
      <c r="D4099" t="s">
        <v>1571</v>
      </c>
      <c r="E4099">
        <v>404.9</v>
      </c>
      <c r="F4099">
        <v>5</v>
      </c>
      <c r="G4099">
        <v>0</v>
      </c>
      <c r="H4099">
        <v>16.196000000000002</v>
      </c>
      <c r="I4099" t="s">
        <v>44</v>
      </c>
      <c r="J4099" t="s">
        <v>58</v>
      </c>
      <c r="K4099" t="s">
        <v>1572</v>
      </c>
      <c r="L4099" t="s">
        <v>99</v>
      </c>
      <c r="M4099" t="s">
        <v>208</v>
      </c>
      <c r="N4099" t="s">
        <v>369</v>
      </c>
      <c r="O4099">
        <f t="shared" si="64"/>
        <v>2014</v>
      </c>
    </row>
    <row r="4100" spans="1:15" x14ac:dyDescent="0.3">
      <c r="A4100" t="s">
        <v>6455</v>
      </c>
      <c r="B4100" s="7">
        <v>41905</v>
      </c>
      <c r="C4100" t="s">
        <v>1402</v>
      </c>
      <c r="D4100" t="s">
        <v>6456</v>
      </c>
      <c r="E4100">
        <v>9449.9500000000007</v>
      </c>
      <c r="F4100">
        <v>5</v>
      </c>
      <c r="G4100">
        <v>0</v>
      </c>
      <c r="H4100">
        <v>4630.4754999999996</v>
      </c>
      <c r="I4100" t="s">
        <v>44</v>
      </c>
      <c r="J4100" t="s">
        <v>73</v>
      </c>
      <c r="K4100" t="s">
        <v>6457</v>
      </c>
      <c r="L4100" t="s">
        <v>99</v>
      </c>
      <c r="M4100" t="s">
        <v>208</v>
      </c>
      <c r="N4100" t="s">
        <v>369</v>
      </c>
      <c r="O4100">
        <f t="shared" si="64"/>
        <v>2014</v>
      </c>
    </row>
    <row r="4101" spans="1:15" x14ac:dyDescent="0.3">
      <c r="A4101" t="s">
        <v>6455</v>
      </c>
      <c r="B4101" s="7">
        <v>41905</v>
      </c>
      <c r="C4101" t="s">
        <v>1402</v>
      </c>
      <c r="D4101" t="s">
        <v>2146</v>
      </c>
      <c r="E4101">
        <v>12.94</v>
      </c>
      <c r="F4101">
        <v>2</v>
      </c>
      <c r="G4101">
        <v>0</v>
      </c>
      <c r="H4101">
        <v>6.47</v>
      </c>
      <c r="I4101" t="s">
        <v>44</v>
      </c>
      <c r="J4101" t="s">
        <v>73</v>
      </c>
      <c r="K4101" t="s">
        <v>2147</v>
      </c>
      <c r="L4101" t="s">
        <v>99</v>
      </c>
      <c r="M4101" t="s">
        <v>208</v>
      </c>
      <c r="N4101" t="s">
        <v>369</v>
      </c>
      <c r="O4101">
        <f t="shared" si="64"/>
        <v>2014</v>
      </c>
    </row>
    <row r="4102" spans="1:15" x14ac:dyDescent="0.3">
      <c r="A4102" t="s">
        <v>6458</v>
      </c>
      <c r="B4102" s="7">
        <v>42905</v>
      </c>
      <c r="C4102" t="s">
        <v>1741</v>
      </c>
      <c r="D4102" t="s">
        <v>6459</v>
      </c>
      <c r="E4102">
        <v>2.2639999999999998</v>
      </c>
      <c r="F4102">
        <v>1</v>
      </c>
      <c r="G4102">
        <v>0.8</v>
      </c>
      <c r="H4102">
        <v>-5.2072000000000003</v>
      </c>
      <c r="I4102" t="s">
        <v>44</v>
      </c>
      <c r="J4102" t="s">
        <v>76</v>
      </c>
      <c r="K4102" t="s">
        <v>6460</v>
      </c>
      <c r="L4102" t="s">
        <v>99</v>
      </c>
      <c r="M4102" t="s">
        <v>100</v>
      </c>
      <c r="N4102" t="s">
        <v>171</v>
      </c>
      <c r="O4102">
        <f t="shared" si="64"/>
        <v>2017</v>
      </c>
    </row>
    <row r="4103" spans="1:15" x14ac:dyDescent="0.3">
      <c r="A4103" t="s">
        <v>6458</v>
      </c>
      <c r="B4103" s="7">
        <v>42905</v>
      </c>
      <c r="C4103" t="s">
        <v>1741</v>
      </c>
      <c r="D4103" t="s">
        <v>3896</v>
      </c>
      <c r="E4103">
        <v>0.44400000000000001</v>
      </c>
      <c r="F4103">
        <v>1</v>
      </c>
      <c r="G4103">
        <v>0.8</v>
      </c>
      <c r="H4103">
        <v>-1.1100000000000001</v>
      </c>
      <c r="I4103" t="s">
        <v>44</v>
      </c>
      <c r="J4103" t="s">
        <v>76</v>
      </c>
      <c r="K4103" t="s">
        <v>3897</v>
      </c>
      <c r="L4103" t="s">
        <v>99</v>
      </c>
      <c r="M4103" t="s">
        <v>100</v>
      </c>
      <c r="N4103" t="s">
        <v>171</v>
      </c>
      <c r="O4103">
        <f t="shared" si="64"/>
        <v>2017</v>
      </c>
    </row>
    <row r="4104" spans="1:15" x14ac:dyDescent="0.3">
      <c r="A4104" t="s">
        <v>6458</v>
      </c>
      <c r="B4104" s="7">
        <v>42905</v>
      </c>
      <c r="C4104" t="s">
        <v>1741</v>
      </c>
      <c r="D4104" t="s">
        <v>4532</v>
      </c>
      <c r="E4104">
        <v>146.17599999999999</v>
      </c>
      <c r="F4104">
        <v>8</v>
      </c>
      <c r="G4104">
        <v>0.2</v>
      </c>
      <c r="H4104">
        <v>47.507199999999997</v>
      </c>
      <c r="I4104" t="s">
        <v>44</v>
      </c>
      <c r="J4104" t="s">
        <v>85</v>
      </c>
      <c r="K4104" t="s">
        <v>4533</v>
      </c>
      <c r="L4104" t="s">
        <v>99</v>
      </c>
      <c r="M4104" t="s">
        <v>100</v>
      </c>
      <c r="N4104" t="s">
        <v>171</v>
      </c>
      <c r="O4104">
        <f t="shared" si="64"/>
        <v>2017</v>
      </c>
    </row>
    <row r="4105" spans="1:15" x14ac:dyDescent="0.3">
      <c r="A4105" t="s">
        <v>6461</v>
      </c>
      <c r="B4105" s="7">
        <v>43090</v>
      </c>
      <c r="C4105" t="s">
        <v>394</v>
      </c>
      <c r="D4105" t="s">
        <v>2540</v>
      </c>
      <c r="E4105">
        <v>15.92</v>
      </c>
      <c r="F4105">
        <v>2</v>
      </c>
      <c r="G4105">
        <v>0</v>
      </c>
      <c r="H4105">
        <v>7.0048000000000004</v>
      </c>
      <c r="I4105" t="s">
        <v>32</v>
      </c>
      <c r="J4105" t="s">
        <v>63</v>
      </c>
      <c r="K4105" t="s">
        <v>816</v>
      </c>
      <c r="L4105" t="s">
        <v>99</v>
      </c>
      <c r="M4105" t="s">
        <v>129</v>
      </c>
      <c r="N4105" t="s">
        <v>130</v>
      </c>
      <c r="O4105">
        <f t="shared" si="64"/>
        <v>2017</v>
      </c>
    </row>
    <row r="4106" spans="1:15" x14ac:dyDescent="0.3">
      <c r="A4106" t="s">
        <v>6462</v>
      </c>
      <c r="B4106" s="7">
        <v>42954</v>
      </c>
      <c r="C4106" t="s">
        <v>1994</v>
      </c>
      <c r="D4106" t="s">
        <v>3030</v>
      </c>
      <c r="E4106">
        <v>159.96</v>
      </c>
      <c r="F4106">
        <v>5</v>
      </c>
      <c r="G4106">
        <v>0.2</v>
      </c>
      <c r="H4106">
        <v>17.9955</v>
      </c>
      <c r="I4106" t="s">
        <v>69</v>
      </c>
      <c r="J4106" t="s">
        <v>70</v>
      </c>
      <c r="K4106" t="s">
        <v>3031</v>
      </c>
      <c r="L4106" t="s">
        <v>47</v>
      </c>
      <c r="M4106" t="s">
        <v>48</v>
      </c>
      <c r="N4106" t="s">
        <v>840</v>
      </c>
      <c r="O4106">
        <f t="shared" si="64"/>
        <v>2017</v>
      </c>
    </row>
    <row r="4107" spans="1:15" x14ac:dyDescent="0.3">
      <c r="A4107" t="s">
        <v>6462</v>
      </c>
      <c r="B4107" s="7">
        <v>42954</v>
      </c>
      <c r="C4107" t="s">
        <v>1994</v>
      </c>
      <c r="D4107" t="s">
        <v>1646</v>
      </c>
      <c r="E4107">
        <v>13.76</v>
      </c>
      <c r="F4107">
        <v>2</v>
      </c>
      <c r="G4107">
        <v>0.2</v>
      </c>
      <c r="H4107">
        <v>4.6440000000000001</v>
      </c>
      <c r="I4107" t="s">
        <v>44</v>
      </c>
      <c r="J4107" t="s">
        <v>73</v>
      </c>
      <c r="K4107" t="s">
        <v>1647</v>
      </c>
      <c r="L4107" t="s">
        <v>47</v>
      </c>
      <c r="M4107" t="s">
        <v>48</v>
      </c>
      <c r="N4107" t="s">
        <v>840</v>
      </c>
      <c r="O4107">
        <f t="shared" si="64"/>
        <v>2017</v>
      </c>
    </row>
    <row r="4108" spans="1:15" x14ac:dyDescent="0.3">
      <c r="A4108" t="s">
        <v>6463</v>
      </c>
      <c r="B4108" s="7">
        <v>42604</v>
      </c>
      <c r="C4108" t="s">
        <v>6464</v>
      </c>
      <c r="D4108" t="s">
        <v>2850</v>
      </c>
      <c r="E4108">
        <v>4.3120000000000003</v>
      </c>
      <c r="F4108">
        <v>2</v>
      </c>
      <c r="G4108">
        <v>0.8</v>
      </c>
      <c r="H4108">
        <v>-6.8992000000000004</v>
      </c>
      <c r="I4108" t="s">
        <v>44</v>
      </c>
      <c r="J4108" t="s">
        <v>73</v>
      </c>
      <c r="K4108" t="s">
        <v>2851</v>
      </c>
      <c r="L4108" t="s">
        <v>99</v>
      </c>
      <c r="M4108" t="s">
        <v>100</v>
      </c>
      <c r="N4108" t="s">
        <v>171</v>
      </c>
      <c r="O4108">
        <f t="shared" si="64"/>
        <v>2016</v>
      </c>
    </row>
    <row r="4109" spans="1:15" x14ac:dyDescent="0.3">
      <c r="A4109" t="s">
        <v>6465</v>
      </c>
      <c r="B4109" s="7">
        <v>42254</v>
      </c>
      <c r="C4109" t="s">
        <v>3757</v>
      </c>
      <c r="D4109" t="s">
        <v>2401</v>
      </c>
      <c r="E4109">
        <v>13.96</v>
      </c>
      <c r="F4109">
        <v>2</v>
      </c>
      <c r="G4109">
        <v>0</v>
      </c>
      <c r="H4109">
        <v>0.2792</v>
      </c>
      <c r="I4109" t="s">
        <v>44</v>
      </c>
      <c r="J4109" t="s">
        <v>58</v>
      </c>
      <c r="K4109" t="s">
        <v>2402</v>
      </c>
      <c r="L4109" t="s">
        <v>137</v>
      </c>
      <c r="M4109" t="s">
        <v>243</v>
      </c>
      <c r="N4109" t="s">
        <v>244</v>
      </c>
      <c r="O4109">
        <f t="shared" si="64"/>
        <v>2015</v>
      </c>
    </row>
    <row r="4110" spans="1:15" x14ac:dyDescent="0.3">
      <c r="A4110" t="s">
        <v>6465</v>
      </c>
      <c r="B4110" s="7">
        <v>42254</v>
      </c>
      <c r="C4110" t="s">
        <v>3757</v>
      </c>
      <c r="D4110" t="s">
        <v>5574</v>
      </c>
      <c r="E4110">
        <v>27.414000000000001</v>
      </c>
      <c r="F4110">
        <v>3</v>
      </c>
      <c r="G4110">
        <v>0.4</v>
      </c>
      <c r="H4110">
        <v>-14.1639</v>
      </c>
      <c r="I4110" t="s">
        <v>32</v>
      </c>
      <c r="J4110" t="s">
        <v>53</v>
      </c>
      <c r="K4110" t="s">
        <v>5575</v>
      </c>
      <c r="L4110" t="s">
        <v>137</v>
      </c>
      <c r="M4110" t="s">
        <v>243</v>
      </c>
      <c r="N4110" t="s">
        <v>244</v>
      </c>
      <c r="O4110">
        <f t="shared" si="64"/>
        <v>2015</v>
      </c>
    </row>
    <row r="4111" spans="1:15" x14ac:dyDescent="0.3">
      <c r="A4111" t="s">
        <v>6466</v>
      </c>
      <c r="B4111" s="7">
        <v>42363</v>
      </c>
      <c r="C4111" t="s">
        <v>2864</v>
      </c>
      <c r="D4111" t="s">
        <v>2349</v>
      </c>
      <c r="E4111">
        <v>73.98</v>
      </c>
      <c r="F4111">
        <v>2</v>
      </c>
      <c r="G4111">
        <v>0</v>
      </c>
      <c r="H4111">
        <v>19.974599999999999</v>
      </c>
      <c r="I4111" t="s">
        <v>69</v>
      </c>
      <c r="J4111" t="s">
        <v>70</v>
      </c>
      <c r="K4111" t="s">
        <v>2350</v>
      </c>
      <c r="L4111" t="s">
        <v>99</v>
      </c>
      <c r="M4111" t="s">
        <v>216</v>
      </c>
      <c r="N4111" t="s">
        <v>779</v>
      </c>
      <c r="O4111">
        <f t="shared" si="64"/>
        <v>2015</v>
      </c>
    </row>
    <row r="4112" spans="1:15" x14ac:dyDescent="0.3">
      <c r="A4112" t="s">
        <v>6466</v>
      </c>
      <c r="B4112" s="7">
        <v>42363</v>
      </c>
      <c r="C4112" t="s">
        <v>2864</v>
      </c>
      <c r="D4112" t="s">
        <v>6467</v>
      </c>
      <c r="E4112">
        <v>160.97999999999999</v>
      </c>
      <c r="F4112">
        <v>1</v>
      </c>
      <c r="G4112">
        <v>0</v>
      </c>
      <c r="H4112">
        <v>20.927399999999999</v>
      </c>
      <c r="I4112" t="s">
        <v>32</v>
      </c>
      <c r="J4112" t="s">
        <v>33</v>
      </c>
      <c r="K4112" t="s">
        <v>6468</v>
      </c>
      <c r="L4112" t="s">
        <v>99</v>
      </c>
      <c r="M4112" t="s">
        <v>216</v>
      </c>
      <c r="N4112" t="s">
        <v>779</v>
      </c>
      <c r="O4112">
        <f t="shared" si="64"/>
        <v>2015</v>
      </c>
    </row>
    <row r="4113" spans="1:15" x14ac:dyDescent="0.3">
      <c r="A4113" t="s">
        <v>6466</v>
      </c>
      <c r="B4113" s="7">
        <v>42363</v>
      </c>
      <c r="C4113" t="s">
        <v>2864</v>
      </c>
      <c r="D4113" t="s">
        <v>4299</v>
      </c>
      <c r="E4113">
        <v>17.34</v>
      </c>
      <c r="F4113">
        <v>3</v>
      </c>
      <c r="G4113">
        <v>0</v>
      </c>
      <c r="H4113">
        <v>8.4966000000000008</v>
      </c>
      <c r="I4113" t="s">
        <v>44</v>
      </c>
      <c r="J4113" t="s">
        <v>85</v>
      </c>
      <c r="K4113" t="s">
        <v>4300</v>
      </c>
      <c r="L4113" t="s">
        <v>99</v>
      </c>
      <c r="M4113" t="s">
        <v>216</v>
      </c>
      <c r="N4113" t="s">
        <v>779</v>
      </c>
      <c r="O4113">
        <f t="shared" si="64"/>
        <v>2015</v>
      </c>
    </row>
    <row r="4114" spans="1:15" x14ac:dyDescent="0.3">
      <c r="A4114" t="s">
        <v>6466</v>
      </c>
      <c r="B4114" s="7">
        <v>42363</v>
      </c>
      <c r="C4114" t="s">
        <v>2864</v>
      </c>
      <c r="D4114" t="s">
        <v>2874</v>
      </c>
      <c r="E4114">
        <v>3.28</v>
      </c>
      <c r="F4114">
        <v>1</v>
      </c>
      <c r="G4114">
        <v>0</v>
      </c>
      <c r="H4114">
        <v>0.95120000000000005</v>
      </c>
      <c r="I4114" t="s">
        <v>44</v>
      </c>
      <c r="J4114" t="s">
        <v>66</v>
      </c>
      <c r="K4114" t="s">
        <v>2875</v>
      </c>
      <c r="L4114" t="s">
        <v>99</v>
      </c>
      <c r="M4114" t="s">
        <v>216</v>
      </c>
      <c r="N4114" t="s">
        <v>779</v>
      </c>
      <c r="O4114">
        <f t="shared" si="64"/>
        <v>2015</v>
      </c>
    </row>
    <row r="4115" spans="1:15" x14ac:dyDescent="0.3">
      <c r="A4115" t="s">
        <v>6469</v>
      </c>
      <c r="B4115" s="7">
        <v>42126</v>
      </c>
      <c r="C4115" t="s">
        <v>4106</v>
      </c>
      <c r="D4115" t="s">
        <v>4022</v>
      </c>
      <c r="E4115">
        <v>8.8559999999999999</v>
      </c>
      <c r="F4115">
        <v>3</v>
      </c>
      <c r="G4115">
        <v>0.2</v>
      </c>
      <c r="H4115">
        <v>2.9889000000000001</v>
      </c>
      <c r="I4115" t="s">
        <v>44</v>
      </c>
      <c r="J4115" t="s">
        <v>45</v>
      </c>
      <c r="K4115" t="s">
        <v>4023</v>
      </c>
      <c r="L4115" t="s">
        <v>99</v>
      </c>
      <c r="M4115" t="s">
        <v>100</v>
      </c>
      <c r="N4115" t="s">
        <v>171</v>
      </c>
      <c r="O4115">
        <f t="shared" si="64"/>
        <v>2015</v>
      </c>
    </row>
    <row r="4116" spans="1:15" x14ac:dyDescent="0.3">
      <c r="A4116" t="s">
        <v>6469</v>
      </c>
      <c r="B4116" s="7">
        <v>42126</v>
      </c>
      <c r="C4116" t="s">
        <v>4106</v>
      </c>
      <c r="D4116" t="s">
        <v>3392</v>
      </c>
      <c r="E4116">
        <v>158.376</v>
      </c>
      <c r="F4116">
        <v>3</v>
      </c>
      <c r="G4116">
        <v>0.2</v>
      </c>
      <c r="H4116">
        <v>13.857900000000001</v>
      </c>
      <c r="I4116" t="s">
        <v>69</v>
      </c>
      <c r="J4116" t="s">
        <v>70</v>
      </c>
      <c r="K4116" t="s">
        <v>3393</v>
      </c>
      <c r="L4116" t="s">
        <v>99</v>
      </c>
      <c r="M4116" t="s">
        <v>100</v>
      </c>
      <c r="N4116" t="s">
        <v>171</v>
      </c>
      <c r="O4116">
        <f t="shared" si="64"/>
        <v>2015</v>
      </c>
    </row>
    <row r="4117" spans="1:15" x14ac:dyDescent="0.3">
      <c r="A4117" t="s">
        <v>6470</v>
      </c>
      <c r="B4117" s="7">
        <v>42698</v>
      </c>
      <c r="C4117" t="s">
        <v>4165</v>
      </c>
      <c r="D4117" t="s">
        <v>1944</v>
      </c>
      <c r="E4117">
        <v>1219.96</v>
      </c>
      <c r="F4117">
        <v>5</v>
      </c>
      <c r="G4117">
        <v>0.2</v>
      </c>
      <c r="H4117">
        <v>381.23750000000001</v>
      </c>
      <c r="I4117" t="s">
        <v>44</v>
      </c>
      <c r="J4117" t="s">
        <v>73</v>
      </c>
      <c r="K4117" t="s">
        <v>1945</v>
      </c>
      <c r="L4117" t="s">
        <v>47</v>
      </c>
      <c r="M4117" t="s">
        <v>93</v>
      </c>
      <c r="N4117" t="s">
        <v>94</v>
      </c>
      <c r="O4117">
        <f t="shared" si="64"/>
        <v>2016</v>
      </c>
    </row>
    <row r="4118" spans="1:15" x14ac:dyDescent="0.3">
      <c r="A4118" t="s">
        <v>6471</v>
      </c>
      <c r="B4118" s="7">
        <v>42332</v>
      </c>
      <c r="C4118" t="s">
        <v>2604</v>
      </c>
      <c r="D4118" t="s">
        <v>3152</v>
      </c>
      <c r="E4118">
        <v>3.1680000000000001</v>
      </c>
      <c r="F4118">
        <v>2</v>
      </c>
      <c r="G4118">
        <v>0.2</v>
      </c>
      <c r="H4118">
        <v>0.99</v>
      </c>
      <c r="I4118" t="s">
        <v>44</v>
      </c>
      <c r="J4118" t="s">
        <v>73</v>
      </c>
      <c r="K4118" t="s">
        <v>3153</v>
      </c>
      <c r="L4118" t="s">
        <v>47</v>
      </c>
      <c r="M4118" t="s">
        <v>48</v>
      </c>
      <c r="N4118" t="s">
        <v>49</v>
      </c>
      <c r="O4118">
        <f t="shared" si="64"/>
        <v>2015</v>
      </c>
    </row>
    <row r="4119" spans="1:15" x14ac:dyDescent="0.3">
      <c r="A4119" t="s">
        <v>6471</v>
      </c>
      <c r="B4119" s="7">
        <v>42332</v>
      </c>
      <c r="C4119" t="s">
        <v>2604</v>
      </c>
      <c r="D4119" t="s">
        <v>1745</v>
      </c>
      <c r="E4119">
        <v>19.440000000000001</v>
      </c>
      <c r="F4119">
        <v>3</v>
      </c>
      <c r="G4119">
        <v>0</v>
      </c>
      <c r="H4119">
        <v>9.3312000000000008</v>
      </c>
      <c r="I4119" t="s">
        <v>44</v>
      </c>
      <c r="J4119" t="s">
        <v>85</v>
      </c>
      <c r="K4119" t="s">
        <v>1746</v>
      </c>
      <c r="L4119" t="s">
        <v>47</v>
      </c>
      <c r="M4119" t="s">
        <v>48</v>
      </c>
      <c r="N4119" t="s">
        <v>49</v>
      </c>
      <c r="O4119">
        <f t="shared" si="64"/>
        <v>2015</v>
      </c>
    </row>
    <row r="4120" spans="1:15" x14ac:dyDescent="0.3">
      <c r="A4120" t="s">
        <v>6471</v>
      </c>
      <c r="B4120" s="7">
        <v>42332</v>
      </c>
      <c r="C4120" t="s">
        <v>2604</v>
      </c>
      <c r="D4120" t="s">
        <v>1364</v>
      </c>
      <c r="E4120">
        <v>454.86</v>
      </c>
      <c r="F4120">
        <v>7</v>
      </c>
      <c r="G4120">
        <v>0</v>
      </c>
      <c r="H4120">
        <v>54.583199999999998</v>
      </c>
      <c r="I4120" t="s">
        <v>44</v>
      </c>
      <c r="J4120" t="s">
        <v>58</v>
      </c>
      <c r="K4120" t="s">
        <v>1365</v>
      </c>
      <c r="L4120" t="s">
        <v>47</v>
      </c>
      <c r="M4120" t="s">
        <v>48</v>
      </c>
      <c r="N4120" t="s">
        <v>49</v>
      </c>
      <c r="O4120">
        <f t="shared" si="64"/>
        <v>2015</v>
      </c>
    </row>
    <row r="4121" spans="1:15" x14ac:dyDescent="0.3">
      <c r="A4121" t="s">
        <v>6471</v>
      </c>
      <c r="B4121" s="7">
        <v>42332</v>
      </c>
      <c r="C4121" t="s">
        <v>2604</v>
      </c>
      <c r="D4121" t="s">
        <v>977</v>
      </c>
      <c r="E4121">
        <v>91.391999999999996</v>
      </c>
      <c r="F4121">
        <v>8</v>
      </c>
      <c r="G4121">
        <v>0.2</v>
      </c>
      <c r="H4121">
        <v>29.702400000000001</v>
      </c>
      <c r="I4121" t="s">
        <v>44</v>
      </c>
      <c r="J4121" t="s">
        <v>73</v>
      </c>
      <c r="K4121" t="s">
        <v>978</v>
      </c>
      <c r="L4121" t="s">
        <v>47</v>
      </c>
      <c r="M4121" t="s">
        <v>48</v>
      </c>
      <c r="N4121" t="s">
        <v>49</v>
      </c>
      <c r="O4121">
        <f t="shared" si="64"/>
        <v>2015</v>
      </c>
    </row>
    <row r="4122" spans="1:15" x14ac:dyDescent="0.3">
      <c r="A4122" t="s">
        <v>6472</v>
      </c>
      <c r="B4122" s="7">
        <v>42982</v>
      </c>
      <c r="C4122" t="s">
        <v>3418</v>
      </c>
      <c r="D4122" t="s">
        <v>6473</v>
      </c>
      <c r="E4122">
        <v>19.04</v>
      </c>
      <c r="F4122">
        <v>4</v>
      </c>
      <c r="G4122">
        <v>0.2</v>
      </c>
      <c r="H4122">
        <v>-1.4279999999999999</v>
      </c>
      <c r="I4122" t="s">
        <v>69</v>
      </c>
      <c r="J4122" t="s">
        <v>148</v>
      </c>
      <c r="K4122" t="s">
        <v>6474</v>
      </c>
      <c r="L4122" t="s">
        <v>137</v>
      </c>
      <c r="M4122" t="s">
        <v>138</v>
      </c>
      <c r="N4122" t="s">
        <v>139</v>
      </c>
      <c r="O4122">
        <f t="shared" si="64"/>
        <v>2017</v>
      </c>
    </row>
    <row r="4123" spans="1:15" x14ac:dyDescent="0.3">
      <c r="A4123" t="s">
        <v>6475</v>
      </c>
      <c r="B4123" s="7">
        <v>42866</v>
      </c>
      <c r="C4123" t="s">
        <v>1680</v>
      </c>
      <c r="D4123" t="s">
        <v>3118</v>
      </c>
      <c r="E4123">
        <v>37.44</v>
      </c>
      <c r="F4123">
        <v>6</v>
      </c>
      <c r="G4123">
        <v>0</v>
      </c>
      <c r="H4123">
        <v>16.847999999999999</v>
      </c>
      <c r="I4123" t="s">
        <v>44</v>
      </c>
      <c r="J4123" t="s">
        <v>85</v>
      </c>
      <c r="K4123" t="s">
        <v>3119</v>
      </c>
      <c r="L4123" t="s">
        <v>47</v>
      </c>
      <c r="M4123" t="s">
        <v>93</v>
      </c>
      <c r="N4123" t="s">
        <v>94</v>
      </c>
      <c r="O4123">
        <f t="shared" si="64"/>
        <v>2017</v>
      </c>
    </row>
    <row r="4124" spans="1:15" x14ac:dyDescent="0.3">
      <c r="A4124" t="s">
        <v>6475</v>
      </c>
      <c r="B4124" s="7">
        <v>42866</v>
      </c>
      <c r="C4124" t="s">
        <v>1680</v>
      </c>
      <c r="D4124" t="s">
        <v>4914</v>
      </c>
      <c r="E4124">
        <v>37.590000000000003</v>
      </c>
      <c r="F4124">
        <v>3</v>
      </c>
      <c r="G4124">
        <v>0</v>
      </c>
      <c r="H4124">
        <v>17.667300000000001</v>
      </c>
      <c r="I4124" t="s">
        <v>44</v>
      </c>
      <c r="J4124" t="s">
        <v>45</v>
      </c>
      <c r="K4124" t="s">
        <v>4915</v>
      </c>
      <c r="L4124" t="s">
        <v>47</v>
      </c>
      <c r="M4124" t="s">
        <v>93</v>
      </c>
      <c r="N4124" t="s">
        <v>94</v>
      </c>
      <c r="O4124">
        <f t="shared" si="64"/>
        <v>2017</v>
      </c>
    </row>
    <row r="4125" spans="1:15" x14ac:dyDescent="0.3">
      <c r="A4125" t="s">
        <v>6475</v>
      </c>
      <c r="B4125" s="7">
        <v>42866</v>
      </c>
      <c r="C4125" t="s">
        <v>1680</v>
      </c>
      <c r="D4125" t="s">
        <v>5832</v>
      </c>
      <c r="E4125">
        <v>26.032</v>
      </c>
      <c r="F4125">
        <v>2</v>
      </c>
      <c r="G4125">
        <v>0.2</v>
      </c>
      <c r="H4125">
        <v>9.4366000000000003</v>
      </c>
      <c r="I4125" t="s">
        <v>44</v>
      </c>
      <c r="J4125" t="s">
        <v>73</v>
      </c>
      <c r="K4125" t="s">
        <v>5833</v>
      </c>
      <c r="L4125" t="s">
        <v>47</v>
      </c>
      <c r="M4125" t="s">
        <v>93</v>
      </c>
      <c r="N4125" t="s">
        <v>94</v>
      </c>
      <c r="O4125">
        <f t="shared" si="64"/>
        <v>2017</v>
      </c>
    </row>
    <row r="4126" spans="1:15" x14ac:dyDescent="0.3">
      <c r="A4126" t="s">
        <v>6476</v>
      </c>
      <c r="B4126" s="7">
        <v>41770</v>
      </c>
      <c r="C4126" t="s">
        <v>3047</v>
      </c>
      <c r="D4126" t="s">
        <v>1262</v>
      </c>
      <c r="E4126">
        <v>35.909999999999997</v>
      </c>
      <c r="F4126">
        <v>3</v>
      </c>
      <c r="G4126">
        <v>0</v>
      </c>
      <c r="H4126">
        <v>9.6957000000000004</v>
      </c>
      <c r="I4126" t="s">
        <v>44</v>
      </c>
      <c r="J4126" t="s">
        <v>76</v>
      </c>
      <c r="K4126" t="s">
        <v>1263</v>
      </c>
      <c r="L4126" t="s">
        <v>137</v>
      </c>
      <c r="M4126" t="s">
        <v>243</v>
      </c>
      <c r="N4126" t="s">
        <v>3612</v>
      </c>
      <c r="O4126">
        <f t="shared" si="64"/>
        <v>2014</v>
      </c>
    </row>
    <row r="4127" spans="1:15" x14ac:dyDescent="0.3">
      <c r="A4127" t="s">
        <v>6477</v>
      </c>
      <c r="B4127" s="7">
        <v>42943</v>
      </c>
      <c r="C4127" t="s">
        <v>1589</v>
      </c>
      <c r="D4127" t="s">
        <v>2647</v>
      </c>
      <c r="E4127">
        <v>91.031999999999996</v>
      </c>
      <c r="F4127">
        <v>3</v>
      </c>
      <c r="G4127">
        <v>0.2</v>
      </c>
      <c r="H4127">
        <v>-2.2757999999999998</v>
      </c>
      <c r="I4127" t="s">
        <v>32</v>
      </c>
      <c r="J4127" t="s">
        <v>63</v>
      </c>
      <c r="K4127" t="s">
        <v>2648</v>
      </c>
      <c r="L4127" t="s">
        <v>35</v>
      </c>
      <c r="M4127" t="s">
        <v>55</v>
      </c>
      <c r="N4127" t="s">
        <v>1347</v>
      </c>
      <c r="O4127">
        <f t="shared" si="64"/>
        <v>2017</v>
      </c>
    </row>
    <row r="4128" spans="1:15" x14ac:dyDescent="0.3">
      <c r="A4128" t="s">
        <v>6478</v>
      </c>
      <c r="B4128" s="7">
        <v>42861</v>
      </c>
      <c r="C4128" t="s">
        <v>402</v>
      </c>
      <c r="D4128" t="s">
        <v>6207</v>
      </c>
      <c r="E4128">
        <v>54.66</v>
      </c>
      <c r="F4128">
        <v>6</v>
      </c>
      <c r="G4128">
        <v>0</v>
      </c>
      <c r="H4128">
        <v>18.037800000000001</v>
      </c>
      <c r="I4128" t="s">
        <v>44</v>
      </c>
      <c r="J4128" t="s">
        <v>66</v>
      </c>
      <c r="K4128" t="s">
        <v>6208</v>
      </c>
      <c r="L4128" t="s">
        <v>35</v>
      </c>
      <c r="M4128" t="s">
        <v>289</v>
      </c>
      <c r="N4128" t="s">
        <v>1001</v>
      </c>
      <c r="O4128">
        <f t="shared" si="64"/>
        <v>2017</v>
      </c>
    </row>
    <row r="4129" spans="1:15" x14ac:dyDescent="0.3">
      <c r="A4129" t="s">
        <v>6479</v>
      </c>
      <c r="B4129" s="7">
        <v>41901</v>
      </c>
      <c r="C4129" t="s">
        <v>1862</v>
      </c>
      <c r="D4129" t="s">
        <v>2651</v>
      </c>
      <c r="E4129">
        <v>67.343999999999994</v>
      </c>
      <c r="F4129">
        <v>6</v>
      </c>
      <c r="G4129">
        <v>0.2</v>
      </c>
      <c r="H4129">
        <v>7.5762</v>
      </c>
      <c r="I4129" t="s">
        <v>44</v>
      </c>
      <c r="J4129" t="s">
        <v>58</v>
      </c>
      <c r="K4129" t="s">
        <v>2652</v>
      </c>
      <c r="L4129" t="s">
        <v>35</v>
      </c>
      <c r="M4129" t="s">
        <v>87</v>
      </c>
      <c r="N4129" t="s">
        <v>419</v>
      </c>
      <c r="O4129">
        <f t="shared" si="64"/>
        <v>2014</v>
      </c>
    </row>
    <row r="4130" spans="1:15" x14ac:dyDescent="0.3">
      <c r="A4130" t="s">
        <v>6479</v>
      </c>
      <c r="B4130" s="7">
        <v>41901</v>
      </c>
      <c r="C4130" t="s">
        <v>1862</v>
      </c>
      <c r="D4130" t="s">
        <v>6480</v>
      </c>
      <c r="E4130">
        <v>2624.9850000000001</v>
      </c>
      <c r="F4130">
        <v>3</v>
      </c>
      <c r="G4130">
        <v>0.5</v>
      </c>
      <c r="H4130">
        <v>-944.99459999999999</v>
      </c>
      <c r="I4130" t="s">
        <v>69</v>
      </c>
      <c r="J4130" t="s">
        <v>604</v>
      </c>
      <c r="K4130" t="s">
        <v>6481</v>
      </c>
      <c r="L4130" t="s">
        <v>35</v>
      </c>
      <c r="M4130" t="s">
        <v>87</v>
      </c>
      <c r="N4130" t="s">
        <v>419</v>
      </c>
      <c r="O4130">
        <f t="shared" si="64"/>
        <v>2014</v>
      </c>
    </row>
    <row r="4131" spans="1:15" x14ac:dyDescent="0.3">
      <c r="A4131" t="s">
        <v>6482</v>
      </c>
      <c r="B4131" s="7">
        <v>42092</v>
      </c>
      <c r="C4131" t="s">
        <v>1195</v>
      </c>
      <c r="D4131" t="s">
        <v>6001</v>
      </c>
      <c r="E4131">
        <v>73.28</v>
      </c>
      <c r="F4131">
        <v>4</v>
      </c>
      <c r="G4131">
        <v>0</v>
      </c>
      <c r="H4131">
        <v>21.251200000000001</v>
      </c>
      <c r="I4131" t="s">
        <v>44</v>
      </c>
      <c r="J4131" t="s">
        <v>76</v>
      </c>
      <c r="K4131" t="s">
        <v>6002</v>
      </c>
      <c r="L4131" t="s">
        <v>47</v>
      </c>
      <c r="M4131" t="s">
        <v>93</v>
      </c>
      <c r="N4131" t="s">
        <v>94</v>
      </c>
      <c r="O4131">
        <f t="shared" si="64"/>
        <v>2015</v>
      </c>
    </row>
    <row r="4132" spans="1:15" x14ac:dyDescent="0.3">
      <c r="A4132" t="s">
        <v>6483</v>
      </c>
      <c r="B4132" s="7">
        <v>41961</v>
      </c>
      <c r="C4132" t="s">
        <v>3303</v>
      </c>
      <c r="D4132" t="s">
        <v>1701</v>
      </c>
      <c r="E4132">
        <v>14.48</v>
      </c>
      <c r="F4132">
        <v>5</v>
      </c>
      <c r="G4132">
        <v>0.8</v>
      </c>
      <c r="H4132">
        <v>-23.891999999999999</v>
      </c>
      <c r="I4132" t="s">
        <v>44</v>
      </c>
      <c r="J4132" t="s">
        <v>73</v>
      </c>
      <c r="K4132" t="s">
        <v>1702</v>
      </c>
      <c r="L4132" t="s">
        <v>99</v>
      </c>
      <c r="M4132" t="s">
        <v>193</v>
      </c>
      <c r="N4132" t="s">
        <v>276</v>
      </c>
      <c r="O4132">
        <f t="shared" si="64"/>
        <v>2014</v>
      </c>
    </row>
    <row r="4133" spans="1:15" x14ac:dyDescent="0.3">
      <c r="A4133" t="s">
        <v>6484</v>
      </c>
      <c r="B4133" s="7">
        <v>42187</v>
      </c>
      <c r="C4133" t="s">
        <v>366</v>
      </c>
      <c r="D4133" t="s">
        <v>2798</v>
      </c>
      <c r="E4133">
        <v>11.952</v>
      </c>
      <c r="F4133">
        <v>3</v>
      </c>
      <c r="G4133">
        <v>0.2</v>
      </c>
      <c r="H4133">
        <v>4.0338000000000003</v>
      </c>
      <c r="I4133" t="s">
        <v>44</v>
      </c>
      <c r="J4133" t="s">
        <v>85</v>
      </c>
      <c r="K4133" t="s">
        <v>170</v>
      </c>
      <c r="L4133" t="s">
        <v>35</v>
      </c>
      <c r="M4133" t="s">
        <v>55</v>
      </c>
      <c r="N4133" t="s">
        <v>6485</v>
      </c>
      <c r="O4133">
        <f t="shared" si="64"/>
        <v>2015</v>
      </c>
    </row>
    <row r="4134" spans="1:15" x14ac:dyDescent="0.3">
      <c r="A4134" t="s">
        <v>6484</v>
      </c>
      <c r="B4134" s="7">
        <v>42187</v>
      </c>
      <c r="C4134" t="s">
        <v>366</v>
      </c>
      <c r="D4134" t="s">
        <v>811</v>
      </c>
      <c r="E4134">
        <v>15.552</v>
      </c>
      <c r="F4134">
        <v>3</v>
      </c>
      <c r="G4134">
        <v>0.2</v>
      </c>
      <c r="H4134">
        <v>5.6375999999999999</v>
      </c>
      <c r="I4134" t="s">
        <v>44</v>
      </c>
      <c r="J4134" t="s">
        <v>85</v>
      </c>
      <c r="K4134" t="s">
        <v>812</v>
      </c>
      <c r="L4134" t="s">
        <v>35</v>
      </c>
      <c r="M4134" t="s">
        <v>55</v>
      </c>
      <c r="N4134" t="s">
        <v>6485</v>
      </c>
      <c r="O4134">
        <f t="shared" si="64"/>
        <v>2015</v>
      </c>
    </row>
    <row r="4135" spans="1:15" x14ac:dyDescent="0.3">
      <c r="A4135" t="s">
        <v>6486</v>
      </c>
      <c r="B4135" s="7">
        <v>41890</v>
      </c>
      <c r="C4135" t="s">
        <v>581</v>
      </c>
      <c r="D4135" t="s">
        <v>2261</v>
      </c>
      <c r="E4135">
        <v>45</v>
      </c>
      <c r="F4135">
        <v>9</v>
      </c>
      <c r="G4135">
        <v>0</v>
      </c>
      <c r="H4135">
        <v>21.6</v>
      </c>
      <c r="I4135" t="s">
        <v>44</v>
      </c>
      <c r="J4135" t="s">
        <v>241</v>
      </c>
      <c r="K4135" t="s">
        <v>2262</v>
      </c>
      <c r="L4135" t="s">
        <v>35</v>
      </c>
      <c r="M4135" t="s">
        <v>289</v>
      </c>
      <c r="N4135" t="s">
        <v>4312</v>
      </c>
      <c r="O4135">
        <f t="shared" si="64"/>
        <v>2014</v>
      </c>
    </row>
    <row r="4136" spans="1:15" x14ac:dyDescent="0.3">
      <c r="A4136" t="s">
        <v>6486</v>
      </c>
      <c r="B4136" s="7">
        <v>41890</v>
      </c>
      <c r="C4136" t="s">
        <v>581</v>
      </c>
      <c r="D4136" t="s">
        <v>1326</v>
      </c>
      <c r="E4136">
        <v>209.97</v>
      </c>
      <c r="F4136">
        <v>3</v>
      </c>
      <c r="G4136">
        <v>0</v>
      </c>
      <c r="H4136">
        <v>90.287099999999995</v>
      </c>
      <c r="I4136" t="s">
        <v>69</v>
      </c>
      <c r="J4136" t="s">
        <v>604</v>
      </c>
      <c r="K4136" t="s">
        <v>1327</v>
      </c>
      <c r="L4136" t="s">
        <v>35</v>
      </c>
      <c r="M4136" t="s">
        <v>289</v>
      </c>
      <c r="N4136" t="s">
        <v>4312</v>
      </c>
      <c r="O4136">
        <f t="shared" si="64"/>
        <v>2014</v>
      </c>
    </row>
    <row r="4137" spans="1:15" x14ac:dyDescent="0.3">
      <c r="A4137" t="s">
        <v>6487</v>
      </c>
      <c r="B4137" s="7">
        <v>43010</v>
      </c>
      <c r="C4137" t="s">
        <v>2837</v>
      </c>
      <c r="D4137" t="s">
        <v>3123</v>
      </c>
      <c r="E4137">
        <v>112.12</v>
      </c>
      <c r="F4137">
        <v>5</v>
      </c>
      <c r="G4137">
        <v>0.2</v>
      </c>
      <c r="H4137">
        <v>42.045000000000002</v>
      </c>
      <c r="I4137" t="s">
        <v>44</v>
      </c>
      <c r="J4137" t="s">
        <v>73</v>
      </c>
      <c r="K4137" t="s">
        <v>3124</v>
      </c>
      <c r="L4137" t="s">
        <v>47</v>
      </c>
      <c r="M4137" t="s">
        <v>48</v>
      </c>
      <c r="N4137" t="s">
        <v>49</v>
      </c>
      <c r="O4137">
        <f t="shared" si="64"/>
        <v>2017</v>
      </c>
    </row>
    <row r="4138" spans="1:15" x14ac:dyDescent="0.3">
      <c r="A4138" t="s">
        <v>6487</v>
      </c>
      <c r="B4138" s="7">
        <v>43010</v>
      </c>
      <c r="C4138" t="s">
        <v>2837</v>
      </c>
      <c r="D4138" t="s">
        <v>3096</v>
      </c>
      <c r="E4138">
        <v>1575.14</v>
      </c>
      <c r="F4138">
        <v>7</v>
      </c>
      <c r="G4138">
        <v>0</v>
      </c>
      <c r="H4138">
        <v>204.76820000000001</v>
      </c>
      <c r="I4138" t="s">
        <v>44</v>
      </c>
      <c r="J4138" t="s">
        <v>58</v>
      </c>
      <c r="K4138" t="s">
        <v>3097</v>
      </c>
      <c r="L4138" t="s">
        <v>47</v>
      </c>
      <c r="M4138" t="s">
        <v>48</v>
      </c>
      <c r="N4138" t="s">
        <v>49</v>
      </c>
      <c r="O4138">
        <f t="shared" si="64"/>
        <v>2017</v>
      </c>
    </row>
    <row r="4139" spans="1:15" x14ac:dyDescent="0.3">
      <c r="A4139" t="s">
        <v>6488</v>
      </c>
      <c r="B4139" s="7">
        <v>43058</v>
      </c>
      <c r="C4139" t="s">
        <v>6464</v>
      </c>
      <c r="D4139" t="s">
        <v>1039</v>
      </c>
      <c r="E4139">
        <v>25.06</v>
      </c>
      <c r="F4139">
        <v>7</v>
      </c>
      <c r="G4139">
        <v>0</v>
      </c>
      <c r="H4139">
        <v>12.53</v>
      </c>
      <c r="I4139" t="s">
        <v>44</v>
      </c>
      <c r="J4139" t="s">
        <v>241</v>
      </c>
      <c r="K4139" t="s">
        <v>1040</v>
      </c>
      <c r="L4139" t="s">
        <v>35</v>
      </c>
      <c r="M4139" t="s">
        <v>289</v>
      </c>
      <c r="N4139" t="s">
        <v>2473</v>
      </c>
      <c r="O4139">
        <f t="shared" si="64"/>
        <v>2017</v>
      </c>
    </row>
    <row r="4140" spans="1:15" x14ac:dyDescent="0.3">
      <c r="A4140" t="s">
        <v>6489</v>
      </c>
      <c r="B4140" s="7">
        <v>42734</v>
      </c>
      <c r="C4140" t="s">
        <v>3468</v>
      </c>
      <c r="D4140" t="s">
        <v>293</v>
      </c>
      <c r="E4140">
        <v>6.9240000000000004</v>
      </c>
      <c r="F4140">
        <v>6</v>
      </c>
      <c r="G4140">
        <v>0.8</v>
      </c>
      <c r="H4140">
        <v>-10.385999999999999</v>
      </c>
      <c r="I4140" t="s">
        <v>44</v>
      </c>
      <c r="J4140" t="s">
        <v>73</v>
      </c>
      <c r="K4140" t="s">
        <v>294</v>
      </c>
      <c r="L4140" t="s">
        <v>99</v>
      </c>
      <c r="M4140" t="s">
        <v>100</v>
      </c>
      <c r="N4140" t="s">
        <v>6490</v>
      </c>
      <c r="O4140">
        <f t="shared" si="64"/>
        <v>2016</v>
      </c>
    </row>
    <row r="4141" spans="1:15" x14ac:dyDescent="0.3">
      <c r="A4141" t="s">
        <v>6491</v>
      </c>
      <c r="B4141" s="7">
        <v>43070</v>
      </c>
      <c r="C4141" t="s">
        <v>1962</v>
      </c>
      <c r="D4141" t="s">
        <v>843</v>
      </c>
      <c r="E4141">
        <v>37.392000000000003</v>
      </c>
      <c r="F4141">
        <v>3</v>
      </c>
      <c r="G4141">
        <v>0.2</v>
      </c>
      <c r="H4141">
        <v>2.3370000000000002</v>
      </c>
      <c r="I4141" t="s">
        <v>44</v>
      </c>
      <c r="J4141" t="s">
        <v>58</v>
      </c>
      <c r="K4141" t="s">
        <v>844</v>
      </c>
      <c r="L4141" t="s">
        <v>137</v>
      </c>
      <c r="M4141" t="s">
        <v>138</v>
      </c>
      <c r="N4141" t="s">
        <v>139</v>
      </c>
      <c r="O4141">
        <f t="shared" si="64"/>
        <v>2017</v>
      </c>
    </row>
    <row r="4142" spans="1:15" x14ac:dyDescent="0.3">
      <c r="A4142" t="s">
        <v>6491</v>
      </c>
      <c r="B4142" s="7">
        <v>43070</v>
      </c>
      <c r="C4142" t="s">
        <v>1962</v>
      </c>
      <c r="D4142" t="s">
        <v>6375</v>
      </c>
      <c r="E4142">
        <v>79.12</v>
      </c>
      <c r="F4142">
        <v>5</v>
      </c>
      <c r="G4142">
        <v>0.2</v>
      </c>
      <c r="H4142">
        <v>13.846</v>
      </c>
      <c r="I4142" t="s">
        <v>32</v>
      </c>
      <c r="J4142" t="s">
        <v>63</v>
      </c>
      <c r="K4142" t="s">
        <v>6376</v>
      </c>
      <c r="L4142" t="s">
        <v>137</v>
      </c>
      <c r="M4142" t="s">
        <v>138</v>
      </c>
      <c r="N4142" t="s">
        <v>139</v>
      </c>
      <c r="O4142">
        <f t="shared" si="64"/>
        <v>2017</v>
      </c>
    </row>
    <row r="4143" spans="1:15" x14ac:dyDescent="0.3">
      <c r="A4143" t="s">
        <v>6492</v>
      </c>
      <c r="B4143" s="7">
        <v>42534</v>
      </c>
      <c r="C4143" t="s">
        <v>1500</v>
      </c>
      <c r="D4143" t="s">
        <v>628</v>
      </c>
      <c r="E4143">
        <v>18.899999999999999</v>
      </c>
      <c r="F4143">
        <v>3</v>
      </c>
      <c r="G4143">
        <v>0</v>
      </c>
      <c r="H4143">
        <v>8.6940000000000008</v>
      </c>
      <c r="I4143" t="s">
        <v>44</v>
      </c>
      <c r="J4143" t="s">
        <v>45</v>
      </c>
      <c r="K4143" t="s">
        <v>629</v>
      </c>
      <c r="L4143" t="s">
        <v>99</v>
      </c>
      <c r="M4143" t="s">
        <v>3992</v>
      </c>
      <c r="N4143" t="s">
        <v>6493</v>
      </c>
      <c r="O4143">
        <f t="shared" si="64"/>
        <v>2016</v>
      </c>
    </row>
    <row r="4144" spans="1:15" x14ac:dyDescent="0.3">
      <c r="A4144" t="s">
        <v>6494</v>
      </c>
      <c r="B4144" s="7">
        <v>41778</v>
      </c>
      <c r="C4144" t="s">
        <v>4521</v>
      </c>
      <c r="D4144" t="s">
        <v>4272</v>
      </c>
      <c r="E4144">
        <v>57.42</v>
      </c>
      <c r="F4144">
        <v>9</v>
      </c>
      <c r="G4144">
        <v>0</v>
      </c>
      <c r="H4144">
        <v>26.4132</v>
      </c>
      <c r="I4144" t="s">
        <v>44</v>
      </c>
      <c r="J4144" t="s">
        <v>73</v>
      </c>
      <c r="K4144" t="s">
        <v>4273</v>
      </c>
      <c r="L4144" t="s">
        <v>99</v>
      </c>
      <c r="M4144" t="s">
        <v>216</v>
      </c>
      <c r="N4144" t="s">
        <v>4702</v>
      </c>
      <c r="O4144">
        <f t="shared" si="64"/>
        <v>2014</v>
      </c>
    </row>
    <row r="4145" spans="1:15" x14ac:dyDescent="0.3">
      <c r="A4145" t="s">
        <v>6495</v>
      </c>
      <c r="B4145" s="7">
        <v>42765</v>
      </c>
      <c r="C4145" t="s">
        <v>1903</v>
      </c>
      <c r="D4145" t="s">
        <v>2923</v>
      </c>
      <c r="E4145">
        <v>12.74</v>
      </c>
      <c r="F4145">
        <v>7</v>
      </c>
      <c r="G4145">
        <v>0</v>
      </c>
      <c r="H4145">
        <v>5.7329999999999997</v>
      </c>
      <c r="I4145" t="s">
        <v>44</v>
      </c>
      <c r="J4145" t="s">
        <v>66</v>
      </c>
      <c r="K4145" t="s">
        <v>2924</v>
      </c>
      <c r="L4145" t="s">
        <v>47</v>
      </c>
      <c r="M4145" t="s">
        <v>48</v>
      </c>
      <c r="N4145" t="s">
        <v>120</v>
      </c>
      <c r="O4145">
        <f t="shared" si="64"/>
        <v>2017</v>
      </c>
    </row>
    <row r="4146" spans="1:15" x14ac:dyDescent="0.3">
      <c r="A4146" t="s">
        <v>6495</v>
      </c>
      <c r="B4146" s="7">
        <v>42765</v>
      </c>
      <c r="C4146" t="s">
        <v>1903</v>
      </c>
      <c r="D4146" t="s">
        <v>6496</v>
      </c>
      <c r="E4146">
        <v>8.82</v>
      </c>
      <c r="F4146">
        <v>3</v>
      </c>
      <c r="G4146">
        <v>0</v>
      </c>
      <c r="H4146">
        <v>2.3814000000000002</v>
      </c>
      <c r="I4146" t="s">
        <v>44</v>
      </c>
      <c r="J4146" t="s">
        <v>66</v>
      </c>
      <c r="K4146" t="s">
        <v>6497</v>
      </c>
      <c r="L4146" t="s">
        <v>47</v>
      </c>
      <c r="M4146" t="s">
        <v>48</v>
      </c>
      <c r="N4146" t="s">
        <v>120</v>
      </c>
      <c r="O4146">
        <f t="shared" si="64"/>
        <v>2017</v>
      </c>
    </row>
    <row r="4147" spans="1:15" x14ac:dyDescent="0.3">
      <c r="A4147" t="s">
        <v>6495</v>
      </c>
      <c r="B4147" s="7">
        <v>42765</v>
      </c>
      <c r="C4147" t="s">
        <v>1903</v>
      </c>
      <c r="D4147" t="s">
        <v>344</v>
      </c>
      <c r="E4147">
        <v>120.78400000000001</v>
      </c>
      <c r="F4147">
        <v>1</v>
      </c>
      <c r="G4147">
        <v>0.2</v>
      </c>
      <c r="H4147">
        <v>-13.588200000000001</v>
      </c>
      <c r="I4147" t="s">
        <v>32</v>
      </c>
      <c r="J4147" t="s">
        <v>39</v>
      </c>
      <c r="K4147" t="s">
        <v>345</v>
      </c>
      <c r="L4147" t="s">
        <v>47</v>
      </c>
      <c r="M4147" t="s">
        <v>48</v>
      </c>
      <c r="N4147" t="s">
        <v>120</v>
      </c>
      <c r="O4147">
        <f t="shared" si="64"/>
        <v>2017</v>
      </c>
    </row>
    <row r="4148" spans="1:15" x14ac:dyDescent="0.3">
      <c r="A4148" t="s">
        <v>6498</v>
      </c>
      <c r="B4148" s="7">
        <v>42336</v>
      </c>
      <c r="C4148" t="s">
        <v>4654</v>
      </c>
      <c r="D4148" t="s">
        <v>800</v>
      </c>
      <c r="E4148">
        <v>322.58999999999997</v>
      </c>
      <c r="F4148">
        <v>3</v>
      </c>
      <c r="G4148">
        <v>0</v>
      </c>
      <c r="H4148">
        <v>64.518000000000001</v>
      </c>
      <c r="I4148" t="s">
        <v>32</v>
      </c>
      <c r="J4148" t="s">
        <v>63</v>
      </c>
      <c r="K4148" t="s">
        <v>801</v>
      </c>
      <c r="L4148" t="s">
        <v>137</v>
      </c>
      <c r="M4148" t="s">
        <v>243</v>
      </c>
      <c r="N4148" t="s">
        <v>3267</v>
      </c>
      <c r="O4148">
        <f t="shared" si="64"/>
        <v>2015</v>
      </c>
    </row>
    <row r="4149" spans="1:15" x14ac:dyDescent="0.3">
      <c r="A4149" t="s">
        <v>6499</v>
      </c>
      <c r="B4149" s="7">
        <v>43031</v>
      </c>
      <c r="C4149" t="s">
        <v>6047</v>
      </c>
      <c r="D4149" t="s">
        <v>5832</v>
      </c>
      <c r="E4149">
        <v>9.7620000000000005</v>
      </c>
      <c r="F4149">
        <v>3</v>
      </c>
      <c r="G4149">
        <v>0.8</v>
      </c>
      <c r="H4149">
        <v>-15.1311</v>
      </c>
      <c r="I4149" t="s">
        <v>44</v>
      </c>
      <c r="J4149" t="s">
        <v>73</v>
      </c>
      <c r="K4149" t="s">
        <v>5833</v>
      </c>
      <c r="L4149" t="s">
        <v>99</v>
      </c>
      <c r="M4149" t="s">
        <v>100</v>
      </c>
      <c r="N4149" t="s">
        <v>1097</v>
      </c>
      <c r="O4149">
        <f t="shared" si="64"/>
        <v>2017</v>
      </c>
    </row>
    <row r="4150" spans="1:15" x14ac:dyDescent="0.3">
      <c r="A4150" t="s">
        <v>6499</v>
      </c>
      <c r="B4150" s="7">
        <v>43031</v>
      </c>
      <c r="C4150" t="s">
        <v>6047</v>
      </c>
      <c r="D4150" t="s">
        <v>1563</v>
      </c>
      <c r="E4150">
        <v>13.72</v>
      </c>
      <c r="F4150">
        <v>1</v>
      </c>
      <c r="G4150">
        <v>0.2</v>
      </c>
      <c r="H4150">
        <v>1.2004999999999999</v>
      </c>
      <c r="I4150" t="s">
        <v>44</v>
      </c>
      <c r="J4150" t="s">
        <v>58</v>
      </c>
      <c r="K4150" t="s">
        <v>1564</v>
      </c>
      <c r="L4150" t="s">
        <v>99</v>
      </c>
      <c r="M4150" t="s">
        <v>100</v>
      </c>
      <c r="N4150" t="s">
        <v>1097</v>
      </c>
      <c r="O4150">
        <f t="shared" si="64"/>
        <v>2017</v>
      </c>
    </row>
    <row r="4151" spans="1:15" x14ac:dyDescent="0.3">
      <c r="A4151" t="s">
        <v>6499</v>
      </c>
      <c r="B4151" s="7">
        <v>43031</v>
      </c>
      <c r="C4151" t="s">
        <v>6047</v>
      </c>
      <c r="D4151" t="s">
        <v>6387</v>
      </c>
      <c r="E4151">
        <v>55.2</v>
      </c>
      <c r="F4151">
        <v>1</v>
      </c>
      <c r="G4151">
        <v>0.2</v>
      </c>
      <c r="H4151">
        <v>-2.0699999999999998</v>
      </c>
      <c r="I4151" t="s">
        <v>69</v>
      </c>
      <c r="J4151" t="s">
        <v>148</v>
      </c>
      <c r="K4151" t="s">
        <v>6388</v>
      </c>
      <c r="L4151" t="s">
        <v>99</v>
      </c>
      <c r="M4151" t="s">
        <v>100</v>
      </c>
      <c r="N4151" t="s">
        <v>1097</v>
      </c>
      <c r="O4151">
        <f t="shared" si="64"/>
        <v>2017</v>
      </c>
    </row>
    <row r="4152" spans="1:15" x14ac:dyDescent="0.3">
      <c r="A4152" t="s">
        <v>6499</v>
      </c>
      <c r="B4152" s="7">
        <v>43031</v>
      </c>
      <c r="C4152" t="s">
        <v>6047</v>
      </c>
      <c r="D4152" t="s">
        <v>2990</v>
      </c>
      <c r="E4152">
        <v>259.13600000000002</v>
      </c>
      <c r="F4152">
        <v>4</v>
      </c>
      <c r="G4152">
        <v>0.2</v>
      </c>
      <c r="H4152">
        <v>-58.305599999999998</v>
      </c>
      <c r="I4152" t="s">
        <v>44</v>
      </c>
      <c r="J4152" t="s">
        <v>58</v>
      </c>
      <c r="K4152" t="s">
        <v>2991</v>
      </c>
      <c r="L4152" t="s">
        <v>99</v>
      </c>
      <c r="M4152" t="s">
        <v>100</v>
      </c>
      <c r="N4152" t="s">
        <v>1097</v>
      </c>
      <c r="O4152">
        <f t="shared" si="64"/>
        <v>2017</v>
      </c>
    </row>
    <row r="4153" spans="1:15" x14ac:dyDescent="0.3">
      <c r="A4153" t="s">
        <v>6500</v>
      </c>
      <c r="B4153" s="7">
        <v>42985</v>
      </c>
      <c r="C4153" t="s">
        <v>688</v>
      </c>
      <c r="D4153" t="s">
        <v>574</v>
      </c>
      <c r="E4153">
        <v>29.24</v>
      </c>
      <c r="F4153">
        <v>5</v>
      </c>
      <c r="G4153">
        <v>0.2</v>
      </c>
      <c r="H4153">
        <v>9.8684999999999992</v>
      </c>
      <c r="I4153" t="s">
        <v>44</v>
      </c>
      <c r="J4153" t="s">
        <v>45</v>
      </c>
      <c r="K4153" t="s">
        <v>575</v>
      </c>
      <c r="L4153" t="s">
        <v>137</v>
      </c>
      <c r="M4153" t="s">
        <v>138</v>
      </c>
      <c r="N4153" t="s">
        <v>139</v>
      </c>
      <c r="O4153">
        <f t="shared" si="64"/>
        <v>2017</v>
      </c>
    </row>
    <row r="4154" spans="1:15" x14ac:dyDescent="0.3">
      <c r="A4154" t="s">
        <v>6500</v>
      </c>
      <c r="B4154" s="7">
        <v>42985</v>
      </c>
      <c r="C4154" t="s">
        <v>688</v>
      </c>
      <c r="D4154" t="s">
        <v>3203</v>
      </c>
      <c r="E4154">
        <v>15.552</v>
      </c>
      <c r="F4154">
        <v>3</v>
      </c>
      <c r="G4154">
        <v>0.2</v>
      </c>
      <c r="H4154">
        <v>5.4432</v>
      </c>
      <c r="I4154" t="s">
        <v>44</v>
      </c>
      <c r="J4154" t="s">
        <v>85</v>
      </c>
      <c r="K4154" t="s">
        <v>3204</v>
      </c>
      <c r="L4154" t="s">
        <v>137</v>
      </c>
      <c r="M4154" t="s">
        <v>138</v>
      </c>
      <c r="N4154" t="s">
        <v>139</v>
      </c>
      <c r="O4154">
        <f t="shared" si="64"/>
        <v>2017</v>
      </c>
    </row>
    <row r="4155" spans="1:15" x14ac:dyDescent="0.3">
      <c r="A4155" t="s">
        <v>6500</v>
      </c>
      <c r="B4155" s="7">
        <v>42985</v>
      </c>
      <c r="C4155" t="s">
        <v>688</v>
      </c>
      <c r="D4155" t="s">
        <v>158</v>
      </c>
      <c r="E4155">
        <v>4.8959999999999999</v>
      </c>
      <c r="F4155">
        <v>3</v>
      </c>
      <c r="G4155">
        <v>0.2</v>
      </c>
      <c r="H4155">
        <v>1.6524000000000001</v>
      </c>
      <c r="I4155" t="s">
        <v>44</v>
      </c>
      <c r="J4155" t="s">
        <v>159</v>
      </c>
      <c r="K4155" t="s">
        <v>160</v>
      </c>
      <c r="L4155" t="s">
        <v>137</v>
      </c>
      <c r="M4155" t="s">
        <v>138</v>
      </c>
      <c r="N4155" t="s">
        <v>139</v>
      </c>
      <c r="O4155">
        <f t="shared" si="64"/>
        <v>2017</v>
      </c>
    </row>
    <row r="4156" spans="1:15" x14ac:dyDescent="0.3">
      <c r="A4156" t="s">
        <v>6501</v>
      </c>
      <c r="B4156" s="7">
        <v>42733</v>
      </c>
      <c r="C4156" t="s">
        <v>1307</v>
      </c>
      <c r="D4156" t="s">
        <v>512</v>
      </c>
      <c r="E4156">
        <v>38.088000000000001</v>
      </c>
      <c r="F4156">
        <v>4</v>
      </c>
      <c r="G4156">
        <v>0.7</v>
      </c>
      <c r="H4156">
        <v>-27.9312</v>
      </c>
      <c r="I4156" t="s">
        <v>44</v>
      </c>
      <c r="J4156" t="s">
        <v>73</v>
      </c>
      <c r="K4156" t="s">
        <v>513</v>
      </c>
      <c r="L4156" t="s">
        <v>35</v>
      </c>
      <c r="M4156" t="s">
        <v>303</v>
      </c>
      <c r="N4156" t="s">
        <v>461</v>
      </c>
      <c r="O4156">
        <f t="shared" si="64"/>
        <v>2016</v>
      </c>
    </row>
    <row r="4157" spans="1:15" x14ac:dyDescent="0.3">
      <c r="A4157" t="s">
        <v>6501</v>
      </c>
      <c r="B4157" s="7">
        <v>42733</v>
      </c>
      <c r="C4157" t="s">
        <v>1307</v>
      </c>
      <c r="D4157" t="s">
        <v>2560</v>
      </c>
      <c r="E4157">
        <v>2.8079999999999998</v>
      </c>
      <c r="F4157">
        <v>3</v>
      </c>
      <c r="G4157">
        <v>0.7</v>
      </c>
      <c r="H4157">
        <v>-1.9656</v>
      </c>
      <c r="I4157" t="s">
        <v>44</v>
      </c>
      <c r="J4157" t="s">
        <v>73</v>
      </c>
      <c r="K4157" t="s">
        <v>2561</v>
      </c>
      <c r="L4157" t="s">
        <v>35</v>
      </c>
      <c r="M4157" t="s">
        <v>303</v>
      </c>
      <c r="N4157" t="s">
        <v>461</v>
      </c>
      <c r="O4157">
        <f t="shared" si="64"/>
        <v>2016</v>
      </c>
    </row>
    <row r="4158" spans="1:15" x14ac:dyDescent="0.3">
      <c r="A4158" t="s">
        <v>6502</v>
      </c>
      <c r="B4158" s="7">
        <v>42343</v>
      </c>
      <c r="C4158" t="s">
        <v>4447</v>
      </c>
      <c r="D4158" t="s">
        <v>3668</v>
      </c>
      <c r="E4158">
        <v>47.984000000000002</v>
      </c>
      <c r="F4158">
        <v>2</v>
      </c>
      <c r="G4158">
        <v>0.2</v>
      </c>
      <c r="H4158">
        <v>0.5998</v>
      </c>
      <c r="I4158" t="s">
        <v>69</v>
      </c>
      <c r="J4158" t="s">
        <v>148</v>
      </c>
      <c r="K4158" t="s">
        <v>3669</v>
      </c>
      <c r="L4158" t="s">
        <v>137</v>
      </c>
      <c r="M4158" t="s">
        <v>138</v>
      </c>
      <c r="N4158" t="s">
        <v>139</v>
      </c>
      <c r="O4158">
        <f t="shared" si="64"/>
        <v>2015</v>
      </c>
    </row>
    <row r="4159" spans="1:15" x14ac:dyDescent="0.3">
      <c r="A4159" t="s">
        <v>6502</v>
      </c>
      <c r="B4159" s="7">
        <v>42343</v>
      </c>
      <c r="C4159" t="s">
        <v>4447</v>
      </c>
      <c r="D4159" t="s">
        <v>1701</v>
      </c>
      <c r="E4159">
        <v>26.064</v>
      </c>
      <c r="F4159">
        <v>6</v>
      </c>
      <c r="G4159">
        <v>0.7</v>
      </c>
      <c r="H4159">
        <v>-19.982399999999998</v>
      </c>
      <c r="I4159" t="s">
        <v>44</v>
      </c>
      <c r="J4159" t="s">
        <v>73</v>
      </c>
      <c r="K4159" t="s">
        <v>1702</v>
      </c>
      <c r="L4159" t="s">
        <v>137</v>
      </c>
      <c r="M4159" t="s">
        <v>138</v>
      </c>
      <c r="N4159" t="s">
        <v>139</v>
      </c>
      <c r="O4159">
        <f t="shared" si="64"/>
        <v>2015</v>
      </c>
    </row>
    <row r="4160" spans="1:15" x14ac:dyDescent="0.3">
      <c r="A4160" t="s">
        <v>6503</v>
      </c>
      <c r="B4160" s="7">
        <v>41944</v>
      </c>
      <c r="C4160" t="s">
        <v>3103</v>
      </c>
      <c r="D4160" t="s">
        <v>4330</v>
      </c>
      <c r="E4160">
        <v>15.696</v>
      </c>
      <c r="F4160">
        <v>3</v>
      </c>
      <c r="G4160">
        <v>0.2</v>
      </c>
      <c r="H4160">
        <v>5.1012000000000004</v>
      </c>
      <c r="I4160" t="s">
        <v>44</v>
      </c>
      <c r="J4160" t="s">
        <v>85</v>
      </c>
      <c r="K4160" t="s">
        <v>4331</v>
      </c>
      <c r="L4160" t="s">
        <v>99</v>
      </c>
      <c r="M4160" t="s">
        <v>193</v>
      </c>
      <c r="N4160" t="s">
        <v>276</v>
      </c>
      <c r="O4160">
        <f t="shared" si="64"/>
        <v>2014</v>
      </c>
    </row>
    <row r="4161" spans="1:15" x14ac:dyDescent="0.3">
      <c r="A4161" t="s">
        <v>6504</v>
      </c>
      <c r="B4161" s="7">
        <v>42476</v>
      </c>
      <c r="C4161" t="s">
        <v>2011</v>
      </c>
      <c r="D4161" t="s">
        <v>118</v>
      </c>
      <c r="E4161">
        <v>12.84</v>
      </c>
      <c r="F4161">
        <v>3</v>
      </c>
      <c r="G4161">
        <v>0</v>
      </c>
      <c r="H4161">
        <v>3.7235999999999998</v>
      </c>
      <c r="I4161" t="s">
        <v>44</v>
      </c>
      <c r="J4161" t="s">
        <v>66</v>
      </c>
      <c r="K4161" t="s">
        <v>119</v>
      </c>
      <c r="L4161" t="s">
        <v>35</v>
      </c>
      <c r="M4161" t="s">
        <v>1129</v>
      </c>
      <c r="N4161" t="s">
        <v>446</v>
      </c>
      <c r="O4161">
        <f t="shared" si="64"/>
        <v>2016</v>
      </c>
    </row>
    <row r="4162" spans="1:15" x14ac:dyDescent="0.3">
      <c r="A4162" t="s">
        <v>6505</v>
      </c>
      <c r="B4162" s="7">
        <v>42869</v>
      </c>
      <c r="C4162" t="s">
        <v>6506</v>
      </c>
      <c r="D4162" t="s">
        <v>5133</v>
      </c>
      <c r="E4162">
        <v>539.97</v>
      </c>
      <c r="F4162">
        <v>3</v>
      </c>
      <c r="G4162">
        <v>0</v>
      </c>
      <c r="H4162">
        <v>134.99250000000001</v>
      </c>
      <c r="I4162" t="s">
        <v>69</v>
      </c>
      <c r="J4162" t="s">
        <v>70</v>
      </c>
      <c r="K4162" t="s">
        <v>5134</v>
      </c>
      <c r="L4162" t="s">
        <v>137</v>
      </c>
      <c r="M4162" t="s">
        <v>243</v>
      </c>
      <c r="N4162" t="s">
        <v>244</v>
      </c>
      <c r="O4162">
        <f t="shared" ref="O4162:O4225" si="65">YEAR(B4162)</f>
        <v>2017</v>
      </c>
    </row>
    <row r="4163" spans="1:15" x14ac:dyDescent="0.3">
      <c r="A4163" t="s">
        <v>6505</v>
      </c>
      <c r="B4163" s="7">
        <v>42869</v>
      </c>
      <c r="C4163" t="s">
        <v>6506</v>
      </c>
      <c r="D4163" t="s">
        <v>3503</v>
      </c>
      <c r="E4163">
        <v>22.58</v>
      </c>
      <c r="F4163">
        <v>2</v>
      </c>
      <c r="G4163">
        <v>0</v>
      </c>
      <c r="H4163">
        <v>5.8708</v>
      </c>
      <c r="I4163" t="s">
        <v>44</v>
      </c>
      <c r="J4163" t="s">
        <v>58</v>
      </c>
      <c r="K4163" t="s">
        <v>3504</v>
      </c>
      <c r="L4163" t="s">
        <v>137</v>
      </c>
      <c r="M4163" t="s">
        <v>243</v>
      </c>
      <c r="N4163" t="s">
        <v>244</v>
      </c>
      <c r="O4163">
        <f t="shared" si="65"/>
        <v>2017</v>
      </c>
    </row>
    <row r="4164" spans="1:15" x14ac:dyDescent="0.3">
      <c r="A4164" t="s">
        <v>6507</v>
      </c>
      <c r="B4164" s="7">
        <v>42077</v>
      </c>
      <c r="C4164" t="s">
        <v>1615</v>
      </c>
      <c r="D4164" t="s">
        <v>2120</v>
      </c>
      <c r="E4164">
        <v>16.52</v>
      </c>
      <c r="F4164">
        <v>4</v>
      </c>
      <c r="G4164">
        <v>0</v>
      </c>
      <c r="H4164">
        <v>7.5991999999999997</v>
      </c>
      <c r="I4164" t="s">
        <v>44</v>
      </c>
      <c r="J4164" t="s">
        <v>45</v>
      </c>
      <c r="K4164" t="s">
        <v>2121</v>
      </c>
      <c r="L4164" t="s">
        <v>137</v>
      </c>
      <c r="M4164" t="s">
        <v>2372</v>
      </c>
      <c r="N4164" t="s">
        <v>223</v>
      </c>
      <c r="O4164">
        <f t="shared" si="65"/>
        <v>2015</v>
      </c>
    </row>
    <row r="4165" spans="1:15" x14ac:dyDescent="0.3">
      <c r="A4165" t="s">
        <v>6507</v>
      </c>
      <c r="B4165" s="7">
        <v>42077</v>
      </c>
      <c r="C4165" t="s">
        <v>1615</v>
      </c>
      <c r="D4165" t="s">
        <v>4210</v>
      </c>
      <c r="E4165">
        <v>671.94</v>
      </c>
      <c r="F4165">
        <v>3</v>
      </c>
      <c r="G4165">
        <v>0</v>
      </c>
      <c r="H4165">
        <v>315.81180000000001</v>
      </c>
      <c r="I4165" t="s">
        <v>44</v>
      </c>
      <c r="J4165" t="s">
        <v>73</v>
      </c>
      <c r="K4165" t="s">
        <v>4211</v>
      </c>
      <c r="L4165" t="s">
        <v>137</v>
      </c>
      <c r="M4165" t="s">
        <v>2372</v>
      </c>
      <c r="N4165" t="s">
        <v>223</v>
      </c>
      <c r="O4165">
        <f t="shared" si="65"/>
        <v>2015</v>
      </c>
    </row>
    <row r="4166" spans="1:15" x14ac:dyDescent="0.3">
      <c r="A4166" t="s">
        <v>6508</v>
      </c>
      <c r="B4166" s="7">
        <v>42749</v>
      </c>
      <c r="C4166" t="s">
        <v>6509</v>
      </c>
      <c r="D4166" t="s">
        <v>147</v>
      </c>
      <c r="E4166">
        <v>169.06399999999999</v>
      </c>
      <c r="F4166">
        <v>7</v>
      </c>
      <c r="G4166">
        <v>0.2</v>
      </c>
      <c r="H4166">
        <v>-14.793100000000001</v>
      </c>
      <c r="I4166" t="s">
        <v>69</v>
      </c>
      <c r="J4166" t="s">
        <v>148</v>
      </c>
      <c r="K4166" t="s">
        <v>149</v>
      </c>
      <c r="L4166" t="s">
        <v>47</v>
      </c>
      <c r="M4166" t="s">
        <v>409</v>
      </c>
      <c r="N4166" t="s">
        <v>410</v>
      </c>
      <c r="O4166">
        <f t="shared" si="65"/>
        <v>2017</v>
      </c>
    </row>
    <row r="4167" spans="1:15" x14ac:dyDescent="0.3">
      <c r="A4167" t="s">
        <v>6508</v>
      </c>
      <c r="B4167" s="7">
        <v>42749</v>
      </c>
      <c r="C4167" t="s">
        <v>6509</v>
      </c>
      <c r="D4167" t="s">
        <v>4441</v>
      </c>
      <c r="E4167">
        <v>168.624</v>
      </c>
      <c r="F4167">
        <v>9</v>
      </c>
      <c r="G4167">
        <v>0.2</v>
      </c>
      <c r="H4167">
        <v>14.7546</v>
      </c>
      <c r="I4167" t="s">
        <v>44</v>
      </c>
      <c r="J4167" t="s">
        <v>58</v>
      </c>
      <c r="K4167" t="s">
        <v>4442</v>
      </c>
      <c r="L4167" t="s">
        <v>47</v>
      </c>
      <c r="M4167" t="s">
        <v>409</v>
      </c>
      <c r="N4167" t="s">
        <v>410</v>
      </c>
      <c r="O4167">
        <f t="shared" si="65"/>
        <v>2017</v>
      </c>
    </row>
    <row r="4168" spans="1:15" x14ac:dyDescent="0.3">
      <c r="A4168" t="s">
        <v>6510</v>
      </c>
      <c r="B4168" s="7">
        <v>42071</v>
      </c>
      <c r="C4168" t="s">
        <v>1885</v>
      </c>
      <c r="D4168" t="s">
        <v>5489</v>
      </c>
      <c r="E4168">
        <v>19.440000000000001</v>
      </c>
      <c r="F4168">
        <v>3</v>
      </c>
      <c r="G4168">
        <v>0</v>
      </c>
      <c r="H4168">
        <v>9.3312000000000008</v>
      </c>
      <c r="I4168" t="s">
        <v>44</v>
      </c>
      <c r="J4168" t="s">
        <v>85</v>
      </c>
      <c r="K4168" t="s">
        <v>5490</v>
      </c>
      <c r="L4168" t="s">
        <v>137</v>
      </c>
      <c r="M4168" t="s">
        <v>243</v>
      </c>
      <c r="N4168" t="s">
        <v>1041</v>
      </c>
      <c r="O4168">
        <f t="shared" si="65"/>
        <v>2015</v>
      </c>
    </row>
    <row r="4169" spans="1:15" x14ac:dyDescent="0.3">
      <c r="A4169" t="s">
        <v>6511</v>
      </c>
      <c r="B4169" s="7">
        <v>41923</v>
      </c>
      <c r="C4169" t="s">
        <v>534</v>
      </c>
      <c r="D4169" t="s">
        <v>2954</v>
      </c>
      <c r="E4169">
        <v>31.92</v>
      </c>
      <c r="F4169">
        <v>4</v>
      </c>
      <c r="G4169">
        <v>0</v>
      </c>
      <c r="H4169">
        <v>8.2992000000000008</v>
      </c>
      <c r="I4169" t="s">
        <v>44</v>
      </c>
      <c r="J4169" t="s">
        <v>58</v>
      </c>
      <c r="K4169" t="s">
        <v>2955</v>
      </c>
      <c r="L4169" t="s">
        <v>47</v>
      </c>
      <c r="M4169" t="s">
        <v>48</v>
      </c>
      <c r="N4169" t="s">
        <v>535</v>
      </c>
      <c r="O4169">
        <f t="shared" si="65"/>
        <v>2014</v>
      </c>
    </row>
    <row r="4170" spans="1:15" x14ac:dyDescent="0.3">
      <c r="A4170" t="s">
        <v>6511</v>
      </c>
      <c r="B4170" s="7">
        <v>41923</v>
      </c>
      <c r="C4170" t="s">
        <v>534</v>
      </c>
      <c r="D4170" t="s">
        <v>6512</v>
      </c>
      <c r="E4170">
        <v>433.56799999999998</v>
      </c>
      <c r="F4170">
        <v>2</v>
      </c>
      <c r="G4170">
        <v>0.2</v>
      </c>
      <c r="H4170">
        <v>-65.035200000000003</v>
      </c>
      <c r="I4170" t="s">
        <v>32</v>
      </c>
      <c r="J4170" t="s">
        <v>39</v>
      </c>
      <c r="K4170" t="s">
        <v>6513</v>
      </c>
      <c r="L4170" t="s">
        <v>47</v>
      </c>
      <c r="M4170" t="s">
        <v>48</v>
      </c>
      <c r="N4170" t="s">
        <v>535</v>
      </c>
      <c r="O4170">
        <f t="shared" si="65"/>
        <v>2014</v>
      </c>
    </row>
    <row r="4171" spans="1:15" x14ac:dyDescent="0.3">
      <c r="A4171" t="s">
        <v>6514</v>
      </c>
      <c r="B4171" s="7">
        <v>42107</v>
      </c>
      <c r="C4171" t="s">
        <v>5935</v>
      </c>
      <c r="D4171" t="s">
        <v>2536</v>
      </c>
      <c r="E4171">
        <v>31.103999999999999</v>
      </c>
      <c r="F4171">
        <v>6</v>
      </c>
      <c r="G4171">
        <v>0.2</v>
      </c>
      <c r="H4171">
        <v>10.8864</v>
      </c>
      <c r="I4171" t="s">
        <v>44</v>
      </c>
      <c r="J4171" t="s">
        <v>85</v>
      </c>
      <c r="K4171" t="s">
        <v>2537</v>
      </c>
      <c r="L4171" t="s">
        <v>47</v>
      </c>
      <c r="M4171" t="s">
        <v>281</v>
      </c>
      <c r="N4171" t="s">
        <v>1613</v>
      </c>
      <c r="O4171">
        <f t="shared" si="65"/>
        <v>2015</v>
      </c>
    </row>
    <row r="4172" spans="1:15" x14ac:dyDescent="0.3">
      <c r="A4172" t="s">
        <v>6514</v>
      </c>
      <c r="B4172" s="7">
        <v>42107</v>
      </c>
      <c r="C4172" t="s">
        <v>5935</v>
      </c>
      <c r="D4172" t="s">
        <v>3168</v>
      </c>
      <c r="E4172">
        <v>54.816000000000003</v>
      </c>
      <c r="F4172">
        <v>3</v>
      </c>
      <c r="G4172">
        <v>0.2</v>
      </c>
      <c r="H4172">
        <v>17.815200000000001</v>
      </c>
      <c r="I4172" t="s">
        <v>44</v>
      </c>
      <c r="J4172" t="s">
        <v>85</v>
      </c>
      <c r="K4172" t="s">
        <v>3169</v>
      </c>
      <c r="L4172" t="s">
        <v>47</v>
      </c>
      <c r="M4172" t="s">
        <v>281</v>
      </c>
      <c r="N4172" t="s">
        <v>1613</v>
      </c>
      <c r="O4172">
        <f t="shared" si="65"/>
        <v>2015</v>
      </c>
    </row>
    <row r="4173" spans="1:15" x14ac:dyDescent="0.3">
      <c r="A4173" t="s">
        <v>6515</v>
      </c>
      <c r="B4173" s="7">
        <v>43055</v>
      </c>
      <c r="C4173" t="s">
        <v>1994</v>
      </c>
      <c r="D4173" t="s">
        <v>2401</v>
      </c>
      <c r="E4173">
        <v>48.86</v>
      </c>
      <c r="F4173">
        <v>7</v>
      </c>
      <c r="G4173">
        <v>0</v>
      </c>
      <c r="H4173">
        <v>0.97719999999999996</v>
      </c>
      <c r="I4173" t="s">
        <v>44</v>
      </c>
      <c r="J4173" t="s">
        <v>58</v>
      </c>
      <c r="K4173" t="s">
        <v>2402</v>
      </c>
      <c r="L4173" t="s">
        <v>47</v>
      </c>
      <c r="M4173" t="s">
        <v>48</v>
      </c>
      <c r="N4173" t="s">
        <v>3077</v>
      </c>
      <c r="O4173">
        <f t="shared" si="65"/>
        <v>2017</v>
      </c>
    </row>
    <row r="4174" spans="1:15" x14ac:dyDescent="0.3">
      <c r="A4174" t="s">
        <v>6516</v>
      </c>
      <c r="B4174" s="7">
        <v>42552</v>
      </c>
      <c r="C4174" t="s">
        <v>2051</v>
      </c>
      <c r="D4174" t="s">
        <v>123</v>
      </c>
      <c r="E4174">
        <v>14.2</v>
      </c>
      <c r="F4174">
        <v>2</v>
      </c>
      <c r="G4174">
        <v>0</v>
      </c>
      <c r="H4174">
        <v>6.532</v>
      </c>
      <c r="I4174" t="s">
        <v>44</v>
      </c>
      <c r="J4174" t="s">
        <v>73</v>
      </c>
      <c r="K4174" t="s">
        <v>124</v>
      </c>
      <c r="L4174" t="s">
        <v>35</v>
      </c>
      <c r="M4174" t="s">
        <v>346</v>
      </c>
      <c r="N4174" t="s">
        <v>347</v>
      </c>
      <c r="O4174">
        <f t="shared" si="65"/>
        <v>2016</v>
      </c>
    </row>
    <row r="4175" spans="1:15" x14ac:dyDescent="0.3">
      <c r="A4175" t="s">
        <v>6516</v>
      </c>
      <c r="B4175" s="7">
        <v>42552</v>
      </c>
      <c r="C4175" t="s">
        <v>2051</v>
      </c>
      <c r="D4175" t="s">
        <v>2536</v>
      </c>
      <c r="E4175">
        <v>12.96</v>
      </c>
      <c r="F4175">
        <v>2</v>
      </c>
      <c r="G4175">
        <v>0</v>
      </c>
      <c r="H4175">
        <v>6.2207999999999997</v>
      </c>
      <c r="I4175" t="s">
        <v>44</v>
      </c>
      <c r="J4175" t="s">
        <v>85</v>
      </c>
      <c r="K4175" t="s">
        <v>2537</v>
      </c>
      <c r="L4175" t="s">
        <v>35</v>
      </c>
      <c r="M4175" t="s">
        <v>346</v>
      </c>
      <c r="N4175" t="s">
        <v>347</v>
      </c>
      <c r="O4175">
        <f t="shared" si="65"/>
        <v>2016</v>
      </c>
    </row>
    <row r="4176" spans="1:15" x14ac:dyDescent="0.3">
      <c r="A4176" t="s">
        <v>6516</v>
      </c>
      <c r="B4176" s="7">
        <v>42552</v>
      </c>
      <c r="C4176" t="s">
        <v>2051</v>
      </c>
      <c r="D4176" t="s">
        <v>2419</v>
      </c>
      <c r="E4176">
        <v>58.34</v>
      </c>
      <c r="F4176">
        <v>2</v>
      </c>
      <c r="G4176">
        <v>0</v>
      </c>
      <c r="H4176">
        <v>28.0032</v>
      </c>
      <c r="I4176" t="s">
        <v>44</v>
      </c>
      <c r="J4176" t="s">
        <v>73</v>
      </c>
      <c r="K4176" t="s">
        <v>2420</v>
      </c>
      <c r="L4176" t="s">
        <v>35</v>
      </c>
      <c r="M4176" t="s">
        <v>346</v>
      </c>
      <c r="N4176" t="s">
        <v>347</v>
      </c>
      <c r="O4176">
        <f t="shared" si="65"/>
        <v>2016</v>
      </c>
    </row>
    <row r="4177" spans="1:15" x14ac:dyDescent="0.3">
      <c r="A4177" t="s">
        <v>6517</v>
      </c>
      <c r="B4177" s="7">
        <v>42337</v>
      </c>
      <c r="C4177" t="s">
        <v>6518</v>
      </c>
      <c r="D4177" t="s">
        <v>5546</v>
      </c>
      <c r="E4177">
        <v>56.3</v>
      </c>
      <c r="F4177">
        <v>2</v>
      </c>
      <c r="G4177">
        <v>0</v>
      </c>
      <c r="H4177">
        <v>15.763999999999999</v>
      </c>
      <c r="I4177" t="s">
        <v>44</v>
      </c>
      <c r="J4177" t="s">
        <v>66</v>
      </c>
      <c r="K4177" t="s">
        <v>5547</v>
      </c>
      <c r="L4177" t="s">
        <v>47</v>
      </c>
      <c r="M4177" t="s">
        <v>48</v>
      </c>
      <c r="N4177" t="s">
        <v>2234</v>
      </c>
      <c r="O4177">
        <f t="shared" si="65"/>
        <v>2015</v>
      </c>
    </row>
    <row r="4178" spans="1:15" x14ac:dyDescent="0.3">
      <c r="A4178" t="s">
        <v>6519</v>
      </c>
      <c r="B4178" s="7">
        <v>41736</v>
      </c>
      <c r="C4178" t="s">
        <v>2016</v>
      </c>
      <c r="D4178" t="s">
        <v>651</v>
      </c>
      <c r="E4178">
        <v>629.95000000000005</v>
      </c>
      <c r="F4178">
        <v>5</v>
      </c>
      <c r="G4178">
        <v>0</v>
      </c>
      <c r="H4178">
        <v>163.78700000000001</v>
      </c>
      <c r="I4178" t="s">
        <v>69</v>
      </c>
      <c r="J4178" t="s">
        <v>70</v>
      </c>
      <c r="K4178" t="s">
        <v>652</v>
      </c>
      <c r="L4178" t="s">
        <v>35</v>
      </c>
      <c r="M4178" t="s">
        <v>346</v>
      </c>
      <c r="N4178" t="s">
        <v>347</v>
      </c>
      <c r="O4178">
        <f t="shared" si="65"/>
        <v>2014</v>
      </c>
    </row>
    <row r="4179" spans="1:15" x14ac:dyDescent="0.3">
      <c r="A4179" t="s">
        <v>6519</v>
      </c>
      <c r="B4179" s="7">
        <v>41736</v>
      </c>
      <c r="C4179" t="s">
        <v>2016</v>
      </c>
      <c r="D4179" t="s">
        <v>2881</v>
      </c>
      <c r="E4179">
        <v>122.97</v>
      </c>
      <c r="F4179">
        <v>3</v>
      </c>
      <c r="G4179">
        <v>0</v>
      </c>
      <c r="H4179">
        <v>60.255299999999998</v>
      </c>
      <c r="I4179" t="s">
        <v>44</v>
      </c>
      <c r="J4179" t="s">
        <v>85</v>
      </c>
      <c r="K4179" t="s">
        <v>2882</v>
      </c>
      <c r="L4179" t="s">
        <v>35</v>
      </c>
      <c r="M4179" t="s">
        <v>346</v>
      </c>
      <c r="N4179" t="s">
        <v>347</v>
      </c>
      <c r="O4179">
        <f t="shared" si="65"/>
        <v>2014</v>
      </c>
    </row>
    <row r="4180" spans="1:15" x14ac:dyDescent="0.3">
      <c r="A4180" t="s">
        <v>6520</v>
      </c>
      <c r="B4180" s="7">
        <v>42537</v>
      </c>
      <c r="C4180" t="s">
        <v>1653</v>
      </c>
      <c r="D4180" t="s">
        <v>4638</v>
      </c>
      <c r="E4180">
        <v>46.35</v>
      </c>
      <c r="F4180">
        <v>5</v>
      </c>
      <c r="G4180">
        <v>0</v>
      </c>
      <c r="H4180">
        <v>21.784500000000001</v>
      </c>
      <c r="I4180" t="s">
        <v>44</v>
      </c>
      <c r="J4180" t="s">
        <v>85</v>
      </c>
      <c r="K4180" t="s">
        <v>4639</v>
      </c>
      <c r="L4180" t="s">
        <v>47</v>
      </c>
      <c r="M4180" t="s">
        <v>48</v>
      </c>
      <c r="N4180" t="s">
        <v>49</v>
      </c>
      <c r="O4180">
        <f t="shared" si="65"/>
        <v>2016</v>
      </c>
    </row>
    <row r="4181" spans="1:15" x14ac:dyDescent="0.3">
      <c r="A4181" t="s">
        <v>6521</v>
      </c>
      <c r="B4181" s="7">
        <v>42800</v>
      </c>
      <c r="C4181" t="s">
        <v>3029</v>
      </c>
      <c r="D4181" t="s">
        <v>311</v>
      </c>
      <c r="E4181">
        <v>14.976000000000001</v>
      </c>
      <c r="F4181">
        <v>9</v>
      </c>
      <c r="G4181">
        <v>0.2</v>
      </c>
      <c r="H4181">
        <v>5.4287999999999998</v>
      </c>
      <c r="I4181" t="s">
        <v>44</v>
      </c>
      <c r="J4181" t="s">
        <v>73</v>
      </c>
      <c r="K4181" t="s">
        <v>312</v>
      </c>
      <c r="L4181" t="s">
        <v>47</v>
      </c>
      <c r="M4181" t="s">
        <v>48</v>
      </c>
      <c r="N4181" t="s">
        <v>120</v>
      </c>
      <c r="O4181">
        <f t="shared" si="65"/>
        <v>2017</v>
      </c>
    </row>
    <row r="4182" spans="1:15" x14ac:dyDescent="0.3">
      <c r="A4182" t="s">
        <v>6522</v>
      </c>
      <c r="B4182" s="7">
        <v>43015</v>
      </c>
      <c r="C4182" t="s">
        <v>2184</v>
      </c>
      <c r="D4182" t="s">
        <v>102</v>
      </c>
      <c r="E4182">
        <v>4.24</v>
      </c>
      <c r="F4182">
        <v>5</v>
      </c>
      <c r="G4182">
        <v>0.8</v>
      </c>
      <c r="H4182">
        <v>-6.36</v>
      </c>
      <c r="I4182" t="s">
        <v>44</v>
      </c>
      <c r="J4182" t="s">
        <v>73</v>
      </c>
      <c r="K4182" t="s">
        <v>103</v>
      </c>
      <c r="L4182" t="s">
        <v>99</v>
      </c>
      <c r="M4182" t="s">
        <v>100</v>
      </c>
      <c r="N4182" t="s">
        <v>171</v>
      </c>
      <c r="O4182">
        <f t="shared" si="65"/>
        <v>2017</v>
      </c>
    </row>
    <row r="4183" spans="1:15" x14ac:dyDescent="0.3">
      <c r="A4183" t="s">
        <v>6523</v>
      </c>
      <c r="B4183" s="7">
        <v>43014</v>
      </c>
      <c r="C4183" t="s">
        <v>6524</v>
      </c>
      <c r="D4183" t="s">
        <v>6257</v>
      </c>
      <c r="E4183">
        <v>319.95999999999998</v>
      </c>
      <c r="F4183">
        <v>4</v>
      </c>
      <c r="G4183">
        <v>0</v>
      </c>
      <c r="H4183">
        <v>115.18559999999999</v>
      </c>
      <c r="I4183" t="s">
        <v>69</v>
      </c>
      <c r="J4183" t="s">
        <v>148</v>
      </c>
      <c r="K4183" t="s">
        <v>6258</v>
      </c>
      <c r="L4183" t="s">
        <v>137</v>
      </c>
      <c r="M4183" t="s">
        <v>243</v>
      </c>
      <c r="N4183" t="s">
        <v>244</v>
      </c>
      <c r="O4183">
        <f t="shared" si="65"/>
        <v>2017</v>
      </c>
    </row>
    <row r="4184" spans="1:15" x14ac:dyDescent="0.3">
      <c r="A4184" t="s">
        <v>6523</v>
      </c>
      <c r="B4184" s="7">
        <v>43014</v>
      </c>
      <c r="C4184" t="s">
        <v>6524</v>
      </c>
      <c r="D4184" t="s">
        <v>497</v>
      </c>
      <c r="E4184">
        <v>17.04</v>
      </c>
      <c r="F4184">
        <v>3</v>
      </c>
      <c r="G4184">
        <v>0</v>
      </c>
      <c r="H4184">
        <v>7.6680000000000001</v>
      </c>
      <c r="I4184" t="s">
        <v>44</v>
      </c>
      <c r="J4184" t="s">
        <v>85</v>
      </c>
      <c r="K4184" t="s">
        <v>498</v>
      </c>
      <c r="L4184" t="s">
        <v>137</v>
      </c>
      <c r="M4184" t="s">
        <v>243</v>
      </c>
      <c r="N4184" t="s">
        <v>244</v>
      </c>
      <c r="O4184">
        <f t="shared" si="65"/>
        <v>2017</v>
      </c>
    </row>
    <row r="4185" spans="1:15" x14ac:dyDescent="0.3">
      <c r="A4185" t="s">
        <v>6523</v>
      </c>
      <c r="B4185" s="7">
        <v>43014</v>
      </c>
      <c r="C4185" t="s">
        <v>6524</v>
      </c>
      <c r="D4185" t="s">
        <v>606</v>
      </c>
      <c r="E4185">
        <v>344.91</v>
      </c>
      <c r="F4185">
        <v>3</v>
      </c>
      <c r="G4185">
        <v>0</v>
      </c>
      <c r="H4185">
        <v>10.347300000000001</v>
      </c>
      <c r="I4185" t="s">
        <v>44</v>
      </c>
      <c r="J4185" t="s">
        <v>58</v>
      </c>
      <c r="K4185" t="s">
        <v>607</v>
      </c>
      <c r="L4185" t="s">
        <v>137</v>
      </c>
      <c r="M4185" t="s">
        <v>243</v>
      </c>
      <c r="N4185" t="s">
        <v>244</v>
      </c>
      <c r="O4185">
        <f t="shared" si="65"/>
        <v>2017</v>
      </c>
    </row>
    <row r="4186" spans="1:15" x14ac:dyDescent="0.3">
      <c r="A4186" t="s">
        <v>6525</v>
      </c>
      <c r="B4186" s="7">
        <v>42709</v>
      </c>
      <c r="C4186" t="s">
        <v>5081</v>
      </c>
      <c r="D4186" t="s">
        <v>6526</v>
      </c>
      <c r="E4186">
        <v>81.94</v>
      </c>
      <c r="F4186">
        <v>1</v>
      </c>
      <c r="G4186">
        <v>0</v>
      </c>
      <c r="H4186">
        <v>20.484999999999999</v>
      </c>
      <c r="I4186" t="s">
        <v>32</v>
      </c>
      <c r="J4186" t="s">
        <v>33</v>
      </c>
      <c r="K4186" t="s">
        <v>6527</v>
      </c>
      <c r="L4186" t="s">
        <v>137</v>
      </c>
      <c r="M4186" t="s">
        <v>1102</v>
      </c>
      <c r="N4186" t="s">
        <v>545</v>
      </c>
      <c r="O4186">
        <f t="shared" si="65"/>
        <v>2016</v>
      </c>
    </row>
    <row r="4187" spans="1:15" x14ac:dyDescent="0.3">
      <c r="A4187" t="s">
        <v>6528</v>
      </c>
      <c r="B4187" s="7">
        <v>42664</v>
      </c>
      <c r="C4187" t="s">
        <v>2771</v>
      </c>
      <c r="D4187" t="s">
        <v>3314</v>
      </c>
      <c r="E4187">
        <v>98.16</v>
      </c>
      <c r="F4187">
        <v>6</v>
      </c>
      <c r="G4187">
        <v>0</v>
      </c>
      <c r="H4187">
        <v>9.8160000000000007</v>
      </c>
      <c r="I4187" t="s">
        <v>69</v>
      </c>
      <c r="J4187" t="s">
        <v>148</v>
      </c>
      <c r="K4187" t="s">
        <v>3315</v>
      </c>
      <c r="L4187" t="s">
        <v>137</v>
      </c>
      <c r="M4187" t="s">
        <v>2405</v>
      </c>
      <c r="N4187" t="s">
        <v>3961</v>
      </c>
      <c r="O4187">
        <f t="shared" si="65"/>
        <v>2016</v>
      </c>
    </row>
    <row r="4188" spans="1:15" x14ac:dyDescent="0.3">
      <c r="A4188" t="s">
        <v>6529</v>
      </c>
      <c r="B4188" s="7">
        <v>42873</v>
      </c>
      <c r="C4188" t="s">
        <v>6530</v>
      </c>
      <c r="D4188" t="s">
        <v>2383</v>
      </c>
      <c r="E4188">
        <v>6.8739999999999997</v>
      </c>
      <c r="F4188">
        <v>7</v>
      </c>
      <c r="G4188">
        <v>0.8</v>
      </c>
      <c r="H4188">
        <v>-10.6547</v>
      </c>
      <c r="I4188" t="s">
        <v>44</v>
      </c>
      <c r="J4188" t="s">
        <v>73</v>
      </c>
      <c r="K4188" t="s">
        <v>2384</v>
      </c>
      <c r="L4188" t="s">
        <v>99</v>
      </c>
      <c r="M4188" t="s">
        <v>100</v>
      </c>
      <c r="N4188" t="s">
        <v>6531</v>
      </c>
      <c r="O4188">
        <f t="shared" si="65"/>
        <v>2017</v>
      </c>
    </row>
    <row r="4189" spans="1:15" x14ac:dyDescent="0.3">
      <c r="A4189" t="s">
        <v>6529</v>
      </c>
      <c r="B4189" s="7">
        <v>42873</v>
      </c>
      <c r="C4189" t="s">
        <v>6530</v>
      </c>
      <c r="D4189" t="s">
        <v>4372</v>
      </c>
      <c r="E4189">
        <v>1.996</v>
      </c>
      <c r="F4189">
        <v>1</v>
      </c>
      <c r="G4189">
        <v>0.8</v>
      </c>
      <c r="H4189">
        <v>-3.2934000000000001</v>
      </c>
      <c r="I4189" t="s">
        <v>44</v>
      </c>
      <c r="J4189" t="s">
        <v>73</v>
      </c>
      <c r="K4189" t="s">
        <v>4373</v>
      </c>
      <c r="L4189" t="s">
        <v>99</v>
      </c>
      <c r="M4189" t="s">
        <v>100</v>
      </c>
      <c r="N4189" t="s">
        <v>6531</v>
      </c>
      <c r="O4189">
        <f t="shared" si="65"/>
        <v>2017</v>
      </c>
    </row>
    <row r="4190" spans="1:15" x14ac:dyDescent="0.3">
      <c r="A4190" t="s">
        <v>6529</v>
      </c>
      <c r="B4190" s="7">
        <v>42873</v>
      </c>
      <c r="C4190" t="s">
        <v>6530</v>
      </c>
      <c r="D4190" t="s">
        <v>5267</v>
      </c>
      <c r="E4190">
        <v>8.9280000000000008</v>
      </c>
      <c r="F4190">
        <v>2</v>
      </c>
      <c r="G4190">
        <v>0.2</v>
      </c>
      <c r="H4190">
        <v>0.66959999999999997</v>
      </c>
      <c r="I4190" t="s">
        <v>44</v>
      </c>
      <c r="J4190" t="s">
        <v>58</v>
      </c>
      <c r="K4190" t="s">
        <v>5268</v>
      </c>
      <c r="L4190" t="s">
        <v>99</v>
      </c>
      <c r="M4190" t="s">
        <v>100</v>
      </c>
      <c r="N4190" t="s">
        <v>6531</v>
      </c>
      <c r="O4190">
        <f t="shared" si="65"/>
        <v>2017</v>
      </c>
    </row>
    <row r="4191" spans="1:15" x14ac:dyDescent="0.3">
      <c r="A4191" t="s">
        <v>6532</v>
      </c>
      <c r="B4191" s="7">
        <v>42639</v>
      </c>
      <c r="C4191" t="s">
        <v>6374</v>
      </c>
      <c r="D4191" t="s">
        <v>6533</v>
      </c>
      <c r="E4191">
        <v>9.99</v>
      </c>
      <c r="F4191">
        <v>1</v>
      </c>
      <c r="G4191">
        <v>0</v>
      </c>
      <c r="H4191">
        <v>4.4954999999999998</v>
      </c>
      <c r="I4191" t="s">
        <v>44</v>
      </c>
      <c r="J4191" t="s">
        <v>85</v>
      </c>
      <c r="K4191" t="s">
        <v>6534</v>
      </c>
      <c r="L4191" t="s">
        <v>99</v>
      </c>
      <c r="M4191" t="s">
        <v>437</v>
      </c>
      <c r="N4191" t="s">
        <v>6535</v>
      </c>
      <c r="O4191">
        <f t="shared" si="65"/>
        <v>2016</v>
      </c>
    </row>
    <row r="4192" spans="1:15" x14ac:dyDescent="0.3">
      <c r="A4192" t="s">
        <v>6536</v>
      </c>
      <c r="B4192" s="7">
        <v>43056</v>
      </c>
      <c r="C4192" t="s">
        <v>2422</v>
      </c>
      <c r="D4192" t="s">
        <v>5090</v>
      </c>
      <c r="E4192">
        <v>10499.97</v>
      </c>
      <c r="F4192">
        <v>3</v>
      </c>
      <c r="G4192">
        <v>0</v>
      </c>
      <c r="H4192">
        <v>5039.9856</v>
      </c>
      <c r="I4192" t="s">
        <v>69</v>
      </c>
      <c r="J4192" t="s">
        <v>1077</v>
      </c>
      <c r="K4192" t="s">
        <v>5091</v>
      </c>
      <c r="L4192" t="s">
        <v>137</v>
      </c>
      <c r="M4192" t="s">
        <v>222</v>
      </c>
      <c r="N4192" t="s">
        <v>540</v>
      </c>
      <c r="O4192">
        <f t="shared" si="65"/>
        <v>2017</v>
      </c>
    </row>
    <row r="4193" spans="1:15" x14ac:dyDescent="0.3">
      <c r="A4193" t="s">
        <v>6537</v>
      </c>
      <c r="B4193" s="7">
        <v>42193</v>
      </c>
      <c r="C4193" t="s">
        <v>5323</v>
      </c>
      <c r="D4193" t="s">
        <v>6538</v>
      </c>
      <c r="E4193">
        <v>21.12</v>
      </c>
      <c r="F4193">
        <v>5</v>
      </c>
      <c r="G4193">
        <v>0.2</v>
      </c>
      <c r="H4193">
        <v>6.6</v>
      </c>
      <c r="I4193" t="s">
        <v>44</v>
      </c>
      <c r="J4193" t="s">
        <v>85</v>
      </c>
      <c r="K4193" t="s">
        <v>6539</v>
      </c>
      <c r="L4193" t="s">
        <v>99</v>
      </c>
      <c r="M4193" t="s">
        <v>100</v>
      </c>
      <c r="N4193" t="s">
        <v>171</v>
      </c>
      <c r="O4193">
        <f t="shared" si="65"/>
        <v>2015</v>
      </c>
    </row>
    <row r="4194" spans="1:15" x14ac:dyDescent="0.3">
      <c r="A4194" t="s">
        <v>6540</v>
      </c>
      <c r="B4194" s="7">
        <v>42324</v>
      </c>
      <c r="C4194" t="s">
        <v>724</v>
      </c>
      <c r="D4194" t="s">
        <v>52</v>
      </c>
      <c r="E4194">
        <v>696.42</v>
      </c>
      <c r="F4194">
        <v>2</v>
      </c>
      <c r="G4194">
        <v>0</v>
      </c>
      <c r="H4194">
        <v>160.17660000000001</v>
      </c>
      <c r="I4194" t="s">
        <v>32</v>
      </c>
      <c r="J4194" t="s">
        <v>53</v>
      </c>
      <c r="K4194" t="s">
        <v>54</v>
      </c>
      <c r="L4194" t="s">
        <v>47</v>
      </c>
      <c r="M4194" t="s">
        <v>5568</v>
      </c>
      <c r="N4194" t="s">
        <v>6541</v>
      </c>
      <c r="O4194">
        <f t="shared" si="65"/>
        <v>2015</v>
      </c>
    </row>
    <row r="4195" spans="1:15" x14ac:dyDescent="0.3">
      <c r="A4195" t="s">
        <v>6540</v>
      </c>
      <c r="B4195" s="7">
        <v>42324</v>
      </c>
      <c r="C4195" t="s">
        <v>724</v>
      </c>
      <c r="D4195" t="s">
        <v>555</v>
      </c>
      <c r="E4195">
        <v>304.77600000000001</v>
      </c>
      <c r="F4195">
        <v>3</v>
      </c>
      <c r="G4195">
        <v>0.2</v>
      </c>
      <c r="H4195">
        <v>22.8582</v>
      </c>
      <c r="I4195" t="s">
        <v>69</v>
      </c>
      <c r="J4195" t="s">
        <v>70</v>
      </c>
      <c r="K4195" t="s">
        <v>556</v>
      </c>
      <c r="L4195" t="s">
        <v>47</v>
      </c>
      <c r="M4195" t="s">
        <v>5568</v>
      </c>
      <c r="N4195" t="s">
        <v>6541</v>
      </c>
      <c r="O4195">
        <f t="shared" si="65"/>
        <v>2015</v>
      </c>
    </row>
    <row r="4196" spans="1:15" x14ac:dyDescent="0.3">
      <c r="A4196" t="s">
        <v>6542</v>
      </c>
      <c r="B4196" s="7">
        <v>42173</v>
      </c>
      <c r="C4196" t="s">
        <v>5762</v>
      </c>
      <c r="D4196" t="s">
        <v>3721</v>
      </c>
      <c r="E4196">
        <v>51.98</v>
      </c>
      <c r="F4196">
        <v>2</v>
      </c>
      <c r="G4196">
        <v>0</v>
      </c>
      <c r="H4196">
        <v>15.074199999999999</v>
      </c>
      <c r="I4196" t="s">
        <v>44</v>
      </c>
      <c r="J4196" t="s">
        <v>66</v>
      </c>
      <c r="K4196" t="s">
        <v>3722</v>
      </c>
      <c r="L4196" t="s">
        <v>47</v>
      </c>
      <c r="M4196" t="s">
        <v>48</v>
      </c>
      <c r="N4196" t="s">
        <v>840</v>
      </c>
      <c r="O4196">
        <f t="shared" si="65"/>
        <v>2015</v>
      </c>
    </row>
    <row r="4197" spans="1:15" x14ac:dyDescent="0.3">
      <c r="A4197" t="s">
        <v>6543</v>
      </c>
      <c r="B4197" s="7">
        <v>42468</v>
      </c>
      <c r="C4197" t="s">
        <v>1793</v>
      </c>
      <c r="D4197" t="s">
        <v>2150</v>
      </c>
      <c r="E4197">
        <v>24.7</v>
      </c>
      <c r="F4197">
        <v>5</v>
      </c>
      <c r="G4197">
        <v>0</v>
      </c>
      <c r="H4197">
        <v>10.374000000000001</v>
      </c>
      <c r="I4197" t="s">
        <v>32</v>
      </c>
      <c r="J4197" t="s">
        <v>63</v>
      </c>
      <c r="K4197" t="s">
        <v>2151</v>
      </c>
      <c r="L4197" t="s">
        <v>47</v>
      </c>
      <c r="M4197" t="s">
        <v>48</v>
      </c>
      <c r="N4197" t="s">
        <v>49</v>
      </c>
      <c r="O4197">
        <f t="shared" si="65"/>
        <v>2016</v>
      </c>
    </row>
    <row r="4198" spans="1:15" x14ac:dyDescent="0.3">
      <c r="A4198" t="s">
        <v>6544</v>
      </c>
      <c r="B4198" s="7">
        <v>42112</v>
      </c>
      <c r="C4198" t="s">
        <v>2095</v>
      </c>
      <c r="D4198" t="s">
        <v>2306</v>
      </c>
      <c r="E4198">
        <v>21.93</v>
      </c>
      <c r="F4198">
        <v>3</v>
      </c>
      <c r="G4198">
        <v>0</v>
      </c>
      <c r="H4198">
        <v>10.3071</v>
      </c>
      <c r="I4198" t="s">
        <v>44</v>
      </c>
      <c r="J4198" t="s">
        <v>45</v>
      </c>
      <c r="K4198" t="s">
        <v>2307</v>
      </c>
      <c r="L4198" t="s">
        <v>137</v>
      </c>
      <c r="M4198" t="s">
        <v>243</v>
      </c>
      <c r="N4198" t="s">
        <v>244</v>
      </c>
      <c r="O4198">
        <f t="shared" si="65"/>
        <v>2015</v>
      </c>
    </row>
    <row r="4199" spans="1:15" x14ac:dyDescent="0.3">
      <c r="A4199" t="s">
        <v>6545</v>
      </c>
      <c r="B4199" s="7">
        <v>42707</v>
      </c>
      <c r="C4199" t="s">
        <v>1285</v>
      </c>
      <c r="D4199" t="s">
        <v>1816</v>
      </c>
      <c r="E4199">
        <v>394.81599999999997</v>
      </c>
      <c r="F4199">
        <v>4</v>
      </c>
      <c r="G4199">
        <v>0.2</v>
      </c>
      <c r="H4199">
        <v>93.768799999999999</v>
      </c>
      <c r="I4199" t="s">
        <v>44</v>
      </c>
      <c r="J4199" t="s">
        <v>76</v>
      </c>
      <c r="K4199" t="s">
        <v>1817</v>
      </c>
      <c r="L4199" t="s">
        <v>137</v>
      </c>
      <c r="M4199" t="s">
        <v>138</v>
      </c>
      <c r="N4199" t="s">
        <v>139</v>
      </c>
      <c r="O4199">
        <f t="shared" si="65"/>
        <v>2016</v>
      </c>
    </row>
    <row r="4200" spans="1:15" x14ac:dyDescent="0.3">
      <c r="A4200" t="s">
        <v>6545</v>
      </c>
      <c r="B4200" s="7">
        <v>42707</v>
      </c>
      <c r="C4200" t="s">
        <v>1285</v>
      </c>
      <c r="D4200" t="s">
        <v>992</v>
      </c>
      <c r="E4200">
        <v>18.192</v>
      </c>
      <c r="F4200">
        <v>4</v>
      </c>
      <c r="G4200">
        <v>0.7</v>
      </c>
      <c r="H4200">
        <v>-14.553599999999999</v>
      </c>
      <c r="I4200" t="s">
        <v>44</v>
      </c>
      <c r="J4200" t="s">
        <v>73</v>
      </c>
      <c r="K4200" t="s">
        <v>993</v>
      </c>
      <c r="L4200" t="s">
        <v>137</v>
      </c>
      <c r="M4200" t="s">
        <v>138</v>
      </c>
      <c r="N4200" t="s">
        <v>139</v>
      </c>
      <c r="O4200">
        <f t="shared" si="65"/>
        <v>2016</v>
      </c>
    </row>
    <row r="4201" spans="1:15" x14ac:dyDescent="0.3">
      <c r="A4201" t="s">
        <v>6546</v>
      </c>
      <c r="B4201" s="7">
        <v>42348</v>
      </c>
      <c r="C4201" t="s">
        <v>168</v>
      </c>
      <c r="D4201" t="s">
        <v>2306</v>
      </c>
      <c r="E4201">
        <v>7.31</v>
      </c>
      <c r="F4201">
        <v>1</v>
      </c>
      <c r="G4201">
        <v>0</v>
      </c>
      <c r="H4201">
        <v>3.4357000000000002</v>
      </c>
      <c r="I4201" t="s">
        <v>44</v>
      </c>
      <c r="J4201" t="s">
        <v>45</v>
      </c>
      <c r="K4201" t="s">
        <v>2307</v>
      </c>
      <c r="L4201" t="s">
        <v>137</v>
      </c>
      <c r="M4201" t="s">
        <v>243</v>
      </c>
      <c r="N4201" t="s">
        <v>244</v>
      </c>
      <c r="O4201">
        <f t="shared" si="65"/>
        <v>2015</v>
      </c>
    </row>
    <row r="4202" spans="1:15" x14ac:dyDescent="0.3">
      <c r="A4202" t="s">
        <v>6546</v>
      </c>
      <c r="B4202" s="7">
        <v>42348</v>
      </c>
      <c r="C4202" t="s">
        <v>168</v>
      </c>
      <c r="D4202" t="s">
        <v>2105</v>
      </c>
      <c r="E4202">
        <v>799.98400000000004</v>
      </c>
      <c r="F4202">
        <v>2</v>
      </c>
      <c r="G4202">
        <v>0.2</v>
      </c>
      <c r="H4202">
        <v>249.995</v>
      </c>
      <c r="I4202" t="s">
        <v>69</v>
      </c>
      <c r="J4202" t="s">
        <v>1077</v>
      </c>
      <c r="K4202" t="s">
        <v>2106</v>
      </c>
      <c r="L4202" t="s">
        <v>137</v>
      </c>
      <c r="M4202" t="s">
        <v>243</v>
      </c>
      <c r="N4202" t="s">
        <v>244</v>
      </c>
      <c r="O4202">
        <f t="shared" si="65"/>
        <v>2015</v>
      </c>
    </row>
    <row r="4203" spans="1:15" x14ac:dyDescent="0.3">
      <c r="A4203" t="s">
        <v>6546</v>
      </c>
      <c r="B4203" s="7">
        <v>42348</v>
      </c>
      <c r="C4203" t="s">
        <v>168</v>
      </c>
      <c r="D4203" t="s">
        <v>1122</v>
      </c>
      <c r="E4203">
        <v>41.28</v>
      </c>
      <c r="F4203">
        <v>6</v>
      </c>
      <c r="G4203">
        <v>0</v>
      </c>
      <c r="H4203">
        <v>18.988800000000001</v>
      </c>
      <c r="I4203" t="s">
        <v>44</v>
      </c>
      <c r="J4203" t="s">
        <v>85</v>
      </c>
      <c r="K4203" t="s">
        <v>1123</v>
      </c>
      <c r="L4203" t="s">
        <v>137</v>
      </c>
      <c r="M4203" t="s">
        <v>243</v>
      </c>
      <c r="N4203" t="s">
        <v>244</v>
      </c>
      <c r="O4203">
        <f t="shared" si="65"/>
        <v>2015</v>
      </c>
    </row>
    <row r="4204" spans="1:15" x14ac:dyDescent="0.3">
      <c r="A4204" t="s">
        <v>6546</v>
      </c>
      <c r="B4204" s="7">
        <v>42348</v>
      </c>
      <c r="C4204" t="s">
        <v>168</v>
      </c>
      <c r="D4204" t="s">
        <v>562</v>
      </c>
      <c r="E4204">
        <v>184.66</v>
      </c>
      <c r="F4204">
        <v>7</v>
      </c>
      <c r="G4204">
        <v>0</v>
      </c>
      <c r="H4204">
        <v>84.943600000000004</v>
      </c>
      <c r="I4204" t="s">
        <v>44</v>
      </c>
      <c r="J4204" t="s">
        <v>85</v>
      </c>
      <c r="K4204" t="s">
        <v>563</v>
      </c>
      <c r="L4204" t="s">
        <v>137</v>
      </c>
      <c r="M4204" t="s">
        <v>243</v>
      </c>
      <c r="N4204" t="s">
        <v>244</v>
      </c>
      <c r="O4204">
        <f t="shared" si="65"/>
        <v>2015</v>
      </c>
    </row>
    <row r="4205" spans="1:15" x14ac:dyDescent="0.3">
      <c r="A4205" t="s">
        <v>6547</v>
      </c>
      <c r="B4205" s="7">
        <v>41943</v>
      </c>
      <c r="C4205" t="s">
        <v>4329</v>
      </c>
      <c r="D4205" t="s">
        <v>165</v>
      </c>
      <c r="E4205">
        <v>49.25</v>
      </c>
      <c r="F4205">
        <v>5</v>
      </c>
      <c r="G4205">
        <v>0</v>
      </c>
      <c r="H4205">
        <v>18.715</v>
      </c>
      <c r="I4205" t="s">
        <v>44</v>
      </c>
      <c r="J4205" t="s">
        <v>66</v>
      </c>
      <c r="K4205" t="s">
        <v>166</v>
      </c>
      <c r="L4205" t="s">
        <v>137</v>
      </c>
      <c r="M4205" t="s">
        <v>1237</v>
      </c>
      <c r="N4205" t="s">
        <v>6548</v>
      </c>
      <c r="O4205">
        <f t="shared" si="65"/>
        <v>2014</v>
      </c>
    </row>
    <row r="4206" spans="1:15" x14ac:dyDescent="0.3">
      <c r="A4206" t="s">
        <v>6547</v>
      </c>
      <c r="B4206" s="7">
        <v>41943</v>
      </c>
      <c r="C4206" t="s">
        <v>4329</v>
      </c>
      <c r="D4206" t="s">
        <v>2498</v>
      </c>
      <c r="E4206">
        <v>10.16</v>
      </c>
      <c r="F4206">
        <v>2</v>
      </c>
      <c r="G4206">
        <v>0</v>
      </c>
      <c r="H4206">
        <v>4.7751999999999999</v>
      </c>
      <c r="I4206" t="s">
        <v>44</v>
      </c>
      <c r="J4206" t="s">
        <v>85</v>
      </c>
      <c r="K4206" t="s">
        <v>2499</v>
      </c>
      <c r="L4206" t="s">
        <v>137</v>
      </c>
      <c r="M4206" t="s">
        <v>1237</v>
      </c>
      <c r="N4206" t="s">
        <v>6548</v>
      </c>
      <c r="O4206">
        <f t="shared" si="65"/>
        <v>2014</v>
      </c>
    </row>
    <row r="4207" spans="1:15" x14ac:dyDescent="0.3">
      <c r="A4207" t="s">
        <v>6547</v>
      </c>
      <c r="B4207" s="7">
        <v>41943</v>
      </c>
      <c r="C4207" t="s">
        <v>4329</v>
      </c>
      <c r="D4207" t="s">
        <v>4480</v>
      </c>
      <c r="E4207">
        <v>14.76</v>
      </c>
      <c r="F4207">
        <v>2</v>
      </c>
      <c r="G4207">
        <v>0</v>
      </c>
      <c r="H4207">
        <v>4.2804000000000002</v>
      </c>
      <c r="I4207" t="s">
        <v>32</v>
      </c>
      <c r="J4207" t="s">
        <v>63</v>
      </c>
      <c r="K4207" t="s">
        <v>4481</v>
      </c>
      <c r="L4207" t="s">
        <v>137</v>
      </c>
      <c r="M4207" t="s">
        <v>1237</v>
      </c>
      <c r="N4207" t="s">
        <v>6548</v>
      </c>
      <c r="O4207">
        <f t="shared" si="65"/>
        <v>2014</v>
      </c>
    </row>
    <row r="4208" spans="1:15" x14ac:dyDescent="0.3">
      <c r="A4208" t="s">
        <v>6547</v>
      </c>
      <c r="B4208" s="7">
        <v>41943</v>
      </c>
      <c r="C4208" t="s">
        <v>4329</v>
      </c>
      <c r="D4208" t="s">
        <v>2831</v>
      </c>
      <c r="E4208">
        <v>34.08</v>
      </c>
      <c r="F4208">
        <v>2</v>
      </c>
      <c r="G4208">
        <v>0</v>
      </c>
      <c r="H4208">
        <v>15.6768</v>
      </c>
      <c r="I4208" t="s">
        <v>44</v>
      </c>
      <c r="J4208" t="s">
        <v>73</v>
      </c>
      <c r="K4208" t="s">
        <v>2832</v>
      </c>
      <c r="L4208" t="s">
        <v>137</v>
      </c>
      <c r="M4208" t="s">
        <v>1237</v>
      </c>
      <c r="N4208" t="s">
        <v>6548</v>
      </c>
      <c r="O4208">
        <f t="shared" si="65"/>
        <v>2014</v>
      </c>
    </row>
    <row r="4209" spans="1:15" x14ac:dyDescent="0.3">
      <c r="A4209" t="s">
        <v>6547</v>
      </c>
      <c r="B4209" s="7">
        <v>41943</v>
      </c>
      <c r="C4209" t="s">
        <v>4329</v>
      </c>
      <c r="D4209" t="s">
        <v>1138</v>
      </c>
      <c r="E4209">
        <v>17.670000000000002</v>
      </c>
      <c r="F4209">
        <v>3</v>
      </c>
      <c r="G4209">
        <v>0</v>
      </c>
      <c r="H4209">
        <v>7.7747999999999999</v>
      </c>
      <c r="I4209" t="s">
        <v>32</v>
      </c>
      <c r="J4209" t="s">
        <v>63</v>
      </c>
      <c r="K4209" t="s">
        <v>1139</v>
      </c>
      <c r="L4209" t="s">
        <v>137</v>
      </c>
      <c r="M4209" t="s">
        <v>1237</v>
      </c>
      <c r="N4209" t="s">
        <v>6548</v>
      </c>
      <c r="O4209">
        <f t="shared" si="65"/>
        <v>2014</v>
      </c>
    </row>
    <row r="4210" spans="1:15" x14ac:dyDescent="0.3">
      <c r="A4210" t="s">
        <v>6547</v>
      </c>
      <c r="B4210" s="7">
        <v>41943</v>
      </c>
      <c r="C4210" t="s">
        <v>4329</v>
      </c>
      <c r="D4210" t="s">
        <v>5556</v>
      </c>
      <c r="E4210">
        <v>1604.9</v>
      </c>
      <c r="F4210">
        <v>5</v>
      </c>
      <c r="G4210">
        <v>0</v>
      </c>
      <c r="H4210">
        <v>481.47</v>
      </c>
      <c r="I4210" t="s">
        <v>32</v>
      </c>
      <c r="J4210" t="s">
        <v>39</v>
      </c>
      <c r="K4210" t="s">
        <v>5557</v>
      </c>
      <c r="L4210" t="s">
        <v>137</v>
      </c>
      <c r="M4210" t="s">
        <v>1237</v>
      </c>
      <c r="N4210" t="s">
        <v>6548</v>
      </c>
      <c r="O4210">
        <f t="shared" si="65"/>
        <v>2014</v>
      </c>
    </row>
    <row r="4211" spans="1:15" x14ac:dyDescent="0.3">
      <c r="A4211" t="s">
        <v>6547</v>
      </c>
      <c r="B4211" s="7">
        <v>41943</v>
      </c>
      <c r="C4211" t="s">
        <v>4329</v>
      </c>
      <c r="D4211" t="s">
        <v>4486</v>
      </c>
      <c r="E4211">
        <v>385.68599999999998</v>
      </c>
      <c r="F4211">
        <v>1</v>
      </c>
      <c r="G4211">
        <v>0.3</v>
      </c>
      <c r="H4211">
        <v>-60.607799999999997</v>
      </c>
      <c r="I4211" t="s">
        <v>32</v>
      </c>
      <c r="J4211" t="s">
        <v>53</v>
      </c>
      <c r="K4211" t="s">
        <v>4487</v>
      </c>
      <c r="L4211" t="s">
        <v>137</v>
      </c>
      <c r="M4211" t="s">
        <v>1237</v>
      </c>
      <c r="N4211" t="s">
        <v>6548</v>
      </c>
      <c r="O4211">
        <f t="shared" si="65"/>
        <v>2014</v>
      </c>
    </row>
    <row r="4212" spans="1:15" x14ac:dyDescent="0.3">
      <c r="A4212" t="s">
        <v>6549</v>
      </c>
      <c r="B4212" s="7">
        <v>43078</v>
      </c>
      <c r="C4212" t="s">
        <v>6550</v>
      </c>
      <c r="D4212" t="s">
        <v>449</v>
      </c>
      <c r="E4212">
        <v>15.984</v>
      </c>
      <c r="F4212">
        <v>2</v>
      </c>
      <c r="G4212">
        <v>0.2</v>
      </c>
      <c r="H4212">
        <v>4.9950000000000001</v>
      </c>
      <c r="I4212" t="s">
        <v>44</v>
      </c>
      <c r="J4212" t="s">
        <v>85</v>
      </c>
      <c r="K4212" t="s">
        <v>450</v>
      </c>
      <c r="L4212" t="s">
        <v>99</v>
      </c>
      <c r="M4212" t="s">
        <v>193</v>
      </c>
      <c r="N4212" t="s">
        <v>276</v>
      </c>
      <c r="O4212">
        <f t="shared" si="65"/>
        <v>2017</v>
      </c>
    </row>
    <row r="4213" spans="1:15" x14ac:dyDescent="0.3">
      <c r="A4213" t="s">
        <v>6551</v>
      </c>
      <c r="B4213" s="7">
        <v>41764</v>
      </c>
      <c r="C4213" t="s">
        <v>6280</v>
      </c>
      <c r="D4213" t="s">
        <v>5166</v>
      </c>
      <c r="E4213">
        <v>9.42</v>
      </c>
      <c r="F4213">
        <v>3</v>
      </c>
      <c r="G4213">
        <v>0</v>
      </c>
      <c r="H4213">
        <v>4.2389999999999999</v>
      </c>
      <c r="I4213" t="s">
        <v>44</v>
      </c>
      <c r="J4213" t="s">
        <v>85</v>
      </c>
      <c r="K4213" t="s">
        <v>5167</v>
      </c>
      <c r="L4213" t="s">
        <v>35</v>
      </c>
      <c r="M4213" t="s">
        <v>36</v>
      </c>
      <c r="N4213" t="s">
        <v>1296</v>
      </c>
      <c r="O4213">
        <f t="shared" si="65"/>
        <v>2014</v>
      </c>
    </row>
    <row r="4214" spans="1:15" x14ac:dyDescent="0.3">
      <c r="A4214" t="s">
        <v>6551</v>
      </c>
      <c r="B4214" s="7">
        <v>41764</v>
      </c>
      <c r="C4214" t="s">
        <v>6280</v>
      </c>
      <c r="D4214" t="s">
        <v>987</v>
      </c>
      <c r="E4214">
        <v>6.56</v>
      </c>
      <c r="F4214">
        <v>2</v>
      </c>
      <c r="G4214">
        <v>0</v>
      </c>
      <c r="H4214">
        <v>1.9024000000000001</v>
      </c>
      <c r="I4214" t="s">
        <v>44</v>
      </c>
      <c r="J4214" t="s">
        <v>66</v>
      </c>
      <c r="K4214" t="s">
        <v>988</v>
      </c>
      <c r="L4214" t="s">
        <v>35</v>
      </c>
      <c r="M4214" t="s">
        <v>36</v>
      </c>
      <c r="N4214" t="s">
        <v>1296</v>
      </c>
      <c r="O4214">
        <f t="shared" si="65"/>
        <v>2014</v>
      </c>
    </row>
    <row r="4215" spans="1:15" x14ac:dyDescent="0.3">
      <c r="A4215" t="s">
        <v>6551</v>
      </c>
      <c r="B4215" s="7">
        <v>41764</v>
      </c>
      <c r="C4215" t="s">
        <v>6280</v>
      </c>
      <c r="D4215" t="s">
        <v>6552</v>
      </c>
      <c r="E4215">
        <v>24.56</v>
      </c>
      <c r="F4215">
        <v>2</v>
      </c>
      <c r="G4215">
        <v>0</v>
      </c>
      <c r="H4215">
        <v>11.543200000000001</v>
      </c>
      <c r="I4215" t="s">
        <v>44</v>
      </c>
      <c r="J4215" t="s">
        <v>85</v>
      </c>
      <c r="K4215" t="s">
        <v>6553</v>
      </c>
      <c r="L4215" t="s">
        <v>35</v>
      </c>
      <c r="M4215" t="s">
        <v>36</v>
      </c>
      <c r="N4215" t="s">
        <v>1296</v>
      </c>
      <c r="O4215">
        <f t="shared" si="65"/>
        <v>2014</v>
      </c>
    </row>
    <row r="4216" spans="1:15" x14ac:dyDescent="0.3">
      <c r="A4216" t="s">
        <v>6554</v>
      </c>
      <c r="B4216" s="7">
        <v>42433</v>
      </c>
      <c r="C4216" t="s">
        <v>3696</v>
      </c>
      <c r="D4216" t="s">
        <v>6555</v>
      </c>
      <c r="E4216">
        <v>128.4</v>
      </c>
      <c r="F4216">
        <v>3</v>
      </c>
      <c r="G4216">
        <v>0</v>
      </c>
      <c r="H4216">
        <v>64.2</v>
      </c>
      <c r="I4216" t="s">
        <v>44</v>
      </c>
      <c r="J4216" t="s">
        <v>73</v>
      </c>
      <c r="K4216" t="s">
        <v>6556</v>
      </c>
      <c r="L4216" t="s">
        <v>99</v>
      </c>
      <c r="M4216" t="s">
        <v>230</v>
      </c>
      <c r="N4216" t="s">
        <v>4944</v>
      </c>
      <c r="O4216">
        <f t="shared" si="65"/>
        <v>2016</v>
      </c>
    </row>
    <row r="4217" spans="1:15" x14ac:dyDescent="0.3">
      <c r="A4217" t="s">
        <v>6557</v>
      </c>
      <c r="B4217" s="7">
        <v>41973</v>
      </c>
      <c r="C4217" t="s">
        <v>1115</v>
      </c>
      <c r="D4217" t="s">
        <v>6558</v>
      </c>
      <c r="E4217">
        <v>62.28</v>
      </c>
      <c r="F4217">
        <v>4</v>
      </c>
      <c r="G4217">
        <v>0</v>
      </c>
      <c r="H4217">
        <v>29.271599999999999</v>
      </c>
      <c r="I4217" t="s">
        <v>44</v>
      </c>
      <c r="J4217" t="s">
        <v>159</v>
      </c>
      <c r="K4217" t="s">
        <v>6559</v>
      </c>
      <c r="L4217" t="s">
        <v>137</v>
      </c>
      <c r="M4217" t="s">
        <v>243</v>
      </c>
      <c r="N4217" t="s">
        <v>2019</v>
      </c>
      <c r="O4217">
        <f t="shared" si="65"/>
        <v>2014</v>
      </c>
    </row>
    <row r="4218" spans="1:15" x14ac:dyDescent="0.3">
      <c r="A4218" t="s">
        <v>6560</v>
      </c>
      <c r="B4218" s="7">
        <v>42053</v>
      </c>
      <c r="C4218" t="s">
        <v>3303</v>
      </c>
      <c r="D4218" t="s">
        <v>2197</v>
      </c>
      <c r="E4218">
        <v>9.24</v>
      </c>
      <c r="F4218">
        <v>3</v>
      </c>
      <c r="G4218">
        <v>0</v>
      </c>
      <c r="H4218">
        <v>4.4352</v>
      </c>
      <c r="I4218" t="s">
        <v>44</v>
      </c>
      <c r="J4218" t="s">
        <v>45</v>
      </c>
      <c r="K4218" t="s">
        <v>2198</v>
      </c>
      <c r="L4218" t="s">
        <v>47</v>
      </c>
      <c r="M4218" t="s">
        <v>48</v>
      </c>
      <c r="N4218" t="s">
        <v>49</v>
      </c>
      <c r="O4218">
        <f t="shared" si="65"/>
        <v>2015</v>
      </c>
    </row>
    <row r="4219" spans="1:15" x14ac:dyDescent="0.3">
      <c r="A4219" t="s">
        <v>6561</v>
      </c>
      <c r="B4219" s="7">
        <v>42826</v>
      </c>
      <c r="C4219" t="s">
        <v>6053</v>
      </c>
      <c r="D4219" t="s">
        <v>6562</v>
      </c>
      <c r="E4219">
        <v>482.66399999999999</v>
      </c>
      <c r="F4219">
        <v>8</v>
      </c>
      <c r="G4219">
        <v>0.15</v>
      </c>
      <c r="H4219">
        <v>85.176000000000002</v>
      </c>
      <c r="I4219" t="s">
        <v>32</v>
      </c>
      <c r="J4219" t="s">
        <v>33</v>
      </c>
      <c r="K4219" t="s">
        <v>6563</v>
      </c>
      <c r="L4219" t="s">
        <v>47</v>
      </c>
      <c r="M4219" t="s">
        <v>48</v>
      </c>
      <c r="N4219" t="s">
        <v>120</v>
      </c>
      <c r="O4219">
        <f t="shared" si="65"/>
        <v>2017</v>
      </c>
    </row>
    <row r="4220" spans="1:15" x14ac:dyDescent="0.3">
      <c r="A4220" t="s">
        <v>6561</v>
      </c>
      <c r="B4220" s="7">
        <v>42826</v>
      </c>
      <c r="C4220" t="s">
        <v>6053</v>
      </c>
      <c r="D4220" t="s">
        <v>5660</v>
      </c>
      <c r="E4220">
        <v>4799.9840000000004</v>
      </c>
      <c r="F4220">
        <v>2</v>
      </c>
      <c r="G4220">
        <v>0.2</v>
      </c>
      <c r="H4220">
        <v>359.99880000000002</v>
      </c>
      <c r="I4220" t="s">
        <v>69</v>
      </c>
      <c r="J4220" t="s">
        <v>604</v>
      </c>
      <c r="K4220" t="s">
        <v>5661</v>
      </c>
      <c r="L4220" t="s">
        <v>47</v>
      </c>
      <c r="M4220" t="s">
        <v>48</v>
      </c>
      <c r="N4220" t="s">
        <v>120</v>
      </c>
      <c r="O4220">
        <f t="shared" si="65"/>
        <v>2017</v>
      </c>
    </row>
    <row r="4221" spans="1:15" x14ac:dyDescent="0.3">
      <c r="A4221" t="s">
        <v>6564</v>
      </c>
      <c r="B4221" s="7">
        <v>42897</v>
      </c>
      <c r="C4221" t="s">
        <v>3563</v>
      </c>
      <c r="D4221" t="s">
        <v>973</v>
      </c>
      <c r="E4221">
        <v>37.94</v>
      </c>
      <c r="F4221">
        <v>2</v>
      </c>
      <c r="G4221">
        <v>0</v>
      </c>
      <c r="H4221">
        <v>18.211200000000002</v>
      </c>
      <c r="I4221" t="s">
        <v>44</v>
      </c>
      <c r="J4221" t="s">
        <v>85</v>
      </c>
      <c r="K4221" t="s">
        <v>974</v>
      </c>
      <c r="L4221" t="s">
        <v>47</v>
      </c>
      <c r="M4221" t="s">
        <v>93</v>
      </c>
      <c r="N4221" t="s">
        <v>94</v>
      </c>
      <c r="O4221">
        <f t="shared" si="65"/>
        <v>2017</v>
      </c>
    </row>
    <row r="4222" spans="1:15" x14ac:dyDescent="0.3">
      <c r="A4222" t="s">
        <v>6564</v>
      </c>
      <c r="B4222" s="7">
        <v>42897</v>
      </c>
      <c r="C4222" t="s">
        <v>3563</v>
      </c>
      <c r="D4222" t="s">
        <v>2520</v>
      </c>
      <c r="E4222">
        <v>18.288</v>
      </c>
      <c r="F4222">
        <v>6</v>
      </c>
      <c r="G4222">
        <v>0.2</v>
      </c>
      <c r="H4222">
        <v>6.6294000000000004</v>
      </c>
      <c r="I4222" t="s">
        <v>44</v>
      </c>
      <c r="J4222" t="s">
        <v>73</v>
      </c>
      <c r="K4222" t="s">
        <v>2521</v>
      </c>
      <c r="L4222" t="s">
        <v>47</v>
      </c>
      <c r="M4222" t="s">
        <v>93</v>
      </c>
      <c r="N4222" t="s">
        <v>94</v>
      </c>
      <c r="O4222">
        <f t="shared" si="65"/>
        <v>2017</v>
      </c>
    </row>
    <row r="4223" spans="1:15" x14ac:dyDescent="0.3">
      <c r="A4223" t="s">
        <v>6564</v>
      </c>
      <c r="B4223" s="7">
        <v>42897</v>
      </c>
      <c r="C4223" t="s">
        <v>3563</v>
      </c>
      <c r="D4223" t="s">
        <v>6565</v>
      </c>
      <c r="E4223">
        <v>385.8</v>
      </c>
      <c r="F4223">
        <v>5</v>
      </c>
      <c r="G4223">
        <v>0.2</v>
      </c>
      <c r="H4223">
        <v>130.20750000000001</v>
      </c>
      <c r="I4223" t="s">
        <v>69</v>
      </c>
      <c r="J4223" t="s">
        <v>604</v>
      </c>
      <c r="K4223" t="s">
        <v>6566</v>
      </c>
      <c r="L4223" t="s">
        <v>47</v>
      </c>
      <c r="M4223" t="s">
        <v>93</v>
      </c>
      <c r="N4223" t="s">
        <v>94</v>
      </c>
      <c r="O4223">
        <f t="shared" si="65"/>
        <v>2017</v>
      </c>
    </row>
    <row r="4224" spans="1:15" x14ac:dyDescent="0.3">
      <c r="A4224" t="s">
        <v>6564</v>
      </c>
      <c r="B4224" s="7">
        <v>42897</v>
      </c>
      <c r="C4224" t="s">
        <v>3563</v>
      </c>
      <c r="D4224" t="s">
        <v>849</v>
      </c>
      <c r="E4224">
        <v>102.96</v>
      </c>
      <c r="F4224">
        <v>2</v>
      </c>
      <c r="G4224">
        <v>0</v>
      </c>
      <c r="H4224">
        <v>1.0296000000000001</v>
      </c>
      <c r="I4224" t="s">
        <v>44</v>
      </c>
      <c r="J4224" t="s">
        <v>58</v>
      </c>
      <c r="K4224" t="s">
        <v>850</v>
      </c>
      <c r="L4224" t="s">
        <v>47</v>
      </c>
      <c r="M4224" t="s">
        <v>93</v>
      </c>
      <c r="N4224" t="s">
        <v>94</v>
      </c>
      <c r="O4224">
        <f t="shared" si="65"/>
        <v>2017</v>
      </c>
    </row>
    <row r="4225" spans="1:15" x14ac:dyDescent="0.3">
      <c r="A4225" t="s">
        <v>6564</v>
      </c>
      <c r="B4225" s="7">
        <v>42897</v>
      </c>
      <c r="C4225" t="s">
        <v>3563</v>
      </c>
      <c r="D4225" t="s">
        <v>2296</v>
      </c>
      <c r="E4225">
        <v>174.42</v>
      </c>
      <c r="F4225">
        <v>3</v>
      </c>
      <c r="G4225">
        <v>0</v>
      </c>
      <c r="H4225">
        <v>41.860799999999998</v>
      </c>
      <c r="I4225" t="s">
        <v>32</v>
      </c>
      <c r="J4225" t="s">
        <v>33</v>
      </c>
      <c r="K4225" t="s">
        <v>2297</v>
      </c>
      <c r="L4225" t="s">
        <v>47</v>
      </c>
      <c r="M4225" t="s">
        <v>93</v>
      </c>
      <c r="N4225" t="s">
        <v>94</v>
      </c>
      <c r="O4225">
        <f t="shared" si="65"/>
        <v>2017</v>
      </c>
    </row>
    <row r="4226" spans="1:15" x14ac:dyDescent="0.3">
      <c r="A4226" t="s">
        <v>6567</v>
      </c>
      <c r="B4226" s="7">
        <v>42643</v>
      </c>
      <c r="C4226" t="s">
        <v>5752</v>
      </c>
      <c r="D4226" t="s">
        <v>702</v>
      </c>
      <c r="E4226">
        <v>1.964</v>
      </c>
      <c r="F4226">
        <v>2</v>
      </c>
      <c r="G4226">
        <v>0.8</v>
      </c>
      <c r="H4226">
        <v>-3.2406000000000001</v>
      </c>
      <c r="I4226" t="s">
        <v>44</v>
      </c>
      <c r="J4226" t="s">
        <v>73</v>
      </c>
      <c r="K4226" t="s">
        <v>703</v>
      </c>
      <c r="L4226" t="s">
        <v>99</v>
      </c>
      <c r="M4226" t="s">
        <v>193</v>
      </c>
      <c r="N4226" t="s">
        <v>1171</v>
      </c>
      <c r="O4226">
        <f t="shared" ref="O4226:O4289" si="66">YEAR(B4226)</f>
        <v>2016</v>
      </c>
    </row>
    <row r="4227" spans="1:15" x14ac:dyDescent="0.3">
      <c r="A4227" t="s">
        <v>6568</v>
      </c>
      <c r="B4227" s="7">
        <v>41986</v>
      </c>
      <c r="C4227" t="s">
        <v>1698</v>
      </c>
      <c r="D4227" t="s">
        <v>6569</v>
      </c>
      <c r="E4227">
        <v>94.427999999999997</v>
      </c>
      <c r="F4227">
        <v>3</v>
      </c>
      <c r="G4227">
        <v>0.6</v>
      </c>
      <c r="H4227">
        <v>-42.492600000000003</v>
      </c>
      <c r="I4227" t="s">
        <v>32</v>
      </c>
      <c r="J4227" t="s">
        <v>63</v>
      </c>
      <c r="K4227" t="s">
        <v>6570</v>
      </c>
      <c r="L4227" t="s">
        <v>99</v>
      </c>
      <c r="M4227" t="s">
        <v>193</v>
      </c>
      <c r="N4227" t="s">
        <v>276</v>
      </c>
      <c r="O4227">
        <f t="shared" si="66"/>
        <v>2014</v>
      </c>
    </row>
    <row r="4228" spans="1:15" x14ac:dyDescent="0.3">
      <c r="A4228" t="s">
        <v>6571</v>
      </c>
      <c r="B4228" s="7">
        <v>43050</v>
      </c>
      <c r="C4228" t="s">
        <v>4475</v>
      </c>
      <c r="D4228" t="s">
        <v>965</v>
      </c>
      <c r="E4228">
        <v>45.92</v>
      </c>
      <c r="F4228">
        <v>4</v>
      </c>
      <c r="G4228">
        <v>0</v>
      </c>
      <c r="H4228">
        <v>21.5824</v>
      </c>
      <c r="I4228" t="s">
        <v>44</v>
      </c>
      <c r="J4228" t="s">
        <v>241</v>
      </c>
      <c r="K4228" t="s">
        <v>966</v>
      </c>
      <c r="L4228" t="s">
        <v>99</v>
      </c>
      <c r="M4228" t="s">
        <v>437</v>
      </c>
      <c r="N4228" t="s">
        <v>438</v>
      </c>
      <c r="O4228">
        <f t="shared" si="66"/>
        <v>2017</v>
      </c>
    </row>
    <row r="4229" spans="1:15" x14ac:dyDescent="0.3">
      <c r="A4229" t="s">
        <v>6572</v>
      </c>
      <c r="B4229" s="7">
        <v>42009</v>
      </c>
      <c r="C4229" t="s">
        <v>1890</v>
      </c>
      <c r="D4229" t="s">
        <v>1359</v>
      </c>
      <c r="E4229">
        <v>61.584000000000003</v>
      </c>
      <c r="F4229">
        <v>1</v>
      </c>
      <c r="G4229">
        <v>0.2</v>
      </c>
      <c r="H4229">
        <v>-6.9282000000000004</v>
      </c>
      <c r="I4229" t="s">
        <v>32</v>
      </c>
      <c r="J4229" t="s">
        <v>39</v>
      </c>
      <c r="K4229" t="s">
        <v>1360</v>
      </c>
      <c r="L4229" t="s">
        <v>47</v>
      </c>
      <c r="M4229" t="s">
        <v>93</v>
      </c>
      <c r="N4229" t="s">
        <v>94</v>
      </c>
      <c r="O4229">
        <f t="shared" si="66"/>
        <v>2015</v>
      </c>
    </row>
    <row r="4230" spans="1:15" x14ac:dyDescent="0.3">
      <c r="A4230" t="s">
        <v>6573</v>
      </c>
      <c r="B4230" s="7">
        <v>42453</v>
      </c>
      <c r="C4230" t="s">
        <v>3689</v>
      </c>
      <c r="D4230" t="s">
        <v>4000</v>
      </c>
      <c r="E4230">
        <v>22.48</v>
      </c>
      <c r="F4230">
        <v>1</v>
      </c>
      <c r="G4230">
        <v>0</v>
      </c>
      <c r="H4230">
        <v>10.3408</v>
      </c>
      <c r="I4230" t="s">
        <v>44</v>
      </c>
      <c r="J4230" t="s">
        <v>85</v>
      </c>
      <c r="K4230" t="s">
        <v>4001</v>
      </c>
      <c r="L4230" t="s">
        <v>99</v>
      </c>
      <c r="M4230" t="s">
        <v>230</v>
      </c>
      <c r="N4230" t="s">
        <v>1296</v>
      </c>
      <c r="O4230">
        <f t="shared" si="66"/>
        <v>2016</v>
      </c>
    </row>
    <row r="4231" spans="1:15" x14ac:dyDescent="0.3">
      <c r="A4231" t="s">
        <v>6574</v>
      </c>
      <c r="B4231" s="7">
        <v>42921</v>
      </c>
      <c r="C4231" t="s">
        <v>2358</v>
      </c>
      <c r="D4231" t="s">
        <v>2532</v>
      </c>
      <c r="E4231">
        <v>332.02800000000002</v>
      </c>
      <c r="F4231">
        <v>9</v>
      </c>
      <c r="G4231">
        <v>0.6</v>
      </c>
      <c r="H4231">
        <v>-348.62939999999998</v>
      </c>
      <c r="I4231" t="s">
        <v>32</v>
      </c>
      <c r="J4231" t="s">
        <v>63</v>
      </c>
      <c r="K4231" t="s">
        <v>2533</v>
      </c>
      <c r="L4231" t="s">
        <v>99</v>
      </c>
      <c r="M4231" t="s">
        <v>100</v>
      </c>
      <c r="N4231" t="s">
        <v>722</v>
      </c>
      <c r="O4231">
        <f t="shared" si="66"/>
        <v>2017</v>
      </c>
    </row>
    <row r="4232" spans="1:15" x14ac:dyDescent="0.3">
      <c r="A4232" t="s">
        <v>6574</v>
      </c>
      <c r="B4232" s="7">
        <v>42921</v>
      </c>
      <c r="C4232" t="s">
        <v>2358</v>
      </c>
      <c r="D4232" t="s">
        <v>2944</v>
      </c>
      <c r="E4232">
        <v>11.394</v>
      </c>
      <c r="F4232">
        <v>9</v>
      </c>
      <c r="G4232">
        <v>0.8</v>
      </c>
      <c r="H4232">
        <v>-17.660699999999999</v>
      </c>
      <c r="I4232" t="s">
        <v>44</v>
      </c>
      <c r="J4232" t="s">
        <v>73</v>
      </c>
      <c r="K4232" t="s">
        <v>2945</v>
      </c>
      <c r="L4232" t="s">
        <v>99</v>
      </c>
      <c r="M4232" t="s">
        <v>100</v>
      </c>
      <c r="N4232" t="s">
        <v>722</v>
      </c>
      <c r="O4232">
        <f t="shared" si="66"/>
        <v>2017</v>
      </c>
    </row>
    <row r="4233" spans="1:15" x14ac:dyDescent="0.3">
      <c r="A4233" t="s">
        <v>6574</v>
      </c>
      <c r="B4233" s="7">
        <v>42921</v>
      </c>
      <c r="C4233" t="s">
        <v>2358</v>
      </c>
      <c r="D4233" t="s">
        <v>6575</v>
      </c>
      <c r="E4233">
        <v>15.552</v>
      </c>
      <c r="F4233">
        <v>3</v>
      </c>
      <c r="G4233">
        <v>0.2</v>
      </c>
      <c r="H4233">
        <v>5.6375999999999999</v>
      </c>
      <c r="I4233" t="s">
        <v>44</v>
      </c>
      <c r="J4233" t="s">
        <v>85</v>
      </c>
      <c r="K4233" t="s">
        <v>6576</v>
      </c>
      <c r="L4233" t="s">
        <v>99</v>
      </c>
      <c r="M4233" t="s">
        <v>100</v>
      </c>
      <c r="N4233" t="s">
        <v>722</v>
      </c>
      <c r="O4233">
        <f t="shared" si="66"/>
        <v>2017</v>
      </c>
    </row>
    <row r="4234" spans="1:15" x14ac:dyDescent="0.3">
      <c r="A4234" t="s">
        <v>6574</v>
      </c>
      <c r="B4234" s="7">
        <v>42921</v>
      </c>
      <c r="C4234" t="s">
        <v>2358</v>
      </c>
      <c r="D4234" t="s">
        <v>2498</v>
      </c>
      <c r="E4234">
        <v>31.103999999999999</v>
      </c>
      <c r="F4234">
        <v>6</v>
      </c>
      <c r="G4234">
        <v>0.2</v>
      </c>
      <c r="H4234">
        <v>11.2752</v>
      </c>
      <c r="I4234" t="s">
        <v>44</v>
      </c>
      <c r="J4234" t="s">
        <v>85</v>
      </c>
      <c r="K4234" t="s">
        <v>2499</v>
      </c>
      <c r="L4234" t="s">
        <v>99</v>
      </c>
      <c r="M4234" t="s">
        <v>100</v>
      </c>
      <c r="N4234" t="s">
        <v>722</v>
      </c>
      <c r="O4234">
        <f t="shared" si="66"/>
        <v>2017</v>
      </c>
    </row>
    <row r="4235" spans="1:15" x14ac:dyDescent="0.3">
      <c r="A4235" t="s">
        <v>6574</v>
      </c>
      <c r="B4235" s="7">
        <v>42921</v>
      </c>
      <c r="C4235" t="s">
        <v>2358</v>
      </c>
      <c r="D4235" t="s">
        <v>1229</v>
      </c>
      <c r="E4235">
        <v>6.3159999999999998</v>
      </c>
      <c r="F4235">
        <v>1</v>
      </c>
      <c r="G4235">
        <v>0.8</v>
      </c>
      <c r="H4235">
        <v>-10.4214</v>
      </c>
      <c r="I4235" t="s">
        <v>44</v>
      </c>
      <c r="J4235" t="s">
        <v>73</v>
      </c>
      <c r="K4235" t="s">
        <v>1230</v>
      </c>
      <c r="L4235" t="s">
        <v>99</v>
      </c>
      <c r="M4235" t="s">
        <v>100</v>
      </c>
      <c r="N4235" t="s">
        <v>722</v>
      </c>
      <c r="O4235">
        <f t="shared" si="66"/>
        <v>2017</v>
      </c>
    </row>
    <row r="4236" spans="1:15" x14ac:dyDescent="0.3">
      <c r="A4236" t="s">
        <v>6577</v>
      </c>
      <c r="B4236" s="7">
        <v>41903</v>
      </c>
      <c r="C4236" t="s">
        <v>168</v>
      </c>
      <c r="D4236" t="s">
        <v>767</v>
      </c>
      <c r="E4236">
        <v>11.352</v>
      </c>
      <c r="F4236">
        <v>3</v>
      </c>
      <c r="G4236">
        <v>0.2</v>
      </c>
      <c r="H4236">
        <v>4.1151</v>
      </c>
      <c r="I4236" t="s">
        <v>44</v>
      </c>
      <c r="J4236" t="s">
        <v>85</v>
      </c>
      <c r="K4236" t="s">
        <v>768</v>
      </c>
      <c r="L4236" t="s">
        <v>137</v>
      </c>
      <c r="M4236" t="s">
        <v>138</v>
      </c>
      <c r="N4236" t="s">
        <v>139</v>
      </c>
      <c r="O4236">
        <f t="shared" si="66"/>
        <v>2014</v>
      </c>
    </row>
    <row r="4237" spans="1:15" x14ac:dyDescent="0.3">
      <c r="A4237" t="s">
        <v>6577</v>
      </c>
      <c r="B4237" s="7">
        <v>41903</v>
      </c>
      <c r="C4237" t="s">
        <v>168</v>
      </c>
      <c r="D4237" t="s">
        <v>2970</v>
      </c>
      <c r="E4237">
        <v>20.808</v>
      </c>
      <c r="F4237">
        <v>9</v>
      </c>
      <c r="G4237">
        <v>0.2</v>
      </c>
      <c r="H4237">
        <v>7.0227000000000004</v>
      </c>
      <c r="I4237" t="s">
        <v>44</v>
      </c>
      <c r="J4237" t="s">
        <v>45</v>
      </c>
      <c r="K4237" t="s">
        <v>2971</v>
      </c>
      <c r="L4237" t="s">
        <v>137</v>
      </c>
      <c r="M4237" t="s">
        <v>138</v>
      </c>
      <c r="N4237" t="s">
        <v>139</v>
      </c>
      <c r="O4237">
        <f t="shared" si="66"/>
        <v>2014</v>
      </c>
    </row>
    <row r="4238" spans="1:15" x14ac:dyDescent="0.3">
      <c r="A4238" t="s">
        <v>6578</v>
      </c>
      <c r="B4238" s="7">
        <v>42574</v>
      </c>
      <c r="C4238" t="s">
        <v>6579</v>
      </c>
      <c r="D4238" t="s">
        <v>5118</v>
      </c>
      <c r="E4238">
        <v>11.416</v>
      </c>
      <c r="F4238">
        <v>4</v>
      </c>
      <c r="G4238">
        <v>0.8</v>
      </c>
      <c r="H4238">
        <v>-18.836400000000001</v>
      </c>
      <c r="I4238" t="s">
        <v>44</v>
      </c>
      <c r="J4238" t="s">
        <v>73</v>
      </c>
      <c r="K4238" t="s">
        <v>5119</v>
      </c>
      <c r="L4238" t="s">
        <v>99</v>
      </c>
      <c r="M4238" t="s">
        <v>193</v>
      </c>
      <c r="N4238" t="s">
        <v>2729</v>
      </c>
      <c r="O4238">
        <f t="shared" si="66"/>
        <v>2016</v>
      </c>
    </row>
    <row r="4239" spans="1:15" x14ac:dyDescent="0.3">
      <c r="A4239" t="s">
        <v>6580</v>
      </c>
      <c r="B4239" s="7">
        <v>42976</v>
      </c>
      <c r="C4239" t="s">
        <v>4181</v>
      </c>
      <c r="D4239" t="s">
        <v>6581</v>
      </c>
      <c r="E4239">
        <v>9.4079999999999995</v>
      </c>
      <c r="F4239">
        <v>7</v>
      </c>
      <c r="G4239">
        <v>0.2</v>
      </c>
      <c r="H4239">
        <v>0.7056</v>
      </c>
      <c r="I4239" t="s">
        <v>44</v>
      </c>
      <c r="J4239" t="s">
        <v>66</v>
      </c>
      <c r="K4239" t="s">
        <v>6582</v>
      </c>
      <c r="L4239" t="s">
        <v>137</v>
      </c>
      <c r="M4239" t="s">
        <v>138</v>
      </c>
      <c r="N4239" t="s">
        <v>139</v>
      </c>
      <c r="O4239">
        <f t="shared" si="66"/>
        <v>2017</v>
      </c>
    </row>
    <row r="4240" spans="1:15" x14ac:dyDescent="0.3">
      <c r="A4240" t="s">
        <v>6583</v>
      </c>
      <c r="B4240" s="7">
        <v>42820</v>
      </c>
      <c r="C4240" t="s">
        <v>4641</v>
      </c>
      <c r="D4240" t="s">
        <v>6584</v>
      </c>
      <c r="E4240">
        <v>19.829999999999998</v>
      </c>
      <c r="F4240">
        <v>1</v>
      </c>
      <c r="G4240">
        <v>0</v>
      </c>
      <c r="H4240">
        <v>5.9489999999999998</v>
      </c>
      <c r="I4240" t="s">
        <v>44</v>
      </c>
      <c r="J4240" t="s">
        <v>66</v>
      </c>
      <c r="K4240" t="s">
        <v>6585</v>
      </c>
      <c r="L4240" t="s">
        <v>47</v>
      </c>
      <c r="M4240" t="s">
        <v>93</v>
      </c>
      <c r="N4240" t="s">
        <v>94</v>
      </c>
      <c r="O4240">
        <f t="shared" si="66"/>
        <v>2017</v>
      </c>
    </row>
    <row r="4241" spans="1:15" x14ac:dyDescent="0.3">
      <c r="A4241" t="s">
        <v>6586</v>
      </c>
      <c r="B4241" s="7">
        <v>43098</v>
      </c>
      <c r="C4241" t="s">
        <v>310</v>
      </c>
      <c r="D4241" t="s">
        <v>3149</v>
      </c>
      <c r="E4241">
        <v>209.7</v>
      </c>
      <c r="F4241">
        <v>2</v>
      </c>
      <c r="G4241">
        <v>0</v>
      </c>
      <c r="H4241">
        <v>100.65600000000001</v>
      </c>
      <c r="I4241" t="s">
        <v>44</v>
      </c>
      <c r="J4241" t="s">
        <v>85</v>
      </c>
      <c r="K4241" t="s">
        <v>3150</v>
      </c>
      <c r="L4241" t="s">
        <v>99</v>
      </c>
      <c r="M4241" t="s">
        <v>216</v>
      </c>
      <c r="N4241" t="s">
        <v>5760</v>
      </c>
      <c r="O4241">
        <f t="shared" si="66"/>
        <v>2017</v>
      </c>
    </row>
    <row r="4242" spans="1:15" x14ac:dyDescent="0.3">
      <c r="A4242" t="s">
        <v>6587</v>
      </c>
      <c r="B4242" s="7">
        <v>41902</v>
      </c>
      <c r="C4242" t="s">
        <v>5467</v>
      </c>
      <c r="D4242" t="s">
        <v>6588</v>
      </c>
      <c r="E4242">
        <v>43.92</v>
      </c>
      <c r="F4242">
        <v>4</v>
      </c>
      <c r="G4242">
        <v>0</v>
      </c>
      <c r="H4242">
        <v>11.8584</v>
      </c>
      <c r="I4242" t="s">
        <v>44</v>
      </c>
      <c r="J4242" t="s">
        <v>76</v>
      </c>
      <c r="K4242" t="s">
        <v>1263</v>
      </c>
      <c r="L4242" t="s">
        <v>47</v>
      </c>
      <c r="M4242" t="s">
        <v>48</v>
      </c>
      <c r="N4242" t="s">
        <v>49</v>
      </c>
      <c r="O4242">
        <f t="shared" si="66"/>
        <v>2014</v>
      </c>
    </row>
    <row r="4243" spans="1:15" x14ac:dyDescent="0.3">
      <c r="A4243" t="s">
        <v>6587</v>
      </c>
      <c r="B4243" s="7">
        <v>41902</v>
      </c>
      <c r="C4243" t="s">
        <v>5467</v>
      </c>
      <c r="D4243" t="s">
        <v>2302</v>
      </c>
      <c r="E4243">
        <v>20.231999999999999</v>
      </c>
      <c r="F4243">
        <v>3</v>
      </c>
      <c r="G4243">
        <v>0.2</v>
      </c>
      <c r="H4243">
        <v>6.5754000000000001</v>
      </c>
      <c r="I4243" t="s">
        <v>44</v>
      </c>
      <c r="J4243" t="s">
        <v>73</v>
      </c>
      <c r="K4243" t="s">
        <v>2303</v>
      </c>
      <c r="L4243" t="s">
        <v>47</v>
      </c>
      <c r="M4243" t="s">
        <v>48</v>
      </c>
      <c r="N4243" t="s">
        <v>49</v>
      </c>
      <c r="O4243">
        <f t="shared" si="66"/>
        <v>2014</v>
      </c>
    </row>
    <row r="4244" spans="1:15" x14ac:dyDescent="0.3">
      <c r="A4244" t="s">
        <v>6589</v>
      </c>
      <c r="B4244" s="7">
        <v>42464</v>
      </c>
      <c r="C4244" t="s">
        <v>3447</v>
      </c>
      <c r="D4244" t="s">
        <v>546</v>
      </c>
      <c r="E4244">
        <v>149.97</v>
      </c>
      <c r="F4244">
        <v>3</v>
      </c>
      <c r="G4244">
        <v>0</v>
      </c>
      <c r="H4244">
        <v>5.9988000000000001</v>
      </c>
      <c r="I4244" t="s">
        <v>69</v>
      </c>
      <c r="J4244" t="s">
        <v>70</v>
      </c>
      <c r="K4244" t="s">
        <v>547</v>
      </c>
      <c r="L4244" t="s">
        <v>35</v>
      </c>
      <c r="M4244" t="s">
        <v>289</v>
      </c>
      <c r="N4244" t="s">
        <v>290</v>
      </c>
      <c r="O4244">
        <f t="shared" si="66"/>
        <v>2016</v>
      </c>
    </row>
    <row r="4245" spans="1:15" x14ac:dyDescent="0.3">
      <c r="A4245" t="s">
        <v>6589</v>
      </c>
      <c r="B4245" s="7">
        <v>42464</v>
      </c>
      <c r="C4245" t="s">
        <v>3447</v>
      </c>
      <c r="D4245" t="s">
        <v>4638</v>
      </c>
      <c r="E4245">
        <v>27.81</v>
      </c>
      <c r="F4245">
        <v>3</v>
      </c>
      <c r="G4245">
        <v>0</v>
      </c>
      <c r="H4245">
        <v>13.0707</v>
      </c>
      <c r="I4245" t="s">
        <v>44</v>
      </c>
      <c r="J4245" t="s">
        <v>85</v>
      </c>
      <c r="K4245" t="s">
        <v>4639</v>
      </c>
      <c r="L4245" t="s">
        <v>35</v>
      </c>
      <c r="M4245" t="s">
        <v>289</v>
      </c>
      <c r="N4245" t="s">
        <v>290</v>
      </c>
      <c r="O4245">
        <f t="shared" si="66"/>
        <v>2016</v>
      </c>
    </row>
    <row r="4246" spans="1:15" x14ac:dyDescent="0.3">
      <c r="A4246" t="s">
        <v>6590</v>
      </c>
      <c r="B4246" s="7">
        <v>41724</v>
      </c>
      <c r="C4246" t="s">
        <v>518</v>
      </c>
      <c r="D4246" t="s">
        <v>667</v>
      </c>
      <c r="E4246">
        <v>66.3</v>
      </c>
      <c r="F4246">
        <v>3</v>
      </c>
      <c r="G4246">
        <v>0</v>
      </c>
      <c r="H4246">
        <v>8.6189999999999998</v>
      </c>
      <c r="I4246" t="s">
        <v>69</v>
      </c>
      <c r="J4246" t="s">
        <v>148</v>
      </c>
      <c r="K4246" t="s">
        <v>668</v>
      </c>
      <c r="L4246" t="s">
        <v>47</v>
      </c>
      <c r="M4246" t="s">
        <v>48</v>
      </c>
      <c r="N4246" t="s">
        <v>49</v>
      </c>
      <c r="O4246">
        <f t="shared" si="66"/>
        <v>2014</v>
      </c>
    </row>
    <row r="4247" spans="1:15" x14ac:dyDescent="0.3">
      <c r="A4247" t="s">
        <v>6591</v>
      </c>
      <c r="B4247" s="7">
        <v>43067</v>
      </c>
      <c r="C4247" t="s">
        <v>490</v>
      </c>
      <c r="D4247" t="s">
        <v>4251</v>
      </c>
      <c r="E4247">
        <v>1.64</v>
      </c>
      <c r="F4247">
        <v>1</v>
      </c>
      <c r="G4247">
        <v>0</v>
      </c>
      <c r="H4247">
        <v>0.73799999999999999</v>
      </c>
      <c r="I4247" t="s">
        <v>44</v>
      </c>
      <c r="J4247" t="s">
        <v>66</v>
      </c>
      <c r="K4247" t="s">
        <v>4252</v>
      </c>
      <c r="L4247" t="s">
        <v>137</v>
      </c>
      <c r="M4247" t="s">
        <v>2405</v>
      </c>
      <c r="N4247" t="s">
        <v>3961</v>
      </c>
      <c r="O4247">
        <f t="shared" si="66"/>
        <v>2017</v>
      </c>
    </row>
    <row r="4248" spans="1:15" x14ac:dyDescent="0.3">
      <c r="A4248" t="s">
        <v>6591</v>
      </c>
      <c r="B4248" s="7">
        <v>43067</v>
      </c>
      <c r="C4248" t="s">
        <v>490</v>
      </c>
      <c r="D4248" t="s">
        <v>813</v>
      </c>
      <c r="E4248">
        <v>1049.2</v>
      </c>
      <c r="F4248">
        <v>5</v>
      </c>
      <c r="G4248">
        <v>0</v>
      </c>
      <c r="H4248">
        <v>272.79199999999997</v>
      </c>
      <c r="I4248" t="s">
        <v>32</v>
      </c>
      <c r="J4248" t="s">
        <v>63</v>
      </c>
      <c r="K4248" t="s">
        <v>814</v>
      </c>
      <c r="L4248" t="s">
        <v>137</v>
      </c>
      <c r="M4248" t="s">
        <v>2405</v>
      </c>
      <c r="N4248" t="s">
        <v>3961</v>
      </c>
      <c r="O4248">
        <f t="shared" si="66"/>
        <v>2017</v>
      </c>
    </row>
    <row r="4249" spans="1:15" x14ac:dyDescent="0.3">
      <c r="A4249" t="s">
        <v>6591</v>
      </c>
      <c r="B4249" s="7">
        <v>43067</v>
      </c>
      <c r="C4249" t="s">
        <v>490</v>
      </c>
      <c r="D4249" t="s">
        <v>3483</v>
      </c>
      <c r="E4249">
        <v>20.9</v>
      </c>
      <c r="F4249">
        <v>5</v>
      </c>
      <c r="G4249">
        <v>0</v>
      </c>
      <c r="H4249">
        <v>7.524</v>
      </c>
      <c r="I4249" t="s">
        <v>32</v>
      </c>
      <c r="J4249" t="s">
        <v>63</v>
      </c>
      <c r="K4249" t="s">
        <v>3484</v>
      </c>
      <c r="L4249" t="s">
        <v>137</v>
      </c>
      <c r="M4249" t="s">
        <v>2405</v>
      </c>
      <c r="N4249" t="s">
        <v>3961</v>
      </c>
      <c r="O4249">
        <f t="shared" si="66"/>
        <v>2017</v>
      </c>
    </row>
    <row r="4250" spans="1:15" x14ac:dyDescent="0.3">
      <c r="A4250" t="s">
        <v>6592</v>
      </c>
      <c r="B4250" s="7">
        <v>42705</v>
      </c>
      <c r="C4250" t="s">
        <v>631</v>
      </c>
      <c r="D4250" t="s">
        <v>3104</v>
      </c>
      <c r="E4250">
        <v>88.08</v>
      </c>
      <c r="F4250">
        <v>6</v>
      </c>
      <c r="G4250">
        <v>0</v>
      </c>
      <c r="H4250">
        <v>40.516800000000003</v>
      </c>
      <c r="I4250" t="s">
        <v>44</v>
      </c>
      <c r="J4250" t="s">
        <v>73</v>
      </c>
      <c r="K4250" t="s">
        <v>3105</v>
      </c>
      <c r="L4250" t="s">
        <v>137</v>
      </c>
      <c r="M4250" t="s">
        <v>663</v>
      </c>
      <c r="N4250" t="s">
        <v>664</v>
      </c>
      <c r="O4250">
        <f t="shared" si="66"/>
        <v>2016</v>
      </c>
    </row>
    <row r="4251" spans="1:15" x14ac:dyDescent="0.3">
      <c r="A4251" t="s">
        <v>6592</v>
      </c>
      <c r="B4251" s="7">
        <v>42705</v>
      </c>
      <c r="C4251" t="s">
        <v>631</v>
      </c>
      <c r="D4251" t="s">
        <v>1705</v>
      </c>
      <c r="E4251">
        <v>751.92</v>
      </c>
      <c r="F4251">
        <v>4</v>
      </c>
      <c r="G4251">
        <v>0</v>
      </c>
      <c r="H4251">
        <v>150.38399999999999</v>
      </c>
      <c r="I4251" t="s">
        <v>32</v>
      </c>
      <c r="J4251" t="s">
        <v>39</v>
      </c>
      <c r="K4251" t="s">
        <v>1706</v>
      </c>
      <c r="L4251" t="s">
        <v>137</v>
      </c>
      <c r="M4251" t="s">
        <v>663</v>
      </c>
      <c r="N4251" t="s">
        <v>664</v>
      </c>
      <c r="O4251">
        <f t="shared" si="66"/>
        <v>2016</v>
      </c>
    </row>
    <row r="4252" spans="1:15" x14ac:dyDescent="0.3">
      <c r="A4252" t="s">
        <v>6593</v>
      </c>
      <c r="B4252" s="7">
        <v>41901</v>
      </c>
      <c r="C4252" t="s">
        <v>6594</v>
      </c>
      <c r="D4252" t="s">
        <v>4073</v>
      </c>
      <c r="E4252">
        <v>887.10299999999995</v>
      </c>
      <c r="F4252">
        <v>7</v>
      </c>
      <c r="G4252">
        <v>0.1</v>
      </c>
      <c r="H4252">
        <v>177.42060000000001</v>
      </c>
      <c r="I4252" t="s">
        <v>32</v>
      </c>
      <c r="J4252" t="s">
        <v>39</v>
      </c>
      <c r="K4252" t="s">
        <v>4074</v>
      </c>
      <c r="L4252" t="s">
        <v>137</v>
      </c>
      <c r="M4252" t="s">
        <v>243</v>
      </c>
      <c r="N4252" t="s">
        <v>244</v>
      </c>
      <c r="O4252">
        <f t="shared" si="66"/>
        <v>2014</v>
      </c>
    </row>
    <row r="4253" spans="1:15" x14ac:dyDescent="0.3">
      <c r="A4253" t="s">
        <v>6595</v>
      </c>
      <c r="B4253" s="7">
        <v>42300</v>
      </c>
      <c r="C4253" t="s">
        <v>1962</v>
      </c>
      <c r="D4253" t="s">
        <v>4009</v>
      </c>
      <c r="E4253">
        <v>55.944000000000003</v>
      </c>
      <c r="F4253">
        <v>7</v>
      </c>
      <c r="G4253">
        <v>0.2</v>
      </c>
      <c r="H4253">
        <v>-13.2867</v>
      </c>
      <c r="I4253" t="s">
        <v>69</v>
      </c>
      <c r="J4253" t="s">
        <v>70</v>
      </c>
      <c r="K4253" t="s">
        <v>4010</v>
      </c>
      <c r="L4253" t="s">
        <v>35</v>
      </c>
      <c r="M4253" t="s">
        <v>55</v>
      </c>
      <c r="N4253" t="s">
        <v>1587</v>
      </c>
      <c r="O4253">
        <f t="shared" si="66"/>
        <v>2015</v>
      </c>
    </row>
    <row r="4254" spans="1:15" x14ac:dyDescent="0.3">
      <c r="A4254" t="s">
        <v>6595</v>
      </c>
      <c r="B4254" s="7">
        <v>42300</v>
      </c>
      <c r="C4254" t="s">
        <v>1962</v>
      </c>
      <c r="D4254" t="s">
        <v>610</v>
      </c>
      <c r="E4254">
        <v>10.688000000000001</v>
      </c>
      <c r="F4254">
        <v>2</v>
      </c>
      <c r="G4254">
        <v>0.2</v>
      </c>
      <c r="H4254">
        <v>2.2711999999999999</v>
      </c>
      <c r="I4254" t="s">
        <v>44</v>
      </c>
      <c r="J4254" t="s">
        <v>66</v>
      </c>
      <c r="K4254" t="s">
        <v>611</v>
      </c>
      <c r="L4254" t="s">
        <v>35</v>
      </c>
      <c r="M4254" t="s">
        <v>55</v>
      </c>
      <c r="N4254" t="s">
        <v>1587</v>
      </c>
      <c r="O4254">
        <f t="shared" si="66"/>
        <v>2015</v>
      </c>
    </row>
    <row r="4255" spans="1:15" x14ac:dyDescent="0.3">
      <c r="A4255" t="s">
        <v>6595</v>
      </c>
      <c r="B4255" s="7">
        <v>42300</v>
      </c>
      <c r="C4255" t="s">
        <v>1962</v>
      </c>
      <c r="D4255" t="s">
        <v>4175</v>
      </c>
      <c r="E4255">
        <v>11.824</v>
      </c>
      <c r="F4255">
        <v>2</v>
      </c>
      <c r="G4255">
        <v>0.2</v>
      </c>
      <c r="H4255">
        <v>1.0346</v>
      </c>
      <c r="I4255" t="s">
        <v>69</v>
      </c>
      <c r="J4255" t="s">
        <v>70</v>
      </c>
      <c r="K4255" t="s">
        <v>4176</v>
      </c>
      <c r="L4255" t="s">
        <v>35</v>
      </c>
      <c r="M4255" t="s">
        <v>55</v>
      </c>
      <c r="N4255" t="s">
        <v>1587</v>
      </c>
      <c r="O4255">
        <f t="shared" si="66"/>
        <v>2015</v>
      </c>
    </row>
    <row r="4256" spans="1:15" x14ac:dyDescent="0.3">
      <c r="A4256" t="s">
        <v>6596</v>
      </c>
      <c r="B4256" s="7">
        <v>43021</v>
      </c>
      <c r="C4256" t="s">
        <v>483</v>
      </c>
      <c r="D4256" t="s">
        <v>2803</v>
      </c>
      <c r="E4256">
        <v>63.311999999999998</v>
      </c>
      <c r="F4256">
        <v>3</v>
      </c>
      <c r="G4256">
        <v>0.2</v>
      </c>
      <c r="H4256">
        <v>20.5764</v>
      </c>
      <c r="I4256" t="s">
        <v>44</v>
      </c>
      <c r="J4256" t="s">
        <v>85</v>
      </c>
      <c r="K4256" t="s">
        <v>170</v>
      </c>
      <c r="L4256" t="s">
        <v>99</v>
      </c>
      <c r="M4256" t="s">
        <v>193</v>
      </c>
      <c r="N4256" t="s">
        <v>3267</v>
      </c>
      <c r="O4256">
        <f t="shared" si="66"/>
        <v>2017</v>
      </c>
    </row>
    <row r="4257" spans="1:15" x14ac:dyDescent="0.3">
      <c r="A4257" t="s">
        <v>6596</v>
      </c>
      <c r="B4257" s="7">
        <v>43021</v>
      </c>
      <c r="C4257" t="s">
        <v>483</v>
      </c>
      <c r="D4257" t="s">
        <v>939</v>
      </c>
      <c r="E4257">
        <v>96.784000000000006</v>
      </c>
      <c r="F4257">
        <v>4</v>
      </c>
      <c r="G4257">
        <v>0.8</v>
      </c>
      <c r="H4257">
        <v>-145.17599999999999</v>
      </c>
      <c r="I4257" t="s">
        <v>44</v>
      </c>
      <c r="J4257" t="s">
        <v>73</v>
      </c>
      <c r="K4257" t="s">
        <v>940</v>
      </c>
      <c r="L4257" t="s">
        <v>99</v>
      </c>
      <c r="M4257" t="s">
        <v>193</v>
      </c>
      <c r="N4257" t="s">
        <v>3267</v>
      </c>
      <c r="O4257">
        <f t="shared" si="66"/>
        <v>2017</v>
      </c>
    </row>
    <row r="4258" spans="1:15" x14ac:dyDescent="0.3">
      <c r="A4258" t="s">
        <v>6596</v>
      </c>
      <c r="B4258" s="7">
        <v>43021</v>
      </c>
      <c r="C4258" t="s">
        <v>483</v>
      </c>
      <c r="D4258" t="s">
        <v>2394</v>
      </c>
      <c r="E4258">
        <v>10.476000000000001</v>
      </c>
      <c r="F4258">
        <v>3</v>
      </c>
      <c r="G4258">
        <v>0.6</v>
      </c>
      <c r="H4258">
        <v>-6.8094000000000001</v>
      </c>
      <c r="I4258" t="s">
        <v>32</v>
      </c>
      <c r="J4258" t="s">
        <v>63</v>
      </c>
      <c r="K4258" t="s">
        <v>2395</v>
      </c>
      <c r="L4258" t="s">
        <v>99</v>
      </c>
      <c r="M4258" t="s">
        <v>193</v>
      </c>
      <c r="N4258" t="s">
        <v>3267</v>
      </c>
      <c r="O4258">
        <f t="shared" si="66"/>
        <v>2017</v>
      </c>
    </row>
    <row r="4259" spans="1:15" x14ac:dyDescent="0.3">
      <c r="A4259" t="s">
        <v>6597</v>
      </c>
      <c r="B4259" s="7">
        <v>42251</v>
      </c>
      <c r="C4259" t="s">
        <v>126</v>
      </c>
      <c r="D4259" t="s">
        <v>5832</v>
      </c>
      <c r="E4259">
        <v>9.7620000000000005</v>
      </c>
      <c r="F4259">
        <v>2</v>
      </c>
      <c r="G4259">
        <v>0.7</v>
      </c>
      <c r="H4259">
        <v>-6.8334000000000001</v>
      </c>
      <c r="I4259" t="s">
        <v>44</v>
      </c>
      <c r="J4259" t="s">
        <v>73</v>
      </c>
      <c r="K4259" t="s">
        <v>5833</v>
      </c>
      <c r="L4259" t="s">
        <v>47</v>
      </c>
      <c r="M4259" t="s">
        <v>378</v>
      </c>
      <c r="N4259" t="s">
        <v>4156</v>
      </c>
      <c r="O4259">
        <f t="shared" si="66"/>
        <v>2015</v>
      </c>
    </row>
    <row r="4260" spans="1:15" x14ac:dyDescent="0.3">
      <c r="A4260" t="s">
        <v>6598</v>
      </c>
      <c r="B4260" s="7">
        <v>42443</v>
      </c>
      <c r="C4260" t="s">
        <v>1168</v>
      </c>
      <c r="D4260" t="s">
        <v>2799</v>
      </c>
      <c r="E4260">
        <v>196.78399999999999</v>
      </c>
      <c r="F4260">
        <v>2</v>
      </c>
      <c r="G4260">
        <v>0.2</v>
      </c>
      <c r="H4260">
        <v>-22.138200000000001</v>
      </c>
      <c r="I4260" t="s">
        <v>32</v>
      </c>
      <c r="J4260" t="s">
        <v>39</v>
      </c>
      <c r="K4260" t="s">
        <v>2800</v>
      </c>
      <c r="L4260" t="s">
        <v>47</v>
      </c>
      <c r="M4260" t="s">
        <v>93</v>
      </c>
      <c r="N4260" t="s">
        <v>94</v>
      </c>
      <c r="O4260">
        <f t="shared" si="66"/>
        <v>2016</v>
      </c>
    </row>
    <row r="4261" spans="1:15" x14ac:dyDescent="0.3">
      <c r="A4261" t="s">
        <v>6599</v>
      </c>
      <c r="B4261" s="7">
        <v>43036</v>
      </c>
      <c r="C4261" t="s">
        <v>4987</v>
      </c>
      <c r="D4261" t="s">
        <v>892</v>
      </c>
      <c r="E4261">
        <v>47.98</v>
      </c>
      <c r="F4261">
        <v>2</v>
      </c>
      <c r="G4261">
        <v>0</v>
      </c>
      <c r="H4261">
        <v>23.99</v>
      </c>
      <c r="I4261" t="s">
        <v>44</v>
      </c>
      <c r="J4261" t="s">
        <v>159</v>
      </c>
      <c r="K4261" t="s">
        <v>893</v>
      </c>
      <c r="L4261" t="s">
        <v>137</v>
      </c>
      <c r="M4261" t="s">
        <v>243</v>
      </c>
      <c r="N4261" t="s">
        <v>244</v>
      </c>
      <c r="O4261">
        <f t="shared" si="66"/>
        <v>2017</v>
      </c>
    </row>
    <row r="4262" spans="1:15" x14ac:dyDescent="0.3">
      <c r="A4262" t="s">
        <v>6600</v>
      </c>
      <c r="B4262" s="7">
        <v>43023</v>
      </c>
      <c r="C4262" t="s">
        <v>4692</v>
      </c>
      <c r="D4262" t="s">
        <v>2435</v>
      </c>
      <c r="E4262">
        <v>13.05</v>
      </c>
      <c r="F4262">
        <v>5</v>
      </c>
      <c r="G4262">
        <v>0</v>
      </c>
      <c r="H4262">
        <v>6.0030000000000001</v>
      </c>
      <c r="I4262" t="s">
        <v>44</v>
      </c>
      <c r="J4262" t="s">
        <v>45</v>
      </c>
      <c r="K4262" t="s">
        <v>2436</v>
      </c>
      <c r="L4262" t="s">
        <v>137</v>
      </c>
      <c r="M4262" t="s">
        <v>663</v>
      </c>
      <c r="N4262" t="s">
        <v>664</v>
      </c>
      <c r="O4262">
        <f t="shared" si="66"/>
        <v>2017</v>
      </c>
    </row>
    <row r="4263" spans="1:15" x14ac:dyDescent="0.3">
      <c r="A4263" t="s">
        <v>6601</v>
      </c>
      <c r="B4263" s="7">
        <v>42954</v>
      </c>
      <c r="C4263" t="s">
        <v>5744</v>
      </c>
      <c r="D4263" t="s">
        <v>3858</v>
      </c>
      <c r="E4263">
        <v>63.96</v>
      </c>
      <c r="F4263">
        <v>4</v>
      </c>
      <c r="G4263">
        <v>0</v>
      </c>
      <c r="H4263">
        <v>19.8276</v>
      </c>
      <c r="I4263" t="s">
        <v>69</v>
      </c>
      <c r="J4263" t="s">
        <v>148</v>
      </c>
      <c r="K4263" t="s">
        <v>3859</v>
      </c>
      <c r="L4263" t="s">
        <v>99</v>
      </c>
      <c r="M4263" t="s">
        <v>208</v>
      </c>
      <c r="N4263" t="s">
        <v>4415</v>
      </c>
      <c r="O4263">
        <f t="shared" si="66"/>
        <v>2017</v>
      </c>
    </row>
    <row r="4264" spans="1:15" x14ac:dyDescent="0.3">
      <c r="A4264" t="s">
        <v>6602</v>
      </c>
      <c r="B4264" s="7">
        <v>42999</v>
      </c>
      <c r="C4264" t="s">
        <v>3042</v>
      </c>
      <c r="D4264" t="s">
        <v>5274</v>
      </c>
      <c r="E4264">
        <v>80.48</v>
      </c>
      <c r="F4264">
        <v>1</v>
      </c>
      <c r="G4264">
        <v>0</v>
      </c>
      <c r="H4264">
        <v>24.143999999999998</v>
      </c>
      <c r="I4264" t="s">
        <v>44</v>
      </c>
      <c r="J4264" t="s">
        <v>76</v>
      </c>
      <c r="K4264" t="s">
        <v>5275</v>
      </c>
      <c r="L4264" t="s">
        <v>35</v>
      </c>
      <c r="M4264" t="s">
        <v>1129</v>
      </c>
      <c r="N4264" t="s">
        <v>446</v>
      </c>
      <c r="O4264">
        <f t="shared" si="66"/>
        <v>2017</v>
      </c>
    </row>
    <row r="4265" spans="1:15" x14ac:dyDescent="0.3">
      <c r="A4265" t="s">
        <v>6603</v>
      </c>
      <c r="B4265" s="7">
        <v>43042</v>
      </c>
      <c r="C4265" t="s">
        <v>5323</v>
      </c>
      <c r="D4265" t="s">
        <v>6604</v>
      </c>
      <c r="E4265">
        <v>11.673</v>
      </c>
      <c r="F4265">
        <v>3</v>
      </c>
      <c r="G4265">
        <v>0.7</v>
      </c>
      <c r="H4265">
        <v>-7.782</v>
      </c>
      <c r="I4265" t="s">
        <v>44</v>
      </c>
      <c r="J4265" t="s">
        <v>73</v>
      </c>
      <c r="K4265" t="s">
        <v>6605</v>
      </c>
      <c r="L4265" t="s">
        <v>137</v>
      </c>
      <c r="M4265" t="s">
        <v>138</v>
      </c>
      <c r="N4265" t="s">
        <v>139</v>
      </c>
      <c r="O4265">
        <f t="shared" si="66"/>
        <v>2017</v>
      </c>
    </row>
    <row r="4266" spans="1:15" x14ac:dyDescent="0.3">
      <c r="A4266" t="s">
        <v>6606</v>
      </c>
      <c r="B4266" s="7">
        <v>42679</v>
      </c>
      <c r="C4266" t="s">
        <v>1615</v>
      </c>
      <c r="D4266" t="s">
        <v>1995</v>
      </c>
      <c r="E4266">
        <v>863.12800000000004</v>
      </c>
      <c r="F4266">
        <v>8</v>
      </c>
      <c r="G4266">
        <v>0.3</v>
      </c>
      <c r="H4266">
        <v>-160.29519999999999</v>
      </c>
      <c r="I4266" t="s">
        <v>32</v>
      </c>
      <c r="J4266" t="s">
        <v>53</v>
      </c>
      <c r="K4266" t="s">
        <v>1996</v>
      </c>
      <c r="L4266" t="s">
        <v>99</v>
      </c>
      <c r="M4266" t="s">
        <v>100</v>
      </c>
      <c r="N4266" t="s">
        <v>171</v>
      </c>
      <c r="O4266">
        <f t="shared" si="66"/>
        <v>2016</v>
      </c>
    </row>
    <row r="4267" spans="1:15" x14ac:dyDescent="0.3">
      <c r="A4267" t="s">
        <v>6606</v>
      </c>
      <c r="B4267" s="7">
        <v>42679</v>
      </c>
      <c r="C4267" t="s">
        <v>1615</v>
      </c>
      <c r="D4267" t="s">
        <v>3414</v>
      </c>
      <c r="E4267">
        <v>3.5640000000000001</v>
      </c>
      <c r="F4267">
        <v>3</v>
      </c>
      <c r="G4267">
        <v>0.8</v>
      </c>
      <c r="H4267">
        <v>-6.2370000000000001</v>
      </c>
      <c r="I4267" t="s">
        <v>44</v>
      </c>
      <c r="J4267" t="s">
        <v>73</v>
      </c>
      <c r="K4267" t="s">
        <v>1075</v>
      </c>
      <c r="L4267" t="s">
        <v>99</v>
      </c>
      <c r="M4267" t="s">
        <v>100</v>
      </c>
      <c r="N4267" t="s">
        <v>171</v>
      </c>
      <c r="O4267">
        <f t="shared" si="66"/>
        <v>2016</v>
      </c>
    </row>
    <row r="4268" spans="1:15" x14ac:dyDescent="0.3">
      <c r="A4268" t="s">
        <v>6606</v>
      </c>
      <c r="B4268" s="7">
        <v>42679</v>
      </c>
      <c r="C4268" t="s">
        <v>1615</v>
      </c>
      <c r="D4268" t="s">
        <v>4828</v>
      </c>
      <c r="E4268">
        <v>956.66480000000001</v>
      </c>
      <c r="F4268">
        <v>7</v>
      </c>
      <c r="G4268">
        <v>0.32</v>
      </c>
      <c r="H4268">
        <v>-225.0976</v>
      </c>
      <c r="I4268" t="s">
        <v>32</v>
      </c>
      <c r="J4268" t="s">
        <v>33</v>
      </c>
      <c r="K4268" t="s">
        <v>4829</v>
      </c>
      <c r="L4268" t="s">
        <v>99</v>
      </c>
      <c r="M4268" t="s">
        <v>100</v>
      </c>
      <c r="N4268" t="s">
        <v>171</v>
      </c>
      <c r="O4268">
        <f t="shared" si="66"/>
        <v>2016</v>
      </c>
    </row>
    <row r="4269" spans="1:15" x14ac:dyDescent="0.3">
      <c r="A4269" t="s">
        <v>6606</v>
      </c>
      <c r="B4269" s="7">
        <v>42679</v>
      </c>
      <c r="C4269" t="s">
        <v>1615</v>
      </c>
      <c r="D4269" t="s">
        <v>1849</v>
      </c>
      <c r="E4269">
        <v>12.587999999999999</v>
      </c>
      <c r="F4269">
        <v>3</v>
      </c>
      <c r="G4269">
        <v>0.8</v>
      </c>
      <c r="H4269">
        <v>-20.140799999999999</v>
      </c>
      <c r="I4269" t="s">
        <v>44</v>
      </c>
      <c r="J4269" t="s">
        <v>73</v>
      </c>
      <c r="K4269" t="s">
        <v>1850</v>
      </c>
      <c r="L4269" t="s">
        <v>99</v>
      </c>
      <c r="M4269" t="s">
        <v>100</v>
      </c>
      <c r="N4269" t="s">
        <v>171</v>
      </c>
      <c r="O4269">
        <f t="shared" si="66"/>
        <v>2016</v>
      </c>
    </row>
    <row r="4270" spans="1:15" x14ac:dyDescent="0.3">
      <c r="A4270" t="s">
        <v>6606</v>
      </c>
      <c r="B4270" s="7">
        <v>42679</v>
      </c>
      <c r="C4270" t="s">
        <v>1615</v>
      </c>
      <c r="D4270" t="s">
        <v>5586</v>
      </c>
      <c r="E4270">
        <v>171.96</v>
      </c>
      <c r="F4270">
        <v>5</v>
      </c>
      <c r="G4270">
        <v>0.2</v>
      </c>
      <c r="H4270">
        <v>45.139499999999998</v>
      </c>
      <c r="I4270" t="s">
        <v>69</v>
      </c>
      <c r="J4270" t="s">
        <v>148</v>
      </c>
      <c r="K4270" t="s">
        <v>5587</v>
      </c>
      <c r="L4270" t="s">
        <v>99</v>
      </c>
      <c r="M4270" t="s">
        <v>100</v>
      </c>
      <c r="N4270" t="s">
        <v>171</v>
      </c>
      <c r="O4270">
        <f t="shared" si="66"/>
        <v>2016</v>
      </c>
    </row>
    <row r="4271" spans="1:15" x14ac:dyDescent="0.3">
      <c r="A4271" t="s">
        <v>6607</v>
      </c>
      <c r="B4271" s="7">
        <v>42911</v>
      </c>
      <c r="C4271" t="s">
        <v>4329</v>
      </c>
      <c r="D4271" t="s">
        <v>1924</v>
      </c>
      <c r="E4271">
        <v>871.4</v>
      </c>
      <c r="F4271">
        <v>4</v>
      </c>
      <c r="G4271">
        <v>0</v>
      </c>
      <c r="H4271">
        <v>148.13800000000001</v>
      </c>
      <c r="I4271" t="s">
        <v>32</v>
      </c>
      <c r="J4271" t="s">
        <v>53</v>
      </c>
      <c r="K4271" t="s">
        <v>1925</v>
      </c>
      <c r="L4271" t="s">
        <v>47</v>
      </c>
      <c r="M4271" t="s">
        <v>93</v>
      </c>
      <c r="N4271" t="s">
        <v>94</v>
      </c>
      <c r="O4271">
        <f t="shared" si="66"/>
        <v>2017</v>
      </c>
    </row>
    <row r="4272" spans="1:15" x14ac:dyDescent="0.3">
      <c r="A4272" t="s">
        <v>6608</v>
      </c>
      <c r="B4272" s="7">
        <v>42334</v>
      </c>
      <c r="C4272" t="s">
        <v>6609</v>
      </c>
      <c r="D4272" t="s">
        <v>6569</v>
      </c>
      <c r="E4272">
        <v>692.47199999999998</v>
      </c>
      <c r="F4272">
        <v>11</v>
      </c>
      <c r="G4272">
        <v>0.2</v>
      </c>
      <c r="H4272">
        <v>190.4298</v>
      </c>
      <c r="I4272" t="s">
        <v>32</v>
      </c>
      <c r="J4272" t="s">
        <v>63</v>
      </c>
      <c r="K4272" t="s">
        <v>6570</v>
      </c>
      <c r="L4272" t="s">
        <v>35</v>
      </c>
      <c r="M4272" t="s">
        <v>303</v>
      </c>
      <c r="N4272" t="s">
        <v>298</v>
      </c>
      <c r="O4272">
        <f t="shared" si="66"/>
        <v>2015</v>
      </c>
    </row>
    <row r="4273" spans="1:15" x14ac:dyDescent="0.3">
      <c r="A4273" t="s">
        <v>6610</v>
      </c>
      <c r="B4273" s="7">
        <v>42698</v>
      </c>
      <c r="C4273" t="s">
        <v>1191</v>
      </c>
      <c r="D4273" t="s">
        <v>2355</v>
      </c>
      <c r="E4273">
        <v>207.76</v>
      </c>
      <c r="F4273">
        <v>4</v>
      </c>
      <c r="G4273">
        <v>0</v>
      </c>
      <c r="H4273">
        <v>85.181600000000003</v>
      </c>
      <c r="I4273" t="s">
        <v>32</v>
      </c>
      <c r="J4273" t="s">
        <v>63</v>
      </c>
      <c r="K4273" t="s">
        <v>2356</v>
      </c>
      <c r="L4273" t="s">
        <v>137</v>
      </c>
      <c r="M4273" t="s">
        <v>2405</v>
      </c>
      <c r="N4273" t="s">
        <v>3961</v>
      </c>
      <c r="O4273">
        <f t="shared" si="66"/>
        <v>2016</v>
      </c>
    </row>
    <row r="4274" spans="1:15" x14ac:dyDescent="0.3">
      <c r="A4274" t="s">
        <v>6611</v>
      </c>
      <c r="B4274" s="7">
        <v>42937</v>
      </c>
      <c r="C4274" t="s">
        <v>1712</v>
      </c>
      <c r="D4274" t="s">
        <v>6059</v>
      </c>
      <c r="E4274">
        <v>71.927999999999997</v>
      </c>
      <c r="F4274">
        <v>9</v>
      </c>
      <c r="G4274">
        <v>0.2</v>
      </c>
      <c r="H4274">
        <v>6.2937000000000003</v>
      </c>
      <c r="I4274" t="s">
        <v>69</v>
      </c>
      <c r="J4274" t="s">
        <v>70</v>
      </c>
      <c r="K4274" t="s">
        <v>6060</v>
      </c>
      <c r="L4274" t="s">
        <v>47</v>
      </c>
      <c r="M4274" t="s">
        <v>114</v>
      </c>
      <c r="N4274" t="s">
        <v>3219</v>
      </c>
      <c r="O4274">
        <f t="shared" si="66"/>
        <v>2017</v>
      </c>
    </row>
    <row r="4275" spans="1:15" x14ac:dyDescent="0.3">
      <c r="A4275" t="s">
        <v>6611</v>
      </c>
      <c r="B4275" s="7">
        <v>42937</v>
      </c>
      <c r="C4275" t="s">
        <v>1712</v>
      </c>
      <c r="D4275" t="s">
        <v>3721</v>
      </c>
      <c r="E4275">
        <v>25.99</v>
      </c>
      <c r="F4275">
        <v>1</v>
      </c>
      <c r="G4275">
        <v>0</v>
      </c>
      <c r="H4275">
        <v>7.5370999999999997</v>
      </c>
      <c r="I4275" t="s">
        <v>44</v>
      </c>
      <c r="J4275" t="s">
        <v>66</v>
      </c>
      <c r="K4275" t="s">
        <v>3722</v>
      </c>
      <c r="L4275" t="s">
        <v>47</v>
      </c>
      <c r="M4275" t="s">
        <v>114</v>
      </c>
      <c r="N4275" t="s">
        <v>3219</v>
      </c>
      <c r="O4275">
        <f t="shared" si="66"/>
        <v>2017</v>
      </c>
    </row>
    <row r="4276" spans="1:15" x14ac:dyDescent="0.3">
      <c r="A4276" t="s">
        <v>6612</v>
      </c>
      <c r="B4276" s="7">
        <v>42300</v>
      </c>
      <c r="C4276" t="s">
        <v>913</v>
      </c>
      <c r="D4276" t="s">
        <v>1079</v>
      </c>
      <c r="E4276">
        <v>3.5920000000000001</v>
      </c>
      <c r="F4276">
        <v>1</v>
      </c>
      <c r="G4276">
        <v>0.2</v>
      </c>
      <c r="H4276">
        <v>1.1225000000000001</v>
      </c>
      <c r="I4276" t="s">
        <v>44</v>
      </c>
      <c r="J4276" t="s">
        <v>73</v>
      </c>
      <c r="K4276" t="s">
        <v>1080</v>
      </c>
      <c r="L4276" t="s">
        <v>47</v>
      </c>
      <c r="M4276" t="s">
        <v>93</v>
      </c>
      <c r="N4276" t="s">
        <v>94</v>
      </c>
      <c r="O4276">
        <f t="shared" si="66"/>
        <v>2015</v>
      </c>
    </row>
    <row r="4277" spans="1:15" x14ac:dyDescent="0.3">
      <c r="A4277" t="s">
        <v>6613</v>
      </c>
      <c r="B4277" s="7">
        <v>42194</v>
      </c>
      <c r="C4277" t="s">
        <v>5071</v>
      </c>
      <c r="D4277" t="s">
        <v>632</v>
      </c>
      <c r="E4277">
        <v>48.631999999999998</v>
      </c>
      <c r="F4277">
        <v>2</v>
      </c>
      <c r="G4277">
        <v>0.8</v>
      </c>
      <c r="H4277">
        <v>-121.58</v>
      </c>
      <c r="I4277" t="s">
        <v>44</v>
      </c>
      <c r="J4277" t="s">
        <v>76</v>
      </c>
      <c r="K4277" t="s">
        <v>633</v>
      </c>
      <c r="L4277" t="s">
        <v>99</v>
      </c>
      <c r="M4277" t="s">
        <v>100</v>
      </c>
      <c r="N4277" t="s">
        <v>722</v>
      </c>
      <c r="O4277">
        <f t="shared" si="66"/>
        <v>2015</v>
      </c>
    </row>
    <row r="4278" spans="1:15" x14ac:dyDescent="0.3">
      <c r="A4278" t="s">
        <v>6614</v>
      </c>
      <c r="B4278" s="7">
        <v>42965</v>
      </c>
      <c r="C4278" t="s">
        <v>2741</v>
      </c>
      <c r="D4278" t="s">
        <v>2635</v>
      </c>
      <c r="E4278">
        <v>323.10000000000002</v>
      </c>
      <c r="F4278">
        <v>2</v>
      </c>
      <c r="G4278">
        <v>0</v>
      </c>
      <c r="H4278">
        <v>61.389000000000003</v>
      </c>
      <c r="I4278" t="s">
        <v>44</v>
      </c>
      <c r="J4278" t="s">
        <v>58</v>
      </c>
      <c r="K4278" t="s">
        <v>2636</v>
      </c>
      <c r="L4278" t="s">
        <v>47</v>
      </c>
      <c r="M4278" t="s">
        <v>93</v>
      </c>
      <c r="N4278" t="s">
        <v>94</v>
      </c>
      <c r="O4278">
        <f t="shared" si="66"/>
        <v>2017</v>
      </c>
    </row>
    <row r="4279" spans="1:15" x14ac:dyDescent="0.3">
      <c r="A4279" t="s">
        <v>6615</v>
      </c>
      <c r="B4279" s="7">
        <v>42476</v>
      </c>
      <c r="C4279" t="s">
        <v>6594</v>
      </c>
      <c r="D4279" t="s">
        <v>6616</v>
      </c>
      <c r="E4279">
        <v>9099.93</v>
      </c>
      <c r="F4279">
        <v>7</v>
      </c>
      <c r="G4279">
        <v>0</v>
      </c>
      <c r="H4279">
        <v>2365.9818</v>
      </c>
      <c r="I4279" t="s">
        <v>69</v>
      </c>
      <c r="J4279" t="s">
        <v>604</v>
      </c>
      <c r="K4279" t="s">
        <v>6617</v>
      </c>
      <c r="L4279" t="s">
        <v>137</v>
      </c>
      <c r="M4279" t="s">
        <v>698</v>
      </c>
      <c r="N4279" t="s">
        <v>994</v>
      </c>
      <c r="O4279">
        <f t="shared" si="66"/>
        <v>2016</v>
      </c>
    </row>
    <row r="4280" spans="1:15" x14ac:dyDescent="0.3">
      <c r="A4280" t="s">
        <v>6615</v>
      </c>
      <c r="B4280" s="7">
        <v>42476</v>
      </c>
      <c r="C4280" t="s">
        <v>6594</v>
      </c>
      <c r="D4280" t="s">
        <v>5503</v>
      </c>
      <c r="E4280">
        <v>9.9600000000000009</v>
      </c>
      <c r="F4280">
        <v>2</v>
      </c>
      <c r="G4280">
        <v>0</v>
      </c>
      <c r="H4280">
        <v>3.2867999999999999</v>
      </c>
      <c r="I4280" t="s">
        <v>32</v>
      </c>
      <c r="J4280" t="s">
        <v>63</v>
      </c>
      <c r="K4280" t="s">
        <v>5504</v>
      </c>
      <c r="L4280" t="s">
        <v>137</v>
      </c>
      <c r="M4280" t="s">
        <v>698</v>
      </c>
      <c r="N4280" t="s">
        <v>994</v>
      </c>
      <c r="O4280">
        <f t="shared" si="66"/>
        <v>2016</v>
      </c>
    </row>
    <row r="4281" spans="1:15" x14ac:dyDescent="0.3">
      <c r="A4281" t="s">
        <v>6615</v>
      </c>
      <c r="B4281" s="7">
        <v>42476</v>
      </c>
      <c r="C4281" t="s">
        <v>6594</v>
      </c>
      <c r="D4281" t="s">
        <v>3022</v>
      </c>
      <c r="E4281">
        <v>25.3</v>
      </c>
      <c r="F4281">
        <v>5</v>
      </c>
      <c r="G4281">
        <v>0</v>
      </c>
      <c r="H4281">
        <v>11.891</v>
      </c>
      <c r="I4281" t="s">
        <v>44</v>
      </c>
      <c r="J4281" t="s">
        <v>73</v>
      </c>
      <c r="K4281" t="s">
        <v>3023</v>
      </c>
      <c r="L4281" t="s">
        <v>137</v>
      </c>
      <c r="M4281" t="s">
        <v>698</v>
      </c>
      <c r="N4281" t="s">
        <v>994</v>
      </c>
      <c r="O4281">
        <f t="shared" si="66"/>
        <v>2016</v>
      </c>
    </row>
    <row r="4282" spans="1:15" x14ac:dyDescent="0.3">
      <c r="A4282" t="s">
        <v>6618</v>
      </c>
      <c r="B4282" s="7">
        <v>41957</v>
      </c>
      <c r="C4282" t="s">
        <v>650</v>
      </c>
      <c r="D4282" t="s">
        <v>916</v>
      </c>
      <c r="E4282">
        <v>11.36</v>
      </c>
      <c r="F4282">
        <v>2</v>
      </c>
      <c r="G4282">
        <v>0</v>
      </c>
      <c r="H4282">
        <v>5.2256</v>
      </c>
      <c r="I4282" t="s">
        <v>44</v>
      </c>
      <c r="J4282" t="s">
        <v>85</v>
      </c>
      <c r="K4282" t="s">
        <v>917</v>
      </c>
      <c r="L4282" t="s">
        <v>137</v>
      </c>
      <c r="M4282" t="s">
        <v>243</v>
      </c>
      <c r="N4282" t="s">
        <v>244</v>
      </c>
      <c r="O4282">
        <f t="shared" si="66"/>
        <v>2014</v>
      </c>
    </row>
    <row r="4283" spans="1:15" x14ac:dyDescent="0.3">
      <c r="A4283" t="s">
        <v>6618</v>
      </c>
      <c r="B4283" s="7">
        <v>41957</v>
      </c>
      <c r="C4283" t="s">
        <v>650</v>
      </c>
      <c r="D4283" t="s">
        <v>5482</v>
      </c>
      <c r="E4283">
        <v>69.263999999999996</v>
      </c>
      <c r="F4283">
        <v>2</v>
      </c>
      <c r="G4283">
        <v>0.1</v>
      </c>
      <c r="H4283">
        <v>14.622400000000001</v>
      </c>
      <c r="I4283" t="s">
        <v>32</v>
      </c>
      <c r="J4283" t="s">
        <v>39</v>
      </c>
      <c r="K4283" t="s">
        <v>5483</v>
      </c>
      <c r="L4283" t="s">
        <v>137</v>
      </c>
      <c r="M4283" t="s">
        <v>243</v>
      </c>
      <c r="N4283" t="s">
        <v>244</v>
      </c>
      <c r="O4283">
        <f t="shared" si="66"/>
        <v>2014</v>
      </c>
    </row>
    <row r="4284" spans="1:15" x14ac:dyDescent="0.3">
      <c r="A4284" t="s">
        <v>6619</v>
      </c>
      <c r="B4284" s="7">
        <v>41993</v>
      </c>
      <c r="C4284" t="s">
        <v>3371</v>
      </c>
      <c r="D4284" t="s">
        <v>6620</v>
      </c>
      <c r="E4284">
        <v>3.69</v>
      </c>
      <c r="F4284">
        <v>1</v>
      </c>
      <c r="G4284">
        <v>0</v>
      </c>
      <c r="H4284">
        <v>1.7343</v>
      </c>
      <c r="I4284" t="s">
        <v>44</v>
      </c>
      <c r="J4284" t="s">
        <v>45</v>
      </c>
      <c r="K4284" t="s">
        <v>6621</v>
      </c>
      <c r="L4284" t="s">
        <v>99</v>
      </c>
      <c r="M4284" t="s">
        <v>230</v>
      </c>
      <c r="N4284" t="s">
        <v>3851</v>
      </c>
      <c r="O4284">
        <f t="shared" si="66"/>
        <v>2014</v>
      </c>
    </row>
    <row r="4285" spans="1:15" x14ac:dyDescent="0.3">
      <c r="A4285" t="s">
        <v>6619</v>
      </c>
      <c r="B4285" s="7">
        <v>41993</v>
      </c>
      <c r="C4285" t="s">
        <v>3371</v>
      </c>
      <c r="D4285" t="s">
        <v>5663</v>
      </c>
      <c r="E4285">
        <v>1103.97</v>
      </c>
      <c r="F4285">
        <v>3</v>
      </c>
      <c r="G4285">
        <v>0</v>
      </c>
      <c r="H4285">
        <v>496.78649999999999</v>
      </c>
      <c r="I4285" t="s">
        <v>44</v>
      </c>
      <c r="J4285" t="s">
        <v>73</v>
      </c>
      <c r="K4285" t="s">
        <v>5664</v>
      </c>
      <c r="L4285" t="s">
        <v>99</v>
      </c>
      <c r="M4285" t="s">
        <v>230</v>
      </c>
      <c r="N4285" t="s">
        <v>3851</v>
      </c>
      <c r="O4285">
        <f t="shared" si="66"/>
        <v>2014</v>
      </c>
    </row>
    <row r="4286" spans="1:15" x14ac:dyDescent="0.3">
      <c r="A4286" t="s">
        <v>6622</v>
      </c>
      <c r="B4286" s="7">
        <v>42329</v>
      </c>
      <c r="C4286" t="s">
        <v>5338</v>
      </c>
      <c r="D4286" t="s">
        <v>3882</v>
      </c>
      <c r="E4286">
        <v>246.1328</v>
      </c>
      <c r="F4286">
        <v>2</v>
      </c>
      <c r="G4286">
        <v>0.32</v>
      </c>
      <c r="H4286">
        <v>-76.011600000000001</v>
      </c>
      <c r="I4286" t="s">
        <v>32</v>
      </c>
      <c r="J4286" t="s">
        <v>33</v>
      </c>
      <c r="K4286" t="s">
        <v>3883</v>
      </c>
      <c r="L4286" t="s">
        <v>99</v>
      </c>
      <c r="M4286" t="s">
        <v>100</v>
      </c>
      <c r="N4286" t="s">
        <v>6623</v>
      </c>
      <c r="O4286">
        <f t="shared" si="66"/>
        <v>2015</v>
      </c>
    </row>
    <row r="4287" spans="1:15" x14ac:dyDescent="0.3">
      <c r="A4287" t="s">
        <v>6622</v>
      </c>
      <c r="B4287" s="7">
        <v>42329</v>
      </c>
      <c r="C4287" t="s">
        <v>5338</v>
      </c>
      <c r="D4287" t="s">
        <v>43</v>
      </c>
      <c r="E4287">
        <v>11.696</v>
      </c>
      <c r="F4287">
        <v>2</v>
      </c>
      <c r="G4287">
        <v>0.2</v>
      </c>
      <c r="H4287">
        <v>3.9474</v>
      </c>
      <c r="I4287" t="s">
        <v>44</v>
      </c>
      <c r="J4287" t="s">
        <v>45</v>
      </c>
      <c r="K4287" t="s">
        <v>46</v>
      </c>
      <c r="L4287" t="s">
        <v>99</v>
      </c>
      <c r="M4287" t="s">
        <v>100</v>
      </c>
      <c r="N4287" t="s">
        <v>6623</v>
      </c>
      <c r="O4287">
        <f t="shared" si="66"/>
        <v>2015</v>
      </c>
    </row>
    <row r="4288" spans="1:15" x14ac:dyDescent="0.3">
      <c r="A4288" t="s">
        <v>6622</v>
      </c>
      <c r="B4288" s="7">
        <v>42329</v>
      </c>
      <c r="C4288" t="s">
        <v>5338</v>
      </c>
      <c r="D4288" t="s">
        <v>6118</v>
      </c>
      <c r="E4288">
        <v>439.99200000000002</v>
      </c>
      <c r="F4288">
        <v>1</v>
      </c>
      <c r="G4288">
        <v>0.2</v>
      </c>
      <c r="H4288">
        <v>164.99700000000001</v>
      </c>
      <c r="I4288" t="s">
        <v>69</v>
      </c>
      <c r="J4288" t="s">
        <v>1077</v>
      </c>
      <c r="K4288" t="s">
        <v>6119</v>
      </c>
      <c r="L4288" t="s">
        <v>99</v>
      </c>
      <c r="M4288" t="s">
        <v>100</v>
      </c>
      <c r="N4288" t="s">
        <v>6623</v>
      </c>
      <c r="O4288">
        <f t="shared" si="66"/>
        <v>2015</v>
      </c>
    </row>
    <row r="4289" spans="1:15" x14ac:dyDescent="0.3">
      <c r="A4289" t="s">
        <v>6624</v>
      </c>
      <c r="B4289" s="7">
        <v>43097</v>
      </c>
      <c r="C4289" t="s">
        <v>2777</v>
      </c>
      <c r="D4289" t="s">
        <v>1571</v>
      </c>
      <c r="E4289">
        <v>64.784000000000006</v>
      </c>
      <c r="F4289">
        <v>1</v>
      </c>
      <c r="G4289">
        <v>0.2</v>
      </c>
      <c r="H4289">
        <v>-12.956799999999999</v>
      </c>
      <c r="I4289" t="s">
        <v>44</v>
      </c>
      <c r="J4289" t="s">
        <v>58</v>
      </c>
      <c r="K4289" t="s">
        <v>1572</v>
      </c>
      <c r="L4289" t="s">
        <v>35</v>
      </c>
      <c r="M4289" t="s">
        <v>303</v>
      </c>
      <c r="N4289" t="s">
        <v>5021</v>
      </c>
      <c r="O4289">
        <f t="shared" si="66"/>
        <v>2017</v>
      </c>
    </row>
    <row r="4290" spans="1:15" x14ac:dyDescent="0.3">
      <c r="A4290" t="s">
        <v>6625</v>
      </c>
      <c r="B4290" s="7">
        <v>42141</v>
      </c>
      <c r="C4290" t="s">
        <v>205</v>
      </c>
      <c r="D4290" t="s">
        <v>4242</v>
      </c>
      <c r="E4290">
        <v>33.28</v>
      </c>
      <c r="F4290">
        <v>5</v>
      </c>
      <c r="G4290">
        <v>0.8</v>
      </c>
      <c r="H4290">
        <v>-49.92</v>
      </c>
      <c r="I4290" t="s">
        <v>44</v>
      </c>
      <c r="J4290" t="s">
        <v>73</v>
      </c>
      <c r="K4290" t="s">
        <v>4243</v>
      </c>
      <c r="L4290" t="s">
        <v>99</v>
      </c>
      <c r="M4290" t="s">
        <v>100</v>
      </c>
      <c r="N4290" t="s">
        <v>171</v>
      </c>
      <c r="O4290">
        <f t="shared" ref="O4290:O4353" si="67">YEAR(B4290)</f>
        <v>2015</v>
      </c>
    </row>
    <row r="4291" spans="1:15" x14ac:dyDescent="0.3">
      <c r="A4291" t="s">
        <v>6625</v>
      </c>
      <c r="B4291" s="7">
        <v>42141</v>
      </c>
      <c r="C4291" t="s">
        <v>205</v>
      </c>
      <c r="D4291" t="s">
        <v>2428</v>
      </c>
      <c r="E4291">
        <v>14.087999999999999</v>
      </c>
      <c r="F4291">
        <v>3</v>
      </c>
      <c r="G4291">
        <v>0.2</v>
      </c>
      <c r="H4291">
        <v>4.9307999999999996</v>
      </c>
      <c r="I4291" t="s">
        <v>44</v>
      </c>
      <c r="J4291" t="s">
        <v>85</v>
      </c>
      <c r="K4291" t="s">
        <v>2429</v>
      </c>
      <c r="L4291" t="s">
        <v>99</v>
      </c>
      <c r="M4291" t="s">
        <v>100</v>
      </c>
      <c r="N4291" t="s">
        <v>171</v>
      </c>
      <c r="O4291">
        <f t="shared" si="67"/>
        <v>2015</v>
      </c>
    </row>
    <row r="4292" spans="1:15" x14ac:dyDescent="0.3">
      <c r="A4292" t="s">
        <v>6626</v>
      </c>
      <c r="B4292" s="7">
        <v>43078</v>
      </c>
      <c r="C4292" t="s">
        <v>2969</v>
      </c>
      <c r="D4292" t="s">
        <v>1092</v>
      </c>
      <c r="E4292">
        <v>11.16</v>
      </c>
      <c r="F4292">
        <v>2</v>
      </c>
      <c r="G4292">
        <v>0</v>
      </c>
      <c r="H4292">
        <v>2.79</v>
      </c>
      <c r="I4292" t="s">
        <v>44</v>
      </c>
      <c r="J4292" t="s">
        <v>66</v>
      </c>
      <c r="K4292" t="s">
        <v>1093</v>
      </c>
      <c r="L4292" t="s">
        <v>47</v>
      </c>
      <c r="M4292" t="s">
        <v>48</v>
      </c>
      <c r="N4292" t="s">
        <v>49</v>
      </c>
      <c r="O4292">
        <f t="shared" si="67"/>
        <v>2017</v>
      </c>
    </row>
    <row r="4293" spans="1:15" x14ac:dyDescent="0.3">
      <c r="A4293" t="s">
        <v>6626</v>
      </c>
      <c r="B4293" s="7">
        <v>43078</v>
      </c>
      <c r="C4293" t="s">
        <v>2969</v>
      </c>
      <c r="D4293" t="s">
        <v>780</v>
      </c>
      <c r="E4293">
        <v>896.32799999999997</v>
      </c>
      <c r="F4293">
        <v>9</v>
      </c>
      <c r="G4293">
        <v>0.2</v>
      </c>
      <c r="H4293">
        <v>22.408200000000001</v>
      </c>
      <c r="I4293" t="s">
        <v>32</v>
      </c>
      <c r="J4293" t="s">
        <v>53</v>
      </c>
      <c r="K4293" t="s">
        <v>781</v>
      </c>
      <c r="L4293" t="s">
        <v>47</v>
      </c>
      <c r="M4293" t="s">
        <v>48</v>
      </c>
      <c r="N4293" t="s">
        <v>49</v>
      </c>
      <c r="O4293">
        <f t="shared" si="67"/>
        <v>2017</v>
      </c>
    </row>
    <row r="4294" spans="1:15" x14ac:dyDescent="0.3">
      <c r="A4294" t="s">
        <v>6626</v>
      </c>
      <c r="B4294" s="7">
        <v>43078</v>
      </c>
      <c r="C4294" t="s">
        <v>2969</v>
      </c>
      <c r="D4294" t="s">
        <v>4029</v>
      </c>
      <c r="E4294">
        <v>189</v>
      </c>
      <c r="F4294">
        <v>1</v>
      </c>
      <c r="G4294">
        <v>0</v>
      </c>
      <c r="H4294">
        <v>68.040000000000006</v>
      </c>
      <c r="I4294" t="s">
        <v>44</v>
      </c>
      <c r="J4294" t="s">
        <v>76</v>
      </c>
      <c r="K4294" t="s">
        <v>4030</v>
      </c>
      <c r="L4294" t="s">
        <v>47</v>
      </c>
      <c r="M4294" t="s">
        <v>48</v>
      </c>
      <c r="N4294" t="s">
        <v>49</v>
      </c>
      <c r="O4294">
        <f t="shared" si="67"/>
        <v>2017</v>
      </c>
    </row>
    <row r="4295" spans="1:15" x14ac:dyDescent="0.3">
      <c r="A4295" t="s">
        <v>6627</v>
      </c>
      <c r="B4295" s="7">
        <v>42804</v>
      </c>
      <c r="C4295" t="s">
        <v>141</v>
      </c>
      <c r="D4295" t="s">
        <v>655</v>
      </c>
      <c r="E4295">
        <v>53.981999999999999</v>
      </c>
      <c r="F4295">
        <v>3</v>
      </c>
      <c r="G4295">
        <v>0.4</v>
      </c>
      <c r="H4295">
        <v>-10.7964</v>
      </c>
      <c r="I4295" t="s">
        <v>69</v>
      </c>
      <c r="J4295" t="s">
        <v>70</v>
      </c>
      <c r="K4295" t="s">
        <v>656</v>
      </c>
      <c r="L4295" t="s">
        <v>137</v>
      </c>
      <c r="M4295" t="s">
        <v>138</v>
      </c>
      <c r="N4295" t="s">
        <v>139</v>
      </c>
      <c r="O4295">
        <f t="shared" si="67"/>
        <v>2017</v>
      </c>
    </row>
    <row r="4296" spans="1:15" x14ac:dyDescent="0.3">
      <c r="A4296" t="s">
        <v>6628</v>
      </c>
      <c r="B4296" s="7">
        <v>43030</v>
      </c>
      <c r="C4296" t="s">
        <v>5746</v>
      </c>
      <c r="D4296" t="s">
        <v>819</v>
      </c>
      <c r="E4296">
        <v>177.22499999999999</v>
      </c>
      <c r="F4296">
        <v>5</v>
      </c>
      <c r="G4296">
        <v>0.5</v>
      </c>
      <c r="H4296">
        <v>-120.51300000000001</v>
      </c>
      <c r="I4296" t="s">
        <v>32</v>
      </c>
      <c r="J4296" t="s">
        <v>53</v>
      </c>
      <c r="K4296" t="s">
        <v>820</v>
      </c>
      <c r="L4296" t="s">
        <v>47</v>
      </c>
      <c r="M4296" t="s">
        <v>378</v>
      </c>
      <c r="N4296" t="s">
        <v>4041</v>
      </c>
      <c r="O4296">
        <f t="shared" si="67"/>
        <v>2017</v>
      </c>
    </row>
    <row r="4297" spans="1:15" x14ac:dyDescent="0.3">
      <c r="A4297" t="s">
        <v>6629</v>
      </c>
      <c r="B4297" s="7">
        <v>42919</v>
      </c>
      <c r="C4297" t="s">
        <v>707</v>
      </c>
      <c r="D4297" t="s">
        <v>6398</v>
      </c>
      <c r="E4297">
        <v>129.38999999999999</v>
      </c>
      <c r="F4297">
        <v>3</v>
      </c>
      <c r="G4297">
        <v>0</v>
      </c>
      <c r="H4297">
        <v>54.343800000000002</v>
      </c>
      <c r="I4297" t="s">
        <v>32</v>
      </c>
      <c r="J4297" t="s">
        <v>63</v>
      </c>
      <c r="K4297" t="s">
        <v>6399</v>
      </c>
      <c r="L4297" t="s">
        <v>47</v>
      </c>
      <c r="M4297" t="s">
        <v>48</v>
      </c>
      <c r="N4297" t="s">
        <v>6630</v>
      </c>
      <c r="O4297">
        <f t="shared" si="67"/>
        <v>2017</v>
      </c>
    </row>
    <row r="4298" spans="1:15" x14ac:dyDescent="0.3">
      <c r="A4298" t="s">
        <v>6631</v>
      </c>
      <c r="B4298" s="7">
        <v>42982</v>
      </c>
      <c r="C4298" t="s">
        <v>1911</v>
      </c>
      <c r="D4298" t="s">
        <v>3599</v>
      </c>
      <c r="E4298">
        <v>54.32</v>
      </c>
      <c r="F4298">
        <v>4</v>
      </c>
      <c r="G4298">
        <v>0</v>
      </c>
      <c r="H4298">
        <v>0.54320000000000002</v>
      </c>
      <c r="I4298" t="s">
        <v>44</v>
      </c>
      <c r="J4298" t="s">
        <v>58</v>
      </c>
      <c r="K4298" t="s">
        <v>3600</v>
      </c>
      <c r="L4298" t="s">
        <v>47</v>
      </c>
      <c r="M4298" t="s">
        <v>48</v>
      </c>
      <c r="N4298" t="s">
        <v>49</v>
      </c>
      <c r="O4298">
        <f t="shared" si="67"/>
        <v>2017</v>
      </c>
    </row>
    <row r="4299" spans="1:15" x14ac:dyDescent="0.3">
      <c r="A4299" t="s">
        <v>6632</v>
      </c>
      <c r="B4299" s="7">
        <v>42970</v>
      </c>
      <c r="C4299" t="s">
        <v>1053</v>
      </c>
      <c r="D4299" t="s">
        <v>5463</v>
      </c>
      <c r="E4299">
        <v>4367.8959999999997</v>
      </c>
      <c r="F4299">
        <v>13</v>
      </c>
      <c r="G4299">
        <v>0.2</v>
      </c>
      <c r="H4299">
        <v>327.59219999999999</v>
      </c>
      <c r="I4299" t="s">
        <v>69</v>
      </c>
      <c r="J4299" t="s">
        <v>70</v>
      </c>
      <c r="K4299" t="s">
        <v>5464</v>
      </c>
      <c r="L4299" t="s">
        <v>35</v>
      </c>
      <c r="M4299" t="s">
        <v>55</v>
      </c>
      <c r="N4299" t="s">
        <v>5009</v>
      </c>
      <c r="O4299">
        <f t="shared" si="67"/>
        <v>2017</v>
      </c>
    </row>
    <row r="4300" spans="1:15" x14ac:dyDescent="0.3">
      <c r="A4300" t="s">
        <v>6632</v>
      </c>
      <c r="B4300" s="7">
        <v>42970</v>
      </c>
      <c r="C4300" t="s">
        <v>1053</v>
      </c>
      <c r="D4300" t="s">
        <v>4154</v>
      </c>
      <c r="E4300">
        <v>49.567999999999998</v>
      </c>
      <c r="F4300">
        <v>2</v>
      </c>
      <c r="G4300">
        <v>0.2</v>
      </c>
      <c r="H4300">
        <v>15.49</v>
      </c>
      <c r="I4300" t="s">
        <v>44</v>
      </c>
      <c r="J4300" t="s">
        <v>85</v>
      </c>
      <c r="K4300" t="s">
        <v>4155</v>
      </c>
      <c r="L4300" t="s">
        <v>35</v>
      </c>
      <c r="M4300" t="s">
        <v>55</v>
      </c>
      <c r="N4300" t="s">
        <v>5009</v>
      </c>
      <c r="O4300">
        <f t="shared" si="67"/>
        <v>2017</v>
      </c>
    </row>
    <row r="4301" spans="1:15" x14ac:dyDescent="0.3">
      <c r="A4301" t="s">
        <v>6632</v>
      </c>
      <c r="B4301" s="7">
        <v>42970</v>
      </c>
      <c r="C4301" t="s">
        <v>1053</v>
      </c>
      <c r="D4301" t="s">
        <v>2513</v>
      </c>
      <c r="E4301">
        <v>161.376</v>
      </c>
      <c r="F4301">
        <v>6</v>
      </c>
      <c r="G4301">
        <v>0.2</v>
      </c>
      <c r="H4301">
        <v>12.103199999999999</v>
      </c>
      <c r="I4301" t="s">
        <v>44</v>
      </c>
      <c r="J4301" t="s">
        <v>76</v>
      </c>
      <c r="K4301" t="s">
        <v>2514</v>
      </c>
      <c r="L4301" t="s">
        <v>35</v>
      </c>
      <c r="M4301" t="s">
        <v>55</v>
      </c>
      <c r="N4301" t="s">
        <v>5009</v>
      </c>
      <c r="O4301">
        <f t="shared" si="67"/>
        <v>2017</v>
      </c>
    </row>
    <row r="4302" spans="1:15" x14ac:dyDescent="0.3">
      <c r="A4302" t="s">
        <v>6632</v>
      </c>
      <c r="B4302" s="7">
        <v>42970</v>
      </c>
      <c r="C4302" t="s">
        <v>1053</v>
      </c>
      <c r="D4302" t="s">
        <v>2919</v>
      </c>
      <c r="E4302">
        <v>2.7839999999999998</v>
      </c>
      <c r="F4302">
        <v>2</v>
      </c>
      <c r="G4302">
        <v>0.2</v>
      </c>
      <c r="H4302">
        <v>0.41760000000000003</v>
      </c>
      <c r="I4302" t="s">
        <v>32</v>
      </c>
      <c r="J4302" t="s">
        <v>63</v>
      </c>
      <c r="K4302" t="s">
        <v>2920</v>
      </c>
      <c r="L4302" t="s">
        <v>35</v>
      </c>
      <c r="M4302" t="s">
        <v>55</v>
      </c>
      <c r="N4302" t="s">
        <v>5009</v>
      </c>
      <c r="O4302">
        <f t="shared" si="67"/>
        <v>2017</v>
      </c>
    </row>
    <row r="4303" spans="1:15" x14ac:dyDescent="0.3">
      <c r="A4303" t="s">
        <v>6632</v>
      </c>
      <c r="B4303" s="7">
        <v>42970</v>
      </c>
      <c r="C4303" t="s">
        <v>1053</v>
      </c>
      <c r="D4303" t="s">
        <v>2868</v>
      </c>
      <c r="E4303">
        <v>8.7200000000000006</v>
      </c>
      <c r="F4303">
        <v>5</v>
      </c>
      <c r="G4303">
        <v>0.2</v>
      </c>
      <c r="H4303">
        <v>2.9430000000000001</v>
      </c>
      <c r="I4303" t="s">
        <v>44</v>
      </c>
      <c r="J4303" t="s">
        <v>85</v>
      </c>
      <c r="K4303" t="s">
        <v>2869</v>
      </c>
      <c r="L4303" t="s">
        <v>35</v>
      </c>
      <c r="M4303" t="s">
        <v>55</v>
      </c>
      <c r="N4303" t="s">
        <v>5009</v>
      </c>
      <c r="O4303">
        <f t="shared" si="67"/>
        <v>2017</v>
      </c>
    </row>
    <row r="4304" spans="1:15" x14ac:dyDescent="0.3">
      <c r="A4304" t="s">
        <v>6633</v>
      </c>
      <c r="B4304" s="7">
        <v>41873</v>
      </c>
      <c r="C4304" t="s">
        <v>2682</v>
      </c>
      <c r="D4304" t="s">
        <v>999</v>
      </c>
      <c r="E4304">
        <v>3.9119999999999999</v>
      </c>
      <c r="F4304">
        <v>1</v>
      </c>
      <c r="G4304">
        <v>0.2</v>
      </c>
      <c r="H4304">
        <v>1.0268999999999999</v>
      </c>
      <c r="I4304" t="s">
        <v>44</v>
      </c>
      <c r="J4304" t="s">
        <v>66</v>
      </c>
      <c r="K4304" t="s">
        <v>1000</v>
      </c>
      <c r="L4304" t="s">
        <v>137</v>
      </c>
      <c r="M4304" t="s">
        <v>445</v>
      </c>
      <c r="N4304" t="s">
        <v>994</v>
      </c>
      <c r="O4304">
        <f t="shared" si="67"/>
        <v>2014</v>
      </c>
    </row>
    <row r="4305" spans="1:15" x14ac:dyDescent="0.3">
      <c r="A4305" t="s">
        <v>6634</v>
      </c>
      <c r="B4305" s="7">
        <v>42647</v>
      </c>
      <c r="C4305" t="s">
        <v>2715</v>
      </c>
      <c r="D4305" t="s">
        <v>2623</v>
      </c>
      <c r="E4305">
        <v>59.752000000000002</v>
      </c>
      <c r="F4305">
        <v>7</v>
      </c>
      <c r="G4305">
        <v>0.2</v>
      </c>
      <c r="H4305">
        <v>19.4194</v>
      </c>
      <c r="I4305" t="s">
        <v>44</v>
      </c>
      <c r="J4305" t="s">
        <v>159</v>
      </c>
      <c r="K4305" t="s">
        <v>2624</v>
      </c>
      <c r="L4305" t="s">
        <v>99</v>
      </c>
      <c r="M4305" t="s">
        <v>100</v>
      </c>
      <c r="N4305" t="s">
        <v>6635</v>
      </c>
      <c r="O4305">
        <f t="shared" si="67"/>
        <v>2016</v>
      </c>
    </row>
    <row r="4306" spans="1:15" x14ac:dyDescent="0.3">
      <c r="A4306" t="s">
        <v>6636</v>
      </c>
      <c r="B4306" s="7">
        <v>41938</v>
      </c>
      <c r="C4306" t="s">
        <v>6550</v>
      </c>
      <c r="D4306" t="s">
        <v>1602</v>
      </c>
      <c r="E4306">
        <v>63.92</v>
      </c>
      <c r="F4306">
        <v>4</v>
      </c>
      <c r="G4306">
        <v>0</v>
      </c>
      <c r="H4306">
        <v>3.1960000000000002</v>
      </c>
      <c r="I4306" t="s">
        <v>32</v>
      </c>
      <c r="J4306" t="s">
        <v>63</v>
      </c>
      <c r="K4306" t="s">
        <v>1603</v>
      </c>
      <c r="L4306" t="s">
        <v>47</v>
      </c>
      <c r="M4306" t="s">
        <v>93</v>
      </c>
      <c r="N4306" t="s">
        <v>94</v>
      </c>
      <c r="O4306">
        <f t="shared" si="67"/>
        <v>2014</v>
      </c>
    </row>
    <row r="4307" spans="1:15" x14ac:dyDescent="0.3">
      <c r="A4307" t="s">
        <v>6636</v>
      </c>
      <c r="B4307" s="7">
        <v>41938</v>
      </c>
      <c r="C4307" t="s">
        <v>6550</v>
      </c>
      <c r="D4307" t="s">
        <v>5604</v>
      </c>
      <c r="E4307">
        <v>383.96</v>
      </c>
      <c r="F4307">
        <v>5</v>
      </c>
      <c r="G4307">
        <v>0.2</v>
      </c>
      <c r="H4307">
        <v>38.396000000000001</v>
      </c>
      <c r="I4307" t="s">
        <v>69</v>
      </c>
      <c r="J4307" t="s">
        <v>70</v>
      </c>
      <c r="K4307" t="s">
        <v>5605</v>
      </c>
      <c r="L4307" t="s">
        <v>47</v>
      </c>
      <c r="M4307" t="s">
        <v>93</v>
      </c>
      <c r="N4307" t="s">
        <v>94</v>
      </c>
      <c r="O4307">
        <f t="shared" si="67"/>
        <v>2014</v>
      </c>
    </row>
    <row r="4308" spans="1:15" x14ac:dyDescent="0.3">
      <c r="A4308" t="s">
        <v>6637</v>
      </c>
      <c r="B4308" s="7">
        <v>42549</v>
      </c>
      <c r="C4308" t="s">
        <v>2125</v>
      </c>
      <c r="D4308" t="s">
        <v>1734</v>
      </c>
      <c r="E4308">
        <v>7.7519999999999998</v>
      </c>
      <c r="F4308">
        <v>3</v>
      </c>
      <c r="G4308">
        <v>0.2</v>
      </c>
      <c r="H4308">
        <v>2.8100999999999998</v>
      </c>
      <c r="I4308" t="s">
        <v>44</v>
      </c>
      <c r="J4308" t="s">
        <v>73</v>
      </c>
      <c r="K4308" t="s">
        <v>1735</v>
      </c>
      <c r="L4308" t="s">
        <v>47</v>
      </c>
      <c r="M4308" t="s">
        <v>48</v>
      </c>
      <c r="N4308" t="s">
        <v>49</v>
      </c>
      <c r="O4308">
        <f t="shared" si="67"/>
        <v>2016</v>
      </c>
    </row>
    <row r="4309" spans="1:15" x14ac:dyDescent="0.3">
      <c r="A4309" t="s">
        <v>6637</v>
      </c>
      <c r="B4309" s="7">
        <v>42549</v>
      </c>
      <c r="C4309" t="s">
        <v>2125</v>
      </c>
      <c r="D4309" t="s">
        <v>1062</v>
      </c>
      <c r="E4309">
        <v>33.567999999999998</v>
      </c>
      <c r="F4309">
        <v>2</v>
      </c>
      <c r="G4309">
        <v>0.2</v>
      </c>
      <c r="H4309">
        <v>11.748799999999999</v>
      </c>
      <c r="I4309" t="s">
        <v>44</v>
      </c>
      <c r="J4309" t="s">
        <v>73</v>
      </c>
      <c r="K4309" t="s">
        <v>1063</v>
      </c>
      <c r="L4309" t="s">
        <v>47</v>
      </c>
      <c r="M4309" t="s">
        <v>48</v>
      </c>
      <c r="N4309" t="s">
        <v>49</v>
      </c>
      <c r="O4309">
        <f t="shared" si="67"/>
        <v>2016</v>
      </c>
    </row>
    <row r="4310" spans="1:15" x14ac:dyDescent="0.3">
      <c r="A4310" t="s">
        <v>6638</v>
      </c>
      <c r="B4310" s="7">
        <v>41947</v>
      </c>
      <c r="C4310" t="s">
        <v>4475</v>
      </c>
      <c r="D4310" t="s">
        <v>4566</v>
      </c>
      <c r="E4310">
        <v>666.34400000000005</v>
      </c>
      <c r="F4310">
        <v>7</v>
      </c>
      <c r="G4310">
        <v>0.2</v>
      </c>
      <c r="H4310">
        <v>66.634399999999999</v>
      </c>
      <c r="I4310" t="s">
        <v>69</v>
      </c>
      <c r="J4310" t="s">
        <v>70</v>
      </c>
      <c r="K4310" t="s">
        <v>4567</v>
      </c>
      <c r="L4310" t="s">
        <v>47</v>
      </c>
      <c r="M4310" t="s">
        <v>48</v>
      </c>
      <c r="N4310" t="s">
        <v>49</v>
      </c>
      <c r="O4310">
        <f t="shared" si="67"/>
        <v>2014</v>
      </c>
    </row>
    <row r="4311" spans="1:15" x14ac:dyDescent="0.3">
      <c r="A4311" t="s">
        <v>6638</v>
      </c>
      <c r="B4311" s="7">
        <v>41947</v>
      </c>
      <c r="C4311" t="s">
        <v>4475</v>
      </c>
      <c r="D4311" t="s">
        <v>1270</v>
      </c>
      <c r="E4311">
        <v>573.72799999999995</v>
      </c>
      <c r="F4311">
        <v>4</v>
      </c>
      <c r="G4311">
        <v>0.2</v>
      </c>
      <c r="H4311">
        <v>-64.544399999999996</v>
      </c>
      <c r="I4311" t="s">
        <v>32</v>
      </c>
      <c r="J4311" t="s">
        <v>53</v>
      </c>
      <c r="K4311" t="s">
        <v>1271</v>
      </c>
      <c r="L4311" t="s">
        <v>47</v>
      </c>
      <c r="M4311" t="s">
        <v>48</v>
      </c>
      <c r="N4311" t="s">
        <v>49</v>
      </c>
      <c r="O4311">
        <f t="shared" si="67"/>
        <v>2014</v>
      </c>
    </row>
    <row r="4312" spans="1:15" x14ac:dyDescent="0.3">
      <c r="A4312" t="s">
        <v>6638</v>
      </c>
      <c r="B4312" s="7">
        <v>41947</v>
      </c>
      <c r="C4312" t="s">
        <v>4475</v>
      </c>
      <c r="D4312" t="s">
        <v>2144</v>
      </c>
      <c r="E4312">
        <v>21.936</v>
      </c>
      <c r="F4312">
        <v>3</v>
      </c>
      <c r="G4312">
        <v>0.2</v>
      </c>
      <c r="H4312">
        <v>8.2260000000000009</v>
      </c>
      <c r="I4312" t="s">
        <v>44</v>
      </c>
      <c r="J4312" t="s">
        <v>73</v>
      </c>
      <c r="K4312" t="s">
        <v>2145</v>
      </c>
      <c r="L4312" t="s">
        <v>47</v>
      </c>
      <c r="M4312" t="s">
        <v>48</v>
      </c>
      <c r="N4312" t="s">
        <v>49</v>
      </c>
      <c r="O4312">
        <f t="shared" si="67"/>
        <v>2014</v>
      </c>
    </row>
    <row r="4313" spans="1:15" x14ac:dyDescent="0.3">
      <c r="A4313" t="s">
        <v>6638</v>
      </c>
      <c r="B4313" s="7">
        <v>41947</v>
      </c>
      <c r="C4313" t="s">
        <v>4475</v>
      </c>
      <c r="D4313" t="s">
        <v>5120</v>
      </c>
      <c r="E4313">
        <v>19.440000000000001</v>
      </c>
      <c r="F4313">
        <v>3</v>
      </c>
      <c r="G4313">
        <v>0</v>
      </c>
      <c r="H4313">
        <v>9.3312000000000008</v>
      </c>
      <c r="I4313" t="s">
        <v>44</v>
      </c>
      <c r="J4313" t="s">
        <v>85</v>
      </c>
      <c r="K4313" t="s">
        <v>5121</v>
      </c>
      <c r="L4313" t="s">
        <v>47</v>
      </c>
      <c r="M4313" t="s">
        <v>48</v>
      </c>
      <c r="N4313" t="s">
        <v>49</v>
      </c>
      <c r="O4313">
        <f t="shared" si="67"/>
        <v>2014</v>
      </c>
    </row>
    <row r="4314" spans="1:15" x14ac:dyDescent="0.3">
      <c r="A4314" t="s">
        <v>6638</v>
      </c>
      <c r="B4314" s="7">
        <v>41947</v>
      </c>
      <c r="C4314" t="s">
        <v>4475</v>
      </c>
      <c r="D4314" t="s">
        <v>6639</v>
      </c>
      <c r="E4314">
        <v>447.96800000000002</v>
      </c>
      <c r="F4314">
        <v>4</v>
      </c>
      <c r="G4314">
        <v>0.2</v>
      </c>
      <c r="H4314">
        <v>139.99</v>
      </c>
      <c r="I4314" t="s">
        <v>69</v>
      </c>
      <c r="J4314" t="s">
        <v>604</v>
      </c>
      <c r="K4314" t="s">
        <v>6640</v>
      </c>
      <c r="L4314" t="s">
        <v>47</v>
      </c>
      <c r="M4314" t="s">
        <v>48</v>
      </c>
      <c r="N4314" t="s">
        <v>49</v>
      </c>
      <c r="O4314">
        <f t="shared" si="67"/>
        <v>2014</v>
      </c>
    </row>
    <row r="4315" spans="1:15" x14ac:dyDescent="0.3">
      <c r="A4315" t="s">
        <v>6641</v>
      </c>
      <c r="B4315" s="7">
        <v>41890</v>
      </c>
      <c r="C4315" t="s">
        <v>3021</v>
      </c>
      <c r="D4315" t="s">
        <v>6371</v>
      </c>
      <c r="E4315">
        <v>16.78</v>
      </c>
      <c r="F4315">
        <v>2</v>
      </c>
      <c r="G4315">
        <v>0</v>
      </c>
      <c r="H4315">
        <v>4.1950000000000003</v>
      </c>
      <c r="I4315" t="s">
        <v>44</v>
      </c>
      <c r="J4315" t="s">
        <v>76</v>
      </c>
      <c r="K4315" t="s">
        <v>6372</v>
      </c>
      <c r="L4315" t="s">
        <v>137</v>
      </c>
      <c r="M4315" t="s">
        <v>243</v>
      </c>
      <c r="N4315" t="s">
        <v>1041</v>
      </c>
      <c r="O4315">
        <f t="shared" si="67"/>
        <v>2014</v>
      </c>
    </row>
    <row r="4316" spans="1:15" x14ac:dyDescent="0.3">
      <c r="A4316" t="s">
        <v>6642</v>
      </c>
      <c r="B4316" s="7">
        <v>42180</v>
      </c>
      <c r="C4316" t="s">
        <v>1973</v>
      </c>
      <c r="D4316" t="s">
        <v>6025</v>
      </c>
      <c r="E4316">
        <v>20.96</v>
      </c>
      <c r="F4316">
        <v>2</v>
      </c>
      <c r="G4316">
        <v>0</v>
      </c>
      <c r="H4316">
        <v>5.24</v>
      </c>
      <c r="I4316" t="s">
        <v>44</v>
      </c>
      <c r="J4316" t="s">
        <v>66</v>
      </c>
      <c r="K4316" t="s">
        <v>2668</v>
      </c>
      <c r="L4316" t="s">
        <v>47</v>
      </c>
      <c r="M4316" t="s">
        <v>48</v>
      </c>
      <c r="N4316" t="s">
        <v>49</v>
      </c>
      <c r="O4316">
        <f t="shared" si="67"/>
        <v>2015</v>
      </c>
    </row>
    <row r="4317" spans="1:15" x14ac:dyDescent="0.3">
      <c r="A4317" t="s">
        <v>6642</v>
      </c>
      <c r="B4317" s="7">
        <v>42180</v>
      </c>
      <c r="C4317" t="s">
        <v>1973</v>
      </c>
      <c r="D4317" t="s">
        <v>2766</v>
      </c>
      <c r="E4317">
        <v>88.751999999999995</v>
      </c>
      <c r="F4317">
        <v>3</v>
      </c>
      <c r="G4317">
        <v>0.2</v>
      </c>
      <c r="H4317">
        <v>27.734999999999999</v>
      </c>
      <c r="I4317" t="s">
        <v>44</v>
      </c>
      <c r="J4317" t="s">
        <v>73</v>
      </c>
      <c r="K4317" t="s">
        <v>2767</v>
      </c>
      <c r="L4317" t="s">
        <v>47</v>
      </c>
      <c r="M4317" t="s">
        <v>48</v>
      </c>
      <c r="N4317" t="s">
        <v>49</v>
      </c>
      <c r="O4317">
        <f t="shared" si="67"/>
        <v>2015</v>
      </c>
    </row>
    <row r="4318" spans="1:15" x14ac:dyDescent="0.3">
      <c r="A4318" t="s">
        <v>6642</v>
      </c>
      <c r="B4318" s="7">
        <v>42180</v>
      </c>
      <c r="C4318" t="s">
        <v>1973</v>
      </c>
      <c r="D4318" t="s">
        <v>1833</v>
      </c>
      <c r="E4318">
        <v>304.23</v>
      </c>
      <c r="F4318">
        <v>3</v>
      </c>
      <c r="G4318">
        <v>0</v>
      </c>
      <c r="H4318">
        <v>9.1268999999999991</v>
      </c>
      <c r="I4318" t="s">
        <v>44</v>
      </c>
      <c r="J4318" t="s">
        <v>58</v>
      </c>
      <c r="K4318" t="s">
        <v>1834</v>
      </c>
      <c r="L4318" t="s">
        <v>47</v>
      </c>
      <c r="M4318" t="s">
        <v>48</v>
      </c>
      <c r="N4318" t="s">
        <v>49</v>
      </c>
      <c r="O4318">
        <f t="shared" si="67"/>
        <v>2015</v>
      </c>
    </row>
    <row r="4319" spans="1:15" x14ac:dyDescent="0.3">
      <c r="A4319" t="s">
        <v>6643</v>
      </c>
      <c r="B4319" s="7">
        <v>42211</v>
      </c>
      <c r="C4319" t="s">
        <v>534</v>
      </c>
      <c r="D4319" t="s">
        <v>1900</v>
      </c>
      <c r="E4319">
        <v>167.86</v>
      </c>
      <c r="F4319">
        <v>2</v>
      </c>
      <c r="G4319">
        <v>0</v>
      </c>
      <c r="H4319">
        <v>78.894199999999998</v>
      </c>
      <c r="I4319" t="s">
        <v>44</v>
      </c>
      <c r="J4319" t="s">
        <v>159</v>
      </c>
      <c r="K4319" t="s">
        <v>1901</v>
      </c>
      <c r="L4319" t="s">
        <v>47</v>
      </c>
      <c r="M4319" t="s">
        <v>48</v>
      </c>
      <c r="N4319" t="s">
        <v>120</v>
      </c>
      <c r="O4319">
        <f t="shared" si="67"/>
        <v>2015</v>
      </c>
    </row>
    <row r="4320" spans="1:15" x14ac:dyDescent="0.3">
      <c r="A4320" t="s">
        <v>6644</v>
      </c>
      <c r="B4320" s="7">
        <v>43076</v>
      </c>
      <c r="C4320" t="s">
        <v>2112</v>
      </c>
      <c r="D4320" t="s">
        <v>6645</v>
      </c>
      <c r="E4320">
        <v>82.38</v>
      </c>
      <c r="F4320">
        <v>6</v>
      </c>
      <c r="G4320">
        <v>0</v>
      </c>
      <c r="H4320">
        <v>25.537800000000001</v>
      </c>
      <c r="I4320" t="s">
        <v>32</v>
      </c>
      <c r="J4320" t="s">
        <v>63</v>
      </c>
      <c r="K4320" t="s">
        <v>6646</v>
      </c>
      <c r="L4320" t="s">
        <v>35</v>
      </c>
      <c r="M4320" t="s">
        <v>289</v>
      </c>
      <c r="N4320" t="s">
        <v>1296</v>
      </c>
      <c r="O4320">
        <f t="shared" si="67"/>
        <v>2017</v>
      </c>
    </row>
    <row r="4321" spans="1:15" x14ac:dyDescent="0.3">
      <c r="A4321" t="s">
        <v>6647</v>
      </c>
      <c r="B4321" s="7">
        <v>42002</v>
      </c>
      <c r="C4321" t="s">
        <v>3406</v>
      </c>
      <c r="D4321" t="s">
        <v>4009</v>
      </c>
      <c r="E4321">
        <v>23.975999999999999</v>
      </c>
      <c r="F4321">
        <v>3</v>
      </c>
      <c r="G4321">
        <v>0.2</v>
      </c>
      <c r="H4321">
        <v>-5.6943000000000001</v>
      </c>
      <c r="I4321" t="s">
        <v>69</v>
      </c>
      <c r="J4321" t="s">
        <v>70</v>
      </c>
      <c r="K4321" t="s">
        <v>4010</v>
      </c>
      <c r="L4321" t="s">
        <v>47</v>
      </c>
      <c r="M4321" t="s">
        <v>592</v>
      </c>
      <c r="N4321" t="s">
        <v>4845</v>
      </c>
      <c r="O4321">
        <f t="shared" si="67"/>
        <v>2014</v>
      </c>
    </row>
    <row r="4322" spans="1:15" x14ac:dyDescent="0.3">
      <c r="A4322" t="s">
        <v>6647</v>
      </c>
      <c r="B4322" s="7">
        <v>42002</v>
      </c>
      <c r="C4322" t="s">
        <v>3406</v>
      </c>
      <c r="D4322" t="s">
        <v>4662</v>
      </c>
      <c r="E4322">
        <v>33.29</v>
      </c>
      <c r="F4322">
        <v>1</v>
      </c>
      <c r="G4322">
        <v>0</v>
      </c>
      <c r="H4322">
        <v>7.9896000000000003</v>
      </c>
      <c r="I4322" t="s">
        <v>44</v>
      </c>
      <c r="J4322" t="s">
        <v>58</v>
      </c>
      <c r="K4322" t="s">
        <v>4663</v>
      </c>
      <c r="L4322" t="s">
        <v>47</v>
      </c>
      <c r="M4322" t="s">
        <v>592</v>
      </c>
      <c r="N4322" t="s">
        <v>4845</v>
      </c>
      <c r="O4322">
        <f t="shared" si="67"/>
        <v>2014</v>
      </c>
    </row>
    <row r="4323" spans="1:15" x14ac:dyDescent="0.3">
      <c r="A4323" t="s">
        <v>6648</v>
      </c>
      <c r="B4323" s="7">
        <v>42049</v>
      </c>
      <c r="C4323" t="s">
        <v>366</v>
      </c>
      <c r="D4323" t="s">
        <v>1526</v>
      </c>
      <c r="E4323">
        <v>14.952</v>
      </c>
      <c r="F4323">
        <v>2</v>
      </c>
      <c r="G4323">
        <v>0.7</v>
      </c>
      <c r="H4323">
        <v>-11.961600000000001</v>
      </c>
      <c r="I4323" t="s">
        <v>44</v>
      </c>
      <c r="J4323" t="s">
        <v>73</v>
      </c>
      <c r="K4323" t="s">
        <v>1527</v>
      </c>
      <c r="L4323" t="s">
        <v>137</v>
      </c>
      <c r="M4323" t="s">
        <v>445</v>
      </c>
      <c r="N4323" t="s">
        <v>710</v>
      </c>
      <c r="O4323">
        <f t="shared" si="67"/>
        <v>2015</v>
      </c>
    </row>
    <row r="4324" spans="1:15" x14ac:dyDescent="0.3">
      <c r="A4324" t="s">
        <v>6648</v>
      </c>
      <c r="B4324" s="7">
        <v>42049</v>
      </c>
      <c r="C4324" t="s">
        <v>366</v>
      </c>
      <c r="D4324" t="s">
        <v>5133</v>
      </c>
      <c r="E4324">
        <v>323.98200000000003</v>
      </c>
      <c r="F4324">
        <v>3</v>
      </c>
      <c r="G4324">
        <v>0.4</v>
      </c>
      <c r="H4324">
        <v>-80.995500000000007</v>
      </c>
      <c r="I4324" t="s">
        <v>69</v>
      </c>
      <c r="J4324" t="s">
        <v>70</v>
      </c>
      <c r="K4324" t="s">
        <v>5134</v>
      </c>
      <c r="L4324" t="s">
        <v>137</v>
      </c>
      <c r="M4324" t="s">
        <v>445</v>
      </c>
      <c r="N4324" t="s">
        <v>710</v>
      </c>
      <c r="O4324">
        <f t="shared" si="67"/>
        <v>2015</v>
      </c>
    </row>
    <row r="4325" spans="1:15" x14ac:dyDescent="0.3">
      <c r="A4325" t="s">
        <v>6648</v>
      </c>
      <c r="B4325" s="7">
        <v>42049</v>
      </c>
      <c r="C4325" t="s">
        <v>366</v>
      </c>
      <c r="D4325" t="s">
        <v>1110</v>
      </c>
      <c r="E4325">
        <v>2.286</v>
      </c>
      <c r="F4325">
        <v>2</v>
      </c>
      <c r="G4325">
        <v>0.7</v>
      </c>
      <c r="H4325">
        <v>-1.6763999999999999</v>
      </c>
      <c r="I4325" t="s">
        <v>44</v>
      </c>
      <c r="J4325" t="s">
        <v>73</v>
      </c>
      <c r="K4325" t="s">
        <v>1111</v>
      </c>
      <c r="L4325" t="s">
        <v>137</v>
      </c>
      <c r="M4325" t="s">
        <v>445</v>
      </c>
      <c r="N4325" t="s">
        <v>710</v>
      </c>
      <c r="O4325">
        <f t="shared" si="67"/>
        <v>2015</v>
      </c>
    </row>
    <row r="4326" spans="1:15" x14ac:dyDescent="0.3">
      <c r="A4326" t="s">
        <v>6648</v>
      </c>
      <c r="B4326" s="7">
        <v>42049</v>
      </c>
      <c r="C4326" t="s">
        <v>366</v>
      </c>
      <c r="D4326" t="s">
        <v>3016</v>
      </c>
      <c r="E4326">
        <v>14.352</v>
      </c>
      <c r="F4326">
        <v>3</v>
      </c>
      <c r="G4326">
        <v>0.2</v>
      </c>
      <c r="H4326">
        <v>0.89700000000000002</v>
      </c>
      <c r="I4326" t="s">
        <v>44</v>
      </c>
      <c r="J4326" t="s">
        <v>66</v>
      </c>
      <c r="K4326" t="s">
        <v>3017</v>
      </c>
      <c r="L4326" t="s">
        <v>137</v>
      </c>
      <c r="M4326" t="s">
        <v>445</v>
      </c>
      <c r="N4326" t="s">
        <v>710</v>
      </c>
      <c r="O4326">
        <f t="shared" si="67"/>
        <v>2015</v>
      </c>
    </row>
    <row r="4327" spans="1:15" x14ac:dyDescent="0.3">
      <c r="A4327" t="s">
        <v>6648</v>
      </c>
      <c r="B4327" s="7">
        <v>42049</v>
      </c>
      <c r="C4327" t="s">
        <v>366</v>
      </c>
      <c r="D4327" t="s">
        <v>3668</v>
      </c>
      <c r="E4327">
        <v>71.975999999999999</v>
      </c>
      <c r="F4327">
        <v>3</v>
      </c>
      <c r="G4327">
        <v>0.2</v>
      </c>
      <c r="H4327">
        <v>0.89970000000000006</v>
      </c>
      <c r="I4327" t="s">
        <v>69</v>
      </c>
      <c r="J4327" t="s">
        <v>148</v>
      </c>
      <c r="K4327" t="s">
        <v>3669</v>
      </c>
      <c r="L4327" t="s">
        <v>137</v>
      </c>
      <c r="M4327" t="s">
        <v>445</v>
      </c>
      <c r="N4327" t="s">
        <v>710</v>
      </c>
      <c r="O4327">
        <f t="shared" si="67"/>
        <v>2015</v>
      </c>
    </row>
    <row r="4328" spans="1:15" x14ac:dyDescent="0.3">
      <c r="A4328" t="s">
        <v>6649</v>
      </c>
      <c r="B4328" s="7">
        <v>42394</v>
      </c>
      <c r="C4328" t="s">
        <v>3161</v>
      </c>
      <c r="D4328" t="s">
        <v>4785</v>
      </c>
      <c r="E4328">
        <v>9.2100000000000009</v>
      </c>
      <c r="F4328">
        <v>3</v>
      </c>
      <c r="G4328">
        <v>0</v>
      </c>
      <c r="H4328">
        <v>2.3025000000000002</v>
      </c>
      <c r="I4328" t="s">
        <v>44</v>
      </c>
      <c r="J4328" t="s">
        <v>66</v>
      </c>
      <c r="K4328" t="s">
        <v>4786</v>
      </c>
      <c r="L4328" t="s">
        <v>137</v>
      </c>
      <c r="M4328" t="s">
        <v>698</v>
      </c>
      <c r="N4328" t="s">
        <v>1874</v>
      </c>
      <c r="O4328">
        <f t="shared" si="67"/>
        <v>2016</v>
      </c>
    </row>
    <row r="4329" spans="1:15" x14ac:dyDescent="0.3">
      <c r="A4329" t="s">
        <v>6649</v>
      </c>
      <c r="B4329" s="7">
        <v>42394</v>
      </c>
      <c r="C4329" t="s">
        <v>3161</v>
      </c>
      <c r="D4329" t="s">
        <v>6014</v>
      </c>
      <c r="E4329">
        <v>18</v>
      </c>
      <c r="F4329">
        <v>5</v>
      </c>
      <c r="G4329">
        <v>0</v>
      </c>
      <c r="H4329">
        <v>8.2799999999999994</v>
      </c>
      <c r="I4329" t="s">
        <v>44</v>
      </c>
      <c r="J4329" t="s">
        <v>85</v>
      </c>
      <c r="K4329" t="s">
        <v>6015</v>
      </c>
      <c r="L4329" t="s">
        <v>137</v>
      </c>
      <c r="M4329" t="s">
        <v>698</v>
      </c>
      <c r="N4329" t="s">
        <v>1874</v>
      </c>
      <c r="O4329">
        <f t="shared" si="67"/>
        <v>2016</v>
      </c>
    </row>
    <row r="4330" spans="1:15" x14ac:dyDescent="0.3">
      <c r="A4330" t="s">
        <v>6650</v>
      </c>
      <c r="B4330" s="7">
        <v>42826</v>
      </c>
      <c r="C4330" t="s">
        <v>4133</v>
      </c>
      <c r="D4330" t="s">
        <v>5394</v>
      </c>
      <c r="E4330">
        <v>42.93</v>
      </c>
      <c r="F4330">
        <v>9</v>
      </c>
      <c r="G4330">
        <v>0</v>
      </c>
      <c r="H4330">
        <v>19.3185</v>
      </c>
      <c r="I4330" t="s">
        <v>44</v>
      </c>
      <c r="J4330" t="s">
        <v>85</v>
      </c>
      <c r="K4330" t="s">
        <v>5395</v>
      </c>
      <c r="L4330" t="s">
        <v>137</v>
      </c>
      <c r="M4330" t="s">
        <v>243</v>
      </c>
      <c r="N4330" t="s">
        <v>244</v>
      </c>
      <c r="O4330">
        <f t="shared" si="67"/>
        <v>2017</v>
      </c>
    </row>
    <row r="4331" spans="1:15" x14ac:dyDescent="0.3">
      <c r="A4331" t="s">
        <v>6651</v>
      </c>
      <c r="B4331" s="7">
        <v>43011</v>
      </c>
      <c r="C4331" t="s">
        <v>1053</v>
      </c>
      <c r="D4331" t="s">
        <v>6652</v>
      </c>
      <c r="E4331">
        <v>15.552</v>
      </c>
      <c r="F4331">
        <v>3</v>
      </c>
      <c r="G4331">
        <v>0.2</v>
      </c>
      <c r="H4331">
        <v>5.4432</v>
      </c>
      <c r="I4331" t="s">
        <v>44</v>
      </c>
      <c r="J4331" t="s">
        <v>85</v>
      </c>
      <c r="K4331" t="s">
        <v>6653</v>
      </c>
      <c r="L4331" t="s">
        <v>35</v>
      </c>
      <c r="M4331" t="s">
        <v>55</v>
      </c>
      <c r="N4331" t="s">
        <v>2049</v>
      </c>
      <c r="O4331">
        <f t="shared" si="67"/>
        <v>2017</v>
      </c>
    </row>
    <row r="4332" spans="1:15" x14ac:dyDescent="0.3">
      <c r="A4332" t="s">
        <v>6651</v>
      </c>
      <c r="B4332" s="7">
        <v>43011</v>
      </c>
      <c r="C4332" t="s">
        <v>1053</v>
      </c>
      <c r="D4332" t="s">
        <v>1937</v>
      </c>
      <c r="E4332">
        <v>17.920000000000002</v>
      </c>
      <c r="F4332">
        <v>5</v>
      </c>
      <c r="G4332">
        <v>0.2</v>
      </c>
      <c r="H4332">
        <v>1.1200000000000001</v>
      </c>
      <c r="I4332" t="s">
        <v>44</v>
      </c>
      <c r="J4332" t="s">
        <v>76</v>
      </c>
      <c r="K4332" t="s">
        <v>1938</v>
      </c>
      <c r="L4332" t="s">
        <v>35</v>
      </c>
      <c r="M4332" t="s">
        <v>55</v>
      </c>
      <c r="N4332" t="s">
        <v>2049</v>
      </c>
      <c r="O4332">
        <f t="shared" si="67"/>
        <v>2017</v>
      </c>
    </row>
    <row r="4333" spans="1:15" x14ac:dyDescent="0.3">
      <c r="A4333" t="s">
        <v>6654</v>
      </c>
      <c r="B4333" s="7">
        <v>42979</v>
      </c>
      <c r="C4333" t="s">
        <v>2083</v>
      </c>
      <c r="D4333" t="s">
        <v>350</v>
      </c>
      <c r="E4333">
        <v>19.989999999999998</v>
      </c>
      <c r="F4333">
        <v>1</v>
      </c>
      <c r="G4333">
        <v>0</v>
      </c>
      <c r="H4333">
        <v>6.7965999999999998</v>
      </c>
      <c r="I4333" t="s">
        <v>69</v>
      </c>
      <c r="J4333" t="s">
        <v>148</v>
      </c>
      <c r="K4333" t="s">
        <v>351</v>
      </c>
      <c r="L4333" t="s">
        <v>47</v>
      </c>
      <c r="M4333" t="s">
        <v>93</v>
      </c>
      <c r="N4333" t="s">
        <v>4041</v>
      </c>
      <c r="O4333">
        <f t="shared" si="67"/>
        <v>2017</v>
      </c>
    </row>
    <row r="4334" spans="1:15" x14ac:dyDescent="0.3">
      <c r="A4334" t="s">
        <v>6654</v>
      </c>
      <c r="B4334" s="7">
        <v>42979</v>
      </c>
      <c r="C4334" t="s">
        <v>2083</v>
      </c>
      <c r="D4334" t="s">
        <v>5988</v>
      </c>
      <c r="E4334">
        <v>22.92</v>
      </c>
      <c r="F4334">
        <v>5</v>
      </c>
      <c r="G4334">
        <v>0.2</v>
      </c>
      <c r="H4334">
        <v>8.0220000000000002</v>
      </c>
      <c r="I4334" t="s">
        <v>44</v>
      </c>
      <c r="J4334" t="s">
        <v>73</v>
      </c>
      <c r="K4334" t="s">
        <v>5989</v>
      </c>
      <c r="L4334" t="s">
        <v>47</v>
      </c>
      <c r="M4334" t="s">
        <v>93</v>
      </c>
      <c r="N4334" t="s">
        <v>4041</v>
      </c>
      <c r="O4334">
        <f t="shared" si="67"/>
        <v>2017</v>
      </c>
    </row>
    <row r="4335" spans="1:15" x14ac:dyDescent="0.3">
      <c r="A4335" t="s">
        <v>6655</v>
      </c>
      <c r="B4335" s="7">
        <v>42359</v>
      </c>
      <c r="C4335" t="s">
        <v>6656</v>
      </c>
      <c r="D4335" t="s">
        <v>6657</v>
      </c>
      <c r="E4335">
        <v>50.88</v>
      </c>
      <c r="F4335">
        <v>6</v>
      </c>
      <c r="G4335">
        <v>0.2</v>
      </c>
      <c r="H4335">
        <v>14.628</v>
      </c>
      <c r="I4335" t="s">
        <v>69</v>
      </c>
      <c r="J4335" t="s">
        <v>148</v>
      </c>
      <c r="K4335" t="s">
        <v>6658</v>
      </c>
      <c r="L4335" t="s">
        <v>35</v>
      </c>
      <c r="M4335" t="s">
        <v>55</v>
      </c>
      <c r="N4335" t="s">
        <v>6659</v>
      </c>
      <c r="O4335">
        <f t="shared" si="67"/>
        <v>2015</v>
      </c>
    </row>
    <row r="4336" spans="1:15" x14ac:dyDescent="0.3">
      <c r="A4336" t="s">
        <v>6655</v>
      </c>
      <c r="B4336" s="7">
        <v>42359</v>
      </c>
      <c r="C4336" t="s">
        <v>6656</v>
      </c>
      <c r="D4336" t="s">
        <v>2853</v>
      </c>
      <c r="E4336">
        <v>27.312000000000001</v>
      </c>
      <c r="F4336">
        <v>2</v>
      </c>
      <c r="G4336">
        <v>0.2</v>
      </c>
      <c r="H4336">
        <v>9.2178000000000004</v>
      </c>
      <c r="I4336" t="s">
        <v>44</v>
      </c>
      <c r="J4336" t="s">
        <v>159</v>
      </c>
      <c r="K4336" t="s">
        <v>2854</v>
      </c>
      <c r="L4336" t="s">
        <v>35</v>
      </c>
      <c r="M4336" t="s">
        <v>55</v>
      </c>
      <c r="N4336" t="s">
        <v>6659</v>
      </c>
      <c r="O4336">
        <f t="shared" si="67"/>
        <v>2015</v>
      </c>
    </row>
    <row r="4337" spans="1:15" x14ac:dyDescent="0.3">
      <c r="A4337" t="s">
        <v>6660</v>
      </c>
      <c r="B4337" s="7">
        <v>42358</v>
      </c>
      <c r="C4337" t="s">
        <v>402</v>
      </c>
      <c r="D4337" t="s">
        <v>6661</v>
      </c>
      <c r="E4337">
        <v>7.92</v>
      </c>
      <c r="F4337">
        <v>1</v>
      </c>
      <c r="G4337">
        <v>0.2</v>
      </c>
      <c r="H4337">
        <v>2.7719999999999998</v>
      </c>
      <c r="I4337" t="s">
        <v>44</v>
      </c>
      <c r="J4337" t="s">
        <v>159</v>
      </c>
      <c r="K4337" t="s">
        <v>6662</v>
      </c>
      <c r="L4337" t="s">
        <v>47</v>
      </c>
      <c r="M4337" t="s">
        <v>281</v>
      </c>
      <c r="N4337" t="s">
        <v>6663</v>
      </c>
      <c r="O4337">
        <f t="shared" si="67"/>
        <v>2015</v>
      </c>
    </row>
    <row r="4338" spans="1:15" x14ac:dyDescent="0.3">
      <c r="A4338" t="s">
        <v>6660</v>
      </c>
      <c r="B4338" s="7">
        <v>42358</v>
      </c>
      <c r="C4338" t="s">
        <v>402</v>
      </c>
      <c r="D4338" t="s">
        <v>3886</v>
      </c>
      <c r="E4338">
        <v>14.368</v>
      </c>
      <c r="F4338">
        <v>2</v>
      </c>
      <c r="G4338">
        <v>0.2</v>
      </c>
      <c r="H4338">
        <v>3.9512</v>
      </c>
      <c r="I4338" t="s">
        <v>32</v>
      </c>
      <c r="J4338" t="s">
        <v>63</v>
      </c>
      <c r="K4338" t="s">
        <v>3887</v>
      </c>
      <c r="L4338" t="s">
        <v>47</v>
      </c>
      <c r="M4338" t="s">
        <v>281</v>
      </c>
      <c r="N4338" t="s">
        <v>6663</v>
      </c>
      <c r="O4338">
        <f t="shared" si="67"/>
        <v>2015</v>
      </c>
    </row>
    <row r="4339" spans="1:15" x14ac:dyDescent="0.3">
      <c r="A4339" t="s">
        <v>6664</v>
      </c>
      <c r="B4339" s="7">
        <v>42335</v>
      </c>
      <c r="C4339" t="s">
        <v>180</v>
      </c>
      <c r="D4339" t="s">
        <v>1250</v>
      </c>
      <c r="E4339">
        <v>107.97</v>
      </c>
      <c r="F4339">
        <v>3</v>
      </c>
      <c r="G4339">
        <v>0</v>
      </c>
      <c r="H4339">
        <v>22.6737</v>
      </c>
      <c r="I4339" t="s">
        <v>69</v>
      </c>
      <c r="J4339" t="s">
        <v>148</v>
      </c>
      <c r="K4339" t="s">
        <v>1251</v>
      </c>
      <c r="L4339" t="s">
        <v>47</v>
      </c>
      <c r="M4339" t="s">
        <v>48</v>
      </c>
      <c r="N4339" t="s">
        <v>49</v>
      </c>
      <c r="O4339">
        <f t="shared" si="67"/>
        <v>2015</v>
      </c>
    </row>
    <row r="4340" spans="1:15" x14ac:dyDescent="0.3">
      <c r="A4340" t="s">
        <v>6664</v>
      </c>
      <c r="B4340" s="7">
        <v>42335</v>
      </c>
      <c r="C4340" t="s">
        <v>180</v>
      </c>
      <c r="D4340" t="s">
        <v>287</v>
      </c>
      <c r="E4340">
        <v>113.82</v>
      </c>
      <c r="F4340">
        <v>3</v>
      </c>
      <c r="G4340">
        <v>0</v>
      </c>
      <c r="H4340">
        <v>53.495399999999997</v>
      </c>
      <c r="I4340" t="s">
        <v>44</v>
      </c>
      <c r="J4340" t="s">
        <v>85</v>
      </c>
      <c r="K4340" t="s">
        <v>288</v>
      </c>
      <c r="L4340" t="s">
        <v>47</v>
      </c>
      <c r="M4340" t="s">
        <v>48</v>
      </c>
      <c r="N4340" t="s">
        <v>49</v>
      </c>
      <c r="O4340">
        <f t="shared" si="67"/>
        <v>2015</v>
      </c>
    </row>
    <row r="4341" spans="1:15" x14ac:dyDescent="0.3">
      <c r="A4341" t="s">
        <v>6665</v>
      </c>
      <c r="B4341" s="7">
        <v>42974</v>
      </c>
      <c r="C4341" t="s">
        <v>6382</v>
      </c>
      <c r="D4341" t="s">
        <v>3356</v>
      </c>
      <c r="E4341">
        <v>5.1840000000000002</v>
      </c>
      <c r="F4341">
        <v>1</v>
      </c>
      <c r="G4341">
        <v>0.2</v>
      </c>
      <c r="H4341">
        <v>1.8144</v>
      </c>
      <c r="I4341" t="s">
        <v>44</v>
      </c>
      <c r="J4341" t="s">
        <v>85</v>
      </c>
      <c r="K4341" t="s">
        <v>3357</v>
      </c>
      <c r="L4341" t="s">
        <v>35</v>
      </c>
      <c r="M4341" t="s">
        <v>303</v>
      </c>
      <c r="N4341" t="s">
        <v>545</v>
      </c>
      <c r="O4341">
        <f t="shared" si="67"/>
        <v>2017</v>
      </c>
    </row>
    <row r="4342" spans="1:15" x14ac:dyDescent="0.3">
      <c r="A4342" t="s">
        <v>6666</v>
      </c>
      <c r="B4342" s="7">
        <v>41720</v>
      </c>
      <c r="C4342" t="s">
        <v>6156</v>
      </c>
      <c r="D4342" t="s">
        <v>1258</v>
      </c>
      <c r="E4342">
        <v>16.28</v>
      </c>
      <c r="F4342">
        <v>2</v>
      </c>
      <c r="G4342">
        <v>0</v>
      </c>
      <c r="H4342">
        <v>6.5119999999999996</v>
      </c>
      <c r="I4342" t="s">
        <v>44</v>
      </c>
      <c r="J4342" t="s">
        <v>66</v>
      </c>
      <c r="K4342" t="s">
        <v>1259</v>
      </c>
      <c r="L4342" t="s">
        <v>99</v>
      </c>
      <c r="M4342" t="s">
        <v>230</v>
      </c>
      <c r="N4342" t="s">
        <v>6667</v>
      </c>
      <c r="O4342">
        <f t="shared" si="67"/>
        <v>2014</v>
      </c>
    </row>
    <row r="4343" spans="1:15" x14ac:dyDescent="0.3">
      <c r="A4343" t="s">
        <v>6668</v>
      </c>
      <c r="B4343" s="7">
        <v>43086</v>
      </c>
      <c r="C4343" t="s">
        <v>5488</v>
      </c>
      <c r="D4343" t="s">
        <v>896</v>
      </c>
      <c r="E4343">
        <v>544.38</v>
      </c>
      <c r="F4343">
        <v>3</v>
      </c>
      <c r="G4343">
        <v>0</v>
      </c>
      <c r="H4343">
        <v>157.87020000000001</v>
      </c>
      <c r="I4343" t="s">
        <v>44</v>
      </c>
      <c r="J4343" t="s">
        <v>58</v>
      </c>
      <c r="K4343" t="s">
        <v>897</v>
      </c>
      <c r="L4343" t="s">
        <v>35</v>
      </c>
      <c r="M4343" t="s">
        <v>289</v>
      </c>
      <c r="N4343" t="s">
        <v>1001</v>
      </c>
      <c r="O4343">
        <f t="shared" si="67"/>
        <v>2017</v>
      </c>
    </row>
    <row r="4344" spans="1:15" x14ac:dyDescent="0.3">
      <c r="A4344" t="s">
        <v>6669</v>
      </c>
      <c r="B4344" s="7">
        <v>42813</v>
      </c>
      <c r="C4344" t="s">
        <v>3287</v>
      </c>
      <c r="D4344" t="s">
        <v>3165</v>
      </c>
      <c r="E4344">
        <v>19.824000000000002</v>
      </c>
      <c r="F4344">
        <v>6</v>
      </c>
      <c r="G4344">
        <v>0.2</v>
      </c>
      <c r="H4344">
        <v>6.6905999999999999</v>
      </c>
      <c r="I4344" t="s">
        <v>44</v>
      </c>
      <c r="J4344" t="s">
        <v>73</v>
      </c>
      <c r="K4344" t="s">
        <v>3166</v>
      </c>
      <c r="L4344" t="s">
        <v>47</v>
      </c>
      <c r="M4344" t="s">
        <v>48</v>
      </c>
      <c r="N4344" t="s">
        <v>120</v>
      </c>
      <c r="O4344">
        <f t="shared" si="67"/>
        <v>2017</v>
      </c>
    </row>
    <row r="4345" spans="1:15" x14ac:dyDescent="0.3">
      <c r="A4345" t="s">
        <v>6669</v>
      </c>
      <c r="B4345" s="7">
        <v>42813</v>
      </c>
      <c r="C4345" t="s">
        <v>3287</v>
      </c>
      <c r="D4345" t="s">
        <v>3768</v>
      </c>
      <c r="E4345">
        <v>657.50400000000002</v>
      </c>
      <c r="F4345">
        <v>6</v>
      </c>
      <c r="G4345">
        <v>0.2</v>
      </c>
      <c r="H4345">
        <v>-131.5008</v>
      </c>
      <c r="I4345" t="s">
        <v>69</v>
      </c>
      <c r="J4345" t="s">
        <v>70</v>
      </c>
      <c r="K4345" t="s">
        <v>3769</v>
      </c>
      <c r="L4345" t="s">
        <v>47</v>
      </c>
      <c r="M4345" t="s">
        <v>48</v>
      </c>
      <c r="N4345" t="s">
        <v>120</v>
      </c>
      <c r="O4345">
        <f t="shared" si="67"/>
        <v>2017</v>
      </c>
    </row>
    <row r="4346" spans="1:15" x14ac:dyDescent="0.3">
      <c r="A4346" t="s">
        <v>6669</v>
      </c>
      <c r="B4346" s="7">
        <v>42813</v>
      </c>
      <c r="C4346" t="s">
        <v>3287</v>
      </c>
      <c r="D4346" t="s">
        <v>407</v>
      </c>
      <c r="E4346">
        <v>99.54</v>
      </c>
      <c r="F4346">
        <v>2</v>
      </c>
      <c r="G4346">
        <v>0</v>
      </c>
      <c r="H4346">
        <v>10.949400000000001</v>
      </c>
      <c r="I4346" t="s">
        <v>69</v>
      </c>
      <c r="J4346" t="s">
        <v>148</v>
      </c>
      <c r="K4346" t="s">
        <v>408</v>
      </c>
      <c r="L4346" t="s">
        <v>47</v>
      </c>
      <c r="M4346" t="s">
        <v>48</v>
      </c>
      <c r="N4346" t="s">
        <v>120</v>
      </c>
      <c r="O4346">
        <f t="shared" si="67"/>
        <v>2017</v>
      </c>
    </row>
    <row r="4347" spans="1:15" x14ac:dyDescent="0.3">
      <c r="A4347" t="s">
        <v>6669</v>
      </c>
      <c r="B4347" s="7">
        <v>42813</v>
      </c>
      <c r="C4347" t="s">
        <v>3287</v>
      </c>
      <c r="D4347" t="s">
        <v>4004</v>
      </c>
      <c r="E4347">
        <v>199.96</v>
      </c>
      <c r="F4347">
        <v>4</v>
      </c>
      <c r="G4347">
        <v>0</v>
      </c>
      <c r="H4347">
        <v>85.982799999999997</v>
      </c>
      <c r="I4347" t="s">
        <v>69</v>
      </c>
      <c r="J4347" t="s">
        <v>148</v>
      </c>
      <c r="K4347" t="s">
        <v>4005</v>
      </c>
      <c r="L4347" t="s">
        <v>47</v>
      </c>
      <c r="M4347" t="s">
        <v>48</v>
      </c>
      <c r="N4347" t="s">
        <v>120</v>
      </c>
      <c r="O4347">
        <f t="shared" si="67"/>
        <v>2017</v>
      </c>
    </row>
    <row r="4348" spans="1:15" x14ac:dyDescent="0.3">
      <c r="A4348" t="s">
        <v>6670</v>
      </c>
      <c r="B4348" s="7">
        <v>42631</v>
      </c>
      <c r="C4348" t="s">
        <v>4413</v>
      </c>
      <c r="D4348" t="s">
        <v>2246</v>
      </c>
      <c r="E4348">
        <v>631.78200000000004</v>
      </c>
      <c r="F4348">
        <v>2</v>
      </c>
      <c r="G4348">
        <v>0.1</v>
      </c>
      <c r="H4348">
        <v>140.39599999999999</v>
      </c>
      <c r="I4348" t="s">
        <v>32</v>
      </c>
      <c r="J4348" t="s">
        <v>39</v>
      </c>
      <c r="K4348" t="s">
        <v>2247</v>
      </c>
      <c r="L4348" t="s">
        <v>137</v>
      </c>
      <c r="M4348" t="s">
        <v>243</v>
      </c>
      <c r="N4348" t="s">
        <v>1328</v>
      </c>
      <c r="O4348">
        <f t="shared" si="67"/>
        <v>2016</v>
      </c>
    </row>
    <row r="4349" spans="1:15" x14ac:dyDescent="0.3">
      <c r="A4349" t="s">
        <v>6670</v>
      </c>
      <c r="B4349" s="7">
        <v>42631</v>
      </c>
      <c r="C4349" t="s">
        <v>4413</v>
      </c>
      <c r="D4349" t="s">
        <v>6671</v>
      </c>
      <c r="E4349">
        <v>60.72</v>
      </c>
      <c r="F4349">
        <v>3</v>
      </c>
      <c r="G4349">
        <v>0</v>
      </c>
      <c r="H4349">
        <v>26.1096</v>
      </c>
      <c r="I4349" t="s">
        <v>32</v>
      </c>
      <c r="J4349" t="s">
        <v>63</v>
      </c>
      <c r="K4349" t="s">
        <v>6672</v>
      </c>
      <c r="L4349" t="s">
        <v>137</v>
      </c>
      <c r="M4349" t="s">
        <v>243</v>
      </c>
      <c r="N4349" t="s">
        <v>1328</v>
      </c>
      <c r="O4349">
        <f t="shared" si="67"/>
        <v>2016</v>
      </c>
    </row>
    <row r="4350" spans="1:15" x14ac:dyDescent="0.3">
      <c r="A4350" t="s">
        <v>6673</v>
      </c>
      <c r="B4350" s="7">
        <v>43063</v>
      </c>
      <c r="C4350" t="s">
        <v>4645</v>
      </c>
      <c r="D4350" t="s">
        <v>2248</v>
      </c>
      <c r="E4350">
        <v>20.724</v>
      </c>
      <c r="F4350">
        <v>2</v>
      </c>
      <c r="G4350">
        <v>0.7</v>
      </c>
      <c r="H4350">
        <v>-15.1976</v>
      </c>
      <c r="I4350" t="s">
        <v>44</v>
      </c>
      <c r="J4350" t="s">
        <v>73</v>
      </c>
      <c r="K4350" t="s">
        <v>2249</v>
      </c>
      <c r="L4350" t="s">
        <v>47</v>
      </c>
      <c r="M4350" t="s">
        <v>281</v>
      </c>
      <c r="N4350" t="s">
        <v>1613</v>
      </c>
      <c r="O4350">
        <f t="shared" si="67"/>
        <v>2017</v>
      </c>
    </row>
    <row r="4351" spans="1:15" x14ac:dyDescent="0.3">
      <c r="A4351" t="s">
        <v>6673</v>
      </c>
      <c r="B4351" s="7">
        <v>43063</v>
      </c>
      <c r="C4351" t="s">
        <v>4645</v>
      </c>
      <c r="D4351" t="s">
        <v>1364</v>
      </c>
      <c r="E4351">
        <v>415.87200000000001</v>
      </c>
      <c r="F4351">
        <v>8</v>
      </c>
      <c r="G4351">
        <v>0.2</v>
      </c>
      <c r="H4351">
        <v>-41.587200000000003</v>
      </c>
      <c r="I4351" t="s">
        <v>44</v>
      </c>
      <c r="J4351" t="s">
        <v>58</v>
      </c>
      <c r="K4351" t="s">
        <v>1365</v>
      </c>
      <c r="L4351" t="s">
        <v>47</v>
      </c>
      <c r="M4351" t="s">
        <v>281</v>
      </c>
      <c r="N4351" t="s">
        <v>1613</v>
      </c>
      <c r="O4351">
        <f t="shared" si="67"/>
        <v>2017</v>
      </c>
    </row>
    <row r="4352" spans="1:15" x14ac:dyDescent="0.3">
      <c r="A4352" t="s">
        <v>6674</v>
      </c>
      <c r="B4352" s="7">
        <v>42836</v>
      </c>
      <c r="C4352" t="s">
        <v>5704</v>
      </c>
      <c r="D4352" t="s">
        <v>1611</v>
      </c>
      <c r="E4352">
        <v>16.768000000000001</v>
      </c>
      <c r="F4352">
        <v>2</v>
      </c>
      <c r="G4352">
        <v>0.2</v>
      </c>
      <c r="H4352">
        <v>1.4672000000000001</v>
      </c>
      <c r="I4352" t="s">
        <v>44</v>
      </c>
      <c r="J4352" t="s">
        <v>58</v>
      </c>
      <c r="K4352" t="s">
        <v>1612</v>
      </c>
      <c r="L4352" t="s">
        <v>137</v>
      </c>
      <c r="M4352" t="s">
        <v>445</v>
      </c>
      <c r="N4352" t="s">
        <v>2173</v>
      </c>
      <c r="O4352">
        <f t="shared" si="67"/>
        <v>2017</v>
      </c>
    </row>
    <row r="4353" spans="1:15" x14ac:dyDescent="0.3">
      <c r="A4353" t="s">
        <v>6674</v>
      </c>
      <c r="B4353" s="7">
        <v>42836</v>
      </c>
      <c r="C4353" t="s">
        <v>5704</v>
      </c>
      <c r="D4353" t="s">
        <v>2258</v>
      </c>
      <c r="E4353">
        <v>27.12</v>
      </c>
      <c r="F4353">
        <v>2</v>
      </c>
      <c r="G4353">
        <v>0.2</v>
      </c>
      <c r="H4353">
        <v>-4.7460000000000004</v>
      </c>
      <c r="I4353" t="s">
        <v>69</v>
      </c>
      <c r="J4353" t="s">
        <v>148</v>
      </c>
      <c r="K4353" t="s">
        <v>2259</v>
      </c>
      <c r="L4353" t="s">
        <v>137</v>
      </c>
      <c r="M4353" t="s">
        <v>445</v>
      </c>
      <c r="N4353" t="s">
        <v>2173</v>
      </c>
      <c r="O4353">
        <f t="shared" si="67"/>
        <v>2017</v>
      </c>
    </row>
    <row r="4354" spans="1:15" x14ac:dyDescent="0.3">
      <c r="A4354" t="s">
        <v>6675</v>
      </c>
      <c r="B4354" s="7">
        <v>43079</v>
      </c>
      <c r="C4354" t="s">
        <v>6676</v>
      </c>
      <c r="D4354" t="s">
        <v>6409</v>
      </c>
      <c r="E4354">
        <v>95.84</v>
      </c>
      <c r="F4354">
        <v>4</v>
      </c>
      <c r="G4354">
        <v>0.2</v>
      </c>
      <c r="H4354">
        <v>34.741999999999997</v>
      </c>
      <c r="I4354" t="s">
        <v>69</v>
      </c>
      <c r="J4354" t="s">
        <v>70</v>
      </c>
      <c r="K4354" t="s">
        <v>6410</v>
      </c>
      <c r="L4354" t="s">
        <v>47</v>
      </c>
      <c r="M4354" t="s">
        <v>48</v>
      </c>
      <c r="N4354" t="s">
        <v>4448</v>
      </c>
      <c r="O4354">
        <f t="shared" ref="O4354:O4417" si="68">YEAR(B4354)</f>
        <v>2017</v>
      </c>
    </row>
    <row r="4355" spans="1:15" x14ac:dyDescent="0.3">
      <c r="A4355" t="s">
        <v>6675</v>
      </c>
      <c r="B4355" s="7">
        <v>43079</v>
      </c>
      <c r="C4355" t="s">
        <v>6676</v>
      </c>
      <c r="D4355" t="s">
        <v>1745</v>
      </c>
      <c r="E4355">
        <v>12.96</v>
      </c>
      <c r="F4355">
        <v>2</v>
      </c>
      <c r="G4355">
        <v>0</v>
      </c>
      <c r="H4355">
        <v>6.2207999999999997</v>
      </c>
      <c r="I4355" t="s">
        <v>44</v>
      </c>
      <c r="J4355" t="s">
        <v>85</v>
      </c>
      <c r="K4355" t="s">
        <v>1746</v>
      </c>
      <c r="L4355" t="s">
        <v>47</v>
      </c>
      <c r="M4355" t="s">
        <v>48</v>
      </c>
      <c r="N4355" t="s">
        <v>4448</v>
      </c>
      <c r="O4355">
        <f t="shared" si="68"/>
        <v>2017</v>
      </c>
    </row>
    <row r="4356" spans="1:15" x14ac:dyDescent="0.3">
      <c r="A4356" t="s">
        <v>6677</v>
      </c>
      <c r="B4356" s="7">
        <v>43063</v>
      </c>
      <c r="C4356" t="s">
        <v>4181</v>
      </c>
      <c r="D4356" t="s">
        <v>2548</v>
      </c>
      <c r="E4356">
        <v>19.007999999999999</v>
      </c>
      <c r="F4356">
        <v>8</v>
      </c>
      <c r="G4356">
        <v>0.7</v>
      </c>
      <c r="H4356">
        <v>-12.672000000000001</v>
      </c>
      <c r="I4356" t="s">
        <v>44</v>
      </c>
      <c r="J4356" t="s">
        <v>73</v>
      </c>
      <c r="K4356" t="s">
        <v>2549</v>
      </c>
      <c r="L4356" t="s">
        <v>35</v>
      </c>
      <c r="M4356" t="s">
        <v>87</v>
      </c>
      <c r="N4356" t="s">
        <v>2187</v>
      </c>
      <c r="O4356">
        <f t="shared" si="68"/>
        <v>2017</v>
      </c>
    </row>
    <row r="4357" spans="1:15" x14ac:dyDescent="0.3">
      <c r="A4357" t="s">
        <v>6678</v>
      </c>
      <c r="B4357" s="7">
        <v>42342</v>
      </c>
      <c r="C4357" t="s">
        <v>1504</v>
      </c>
      <c r="D4357" t="s">
        <v>2367</v>
      </c>
      <c r="E4357">
        <v>1598.058</v>
      </c>
      <c r="F4357">
        <v>7</v>
      </c>
      <c r="G4357">
        <v>0.7</v>
      </c>
      <c r="H4357">
        <v>-1065.3720000000001</v>
      </c>
      <c r="I4357" t="s">
        <v>44</v>
      </c>
      <c r="J4357" t="s">
        <v>73</v>
      </c>
      <c r="K4357" t="s">
        <v>2368</v>
      </c>
      <c r="L4357" t="s">
        <v>35</v>
      </c>
      <c r="M4357" t="s">
        <v>303</v>
      </c>
      <c r="N4357" t="s">
        <v>4738</v>
      </c>
      <c r="O4357">
        <f t="shared" si="68"/>
        <v>2015</v>
      </c>
    </row>
    <row r="4358" spans="1:15" x14ac:dyDescent="0.3">
      <c r="A4358" t="s">
        <v>6678</v>
      </c>
      <c r="B4358" s="7">
        <v>42342</v>
      </c>
      <c r="C4358" t="s">
        <v>1504</v>
      </c>
      <c r="D4358" t="s">
        <v>2342</v>
      </c>
      <c r="E4358">
        <v>36.96</v>
      </c>
      <c r="F4358">
        <v>4</v>
      </c>
      <c r="G4358">
        <v>0.2</v>
      </c>
      <c r="H4358">
        <v>12.012</v>
      </c>
      <c r="I4358" t="s">
        <v>44</v>
      </c>
      <c r="J4358" t="s">
        <v>66</v>
      </c>
      <c r="K4358" t="s">
        <v>2343</v>
      </c>
      <c r="L4358" t="s">
        <v>35</v>
      </c>
      <c r="M4358" t="s">
        <v>303</v>
      </c>
      <c r="N4358" t="s">
        <v>4738</v>
      </c>
      <c r="O4358">
        <f t="shared" si="68"/>
        <v>2015</v>
      </c>
    </row>
    <row r="4359" spans="1:15" x14ac:dyDescent="0.3">
      <c r="A4359" t="s">
        <v>6679</v>
      </c>
      <c r="B4359" s="7">
        <v>43080</v>
      </c>
      <c r="C4359" t="s">
        <v>4953</v>
      </c>
      <c r="D4359" t="s">
        <v>1023</v>
      </c>
      <c r="E4359">
        <v>10.368</v>
      </c>
      <c r="F4359">
        <v>2</v>
      </c>
      <c r="G4359">
        <v>0.2</v>
      </c>
      <c r="H4359">
        <v>3.6288</v>
      </c>
      <c r="I4359" t="s">
        <v>44</v>
      </c>
      <c r="J4359" t="s">
        <v>85</v>
      </c>
      <c r="K4359" t="s">
        <v>1024</v>
      </c>
      <c r="L4359" t="s">
        <v>99</v>
      </c>
      <c r="M4359" t="s">
        <v>193</v>
      </c>
      <c r="N4359" t="s">
        <v>410</v>
      </c>
      <c r="O4359">
        <f t="shared" si="68"/>
        <v>2017</v>
      </c>
    </row>
    <row r="4360" spans="1:15" x14ac:dyDescent="0.3">
      <c r="A4360" t="s">
        <v>6679</v>
      </c>
      <c r="B4360" s="7">
        <v>43080</v>
      </c>
      <c r="C4360" t="s">
        <v>4953</v>
      </c>
      <c r="D4360" t="s">
        <v>2137</v>
      </c>
      <c r="E4360">
        <v>77.72</v>
      </c>
      <c r="F4360">
        <v>1</v>
      </c>
      <c r="G4360">
        <v>0.6</v>
      </c>
      <c r="H4360">
        <v>-66.061999999999998</v>
      </c>
      <c r="I4360" t="s">
        <v>32</v>
      </c>
      <c r="J4360" t="s">
        <v>63</v>
      </c>
      <c r="K4360" t="s">
        <v>2138</v>
      </c>
      <c r="L4360" t="s">
        <v>99</v>
      </c>
      <c r="M4360" t="s">
        <v>193</v>
      </c>
      <c r="N4360" t="s">
        <v>410</v>
      </c>
      <c r="O4360">
        <f t="shared" si="68"/>
        <v>2017</v>
      </c>
    </row>
    <row r="4361" spans="1:15" x14ac:dyDescent="0.3">
      <c r="A4361" t="s">
        <v>6679</v>
      </c>
      <c r="B4361" s="7">
        <v>43080</v>
      </c>
      <c r="C4361" t="s">
        <v>4953</v>
      </c>
      <c r="D4361" t="s">
        <v>2996</v>
      </c>
      <c r="E4361">
        <v>520.46400000000006</v>
      </c>
      <c r="F4361">
        <v>2</v>
      </c>
      <c r="G4361">
        <v>0.3</v>
      </c>
      <c r="H4361">
        <v>-14.8704</v>
      </c>
      <c r="I4361" t="s">
        <v>32</v>
      </c>
      <c r="J4361" t="s">
        <v>39</v>
      </c>
      <c r="K4361" t="s">
        <v>2997</v>
      </c>
      <c r="L4361" t="s">
        <v>99</v>
      </c>
      <c r="M4361" t="s">
        <v>193</v>
      </c>
      <c r="N4361" t="s">
        <v>410</v>
      </c>
      <c r="O4361">
        <f t="shared" si="68"/>
        <v>2017</v>
      </c>
    </row>
    <row r="4362" spans="1:15" x14ac:dyDescent="0.3">
      <c r="A4362" t="s">
        <v>6680</v>
      </c>
      <c r="B4362" s="7">
        <v>42511</v>
      </c>
      <c r="C4362" t="s">
        <v>2115</v>
      </c>
      <c r="D4362" t="s">
        <v>6681</v>
      </c>
      <c r="E4362">
        <v>111.96</v>
      </c>
      <c r="F4362">
        <v>2</v>
      </c>
      <c r="G4362">
        <v>0</v>
      </c>
      <c r="H4362">
        <v>54.860399999999998</v>
      </c>
      <c r="I4362" t="s">
        <v>44</v>
      </c>
      <c r="J4362" t="s">
        <v>85</v>
      </c>
      <c r="K4362" t="s">
        <v>170</v>
      </c>
      <c r="L4362" t="s">
        <v>137</v>
      </c>
      <c r="M4362" t="s">
        <v>1237</v>
      </c>
      <c r="N4362" t="s">
        <v>1238</v>
      </c>
      <c r="O4362">
        <f t="shared" si="68"/>
        <v>2016</v>
      </c>
    </row>
    <row r="4363" spans="1:15" x14ac:dyDescent="0.3">
      <c r="A4363" t="s">
        <v>6682</v>
      </c>
      <c r="B4363" s="7">
        <v>42783</v>
      </c>
      <c r="C4363" t="s">
        <v>2393</v>
      </c>
      <c r="D4363" t="s">
        <v>471</v>
      </c>
      <c r="E4363">
        <v>29.16</v>
      </c>
      <c r="F4363">
        <v>3</v>
      </c>
      <c r="G4363">
        <v>0</v>
      </c>
      <c r="H4363">
        <v>8.4564000000000004</v>
      </c>
      <c r="I4363" t="s">
        <v>69</v>
      </c>
      <c r="J4363" t="s">
        <v>70</v>
      </c>
      <c r="K4363" t="s">
        <v>472</v>
      </c>
      <c r="L4363" t="s">
        <v>35</v>
      </c>
      <c r="M4363" t="s">
        <v>653</v>
      </c>
      <c r="N4363" t="s">
        <v>3758</v>
      </c>
      <c r="O4363">
        <f t="shared" si="68"/>
        <v>2017</v>
      </c>
    </row>
    <row r="4364" spans="1:15" x14ac:dyDescent="0.3">
      <c r="A4364" t="s">
        <v>6683</v>
      </c>
      <c r="B4364" s="7">
        <v>42875</v>
      </c>
      <c r="C4364" t="s">
        <v>2907</v>
      </c>
      <c r="D4364" t="s">
        <v>1385</v>
      </c>
      <c r="E4364">
        <v>131.94</v>
      </c>
      <c r="F4364">
        <v>3</v>
      </c>
      <c r="G4364">
        <v>0</v>
      </c>
      <c r="H4364">
        <v>35.623800000000003</v>
      </c>
      <c r="I4364" t="s">
        <v>44</v>
      </c>
      <c r="J4364" t="s">
        <v>66</v>
      </c>
      <c r="K4364" t="s">
        <v>1386</v>
      </c>
      <c r="L4364" t="s">
        <v>99</v>
      </c>
      <c r="M4364" t="s">
        <v>6684</v>
      </c>
      <c r="N4364" t="s">
        <v>6685</v>
      </c>
      <c r="O4364">
        <f t="shared" si="68"/>
        <v>2017</v>
      </c>
    </row>
    <row r="4365" spans="1:15" x14ac:dyDescent="0.3">
      <c r="A4365" t="s">
        <v>6683</v>
      </c>
      <c r="B4365" s="7">
        <v>42875</v>
      </c>
      <c r="C4365" t="s">
        <v>2907</v>
      </c>
      <c r="D4365" t="s">
        <v>1104</v>
      </c>
      <c r="E4365">
        <v>25.92</v>
      </c>
      <c r="F4365">
        <v>4</v>
      </c>
      <c r="G4365">
        <v>0</v>
      </c>
      <c r="H4365">
        <v>8.2943999999999996</v>
      </c>
      <c r="I4365" t="s">
        <v>44</v>
      </c>
      <c r="J4365" t="s">
        <v>66</v>
      </c>
      <c r="K4365" t="s">
        <v>1105</v>
      </c>
      <c r="L4365" t="s">
        <v>99</v>
      </c>
      <c r="M4365" t="s">
        <v>6684</v>
      </c>
      <c r="N4365" t="s">
        <v>6685</v>
      </c>
      <c r="O4365">
        <f t="shared" si="68"/>
        <v>2017</v>
      </c>
    </row>
    <row r="4366" spans="1:15" x14ac:dyDescent="0.3">
      <c r="A4366" t="s">
        <v>6683</v>
      </c>
      <c r="B4366" s="7">
        <v>42875</v>
      </c>
      <c r="C4366" t="s">
        <v>2907</v>
      </c>
      <c r="D4366" t="s">
        <v>2459</v>
      </c>
      <c r="E4366">
        <v>704.76</v>
      </c>
      <c r="F4366">
        <v>4</v>
      </c>
      <c r="G4366">
        <v>0</v>
      </c>
      <c r="H4366">
        <v>162.09479999999999</v>
      </c>
      <c r="I4366" t="s">
        <v>44</v>
      </c>
      <c r="J4366" t="s">
        <v>58</v>
      </c>
      <c r="K4366" t="s">
        <v>2460</v>
      </c>
      <c r="L4366" t="s">
        <v>99</v>
      </c>
      <c r="M4366" t="s">
        <v>6684</v>
      </c>
      <c r="N4366" t="s">
        <v>6685</v>
      </c>
      <c r="O4366">
        <f t="shared" si="68"/>
        <v>2017</v>
      </c>
    </row>
    <row r="4367" spans="1:15" x14ac:dyDescent="0.3">
      <c r="A4367" t="s">
        <v>6683</v>
      </c>
      <c r="B4367" s="7">
        <v>42875</v>
      </c>
      <c r="C4367" t="s">
        <v>2907</v>
      </c>
      <c r="D4367" t="s">
        <v>3868</v>
      </c>
      <c r="E4367">
        <v>7.41</v>
      </c>
      <c r="F4367">
        <v>3</v>
      </c>
      <c r="G4367">
        <v>0</v>
      </c>
      <c r="H4367">
        <v>3.4826999999999999</v>
      </c>
      <c r="I4367" t="s">
        <v>44</v>
      </c>
      <c r="J4367" t="s">
        <v>241</v>
      </c>
      <c r="K4367" t="s">
        <v>500</v>
      </c>
      <c r="L4367" t="s">
        <v>99</v>
      </c>
      <c r="M4367" t="s">
        <v>6684</v>
      </c>
      <c r="N4367" t="s">
        <v>6685</v>
      </c>
      <c r="O4367">
        <f t="shared" si="68"/>
        <v>2017</v>
      </c>
    </row>
    <row r="4368" spans="1:15" x14ac:dyDescent="0.3">
      <c r="A4368" t="s">
        <v>6683</v>
      </c>
      <c r="B4368" s="7">
        <v>42875</v>
      </c>
      <c r="C4368" t="s">
        <v>2907</v>
      </c>
      <c r="D4368" t="s">
        <v>5926</v>
      </c>
      <c r="E4368">
        <v>21.5</v>
      </c>
      <c r="F4368">
        <v>10</v>
      </c>
      <c r="G4368">
        <v>0</v>
      </c>
      <c r="H4368">
        <v>7.0949999999999998</v>
      </c>
      <c r="I4368" t="s">
        <v>44</v>
      </c>
      <c r="J4368" t="s">
        <v>66</v>
      </c>
      <c r="K4368" t="s">
        <v>5927</v>
      </c>
      <c r="L4368" t="s">
        <v>99</v>
      </c>
      <c r="M4368" t="s">
        <v>6684</v>
      </c>
      <c r="N4368" t="s">
        <v>6685</v>
      </c>
      <c r="O4368">
        <f t="shared" si="68"/>
        <v>2017</v>
      </c>
    </row>
    <row r="4369" spans="1:15" x14ac:dyDescent="0.3">
      <c r="A4369" t="s">
        <v>6686</v>
      </c>
      <c r="B4369" s="7">
        <v>42989</v>
      </c>
      <c r="C4369" t="s">
        <v>534</v>
      </c>
      <c r="D4369" t="s">
        <v>4789</v>
      </c>
      <c r="E4369">
        <v>10.528</v>
      </c>
      <c r="F4369">
        <v>4</v>
      </c>
      <c r="G4369">
        <v>0.2</v>
      </c>
      <c r="H4369">
        <v>3.29</v>
      </c>
      <c r="I4369" t="s">
        <v>44</v>
      </c>
      <c r="J4369" t="s">
        <v>241</v>
      </c>
      <c r="K4369" t="s">
        <v>4790</v>
      </c>
      <c r="L4369" t="s">
        <v>99</v>
      </c>
      <c r="M4369" t="s">
        <v>193</v>
      </c>
      <c r="N4369" t="s">
        <v>276</v>
      </c>
      <c r="O4369">
        <f t="shared" si="68"/>
        <v>2017</v>
      </c>
    </row>
    <row r="4370" spans="1:15" x14ac:dyDescent="0.3">
      <c r="A4370" t="s">
        <v>6686</v>
      </c>
      <c r="B4370" s="7">
        <v>42989</v>
      </c>
      <c r="C4370" t="s">
        <v>534</v>
      </c>
      <c r="D4370" t="s">
        <v>2159</v>
      </c>
      <c r="E4370">
        <v>20.544</v>
      </c>
      <c r="F4370">
        <v>6</v>
      </c>
      <c r="G4370">
        <v>0.2</v>
      </c>
      <c r="H4370">
        <v>6.42</v>
      </c>
      <c r="I4370" t="s">
        <v>44</v>
      </c>
      <c r="J4370" t="s">
        <v>85</v>
      </c>
      <c r="K4370" t="s">
        <v>2160</v>
      </c>
      <c r="L4370" t="s">
        <v>99</v>
      </c>
      <c r="M4370" t="s">
        <v>193</v>
      </c>
      <c r="N4370" t="s">
        <v>276</v>
      </c>
      <c r="O4370">
        <f t="shared" si="68"/>
        <v>2017</v>
      </c>
    </row>
    <row r="4371" spans="1:15" x14ac:dyDescent="0.3">
      <c r="A4371" t="s">
        <v>6687</v>
      </c>
      <c r="B4371" s="7">
        <v>42679</v>
      </c>
      <c r="C4371" t="s">
        <v>5467</v>
      </c>
      <c r="D4371" t="s">
        <v>1849</v>
      </c>
      <c r="E4371">
        <v>104.9</v>
      </c>
      <c r="F4371">
        <v>5</v>
      </c>
      <c r="G4371">
        <v>0</v>
      </c>
      <c r="H4371">
        <v>50.351999999999997</v>
      </c>
      <c r="I4371" t="s">
        <v>44</v>
      </c>
      <c r="J4371" t="s">
        <v>73</v>
      </c>
      <c r="K4371" t="s">
        <v>1850</v>
      </c>
      <c r="L4371" t="s">
        <v>99</v>
      </c>
      <c r="M4371" t="s">
        <v>230</v>
      </c>
      <c r="N4371" t="s">
        <v>1310</v>
      </c>
      <c r="O4371">
        <f t="shared" si="68"/>
        <v>2016</v>
      </c>
    </row>
    <row r="4372" spans="1:15" x14ac:dyDescent="0.3">
      <c r="A4372" t="s">
        <v>6687</v>
      </c>
      <c r="B4372" s="7">
        <v>42679</v>
      </c>
      <c r="C4372" t="s">
        <v>5467</v>
      </c>
      <c r="D4372" t="s">
        <v>6111</v>
      </c>
      <c r="E4372">
        <v>39.68</v>
      </c>
      <c r="F4372">
        <v>2</v>
      </c>
      <c r="G4372">
        <v>0</v>
      </c>
      <c r="H4372">
        <v>16.268799999999999</v>
      </c>
      <c r="I4372" t="s">
        <v>44</v>
      </c>
      <c r="J4372" t="s">
        <v>66</v>
      </c>
      <c r="K4372" t="s">
        <v>6112</v>
      </c>
      <c r="L4372" t="s">
        <v>99</v>
      </c>
      <c r="M4372" t="s">
        <v>230</v>
      </c>
      <c r="N4372" t="s">
        <v>1310</v>
      </c>
      <c r="O4372">
        <f t="shared" si="68"/>
        <v>2016</v>
      </c>
    </row>
    <row r="4373" spans="1:15" x14ac:dyDescent="0.3">
      <c r="A4373" t="s">
        <v>6687</v>
      </c>
      <c r="B4373" s="7">
        <v>42679</v>
      </c>
      <c r="C4373" t="s">
        <v>5467</v>
      </c>
      <c r="D4373" t="s">
        <v>6688</v>
      </c>
      <c r="E4373">
        <v>51.75</v>
      </c>
      <c r="F4373">
        <v>5</v>
      </c>
      <c r="G4373">
        <v>0</v>
      </c>
      <c r="H4373">
        <v>24.84</v>
      </c>
      <c r="I4373" t="s">
        <v>44</v>
      </c>
      <c r="J4373" t="s">
        <v>45</v>
      </c>
      <c r="K4373" t="s">
        <v>6689</v>
      </c>
      <c r="L4373" t="s">
        <v>99</v>
      </c>
      <c r="M4373" t="s">
        <v>230</v>
      </c>
      <c r="N4373" t="s">
        <v>1310</v>
      </c>
      <c r="O4373">
        <f t="shared" si="68"/>
        <v>2016</v>
      </c>
    </row>
    <row r="4374" spans="1:15" x14ac:dyDescent="0.3">
      <c r="A4374" t="s">
        <v>6690</v>
      </c>
      <c r="B4374" s="7">
        <v>42939</v>
      </c>
      <c r="C4374" t="s">
        <v>219</v>
      </c>
      <c r="D4374" t="s">
        <v>880</v>
      </c>
      <c r="E4374">
        <v>11.68</v>
      </c>
      <c r="F4374">
        <v>2</v>
      </c>
      <c r="G4374">
        <v>0</v>
      </c>
      <c r="H4374">
        <v>5.4896000000000003</v>
      </c>
      <c r="I4374" t="s">
        <v>44</v>
      </c>
      <c r="J4374" t="s">
        <v>66</v>
      </c>
      <c r="K4374" t="s">
        <v>881</v>
      </c>
      <c r="L4374" t="s">
        <v>99</v>
      </c>
      <c r="M4374" t="s">
        <v>230</v>
      </c>
      <c r="N4374" t="s">
        <v>6691</v>
      </c>
      <c r="O4374">
        <f t="shared" si="68"/>
        <v>2017</v>
      </c>
    </row>
    <row r="4375" spans="1:15" x14ac:dyDescent="0.3">
      <c r="A4375" t="s">
        <v>6690</v>
      </c>
      <c r="B4375" s="7">
        <v>42939</v>
      </c>
      <c r="C4375" t="s">
        <v>219</v>
      </c>
      <c r="D4375" t="s">
        <v>4980</v>
      </c>
      <c r="E4375">
        <v>159.75</v>
      </c>
      <c r="F4375">
        <v>5</v>
      </c>
      <c r="G4375">
        <v>0</v>
      </c>
      <c r="H4375">
        <v>11.182499999999999</v>
      </c>
      <c r="I4375" t="s">
        <v>69</v>
      </c>
      <c r="J4375" t="s">
        <v>148</v>
      </c>
      <c r="K4375" t="s">
        <v>4981</v>
      </c>
      <c r="L4375" t="s">
        <v>99</v>
      </c>
      <c r="M4375" t="s">
        <v>230</v>
      </c>
      <c r="N4375" t="s">
        <v>6691</v>
      </c>
      <c r="O4375">
        <f t="shared" si="68"/>
        <v>2017</v>
      </c>
    </row>
    <row r="4376" spans="1:15" x14ac:dyDescent="0.3">
      <c r="A4376" t="s">
        <v>6692</v>
      </c>
      <c r="B4376" s="7">
        <v>42692</v>
      </c>
      <c r="C4376" t="s">
        <v>866</v>
      </c>
      <c r="D4376" t="s">
        <v>6693</v>
      </c>
      <c r="E4376">
        <v>103.968</v>
      </c>
      <c r="F4376">
        <v>6</v>
      </c>
      <c r="G4376">
        <v>0.2</v>
      </c>
      <c r="H4376">
        <v>16.8948</v>
      </c>
      <c r="I4376" t="s">
        <v>44</v>
      </c>
      <c r="J4376" t="s">
        <v>76</v>
      </c>
      <c r="K4376" t="s">
        <v>6694</v>
      </c>
      <c r="L4376" t="s">
        <v>137</v>
      </c>
      <c r="M4376" t="s">
        <v>445</v>
      </c>
      <c r="N4376" t="s">
        <v>3750</v>
      </c>
      <c r="O4376">
        <f t="shared" si="68"/>
        <v>2016</v>
      </c>
    </row>
    <row r="4377" spans="1:15" x14ac:dyDescent="0.3">
      <c r="A4377" t="s">
        <v>6695</v>
      </c>
      <c r="B4377" s="7">
        <v>41754</v>
      </c>
      <c r="C4377" t="s">
        <v>3379</v>
      </c>
      <c r="D4377" t="s">
        <v>305</v>
      </c>
      <c r="E4377">
        <v>303.25</v>
      </c>
      <c r="F4377">
        <v>5</v>
      </c>
      <c r="G4377">
        <v>0</v>
      </c>
      <c r="H4377">
        <v>63.682499999999997</v>
      </c>
      <c r="I4377" t="s">
        <v>32</v>
      </c>
      <c r="J4377" t="s">
        <v>63</v>
      </c>
      <c r="K4377" t="s">
        <v>306</v>
      </c>
      <c r="L4377" t="s">
        <v>47</v>
      </c>
      <c r="M4377" t="s">
        <v>48</v>
      </c>
      <c r="N4377" t="s">
        <v>6696</v>
      </c>
      <c r="O4377">
        <f t="shared" si="68"/>
        <v>2014</v>
      </c>
    </row>
    <row r="4378" spans="1:15" x14ac:dyDescent="0.3">
      <c r="A4378" t="s">
        <v>6695</v>
      </c>
      <c r="B4378" s="7">
        <v>41754</v>
      </c>
      <c r="C4378" t="s">
        <v>3379</v>
      </c>
      <c r="D4378" t="s">
        <v>4628</v>
      </c>
      <c r="E4378">
        <v>270.72000000000003</v>
      </c>
      <c r="F4378">
        <v>3</v>
      </c>
      <c r="G4378">
        <v>0</v>
      </c>
      <c r="H4378">
        <v>78.508799999999994</v>
      </c>
      <c r="I4378" t="s">
        <v>44</v>
      </c>
      <c r="J4378" t="s">
        <v>76</v>
      </c>
      <c r="K4378" t="s">
        <v>4629</v>
      </c>
      <c r="L4378" t="s">
        <v>47</v>
      </c>
      <c r="M4378" t="s">
        <v>48</v>
      </c>
      <c r="N4378" t="s">
        <v>6696</v>
      </c>
      <c r="O4378">
        <f t="shared" si="68"/>
        <v>2014</v>
      </c>
    </row>
    <row r="4379" spans="1:15" x14ac:dyDescent="0.3">
      <c r="A4379" t="s">
        <v>6695</v>
      </c>
      <c r="B4379" s="7">
        <v>41754</v>
      </c>
      <c r="C4379" t="s">
        <v>3379</v>
      </c>
      <c r="D4379" t="s">
        <v>2996</v>
      </c>
      <c r="E4379">
        <v>1487.04</v>
      </c>
      <c r="F4379">
        <v>5</v>
      </c>
      <c r="G4379">
        <v>0.2</v>
      </c>
      <c r="H4379">
        <v>148.70400000000001</v>
      </c>
      <c r="I4379" t="s">
        <v>32</v>
      </c>
      <c r="J4379" t="s">
        <v>39</v>
      </c>
      <c r="K4379" t="s">
        <v>2997</v>
      </c>
      <c r="L4379" t="s">
        <v>47</v>
      </c>
      <c r="M4379" t="s">
        <v>48</v>
      </c>
      <c r="N4379" t="s">
        <v>6696</v>
      </c>
      <c r="O4379">
        <f t="shared" si="68"/>
        <v>2014</v>
      </c>
    </row>
    <row r="4380" spans="1:15" x14ac:dyDescent="0.3">
      <c r="A4380" t="s">
        <v>6697</v>
      </c>
      <c r="B4380" s="7">
        <v>42338</v>
      </c>
      <c r="C4380" t="s">
        <v>273</v>
      </c>
      <c r="D4380" t="s">
        <v>2599</v>
      </c>
      <c r="E4380">
        <v>17.48</v>
      </c>
      <c r="F4380">
        <v>2</v>
      </c>
      <c r="G4380">
        <v>0</v>
      </c>
      <c r="H4380">
        <v>8.2156000000000002</v>
      </c>
      <c r="I4380" t="s">
        <v>44</v>
      </c>
      <c r="J4380" t="s">
        <v>159</v>
      </c>
      <c r="K4380" t="s">
        <v>2600</v>
      </c>
      <c r="L4380" t="s">
        <v>35</v>
      </c>
      <c r="M4380" t="s">
        <v>36</v>
      </c>
      <c r="N4380" t="s">
        <v>37</v>
      </c>
      <c r="O4380">
        <f t="shared" si="68"/>
        <v>2015</v>
      </c>
    </row>
    <row r="4381" spans="1:15" x14ac:dyDescent="0.3">
      <c r="A4381" t="s">
        <v>6697</v>
      </c>
      <c r="B4381" s="7">
        <v>42338</v>
      </c>
      <c r="C4381" t="s">
        <v>273</v>
      </c>
      <c r="D4381" t="s">
        <v>2894</v>
      </c>
      <c r="E4381">
        <v>71.88</v>
      </c>
      <c r="F4381">
        <v>2</v>
      </c>
      <c r="G4381">
        <v>0</v>
      </c>
      <c r="H4381">
        <v>32.345999999999997</v>
      </c>
      <c r="I4381" t="s">
        <v>44</v>
      </c>
      <c r="J4381" t="s">
        <v>159</v>
      </c>
      <c r="K4381" t="s">
        <v>2895</v>
      </c>
      <c r="L4381" t="s">
        <v>35</v>
      </c>
      <c r="M4381" t="s">
        <v>36</v>
      </c>
      <c r="N4381" t="s">
        <v>37</v>
      </c>
      <c r="O4381">
        <f t="shared" si="68"/>
        <v>2015</v>
      </c>
    </row>
    <row r="4382" spans="1:15" x14ac:dyDescent="0.3">
      <c r="A4382" t="s">
        <v>6698</v>
      </c>
      <c r="B4382" s="7">
        <v>42302</v>
      </c>
      <c r="C4382" t="s">
        <v>4479</v>
      </c>
      <c r="D4382" t="s">
        <v>2148</v>
      </c>
      <c r="E4382">
        <v>60.45</v>
      </c>
      <c r="F4382">
        <v>3</v>
      </c>
      <c r="G4382">
        <v>0</v>
      </c>
      <c r="H4382">
        <v>16.3215</v>
      </c>
      <c r="I4382" t="s">
        <v>44</v>
      </c>
      <c r="J4382" t="s">
        <v>66</v>
      </c>
      <c r="K4382" t="s">
        <v>2149</v>
      </c>
      <c r="L4382" t="s">
        <v>47</v>
      </c>
      <c r="M4382" t="s">
        <v>48</v>
      </c>
      <c r="N4382" t="s">
        <v>120</v>
      </c>
      <c r="O4382">
        <f t="shared" si="68"/>
        <v>2015</v>
      </c>
    </row>
    <row r="4383" spans="1:15" x14ac:dyDescent="0.3">
      <c r="A4383" t="s">
        <v>6698</v>
      </c>
      <c r="B4383" s="7">
        <v>42302</v>
      </c>
      <c r="C4383" t="s">
        <v>4479</v>
      </c>
      <c r="D4383" t="s">
        <v>1505</v>
      </c>
      <c r="E4383">
        <v>253.17599999999999</v>
      </c>
      <c r="F4383">
        <v>3</v>
      </c>
      <c r="G4383">
        <v>0.2</v>
      </c>
      <c r="H4383">
        <v>-31.646999999999998</v>
      </c>
      <c r="I4383" t="s">
        <v>32</v>
      </c>
      <c r="J4383" t="s">
        <v>53</v>
      </c>
      <c r="K4383" t="s">
        <v>1506</v>
      </c>
      <c r="L4383" t="s">
        <v>47</v>
      </c>
      <c r="M4383" t="s">
        <v>48</v>
      </c>
      <c r="N4383" t="s">
        <v>120</v>
      </c>
      <c r="O4383">
        <f t="shared" si="68"/>
        <v>2015</v>
      </c>
    </row>
    <row r="4384" spans="1:15" x14ac:dyDescent="0.3">
      <c r="A4384" t="s">
        <v>6699</v>
      </c>
      <c r="B4384" s="7">
        <v>42205</v>
      </c>
      <c r="C4384" t="s">
        <v>1177</v>
      </c>
      <c r="D4384" t="s">
        <v>2101</v>
      </c>
      <c r="E4384">
        <v>2.88</v>
      </c>
      <c r="F4384">
        <v>5</v>
      </c>
      <c r="G4384">
        <v>0.8</v>
      </c>
      <c r="H4384">
        <v>-4.4640000000000004</v>
      </c>
      <c r="I4384" t="s">
        <v>44</v>
      </c>
      <c r="J4384" t="s">
        <v>73</v>
      </c>
      <c r="K4384" t="s">
        <v>2102</v>
      </c>
      <c r="L4384" t="s">
        <v>99</v>
      </c>
      <c r="M4384" t="s">
        <v>193</v>
      </c>
      <c r="N4384" t="s">
        <v>5411</v>
      </c>
      <c r="O4384">
        <f t="shared" si="68"/>
        <v>2015</v>
      </c>
    </row>
    <row r="4385" spans="1:15" x14ac:dyDescent="0.3">
      <c r="A4385" t="s">
        <v>6699</v>
      </c>
      <c r="B4385" s="7">
        <v>42205</v>
      </c>
      <c r="C4385" t="s">
        <v>1177</v>
      </c>
      <c r="D4385" t="s">
        <v>6700</v>
      </c>
      <c r="E4385">
        <v>384.94400000000002</v>
      </c>
      <c r="F4385">
        <v>4</v>
      </c>
      <c r="G4385">
        <v>0.3</v>
      </c>
      <c r="H4385">
        <v>-126.4816</v>
      </c>
      <c r="I4385" t="s">
        <v>32</v>
      </c>
      <c r="J4385" t="s">
        <v>33</v>
      </c>
      <c r="K4385" t="s">
        <v>6701</v>
      </c>
      <c r="L4385" t="s">
        <v>99</v>
      </c>
      <c r="M4385" t="s">
        <v>193</v>
      </c>
      <c r="N4385" t="s">
        <v>5411</v>
      </c>
      <c r="O4385">
        <f t="shared" si="68"/>
        <v>2015</v>
      </c>
    </row>
    <row r="4386" spans="1:15" x14ac:dyDescent="0.3">
      <c r="A4386" t="s">
        <v>6699</v>
      </c>
      <c r="B4386" s="7">
        <v>42205</v>
      </c>
      <c r="C4386" t="s">
        <v>1177</v>
      </c>
      <c r="D4386" t="s">
        <v>2273</v>
      </c>
      <c r="E4386">
        <v>153.584</v>
      </c>
      <c r="F4386">
        <v>2</v>
      </c>
      <c r="G4386">
        <v>0.2</v>
      </c>
      <c r="H4386">
        <v>13.438599999999999</v>
      </c>
      <c r="I4386" t="s">
        <v>69</v>
      </c>
      <c r="J4386" t="s">
        <v>70</v>
      </c>
      <c r="K4386" t="s">
        <v>2274</v>
      </c>
      <c r="L4386" t="s">
        <v>99</v>
      </c>
      <c r="M4386" t="s">
        <v>193</v>
      </c>
      <c r="N4386" t="s">
        <v>5411</v>
      </c>
      <c r="O4386">
        <f t="shared" si="68"/>
        <v>2015</v>
      </c>
    </row>
    <row r="4387" spans="1:15" x14ac:dyDescent="0.3">
      <c r="A4387" t="s">
        <v>6699</v>
      </c>
      <c r="B4387" s="7">
        <v>42205</v>
      </c>
      <c r="C4387" t="s">
        <v>1177</v>
      </c>
      <c r="D4387" t="s">
        <v>183</v>
      </c>
      <c r="E4387">
        <v>913.43</v>
      </c>
      <c r="F4387">
        <v>5</v>
      </c>
      <c r="G4387">
        <v>0.3</v>
      </c>
      <c r="H4387">
        <v>-52.195999999999998</v>
      </c>
      <c r="I4387" t="s">
        <v>32</v>
      </c>
      <c r="J4387" t="s">
        <v>33</v>
      </c>
      <c r="K4387" t="s">
        <v>184</v>
      </c>
      <c r="L4387" t="s">
        <v>99</v>
      </c>
      <c r="M4387" t="s">
        <v>193</v>
      </c>
      <c r="N4387" t="s">
        <v>5411</v>
      </c>
      <c r="O4387">
        <f t="shared" si="68"/>
        <v>2015</v>
      </c>
    </row>
    <row r="4388" spans="1:15" x14ac:dyDescent="0.3">
      <c r="A4388" t="s">
        <v>6702</v>
      </c>
      <c r="B4388" s="7">
        <v>42670</v>
      </c>
      <c r="C4388" t="s">
        <v>1223</v>
      </c>
      <c r="D4388" t="s">
        <v>6588</v>
      </c>
      <c r="E4388">
        <v>43.92</v>
      </c>
      <c r="F4388">
        <v>4</v>
      </c>
      <c r="G4388">
        <v>0</v>
      </c>
      <c r="H4388">
        <v>11.8584</v>
      </c>
      <c r="I4388" t="s">
        <v>44</v>
      </c>
      <c r="J4388" t="s">
        <v>76</v>
      </c>
      <c r="K4388" t="s">
        <v>1263</v>
      </c>
      <c r="L4388" t="s">
        <v>47</v>
      </c>
      <c r="M4388" t="s">
        <v>48</v>
      </c>
      <c r="N4388" t="s">
        <v>120</v>
      </c>
      <c r="O4388">
        <f t="shared" si="68"/>
        <v>2016</v>
      </c>
    </row>
    <row r="4389" spans="1:15" x14ac:dyDescent="0.3">
      <c r="A4389" t="s">
        <v>6702</v>
      </c>
      <c r="B4389" s="7">
        <v>42670</v>
      </c>
      <c r="C4389" t="s">
        <v>1223</v>
      </c>
      <c r="D4389" t="s">
        <v>3959</v>
      </c>
      <c r="E4389">
        <v>25.032</v>
      </c>
      <c r="F4389">
        <v>3</v>
      </c>
      <c r="G4389">
        <v>0.2</v>
      </c>
      <c r="H4389">
        <v>7.8224999999999998</v>
      </c>
      <c r="I4389" t="s">
        <v>44</v>
      </c>
      <c r="J4389" t="s">
        <v>73</v>
      </c>
      <c r="K4389" t="s">
        <v>3960</v>
      </c>
      <c r="L4389" t="s">
        <v>47</v>
      </c>
      <c r="M4389" t="s">
        <v>48</v>
      </c>
      <c r="N4389" t="s">
        <v>120</v>
      </c>
      <c r="O4389">
        <f t="shared" si="68"/>
        <v>2016</v>
      </c>
    </row>
    <row r="4390" spans="1:15" x14ac:dyDescent="0.3">
      <c r="A4390" t="s">
        <v>6703</v>
      </c>
      <c r="B4390" s="7">
        <v>43059</v>
      </c>
      <c r="C4390" t="s">
        <v>2200</v>
      </c>
      <c r="D4390" t="s">
        <v>2241</v>
      </c>
      <c r="E4390">
        <v>46.76</v>
      </c>
      <c r="F4390">
        <v>7</v>
      </c>
      <c r="G4390">
        <v>0</v>
      </c>
      <c r="H4390">
        <v>22.444800000000001</v>
      </c>
      <c r="I4390" t="s">
        <v>44</v>
      </c>
      <c r="J4390" t="s">
        <v>85</v>
      </c>
      <c r="K4390" t="s">
        <v>2242</v>
      </c>
      <c r="L4390" t="s">
        <v>137</v>
      </c>
      <c r="M4390" t="s">
        <v>243</v>
      </c>
      <c r="N4390" t="s">
        <v>244</v>
      </c>
      <c r="O4390">
        <f t="shared" si="68"/>
        <v>2017</v>
      </c>
    </row>
    <row r="4391" spans="1:15" x14ac:dyDescent="0.3">
      <c r="A4391" t="s">
        <v>6703</v>
      </c>
      <c r="B4391" s="7">
        <v>43059</v>
      </c>
      <c r="C4391" t="s">
        <v>2200</v>
      </c>
      <c r="D4391" t="s">
        <v>3945</v>
      </c>
      <c r="E4391">
        <v>183.96799999999999</v>
      </c>
      <c r="F4391">
        <v>2</v>
      </c>
      <c r="G4391">
        <v>0.2</v>
      </c>
      <c r="H4391">
        <v>-25.2956</v>
      </c>
      <c r="I4391" t="s">
        <v>32</v>
      </c>
      <c r="J4391" t="s">
        <v>33</v>
      </c>
      <c r="K4391" t="s">
        <v>3946</v>
      </c>
      <c r="L4391" t="s">
        <v>137</v>
      </c>
      <c r="M4391" t="s">
        <v>243</v>
      </c>
      <c r="N4391" t="s">
        <v>244</v>
      </c>
      <c r="O4391">
        <f t="shared" si="68"/>
        <v>2017</v>
      </c>
    </row>
    <row r="4392" spans="1:15" x14ac:dyDescent="0.3">
      <c r="A4392" t="s">
        <v>6703</v>
      </c>
      <c r="B4392" s="7">
        <v>43059</v>
      </c>
      <c r="C4392" t="s">
        <v>2200</v>
      </c>
      <c r="D4392" t="s">
        <v>5463</v>
      </c>
      <c r="E4392">
        <v>1259.97</v>
      </c>
      <c r="F4392">
        <v>3</v>
      </c>
      <c r="G4392">
        <v>0</v>
      </c>
      <c r="H4392">
        <v>327.59219999999999</v>
      </c>
      <c r="I4392" t="s">
        <v>69</v>
      </c>
      <c r="J4392" t="s">
        <v>70</v>
      </c>
      <c r="K4392" t="s">
        <v>5464</v>
      </c>
      <c r="L4392" t="s">
        <v>137</v>
      </c>
      <c r="M4392" t="s">
        <v>243</v>
      </c>
      <c r="N4392" t="s">
        <v>244</v>
      </c>
      <c r="O4392">
        <f t="shared" si="68"/>
        <v>2017</v>
      </c>
    </row>
    <row r="4393" spans="1:15" x14ac:dyDescent="0.3">
      <c r="A4393" t="s">
        <v>6703</v>
      </c>
      <c r="B4393" s="7">
        <v>43059</v>
      </c>
      <c r="C4393" t="s">
        <v>2200</v>
      </c>
      <c r="D4393" t="s">
        <v>4423</v>
      </c>
      <c r="E4393">
        <v>68.97</v>
      </c>
      <c r="F4393">
        <v>3</v>
      </c>
      <c r="G4393">
        <v>0</v>
      </c>
      <c r="H4393">
        <v>19.311599999999999</v>
      </c>
      <c r="I4393" t="s">
        <v>44</v>
      </c>
      <c r="J4393" t="s">
        <v>66</v>
      </c>
      <c r="K4393" t="s">
        <v>4424</v>
      </c>
      <c r="L4393" t="s">
        <v>137</v>
      </c>
      <c r="M4393" t="s">
        <v>243</v>
      </c>
      <c r="N4393" t="s">
        <v>244</v>
      </c>
      <c r="O4393">
        <f t="shared" si="68"/>
        <v>2017</v>
      </c>
    </row>
    <row r="4394" spans="1:15" x14ac:dyDescent="0.3">
      <c r="A4394" t="s">
        <v>6704</v>
      </c>
      <c r="B4394" s="7">
        <v>42621</v>
      </c>
      <c r="C4394" t="s">
        <v>126</v>
      </c>
      <c r="D4394" t="s">
        <v>1385</v>
      </c>
      <c r="E4394">
        <v>70.367999999999995</v>
      </c>
      <c r="F4394">
        <v>2</v>
      </c>
      <c r="G4394">
        <v>0.2</v>
      </c>
      <c r="H4394">
        <v>6.1571999999999996</v>
      </c>
      <c r="I4394" t="s">
        <v>44</v>
      </c>
      <c r="J4394" t="s">
        <v>66</v>
      </c>
      <c r="K4394" t="s">
        <v>1386</v>
      </c>
      <c r="L4394" t="s">
        <v>99</v>
      </c>
      <c r="M4394" t="s">
        <v>100</v>
      </c>
      <c r="N4394" t="s">
        <v>722</v>
      </c>
      <c r="O4394">
        <f t="shared" si="68"/>
        <v>2016</v>
      </c>
    </row>
    <row r="4395" spans="1:15" x14ac:dyDescent="0.3">
      <c r="A4395" t="s">
        <v>6704</v>
      </c>
      <c r="B4395" s="7">
        <v>42621</v>
      </c>
      <c r="C4395" t="s">
        <v>126</v>
      </c>
      <c r="D4395" t="s">
        <v>4458</v>
      </c>
      <c r="E4395">
        <v>59.96</v>
      </c>
      <c r="F4395">
        <v>5</v>
      </c>
      <c r="G4395">
        <v>0.2</v>
      </c>
      <c r="H4395">
        <v>21.735499999999998</v>
      </c>
      <c r="I4395" t="s">
        <v>69</v>
      </c>
      <c r="J4395" t="s">
        <v>70</v>
      </c>
      <c r="K4395" t="s">
        <v>4459</v>
      </c>
      <c r="L4395" t="s">
        <v>99</v>
      </c>
      <c r="M4395" t="s">
        <v>100</v>
      </c>
      <c r="N4395" t="s">
        <v>722</v>
      </c>
      <c r="O4395">
        <f t="shared" si="68"/>
        <v>2016</v>
      </c>
    </row>
    <row r="4396" spans="1:15" x14ac:dyDescent="0.3">
      <c r="A4396" t="s">
        <v>6705</v>
      </c>
      <c r="B4396" s="7">
        <v>41840</v>
      </c>
      <c r="C4396" t="s">
        <v>4447</v>
      </c>
      <c r="D4396" t="s">
        <v>1950</v>
      </c>
      <c r="E4396">
        <v>25.984000000000002</v>
      </c>
      <c r="F4396">
        <v>1</v>
      </c>
      <c r="G4396">
        <v>0.2</v>
      </c>
      <c r="H4396">
        <v>-5.1967999999999996</v>
      </c>
      <c r="I4396" t="s">
        <v>44</v>
      </c>
      <c r="J4396" t="s">
        <v>58</v>
      </c>
      <c r="K4396" t="s">
        <v>1951</v>
      </c>
      <c r="L4396" t="s">
        <v>137</v>
      </c>
      <c r="M4396" t="s">
        <v>445</v>
      </c>
      <c r="N4396" t="s">
        <v>290</v>
      </c>
      <c r="O4396">
        <f t="shared" si="68"/>
        <v>2014</v>
      </c>
    </row>
    <row r="4397" spans="1:15" x14ac:dyDescent="0.3">
      <c r="A4397" t="s">
        <v>6705</v>
      </c>
      <c r="B4397" s="7">
        <v>41840</v>
      </c>
      <c r="C4397" t="s">
        <v>4447</v>
      </c>
      <c r="D4397" t="s">
        <v>3448</v>
      </c>
      <c r="E4397">
        <v>27.36</v>
      </c>
      <c r="F4397">
        <v>3</v>
      </c>
      <c r="G4397">
        <v>0.7</v>
      </c>
      <c r="H4397">
        <v>-21.888000000000002</v>
      </c>
      <c r="I4397" t="s">
        <v>44</v>
      </c>
      <c r="J4397" t="s">
        <v>73</v>
      </c>
      <c r="K4397" t="s">
        <v>3449</v>
      </c>
      <c r="L4397" t="s">
        <v>137</v>
      </c>
      <c r="M4397" t="s">
        <v>445</v>
      </c>
      <c r="N4397" t="s">
        <v>290</v>
      </c>
      <c r="O4397">
        <f t="shared" si="68"/>
        <v>2014</v>
      </c>
    </row>
    <row r="4398" spans="1:15" x14ac:dyDescent="0.3">
      <c r="A4398" t="s">
        <v>6706</v>
      </c>
      <c r="B4398" s="7">
        <v>42689</v>
      </c>
      <c r="C4398" t="s">
        <v>5917</v>
      </c>
      <c r="D4398" t="s">
        <v>3256</v>
      </c>
      <c r="E4398">
        <v>361.37599999999998</v>
      </c>
      <c r="F4398">
        <v>2</v>
      </c>
      <c r="G4398">
        <v>0.2</v>
      </c>
      <c r="H4398">
        <v>27.103200000000001</v>
      </c>
      <c r="I4398" t="s">
        <v>69</v>
      </c>
      <c r="J4398" t="s">
        <v>70</v>
      </c>
      <c r="K4398" t="s">
        <v>3257</v>
      </c>
      <c r="L4398" t="s">
        <v>47</v>
      </c>
      <c r="M4398" t="s">
        <v>48</v>
      </c>
      <c r="N4398" t="s">
        <v>840</v>
      </c>
      <c r="O4398">
        <f t="shared" si="68"/>
        <v>2016</v>
      </c>
    </row>
    <row r="4399" spans="1:15" x14ac:dyDescent="0.3">
      <c r="A4399" t="s">
        <v>6707</v>
      </c>
      <c r="B4399" s="7">
        <v>41827</v>
      </c>
      <c r="C4399" t="s">
        <v>1862</v>
      </c>
      <c r="D4399" t="s">
        <v>2799</v>
      </c>
      <c r="E4399">
        <v>172.18600000000001</v>
      </c>
      <c r="F4399">
        <v>2</v>
      </c>
      <c r="G4399">
        <v>0.3</v>
      </c>
      <c r="H4399">
        <v>-46.736199999999997</v>
      </c>
      <c r="I4399" t="s">
        <v>32</v>
      </c>
      <c r="J4399" t="s">
        <v>39</v>
      </c>
      <c r="K4399" t="s">
        <v>2800</v>
      </c>
      <c r="L4399" t="s">
        <v>137</v>
      </c>
      <c r="M4399" t="s">
        <v>138</v>
      </c>
      <c r="N4399" t="s">
        <v>139</v>
      </c>
      <c r="O4399">
        <f t="shared" si="68"/>
        <v>2014</v>
      </c>
    </row>
    <row r="4400" spans="1:15" x14ac:dyDescent="0.3">
      <c r="A4400" t="s">
        <v>6707</v>
      </c>
      <c r="B4400" s="7">
        <v>41827</v>
      </c>
      <c r="C4400" t="s">
        <v>1862</v>
      </c>
      <c r="D4400" t="s">
        <v>1657</v>
      </c>
      <c r="E4400">
        <v>69.007999999999996</v>
      </c>
      <c r="F4400">
        <v>2</v>
      </c>
      <c r="G4400">
        <v>0.2</v>
      </c>
      <c r="H4400">
        <v>12.0764</v>
      </c>
      <c r="I4400" t="s">
        <v>32</v>
      </c>
      <c r="J4400" t="s">
        <v>63</v>
      </c>
      <c r="K4400" t="s">
        <v>1658</v>
      </c>
      <c r="L4400" t="s">
        <v>137</v>
      </c>
      <c r="M4400" t="s">
        <v>138</v>
      </c>
      <c r="N4400" t="s">
        <v>139</v>
      </c>
      <c r="O4400">
        <f t="shared" si="68"/>
        <v>2014</v>
      </c>
    </row>
    <row r="4401" spans="1:15" x14ac:dyDescent="0.3">
      <c r="A4401" t="s">
        <v>6708</v>
      </c>
      <c r="B4401" s="7">
        <v>42446</v>
      </c>
      <c r="C4401" t="s">
        <v>402</v>
      </c>
      <c r="D4401" t="s">
        <v>3044</v>
      </c>
      <c r="E4401">
        <v>199.9</v>
      </c>
      <c r="F4401">
        <v>5</v>
      </c>
      <c r="G4401">
        <v>0</v>
      </c>
      <c r="H4401">
        <v>89.954999999999998</v>
      </c>
      <c r="I4401" t="s">
        <v>44</v>
      </c>
      <c r="J4401" t="s">
        <v>159</v>
      </c>
      <c r="K4401" t="s">
        <v>3045</v>
      </c>
      <c r="L4401" t="s">
        <v>137</v>
      </c>
      <c r="M4401" t="s">
        <v>2405</v>
      </c>
      <c r="N4401" t="s">
        <v>347</v>
      </c>
      <c r="O4401">
        <f t="shared" si="68"/>
        <v>2016</v>
      </c>
    </row>
    <row r="4402" spans="1:15" x14ac:dyDescent="0.3">
      <c r="A4402" t="s">
        <v>6708</v>
      </c>
      <c r="B4402" s="7">
        <v>42446</v>
      </c>
      <c r="C4402" t="s">
        <v>402</v>
      </c>
      <c r="D4402" t="s">
        <v>830</v>
      </c>
      <c r="E4402">
        <v>901.95</v>
      </c>
      <c r="F4402">
        <v>3</v>
      </c>
      <c r="G4402">
        <v>0</v>
      </c>
      <c r="H4402">
        <v>297.64350000000002</v>
      </c>
      <c r="I4402" t="s">
        <v>44</v>
      </c>
      <c r="J4402" t="s">
        <v>76</v>
      </c>
      <c r="K4402" t="s">
        <v>831</v>
      </c>
      <c r="L4402" t="s">
        <v>137</v>
      </c>
      <c r="M4402" t="s">
        <v>2405</v>
      </c>
      <c r="N4402" t="s">
        <v>347</v>
      </c>
      <c r="O4402">
        <f t="shared" si="68"/>
        <v>2016</v>
      </c>
    </row>
    <row r="4403" spans="1:15" x14ac:dyDescent="0.3">
      <c r="A4403" t="s">
        <v>6708</v>
      </c>
      <c r="B4403" s="7">
        <v>42446</v>
      </c>
      <c r="C4403" t="s">
        <v>402</v>
      </c>
      <c r="D4403" t="s">
        <v>2137</v>
      </c>
      <c r="E4403">
        <v>971.5</v>
      </c>
      <c r="F4403">
        <v>5</v>
      </c>
      <c r="G4403">
        <v>0</v>
      </c>
      <c r="H4403">
        <v>252.59</v>
      </c>
      <c r="I4403" t="s">
        <v>32</v>
      </c>
      <c r="J4403" t="s">
        <v>63</v>
      </c>
      <c r="K4403" t="s">
        <v>2138</v>
      </c>
      <c r="L4403" t="s">
        <v>137</v>
      </c>
      <c r="M4403" t="s">
        <v>2405</v>
      </c>
      <c r="N4403" t="s">
        <v>347</v>
      </c>
      <c r="O4403">
        <f t="shared" si="68"/>
        <v>2016</v>
      </c>
    </row>
    <row r="4404" spans="1:15" x14ac:dyDescent="0.3">
      <c r="A4404" t="s">
        <v>6709</v>
      </c>
      <c r="B4404" s="7">
        <v>42730</v>
      </c>
      <c r="C4404" t="s">
        <v>870</v>
      </c>
      <c r="D4404" t="s">
        <v>6710</v>
      </c>
      <c r="E4404">
        <v>11.327999999999999</v>
      </c>
      <c r="F4404">
        <v>2</v>
      </c>
      <c r="G4404">
        <v>0.2</v>
      </c>
      <c r="H4404">
        <v>2.5488</v>
      </c>
      <c r="I4404" t="s">
        <v>44</v>
      </c>
      <c r="J4404" t="s">
        <v>66</v>
      </c>
      <c r="K4404" t="s">
        <v>6711</v>
      </c>
      <c r="L4404" t="s">
        <v>47</v>
      </c>
      <c r="M4404" t="s">
        <v>409</v>
      </c>
      <c r="N4404" t="s">
        <v>958</v>
      </c>
      <c r="O4404">
        <f t="shared" si="68"/>
        <v>2016</v>
      </c>
    </row>
    <row r="4405" spans="1:15" x14ac:dyDescent="0.3">
      <c r="A4405" t="s">
        <v>6712</v>
      </c>
      <c r="B4405" s="7">
        <v>41884</v>
      </c>
      <c r="C4405" t="s">
        <v>434</v>
      </c>
      <c r="D4405" t="s">
        <v>6710</v>
      </c>
      <c r="E4405">
        <v>21.24</v>
      </c>
      <c r="F4405">
        <v>3</v>
      </c>
      <c r="G4405">
        <v>0</v>
      </c>
      <c r="H4405">
        <v>8.0711999999999993</v>
      </c>
      <c r="I4405" t="s">
        <v>44</v>
      </c>
      <c r="J4405" t="s">
        <v>66</v>
      </c>
      <c r="K4405" t="s">
        <v>6711</v>
      </c>
      <c r="L4405" t="s">
        <v>137</v>
      </c>
      <c r="M4405" t="s">
        <v>243</v>
      </c>
      <c r="N4405" t="s">
        <v>244</v>
      </c>
      <c r="O4405">
        <f t="shared" si="68"/>
        <v>2014</v>
      </c>
    </row>
    <row r="4406" spans="1:15" x14ac:dyDescent="0.3">
      <c r="A4406" t="s">
        <v>6713</v>
      </c>
      <c r="B4406" s="7">
        <v>42190</v>
      </c>
      <c r="C4406" t="s">
        <v>4643</v>
      </c>
      <c r="D4406" t="s">
        <v>657</v>
      </c>
      <c r="E4406">
        <v>34.799999999999997</v>
      </c>
      <c r="F4406">
        <v>3</v>
      </c>
      <c r="G4406">
        <v>0.2</v>
      </c>
      <c r="H4406">
        <v>2.1749999999999998</v>
      </c>
      <c r="I4406" t="s">
        <v>69</v>
      </c>
      <c r="J4406" t="s">
        <v>148</v>
      </c>
      <c r="K4406" t="s">
        <v>658</v>
      </c>
      <c r="L4406" t="s">
        <v>137</v>
      </c>
      <c r="M4406" t="s">
        <v>138</v>
      </c>
      <c r="N4406" t="s">
        <v>139</v>
      </c>
      <c r="O4406">
        <f t="shared" si="68"/>
        <v>2015</v>
      </c>
    </row>
    <row r="4407" spans="1:15" x14ac:dyDescent="0.3">
      <c r="A4407" t="s">
        <v>6713</v>
      </c>
      <c r="B4407" s="7">
        <v>42190</v>
      </c>
      <c r="C4407" t="s">
        <v>4643</v>
      </c>
      <c r="D4407" t="s">
        <v>2470</v>
      </c>
      <c r="E4407">
        <v>38.975999999999999</v>
      </c>
      <c r="F4407">
        <v>3</v>
      </c>
      <c r="G4407">
        <v>0.2</v>
      </c>
      <c r="H4407">
        <v>-2.4359999999999999</v>
      </c>
      <c r="I4407" t="s">
        <v>44</v>
      </c>
      <c r="J4407" t="s">
        <v>58</v>
      </c>
      <c r="K4407" t="s">
        <v>2471</v>
      </c>
      <c r="L4407" t="s">
        <v>137</v>
      </c>
      <c r="M4407" t="s">
        <v>138</v>
      </c>
      <c r="N4407" t="s">
        <v>139</v>
      </c>
      <c r="O4407">
        <f t="shared" si="68"/>
        <v>2015</v>
      </c>
    </row>
    <row r="4408" spans="1:15" x14ac:dyDescent="0.3">
      <c r="A4408" t="s">
        <v>6714</v>
      </c>
      <c r="B4408" s="7">
        <v>42694</v>
      </c>
      <c r="C4408" t="s">
        <v>4068</v>
      </c>
      <c r="D4408" t="s">
        <v>2411</v>
      </c>
      <c r="E4408">
        <v>9.08</v>
      </c>
      <c r="F4408">
        <v>2</v>
      </c>
      <c r="G4408">
        <v>0</v>
      </c>
      <c r="H4408">
        <v>4.0860000000000003</v>
      </c>
      <c r="I4408" t="s">
        <v>44</v>
      </c>
      <c r="J4408" t="s">
        <v>85</v>
      </c>
      <c r="K4408" t="s">
        <v>2412</v>
      </c>
      <c r="L4408" t="s">
        <v>99</v>
      </c>
      <c r="M4408" t="s">
        <v>230</v>
      </c>
      <c r="N4408" t="s">
        <v>446</v>
      </c>
      <c r="O4408">
        <f t="shared" si="68"/>
        <v>2016</v>
      </c>
    </row>
    <row r="4409" spans="1:15" x14ac:dyDescent="0.3">
      <c r="A4409" t="s">
        <v>6714</v>
      </c>
      <c r="B4409" s="7">
        <v>42694</v>
      </c>
      <c r="C4409" t="s">
        <v>4068</v>
      </c>
      <c r="D4409" t="s">
        <v>3363</v>
      </c>
      <c r="E4409">
        <v>314.55</v>
      </c>
      <c r="F4409">
        <v>3</v>
      </c>
      <c r="G4409">
        <v>0</v>
      </c>
      <c r="H4409">
        <v>150.98400000000001</v>
      </c>
      <c r="I4409" t="s">
        <v>44</v>
      </c>
      <c r="J4409" t="s">
        <v>85</v>
      </c>
      <c r="K4409" t="s">
        <v>3364</v>
      </c>
      <c r="L4409" t="s">
        <v>99</v>
      </c>
      <c r="M4409" t="s">
        <v>230</v>
      </c>
      <c r="N4409" t="s">
        <v>446</v>
      </c>
      <c r="O4409">
        <f t="shared" si="68"/>
        <v>2016</v>
      </c>
    </row>
    <row r="4410" spans="1:15" x14ac:dyDescent="0.3">
      <c r="A4410" t="s">
        <v>6714</v>
      </c>
      <c r="B4410" s="7">
        <v>42694</v>
      </c>
      <c r="C4410" t="s">
        <v>4068</v>
      </c>
      <c r="D4410" t="s">
        <v>702</v>
      </c>
      <c r="E4410">
        <v>4.91</v>
      </c>
      <c r="F4410">
        <v>1</v>
      </c>
      <c r="G4410">
        <v>0</v>
      </c>
      <c r="H4410">
        <v>2.3077000000000001</v>
      </c>
      <c r="I4410" t="s">
        <v>44</v>
      </c>
      <c r="J4410" t="s">
        <v>73</v>
      </c>
      <c r="K4410" t="s">
        <v>703</v>
      </c>
      <c r="L4410" t="s">
        <v>99</v>
      </c>
      <c r="M4410" t="s">
        <v>230</v>
      </c>
      <c r="N4410" t="s">
        <v>446</v>
      </c>
      <c r="O4410">
        <f t="shared" si="68"/>
        <v>2016</v>
      </c>
    </row>
    <row r="4411" spans="1:15" x14ac:dyDescent="0.3">
      <c r="A4411" t="s">
        <v>6715</v>
      </c>
      <c r="B4411" s="7">
        <v>41765</v>
      </c>
      <c r="C4411" t="s">
        <v>180</v>
      </c>
      <c r="D4411" t="s">
        <v>2970</v>
      </c>
      <c r="E4411">
        <v>5.78</v>
      </c>
      <c r="F4411">
        <v>2</v>
      </c>
      <c r="G4411">
        <v>0</v>
      </c>
      <c r="H4411">
        <v>2.7166000000000001</v>
      </c>
      <c r="I4411" t="s">
        <v>44</v>
      </c>
      <c r="J4411" t="s">
        <v>45</v>
      </c>
      <c r="K4411" t="s">
        <v>2971</v>
      </c>
      <c r="L4411" t="s">
        <v>47</v>
      </c>
      <c r="M4411" t="s">
        <v>48</v>
      </c>
      <c r="N4411" t="s">
        <v>49</v>
      </c>
      <c r="O4411">
        <f t="shared" si="68"/>
        <v>2014</v>
      </c>
    </row>
    <row r="4412" spans="1:15" x14ac:dyDescent="0.3">
      <c r="A4412" t="s">
        <v>6715</v>
      </c>
      <c r="B4412" s="7">
        <v>41765</v>
      </c>
      <c r="C4412" t="s">
        <v>180</v>
      </c>
      <c r="D4412" t="s">
        <v>2218</v>
      </c>
      <c r="E4412">
        <v>107.94</v>
      </c>
      <c r="F4412">
        <v>6</v>
      </c>
      <c r="G4412">
        <v>0</v>
      </c>
      <c r="H4412">
        <v>30.223199999999999</v>
      </c>
      <c r="I4412" t="s">
        <v>44</v>
      </c>
      <c r="J4412" t="s">
        <v>66</v>
      </c>
      <c r="K4412" t="s">
        <v>2219</v>
      </c>
      <c r="L4412" t="s">
        <v>47</v>
      </c>
      <c r="M4412" t="s">
        <v>48</v>
      </c>
      <c r="N4412" t="s">
        <v>49</v>
      </c>
      <c r="O4412">
        <f t="shared" si="68"/>
        <v>2014</v>
      </c>
    </row>
    <row r="4413" spans="1:15" x14ac:dyDescent="0.3">
      <c r="A4413" t="s">
        <v>6716</v>
      </c>
      <c r="B4413" s="7">
        <v>41811</v>
      </c>
      <c r="C4413" t="s">
        <v>3771</v>
      </c>
      <c r="D4413" t="s">
        <v>4472</v>
      </c>
      <c r="E4413">
        <v>19.649999999999999</v>
      </c>
      <c r="F4413">
        <v>3</v>
      </c>
      <c r="G4413">
        <v>0</v>
      </c>
      <c r="H4413">
        <v>9.0389999999999997</v>
      </c>
      <c r="I4413" t="s">
        <v>44</v>
      </c>
      <c r="J4413" t="s">
        <v>85</v>
      </c>
      <c r="K4413" t="s">
        <v>4473</v>
      </c>
      <c r="L4413" t="s">
        <v>137</v>
      </c>
      <c r="M4413" t="s">
        <v>243</v>
      </c>
      <c r="N4413" t="s">
        <v>244</v>
      </c>
      <c r="O4413">
        <f t="shared" si="68"/>
        <v>2014</v>
      </c>
    </row>
    <row r="4414" spans="1:15" x14ac:dyDescent="0.3">
      <c r="A4414" t="s">
        <v>6716</v>
      </c>
      <c r="B4414" s="7">
        <v>41811</v>
      </c>
      <c r="C4414" t="s">
        <v>3771</v>
      </c>
      <c r="D4414" t="s">
        <v>1768</v>
      </c>
      <c r="E4414">
        <v>617.97</v>
      </c>
      <c r="F4414">
        <v>3</v>
      </c>
      <c r="G4414">
        <v>0</v>
      </c>
      <c r="H4414">
        <v>160.6722</v>
      </c>
      <c r="I4414" t="s">
        <v>69</v>
      </c>
      <c r="J4414" t="s">
        <v>70</v>
      </c>
      <c r="K4414" t="s">
        <v>1769</v>
      </c>
      <c r="L4414" t="s">
        <v>137</v>
      </c>
      <c r="M4414" t="s">
        <v>243</v>
      </c>
      <c r="N4414" t="s">
        <v>244</v>
      </c>
      <c r="O4414">
        <f t="shared" si="68"/>
        <v>2014</v>
      </c>
    </row>
    <row r="4415" spans="1:15" x14ac:dyDescent="0.3">
      <c r="A4415" t="s">
        <v>6716</v>
      </c>
      <c r="B4415" s="7">
        <v>41811</v>
      </c>
      <c r="C4415" t="s">
        <v>3771</v>
      </c>
      <c r="D4415" t="s">
        <v>3242</v>
      </c>
      <c r="E4415">
        <v>59.7</v>
      </c>
      <c r="F4415">
        <v>3</v>
      </c>
      <c r="G4415">
        <v>0</v>
      </c>
      <c r="H4415">
        <v>26.864999999999998</v>
      </c>
      <c r="I4415" t="s">
        <v>44</v>
      </c>
      <c r="J4415" t="s">
        <v>76</v>
      </c>
      <c r="K4415" t="s">
        <v>3243</v>
      </c>
      <c r="L4415" t="s">
        <v>137</v>
      </c>
      <c r="M4415" t="s">
        <v>243</v>
      </c>
      <c r="N4415" t="s">
        <v>244</v>
      </c>
      <c r="O4415">
        <f t="shared" si="68"/>
        <v>2014</v>
      </c>
    </row>
    <row r="4416" spans="1:15" x14ac:dyDescent="0.3">
      <c r="A4416" t="s">
        <v>6717</v>
      </c>
      <c r="B4416" s="7">
        <v>42966</v>
      </c>
      <c r="C4416" t="s">
        <v>625</v>
      </c>
      <c r="D4416" t="s">
        <v>2618</v>
      </c>
      <c r="E4416">
        <v>387.99</v>
      </c>
      <c r="F4416">
        <v>1</v>
      </c>
      <c r="G4416">
        <v>0</v>
      </c>
      <c r="H4416">
        <v>182.3553</v>
      </c>
      <c r="I4416" t="s">
        <v>44</v>
      </c>
      <c r="J4416" t="s">
        <v>73</v>
      </c>
      <c r="K4416" t="s">
        <v>2619</v>
      </c>
      <c r="L4416" t="s">
        <v>137</v>
      </c>
      <c r="M4416" t="s">
        <v>1102</v>
      </c>
      <c r="N4416" t="s">
        <v>1310</v>
      </c>
      <c r="O4416">
        <f t="shared" si="68"/>
        <v>2017</v>
      </c>
    </row>
    <row r="4417" spans="1:15" x14ac:dyDescent="0.3">
      <c r="A4417" t="s">
        <v>6718</v>
      </c>
      <c r="B4417" s="7">
        <v>41972</v>
      </c>
      <c r="C4417" t="s">
        <v>874</v>
      </c>
      <c r="D4417" t="s">
        <v>3100</v>
      </c>
      <c r="E4417">
        <v>575.91999999999996</v>
      </c>
      <c r="F4417">
        <v>2</v>
      </c>
      <c r="G4417">
        <v>0.2</v>
      </c>
      <c r="H4417">
        <v>71.989999999999995</v>
      </c>
      <c r="I4417" t="s">
        <v>69</v>
      </c>
      <c r="J4417" t="s">
        <v>70</v>
      </c>
      <c r="K4417" t="s">
        <v>3101</v>
      </c>
      <c r="L4417" t="s">
        <v>47</v>
      </c>
      <c r="M4417" t="s">
        <v>48</v>
      </c>
      <c r="N4417" t="s">
        <v>120</v>
      </c>
      <c r="O4417">
        <f t="shared" si="68"/>
        <v>2014</v>
      </c>
    </row>
    <row r="4418" spans="1:15" x14ac:dyDescent="0.3">
      <c r="A4418" t="s">
        <v>6718</v>
      </c>
      <c r="B4418" s="7">
        <v>41972</v>
      </c>
      <c r="C4418" t="s">
        <v>874</v>
      </c>
      <c r="D4418" t="s">
        <v>2852</v>
      </c>
      <c r="E4418">
        <v>30.4</v>
      </c>
      <c r="F4418">
        <v>5</v>
      </c>
      <c r="G4418">
        <v>0</v>
      </c>
      <c r="H4418">
        <v>15.2</v>
      </c>
      <c r="I4418" t="s">
        <v>44</v>
      </c>
      <c r="J4418" t="s">
        <v>241</v>
      </c>
      <c r="K4418" t="s">
        <v>500</v>
      </c>
      <c r="L4418" t="s">
        <v>47</v>
      </c>
      <c r="M4418" t="s">
        <v>48</v>
      </c>
      <c r="N4418" t="s">
        <v>120</v>
      </c>
      <c r="O4418">
        <f t="shared" ref="O4418:O4481" si="69">YEAR(B4418)</f>
        <v>2014</v>
      </c>
    </row>
    <row r="4419" spans="1:15" x14ac:dyDescent="0.3">
      <c r="A4419" t="s">
        <v>6719</v>
      </c>
      <c r="B4419" s="7">
        <v>42834</v>
      </c>
      <c r="C4419" t="s">
        <v>810</v>
      </c>
      <c r="D4419" t="s">
        <v>3376</v>
      </c>
      <c r="E4419">
        <v>478.24</v>
      </c>
      <c r="F4419">
        <v>8</v>
      </c>
      <c r="G4419">
        <v>0</v>
      </c>
      <c r="H4419">
        <v>219.99039999999999</v>
      </c>
      <c r="I4419" t="s">
        <v>44</v>
      </c>
      <c r="J4419" t="s">
        <v>73</v>
      </c>
      <c r="K4419" t="s">
        <v>3377</v>
      </c>
      <c r="L4419" t="s">
        <v>99</v>
      </c>
      <c r="M4419" t="s">
        <v>216</v>
      </c>
      <c r="N4419" t="s">
        <v>779</v>
      </c>
      <c r="O4419">
        <f t="shared" si="69"/>
        <v>2017</v>
      </c>
    </row>
    <row r="4420" spans="1:15" x14ac:dyDescent="0.3">
      <c r="A4420" t="s">
        <v>6720</v>
      </c>
      <c r="B4420" s="7">
        <v>41993</v>
      </c>
      <c r="C4420" t="s">
        <v>5940</v>
      </c>
      <c r="D4420" t="s">
        <v>491</v>
      </c>
      <c r="E4420">
        <v>190.84800000000001</v>
      </c>
      <c r="F4420">
        <v>3</v>
      </c>
      <c r="G4420">
        <v>0.2</v>
      </c>
      <c r="H4420">
        <v>-21.470400000000001</v>
      </c>
      <c r="I4420" t="s">
        <v>32</v>
      </c>
      <c r="J4420" t="s">
        <v>63</v>
      </c>
      <c r="K4420" t="s">
        <v>492</v>
      </c>
      <c r="L4420" t="s">
        <v>137</v>
      </c>
      <c r="M4420" t="s">
        <v>445</v>
      </c>
      <c r="N4420" t="s">
        <v>691</v>
      </c>
      <c r="O4420">
        <f t="shared" si="69"/>
        <v>2014</v>
      </c>
    </row>
    <row r="4421" spans="1:15" x14ac:dyDescent="0.3">
      <c r="A4421" t="s">
        <v>6721</v>
      </c>
      <c r="B4421" s="7">
        <v>41990</v>
      </c>
      <c r="C4421" t="s">
        <v>5621</v>
      </c>
      <c r="D4421" t="s">
        <v>4260</v>
      </c>
      <c r="E4421">
        <v>5.484</v>
      </c>
      <c r="F4421">
        <v>4</v>
      </c>
      <c r="G4421">
        <v>0.7</v>
      </c>
      <c r="H4421">
        <v>-4.0216000000000003</v>
      </c>
      <c r="I4421" t="s">
        <v>44</v>
      </c>
      <c r="J4421" t="s">
        <v>73</v>
      </c>
      <c r="K4421" t="s">
        <v>4261</v>
      </c>
      <c r="L4421" t="s">
        <v>137</v>
      </c>
      <c r="M4421" t="s">
        <v>445</v>
      </c>
      <c r="N4421" t="s">
        <v>446</v>
      </c>
      <c r="O4421">
        <f t="shared" si="69"/>
        <v>2014</v>
      </c>
    </row>
    <row r="4422" spans="1:15" x14ac:dyDescent="0.3">
      <c r="A4422" t="s">
        <v>6722</v>
      </c>
      <c r="B4422" s="7">
        <v>42325</v>
      </c>
      <c r="C4422" t="s">
        <v>2542</v>
      </c>
      <c r="D4422" t="s">
        <v>2333</v>
      </c>
      <c r="E4422">
        <v>40.92</v>
      </c>
      <c r="F4422">
        <v>5</v>
      </c>
      <c r="G4422">
        <v>0.2</v>
      </c>
      <c r="H4422">
        <v>3.069</v>
      </c>
      <c r="I4422" t="s">
        <v>44</v>
      </c>
      <c r="J4422" t="s">
        <v>515</v>
      </c>
      <c r="K4422" t="s">
        <v>2334</v>
      </c>
      <c r="L4422" t="s">
        <v>99</v>
      </c>
      <c r="M4422" t="s">
        <v>193</v>
      </c>
      <c r="N4422" t="s">
        <v>276</v>
      </c>
      <c r="O4422">
        <f t="shared" si="69"/>
        <v>2015</v>
      </c>
    </row>
    <row r="4423" spans="1:15" x14ac:dyDescent="0.3">
      <c r="A4423" t="s">
        <v>6723</v>
      </c>
      <c r="B4423" s="7">
        <v>41702</v>
      </c>
      <c r="C4423" t="s">
        <v>1402</v>
      </c>
      <c r="D4423" t="s">
        <v>1104</v>
      </c>
      <c r="E4423">
        <v>15.552</v>
      </c>
      <c r="F4423">
        <v>3</v>
      </c>
      <c r="G4423">
        <v>0.2</v>
      </c>
      <c r="H4423">
        <v>2.3328000000000002</v>
      </c>
      <c r="I4423" t="s">
        <v>44</v>
      </c>
      <c r="J4423" t="s">
        <v>66</v>
      </c>
      <c r="K4423" t="s">
        <v>1105</v>
      </c>
      <c r="L4423" t="s">
        <v>35</v>
      </c>
      <c r="M4423" t="s">
        <v>55</v>
      </c>
      <c r="N4423" t="s">
        <v>6724</v>
      </c>
      <c r="O4423">
        <f t="shared" si="69"/>
        <v>2014</v>
      </c>
    </row>
    <row r="4424" spans="1:15" x14ac:dyDescent="0.3">
      <c r="A4424" t="s">
        <v>6725</v>
      </c>
      <c r="B4424" s="7">
        <v>42873</v>
      </c>
      <c r="C4424" t="s">
        <v>3161</v>
      </c>
      <c r="D4424" t="s">
        <v>131</v>
      </c>
      <c r="E4424">
        <v>17.239999999999998</v>
      </c>
      <c r="F4424">
        <v>2</v>
      </c>
      <c r="G4424">
        <v>0</v>
      </c>
      <c r="H4424">
        <v>4.4824000000000002</v>
      </c>
      <c r="I4424" t="s">
        <v>44</v>
      </c>
      <c r="J4424" t="s">
        <v>76</v>
      </c>
      <c r="K4424" t="s">
        <v>132</v>
      </c>
      <c r="L4424" t="s">
        <v>35</v>
      </c>
      <c r="M4424" t="s">
        <v>1129</v>
      </c>
      <c r="N4424" t="s">
        <v>6726</v>
      </c>
      <c r="O4424">
        <f t="shared" si="69"/>
        <v>2017</v>
      </c>
    </row>
    <row r="4425" spans="1:15" x14ac:dyDescent="0.3">
      <c r="A4425" t="s">
        <v>6725</v>
      </c>
      <c r="B4425" s="7">
        <v>42873</v>
      </c>
      <c r="C4425" t="s">
        <v>3161</v>
      </c>
      <c r="D4425" t="s">
        <v>6727</v>
      </c>
      <c r="E4425">
        <v>302.94</v>
      </c>
      <c r="F4425">
        <v>3</v>
      </c>
      <c r="G4425">
        <v>0</v>
      </c>
      <c r="H4425">
        <v>75.734999999999999</v>
      </c>
      <c r="I4425" t="s">
        <v>32</v>
      </c>
      <c r="J4425" t="s">
        <v>33</v>
      </c>
      <c r="K4425" t="s">
        <v>6728</v>
      </c>
      <c r="L4425" t="s">
        <v>35</v>
      </c>
      <c r="M4425" t="s">
        <v>1129</v>
      </c>
      <c r="N4425" t="s">
        <v>6726</v>
      </c>
      <c r="O4425">
        <f t="shared" si="69"/>
        <v>2017</v>
      </c>
    </row>
    <row r="4426" spans="1:15" x14ac:dyDescent="0.3">
      <c r="A4426" t="s">
        <v>6725</v>
      </c>
      <c r="B4426" s="7">
        <v>42873</v>
      </c>
      <c r="C4426" t="s">
        <v>3161</v>
      </c>
      <c r="D4426" t="s">
        <v>3822</v>
      </c>
      <c r="E4426">
        <v>34.75</v>
      </c>
      <c r="F4426">
        <v>5</v>
      </c>
      <c r="G4426">
        <v>0</v>
      </c>
      <c r="H4426">
        <v>15.637499999999999</v>
      </c>
      <c r="I4426" t="s">
        <v>69</v>
      </c>
      <c r="J4426" t="s">
        <v>70</v>
      </c>
      <c r="K4426" t="s">
        <v>3823</v>
      </c>
      <c r="L4426" t="s">
        <v>35</v>
      </c>
      <c r="M4426" t="s">
        <v>1129</v>
      </c>
      <c r="N4426" t="s">
        <v>6726</v>
      </c>
      <c r="O4426">
        <f t="shared" si="69"/>
        <v>2017</v>
      </c>
    </row>
    <row r="4427" spans="1:15" x14ac:dyDescent="0.3">
      <c r="A4427" t="s">
        <v>6725</v>
      </c>
      <c r="B4427" s="7">
        <v>42873</v>
      </c>
      <c r="C4427" t="s">
        <v>3161</v>
      </c>
      <c r="D4427" t="s">
        <v>1420</v>
      </c>
      <c r="E4427">
        <v>113.94</v>
      </c>
      <c r="F4427">
        <v>6</v>
      </c>
      <c r="G4427">
        <v>0</v>
      </c>
      <c r="H4427">
        <v>54.691200000000002</v>
      </c>
      <c r="I4427" t="s">
        <v>44</v>
      </c>
      <c r="J4427" t="s">
        <v>73</v>
      </c>
      <c r="K4427" t="s">
        <v>1421</v>
      </c>
      <c r="L4427" t="s">
        <v>35</v>
      </c>
      <c r="M4427" t="s">
        <v>1129</v>
      </c>
      <c r="N4427" t="s">
        <v>6726</v>
      </c>
      <c r="O4427">
        <f t="shared" si="69"/>
        <v>2017</v>
      </c>
    </row>
    <row r="4428" spans="1:15" x14ac:dyDescent="0.3">
      <c r="A4428" t="s">
        <v>6725</v>
      </c>
      <c r="B4428" s="7">
        <v>42873</v>
      </c>
      <c r="C4428" t="s">
        <v>3161</v>
      </c>
      <c r="D4428" t="s">
        <v>5580</v>
      </c>
      <c r="E4428">
        <v>55.98</v>
      </c>
      <c r="F4428">
        <v>2</v>
      </c>
      <c r="G4428">
        <v>0</v>
      </c>
      <c r="H4428">
        <v>15.6744</v>
      </c>
      <c r="I4428" t="s">
        <v>69</v>
      </c>
      <c r="J4428" t="s">
        <v>70</v>
      </c>
      <c r="K4428" t="s">
        <v>5581</v>
      </c>
      <c r="L4428" t="s">
        <v>35</v>
      </c>
      <c r="M4428" t="s">
        <v>1129</v>
      </c>
      <c r="N4428" t="s">
        <v>6726</v>
      </c>
      <c r="O4428">
        <f t="shared" si="69"/>
        <v>2017</v>
      </c>
    </row>
    <row r="4429" spans="1:15" x14ac:dyDescent="0.3">
      <c r="A4429" t="s">
        <v>6729</v>
      </c>
      <c r="B4429" s="7">
        <v>43000</v>
      </c>
      <c r="C4429" t="s">
        <v>5746</v>
      </c>
      <c r="D4429" t="s">
        <v>708</v>
      </c>
      <c r="E4429">
        <v>27.18</v>
      </c>
      <c r="F4429">
        <v>3</v>
      </c>
      <c r="G4429">
        <v>0</v>
      </c>
      <c r="H4429">
        <v>12.231</v>
      </c>
      <c r="I4429" t="s">
        <v>44</v>
      </c>
      <c r="J4429" t="s">
        <v>85</v>
      </c>
      <c r="K4429" t="s">
        <v>709</v>
      </c>
      <c r="L4429" t="s">
        <v>47</v>
      </c>
      <c r="M4429" t="s">
        <v>592</v>
      </c>
      <c r="N4429" t="s">
        <v>4845</v>
      </c>
      <c r="O4429">
        <f t="shared" si="69"/>
        <v>2017</v>
      </c>
    </row>
    <row r="4430" spans="1:15" x14ac:dyDescent="0.3">
      <c r="A4430" t="s">
        <v>6730</v>
      </c>
      <c r="B4430" s="7">
        <v>42815</v>
      </c>
      <c r="C4430" t="s">
        <v>434</v>
      </c>
      <c r="D4430" t="s">
        <v>5654</v>
      </c>
      <c r="E4430">
        <v>1805.88</v>
      </c>
      <c r="F4430">
        <v>6</v>
      </c>
      <c r="G4430">
        <v>0</v>
      </c>
      <c r="H4430">
        <v>523.70519999999999</v>
      </c>
      <c r="I4430" t="s">
        <v>32</v>
      </c>
      <c r="J4430" t="s">
        <v>39</v>
      </c>
      <c r="K4430" t="s">
        <v>5655</v>
      </c>
      <c r="L4430" t="s">
        <v>99</v>
      </c>
      <c r="M4430" t="s">
        <v>576</v>
      </c>
      <c r="N4430" t="s">
        <v>4011</v>
      </c>
      <c r="O4430">
        <f t="shared" si="69"/>
        <v>2017</v>
      </c>
    </row>
    <row r="4431" spans="1:15" x14ac:dyDescent="0.3">
      <c r="A4431" t="s">
        <v>6731</v>
      </c>
      <c r="B4431" s="7">
        <v>42992</v>
      </c>
      <c r="C4431" t="s">
        <v>2175</v>
      </c>
      <c r="D4431" t="s">
        <v>6071</v>
      </c>
      <c r="E4431">
        <v>70.95</v>
      </c>
      <c r="F4431">
        <v>3</v>
      </c>
      <c r="G4431">
        <v>0</v>
      </c>
      <c r="H4431">
        <v>18.446999999999999</v>
      </c>
      <c r="I4431" t="s">
        <v>44</v>
      </c>
      <c r="J4431" t="s">
        <v>66</v>
      </c>
      <c r="K4431" t="s">
        <v>6072</v>
      </c>
      <c r="L4431" t="s">
        <v>137</v>
      </c>
      <c r="M4431" t="s">
        <v>698</v>
      </c>
      <c r="N4431" t="s">
        <v>5387</v>
      </c>
      <c r="O4431">
        <f t="shared" si="69"/>
        <v>2017</v>
      </c>
    </row>
    <row r="4432" spans="1:15" x14ac:dyDescent="0.3">
      <c r="A4432" t="s">
        <v>6732</v>
      </c>
      <c r="B4432" s="7">
        <v>42677</v>
      </c>
      <c r="C4432" t="s">
        <v>2011</v>
      </c>
      <c r="D4432" t="s">
        <v>2261</v>
      </c>
      <c r="E4432">
        <v>20</v>
      </c>
      <c r="F4432">
        <v>4</v>
      </c>
      <c r="G4432">
        <v>0</v>
      </c>
      <c r="H4432">
        <v>9.6</v>
      </c>
      <c r="I4432" t="s">
        <v>44</v>
      </c>
      <c r="J4432" t="s">
        <v>241</v>
      </c>
      <c r="K4432" t="s">
        <v>2262</v>
      </c>
      <c r="L4432" t="s">
        <v>35</v>
      </c>
      <c r="M4432" t="s">
        <v>36</v>
      </c>
      <c r="N4432" t="s">
        <v>37</v>
      </c>
      <c r="O4432">
        <f t="shared" si="69"/>
        <v>2016</v>
      </c>
    </row>
    <row r="4433" spans="1:15" x14ac:dyDescent="0.3">
      <c r="A4433" t="s">
        <v>6732</v>
      </c>
      <c r="B4433" s="7">
        <v>42677</v>
      </c>
      <c r="C4433" t="s">
        <v>2011</v>
      </c>
      <c r="D4433" t="s">
        <v>6267</v>
      </c>
      <c r="E4433">
        <v>7.98</v>
      </c>
      <c r="F4433">
        <v>3</v>
      </c>
      <c r="G4433">
        <v>0</v>
      </c>
      <c r="H4433">
        <v>2.0748000000000002</v>
      </c>
      <c r="I4433" t="s">
        <v>44</v>
      </c>
      <c r="J4433" t="s">
        <v>66</v>
      </c>
      <c r="K4433" t="s">
        <v>6268</v>
      </c>
      <c r="L4433" t="s">
        <v>35</v>
      </c>
      <c r="M4433" t="s">
        <v>36</v>
      </c>
      <c r="N4433" t="s">
        <v>37</v>
      </c>
      <c r="O4433">
        <f t="shared" si="69"/>
        <v>2016</v>
      </c>
    </row>
    <row r="4434" spans="1:15" x14ac:dyDescent="0.3">
      <c r="A4434" t="s">
        <v>6732</v>
      </c>
      <c r="B4434" s="7">
        <v>42677</v>
      </c>
      <c r="C4434" t="s">
        <v>2011</v>
      </c>
      <c r="D4434" t="s">
        <v>2627</v>
      </c>
      <c r="E4434">
        <v>24.1</v>
      </c>
      <c r="F4434">
        <v>5</v>
      </c>
      <c r="G4434">
        <v>0</v>
      </c>
      <c r="H4434">
        <v>9.1579999999999995</v>
      </c>
      <c r="I4434" t="s">
        <v>32</v>
      </c>
      <c r="J4434" t="s">
        <v>63</v>
      </c>
      <c r="K4434" t="s">
        <v>2628</v>
      </c>
      <c r="L4434" t="s">
        <v>35</v>
      </c>
      <c r="M4434" t="s">
        <v>36</v>
      </c>
      <c r="N4434" t="s">
        <v>37</v>
      </c>
      <c r="O4434">
        <f t="shared" si="69"/>
        <v>2016</v>
      </c>
    </row>
    <row r="4435" spans="1:15" x14ac:dyDescent="0.3">
      <c r="A4435" t="s">
        <v>6732</v>
      </c>
      <c r="B4435" s="7">
        <v>42677</v>
      </c>
      <c r="C4435" t="s">
        <v>2011</v>
      </c>
      <c r="D4435" t="s">
        <v>5423</v>
      </c>
      <c r="E4435">
        <v>8.75</v>
      </c>
      <c r="F4435">
        <v>1</v>
      </c>
      <c r="G4435">
        <v>0</v>
      </c>
      <c r="H4435">
        <v>2.625</v>
      </c>
      <c r="I4435" t="s">
        <v>44</v>
      </c>
      <c r="J4435" t="s">
        <v>66</v>
      </c>
      <c r="K4435" t="s">
        <v>5424</v>
      </c>
      <c r="L4435" t="s">
        <v>35</v>
      </c>
      <c r="M4435" t="s">
        <v>36</v>
      </c>
      <c r="N4435" t="s">
        <v>37</v>
      </c>
      <c r="O4435">
        <f t="shared" si="69"/>
        <v>2016</v>
      </c>
    </row>
    <row r="4436" spans="1:15" x14ac:dyDescent="0.3">
      <c r="A4436" t="s">
        <v>6732</v>
      </c>
      <c r="B4436" s="7">
        <v>42677</v>
      </c>
      <c r="C4436" t="s">
        <v>2011</v>
      </c>
      <c r="D4436" t="s">
        <v>6733</v>
      </c>
      <c r="E4436">
        <v>842.94</v>
      </c>
      <c r="F4436">
        <v>3</v>
      </c>
      <c r="G4436">
        <v>0</v>
      </c>
      <c r="H4436">
        <v>160.15860000000001</v>
      </c>
      <c r="I4436" t="s">
        <v>32</v>
      </c>
      <c r="J4436" t="s">
        <v>53</v>
      </c>
      <c r="K4436" t="s">
        <v>6734</v>
      </c>
      <c r="L4436" t="s">
        <v>35</v>
      </c>
      <c r="M4436" t="s">
        <v>36</v>
      </c>
      <c r="N4436" t="s">
        <v>37</v>
      </c>
      <c r="O4436">
        <f t="shared" si="69"/>
        <v>2016</v>
      </c>
    </row>
    <row r="4437" spans="1:15" x14ac:dyDescent="0.3">
      <c r="A4437" t="s">
        <v>6735</v>
      </c>
      <c r="B4437" s="7">
        <v>42493</v>
      </c>
      <c r="C4437" t="s">
        <v>4292</v>
      </c>
      <c r="D4437" t="s">
        <v>2171</v>
      </c>
      <c r="E4437">
        <v>2.1819999999999999</v>
      </c>
      <c r="F4437">
        <v>1</v>
      </c>
      <c r="G4437">
        <v>0.8</v>
      </c>
      <c r="H4437">
        <v>-3.6002999999999998</v>
      </c>
      <c r="I4437" t="s">
        <v>44</v>
      </c>
      <c r="J4437" t="s">
        <v>73</v>
      </c>
      <c r="K4437" t="s">
        <v>2172</v>
      </c>
      <c r="L4437" t="s">
        <v>99</v>
      </c>
      <c r="M4437" t="s">
        <v>193</v>
      </c>
      <c r="N4437" t="s">
        <v>276</v>
      </c>
      <c r="O4437">
        <f t="shared" si="69"/>
        <v>2016</v>
      </c>
    </row>
    <row r="4438" spans="1:15" x14ac:dyDescent="0.3">
      <c r="A4438" t="s">
        <v>6735</v>
      </c>
      <c r="B4438" s="7">
        <v>42493</v>
      </c>
      <c r="C4438" t="s">
        <v>4292</v>
      </c>
      <c r="D4438" t="s">
        <v>6736</v>
      </c>
      <c r="E4438">
        <v>27.384</v>
      </c>
      <c r="F4438">
        <v>7</v>
      </c>
      <c r="G4438">
        <v>0.2</v>
      </c>
      <c r="H4438">
        <v>2.7383999999999999</v>
      </c>
      <c r="I4438" t="s">
        <v>44</v>
      </c>
      <c r="J4438" t="s">
        <v>66</v>
      </c>
      <c r="K4438" t="s">
        <v>6737</v>
      </c>
      <c r="L4438" t="s">
        <v>99</v>
      </c>
      <c r="M4438" t="s">
        <v>193</v>
      </c>
      <c r="N4438" t="s">
        <v>276</v>
      </c>
      <c r="O4438">
        <f t="shared" si="69"/>
        <v>2016</v>
      </c>
    </row>
    <row r="4439" spans="1:15" x14ac:dyDescent="0.3">
      <c r="A4439" t="s">
        <v>6735</v>
      </c>
      <c r="B4439" s="7">
        <v>42493</v>
      </c>
      <c r="C4439" t="s">
        <v>4292</v>
      </c>
      <c r="D4439" t="s">
        <v>4802</v>
      </c>
      <c r="E4439">
        <v>26.405999999999999</v>
      </c>
      <c r="F4439">
        <v>3</v>
      </c>
      <c r="G4439">
        <v>0.8</v>
      </c>
      <c r="H4439">
        <v>-71.296199999999999</v>
      </c>
      <c r="I4439" t="s">
        <v>44</v>
      </c>
      <c r="J4439" t="s">
        <v>76</v>
      </c>
      <c r="K4439" t="s">
        <v>4803</v>
      </c>
      <c r="L4439" t="s">
        <v>99</v>
      </c>
      <c r="M4439" t="s">
        <v>193</v>
      </c>
      <c r="N4439" t="s">
        <v>276</v>
      </c>
      <c r="O4439">
        <f t="shared" si="69"/>
        <v>2016</v>
      </c>
    </row>
    <row r="4440" spans="1:15" x14ac:dyDescent="0.3">
      <c r="A4440" t="s">
        <v>6738</v>
      </c>
      <c r="B4440" s="7">
        <v>42731</v>
      </c>
      <c r="C4440" t="s">
        <v>2640</v>
      </c>
      <c r="D4440" t="s">
        <v>4228</v>
      </c>
      <c r="E4440">
        <v>10.368</v>
      </c>
      <c r="F4440">
        <v>2</v>
      </c>
      <c r="G4440">
        <v>0.2</v>
      </c>
      <c r="H4440">
        <v>3.6288</v>
      </c>
      <c r="I4440" t="s">
        <v>44</v>
      </c>
      <c r="J4440" t="s">
        <v>85</v>
      </c>
      <c r="K4440" t="s">
        <v>4229</v>
      </c>
      <c r="L4440" t="s">
        <v>99</v>
      </c>
      <c r="M4440" t="s">
        <v>100</v>
      </c>
      <c r="N4440" t="s">
        <v>6623</v>
      </c>
      <c r="O4440">
        <f t="shared" si="69"/>
        <v>2016</v>
      </c>
    </row>
    <row r="4441" spans="1:15" x14ac:dyDescent="0.3">
      <c r="A4441" t="s">
        <v>6738</v>
      </c>
      <c r="B4441" s="7">
        <v>42731</v>
      </c>
      <c r="C4441" t="s">
        <v>2640</v>
      </c>
      <c r="D4441" t="s">
        <v>3298</v>
      </c>
      <c r="E4441">
        <v>23.68</v>
      </c>
      <c r="F4441">
        <v>4</v>
      </c>
      <c r="G4441">
        <v>0.2</v>
      </c>
      <c r="H4441">
        <v>7.4</v>
      </c>
      <c r="I4441" t="s">
        <v>44</v>
      </c>
      <c r="J4441" t="s">
        <v>85</v>
      </c>
      <c r="K4441" t="s">
        <v>3299</v>
      </c>
      <c r="L4441" t="s">
        <v>99</v>
      </c>
      <c r="M4441" t="s">
        <v>100</v>
      </c>
      <c r="N4441" t="s">
        <v>6623</v>
      </c>
      <c r="O4441">
        <f t="shared" si="69"/>
        <v>2016</v>
      </c>
    </row>
    <row r="4442" spans="1:15" x14ac:dyDescent="0.3">
      <c r="A4442" t="s">
        <v>6739</v>
      </c>
      <c r="B4442" s="7">
        <v>42573</v>
      </c>
      <c r="C4442" t="s">
        <v>4583</v>
      </c>
      <c r="D4442" t="s">
        <v>3411</v>
      </c>
      <c r="E4442">
        <v>109.95</v>
      </c>
      <c r="F4442">
        <v>1</v>
      </c>
      <c r="G4442">
        <v>0</v>
      </c>
      <c r="H4442">
        <v>36.283499999999997</v>
      </c>
      <c r="I4442" t="s">
        <v>69</v>
      </c>
      <c r="J4442" t="s">
        <v>148</v>
      </c>
      <c r="K4442" t="s">
        <v>3412</v>
      </c>
      <c r="L4442" t="s">
        <v>99</v>
      </c>
      <c r="M4442" t="s">
        <v>216</v>
      </c>
      <c r="N4442" t="s">
        <v>217</v>
      </c>
      <c r="O4442">
        <f t="shared" si="69"/>
        <v>2016</v>
      </c>
    </row>
    <row r="4443" spans="1:15" x14ac:dyDescent="0.3">
      <c r="A4443" t="s">
        <v>6739</v>
      </c>
      <c r="B4443" s="7">
        <v>42573</v>
      </c>
      <c r="C4443" t="s">
        <v>4583</v>
      </c>
      <c r="D4443" t="s">
        <v>6740</v>
      </c>
      <c r="E4443">
        <v>965.85</v>
      </c>
      <c r="F4443">
        <v>5</v>
      </c>
      <c r="G4443">
        <v>0</v>
      </c>
      <c r="H4443">
        <v>135.21899999999999</v>
      </c>
      <c r="I4443" t="s">
        <v>44</v>
      </c>
      <c r="J4443" t="s">
        <v>58</v>
      </c>
      <c r="K4443" t="s">
        <v>6741</v>
      </c>
      <c r="L4443" t="s">
        <v>99</v>
      </c>
      <c r="M4443" t="s">
        <v>216</v>
      </c>
      <c r="N4443" t="s">
        <v>217</v>
      </c>
      <c r="O4443">
        <f t="shared" si="69"/>
        <v>2016</v>
      </c>
    </row>
    <row r="4444" spans="1:15" x14ac:dyDescent="0.3">
      <c r="A4444" t="s">
        <v>6739</v>
      </c>
      <c r="B4444" s="7">
        <v>42573</v>
      </c>
      <c r="C4444" t="s">
        <v>4583</v>
      </c>
      <c r="D4444" t="s">
        <v>6742</v>
      </c>
      <c r="E4444">
        <v>29.2</v>
      </c>
      <c r="F4444">
        <v>5</v>
      </c>
      <c r="G4444">
        <v>0</v>
      </c>
      <c r="H4444">
        <v>10.512</v>
      </c>
      <c r="I4444" t="s">
        <v>44</v>
      </c>
      <c r="J4444" t="s">
        <v>66</v>
      </c>
      <c r="K4444" t="s">
        <v>6743</v>
      </c>
      <c r="L4444" t="s">
        <v>99</v>
      </c>
      <c r="M4444" t="s">
        <v>216</v>
      </c>
      <c r="N4444" t="s">
        <v>217</v>
      </c>
      <c r="O4444">
        <f t="shared" si="69"/>
        <v>2016</v>
      </c>
    </row>
    <row r="4445" spans="1:15" x14ac:dyDescent="0.3">
      <c r="A4445" t="s">
        <v>6739</v>
      </c>
      <c r="B4445" s="7">
        <v>42573</v>
      </c>
      <c r="C4445" t="s">
        <v>4583</v>
      </c>
      <c r="D4445" t="s">
        <v>3499</v>
      </c>
      <c r="E4445">
        <v>32.4</v>
      </c>
      <c r="F4445">
        <v>5</v>
      </c>
      <c r="G4445">
        <v>0</v>
      </c>
      <c r="H4445">
        <v>15.552</v>
      </c>
      <c r="I4445" t="s">
        <v>44</v>
      </c>
      <c r="J4445" t="s">
        <v>85</v>
      </c>
      <c r="K4445" t="s">
        <v>3500</v>
      </c>
      <c r="L4445" t="s">
        <v>99</v>
      </c>
      <c r="M4445" t="s">
        <v>216</v>
      </c>
      <c r="N4445" t="s">
        <v>217</v>
      </c>
      <c r="O4445">
        <f t="shared" si="69"/>
        <v>2016</v>
      </c>
    </row>
    <row r="4446" spans="1:15" x14ac:dyDescent="0.3">
      <c r="A4446" t="s">
        <v>6744</v>
      </c>
      <c r="B4446" s="7">
        <v>41959</v>
      </c>
      <c r="C4446" t="s">
        <v>1890</v>
      </c>
      <c r="D4446" t="s">
        <v>4948</v>
      </c>
      <c r="E4446">
        <v>78.349999999999994</v>
      </c>
      <c r="F4446">
        <v>5</v>
      </c>
      <c r="G4446">
        <v>0</v>
      </c>
      <c r="H4446">
        <v>36.8245</v>
      </c>
      <c r="I4446" t="s">
        <v>44</v>
      </c>
      <c r="J4446" t="s">
        <v>159</v>
      </c>
      <c r="K4446" t="s">
        <v>4949</v>
      </c>
      <c r="L4446" t="s">
        <v>99</v>
      </c>
      <c r="M4446" t="s">
        <v>230</v>
      </c>
      <c r="N4446" t="s">
        <v>481</v>
      </c>
      <c r="O4446">
        <f t="shared" si="69"/>
        <v>2014</v>
      </c>
    </row>
    <row r="4447" spans="1:15" x14ac:dyDescent="0.3">
      <c r="A4447" t="s">
        <v>6744</v>
      </c>
      <c r="B4447" s="7">
        <v>41959</v>
      </c>
      <c r="C4447" t="s">
        <v>1890</v>
      </c>
      <c r="D4447" t="s">
        <v>5327</v>
      </c>
      <c r="E4447">
        <v>31.68</v>
      </c>
      <c r="F4447">
        <v>6</v>
      </c>
      <c r="G4447">
        <v>0</v>
      </c>
      <c r="H4447">
        <v>14.256</v>
      </c>
      <c r="I4447" t="s">
        <v>44</v>
      </c>
      <c r="J4447" t="s">
        <v>85</v>
      </c>
      <c r="K4447" t="s">
        <v>5328</v>
      </c>
      <c r="L4447" t="s">
        <v>99</v>
      </c>
      <c r="M4447" t="s">
        <v>230</v>
      </c>
      <c r="N4447" t="s">
        <v>481</v>
      </c>
      <c r="O4447">
        <f t="shared" si="69"/>
        <v>2014</v>
      </c>
    </row>
    <row r="4448" spans="1:15" x14ac:dyDescent="0.3">
      <c r="A4448" t="s">
        <v>6744</v>
      </c>
      <c r="B4448" s="7">
        <v>41959</v>
      </c>
      <c r="C4448" t="s">
        <v>1890</v>
      </c>
      <c r="D4448" t="s">
        <v>145</v>
      </c>
      <c r="E4448">
        <v>29.12</v>
      </c>
      <c r="F4448">
        <v>4</v>
      </c>
      <c r="G4448">
        <v>0</v>
      </c>
      <c r="H4448">
        <v>14.268800000000001</v>
      </c>
      <c r="I4448" t="s">
        <v>44</v>
      </c>
      <c r="J4448" t="s">
        <v>73</v>
      </c>
      <c r="K4448" t="s">
        <v>146</v>
      </c>
      <c r="L4448" t="s">
        <v>99</v>
      </c>
      <c r="M4448" t="s">
        <v>230</v>
      </c>
      <c r="N4448" t="s">
        <v>481</v>
      </c>
      <c r="O4448">
        <f t="shared" si="69"/>
        <v>2014</v>
      </c>
    </row>
    <row r="4449" spans="1:15" x14ac:dyDescent="0.3">
      <c r="A4449" t="s">
        <v>6744</v>
      </c>
      <c r="B4449" s="7">
        <v>41959</v>
      </c>
      <c r="C4449" t="s">
        <v>1890</v>
      </c>
      <c r="D4449" t="s">
        <v>1056</v>
      </c>
      <c r="E4449">
        <v>169.45</v>
      </c>
      <c r="F4449">
        <v>5</v>
      </c>
      <c r="G4449">
        <v>0</v>
      </c>
      <c r="H4449">
        <v>42.362499999999997</v>
      </c>
      <c r="I4449" t="s">
        <v>44</v>
      </c>
      <c r="J4449" t="s">
        <v>58</v>
      </c>
      <c r="K4449" t="s">
        <v>1057</v>
      </c>
      <c r="L4449" t="s">
        <v>99</v>
      </c>
      <c r="M4449" t="s">
        <v>230</v>
      </c>
      <c r="N4449" t="s">
        <v>481</v>
      </c>
      <c r="O4449">
        <f t="shared" si="69"/>
        <v>2014</v>
      </c>
    </row>
    <row r="4450" spans="1:15" x14ac:dyDescent="0.3">
      <c r="A4450" t="s">
        <v>6745</v>
      </c>
      <c r="B4450" s="7">
        <v>42174</v>
      </c>
      <c r="C4450" t="s">
        <v>833</v>
      </c>
      <c r="D4450" t="s">
        <v>1859</v>
      </c>
      <c r="E4450">
        <v>12.56</v>
      </c>
      <c r="F4450">
        <v>2</v>
      </c>
      <c r="G4450">
        <v>0</v>
      </c>
      <c r="H4450">
        <v>4.0191999999999997</v>
      </c>
      <c r="I4450" t="s">
        <v>32</v>
      </c>
      <c r="J4450" t="s">
        <v>63</v>
      </c>
      <c r="K4450" t="s">
        <v>1860</v>
      </c>
      <c r="L4450" t="s">
        <v>47</v>
      </c>
      <c r="M4450" t="s">
        <v>48</v>
      </c>
      <c r="N4450" t="s">
        <v>49</v>
      </c>
      <c r="O4450">
        <f t="shared" si="69"/>
        <v>2015</v>
      </c>
    </row>
    <row r="4451" spans="1:15" x14ac:dyDescent="0.3">
      <c r="A4451" t="s">
        <v>6745</v>
      </c>
      <c r="B4451" s="7">
        <v>42174</v>
      </c>
      <c r="C4451" t="s">
        <v>833</v>
      </c>
      <c r="D4451" t="s">
        <v>3918</v>
      </c>
      <c r="E4451">
        <v>6.48</v>
      </c>
      <c r="F4451">
        <v>1</v>
      </c>
      <c r="G4451">
        <v>0</v>
      </c>
      <c r="H4451">
        <v>3.1103999999999998</v>
      </c>
      <c r="I4451" t="s">
        <v>44</v>
      </c>
      <c r="J4451" t="s">
        <v>85</v>
      </c>
      <c r="K4451" t="s">
        <v>3919</v>
      </c>
      <c r="L4451" t="s">
        <v>47</v>
      </c>
      <c r="M4451" t="s">
        <v>48</v>
      </c>
      <c r="N4451" t="s">
        <v>49</v>
      </c>
      <c r="O4451">
        <f t="shared" si="69"/>
        <v>2015</v>
      </c>
    </row>
    <row r="4452" spans="1:15" x14ac:dyDescent="0.3">
      <c r="A4452" t="s">
        <v>6745</v>
      </c>
      <c r="B4452" s="7">
        <v>42174</v>
      </c>
      <c r="C4452" t="s">
        <v>833</v>
      </c>
      <c r="D4452" t="s">
        <v>2168</v>
      </c>
      <c r="E4452">
        <v>186.69</v>
      </c>
      <c r="F4452">
        <v>3</v>
      </c>
      <c r="G4452">
        <v>0</v>
      </c>
      <c r="H4452">
        <v>87.744299999999996</v>
      </c>
      <c r="I4452" t="s">
        <v>44</v>
      </c>
      <c r="J4452" t="s">
        <v>159</v>
      </c>
      <c r="K4452" t="s">
        <v>2169</v>
      </c>
      <c r="L4452" t="s">
        <v>47</v>
      </c>
      <c r="M4452" t="s">
        <v>48</v>
      </c>
      <c r="N4452" t="s">
        <v>49</v>
      </c>
      <c r="O4452">
        <f t="shared" si="69"/>
        <v>2015</v>
      </c>
    </row>
    <row r="4453" spans="1:15" x14ac:dyDescent="0.3">
      <c r="A4453" t="s">
        <v>6746</v>
      </c>
      <c r="B4453" s="7">
        <v>42555</v>
      </c>
      <c r="C4453" t="s">
        <v>6407</v>
      </c>
      <c r="D4453" t="s">
        <v>1822</v>
      </c>
      <c r="E4453">
        <v>25.4</v>
      </c>
      <c r="F4453">
        <v>5</v>
      </c>
      <c r="G4453">
        <v>0</v>
      </c>
      <c r="H4453">
        <v>8.6359999999999992</v>
      </c>
      <c r="I4453" t="s">
        <v>32</v>
      </c>
      <c r="J4453" t="s">
        <v>63</v>
      </c>
      <c r="K4453" t="s">
        <v>1823</v>
      </c>
      <c r="L4453" t="s">
        <v>47</v>
      </c>
      <c r="M4453" t="s">
        <v>48</v>
      </c>
      <c r="N4453" t="s">
        <v>120</v>
      </c>
      <c r="O4453">
        <f t="shared" si="69"/>
        <v>2016</v>
      </c>
    </row>
    <row r="4454" spans="1:15" x14ac:dyDescent="0.3">
      <c r="A4454" t="s">
        <v>6746</v>
      </c>
      <c r="B4454" s="7">
        <v>42555</v>
      </c>
      <c r="C4454" t="s">
        <v>6407</v>
      </c>
      <c r="D4454" t="s">
        <v>6747</v>
      </c>
      <c r="E4454">
        <v>43.96</v>
      </c>
      <c r="F4454">
        <v>2</v>
      </c>
      <c r="G4454">
        <v>0</v>
      </c>
      <c r="H4454">
        <v>20.661200000000001</v>
      </c>
      <c r="I4454" t="s">
        <v>44</v>
      </c>
      <c r="J4454" t="s">
        <v>159</v>
      </c>
      <c r="K4454" t="s">
        <v>6748</v>
      </c>
      <c r="L4454" t="s">
        <v>47</v>
      </c>
      <c r="M4454" t="s">
        <v>48</v>
      </c>
      <c r="N4454" t="s">
        <v>120</v>
      </c>
      <c r="O4454">
        <f t="shared" si="69"/>
        <v>2016</v>
      </c>
    </row>
    <row r="4455" spans="1:15" x14ac:dyDescent="0.3">
      <c r="A4455" t="s">
        <v>6746</v>
      </c>
      <c r="B4455" s="7">
        <v>42555</v>
      </c>
      <c r="C4455" t="s">
        <v>6407</v>
      </c>
      <c r="D4455" t="s">
        <v>2718</v>
      </c>
      <c r="E4455">
        <v>1279.165</v>
      </c>
      <c r="F4455">
        <v>5</v>
      </c>
      <c r="G4455">
        <v>0.15</v>
      </c>
      <c r="H4455">
        <v>225.73500000000001</v>
      </c>
      <c r="I4455" t="s">
        <v>32</v>
      </c>
      <c r="J4455" t="s">
        <v>33</v>
      </c>
      <c r="K4455" t="s">
        <v>2719</v>
      </c>
      <c r="L4455" t="s">
        <v>47</v>
      </c>
      <c r="M4455" t="s">
        <v>48</v>
      </c>
      <c r="N4455" t="s">
        <v>120</v>
      </c>
      <c r="O4455">
        <f t="shared" si="69"/>
        <v>2016</v>
      </c>
    </row>
    <row r="4456" spans="1:15" x14ac:dyDescent="0.3">
      <c r="A4456" t="s">
        <v>6746</v>
      </c>
      <c r="B4456" s="7">
        <v>42555</v>
      </c>
      <c r="C4456" t="s">
        <v>6407</v>
      </c>
      <c r="D4456" t="s">
        <v>2401</v>
      </c>
      <c r="E4456">
        <v>27.92</v>
      </c>
      <c r="F4456">
        <v>4</v>
      </c>
      <c r="G4456">
        <v>0</v>
      </c>
      <c r="H4456">
        <v>0.55840000000000001</v>
      </c>
      <c r="I4456" t="s">
        <v>44</v>
      </c>
      <c r="J4456" t="s">
        <v>58</v>
      </c>
      <c r="K4456" t="s">
        <v>2402</v>
      </c>
      <c r="L4456" t="s">
        <v>47</v>
      </c>
      <c r="M4456" t="s">
        <v>48</v>
      </c>
      <c r="N4456" t="s">
        <v>120</v>
      </c>
      <c r="O4456">
        <f t="shared" si="69"/>
        <v>2016</v>
      </c>
    </row>
    <row r="4457" spans="1:15" x14ac:dyDescent="0.3">
      <c r="A4457" t="s">
        <v>6749</v>
      </c>
      <c r="B4457" s="7">
        <v>42250</v>
      </c>
      <c r="C4457" t="s">
        <v>2598</v>
      </c>
      <c r="D4457" t="s">
        <v>1370</v>
      </c>
      <c r="E4457">
        <v>129.56800000000001</v>
      </c>
      <c r="F4457">
        <v>2</v>
      </c>
      <c r="G4457">
        <v>0.2</v>
      </c>
      <c r="H4457">
        <v>-12.956799999999999</v>
      </c>
      <c r="I4457" t="s">
        <v>32</v>
      </c>
      <c r="J4457" t="s">
        <v>39</v>
      </c>
      <c r="K4457" t="s">
        <v>1371</v>
      </c>
      <c r="L4457" t="s">
        <v>47</v>
      </c>
      <c r="M4457" t="s">
        <v>48</v>
      </c>
      <c r="N4457" t="s">
        <v>120</v>
      </c>
      <c r="O4457">
        <f t="shared" si="69"/>
        <v>2015</v>
      </c>
    </row>
    <row r="4458" spans="1:15" x14ac:dyDescent="0.3">
      <c r="A4458" t="s">
        <v>6749</v>
      </c>
      <c r="B4458" s="7">
        <v>42250</v>
      </c>
      <c r="C4458" t="s">
        <v>2598</v>
      </c>
      <c r="D4458" t="s">
        <v>484</v>
      </c>
      <c r="E4458">
        <v>6.3680000000000003</v>
      </c>
      <c r="F4458">
        <v>2</v>
      </c>
      <c r="G4458">
        <v>0.2</v>
      </c>
      <c r="H4458">
        <v>2.1492</v>
      </c>
      <c r="I4458" t="s">
        <v>44</v>
      </c>
      <c r="J4458" t="s">
        <v>73</v>
      </c>
      <c r="K4458" t="s">
        <v>485</v>
      </c>
      <c r="L4458" t="s">
        <v>47</v>
      </c>
      <c r="M4458" t="s">
        <v>48</v>
      </c>
      <c r="N4458" t="s">
        <v>120</v>
      </c>
      <c r="O4458">
        <f t="shared" si="69"/>
        <v>2015</v>
      </c>
    </row>
    <row r="4459" spans="1:15" x14ac:dyDescent="0.3">
      <c r="A4459" t="s">
        <v>6750</v>
      </c>
      <c r="B4459" s="7">
        <v>42954</v>
      </c>
      <c r="C4459" t="s">
        <v>3214</v>
      </c>
      <c r="D4459" t="s">
        <v>4195</v>
      </c>
      <c r="E4459">
        <v>244.55</v>
      </c>
      <c r="F4459">
        <v>5</v>
      </c>
      <c r="G4459">
        <v>0</v>
      </c>
      <c r="H4459">
        <v>114.9385</v>
      </c>
      <c r="I4459" t="s">
        <v>44</v>
      </c>
      <c r="J4459" t="s">
        <v>85</v>
      </c>
      <c r="K4459" t="s">
        <v>4196</v>
      </c>
      <c r="L4459" t="s">
        <v>47</v>
      </c>
      <c r="M4459" t="s">
        <v>48</v>
      </c>
      <c r="N4459" t="s">
        <v>561</v>
      </c>
      <c r="O4459">
        <f t="shared" si="69"/>
        <v>2017</v>
      </c>
    </row>
    <row r="4460" spans="1:15" x14ac:dyDescent="0.3">
      <c r="A4460" t="s">
        <v>6751</v>
      </c>
      <c r="B4460" s="7">
        <v>42807</v>
      </c>
      <c r="C4460" t="s">
        <v>2475</v>
      </c>
      <c r="D4460" t="s">
        <v>1592</v>
      </c>
      <c r="E4460">
        <v>1332.4960000000001</v>
      </c>
      <c r="F4460">
        <v>2</v>
      </c>
      <c r="G4460">
        <v>0.2</v>
      </c>
      <c r="H4460">
        <v>-299.8116</v>
      </c>
      <c r="I4460" t="s">
        <v>44</v>
      </c>
      <c r="J4460" t="s">
        <v>515</v>
      </c>
      <c r="K4460" t="s">
        <v>1593</v>
      </c>
      <c r="L4460" t="s">
        <v>47</v>
      </c>
      <c r="M4460" t="s">
        <v>409</v>
      </c>
      <c r="N4460" t="s">
        <v>715</v>
      </c>
      <c r="O4460">
        <f t="shared" si="69"/>
        <v>2017</v>
      </c>
    </row>
    <row r="4461" spans="1:15" x14ac:dyDescent="0.3">
      <c r="A4461" t="s">
        <v>6752</v>
      </c>
      <c r="B4461" s="7">
        <v>43006</v>
      </c>
      <c r="C4461" t="s">
        <v>2066</v>
      </c>
      <c r="D4461" t="s">
        <v>1758</v>
      </c>
      <c r="E4461">
        <v>32.776000000000003</v>
      </c>
      <c r="F4461">
        <v>1</v>
      </c>
      <c r="G4461">
        <v>0.2</v>
      </c>
      <c r="H4461">
        <v>3.2776000000000001</v>
      </c>
      <c r="I4461" t="s">
        <v>32</v>
      </c>
      <c r="J4461" t="s">
        <v>63</v>
      </c>
      <c r="K4461" t="s">
        <v>1759</v>
      </c>
      <c r="L4461" t="s">
        <v>47</v>
      </c>
      <c r="M4461" t="s">
        <v>409</v>
      </c>
      <c r="N4461" t="s">
        <v>410</v>
      </c>
      <c r="O4461">
        <f t="shared" si="69"/>
        <v>2017</v>
      </c>
    </row>
    <row r="4462" spans="1:15" x14ac:dyDescent="0.3">
      <c r="A4462" t="s">
        <v>6752</v>
      </c>
      <c r="B4462" s="7">
        <v>43006</v>
      </c>
      <c r="C4462" t="s">
        <v>2066</v>
      </c>
      <c r="D4462" t="s">
        <v>741</v>
      </c>
      <c r="E4462">
        <v>147.184</v>
      </c>
      <c r="F4462">
        <v>2</v>
      </c>
      <c r="G4462">
        <v>0.2</v>
      </c>
      <c r="H4462">
        <v>-29.436800000000002</v>
      </c>
      <c r="I4462" t="s">
        <v>44</v>
      </c>
      <c r="J4462" t="s">
        <v>58</v>
      </c>
      <c r="K4462" t="s">
        <v>742</v>
      </c>
      <c r="L4462" t="s">
        <v>47</v>
      </c>
      <c r="M4462" t="s">
        <v>409</v>
      </c>
      <c r="N4462" t="s">
        <v>410</v>
      </c>
      <c r="O4462">
        <f t="shared" si="69"/>
        <v>2017</v>
      </c>
    </row>
    <row r="4463" spans="1:15" x14ac:dyDescent="0.3">
      <c r="A4463" t="s">
        <v>6752</v>
      </c>
      <c r="B4463" s="7">
        <v>43006</v>
      </c>
      <c r="C4463" t="s">
        <v>2066</v>
      </c>
      <c r="D4463" t="s">
        <v>586</v>
      </c>
      <c r="E4463">
        <v>54.384</v>
      </c>
      <c r="F4463">
        <v>2</v>
      </c>
      <c r="G4463">
        <v>0.2</v>
      </c>
      <c r="H4463">
        <v>1.3595999999999999</v>
      </c>
      <c r="I4463" t="s">
        <v>69</v>
      </c>
      <c r="J4463" t="s">
        <v>148</v>
      </c>
      <c r="K4463" t="s">
        <v>587</v>
      </c>
      <c r="L4463" t="s">
        <v>47</v>
      </c>
      <c r="M4463" t="s">
        <v>409</v>
      </c>
      <c r="N4463" t="s">
        <v>410</v>
      </c>
      <c r="O4463">
        <f t="shared" si="69"/>
        <v>2017</v>
      </c>
    </row>
    <row r="4464" spans="1:15" x14ac:dyDescent="0.3">
      <c r="A4464" t="s">
        <v>6752</v>
      </c>
      <c r="B4464" s="7">
        <v>43006</v>
      </c>
      <c r="C4464" t="s">
        <v>2066</v>
      </c>
      <c r="D4464" t="s">
        <v>4421</v>
      </c>
      <c r="E4464">
        <v>76.775999999999996</v>
      </c>
      <c r="F4464">
        <v>4</v>
      </c>
      <c r="G4464">
        <v>0.7</v>
      </c>
      <c r="H4464">
        <v>-58.861600000000003</v>
      </c>
      <c r="I4464" t="s">
        <v>44</v>
      </c>
      <c r="J4464" t="s">
        <v>73</v>
      </c>
      <c r="K4464" t="s">
        <v>4422</v>
      </c>
      <c r="L4464" t="s">
        <v>47</v>
      </c>
      <c r="M4464" t="s">
        <v>409</v>
      </c>
      <c r="N4464" t="s">
        <v>410</v>
      </c>
      <c r="O4464">
        <f t="shared" si="69"/>
        <v>2017</v>
      </c>
    </row>
    <row r="4465" spans="1:15" x14ac:dyDescent="0.3">
      <c r="A4465" t="s">
        <v>6752</v>
      </c>
      <c r="B4465" s="7">
        <v>43006</v>
      </c>
      <c r="C4465" t="s">
        <v>2066</v>
      </c>
      <c r="D4465" t="s">
        <v>6753</v>
      </c>
      <c r="E4465">
        <v>14.352</v>
      </c>
      <c r="F4465">
        <v>3</v>
      </c>
      <c r="G4465">
        <v>0.2</v>
      </c>
      <c r="H4465">
        <v>5.2026000000000003</v>
      </c>
      <c r="I4465" t="s">
        <v>44</v>
      </c>
      <c r="J4465" t="s">
        <v>85</v>
      </c>
      <c r="K4465" t="s">
        <v>6754</v>
      </c>
      <c r="L4465" t="s">
        <v>47</v>
      </c>
      <c r="M4465" t="s">
        <v>409</v>
      </c>
      <c r="N4465" t="s">
        <v>410</v>
      </c>
      <c r="O4465">
        <f t="shared" si="69"/>
        <v>2017</v>
      </c>
    </row>
    <row r="4466" spans="1:15" x14ac:dyDescent="0.3">
      <c r="A4466" t="s">
        <v>6752</v>
      </c>
      <c r="B4466" s="7">
        <v>43006</v>
      </c>
      <c r="C4466" t="s">
        <v>2066</v>
      </c>
      <c r="D4466" t="s">
        <v>626</v>
      </c>
      <c r="E4466">
        <v>209.792</v>
      </c>
      <c r="F4466">
        <v>2</v>
      </c>
      <c r="G4466">
        <v>0.2</v>
      </c>
      <c r="H4466">
        <v>26.224</v>
      </c>
      <c r="I4466" t="s">
        <v>44</v>
      </c>
      <c r="J4466" t="s">
        <v>76</v>
      </c>
      <c r="K4466" t="s">
        <v>627</v>
      </c>
      <c r="L4466" t="s">
        <v>47</v>
      </c>
      <c r="M4466" t="s">
        <v>409</v>
      </c>
      <c r="N4466" t="s">
        <v>410</v>
      </c>
      <c r="O4466">
        <f t="shared" si="69"/>
        <v>2017</v>
      </c>
    </row>
    <row r="4467" spans="1:15" x14ac:dyDescent="0.3">
      <c r="A4467" t="s">
        <v>6755</v>
      </c>
      <c r="B4467" s="7">
        <v>42223</v>
      </c>
      <c r="C4467" t="s">
        <v>2721</v>
      </c>
      <c r="D4467" t="s">
        <v>3165</v>
      </c>
      <c r="E4467">
        <v>3.3039999999999998</v>
      </c>
      <c r="F4467">
        <v>1</v>
      </c>
      <c r="G4467">
        <v>0.2</v>
      </c>
      <c r="H4467">
        <v>1.1151</v>
      </c>
      <c r="I4467" t="s">
        <v>44</v>
      </c>
      <c r="J4467" t="s">
        <v>73</v>
      </c>
      <c r="K4467" t="s">
        <v>3166</v>
      </c>
      <c r="L4467" t="s">
        <v>47</v>
      </c>
      <c r="M4467" t="s">
        <v>5568</v>
      </c>
      <c r="N4467" t="s">
        <v>6541</v>
      </c>
      <c r="O4467">
        <f t="shared" si="69"/>
        <v>2015</v>
      </c>
    </row>
    <row r="4468" spans="1:15" x14ac:dyDescent="0.3">
      <c r="A4468" t="s">
        <v>6756</v>
      </c>
      <c r="B4468" s="7">
        <v>43063</v>
      </c>
      <c r="C4468" t="s">
        <v>4386</v>
      </c>
      <c r="D4468" t="s">
        <v>2923</v>
      </c>
      <c r="E4468">
        <v>16.38</v>
      </c>
      <c r="F4468">
        <v>9</v>
      </c>
      <c r="G4468">
        <v>0</v>
      </c>
      <c r="H4468">
        <v>7.3710000000000004</v>
      </c>
      <c r="I4468" t="s">
        <v>44</v>
      </c>
      <c r="J4468" t="s">
        <v>66</v>
      </c>
      <c r="K4468" t="s">
        <v>2924</v>
      </c>
      <c r="L4468" t="s">
        <v>137</v>
      </c>
      <c r="M4468" t="s">
        <v>243</v>
      </c>
      <c r="N4468" t="s">
        <v>244</v>
      </c>
      <c r="O4468">
        <f t="shared" si="69"/>
        <v>2017</v>
      </c>
    </row>
    <row r="4469" spans="1:15" x14ac:dyDescent="0.3">
      <c r="A4469" t="s">
        <v>6756</v>
      </c>
      <c r="B4469" s="7">
        <v>43063</v>
      </c>
      <c r="C4469" t="s">
        <v>4386</v>
      </c>
      <c r="D4469" t="s">
        <v>3344</v>
      </c>
      <c r="E4469">
        <v>167.96</v>
      </c>
      <c r="F4469">
        <v>2</v>
      </c>
      <c r="G4469">
        <v>0</v>
      </c>
      <c r="H4469">
        <v>78.941199999999995</v>
      </c>
      <c r="I4469" t="s">
        <v>44</v>
      </c>
      <c r="J4469" t="s">
        <v>159</v>
      </c>
      <c r="K4469" t="s">
        <v>3345</v>
      </c>
      <c r="L4469" t="s">
        <v>137</v>
      </c>
      <c r="M4469" t="s">
        <v>243</v>
      </c>
      <c r="N4469" t="s">
        <v>244</v>
      </c>
      <c r="O4469">
        <f t="shared" si="69"/>
        <v>2017</v>
      </c>
    </row>
    <row r="4470" spans="1:15" x14ac:dyDescent="0.3">
      <c r="A4470" t="s">
        <v>6756</v>
      </c>
      <c r="B4470" s="7">
        <v>43063</v>
      </c>
      <c r="C4470" t="s">
        <v>4386</v>
      </c>
      <c r="D4470" t="s">
        <v>4828</v>
      </c>
      <c r="E4470">
        <v>321.56799999999998</v>
      </c>
      <c r="F4470">
        <v>2</v>
      </c>
      <c r="G4470">
        <v>0.2</v>
      </c>
      <c r="H4470">
        <v>-16.078399999999998</v>
      </c>
      <c r="I4470" t="s">
        <v>32</v>
      </c>
      <c r="J4470" t="s">
        <v>33</v>
      </c>
      <c r="K4470" t="s">
        <v>4829</v>
      </c>
      <c r="L4470" t="s">
        <v>137</v>
      </c>
      <c r="M4470" t="s">
        <v>243</v>
      </c>
      <c r="N4470" t="s">
        <v>244</v>
      </c>
      <c r="O4470">
        <f t="shared" si="69"/>
        <v>2017</v>
      </c>
    </row>
    <row r="4471" spans="1:15" x14ac:dyDescent="0.3">
      <c r="A4471" t="s">
        <v>6756</v>
      </c>
      <c r="B4471" s="7">
        <v>43063</v>
      </c>
      <c r="C4471" t="s">
        <v>4386</v>
      </c>
      <c r="D4471" t="s">
        <v>4228</v>
      </c>
      <c r="E4471">
        <v>12.96</v>
      </c>
      <c r="F4471">
        <v>2</v>
      </c>
      <c r="G4471">
        <v>0</v>
      </c>
      <c r="H4471">
        <v>6.2207999999999997</v>
      </c>
      <c r="I4471" t="s">
        <v>44</v>
      </c>
      <c r="J4471" t="s">
        <v>85</v>
      </c>
      <c r="K4471" t="s">
        <v>4229</v>
      </c>
      <c r="L4471" t="s">
        <v>137</v>
      </c>
      <c r="M4471" t="s">
        <v>243</v>
      </c>
      <c r="N4471" t="s">
        <v>244</v>
      </c>
      <c r="O4471">
        <f t="shared" si="69"/>
        <v>2017</v>
      </c>
    </row>
    <row r="4472" spans="1:15" x14ac:dyDescent="0.3">
      <c r="A4472" t="s">
        <v>6757</v>
      </c>
      <c r="B4472" s="7">
        <v>42863</v>
      </c>
      <c r="C4472" t="s">
        <v>1048</v>
      </c>
      <c r="D4472" t="s">
        <v>5876</v>
      </c>
      <c r="E4472">
        <v>128.05799999999999</v>
      </c>
      <c r="F4472">
        <v>3</v>
      </c>
      <c r="G4472">
        <v>0.3</v>
      </c>
      <c r="H4472">
        <v>-23.7822</v>
      </c>
      <c r="I4472" t="s">
        <v>32</v>
      </c>
      <c r="J4472" t="s">
        <v>39</v>
      </c>
      <c r="K4472" t="s">
        <v>5877</v>
      </c>
      <c r="L4472" t="s">
        <v>137</v>
      </c>
      <c r="M4472" t="s">
        <v>138</v>
      </c>
      <c r="N4472" t="s">
        <v>139</v>
      </c>
      <c r="O4472">
        <f t="shared" si="69"/>
        <v>2017</v>
      </c>
    </row>
    <row r="4473" spans="1:15" x14ac:dyDescent="0.3">
      <c r="A4473" t="s">
        <v>6758</v>
      </c>
      <c r="B4473" s="7">
        <v>43007</v>
      </c>
      <c r="C4473" t="s">
        <v>537</v>
      </c>
      <c r="D4473" t="s">
        <v>4279</v>
      </c>
      <c r="E4473">
        <v>63.686</v>
      </c>
      <c r="F4473">
        <v>1</v>
      </c>
      <c r="G4473">
        <v>0.3</v>
      </c>
      <c r="H4473">
        <v>-15.4666</v>
      </c>
      <c r="I4473" t="s">
        <v>32</v>
      </c>
      <c r="J4473" t="s">
        <v>39</v>
      </c>
      <c r="K4473" t="s">
        <v>4280</v>
      </c>
      <c r="L4473" t="s">
        <v>137</v>
      </c>
      <c r="M4473" t="s">
        <v>445</v>
      </c>
      <c r="N4473" t="s">
        <v>6759</v>
      </c>
      <c r="O4473">
        <f t="shared" si="69"/>
        <v>2017</v>
      </c>
    </row>
    <row r="4474" spans="1:15" x14ac:dyDescent="0.3">
      <c r="A4474" t="s">
        <v>6758</v>
      </c>
      <c r="B4474" s="7">
        <v>43007</v>
      </c>
      <c r="C4474" t="s">
        <v>537</v>
      </c>
      <c r="D4474" t="s">
        <v>1412</v>
      </c>
      <c r="E4474">
        <v>239.976</v>
      </c>
      <c r="F4474">
        <v>3</v>
      </c>
      <c r="G4474">
        <v>0.2</v>
      </c>
      <c r="H4474">
        <v>65.993399999999994</v>
      </c>
      <c r="I4474" t="s">
        <v>69</v>
      </c>
      <c r="J4474" t="s">
        <v>148</v>
      </c>
      <c r="K4474" t="s">
        <v>1413</v>
      </c>
      <c r="L4474" t="s">
        <v>137</v>
      </c>
      <c r="M4474" t="s">
        <v>445</v>
      </c>
      <c r="N4474" t="s">
        <v>6759</v>
      </c>
      <c r="O4474">
        <f t="shared" si="69"/>
        <v>2017</v>
      </c>
    </row>
    <row r="4475" spans="1:15" x14ac:dyDescent="0.3">
      <c r="A4475" t="s">
        <v>6758</v>
      </c>
      <c r="B4475" s="7">
        <v>43007</v>
      </c>
      <c r="C4475" t="s">
        <v>537</v>
      </c>
      <c r="D4475" t="s">
        <v>6760</v>
      </c>
      <c r="E4475">
        <v>344.22</v>
      </c>
      <c r="F4475">
        <v>2</v>
      </c>
      <c r="G4475">
        <v>0.4</v>
      </c>
      <c r="H4475">
        <v>-189.321</v>
      </c>
      <c r="I4475" t="s">
        <v>32</v>
      </c>
      <c r="J4475" t="s">
        <v>53</v>
      </c>
      <c r="K4475" t="s">
        <v>6761</v>
      </c>
      <c r="L4475" t="s">
        <v>137</v>
      </c>
      <c r="M4475" t="s">
        <v>445</v>
      </c>
      <c r="N4475" t="s">
        <v>6759</v>
      </c>
      <c r="O4475">
        <f t="shared" si="69"/>
        <v>2017</v>
      </c>
    </row>
    <row r="4476" spans="1:15" x14ac:dyDescent="0.3">
      <c r="A4476" t="s">
        <v>6758</v>
      </c>
      <c r="B4476" s="7">
        <v>43007</v>
      </c>
      <c r="C4476" t="s">
        <v>537</v>
      </c>
      <c r="D4476" t="s">
        <v>4658</v>
      </c>
      <c r="E4476">
        <v>15.552</v>
      </c>
      <c r="F4476">
        <v>3</v>
      </c>
      <c r="G4476">
        <v>0.2</v>
      </c>
      <c r="H4476">
        <v>5.4432</v>
      </c>
      <c r="I4476" t="s">
        <v>44</v>
      </c>
      <c r="J4476" t="s">
        <v>85</v>
      </c>
      <c r="K4476" t="s">
        <v>4659</v>
      </c>
      <c r="L4476" t="s">
        <v>137</v>
      </c>
      <c r="M4476" t="s">
        <v>445</v>
      </c>
      <c r="N4476" t="s">
        <v>6759</v>
      </c>
      <c r="O4476">
        <f t="shared" si="69"/>
        <v>2017</v>
      </c>
    </row>
    <row r="4477" spans="1:15" x14ac:dyDescent="0.3">
      <c r="A4477" t="s">
        <v>6758</v>
      </c>
      <c r="B4477" s="7">
        <v>43007</v>
      </c>
      <c r="C4477" t="s">
        <v>537</v>
      </c>
      <c r="D4477" t="s">
        <v>5643</v>
      </c>
      <c r="E4477">
        <v>21.248000000000001</v>
      </c>
      <c r="F4477">
        <v>4</v>
      </c>
      <c r="G4477">
        <v>0.2</v>
      </c>
      <c r="H4477">
        <v>7.4367999999999999</v>
      </c>
      <c r="I4477" t="s">
        <v>32</v>
      </c>
      <c r="J4477" t="s">
        <v>63</v>
      </c>
      <c r="K4477" t="s">
        <v>5644</v>
      </c>
      <c r="L4477" t="s">
        <v>137</v>
      </c>
      <c r="M4477" t="s">
        <v>445</v>
      </c>
      <c r="N4477" t="s">
        <v>6759</v>
      </c>
      <c r="O4477">
        <f t="shared" si="69"/>
        <v>2017</v>
      </c>
    </row>
    <row r="4478" spans="1:15" x14ac:dyDescent="0.3">
      <c r="A4478" t="s">
        <v>6758</v>
      </c>
      <c r="B4478" s="7">
        <v>43007</v>
      </c>
      <c r="C4478" t="s">
        <v>537</v>
      </c>
      <c r="D4478" t="s">
        <v>6356</v>
      </c>
      <c r="E4478">
        <v>8.4480000000000004</v>
      </c>
      <c r="F4478">
        <v>2</v>
      </c>
      <c r="G4478">
        <v>0.2</v>
      </c>
      <c r="H4478">
        <v>2.64</v>
      </c>
      <c r="I4478" t="s">
        <v>44</v>
      </c>
      <c r="J4478" t="s">
        <v>85</v>
      </c>
      <c r="K4478" t="s">
        <v>6357</v>
      </c>
      <c r="L4478" t="s">
        <v>137</v>
      </c>
      <c r="M4478" t="s">
        <v>445</v>
      </c>
      <c r="N4478" t="s">
        <v>6759</v>
      </c>
      <c r="O4478">
        <f t="shared" si="69"/>
        <v>2017</v>
      </c>
    </row>
    <row r="4479" spans="1:15" x14ac:dyDescent="0.3">
      <c r="A4479" t="s">
        <v>6762</v>
      </c>
      <c r="B4479" s="7">
        <v>43030</v>
      </c>
      <c r="C4479" t="s">
        <v>2769</v>
      </c>
      <c r="D4479" t="s">
        <v>6763</v>
      </c>
      <c r="E4479">
        <v>333.09</v>
      </c>
      <c r="F4479">
        <v>3</v>
      </c>
      <c r="G4479">
        <v>0</v>
      </c>
      <c r="H4479">
        <v>23.316299999999998</v>
      </c>
      <c r="I4479" t="s">
        <v>44</v>
      </c>
      <c r="J4479" t="s">
        <v>58</v>
      </c>
      <c r="K4479" t="s">
        <v>6764</v>
      </c>
      <c r="L4479" t="s">
        <v>99</v>
      </c>
      <c r="M4479" t="s">
        <v>576</v>
      </c>
      <c r="N4479" t="s">
        <v>6765</v>
      </c>
      <c r="O4479">
        <f t="shared" si="69"/>
        <v>2017</v>
      </c>
    </row>
    <row r="4480" spans="1:15" x14ac:dyDescent="0.3">
      <c r="A4480" t="s">
        <v>6762</v>
      </c>
      <c r="B4480" s="7">
        <v>43030</v>
      </c>
      <c r="C4480" t="s">
        <v>2769</v>
      </c>
      <c r="D4480" t="s">
        <v>780</v>
      </c>
      <c r="E4480">
        <v>248.98</v>
      </c>
      <c r="F4480">
        <v>2</v>
      </c>
      <c r="G4480">
        <v>0</v>
      </c>
      <c r="H4480">
        <v>54.775599999999997</v>
      </c>
      <c r="I4480" t="s">
        <v>32</v>
      </c>
      <c r="J4480" t="s">
        <v>53</v>
      </c>
      <c r="K4480" t="s">
        <v>781</v>
      </c>
      <c r="L4480" t="s">
        <v>99</v>
      </c>
      <c r="M4480" t="s">
        <v>576</v>
      </c>
      <c r="N4480" t="s">
        <v>6765</v>
      </c>
      <c r="O4480">
        <f t="shared" si="69"/>
        <v>2017</v>
      </c>
    </row>
    <row r="4481" spans="1:15" x14ac:dyDescent="0.3">
      <c r="A4481" t="s">
        <v>6766</v>
      </c>
      <c r="B4481" s="7">
        <v>41722</v>
      </c>
      <c r="C4481" t="s">
        <v>2200</v>
      </c>
      <c r="D4481" t="s">
        <v>6767</v>
      </c>
      <c r="E4481">
        <v>24.9</v>
      </c>
      <c r="F4481">
        <v>5</v>
      </c>
      <c r="G4481">
        <v>0</v>
      </c>
      <c r="H4481">
        <v>11.702999999999999</v>
      </c>
      <c r="I4481" t="s">
        <v>44</v>
      </c>
      <c r="J4481" t="s">
        <v>85</v>
      </c>
      <c r="K4481" t="s">
        <v>6768</v>
      </c>
      <c r="L4481" t="s">
        <v>137</v>
      </c>
      <c r="M4481" t="s">
        <v>243</v>
      </c>
      <c r="N4481" t="s">
        <v>244</v>
      </c>
      <c r="O4481">
        <f t="shared" si="69"/>
        <v>2014</v>
      </c>
    </row>
    <row r="4482" spans="1:15" x14ac:dyDescent="0.3">
      <c r="A4482" t="s">
        <v>6769</v>
      </c>
      <c r="B4482" s="7">
        <v>42677</v>
      </c>
      <c r="C4482" t="s">
        <v>1467</v>
      </c>
      <c r="D4482" t="s">
        <v>2902</v>
      </c>
      <c r="E4482">
        <v>15.26</v>
      </c>
      <c r="F4482">
        <v>7</v>
      </c>
      <c r="G4482">
        <v>0</v>
      </c>
      <c r="H4482">
        <v>5.0358000000000001</v>
      </c>
      <c r="I4482" t="s">
        <v>44</v>
      </c>
      <c r="J4482" t="s">
        <v>241</v>
      </c>
      <c r="K4482" t="s">
        <v>2903</v>
      </c>
      <c r="L4482" t="s">
        <v>47</v>
      </c>
      <c r="M4482" t="s">
        <v>48</v>
      </c>
      <c r="N4482" t="s">
        <v>49</v>
      </c>
      <c r="O4482">
        <f t="shared" ref="O4482:O4545" si="70">YEAR(B4482)</f>
        <v>2016</v>
      </c>
    </row>
    <row r="4483" spans="1:15" x14ac:dyDescent="0.3">
      <c r="A4483" t="s">
        <v>6769</v>
      </c>
      <c r="B4483" s="7">
        <v>42677</v>
      </c>
      <c r="C4483" t="s">
        <v>1467</v>
      </c>
      <c r="D4483" t="s">
        <v>6693</v>
      </c>
      <c r="E4483">
        <v>43.32</v>
      </c>
      <c r="F4483">
        <v>2</v>
      </c>
      <c r="G4483">
        <v>0</v>
      </c>
      <c r="H4483">
        <v>14.2956</v>
      </c>
      <c r="I4483" t="s">
        <v>44</v>
      </c>
      <c r="J4483" t="s">
        <v>76</v>
      </c>
      <c r="K4483" t="s">
        <v>6694</v>
      </c>
      <c r="L4483" t="s">
        <v>47</v>
      </c>
      <c r="M4483" t="s">
        <v>48</v>
      </c>
      <c r="N4483" t="s">
        <v>49</v>
      </c>
      <c r="O4483">
        <f t="shared" si="70"/>
        <v>2016</v>
      </c>
    </row>
    <row r="4484" spans="1:15" x14ac:dyDescent="0.3">
      <c r="A4484" t="s">
        <v>6769</v>
      </c>
      <c r="B4484" s="7">
        <v>42677</v>
      </c>
      <c r="C4484" t="s">
        <v>1467</v>
      </c>
      <c r="D4484" t="s">
        <v>439</v>
      </c>
      <c r="E4484">
        <v>43.584000000000003</v>
      </c>
      <c r="F4484">
        <v>12</v>
      </c>
      <c r="G4484">
        <v>0.2</v>
      </c>
      <c r="H4484">
        <v>15.799200000000001</v>
      </c>
      <c r="I4484" t="s">
        <v>44</v>
      </c>
      <c r="J4484" t="s">
        <v>73</v>
      </c>
      <c r="K4484" t="s">
        <v>440</v>
      </c>
      <c r="L4484" t="s">
        <v>47</v>
      </c>
      <c r="M4484" t="s">
        <v>48</v>
      </c>
      <c r="N4484" t="s">
        <v>49</v>
      </c>
      <c r="O4484">
        <f t="shared" si="70"/>
        <v>2016</v>
      </c>
    </row>
    <row r="4485" spans="1:15" x14ac:dyDescent="0.3">
      <c r="A4485" t="s">
        <v>6769</v>
      </c>
      <c r="B4485" s="7">
        <v>42677</v>
      </c>
      <c r="C4485" t="s">
        <v>1467</v>
      </c>
      <c r="D4485" t="s">
        <v>6770</v>
      </c>
      <c r="E4485">
        <v>116.28</v>
      </c>
      <c r="F4485">
        <v>3</v>
      </c>
      <c r="G4485">
        <v>0</v>
      </c>
      <c r="H4485">
        <v>56.977200000000003</v>
      </c>
      <c r="I4485" t="s">
        <v>44</v>
      </c>
      <c r="J4485" t="s">
        <v>85</v>
      </c>
      <c r="K4485" t="s">
        <v>6771</v>
      </c>
      <c r="L4485" t="s">
        <v>47</v>
      </c>
      <c r="M4485" t="s">
        <v>48</v>
      </c>
      <c r="N4485" t="s">
        <v>49</v>
      </c>
      <c r="O4485">
        <f t="shared" si="70"/>
        <v>2016</v>
      </c>
    </row>
    <row r="4486" spans="1:15" x14ac:dyDescent="0.3">
      <c r="A4486" t="s">
        <v>6769</v>
      </c>
      <c r="B4486" s="7">
        <v>42677</v>
      </c>
      <c r="C4486" t="s">
        <v>1467</v>
      </c>
      <c r="D4486" t="s">
        <v>2398</v>
      </c>
      <c r="E4486">
        <v>9.2959999999999994</v>
      </c>
      <c r="F4486">
        <v>2</v>
      </c>
      <c r="G4486">
        <v>0.2</v>
      </c>
      <c r="H4486">
        <v>3.0211999999999999</v>
      </c>
      <c r="I4486" t="s">
        <v>44</v>
      </c>
      <c r="J4486" t="s">
        <v>73</v>
      </c>
      <c r="K4486" t="s">
        <v>2399</v>
      </c>
      <c r="L4486" t="s">
        <v>47</v>
      </c>
      <c r="M4486" t="s">
        <v>48</v>
      </c>
      <c r="N4486" t="s">
        <v>49</v>
      </c>
      <c r="O4486">
        <f t="shared" si="70"/>
        <v>2016</v>
      </c>
    </row>
    <row r="4487" spans="1:15" x14ac:dyDescent="0.3">
      <c r="A4487" t="s">
        <v>6769</v>
      </c>
      <c r="B4487" s="7">
        <v>42677</v>
      </c>
      <c r="C4487" t="s">
        <v>1467</v>
      </c>
      <c r="D4487" t="s">
        <v>4374</v>
      </c>
      <c r="E4487">
        <v>19.440000000000001</v>
      </c>
      <c r="F4487">
        <v>3</v>
      </c>
      <c r="G4487">
        <v>0</v>
      </c>
      <c r="H4487">
        <v>9.3312000000000008</v>
      </c>
      <c r="I4487" t="s">
        <v>44</v>
      </c>
      <c r="J4487" t="s">
        <v>85</v>
      </c>
      <c r="K4487" t="s">
        <v>4375</v>
      </c>
      <c r="L4487" t="s">
        <v>47</v>
      </c>
      <c r="M4487" t="s">
        <v>48</v>
      </c>
      <c r="N4487" t="s">
        <v>49</v>
      </c>
      <c r="O4487">
        <f t="shared" si="70"/>
        <v>2016</v>
      </c>
    </row>
    <row r="4488" spans="1:15" x14ac:dyDescent="0.3">
      <c r="A4488" t="s">
        <v>6769</v>
      </c>
      <c r="B4488" s="7">
        <v>42677</v>
      </c>
      <c r="C4488" t="s">
        <v>1467</v>
      </c>
      <c r="D4488" t="s">
        <v>3780</v>
      </c>
      <c r="E4488">
        <v>314.55</v>
      </c>
      <c r="F4488">
        <v>3</v>
      </c>
      <c r="G4488">
        <v>0</v>
      </c>
      <c r="H4488">
        <v>150.98400000000001</v>
      </c>
      <c r="I4488" t="s">
        <v>44</v>
      </c>
      <c r="J4488" t="s">
        <v>85</v>
      </c>
      <c r="K4488" t="s">
        <v>3781</v>
      </c>
      <c r="L4488" t="s">
        <v>47</v>
      </c>
      <c r="M4488" t="s">
        <v>48</v>
      </c>
      <c r="N4488" t="s">
        <v>49</v>
      </c>
      <c r="O4488">
        <f t="shared" si="70"/>
        <v>2016</v>
      </c>
    </row>
    <row r="4489" spans="1:15" x14ac:dyDescent="0.3">
      <c r="A4489" t="s">
        <v>6772</v>
      </c>
      <c r="B4489" s="7">
        <v>42252</v>
      </c>
      <c r="C4489" t="s">
        <v>2977</v>
      </c>
      <c r="D4489" t="s">
        <v>5832</v>
      </c>
      <c r="E4489">
        <v>16.27</v>
      </c>
      <c r="F4489">
        <v>5</v>
      </c>
      <c r="G4489">
        <v>0.8</v>
      </c>
      <c r="H4489">
        <v>-25.218499999999999</v>
      </c>
      <c r="I4489" t="s">
        <v>44</v>
      </c>
      <c r="J4489" t="s">
        <v>73</v>
      </c>
      <c r="K4489" t="s">
        <v>5833</v>
      </c>
      <c r="L4489" t="s">
        <v>99</v>
      </c>
      <c r="M4489" t="s">
        <v>100</v>
      </c>
      <c r="N4489" t="s">
        <v>171</v>
      </c>
      <c r="O4489">
        <f t="shared" si="70"/>
        <v>2015</v>
      </c>
    </row>
    <row r="4490" spans="1:15" x14ac:dyDescent="0.3">
      <c r="A4490" t="s">
        <v>6772</v>
      </c>
      <c r="B4490" s="7">
        <v>42252</v>
      </c>
      <c r="C4490" t="s">
        <v>2977</v>
      </c>
      <c r="D4490" t="s">
        <v>5734</v>
      </c>
      <c r="E4490">
        <v>69.12</v>
      </c>
      <c r="F4490">
        <v>9</v>
      </c>
      <c r="G4490">
        <v>0.2</v>
      </c>
      <c r="H4490">
        <v>-14.688000000000001</v>
      </c>
      <c r="I4490" t="s">
        <v>44</v>
      </c>
      <c r="J4490" t="s">
        <v>515</v>
      </c>
      <c r="K4490" t="s">
        <v>5735</v>
      </c>
      <c r="L4490" t="s">
        <v>99</v>
      </c>
      <c r="M4490" t="s">
        <v>100</v>
      </c>
      <c r="N4490" t="s">
        <v>171</v>
      </c>
      <c r="O4490">
        <f t="shared" si="70"/>
        <v>2015</v>
      </c>
    </row>
    <row r="4491" spans="1:15" x14ac:dyDescent="0.3">
      <c r="A4491" t="s">
        <v>6772</v>
      </c>
      <c r="B4491" s="7">
        <v>42252</v>
      </c>
      <c r="C4491" t="s">
        <v>2977</v>
      </c>
      <c r="D4491" t="s">
        <v>3396</v>
      </c>
      <c r="E4491">
        <v>4.47</v>
      </c>
      <c r="F4491">
        <v>3</v>
      </c>
      <c r="G4491">
        <v>0.8</v>
      </c>
      <c r="H4491">
        <v>-7.8224999999999998</v>
      </c>
      <c r="I4491" t="s">
        <v>44</v>
      </c>
      <c r="J4491" t="s">
        <v>73</v>
      </c>
      <c r="K4491" t="s">
        <v>3397</v>
      </c>
      <c r="L4491" t="s">
        <v>99</v>
      </c>
      <c r="M4491" t="s">
        <v>100</v>
      </c>
      <c r="N4491" t="s">
        <v>171</v>
      </c>
      <c r="O4491">
        <f t="shared" si="70"/>
        <v>2015</v>
      </c>
    </row>
    <row r="4492" spans="1:15" x14ac:dyDescent="0.3">
      <c r="A4492" t="s">
        <v>6773</v>
      </c>
      <c r="B4492" s="7">
        <v>42961</v>
      </c>
      <c r="C4492" t="s">
        <v>416</v>
      </c>
      <c r="D4492" t="s">
        <v>2109</v>
      </c>
      <c r="E4492">
        <v>418.29599999999999</v>
      </c>
      <c r="F4492">
        <v>3</v>
      </c>
      <c r="G4492">
        <v>0.2</v>
      </c>
      <c r="H4492">
        <v>5.2286999999999999</v>
      </c>
      <c r="I4492" t="s">
        <v>32</v>
      </c>
      <c r="J4492" t="s">
        <v>53</v>
      </c>
      <c r="K4492" t="s">
        <v>2110</v>
      </c>
      <c r="L4492" t="s">
        <v>47</v>
      </c>
      <c r="M4492" t="s">
        <v>48</v>
      </c>
      <c r="N4492" t="s">
        <v>49</v>
      </c>
      <c r="O4492">
        <f t="shared" si="70"/>
        <v>2017</v>
      </c>
    </row>
    <row r="4493" spans="1:15" x14ac:dyDescent="0.3">
      <c r="A4493" t="s">
        <v>6774</v>
      </c>
      <c r="B4493" s="7">
        <v>41974</v>
      </c>
      <c r="C4493" t="s">
        <v>2184</v>
      </c>
      <c r="D4493" t="s">
        <v>6118</v>
      </c>
      <c r="E4493">
        <v>659.98800000000006</v>
      </c>
      <c r="F4493">
        <v>2</v>
      </c>
      <c r="G4493">
        <v>0.4</v>
      </c>
      <c r="H4493">
        <v>109.998</v>
      </c>
      <c r="I4493" t="s">
        <v>69</v>
      </c>
      <c r="J4493" t="s">
        <v>1077</v>
      </c>
      <c r="K4493" t="s">
        <v>6119</v>
      </c>
      <c r="L4493" t="s">
        <v>137</v>
      </c>
      <c r="M4493" t="s">
        <v>445</v>
      </c>
      <c r="N4493" t="s">
        <v>446</v>
      </c>
      <c r="O4493">
        <f t="shared" si="70"/>
        <v>2014</v>
      </c>
    </row>
    <row r="4494" spans="1:15" x14ac:dyDescent="0.3">
      <c r="A4494" t="s">
        <v>6774</v>
      </c>
      <c r="B4494" s="7">
        <v>41974</v>
      </c>
      <c r="C4494" t="s">
        <v>2184</v>
      </c>
      <c r="D4494" t="s">
        <v>1822</v>
      </c>
      <c r="E4494">
        <v>8.1280000000000001</v>
      </c>
      <c r="F4494">
        <v>2</v>
      </c>
      <c r="G4494">
        <v>0.2</v>
      </c>
      <c r="H4494">
        <v>1.4224000000000001</v>
      </c>
      <c r="I4494" t="s">
        <v>32</v>
      </c>
      <c r="J4494" t="s">
        <v>63</v>
      </c>
      <c r="K4494" t="s">
        <v>1823</v>
      </c>
      <c r="L4494" t="s">
        <v>137</v>
      </c>
      <c r="M4494" t="s">
        <v>445</v>
      </c>
      <c r="N4494" t="s">
        <v>446</v>
      </c>
      <c r="O4494">
        <f t="shared" si="70"/>
        <v>2014</v>
      </c>
    </row>
    <row r="4495" spans="1:15" x14ac:dyDescent="0.3">
      <c r="A4495" t="s">
        <v>6774</v>
      </c>
      <c r="B4495" s="7">
        <v>41974</v>
      </c>
      <c r="C4495" t="s">
        <v>2184</v>
      </c>
      <c r="D4495" t="s">
        <v>4228</v>
      </c>
      <c r="E4495">
        <v>36.287999999999997</v>
      </c>
      <c r="F4495">
        <v>7</v>
      </c>
      <c r="G4495">
        <v>0.2</v>
      </c>
      <c r="H4495">
        <v>12.700799999999999</v>
      </c>
      <c r="I4495" t="s">
        <v>44</v>
      </c>
      <c r="J4495" t="s">
        <v>85</v>
      </c>
      <c r="K4495" t="s">
        <v>4229</v>
      </c>
      <c r="L4495" t="s">
        <v>137</v>
      </c>
      <c r="M4495" t="s">
        <v>445</v>
      </c>
      <c r="N4495" t="s">
        <v>446</v>
      </c>
      <c r="O4495">
        <f t="shared" si="70"/>
        <v>2014</v>
      </c>
    </row>
    <row r="4496" spans="1:15" x14ac:dyDescent="0.3">
      <c r="A4496" t="s">
        <v>6774</v>
      </c>
      <c r="B4496" s="7">
        <v>41974</v>
      </c>
      <c r="C4496" t="s">
        <v>2184</v>
      </c>
      <c r="D4496" t="s">
        <v>1315</v>
      </c>
      <c r="E4496">
        <v>909.72</v>
      </c>
      <c r="F4496">
        <v>6</v>
      </c>
      <c r="G4496">
        <v>0.3</v>
      </c>
      <c r="H4496">
        <v>-51.984000000000002</v>
      </c>
      <c r="I4496" t="s">
        <v>32</v>
      </c>
      <c r="J4496" t="s">
        <v>39</v>
      </c>
      <c r="K4496" t="s">
        <v>1316</v>
      </c>
      <c r="L4496" t="s">
        <v>137</v>
      </c>
      <c r="M4496" t="s">
        <v>445</v>
      </c>
      <c r="N4496" t="s">
        <v>446</v>
      </c>
      <c r="O4496">
        <f t="shared" si="70"/>
        <v>2014</v>
      </c>
    </row>
    <row r="4497" spans="1:15" x14ac:dyDescent="0.3">
      <c r="A4497" t="s">
        <v>6775</v>
      </c>
      <c r="B4497" s="7">
        <v>42904</v>
      </c>
      <c r="C4497" t="s">
        <v>854</v>
      </c>
      <c r="D4497" t="s">
        <v>1963</v>
      </c>
      <c r="E4497">
        <v>917.92349999999999</v>
      </c>
      <c r="F4497">
        <v>9</v>
      </c>
      <c r="G4497">
        <v>0.15</v>
      </c>
      <c r="H4497">
        <v>75.593699999999998</v>
      </c>
      <c r="I4497" t="s">
        <v>32</v>
      </c>
      <c r="J4497" t="s">
        <v>33</v>
      </c>
      <c r="K4497" t="s">
        <v>1964</v>
      </c>
      <c r="L4497" t="s">
        <v>47</v>
      </c>
      <c r="M4497" t="s">
        <v>48</v>
      </c>
      <c r="N4497" t="s">
        <v>49</v>
      </c>
      <c r="O4497">
        <f t="shared" si="70"/>
        <v>2017</v>
      </c>
    </row>
    <row r="4498" spans="1:15" x14ac:dyDescent="0.3">
      <c r="A4498" t="s">
        <v>6775</v>
      </c>
      <c r="B4498" s="7">
        <v>42904</v>
      </c>
      <c r="C4498" t="s">
        <v>854</v>
      </c>
      <c r="D4498" t="s">
        <v>1153</v>
      </c>
      <c r="E4498">
        <v>38.880000000000003</v>
      </c>
      <c r="F4498">
        <v>6</v>
      </c>
      <c r="G4498">
        <v>0</v>
      </c>
      <c r="H4498">
        <v>19.051200000000001</v>
      </c>
      <c r="I4498" t="s">
        <v>44</v>
      </c>
      <c r="J4498" t="s">
        <v>85</v>
      </c>
      <c r="K4498" t="s">
        <v>1154</v>
      </c>
      <c r="L4498" t="s">
        <v>47</v>
      </c>
      <c r="M4498" t="s">
        <v>48</v>
      </c>
      <c r="N4498" t="s">
        <v>49</v>
      </c>
      <c r="O4498">
        <f t="shared" si="70"/>
        <v>2017</v>
      </c>
    </row>
    <row r="4499" spans="1:15" x14ac:dyDescent="0.3">
      <c r="A4499" t="s">
        <v>6776</v>
      </c>
      <c r="B4499" s="7">
        <v>43071</v>
      </c>
      <c r="C4499" t="s">
        <v>4080</v>
      </c>
      <c r="D4499" t="s">
        <v>459</v>
      </c>
      <c r="E4499">
        <v>631.17600000000004</v>
      </c>
      <c r="F4499">
        <v>4</v>
      </c>
      <c r="G4499">
        <v>0.7</v>
      </c>
      <c r="H4499">
        <v>-462.86239999999998</v>
      </c>
      <c r="I4499" t="s">
        <v>44</v>
      </c>
      <c r="J4499" t="s">
        <v>73</v>
      </c>
      <c r="K4499" t="s">
        <v>460</v>
      </c>
      <c r="L4499" t="s">
        <v>137</v>
      </c>
      <c r="M4499" t="s">
        <v>138</v>
      </c>
      <c r="N4499" t="s">
        <v>139</v>
      </c>
      <c r="O4499">
        <f t="shared" si="70"/>
        <v>2017</v>
      </c>
    </row>
    <row r="4500" spans="1:15" x14ac:dyDescent="0.3">
      <c r="A4500" t="s">
        <v>6777</v>
      </c>
      <c r="B4500" s="7">
        <v>41964</v>
      </c>
      <c r="C4500" t="s">
        <v>6778</v>
      </c>
      <c r="D4500" t="s">
        <v>4114</v>
      </c>
      <c r="E4500">
        <v>12.96</v>
      </c>
      <c r="F4500">
        <v>2</v>
      </c>
      <c r="G4500">
        <v>0</v>
      </c>
      <c r="H4500">
        <v>6.2207999999999997</v>
      </c>
      <c r="I4500" t="s">
        <v>44</v>
      </c>
      <c r="J4500" t="s">
        <v>85</v>
      </c>
      <c r="K4500" t="s">
        <v>4115</v>
      </c>
      <c r="L4500" t="s">
        <v>47</v>
      </c>
      <c r="M4500" t="s">
        <v>48</v>
      </c>
      <c r="N4500" t="s">
        <v>120</v>
      </c>
      <c r="O4500">
        <f t="shared" si="70"/>
        <v>2014</v>
      </c>
    </row>
    <row r="4501" spans="1:15" x14ac:dyDescent="0.3">
      <c r="A4501" t="s">
        <v>6779</v>
      </c>
      <c r="B4501" s="7">
        <v>42470</v>
      </c>
      <c r="C4501" t="s">
        <v>3901</v>
      </c>
      <c r="D4501" t="s">
        <v>4658</v>
      </c>
      <c r="E4501">
        <v>12.96</v>
      </c>
      <c r="F4501">
        <v>2</v>
      </c>
      <c r="G4501">
        <v>0</v>
      </c>
      <c r="H4501">
        <v>6.2207999999999997</v>
      </c>
      <c r="I4501" t="s">
        <v>44</v>
      </c>
      <c r="J4501" t="s">
        <v>85</v>
      </c>
      <c r="K4501" t="s">
        <v>4659</v>
      </c>
      <c r="L4501" t="s">
        <v>47</v>
      </c>
      <c r="M4501" t="s">
        <v>48</v>
      </c>
      <c r="N4501" t="s">
        <v>5284</v>
      </c>
      <c r="O4501">
        <f t="shared" si="70"/>
        <v>2016</v>
      </c>
    </row>
    <row r="4502" spans="1:15" x14ac:dyDescent="0.3">
      <c r="A4502" t="s">
        <v>6779</v>
      </c>
      <c r="B4502" s="7">
        <v>42470</v>
      </c>
      <c r="C4502" t="s">
        <v>3901</v>
      </c>
      <c r="D4502" t="s">
        <v>5455</v>
      </c>
      <c r="E4502">
        <v>23.2</v>
      </c>
      <c r="F4502">
        <v>5</v>
      </c>
      <c r="G4502">
        <v>0.2</v>
      </c>
      <c r="H4502">
        <v>8.1199999999999992</v>
      </c>
      <c r="I4502" t="s">
        <v>44</v>
      </c>
      <c r="J4502" t="s">
        <v>73</v>
      </c>
      <c r="K4502" t="s">
        <v>5456</v>
      </c>
      <c r="L4502" t="s">
        <v>47</v>
      </c>
      <c r="M4502" t="s">
        <v>48</v>
      </c>
      <c r="N4502" t="s">
        <v>5284</v>
      </c>
      <c r="O4502">
        <f t="shared" si="70"/>
        <v>2016</v>
      </c>
    </row>
    <row r="4503" spans="1:15" x14ac:dyDescent="0.3">
      <c r="A4503" t="s">
        <v>6780</v>
      </c>
      <c r="B4503" s="7">
        <v>41820</v>
      </c>
      <c r="C4503" t="s">
        <v>744</v>
      </c>
      <c r="D4503" t="s">
        <v>1745</v>
      </c>
      <c r="E4503">
        <v>25.92</v>
      </c>
      <c r="F4503">
        <v>5</v>
      </c>
      <c r="G4503">
        <v>0.2</v>
      </c>
      <c r="H4503">
        <v>9.0719999999999992</v>
      </c>
      <c r="I4503" t="s">
        <v>44</v>
      </c>
      <c r="J4503" t="s">
        <v>85</v>
      </c>
      <c r="K4503" t="s">
        <v>1746</v>
      </c>
      <c r="L4503" t="s">
        <v>99</v>
      </c>
      <c r="M4503" t="s">
        <v>100</v>
      </c>
      <c r="N4503" t="s">
        <v>171</v>
      </c>
      <c r="O4503">
        <f t="shared" si="70"/>
        <v>2014</v>
      </c>
    </row>
    <row r="4504" spans="1:15" x14ac:dyDescent="0.3">
      <c r="A4504" t="s">
        <v>6780</v>
      </c>
      <c r="B4504" s="7">
        <v>41820</v>
      </c>
      <c r="C4504" t="s">
        <v>744</v>
      </c>
      <c r="D4504" t="s">
        <v>1582</v>
      </c>
      <c r="E4504">
        <v>21.312000000000001</v>
      </c>
      <c r="F4504">
        <v>6</v>
      </c>
      <c r="G4504">
        <v>0.2</v>
      </c>
      <c r="H4504">
        <v>7.1928000000000001</v>
      </c>
      <c r="I4504" t="s">
        <v>44</v>
      </c>
      <c r="J4504" t="s">
        <v>241</v>
      </c>
      <c r="K4504" t="s">
        <v>500</v>
      </c>
      <c r="L4504" t="s">
        <v>99</v>
      </c>
      <c r="M4504" t="s">
        <v>100</v>
      </c>
      <c r="N4504" t="s">
        <v>171</v>
      </c>
      <c r="O4504">
        <f t="shared" si="70"/>
        <v>2014</v>
      </c>
    </row>
    <row r="4505" spans="1:15" x14ac:dyDescent="0.3">
      <c r="A4505" t="s">
        <v>6781</v>
      </c>
      <c r="B4505" s="7">
        <v>41997</v>
      </c>
      <c r="C4505" t="s">
        <v>3029</v>
      </c>
      <c r="D4505" t="s">
        <v>6782</v>
      </c>
      <c r="E4505">
        <v>173.65600000000001</v>
      </c>
      <c r="F4505">
        <v>7</v>
      </c>
      <c r="G4505">
        <v>0.2</v>
      </c>
      <c r="H4505">
        <v>17.365600000000001</v>
      </c>
      <c r="I4505" t="s">
        <v>69</v>
      </c>
      <c r="J4505" t="s">
        <v>70</v>
      </c>
      <c r="K4505" t="s">
        <v>6783</v>
      </c>
      <c r="L4505" t="s">
        <v>47</v>
      </c>
      <c r="M4505" t="s">
        <v>48</v>
      </c>
      <c r="N4505" t="s">
        <v>49</v>
      </c>
      <c r="O4505">
        <f t="shared" si="70"/>
        <v>2014</v>
      </c>
    </row>
    <row r="4506" spans="1:15" x14ac:dyDescent="0.3">
      <c r="A4506" t="s">
        <v>6781</v>
      </c>
      <c r="B4506" s="7">
        <v>41997</v>
      </c>
      <c r="C4506" t="s">
        <v>3029</v>
      </c>
      <c r="D4506" t="s">
        <v>3894</v>
      </c>
      <c r="E4506">
        <v>361.96</v>
      </c>
      <c r="F4506">
        <v>2</v>
      </c>
      <c r="G4506">
        <v>0</v>
      </c>
      <c r="H4506">
        <v>101.3488</v>
      </c>
      <c r="I4506" t="s">
        <v>44</v>
      </c>
      <c r="J4506" t="s">
        <v>76</v>
      </c>
      <c r="K4506" t="s">
        <v>3895</v>
      </c>
      <c r="L4506" t="s">
        <v>47</v>
      </c>
      <c r="M4506" t="s">
        <v>48</v>
      </c>
      <c r="N4506" t="s">
        <v>49</v>
      </c>
      <c r="O4506">
        <f t="shared" si="70"/>
        <v>2014</v>
      </c>
    </row>
    <row r="4507" spans="1:15" x14ac:dyDescent="0.3">
      <c r="A4507" t="s">
        <v>6781</v>
      </c>
      <c r="B4507" s="7">
        <v>41997</v>
      </c>
      <c r="C4507" t="s">
        <v>3029</v>
      </c>
      <c r="D4507" t="s">
        <v>1192</v>
      </c>
      <c r="E4507">
        <v>62.85</v>
      </c>
      <c r="F4507">
        <v>3</v>
      </c>
      <c r="G4507">
        <v>0</v>
      </c>
      <c r="H4507">
        <v>13.198499999999999</v>
      </c>
      <c r="I4507" t="s">
        <v>69</v>
      </c>
      <c r="J4507" t="s">
        <v>148</v>
      </c>
      <c r="K4507" t="s">
        <v>1193</v>
      </c>
      <c r="L4507" t="s">
        <v>47</v>
      </c>
      <c r="M4507" t="s">
        <v>48</v>
      </c>
      <c r="N4507" t="s">
        <v>49</v>
      </c>
      <c r="O4507">
        <f t="shared" si="70"/>
        <v>2014</v>
      </c>
    </row>
    <row r="4508" spans="1:15" x14ac:dyDescent="0.3">
      <c r="A4508" t="s">
        <v>6781</v>
      </c>
      <c r="B4508" s="7">
        <v>41997</v>
      </c>
      <c r="C4508" t="s">
        <v>3029</v>
      </c>
      <c r="D4508" t="s">
        <v>2185</v>
      </c>
      <c r="E4508">
        <v>818.37599999999998</v>
      </c>
      <c r="F4508">
        <v>3</v>
      </c>
      <c r="G4508">
        <v>0.2</v>
      </c>
      <c r="H4508">
        <v>51.148499999999999</v>
      </c>
      <c r="I4508" t="s">
        <v>69</v>
      </c>
      <c r="J4508" t="s">
        <v>70</v>
      </c>
      <c r="K4508" t="s">
        <v>2186</v>
      </c>
      <c r="L4508" t="s">
        <v>47</v>
      </c>
      <c r="M4508" t="s">
        <v>48</v>
      </c>
      <c r="N4508" t="s">
        <v>49</v>
      </c>
      <c r="O4508">
        <f t="shared" si="70"/>
        <v>2014</v>
      </c>
    </row>
    <row r="4509" spans="1:15" x14ac:dyDescent="0.3">
      <c r="A4509" t="s">
        <v>6781</v>
      </c>
      <c r="B4509" s="7">
        <v>41997</v>
      </c>
      <c r="C4509" t="s">
        <v>3029</v>
      </c>
      <c r="D4509" t="s">
        <v>5739</v>
      </c>
      <c r="E4509">
        <v>20.34</v>
      </c>
      <c r="F4509">
        <v>1</v>
      </c>
      <c r="G4509">
        <v>0</v>
      </c>
      <c r="H4509">
        <v>0.2034</v>
      </c>
      <c r="I4509" t="s">
        <v>44</v>
      </c>
      <c r="J4509" t="s">
        <v>58</v>
      </c>
      <c r="K4509" t="s">
        <v>5740</v>
      </c>
      <c r="L4509" t="s">
        <v>47</v>
      </c>
      <c r="M4509" t="s">
        <v>48</v>
      </c>
      <c r="N4509" t="s">
        <v>49</v>
      </c>
      <c r="O4509">
        <f t="shared" si="70"/>
        <v>2014</v>
      </c>
    </row>
    <row r="4510" spans="1:15" x14ac:dyDescent="0.3">
      <c r="A4510" t="s">
        <v>6781</v>
      </c>
      <c r="B4510" s="7">
        <v>41997</v>
      </c>
      <c r="C4510" t="s">
        <v>3029</v>
      </c>
      <c r="D4510" t="s">
        <v>3185</v>
      </c>
      <c r="E4510">
        <v>23.99</v>
      </c>
      <c r="F4510">
        <v>1</v>
      </c>
      <c r="G4510">
        <v>0</v>
      </c>
      <c r="H4510">
        <v>5.5176999999999996</v>
      </c>
      <c r="I4510" t="s">
        <v>32</v>
      </c>
      <c r="J4510" t="s">
        <v>63</v>
      </c>
      <c r="K4510" t="s">
        <v>3186</v>
      </c>
      <c r="L4510" t="s">
        <v>47</v>
      </c>
      <c r="M4510" t="s">
        <v>48</v>
      </c>
      <c r="N4510" t="s">
        <v>49</v>
      </c>
      <c r="O4510">
        <f t="shared" si="70"/>
        <v>2014</v>
      </c>
    </row>
    <row r="4511" spans="1:15" x14ac:dyDescent="0.3">
      <c r="A4511" t="s">
        <v>6784</v>
      </c>
      <c r="B4511" s="7">
        <v>42878</v>
      </c>
      <c r="C4511" t="s">
        <v>6785</v>
      </c>
      <c r="D4511" t="s">
        <v>2466</v>
      </c>
      <c r="E4511">
        <v>171.28800000000001</v>
      </c>
      <c r="F4511">
        <v>3</v>
      </c>
      <c r="G4511">
        <v>0.2</v>
      </c>
      <c r="H4511">
        <v>-6.4233000000000002</v>
      </c>
      <c r="I4511" t="s">
        <v>32</v>
      </c>
      <c r="J4511" t="s">
        <v>53</v>
      </c>
      <c r="K4511" t="s">
        <v>2467</v>
      </c>
      <c r="L4511" t="s">
        <v>47</v>
      </c>
      <c r="M4511" t="s">
        <v>48</v>
      </c>
      <c r="N4511" t="s">
        <v>49</v>
      </c>
      <c r="O4511">
        <f t="shared" si="70"/>
        <v>2017</v>
      </c>
    </row>
    <row r="4512" spans="1:15" x14ac:dyDescent="0.3">
      <c r="A4512" t="s">
        <v>6786</v>
      </c>
      <c r="B4512" s="7">
        <v>42684</v>
      </c>
      <c r="C4512" t="s">
        <v>2659</v>
      </c>
      <c r="D4512" t="s">
        <v>6345</v>
      </c>
      <c r="E4512">
        <v>37.299999999999997</v>
      </c>
      <c r="F4512">
        <v>2</v>
      </c>
      <c r="G4512">
        <v>0</v>
      </c>
      <c r="H4512">
        <v>17.158000000000001</v>
      </c>
      <c r="I4512" t="s">
        <v>32</v>
      </c>
      <c r="J4512" t="s">
        <v>63</v>
      </c>
      <c r="K4512" t="s">
        <v>6346</v>
      </c>
      <c r="L4512" t="s">
        <v>99</v>
      </c>
      <c r="M4512" t="s">
        <v>531</v>
      </c>
      <c r="N4512" t="s">
        <v>290</v>
      </c>
      <c r="O4512">
        <f t="shared" si="70"/>
        <v>2016</v>
      </c>
    </row>
    <row r="4513" spans="1:15" x14ac:dyDescent="0.3">
      <c r="A4513" t="s">
        <v>6786</v>
      </c>
      <c r="B4513" s="7">
        <v>42684</v>
      </c>
      <c r="C4513" t="s">
        <v>2659</v>
      </c>
      <c r="D4513" t="s">
        <v>2751</v>
      </c>
      <c r="E4513">
        <v>81.96</v>
      </c>
      <c r="F4513">
        <v>2</v>
      </c>
      <c r="G4513">
        <v>0</v>
      </c>
      <c r="H4513">
        <v>39.340800000000002</v>
      </c>
      <c r="I4513" t="s">
        <v>44</v>
      </c>
      <c r="J4513" t="s">
        <v>73</v>
      </c>
      <c r="K4513" t="s">
        <v>2752</v>
      </c>
      <c r="L4513" t="s">
        <v>99</v>
      </c>
      <c r="M4513" t="s">
        <v>531</v>
      </c>
      <c r="N4513" t="s">
        <v>290</v>
      </c>
      <c r="O4513">
        <f t="shared" si="70"/>
        <v>2016</v>
      </c>
    </row>
    <row r="4514" spans="1:15" x14ac:dyDescent="0.3">
      <c r="A4514" t="s">
        <v>6787</v>
      </c>
      <c r="B4514" s="7">
        <v>42645</v>
      </c>
      <c r="C4514" t="s">
        <v>3216</v>
      </c>
      <c r="D4514" t="s">
        <v>1616</v>
      </c>
      <c r="E4514">
        <v>54.792000000000002</v>
      </c>
      <c r="F4514">
        <v>6</v>
      </c>
      <c r="G4514">
        <v>0.7</v>
      </c>
      <c r="H4514">
        <v>-40.180799999999998</v>
      </c>
      <c r="I4514" t="s">
        <v>44</v>
      </c>
      <c r="J4514" t="s">
        <v>73</v>
      </c>
      <c r="K4514" t="s">
        <v>1617</v>
      </c>
      <c r="L4514" t="s">
        <v>47</v>
      </c>
      <c r="M4514" t="s">
        <v>281</v>
      </c>
      <c r="N4514" t="s">
        <v>486</v>
      </c>
      <c r="O4514">
        <f t="shared" si="70"/>
        <v>2016</v>
      </c>
    </row>
    <row r="4515" spans="1:15" x14ac:dyDescent="0.3">
      <c r="A4515" t="s">
        <v>6788</v>
      </c>
      <c r="B4515" s="7">
        <v>42619</v>
      </c>
      <c r="C4515" t="s">
        <v>5762</v>
      </c>
      <c r="D4515" t="s">
        <v>564</v>
      </c>
      <c r="E4515">
        <v>10.784000000000001</v>
      </c>
      <c r="F4515">
        <v>1</v>
      </c>
      <c r="G4515">
        <v>0.2</v>
      </c>
      <c r="H4515">
        <v>0.80879999999999996</v>
      </c>
      <c r="I4515" t="s">
        <v>44</v>
      </c>
      <c r="J4515" t="s">
        <v>58</v>
      </c>
      <c r="K4515" t="s">
        <v>565</v>
      </c>
      <c r="L4515" t="s">
        <v>99</v>
      </c>
      <c r="M4515" t="s">
        <v>100</v>
      </c>
      <c r="N4515" t="s">
        <v>171</v>
      </c>
      <c r="O4515">
        <f t="shared" si="70"/>
        <v>2016</v>
      </c>
    </row>
    <row r="4516" spans="1:15" x14ac:dyDescent="0.3">
      <c r="A4516" t="s">
        <v>6789</v>
      </c>
      <c r="B4516" s="7">
        <v>42670</v>
      </c>
      <c r="C4516" t="s">
        <v>4433</v>
      </c>
      <c r="D4516" t="s">
        <v>3473</v>
      </c>
      <c r="E4516">
        <v>290.98</v>
      </c>
      <c r="F4516">
        <v>1</v>
      </c>
      <c r="G4516">
        <v>0</v>
      </c>
      <c r="H4516">
        <v>75.654799999999994</v>
      </c>
      <c r="I4516" t="s">
        <v>32</v>
      </c>
      <c r="J4516" t="s">
        <v>39</v>
      </c>
      <c r="K4516" t="s">
        <v>3474</v>
      </c>
      <c r="L4516" t="s">
        <v>35</v>
      </c>
      <c r="M4516" t="s">
        <v>289</v>
      </c>
      <c r="N4516" t="s">
        <v>6790</v>
      </c>
      <c r="O4516">
        <f t="shared" si="70"/>
        <v>2016</v>
      </c>
    </row>
    <row r="4517" spans="1:15" x14ac:dyDescent="0.3">
      <c r="A4517" t="s">
        <v>6791</v>
      </c>
      <c r="B4517" s="7">
        <v>43030</v>
      </c>
      <c r="C4517" t="s">
        <v>273</v>
      </c>
      <c r="D4517" t="s">
        <v>6207</v>
      </c>
      <c r="E4517">
        <v>36.44</v>
      </c>
      <c r="F4517">
        <v>4</v>
      </c>
      <c r="G4517">
        <v>0</v>
      </c>
      <c r="H4517">
        <v>12.0252</v>
      </c>
      <c r="I4517" t="s">
        <v>44</v>
      </c>
      <c r="J4517" t="s">
        <v>66</v>
      </c>
      <c r="K4517" t="s">
        <v>6208</v>
      </c>
      <c r="L4517" t="s">
        <v>99</v>
      </c>
      <c r="M4517" t="s">
        <v>576</v>
      </c>
      <c r="N4517" t="s">
        <v>4011</v>
      </c>
      <c r="O4517">
        <f t="shared" si="70"/>
        <v>2017</v>
      </c>
    </row>
    <row r="4518" spans="1:15" x14ac:dyDescent="0.3">
      <c r="A4518" t="s">
        <v>6792</v>
      </c>
      <c r="B4518" s="7">
        <v>42628</v>
      </c>
      <c r="C4518" t="s">
        <v>1930</v>
      </c>
      <c r="D4518" t="s">
        <v>6793</v>
      </c>
      <c r="E4518">
        <v>21.4</v>
      </c>
      <c r="F4518">
        <v>5</v>
      </c>
      <c r="G4518">
        <v>0</v>
      </c>
      <c r="H4518">
        <v>10.058</v>
      </c>
      <c r="I4518" t="s">
        <v>44</v>
      </c>
      <c r="J4518" t="s">
        <v>85</v>
      </c>
      <c r="K4518" t="s">
        <v>6794</v>
      </c>
      <c r="L4518" t="s">
        <v>47</v>
      </c>
      <c r="M4518" t="s">
        <v>93</v>
      </c>
      <c r="N4518" t="s">
        <v>94</v>
      </c>
      <c r="O4518">
        <f t="shared" si="70"/>
        <v>2016</v>
      </c>
    </row>
    <row r="4519" spans="1:15" x14ac:dyDescent="0.3">
      <c r="A4519" t="s">
        <v>6792</v>
      </c>
      <c r="B4519" s="7">
        <v>42628</v>
      </c>
      <c r="C4519" t="s">
        <v>1930</v>
      </c>
      <c r="D4519" t="s">
        <v>1809</v>
      </c>
      <c r="E4519">
        <v>48.664000000000001</v>
      </c>
      <c r="F4519">
        <v>7</v>
      </c>
      <c r="G4519">
        <v>0.2</v>
      </c>
      <c r="H4519">
        <v>15.815799999999999</v>
      </c>
      <c r="I4519" t="s">
        <v>44</v>
      </c>
      <c r="J4519" t="s">
        <v>73</v>
      </c>
      <c r="K4519" t="s">
        <v>1810</v>
      </c>
      <c r="L4519" t="s">
        <v>47</v>
      </c>
      <c r="M4519" t="s">
        <v>93</v>
      </c>
      <c r="N4519" t="s">
        <v>94</v>
      </c>
      <c r="O4519">
        <f t="shared" si="70"/>
        <v>2016</v>
      </c>
    </row>
    <row r="4520" spans="1:15" x14ac:dyDescent="0.3">
      <c r="A4520" t="s">
        <v>6795</v>
      </c>
      <c r="B4520" s="7">
        <v>42638</v>
      </c>
      <c r="C4520" t="s">
        <v>3635</v>
      </c>
      <c r="D4520" t="s">
        <v>600</v>
      </c>
      <c r="E4520">
        <v>16.559999999999999</v>
      </c>
      <c r="F4520">
        <v>4</v>
      </c>
      <c r="G4520">
        <v>0</v>
      </c>
      <c r="H4520">
        <v>6.9551999999999996</v>
      </c>
      <c r="I4520" t="s">
        <v>44</v>
      </c>
      <c r="J4520" t="s">
        <v>66</v>
      </c>
      <c r="K4520" t="s">
        <v>601</v>
      </c>
      <c r="L4520" t="s">
        <v>47</v>
      </c>
      <c r="M4520" t="s">
        <v>48</v>
      </c>
      <c r="N4520" t="s">
        <v>120</v>
      </c>
      <c r="O4520">
        <f t="shared" si="70"/>
        <v>2016</v>
      </c>
    </row>
    <row r="4521" spans="1:15" x14ac:dyDescent="0.3">
      <c r="A4521" t="s">
        <v>6796</v>
      </c>
      <c r="B4521" s="7">
        <v>42896</v>
      </c>
      <c r="C4521" t="s">
        <v>4050</v>
      </c>
      <c r="D4521" t="s">
        <v>6797</v>
      </c>
      <c r="E4521">
        <v>1347.52</v>
      </c>
      <c r="F4521">
        <v>8</v>
      </c>
      <c r="G4521">
        <v>0.2</v>
      </c>
      <c r="H4521">
        <v>84.22</v>
      </c>
      <c r="I4521" t="s">
        <v>44</v>
      </c>
      <c r="J4521" t="s">
        <v>58</v>
      </c>
      <c r="K4521" t="s">
        <v>6798</v>
      </c>
      <c r="L4521" t="s">
        <v>35</v>
      </c>
      <c r="M4521" t="s">
        <v>55</v>
      </c>
      <c r="N4521" t="s">
        <v>1347</v>
      </c>
      <c r="O4521">
        <f t="shared" si="70"/>
        <v>2017</v>
      </c>
    </row>
    <row r="4522" spans="1:15" x14ac:dyDescent="0.3">
      <c r="A4522" t="s">
        <v>6799</v>
      </c>
      <c r="B4522" s="7">
        <v>41690</v>
      </c>
      <c r="C4522" t="s">
        <v>190</v>
      </c>
      <c r="D4522" t="s">
        <v>4237</v>
      </c>
      <c r="E4522">
        <v>62.31</v>
      </c>
      <c r="F4522">
        <v>3</v>
      </c>
      <c r="G4522">
        <v>0</v>
      </c>
      <c r="H4522">
        <v>22.4316</v>
      </c>
      <c r="I4522" t="s">
        <v>69</v>
      </c>
      <c r="J4522" t="s">
        <v>148</v>
      </c>
      <c r="K4522" t="s">
        <v>4238</v>
      </c>
      <c r="L4522" t="s">
        <v>99</v>
      </c>
      <c r="M4522" t="s">
        <v>230</v>
      </c>
      <c r="N4522" t="s">
        <v>1296</v>
      </c>
      <c r="O4522">
        <f t="shared" si="70"/>
        <v>2014</v>
      </c>
    </row>
    <row r="4523" spans="1:15" x14ac:dyDescent="0.3">
      <c r="A4523" t="s">
        <v>6799</v>
      </c>
      <c r="B4523" s="7">
        <v>41690</v>
      </c>
      <c r="C4523" t="s">
        <v>190</v>
      </c>
      <c r="D4523" t="s">
        <v>1822</v>
      </c>
      <c r="E4523">
        <v>20.32</v>
      </c>
      <c r="F4523">
        <v>4</v>
      </c>
      <c r="G4523">
        <v>0</v>
      </c>
      <c r="H4523">
        <v>6.9088000000000003</v>
      </c>
      <c r="I4523" t="s">
        <v>32</v>
      </c>
      <c r="J4523" t="s">
        <v>63</v>
      </c>
      <c r="K4523" t="s">
        <v>1823</v>
      </c>
      <c r="L4523" t="s">
        <v>99</v>
      </c>
      <c r="M4523" t="s">
        <v>230</v>
      </c>
      <c r="N4523" t="s">
        <v>1296</v>
      </c>
      <c r="O4523">
        <f t="shared" si="70"/>
        <v>2014</v>
      </c>
    </row>
    <row r="4524" spans="1:15" x14ac:dyDescent="0.3">
      <c r="A4524" t="s">
        <v>6800</v>
      </c>
      <c r="B4524" s="7">
        <v>42786</v>
      </c>
      <c r="C4524" t="s">
        <v>1223</v>
      </c>
      <c r="D4524" t="s">
        <v>4810</v>
      </c>
      <c r="E4524">
        <v>9.4320000000000004</v>
      </c>
      <c r="F4524">
        <v>3</v>
      </c>
      <c r="G4524">
        <v>0.2</v>
      </c>
      <c r="H4524">
        <v>3.0653999999999999</v>
      </c>
      <c r="I4524" t="s">
        <v>44</v>
      </c>
      <c r="J4524" t="s">
        <v>241</v>
      </c>
      <c r="K4524" t="s">
        <v>500</v>
      </c>
      <c r="L4524" t="s">
        <v>47</v>
      </c>
      <c r="M4524" t="s">
        <v>409</v>
      </c>
      <c r="N4524" t="s">
        <v>1305</v>
      </c>
      <c r="O4524">
        <f t="shared" si="70"/>
        <v>2017</v>
      </c>
    </row>
    <row r="4525" spans="1:15" x14ac:dyDescent="0.3">
      <c r="A4525" t="s">
        <v>6801</v>
      </c>
      <c r="B4525" s="7">
        <v>41945</v>
      </c>
      <c r="C4525" t="s">
        <v>6656</v>
      </c>
      <c r="D4525" t="s">
        <v>2190</v>
      </c>
      <c r="E4525">
        <v>34.86</v>
      </c>
      <c r="F4525">
        <v>7</v>
      </c>
      <c r="G4525">
        <v>0</v>
      </c>
      <c r="H4525">
        <v>16.035599999999999</v>
      </c>
      <c r="I4525" t="s">
        <v>44</v>
      </c>
      <c r="J4525" t="s">
        <v>45</v>
      </c>
      <c r="K4525" t="s">
        <v>2191</v>
      </c>
      <c r="L4525" t="s">
        <v>137</v>
      </c>
      <c r="M4525" t="s">
        <v>243</v>
      </c>
      <c r="N4525" t="s">
        <v>244</v>
      </c>
      <c r="O4525">
        <f t="shared" si="70"/>
        <v>2014</v>
      </c>
    </row>
    <row r="4526" spans="1:15" x14ac:dyDescent="0.3">
      <c r="A4526" t="s">
        <v>6801</v>
      </c>
      <c r="B4526" s="7">
        <v>41945</v>
      </c>
      <c r="C4526" t="s">
        <v>6656</v>
      </c>
      <c r="D4526" t="s">
        <v>3254</v>
      </c>
      <c r="E4526">
        <v>89.34</v>
      </c>
      <c r="F4526">
        <v>6</v>
      </c>
      <c r="G4526">
        <v>0</v>
      </c>
      <c r="H4526">
        <v>24.1218</v>
      </c>
      <c r="I4526" t="s">
        <v>32</v>
      </c>
      <c r="J4526" t="s">
        <v>63</v>
      </c>
      <c r="K4526" t="s">
        <v>3255</v>
      </c>
      <c r="L4526" t="s">
        <v>137</v>
      </c>
      <c r="M4526" t="s">
        <v>243</v>
      </c>
      <c r="N4526" t="s">
        <v>244</v>
      </c>
      <c r="O4526">
        <f t="shared" si="70"/>
        <v>2014</v>
      </c>
    </row>
    <row r="4527" spans="1:15" x14ac:dyDescent="0.3">
      <c r="A4527" t="s">
        <v>6802</v>
      </c>
      <c r="B4527" s="7">
        <v>42933</v>
      </c>
      <c r="C4527" t="s">
        <v>2454</v>
      </c>
      <c r="D4527" t="s">
        <v>578</v>
      </c>
      <c r="E4527">
        <v>269.98</v>
      </c>
      <c r="F4527">
        <v>2</v>
      </c>
      <c r="G4527">
        <v>0</v>
      </c>
      <c r="H4527">
        <v>67.495000000000005</v>
      </c>
      <c r="I4527" t="s">
        <v>69</v>
      </c>
      <c r="J4527" t="s">
        <v>70</v>
      </c>
      <c r="K4527" t="s">
        <v>579</v>
      </c>
      <c r="L4527" t="s">
        <v>137</v>
      </c>
      <c r="M4527" t="s">
        <v>243</v>
      </c>
      <c r="N4527" t="s">
        <v>6803</v>
      </c>
      <c r="O4527">
        <f t="shared" si="70"/>
        <v>2017</v>
      </c>
    </row>
    <row r="4528" spans="1:15" x14ac:dyDescent="0.3">
      <c r="A4528" t="s">
        <v>6802</v>
      </c>
      <c r="B4528" s="7">
        <v>42933</v>
      </c>
      <c r="C4528" t="s">
        <v>2454</v>
      </c>
      <c r="D4528" t="s">
        <v>6804</v>
      </c>
      <c r="E4528">
        <v>99.9</v>
      </c>
      <c r="F4528">
        <v>5</v>
      </c>
      <c r="G4528">
        <v>0</v>
      </c>
      <c r="H4528">
        <v>47.951999999999998</v>
      </c>
      <c r="I4528" t="s">
        <v>44</v>
      </c>
      <c r="J4528" t="s">
        <v>85</v>
      </c>
      <c r="K4528" t="s">
        <v>6805</v>
      </c>
      <c r="L4528" t="s">
        <v>137</v>
      </c>
      <c r="M4528" t="s">
        <v>243</v>
      </c>
      <c r="N4528" t="s">
        <v>6803</v>
      </c>
      <c r="O4528">
        <f t="shared" si="70"/>
        <v>2017</v>
      </c>
    </row>
    <row r="4529" spans="1:15" x14ac:dyDescent="0.3">
      <c r="A4529" t="s">
        <v>6802</v>
      </c>
      <c r="B4529" s="7">
        <v>42933</v>
      </c>
      <c r="C4529" t="s">
        <v>2454</v>
      </c>
      <c r="D4529" t="s">
        <v>156</v>
      </c>
      <c r="E4529">
        <v>39.08</v>
      </c>
      <c r="F4529">
        <v>4</v>
      </c>
      <c r="G4529">
        <v>0</v>
      </c>
      <c r="H4529">
        <v>14.4596</v>
      </c>
      <c r="I4529" t="s">
        <v>32</v>
      </c>
      <c r="J4529" t="s">
        <v>63</v>
      </c>
      <c r="K4529" t="s">
        <v>157</v>
      </c>
      <c r="L4529" t="s">
        <v>137</v>
      </c>
      <c r="M4529" t="s">
        <v>243</v>
      </c>
      <c r="N4529" t="s">
        <v>6803</v>
      </c>
      <c r="O4529">
        <f t="shared" si="70"/>
        <v>2017</v>
      </c>
    </row>
    <row r="4530" spans="1:15" x14ac:dyDescent="0.3">
      <c r="A4530" t="s">
        <v>6806</v>
      </c>
      <c r="B4530" s="7">
        <v>42986</v>
      </c>
      <c r="C4530" t="s">
        <v>2016</v>
      </c>
      <c r="D4530" t="s">
        <v>4762</v>
      </c>
      <c r="E4530">
        <v>116.83199999999999</v>
      </c>
      <c r="F4530">
        <v>4</v>
      </c>
      <c r="G4530">
        <v>0.2</v>
      </c>
      <c r="H4530">
        <v>33.589199999999998</v>
      </c>
      <c r="I4530" t="s">
        <v>69</v>
      </c>
      <c r="J4530" t="s">
        <v>148</v>
      </c>
      <c r="K4530" t="s">
        <v>4763</v>
      </c>
      <c r="L4530" t="s">
        <v>137</v>
      </c>
      <c r="M4530" t="s">
        <v>445</v>
      </c>
      <c r="N4530" t="s">
        <v>4584</v>
      </c>
      <c r="O4530">
        <f t="shared" si="70"/>
        <v>2017</v>
      </c>
    </row>
    <row r="4531" spans="1:15" x14ac:dyDescent="0.3">
      <c r="A4531" t="s">
        <v>6807</v>
      </c>
      <c r="B4531" s="7">
        <v>42688</v>
      </c>
      <c r="C4531" t="s">
        <v>837</v>
      </c>
      <c r="D4531" t="s">
        <v>4294</v>
      </c>
      <c r="E4531">
        <v>2.2959999999999998</v>
      </c>
      <c r="F4531">
        <v>2</v>
      </c>
      <c r="G4531">
        <v>0.8</v>
      </c>
      <c r="H4531">
        <v>-3.9032</v>
      </c>
      <c r="I4531" t="s">
        <v>44</v>
      </c>
      <c r="J4531" t="s">
        <v>73</v>
      </c>
      <c r="K4531" t="s">
        <v>4295</v>
      </c>
      <c r="L4531" t="s">
        <v>99</v>
      </c>
      <c r="M4531" t="s">
        <v>100</v>
      </c>
      <c r="N4531" t="s">
        <v>171</v>
      </c>
      <c r="O4531">
        <f t="shared" si="70"/>
        <v>2016</v>
      </c>
    </row>
    <row r="4532" spans="1:15" x14ac:dyDescent="0.3">
      <c r="A4532" t="s">
        <v>6808</v>
      </c>
      <c r="B4532" s="7">
        <v>42688</v>
      </c>
      <c r="C4532" t="s">
        <v>707</v>
      </c>
      <c r="D4532" t="s">
        <v>2157</v>
      </c>
      <c r="E4532">
        <v>408.00599999999997</v>
      </c>
      <c r="F4532">
        <v>2</v>
      </c>
      <c r="G4532">
        <v>0.1</v>
      </c>
      <c r="H4532">
        <v>72.534400000000005</v>
      </c>
      <c r="I4532" t="s">
        <v>32</v>
      </c>
      <c r="J4532" t="s">
        <v>39</v>
      </c>
      <c r="K4532" t="s">
        <v>2158</v>
      </c>
      <c r="L4532" t="s">
        <v>137</v>
      </c>
      <c r="M4532" t="s">
        <v>243</v>
      </c>
      <c r="N4532" t="s">
        <v>244</v>
      </c>
      <c r="O4532">
        <f t="shared" si="70"/>
        <v>2016</v>
      </c>
    </row>
    <row r="4533" spans="1:15" x14ac:dyDescent="0.3">
      <c r="A4533" t="s">
        <v>6808</v>
      </c>
      <c r="B4533" s="7">
        <v>42688</v>
      </c>
      <c r="C4533" t="s">
        <v>707</v>
      </c>
      <c r="D4533" t="s">
        <v>564</v>
      </c>
      <c r="E4533">
        <v>40.44</v>
      </c>
      <c r="F4533">
        <v>3</v>
      </c>
      <c r="G4533">
        <v>0</v>
      </c>
      <c r="H4533">
        <v>10.5144</v>
      </c>
      <c r="I4533" t="s">
        <v>44</v>
      </c>
      <c r="J4533" t="s">
        <v>58</v>
      </c>
      <c r="K4533" t="s">
        <v>565</v>
      </c>
      <c r="L4533" t="s">
        <v>137</v>
      </c>
      <c r="M4533" t="s">
        <v>243</v>
      </c>
      <c r="N4533" t="s">
        <v>244</v>
      </c>
      <c r="O4533">
        <f t="shared" si="70"/>
        <v>2016</v>
      </c>
    </row>
    <row r="4534" spans="1:15" x14ac:dyDescent="0.3">
      <c r="A4534" t="s">
        <v>6809</v>
      </c>
      <c r="B4534" s="7">
        <v>41922</v>
      </c>
      <c r="C4534" t="s">
        <v>1417</v>
      </c>
      <c r="D4534" t="s">
        <v>135</v>
      </c>
      <c r="E4534">
        <v>122.352</v>
      </c>
      <c r="F4534">
        <v>3</v>
      </c>
      <c r="G4534">
        <v>0.2</v>
      </c>
      <c r="H4534">
        <v>13.7646</v>
      </c>
      <c r="I4534" t="s">
        <v>32</v>
      </c>
      <c r="J4534" t="s">
        <v>39</v>
      </c>
      <c r="K4534" t="s">
        <v>136</v>
      </c>
      <c r="L4534" t="s">
        <v>47</v>
      </c>
      <c r="M4534" t="s">
        <v>48</v>
      </c>
      <c r="N4534" t="s">
        <v>4516</v>
      </c>
      <c r="O4534">
        <f t="shared" si="70"/>
        <v>2014</v>
      </c>
    </row>
    <row r="4535" spans="1:15" x14ac:dyDescent="0.3">
      <c r="A4535" t="s">
        <v>6809</v>
      </c>
      <c r="B4535" s="7">
        <v>41922</v>
      </c>
      <c r="C4535" t="s">
        <v>1417</v>
      </c>
      <c r="D4535" t="s">
        <v>2012</v>
      </c>
      <c r="E4535">
        <v>15.28</v>
      </c>
      <c r="F4535">
        <v>2</v>
      </c>
      <c r="G4535">
        <v>0</v>
      </c>
      <c r="H4535">
        <v>7.4871999999999996</v>
      </c>
      <c r="I4535" t="s">
        <v>44</v>
      </c>
      <c r="J4535" t="s">
        <v>159</v>
      </c>
      <c r="K4535" t="s">
        <v>2013</v>
      </c>
      <c r="L4535" t="s">
        <v>47</v>
      </c>
      <c r="M4535" t="s">
        <v>48</v>
      </c>
      <c r="N4535" t="s">
        <v>4516</v>
      </c>
      <c r="O4535">
        <f t="shared" si="70"/>
        <v>2014</v>
      </c>
    </row>
    <row r="4536" spans="1:15" x14ac:dyDescent="0.3">
      <c r="A4536" t="s">
        <v>6810</v>
      </c>
      <c r="B4536" s="7">
        <v>42082</v>
      </c>
      <c r="C4536" t="s">
        <v>2210</v>
      </c>
      <c r="D4536" t="s">
        <v>1254</v>
      </c>
      <c r="E4536">
        <v>11.96</v>
      </c>
      <c r="F4536">
        <v>2</v>
      </c>
      <c r="G4536">
        <v>0</v>
      </c>
      <c r="H4536">
        <v>5.8604000000000003</v>
      </c>
      <c r="I4536" t="s">
        <v>44</v>
      </c>
      <c r="J4536" t="s">
        <v>85</v>
      </c>
      <c r="K4536" t="s">
        <v>1255</v>
      </c>
      <c r="L4536" t="s">
        <v>47</v>
      </c>
      <c r="M4536" t="s">
        <v>48</v>
      </c>
      <c r="N4536" t="s">
        <v>49</v>
      </c>
      <c r="O4536">
        <f t="shared" si="70"/>
        <v>2015</v>
      </c>
    </row>
    <row r="4537" spans="1:15" x14ac:dyDescent="0.3">
      <c r="A4537" t="s">
        <v>6811</v>
      </c>
      <c r="B4537" s="7">
        <v>42924</v>
      </c>
      <c r="C4537" t="s">
        <v>5359</v>
      </c>
      <c r="D4537" t="s">
        <v>4362</v>
      </c>
      <c r="E4537">
        <v>15.84</v>
      </c>
      <c r="F4537">
        <v>3</v>
      </c>
      <c r="G4537">
        <v>0</v>
      </c>
      <c r="H4537">
        <v>4.9104000000000001</v>
      </c>
      <c r="I4537" t="s">
        <v>32</v>
      </c>
      <c r="J4537" t="s">
        <v>63</v>
      </c>
      <c r="K4537" t="s">
        <v>4363</v>
      </c>
      <c r="L4537" t="s">
        <v>47</v>
      </c>
      <c r="M4537" t="s">
        <v>93</v>
      </c>
      <c r="N4537" t="s">
        <v>94</v>
      </c>
      <c r="O4537">
        <f t="shared" si="70"/>
        <v>2017</v>
      </c>
    </row>
    <row r="4538" spans="1:15" x14ac:dyDescent="0.3">
      <c r="A4538" t="s">
        <v>6811</v>
      </c>
      <c r="B4538" s="7">
        <v>42924</v>
      </c>
      <c r="C4538" t="s">
        <v>5359</v>
      </c>
      <c r="D4538" t="s">
        <v>1322</v>
      </c>
      <c r="E4538">
        <v>86.376000000000005</v>
      </c>
      <c r="F4538">
        <v>3</v>
      </c>
      <c r="G4538">
        <v>0.2</v>
      </c>
      <c r="H4538">
        <v>30.2316</v>
      </c>
      <c r="I4538" t="s">
        <v>44</v>
      </c>
      <c r="J4538" t="s">
        <v>73</v>
      </c>
      <c r="K4538" t="s">
        <v>1323</v>
      </c>
      <c r="L4538" t="s">
        <v>47</v>
      </c>
      <c r="M4538" t="s">
        <v>93</v>
      </c>
      <c r="N4538" t="s">
        <v>94</v>
      </c>
      <c r="O4538">
        <f t="shared" si="70"/>
        <v>2017</v>
      </c>
    </row>
    <row r="4539" spans="1:15" x14ac:dyDescent="0.3">
      <c r="A4539" t="s">
        <v>6811</v>
      </c>
      <c r="B4539" s="7">
        <v>42924</v>
      </c>
      <c r="C4539" t="s">
        <v>5359</v>
      </c>
      <c r="D4539" t="s">
        <v>1669</v>
      </c>
      <c r="E4539">
        <v>18.239999999999998</v>
      </c>
      <c r="F4539">
        <v>3</v>
      </c>
      <c r="G4539">
        <v>0</v>
      </c>
      <c r="H4539">
        <v>6.2016</v>
      </c>
      <c r="I4539" t="s">
        <v>44</v>
      </c>
      <c r="J4539" t="s">
        <v>66</v>
      </c>
      <c r="K4539" t="s">
        <v>1670</v>
      </c>
      <c r="L4539" t="s">
        <v>47</v>
      </c>
      <c r="M4539" t="s">
        <v>93</v>
      </c>
      <c r="N4539" t="s">
        <v>94</v>
      </c>
      <c r="O4539">
        <f t="shared" si="70"/>
        <v>2017</v>
      </c>
    </row>
    <row r="4540" spans="1:15" x14ac:dyDescent="0.3">
      <c r="A4540" t="s">
        <v>6811</v>
      </c>
      <c r="B4540" s="7">
        <v>42924</v>
      </c>
      <c r="C4540" t="s">
        <v>5359</v>
      </c>
      <c r="D4540" t="s">
        <v>1209</v>
      </c>
      <c r="E4540">
        <v>13.12</v>
      </c>
      <c r="F4540">
        <v>4</v>
      </c>
      <c r="G4540">
        <v>0</v>
      </c>
      <c r="H4540">
        <v>4.3296000000000001</v>
      </c>
      <c r="I4540" t="s">
        <v>44</v>
      </c>
      <c r="J4540" t="s">
        <v>66</v>
      </c>
      <c r="K4540" t="s">
        <v>1210</v>
      </c>
      <c r="L4540" t="s">
        <v>47</v>
      </c>
      <c r="M4540" t="s">
        <v>93</v>
      </c>
      <c r="N4540" t="s">
        <v>94</v>
      </c>
      <c r="O4540">
        <f t="shared" si="70"/>
        <v>2017</v>
      </c>
    </row>
    <row r="4541" spans="1:15" x14ac:dyDescent="0.3">
      <c r="A4541" t="s">
        <v>6812</v>
      </c>
      <c r="B4541" s="7">
        <v>42062</v>
      </c>
      <c r="C4541" t="s">
        <v>200</v>
      </c>
      <c r="D4541" t="s">
        <v>1742</v>
      </c>
      <c r="E4541">
        <v>105.98</v>
      </c>
      <c r="F4541">
        <v>2</v>
      </c>
      <c r="G4541">
        <v>0</v>
      </c>
      <c r="H4541">
        <v>1.0598000000000001</v>
      </c>
      <c r="I4541" t="s">
        <v>69</v>
      </c>
      <c r="J4541" t="s">
        <v>70</v>
      </c>
      <c r="K4541" t="s">
        <v>1743</v>
      </c>
      <c r="L4541" t="s">
        <v>137</v>
      </c>
      <c r="M4541" t="s">
        <v>1237</v>
      </c>
      <c r="N4541" t="s">
        <v>3156</v>
      </c>
      <c r="O4541">
        <f t="shared" si="70"/>
        <v>2015</v>
      </c>
    </row>
    <row r="4542" spans="1:15" x14ac:dyDescent="0.3">
      <c r="A4542" t="s">
        <v>6812</v>
      </c>
      <c r="B4542" s="7">
        <v>42062</v>
      </c>
      <c r="C4542" t="s">
        <v>200</v>
      </c>
      <c r="D4542" t="s">
        <v>5846</v>
      </c>
      <c r="E4542">
        <v>493.92</v>
      </c>
      <c r="F4542">
        <v>7</v>
      </c>
      <c r="G4542">
        <v>0.3</v>
      </c>
      <c r="H4542">
        <v>-28.224</v>
      </c>
      <c r="I4542" t="s">
        <v>32</v>
      </c>
      <c r="J4542" t="s">
        <v>53</v>
      </c>
      <c r="K4542" t="s">
        <v>5847</v>
      </c>
      <c r="L4542" t="s">
        <v>137</v>
      </c>
      <c r="M4542" t="s">
        <v>1237</v>
      </c>
      <c r="N4542" t="s">
        <v>3156</v>
      </c>
      <c r="O4542">
        <f t="shared" si="70"/>
        <v>2015</v>
      </c>
    </row>
    <row r="4543" spans="1:15" x14ac:dyDescent="0.3">
      <c r="A4543" t="s">
        <v>6813</v>
      </c>
      <c r="B4543" s="7">
        <v>42902</v>
      </c>
      <c r="C4543" t="s">
        <v>1143</v>
      </c>
      <c r="D4543" t="s">
        <v>102</v>
      </c>
      <c r="E4543">
        <v>5.9359999999999999</v>
      </c>
      <c r="F4543">
        <v>7</v>
      </c>
      <c r="G4543">
        <v>0.8</v>
      </c>
      <c r="H4543">
        <v>-8.9039999999999999</v>
      </c>
      <c r="I4543" t="s">
        <v>44</v>
      </c>
      <c r="J4543" t="s">
        <v>73</v>
      </c>
      <c r="K4543" t="s">
        <v>103</v>
      </c>
      <c r="L4543" t="s">
        <v>99</v>
      </c>
      <c r="M4543" t="s">
        <v>193</v>
      </c>
      <c r="N4543" t="s">
        <v>276</v>
      </c>
      <c r="O4543">
        <f t="shared" si="70"/>
        <v>2017</v>
      </c>
    </row>
    <row r="4544" spans="1:15" x14ac:dyDescent="0.3">
      <c r="A4544" t="s">
        <v>6814</v>
      </c>
      <c r="B4544" s="7">
        <v>42824</v>
      </c>
      <c r="C4544" t="s">
        <v>6815</v>
      </c>
      <c r="D4544" t="s">
        <v>6816</v>
      </c>
      <c r="E4544">
        <v>325.86</v>
      </c>
      <c r="F4544">
        <v>2</v>
      </c>
      <c r="G4544">
        <v>0</v>
      </c>
      <c r="H4544">
        <v>149.8956</v>
      </c>
      <c r="I4544" t="s">
        <v>44</v>
      </c>
      <c r="J4544" t="s">
        <v>159</v>
      </c>
      <c r="K4544" t="s">
        <v>6817</v>
      </c>
      <c r="L4544" t="s">
        <v>99</v>
      </c>
      <c r="M4544" t="s">
        <v>576</v>
      </c>
      <c r="N4544" t="s">
        <v>4289</v>
      </c>
      <c r="O4544">
        <f t="shared" si="70"/>
        <v>2017</v>
      </c>
    </row>
    <row r="4545" spans="1:15" x14ac:dyDescent="0.3">
      <c r="A4545" t="s">
        <v>6818</v>
      </c>
      <c r="B4545" s="7">
        <v>42197</v>
      </c>
      <c r="C4545" t="s">
        <v>1605</v>
      </c>
      <c r="D4545" t="s">
        <v>788</v>
      </c>
      <c r="E4545">
        <v>383.60700000000003</v>
      </c>
      <c r="F4545">
        <v>9</v>
      </c>
      <c r="G4545">
        <v>0.3</v>
      </c>
      <c r="H4545">
        <v>-5.4801000000000002</v>
      </c>
      <c r="I4545" t="s">
        <v>32</v>
      </c>
      <c r="J4545" t="s">
        <v>39</v>
      </c>
      <c r="K4545" t="s">
        <v>789</v>
      </c>
      <c r="L4545" t="s">
        <v>99</v>
      </c>
      <c r="M4545" t="s">
        <v>193</v>
      </c>
      <c r="N4545" t="s">
        <v>276</v>
      </c>
      <c r="O4545">
        <f t="shared" si="70"/>
        <v>2015</v>
      </c>
    </row>
    <row r="4546" spans="1:15" x14ac:dyDescent="0.3">
      <c r="A4546" t="s">
        <v>6818</v>
      </c>
      <c r="B4546" s="7">
        <v>42197</v>
      </c>
      <c r="C4546" t="s">
        <v>1605</v>
      </c>
      <c r="D4546" t="s">
        <v>3141</v>
      </c>
      <c r="E4546">
        <v>148.47999999999999</v>
      </c>
      <c r="F4546">
        <v>2</v>
      </c>
      <c r="G4546">
        <v>0.2</v>
      </c>
      <c r="H4546">
        <v>16.704000000000001</v>
      </c>
      <c r="I4546" t="s">
        <v>69</v>
      </c>
      <c r="J4546" t="s">
        <v>70</v>
      </c>
      <c r="K4546" t="s">
        <v>3142</v>
      </c>
      <c r="L4546" t="s">
        <v>99</v>
      </c>
      <c r="M4546" t="s">
        <v>193</v>
      </c>
      <c r="N4546" t="s">
        <v>276</v>
      </c>
      <c r="O4546">
        <f t="shared" ref="O4546:O4609" si="71">YEAR(B4546)</f>
        <v>2015</v>
      </c>
    </row>
    <row r="4547" spans="1:15" x14ac:dyDescent="0.3">
      <c r="A4547" t="s">
        <v>6818</v>
      </c>
      <c r="B4547" s="7">
        <v>42197</v>
      </c>
      <c r="C4547" t="s">
        <v>1605</v>
      </c>
      <c r="D4547" t="s">
        <v>5604</v>
      </c>
      <c r="E4547">
        <v>537.54399999999998</v>
      </c>
      <c r="F4547">
        <v>7</v>
      </c>
      <c r="G4547">
        <v>0.2</v>
      </c>
      <c r="H4547">
        <v>53.754399999999997</v>
      </c>
      <c r="I4547" t="s">
        <v>69</v>
      </c>
      <c r="J4547" t="s">
        <v>70</v>
      </c>
      <c r="K4547" t="s">
        <v>5605</v>
      </c>
      <c r="L4547" t="s">
        <v>99</v>
      </c>
      <c r="M4547" t="s">
        <v>193</v>
      </c>
      <c r="N4547" t="s">
        <v>276</v>
      </c>
      <c r="O4547">
        <f t="shared" si="71"/>
        <v>2015</v>
      </c>
    </row>
    <row r="4548" spans="1:15" x14ac:dyDescent="0.3">
      <c r="A4548" t="s">
        <v>6818</v>
      </c>
      <c r="B4548" s="7">
        <v>42197</v>
      </c>
      <c r="C4548" t="s">
        <v>1605</v>
      </c>
      <c r="D4548" t="s">
        <v>1083</v>
      </c>
      <c r="E4548">
        <v>1.9279999999999999</v>
      </c>
      <c r="F4548">
        <v>2</v>
      </c>
      <c r="G4548">
        <v>0.8</v>
      </c>
      <c r="H4548">
        <v>-2.9883999999999999</v>
      </c>
      <c r="I4548" t="s">
        <v>44</v>
      </c>
      <c r="J4548" t="s">
        <v>73</v>
      </c>
      <c r="K4548" t="s">
        <v>1084</v>
      </c>
      <c r="L4548" t="s">
        <v>99</v>
      </c>
      <c r="M4548" t="s">
        <v>193</v>
      </c>
      <c r="N4548" t="s">
        <v>276</v>
      </c>
      <c r="O4548">
        <f t="shared" si="71"/>
        <v>2015</v>
      </c>
    </row>
    <row r="4549" spans="1:15" x14ac:dyDescent="0.3">
      <c r="A4549" t="s">
        <v>6818</v>
      </c>
      <c r="B4549" s="7">
        <v>42197</v>
      </c>
      <c r="C4549" t="s">
        <v>1605</v>
      </c>
      <c r="D4549" t="s">
        <v>2227</v>
      </c>
      <c r="E4549">
        <v>6.9119999999999999</v>
      </c>
      <c r="F4549">
        <v>3</v>
      </c>
      <c r="G4549">
        <v>0.2</v>
      </c>
      <c r="H4549">
        <v>0.69120000000000004</v>
      </c>
      <c r="I4549" t="s">
        <v>44</v>
      </c>
      <c r="J4549" t="s">
        <v>66</v>
      </c>
      <c r="K4549" t="s">
        <v>2228</v>
      </c>
      <c r="L4549" t="s">
        <v>99</v>
      </c>
      <c r="M4549" t="s">
        <v>193</v>
      </c>
      <c r="N4549" t="s">
        <v>276</v>
      </c>
      <c r="O4549">
        <f t="shared" si="71"/>
        <v>2015</v>
      </c>
    </row>
    <row r="4550" spans="1:15" x14ac:dyDescent="0.3">
      <c r="A4550" t="s">
        <v>6818</v>
      </c>
      <c r="B4550" s="7">
        <v>42197</v>
      </c>
      <c r="C4550" t="s">
        <v>1605</v>
      </c>
      <c r="D4550" t="s">
        <v>975</v>
      </c>
      <c r="E4550">
        <v>7.76</v>
      </c>
      <c r="F4550">
        <v>1</v>
      </c>
      <c r="G4550">
        <v>0.6</v>
      </c>
      <c r="H4550">
        <v>-2.1339999999999999</v>
      </c>
      <c r="I4550" t="s">
        <v>32</v>
      </c>
      <c r="J4550" t="s">
        <v>63</v>
      </c>
      <c r="K4550" t="s">
        <v>976</v>
      </c>
      <c r="L4550" t="s">
        <v>99</v>
      </c>
      <c r="M4550" t="s">
        <v>193</v>
      </c>
      <c r="N4550" t="s">
        <v>276</v>
      </c>
      <c r="O4550">
        <f t="shared" si="71"/>
        <v>2015</v>
      </c>
    </row>
    <row r="4551" spans="1:15" x14ac:dyDescent="0.3">
      <c r="A4551" t="s">
        <v>6818</v>
      </c>
      <c r="B4551" s="7">
        <v>42197</v>
      </c>
      <c r="C4551" t="s">
        <v>1605</v>
      </c>
      <c r="D4551" t="s">
        <v>1768</v>
      </c>
      <c r="E4551">
        <v>659.16800000000001</v>
      </c>
      <c r="F4551">
        <v>4</v>
      </c>
      <c r="G4551">
        <v>0.2</v>
      </c>
      <c r="H4551">
        <v>49.437600000000003</v>
      </c>
      <c r="I4551" t="s">
        <v>69</v>
      </c>
      <c r="J4551" t="s">
        <v>70</v>
      </c>
      <c r="K4551" t="s">
        <v>1769</v>
      </c>
      <c r="L4551" t="s">
        <v>99</v>
      </c>
      <c r="M4551" t="s">
        <v>193</v>
      </c>
      <c r="N4551" t="s">
        <v>276</v>
      </c>
      <c r="O4551">
        <f t="shared" si="71"/>
        <v>2015</v>
      </c>
    </row>
    <row r="4552" spans="1:15" x14ac:dyDescent="0.3">
      <c r="A4552" t="s">
        <v>6819</v>
      </c>
      <c r="B4552" s="7">
        <v>42855</v>
      </c>
      <c r="C4552" t="s">
        <v>2846</v>
      </c>
      <c r="D4552" t="s">
        <v>6820</v>
      </c>
      <c r="E4552">
        <v>5.76</v>
      </c>
      <c r="F4552">
        <v>2</v>
      </c>
      <c r="G4552">
        <v>0</v>
      </c>
      <c r="H4552">
        <v>2.8224</v>
      </c>
      <c r="I4552" t="s">
        <v>44</v>
      </c>
      <c r="J4552" t="s">
        <v>45</v>
      </c>
      <c r="K4552" t="s">
        <v>6821</v>
      </c>
      <c r="L4552" t="s">
        <v>137</v>
      </c>
      <c r="M4552" t="s">
        <v>663</v>
      </c>
      <c r="N4552" t="s">
        <v>1146</v>
      </c>
      <c r="O4552">
        <f t="shared" si="71"/>
        <v>2017</v>
      </c>
    </row>
    <row r="4553" spans="1:15" x14ac:dyDescent="0.3">
      <c r="A4553" t="s">
        <v>6822</v>
      </c>
      <c r="B4553" s="7">
        <v>41833</v>
      </c>
      <c r="C4553" t="s">
        <v>1043</v>
      </c>
      <c r="D4553" t="s">
        <v>4296</v>
      </c>
      <c r="E4553">
        <v>351.21600000000001</v>
      </c>
      <c r="F4553">
        <v>3</v>
      </c>
      <c r="G4553">
        <v>0.2</v>
      </c>
      <c r="H4553">
        <v>4.3902000000000001</v>
      </c>
      <c r="I4553" t="s">
        <v>32</v>
      </c>
      <c r="J4553" t="s">
        <v>53</v>
      </c>
      <c r="K4553" t="s">
        <v>4297</v>
      </c>
      <c r="L4553" t="s">
        <v>47</v>
      </c>
      <c r="M4553" t="s">
        <v>48</v>
      </c>
      <c r="N4553" t="s">
        <v>49</v>
      </c>
      <c r="O4553">
        <f t="shared" si="71"/>
        <v>2014</v>
      </c>
    </row>
    <row r="4554" spans="1:15" x14ac:dyDescent="0.3">
      <c r="A4554" t="s">
        <v>6823</v>
      </c>
      <c r="B4554" s="7">
        <v>42000</v>
      </c>
      <c r="C4554" t="s">
        <v>1690</v>
      </c>
      <c r="D4554" t="s">
        <v>1291</v>
      </c>
      <c r="E4554">
        <v>230.28</v>
      </c>
      <c r="F4554">
        <v>3</v>
      </c>
      <c r="G4554">
        <v>0.2</v>
      </c>
      <c r="H4554">
        <v>23.027999999999999</v>
      </c>
      <c r="I4554" t="s">
        <v>32</v>
      </c>
      <c r="J4554" t="s">
        <v>39</v>
      </c>
      <c r="K4554" t="s">
        <v>1292</v>
      </c>
      <c r="L4554" t="s">
        <v>47</v>
      </c>
      <c r="M4554" t="s">
        <v>48</v>
      </c>
      <c r="N4554" t="s">
        <v>120</v>
      </c>
      <c r="O4554">
        <f t="shared" si="71"/>
        <v>2014</v>
      </c>
    </row>
    <row r="4555" spans="1:15" x14ac:dyDescent="0.3">
      <c r="A4555" t="s">
        <v>6823</v>
      </c>
      <c r="B4555" s="7">
        <v>42000</v>
      </c>
      <c r="C4555" t="s">
        <v>1690</v>
      </c>
      <c r="D4555" t="s">
        <v>2159</v>
      </c>
      <c r="E4555">
        <v>12.84</v>
      </c>
      <c r="F4555">
        <v>3</v>
      </c>
      <c r="G4555">
        <v>0</v>
      </c>
      <c r="H4555">
        <v>5.7779999999999996</v>
      </c>
      <c r="I4555" t="s">
        <v>44</v>
      </c>
      <c r="J4555" t="s">
        <v>85</v>
      </c>
      <c r="K4555" t="s">
        <v>2160</v>
      </c>
      <c r="L4555" t="s">
        <v>47</v>
      </c>
      <c r="M4555" t="s">
        <v>48</v>
      </c>
      <c r="N4555" t="s">
        <v>120</v>
      </c>
      <c r="O4555">
        <f t="shared" si="71"/>
        <v>2014</v>
      </c>
    </row>
    <row r="4556" spans="1:15" x14ac:dyDescent="0.3">
      <c r="A4556" t="s">
        <v>6824</v>
      </c>
      <c r="B4556" s="7">
        <v>42427</v>
      </c>
      <c r="C4556" t="s">
        <v>3833</v>
      </c>
      <c r="D4556" t="s">
        <v>376</v>
      </c>
      <c r="E4556">
        <v>56.82</v>
      </c>
      <c r="F4556">
        <v>3</v>
      </c>
      <c r="G4556">
        <v>0</v>
      </c>
      <c r="H4556">
        <v>28.41</v>
      </c>
      <c r="I4556" t="s">
        <v>44</v>
      </c>
      <c r="J4556" t="s">
        <v>73</v>
      </c>
      <c r="K4556" t="s">
        <v>377</v>
      </c>
      <c r="L4556" t="s">
        <v>99</v>
      </c>
      <c r="M4556" t="s">
        <v>108</v>
      </c>
      <c r="N4556" t="s">
        <v>6825</v>
      </c>
      <c r="O4556">
        <f t="shared" si="71"/>
        <v>2016</v>
      </c>
    </row>
    <row r="4557" spans="1:15" x14ac:dyDescent="0.3">
      <c r="A4557" t="s">
        <v>6826</v>
      </c>
      <c r="B4557" s="7">
        <v>42086</v>
      </c>
      <c r="C4557" t="s">
        <v>3647</v>
      </c>
      <c r="D4557" t="s">
        <v>1880</v>
      </c>
      <c r="E4557">
        <v>31.56</v>
      </c>
      <c r="F4557">
        <v>4</v>
      </c>
      <c r="G4557">
        <v>0</v>
      </c>
      <c r="H4557">
        <v>14.202</v>
      </c>
      <c r="I4557" t="s">
        <v>44</v>
      </c>
      <c r="J4557" t="s">
        <v>241</v>
      </c>
      <c r="K4557" t="s">
        <v>500</v>
      </c>
      <c r="L4557" t="s">
        <v>35</v>
      </c>
      <c r="M4557" t="s">
        <v>346</v>
      </c>
      <c r="N4557" t="s">
        <v>2270</v>
      </c>
      <c r="O4557">
        <f t="shared" si="71"/>
        <v>2015</v>
      </c>
    </row>
    <row r="4558" spans="1:15" x14ac:dyDescent="0.3">
      <c r="A4558" t="s">
        <v>6826</v>
      </c>
      <c r="B4558" s="7">
        <v>42086</v>
      </c>
      <c r="C4558" t="s">
        <v>3647</v>
      </c>
      <c r="D4558" t="s">
        <v>2401</v>
      </c>
      <c r="E4558">
        <v>27.92</v>
      </c>
      <c r="F4558">
        <v>4</v>
      </c>
      <c r="G4558">
        <v>0</v>
      </c>
      <c r="H4558">
        <v>0.55840000000000001</v>
      </c>
      <c r="I4558" t="s">
        <v>44</v>
      </c>
      <c r="J4558" t="s">
        <v>58</v>
      </c>
      <c r="K4558" t="s">
        <v>2402</v>
      </c>
      <c r="L4558" t="s">
        <v>35</v>
      </c>
      <c r="M4558" t="s">
        <v>346</v>
      </c>
      <c r="N4558" t="s">
        <v>2270</v>
      </c>
      <c r="O4558">
        <f t="shared" si="71"/>
        <v>2015</v>
      </c>
    </row>
    <row r="4559" spans="1:15" x14ac:dyDescent="0.3">
      <c r="A4559" t="s">
        <v>6827</v>
      </c>
      <c r="B4559" s="7">
        <v>43029</v>
      </c>
      <c r="C4559" t="s">
        <v>3287</v>
      </c>
      <c r="D4559" t="s">
        <v>2386</v>
      </c>
      <c r="E4559">
        <v>8.5589999999999993</v>
      </c>
      <c r="F4559">
        <v>1</v>
      </c>
      <c r="G4559">
        <v>0.7</v>
      </c>
      <c r="H4559">
        <v>-6.5618999999999996</v>
      </c>
      <c r="I4559" t="s">
        <v>44</v>
      </c>
      <c r="J4559" t="s">
        <v>73</v>
      </c>
      <c r="K4559" t="s">
        <v>2387</v>
      </c>
      <c r="L4559" t="s">
        <v>47</v>
      </c>
      <c r="M4559" t="s">
        <v>281</v>
      </c>
      <c r="N4559" t="s">
        <v>3470</v>
      </c>
      <c r="O4559">
        <f t="shared" si="71"/>
        <v>2017</v>
      </c>
    </row>
    <row r="4560" spans="1:15" x14ac:dyDescent="0.3">
      <c r="A4560" t="s">
        <v>6828</v>
      </c>
      <c r="B4560" s="7">
        <v>42004</v>
      </c>
      <c r="C4560" t="s">
        <v>5770</v>
      </c>
      <c r="D4560" t="s">
        <v>5691</v>
      </c>
      <c r="E4560">
        <v>49.567999999999998</v>
      </c>
      <c r="F4560">
        <v>2</v>
      </c>
      <c r="G4560">
        <v>0.2</v>
      </c>
      <c r="H4560">
        <v>17.968399999999999</v>
      </c>
      <c r="I4560" t="s">
        <v>44</v>
      </c>
      <c r="J4560" t="s">
        <v>159</v>
      </c>
      <c r="K4560" t="s">
        <v>591</v>
      </c>
      <c r="L4560" t="s">
        <v>99</v>
      </c>
      <c r="M4560" t="s">
        <v>100</v>
      </c>
      <c r="N4560" t="s">
        <v>3674</v>
      </c>
      <c r="O4560">
        <f t="shared" si="71"/>
        <v>2014</v>
      </c>
    </row>
    <row r="4561" spans="1:15" x14ac:dyDescent="0.3">
      <c r="A4561" t="s">
        <v>6829</v>
      </c>
      <c r="B4561" s="7">
        <v>41764</v>
      </c>
      <c r="C4561" t="s">
        <v>141</v>
      </c>
      <c r="D4561" t="s">
        <v>274</v>
      </c>
      <c r="E4561">
        <v>127.869</v>
      </c>
      <c r="F4561">
        <v>3</v>
      </c>
      <c r="G4561">
        <v>0.3</v>
      </c>
      <c r="H4561">
        <v>-9.1334999999999997</v>
      </c>
      <c r="I4561" t="s">
        <v>32</v>
      </c>
      <c r="J4561" t="s">
        <v>39</v>
      </c>
      <c r="K4561" t="s">
        <v>275</v>
      </c>
      <c r="L4561" t="s">
        <v>99</v>
      </c>
      <c r="M4561" t="s">
        <v>100</v>
      </c>
      <c r="N4561" t="s">
        <v>602</v>
      </c>
      <c r="O4561">
        <f t="shared" si="71"/>
        <v>2014</v>
      </c>
    </row>
    <row r="4562" spans="1:15" x14ac:dyDescent="0.3">
      <c r="A4562" t="s">
        <v>6830</v>
      </c>
      <c r="B4562" s="7">
        <v>42342</v>
      </c>
      <c r="C4562" t="s">
        <v>3297</v>
      </c>
      <c r="D4562" t="s">
        <v>845</v>
      </c>
      <c r="E4562">
        <v>271.44</v>
      </c>
      <c r="F4562">
        <v>3</v>
      </c>
      <c r="G4562">
        <v>0</v>
      </c>
      <c r="H4562">
        <v>122.148</v>
      </c>
      <c r="I4562" t="s">
        <v>44</v>
      </c>
      <c r="J4562" t="s">
        <v>159</v>
      </c>
      <c r="K4562" t="s">
        <v>846</v>
      </c>
      <c r="L4562" t="s">
        <v>47</v>
      </c>
      <c r="M4562" t="s">
        <v>48</v>
      </c>
      <c r="N4562" t="s">
        <v>49</v>
      </c>
      <c r="O4562">
        <f t="shared" si="71"/>
        <v>2015</v>
      </c>
    </row>
    <row r="4563" spans="1:15" x14ac:dyDescent="0.3">
      <c r="A4563" t="s">
        <v>6830</v>
      </c>
      <c r="B4563" s="7">
        <v>42342</v>
      </c>
      <c r="C4563" t="s">
        <v>3297</v>
      </c>
      <c r="D4563" t="s">
        <v>6831</v>
      </c>
      <c r="E4563">
        <v>110.352</v>
      </c>
      <c r="F4563">
        <v>3</v>
      </c>
      <c r="G4563">
        <v>0.2</v>
      </c>
      <c r="H4563">
        <v>8.2764000000000006</v>
      </c>
      <c r="I4563" t="s">
        <v>69</v>
      </c>
      <c r="J4563" t="s">
        <v>70</v>
      </c>
      <c r="K4563" t="s">
        <v>6832</v>
      </c>
      <c r="L4563" t="s">
        <v>47</v>
      </c>
      <c r="M4563" t="s">
        <v>48</v>
      </c>
      <c r="N4563" t="s">
        <v>49</v>
      </c>
      <c r="O4563">
        <f t="shared" si="71"/>
        <v>2015</v>
      </c>
    </row>
    <row r="4564" spans="1:15" x14ac:dyDescent="0.3">
      <c r="A4564" t="s">
        <v>6830</v>
      </c>
      <c r="B4564" s="7">
        <v>42342</v>
      </c>
      <c r="C4564" t="s">
        <v>3297</v>
      </c>
      <c r="D4564" t="s">
        <v>6833</v>
      </c>
      <c r="E4564">
        <v>36.4</v>
      </c>
      <c r="F4564">
        <v>5</v>
      </c>
      <c r="G4564">
        <v>0</v>
      </c>
      <c r="H4564">
        <v>13.832000000000001</v>
      </c>
      <c r="I4564" t="s">
        <v>32</v>
      </c>
      <c r="J4564" t="s">
        <v>63</v>
      </c>
      <c r="K4564" t="s">
        <v>6834</v>
      </c>
      <c r="L4564" t="s">
        <v>47</v>
      </c>
      <c r="M4564" t="s">
        <v>48</v>
      </c>
      <c r="N4564" t="s">
        <v>49</v>
      </c>
      <c r="O4564">
        <f t="shared" si="71"/>
        <v>2015</v>
      </c>
    </row>
    <row r="4565" spans="1:15" x14ac:dyDescent="0.3">
      <c r="A4565" t="s">
        <v>6835</v>
      </c>
      <c r="B4565" s="7">
        <v>43004</v>
      </c>
      <c r="C4565" t="s">
        <v>2338</v>
      </c>
      <c r="D4565" t="s">
        <v>6216</v>
      </c>
      <c r="E4565">
        <v>419.13600000000002</v>
      </c>
      <c r="F4565">
        <v>4</v>
      </c>
      <c r="G4565">
        <v>0.2</v>
      </c>
      <c r="H4565">
        <v>-57.6312</v>
      </c>
      <c r="I4565" t="s">
        <v>32</v>
      </c>
      <c r="J4565" t="s">
        <v>39</v>
      </c>
      <c r="K4565" t="s">
        <v>6217</v>
      </c>
      <c r="L4565" t="s">
        <v>35</v>
      </c>
      <c r="M4565" t="s">
        <v>55</v>
      </c>
      <c r="N4565" t="s">
        <v>6442</v>
      </c>
      <c r="O4565">
        <f t="shared" si="71"/>
        <v>2017</v>
      </c>
    </row>
    <row r="4566" spans="1:15" x14ac:dyDescent="0.3">
      <c r="A4566" t="s">
        <v>6836</v>
      </c>
      <c r="B4566" s="7">
        <v>41982</v>
      </c>
      <c r="C4566" t="s">
        <v>5542</v>
      </c>
      <c r="D4566" t="s">
        <v>3533</v>
      </c>
      <c r="E4566">
        <v>100.70399999999999</v>
      </c>
      <c r="F4566">
        <v>6</v>
      </c>
      <c r="G4566">
        <v>0.2</v>
      </c>
      <c r="H4566">
        <v>-1.2587999999999999</v>
      </c>
      <c r="I4566" t="s">
        <v>44</v>
      </c>
      <c r="J4566" t="s">
        <v>58</v>
      </c>
      <c r="K4566" t="s">
        <v>3534</v>
      </c>
      <c r="L4566" t="s">
        <v>47</v>
      </c>
      <c r="M4566" t="s">
        <v>281</v>
      </c>
      <c r="N4566" t="s">
        <v>1613</v>
      </c>
      <c r="O4566">
        <f t="shared" si="71"/>
        <v>2014</v>
      </c>
    </row>
    <row r="4567" spans="1:15" x14ac:dyDescent="0.3">
      <c r="A4567" t="s">
        <v>6837</v>
      </c>
      <c r="B4567" s="7">
        <v>43072</v>
      </c>
      <c r="C4567" t="s">
        <v>3214</v>
      </c>
      <c r="D4567" t="s">
        <v>1882</v>
      </c>
      <c r="E4567">
        <v>45.216000000000001</v>
      </c>
      <c r="F4567">
        <v>3</v>
      </c>
      <c r="G4567">
        <v>0.2</v>
      </c>
      <c r="H4567">
        <v>4.5216000000000003</v>
      </c>
      <c r="I4567" t="s">
        <v>44</v>
      </c>
      <c r="J4567" t="s">
        <v>76</v>
      </c>
      <c r="K4567" t="s">
        <v>1883</v>
      </c>
      <c r="L4567" t="s">
        <v>35</v>
      </c>
      <c r="M4567" t="s">
        <v>87</v>
      </c>
      <c r="N4567" t="s">
        <v>1512</v>
      </c>
      <c r="O4567">
        <f t="shared" si="71"/>
        <v>2017</v>
      </c>
    </row>
    <row r="4568" spans="1:15" x14ac:dyDescent="0.3">
      <c r="A4568" t="s">
        <v>6837</v>
      </c>
      <c r="B4568" s="7">
        <v>43072</v>
      </c>
      <c r="C4568" t="s">
        <v>3214</v>
      </c>
      <c r="D4568" t="s">
        <v>5128</v>
      </c>
      <c r="E4568">
        <v>28.782</v>
      </c>
      <c r="F4568">
        <v>6</v>
      </c>
      <c r="G4568">
        <v>0.7</v>
      </c>
      <c r="H4568">
        <v>-21.1068</v>
      </c>
      <c r="I4568" t="s">
        <v>44</v>
      </c>
      <c r="J4568" t="s">
        <v>73</v>
      </c>
      <c r="K4568" t="s">
        <v>5129</v>
      </c>
      <c r="L4568" t="s">
        <v>35</v>
      </c>
      <c r="M4568" t="s">
        <v>87</v>
      </c>
      <c r="N4568" t="s">
        <v>1512</v>
      </c>
      <c r="O4568">
        <f t="shared" si="71"/>
        <v>2017</v>
      </c>
    </row>
    <row r="4569" spans="1:15" x14ac:dyDescent="0.3">
      <c r="A4569" t="s">
        <v>6837</v>
      </c>
      <c r="B4569" s="7">
        <v>43072</v>
      </c>
      <c r="C4569" t="s">
        <v>3214</v>
      </c>
      <c r="D4569" t="s">
        <v>2847</v>
      </c>
      <c r="E4569">
        <v>24.448</v>
      </c>
      <c r="F4569">
        <v>4</v>
      </c>
      <c r="G4569">
        <v>0.2</v>
      </c>
      <c r="H4569">
        <v>8.8623999999999992</v>
      </c>
      <c r="I4569" t="s">
        <v>44</v>
      </c>
      <c r="J4569" t="s">
        <v>85</v>
      </c>
      <c r="K4569" t="s">
        <v>2848</v>
      </c>
      <c r="L4569" t="s">
        <v>35</v>
      </c>
      <c r="M4569" t="s">
        <v>87</v>
      </c>
      <c r="N4569" t="s">
        <v>1512</v>
      </c>
      <c r="O4569">
        <f t="shared" si="71"/>
        <v>2017</v>
      </c>
    </row>
    <row r="4570" spans="1:15" x14ac:dyDescent="0.3">
      <c r="A4570" t="s">
        <v>6838</v>
      </c>
      <c r="B4570" s="7">
        <v>42316</v>
      </c>
      <c r="C4570" t="s">
        <v>4190</v>
      </c>
      <c r="D4570" t="s">
        <v>210</v>
      </c>
      <c r="E4570">
        <v>10.476000000000001</v>
      </c>
      <c r="F4570">
        <v>6</v>
      </c>
      <c r="G4570">
        <v>0.8</v>
      </c>
      <c r="H4570">
        <v>-17.285399999999999</v>
      </c>
      <c r="I4570" t="s">
        <v>44</v>
      </c>
      <c r="J4570" t="s">
        <v>73</v>
      </c>
      <c r="K4570" t="s">
        <v>211</v>
      </c>
      <c r="L4570" t="s">
        <v>99</v>
      </c>
      <c r="M4570" t="s">
        <v>100</v>
      </c>
      <c r="N4570" t="s">
        <v>171</v>
      </c>
      <c r="O4570">
        <f t="shared" si="71"/>
        <v>2015</v>
      </c>
    </row>
    <row r="4571" spans="1:15" x14ac:dyDescent="0.3">
      <c r="A4571" t="s">
        <v>6839</v>
      </c>
      <c r="B4571" s="7">
        <v>41748</v>
      </c>
      <c r="C4571" t="s">
        <v>2741</v>
      </c>
      <c r="D4571" t="s">
        <v>800</v>
      </c>
      <c r="E4571">
        <v>76.14</v>
      </c>
      <c r="F4571">
        <v>3</v>
      </c>
      <c r="G4571">
        <v>0</v>
      </c>
      <c r="H4571">
        <v>26.649000000000001</v>
      </c>
      <c r="I4571" t="s">
        <v>32</v>
      </c>
      <c r="J4571" t="s">
        <v>63</v>
      </c>
      <c r="K4571" t="s">
        <v>801</v>
      </c>
      <c r="L4571" t="s">
        <v>47</v>
      </c>
      <c r="M4571" t="s">
        <v>48</v>
      </c>
      <c r="N4571" t="s">
        <v>561</v>
      </c>
      <c r="O4571">
        <f t="shared" si="71"/>
        <v>2014</v>
      </c>
    </row>
    <row r="4572" spans="1:15" x14ac:dyDescent="0.3">
      <c r="A4572" t="s">
        <v>6840</v>
      </c>
      <c r="B4572" s="7">
        <v>42149</v>
      </c>
      <c r="C4572" t="s">
        <v>1030</v>
      </c>
      <c r="D4572" t="s">
        <v>6710</v>
      </c>
      <c r="E4572">
        <v>21.24</v>
      </c>
      <c r="F4572">
        <v>3</v>
      </c>
      <c r="G4572">
        <v>0</v>
      </c>
      <c r="H4572">
        <v>8.0711999999999993</v>
      </c>
      <c r="I4572" t="s">
        <v>44</v>
      </c>
      <c r="J4572" t="s">
        <v>66</v>
      </c>
      <c r="K4572" t="s">
        <v>6711</v>
      </c>
      <c r="L4572" t="s">
        <v>99</v>
      </c>
      <c r="M4572" t="s">
        <v>3992</v>
      </c>
      <c r="N4572" t="s">
        <v>6493</v>
      </c>
      <c r="O4572">
        <f t="shared" si="71"/>
        <v>2015</v>
      </c>
    </row>
    <row r="4573" spans="1:15" x14ac:dyDescent="0.3">
      <c r="A4573" t="s">
        <v>6840</v>
      </c>
      <c r="B4573" s="7">
        <v>42149</v>
      </c>
      <c r="C4573" t="s">
        <v>1030</v>
      </c>
      <c r="D4573" t="s">
        <v>4421</v>
      </c>
      <c r="E4573">
        <v>127.96</v>
      </c>
      <c r="F4573">
        <v>2</v>
      </c>
      <c r="G4573">
        <v>0</v>
      </c>
      <c r="H4573">
        <v>60.141199999999998</v>
      </c>
      <c r="I4573" t="s">
        <v>44</v>
      </c>
      <c r="J4573" t="s">
        <v>73</v>
      </c>
      <c r="K4573" t="s">
        <v>4422</v>
      </c>
      <c r="L4573" t="s">
        <v>99</v>
      </c>
      <c r="M4573" t="s">
        <v>3992</v>
      </c>
      <c r="N4573" t="s">
        <v>6493</v>
      </c>
      <c r="O4573">
        <f t="shared" si="71"/>
        <v>2015</v>
      </c>
    </row>
    <row r="4574" spans="1:15" x14ac:dyDescent="0.3">
      <c r="A4574" t="s">
        <v>6841</v>
      </c>
      <c r="B4574" s="7">
        <v>42933</v>
      </c>
      <c r="C4574" t="s">
        <v>3239</v>
      </c>
      <c r="D4574" t="s">
        <v>2916</v>
      </c>
      <c r="E4574">
        <v>479.98399999999998</v>
      </c>
      <c r="F4574">
        <v>2</v>
      </c>
      <c r="G4574">
        <v>0.2</v>
      </c>
      <c r="H4574">
        <v>89.997</v>
      </c>
      <c r="I4574" t="s">
        <v>69</v>
      </c>
      <c r="J4574" t="s">
        <v>1077</v>
      </c>
      <c r="K4574" t="s">
        <v>2917</v>
      </c>
      <c r="L4574" t="s">
        <v>47</v>
      </c>
      <c r="M4574" t="s">
        <v>48</v>
      </c>
      <c r="N4574" t="s">
        <v>49</v>
      </c>
      <c r="O4574">
        <f t="shared" si="71"/>
        <v>2017</v>
      </c>
    </row>
    <row r="4575" spans="1:15" x14ac:dyDescent="0.3">
      <c r="A4575" t="s">
        <v>6842</v>
      </c>
      <c r="B4575" s="7">
        <v>42716</v>
      </c>
      <c r="C4575" t="s">
        <v>2754</v>
      </c>
      <c r="D4575" t="s">
        <v>1837</v>
      </c>
      <c r="E4575">
        <v>657.93</v>
      </c>
      <c r="F4575">
        <v>7</v>
      </c>
      <c r="G4575">
        <v>0</v>
      </c>
      <c r="H4575">
        <v>184.22040000000001</v>
      </c>
      <c r="I4575" t="s">
        <v>69</v>
      </c>
      <c r="J4575" t="s">
        <v>70</v>
      </c>
      <c r="K4575" t="s">
        <v>1838</v>
      </c>
      <c r="L4575" t="s">
        <v>99</v>
      </c>
      <c r="M4575" t="s">
        <v>216</v>
      </c>
      <c r="N4575" t="s">
        <v>298</v>
      </c>
      <c r="O4575">
        <f t="shared" si="71"/>
        <v>2016</v>
      </c>
    </row>
    <row r="4576" spans="1:15" x14ac:dyDescent="0.3">
      <c r="A4576" t="s">
        <v>6842</v>
      </c>
      <c r="B4576" s="7">
        <v>42716</v>
      </c>
      <c r="C4576" t="s">
        <v>2754</v>
      </c>
      <c r="D4576" t="s">
        <v>3091</v>
      </c>
      <c r="E4576">
        <v>33.479999999999997</v>
      </c>
      <c r="F4576">
        <v>4</v>
      </c>
      <c r="G4576">
        <v>0</v>
      </c>
      <c r="H4576">
        <v>8.7048000000000005</v>
      </c>
      <c r="I4576" t="s">
        <v>32</v>
      </c>
      <c r="J4576" t="s">
        <v>63</v>
      </c>
      <c r="K4576" t="s">
        <v>3092</v>
      </c>
      <c r="L4576" t="s">
        <v>99</v>
      </c>
      <c r="M4576" t="s">
        <v>216</v>
      </c>
      <c r="N4576" t="s">
        <v>298</v>
      </c>
      <c r="O4576">
        <f t="shared" si="71"/>
        <v>2016</v>
      </c>
    </row>
    <row r="4577" spans="1:15" x14ac:dyDescent="0.3">
      <c r="A4577" t="s">
        <v>6842</v>
      </c>
      <c r="B4577" s="7">
        <v>42716</v>
      </c>
      <c r="C4577" t="s">
        <v>2754</v>
      </c>
      <c r="D4577" t="s">
        <v>1136</v>
      </c>
      <c r="E4577">
        <v>13.9</v>
      </c>
      <c r="F4577">
        <v>5</v>
      </c>
      <c r="G4577">
        <v>0</v>
      </c>
      <c r="H4577">
        <v>3.6139999999999999</v>
      </c>
      <c r="I4577" t="s">
        <v>44</v>
      </c>
      <c r="J4577" t="s">
        <v>66</v>
      </c>
      <c r="K4577" t="s">
        <v>1137</v>
      </c>
      <c r="L4577" t="s">
        <v>99</v>
      </c>
      <c r="M4577" t="s">
        <v>216</v>
      </c>
      <c r="N4577" t="s">
        <v>298</v>
      </c>
      <c r="O4577">
        <f t="shared" si="71"/>
        <v>2016</v>
      </c>
    </row>
    <row r="4578" spans="1:15" x14ac:dyDescent="0.3">
      <c r="A4578" t="s">
        <v>6842</v>
      </c>
      <c r="B4578" s="7">
        <v>42716</v>
      </c>
      <c r="C4578" t="s">
        <v>2754</v>
      </c>
      <c r="D4578" t="s">
        <v>6843</v>
      </c>
      <c r="E4578">
        <v>26.86</v>
      </c>
      <c r="F4578">
        <v>2</v>
      </c>
      <c r="G4578">
        <v>0</v>
      </c>
      <c r="H4578">
        <v>6.7149999999999999</v>
      </c>
      <c r="I4578" t="s">
        <v>44</v>
      </c>
      <c r="J4578" t="s">
        <v>58</v>
      </c>
      <c r="K4578" t="s">
        <v>6844</v>
      </c>
      <c r="L4578" t="s">
        <v>99</v>
      </c>
      <c r="M4578" t="s">
        <v>216</v>
      </c>
      <c r="N4578" t="s">
        <v>298</v>
      </c>
      <c r="O4578">
        <f t="shared" si="71"/>
        <v>2016</v>
      </c>
    </row>
    <row r="4579" spans="1:15" x14ac:dyDescent="0.3">
      <c r="A4579" t="s">
        <v>6845</v>
      </c>
      <c r="B4579" s="7">
        <v>41740</v>
      </c>
      <c r="C4579" t="s">
        <v>2475</v>
      </c>
      <c r="D4579" t="s">
        <v>4352</v>
      </c>
      <c r="E4579">
        <v>9.5839999999999996</v>
      </c>
      <c r="F4579">
        <v>1</v>
      </c>
      <c r="G4579">
        <v>0.2</v>
      </c>
      <c r="H4579">
        <v>3.3544</v>
      </c>
      <c r="I4579" t="s">
        <v>44</v>
      </c>
      <c r="J4579" t="s">
        <v>73</v>
      </c>
      <c r="K4579" t="s">
        <v>4353</v>
      </c>
      <c r="L4579" t="s">
        <v>47</v>
      </c>
      <c r="M4579" t="s">
        <v>5568</v>
      </c>
      <c r="N4579" t="s">
        <v>6846</v>
      </c>
      <c r="O4579">
        <f t="shared" si="71"/>
        <v>2014</v>
      </c>
    </row>
    <row r="4580" spans="1:15" x14ac:dyDescent="0.3">
      <c r="A4580" t="s">
        <v>6847</v>
      </c>
      <c r="B4580" s="7">
        <v>42164</v>
      </c>
      <c r="C4580" t="s">
        <v>2382</v>
      </c>
      <c r="D4580" t="s">
        <v>1523</v>
      </c>
      <c r="E4580">
        <v>113.1</v>
      </c>
      <c r="F4580">
        <v>3</v>
      </c>
      <c r="G4580">
        <v>0</v>
      </c>
      <c r="H4580">
        <v>56.55</v>
      </c>
      <c r="I4580" t="s">
        <v>44</v>
      </c>
      <c r="J4580" t="s">
        <v>73</v>
      </c>
      <c r="K4580" t="s">
        <v>1524</v>
      </c>
      <c r="L4580" t="s">
        <v>35</v>
      </c>
      <c r="M4580" t="s">
        <v>289</v>
      </c>
      <c r="N4580" t="s">
        <v>6790</v>
      </c>
      <c r="O4580">
        <f t="shared" si="71"/>
        <v>2015</v>
      </c>
    </row>
    <row r="4581" spans="1:15" x14ac:dyDescent="0.3">
      <c r="A4581" t="s">
        <v>6848</v>
      </c>
      <c r="B4581" s="7">
        <v>41847</v>
      </c>
      <c r="C4581" t="s">
        <v>3261</v>
      </c>
      <c r="D4581" t="s">
        <v>6849</v>
      </c>
      <c r="E4581">
        <v>65.78</v>
      </c>
      <c r="F4581">
        <v>11</v>
      </c>
      <c r="G4581">
        <v>0</v>
      </c>
      <c r="H4581">
        <v>32.232199999999999</v>
      </c>
      <c r="I4581" t="s">
        <v>44</v>
      </c>
      <c r="J4581" t="s">
        <v>85</v>
      </c>
      <c r="K4581" t="s">
        <v>6850</v>
      </c>
      <c r="L4581" t="s">
        <v>137</v>
      </c>
      <c r="M4581" t="s">
        <v>243</v>
      </c>
      <c r="N4581" t="s">
        <v>244</v>
      </c>
      <c r="O4581">
        <f t="shared" si="71"/>
        <v>2014</v>
      </c>
    </row>
    <row r="4582" spans="1:15" x14ac:dyDescent="0.3">
      <c r="A4582" t="s">
        <v>6851</v>
      </c>
      <c r="B4582" s="7">
        <v>42216</v>
      </c>
      <c r="C4582" t="s">
        <v>1173</v>
      </c>
      <c r="D4582" t="s">
        <v>875</v>
      </c>
      <c r="E4582">
        <v>239.7</v>
      </c>
      <c r="F4582">
        <v>6</v>
      </c>
      <c r="G4582">
        <v>0</v>
      </c>
      <c r="H4582">
        <v>105.468</v>
      </c>
      <c r="I4582" t="s">
        <v>69</v>
      </c>
      <c r="J4582" t="s">
        <v>148</v>
      </c>
      <c r="K4582" t="s">
        <v>876</v>
      </c>
      <c r="L4582" t="s">
        <v>35</v>
      </c>
      <c r="M4582" t="s">
        <v>1317</v>
      </c>
      <c r="N4582" t="s">
        <v>6852</v>
      </c>
      <c r="O4582">
        <f t="shared" si="71"/>
        <v>2015</v>
      </c>
    </row>
    <row r="4583" spans="1:15" x14ac:dyDescent="0.3">
      <c r="A4583" t="s">
        <v>6853</v>
      </c>
      <c r="B4583" s="7">
        <v>42632</v>
      </c>
      <c r="C4583" t="s">
        <v>2941</v>
      </c>
      <c r="D4583" t="s">
        <v>6854</v>
      </c>
      <c r="E4583">
        <v>25.632000000000001</v>
      </c>
      <c r="F4583">
        <v>3</v>
      </c>
      <c r="G4583">
        <v>0.2</v>
      </c>
      <c r="H4583">
        <v>3.8448000000000002</v>
      </c>
      <c r="I4583" t="s">
        <v>32</v>
      </c>
      <c r="J4583" t="s">
        <v>63</v>
      </c>
      <c r="K4583" t="s">
        <v>6855</v>
      </c>
      <c r="L4583" t="s">
        <v>137</v>
      </c>
      <c r="M4583" t="s">
        <v>138</v>
      </c>
      <c r="N4583" t="s">
        <v>139</v>
      </c>
      <c r="O4583">
        <f t="shared" si="71"/>
        <v>2016</v>
      </c>
    </row>
    <row r="4584" spans="1:15" x14ac:dyDescent="0.3">
      <c r="A4584" t="s">
        <v>6856</v>
      </c>
      <c r="B4584" s="7">
        <v>42531</v>
      </c>
      <c r="C4584" t="s">
        <v>5531</v>
      </c>
      <c r="D4584" t="s">
        <v>6620</v>
      </c>
      <c r="E4584">
        <v>23.616</v>
      </c>
      <c r="F4584">
        <v>8</v>
      </c>
      <c r="G4584">
        <v>0.2</v>
      </c>
      <c r="H4584">
        <v>7.9703999999999997</v>
      </c>
      <c r="I4584" t="s">
        <v>44</v>
      </c>
      <c r="J4584" t="s">
        <v>45</v>
      </c>
      <c r="K4584" t="s">
        <v>6621</v>
      </c>
      <c r="L4584" t="s">
        <v>137</v>
      </c>
      <c r="M4584" t="s">
        <v>138</v>
      </c>
      <c r="N4584" t="s">
        <v>139</v>
      </c>
      <c r="O4584">
        <f t="shared" si="71"/>
        <v>2016</v>
      </c>
    </row>
    <row r="4585" spans="1:15" x14ac:dyDescent="0.3">
      <c r="A4585" t="s">
        <v>6857</v>
      </c>
      <c r="B4585" s="7">
        <v>42608</v>
      </c>
      <c r="C4585" t="s">
        <v>6858</v>
      </c>
      <c r="D4585" t="s">
        <v>422</v>
      </c>
      <c r="E4585">
        <v>8.26</v>
      </c>
      <c r="F4585">
        <v>2</v>
      </c>
      <c r="G4585">
        <v>0</v>
      </c>
      <c r="H4585">
        <v>3.7995999999999999</v>
      </c>
      <c r="I4585" t="s">
        <v>44</v>
      </c>
      <c r="J4585" t="s">
        <v>66</v>
      </c>
      <c r="K4585" t="s">
        <v>423</v>
      </c>
      <c r="L4585" t="s">
        <v>47</v>
      </c>
      <c r="M4585" t="s">
        <v>48</v>
      </c>
      <c r="N4585" t="s">
        <v>49</v>
      </c>
      <c r="O4585">
        <f t="shared" si="71"/>
        <v>2016</v>
      </c>
    </row>
    <row r="4586" spans="1:15" x14ac:dyDescent="0.3">
      <c r="A4586" t="s">
        <v>6859</v>
      </c>
      <c r="B4586" s="7">
        <v>43041</v>
      </c>
      <c r="C4586" t="s">
        <v>5141</v>
      </c>
      <c r="D4586" t="s">
        <v>1594</v>
      </c>
      <c r="E4586">
        <v>76.58</v>
      </c>
      <c r="F4586">
        <v>7</v>
      </c>
      <c r="G4586">
        <v>0</v>
      </c>
      <c r="H4586">
        <v>38.29</v>
      </c>
      <c r="I4586" t="s">
        <v>44</v>
      </c>
      <c r="J4586" t="s">
        <v>159</v>
      </c>
      <c r="K4586" t="s">
        <v>1595</v>
      </c>
      <c r="L4586" t="s">
        <v>47</v>
      </c>
      <c r="M4586" t="s">
        <v>48</v>
      </c>
      <c r="N4586" t="s">
        <v>6860</v>
      </c>
      <c r="O4586">
        <f t="shared" si="71"/>
        <v>2017</v>
      </c>
    </row>
    <row r="4587" spans="1:15" x14ac:dyDescent="0.3">
      <c r="A4587" t="s">
        <v>6859</v>
      </c>
      <c r="B4587" s="7">
        <v>43041</v>
      </c>
      <c r="C4587" t="s">
        <v>5141</v>
      </c>
      <c r="D4587" t="s">
        <v>4578</v>
      </c>
      <c r="E4587">
        <v>8.8000000000000007</v>
      </c>
      <c r="F4587">
        <v>5</v>
      </c>
      <c r="G4587">
        <v>0</v>
      </c>
      <c r="H4587">
        <v>4.2240000000000002</v>
      </c>
      <c r="I4587" t="s">
        <v>44</v>
      </c>
      <c r="J4587" t="s">
        <v>66</v>
      </c>
      <c r="K4587" t="s">
        <v>4579</v>
      </c>
      <c r="L4587" t="s">
        <v>47</v>
      </c>
      <c r="M4587" t="s">
        <v>48</v>
      </c>
      <c r="N4587" t="s">
        <v>6860</v>
      </c>
      <c r="O4587">
        <f t="shared" si="71"/>
        <v>2017</v>
      </c>
    </row>
    <row r="4588" spans="1:15" x14ac:dyDescent="0.3">
      <c r="A4588" t="s">
        <v>6859</v>
      </c>
      <c r="B4588" s="7">
        <v>43041</v>
      </c>
      <c r="C4588" t="s">
        <v>5141</v>
      </c>
      <c r="D4588" t="s">
        <v>6861</v>
      </c>
      <c r="E4588">
        <v>590.35199999999998</v>
      </c>
      <c r="F4588">
        <v>6</v>
      </c>
      <c r="G4588">
        <v>0.2</v>
      </c>
      <c r="H4588">
        <v>206.6232</v>
      </c>
      <c r="I4588" t="s">
        <v>44</v>
      </c>
      <c r="J4588" t="s">
        <v>73</v>
      </c>
      <c r="K4588" t="s">
        <v>6862</v>
      </c>
      <c r="L4588" t="s">
        <v>47</v>
      </c>
      <c r="M4588" t="s">
        <v>48</v>
      </c>
      <c r="N4588" t="s">
        <v>6860</v>
      </c>
      <c r="O4588">
        <f t="shared" si="71"/>
        <v>2017</v>
      </c>
    </row>
    <row r="4589" spans="1:15" x14ac:dyDescent="0.3">
      <c r="A4589" t="s">
        <v>6859</v>
      </c>
      <c r="B4589" s="7">
        <v>43041</v>
      </c>
      <c r="C4589" t="s">
        <v>5141</v>
      </c>
      <c r="D4589" t="s">
        <v>2760</v>
      </c>
      <c r="E4589">
        <v>5.58</v>
      </c>
      <c r="F4589">
        <v>3</v>
      </c>
      <c r="G4589">
        <v>0</v>
      </c>
      <c r="H4589">
        <v>0.16739999999999999</v>
      </c>
      <c r="I4589" t="s">
        <v>44</v>
      </c>
      <c r="J4589" t="s">
        <v>241</v>
      </c>
      <c r="K4589" t="s">
        <v>2761</v>
      </c>
      <c r="L4589" t="s">
        <v>47</v>
      </c>
      <c r="M4589" t="s">
        <v>48</v>
      </c>
      <c r="N4589" t="s">
        <v>6860</v>
      </c>
      <c r="O4589">
        <f t="shared" si="71"/>
        <v>2017</v>
      </c>
    </row>
    <row r="4590" spans="1:15" x14ac:dyDescent="0.3">
      <c r="A4590" t="s">
        <v>6859</v>
      </c>
      <c r="B4590" s="7">
        <v>43041</v>
      </c>
      <c r="C4590" t="s">
        <v>5141</v>
      </c>
      <c r="D4590" t="s">
        <v>6863</v>
      </c>
      <c r="E4590">
        <v>25.02</v>
      </c>
      <c r="F4590">
        <v>3</v>
      </c>
      <c r="G4590">
        <v>0</v>
      </c>
      <c r="H4590">
        <v>10.5084</v>
      </c>
      <c r="I4590" t="s">
        <v>32</v>
      </c>
      <c r="J4590" t="s">
        <v>63</v>
      </c>
      <c r="K4590" t="s">
        <v>6864</v>
      </c>
      <c r="L4590" t="s">
        <v>47</v>
      </c>
      <c r="M4590" t="s">
        <v>48</v>
      </c>
      <c r="N4590" t="s">
        <v>6860</v>
      </c>
      <c r="O4590">
        <f t="shared" si="71"/>
        <v>2017</v>
      </c>
    </row>
    <row r="4591" spans="1:15" x14ac:dyDescent="0.3">
      <c r="A4591" t="s">
        <v>6859</v>
      </c>
      <c r="B4591" s="7">
        <v>43041</v>
      </c>
      <c r="C4591" t="s">
        <v>5141</v>
      </c>
      <c r="D4591" t="s">
        <v>1905</v>
      </c>
      <c r="E4591">
        <v>452.55</v>
      </c>
      <c r="F4591">
        <v>7</v>
      </c>
      <c r="G4591">
        <v>0</v>
      </c>
      <c r="H4591">
        <v>22.627500000000001</v>
      </c>
      <c r="I4591" t="s">
        <v>44</v>
      </c>
      <c r="J4591" t="s">
        <v>58</v>
      </c>
      <c r="K4591" t="s">
        <v>1906</v>
      </c>
      <c r="L4591" t="s">
        <v>47</v>
      </c>
      <c r="M4591" t="s">
        <v>48</v>
      </c>
      <c r="N4591" t="s">
        <v>6860</v>
      </c>
      <c r="O4591">
        <f t="shared" si="71"/>
        <v>2017</v>
      </c>
    </row>
    <row r="4592" spans="1:15" x14ac:dyDescent="0.3">
      <c r="A4592" t="s">
        <v>6865</v>
      </c>
      <c r="B4592" s="7">
        <v>42730</v>
      </c>
      <c r="C4592" t="s">
        <v>2210</v>
      </c>
      <c r="D4592" t="s">
        <v>4612</v>
      </c>
      <c r="E4592">
        <v>17.760000000000002</v>
      </c>
      <c r="F4592">
        <v>2</v>
      </c>
      <c r="G4592">
        <v>0</v>
      </c>
      <c r="H4592">
        <v>4.9728000000000003</v>
      </c>
      <c r="I4592" t="s">
        <v>44</v>
      </c>
      <c r="J4592" t="s">
        <v>515</v>
      </c>
      <c r="K4592" t="s">
        <v>4613</v>
      </c>
      <c r="L4592" t="s">
        <v>47</v>
      </c>
      <c r="M4592" t="s">
        <v>48</v>
      </c>
      <c r="N4592" t="s">
        <v>49</v>
      </c>
      <c r="O4592">
        <f t="shared" si="71"/>
        <v>2016</v>
      </c>
    </row>
    <row r="4593" spans="1:15" x14ac:dyDescent="0.3">
      <c r="A4593" t="s">
        <v>6865</v>
      </c>
      <c r="B4593" s="7">
        <v>42730</v>
      </c>
      <c r="C4593" t="s">
        <v>2210</v>
      </c>
      <c r="D4593" t="s">
        <v>68</v>
      </c>
      <c r="E4593">
        <v>302.38400000000001</v>
      </c>
      <c r="F4593">
        <v>2</v>
      </c>
      <c r="G4593">
        <v>0.2</v>
      </c>
      <c r="H4593">
        <v>30.238399999999999</v>
      </c>
      <c r="I4593" t="s">
        <v>69</v>
      </c>
      <c r="J4593" t="s">
        <v>70</v>
      </c>
      <c r="K4593" t="s">
        <v>71</v>
      </c>
      <c r="L4593" t="s">
        <v>47</v>
      </c>
      <c r="M4593" t="s">
        <v>48</v>
      </c>
      <c r="N4593" t="s">
        <v>49</v>
      </c>
      <c r="O4593">
        <f t="shared" si="71"/>
        <v>2016</v>
      </c>
    </row>
    <row r="4594" spans="1:15" x14ac:dyDescent="0.3">
      <c r="A4594" t="s">
        <v>6865</v>
      </c>
      <c r="B4594" s="7">
        <v>42730</v>
      </c>
      <c r="C4594" t="s">
        <v>2210</v>
      </c>
      <c r="D4594" t="s">
        <v>5876</v>
      </c>
      <c r="E4594">
        <v>146.352</v>
      </c>
      <c r="F4594">
        <v>3</v>
      </c>
      <c r="G4594">
        <v>0.2</v>
      </c>
      <c r="H4594">
        <v>-5.4882</v>
      </c>
      <c r="I4594" t="s">
        <v>32</v>
      </c>
      <c r="J4594" t="s">
        <v>39</v>
      </c>
      <c r="K4594" t="s">
        <v>5877</v>
      </c>
      <c r="L4594" t="s">
        <v>47</v>
      </c>
      <c r="M4594" t="s">
        <v>48</v>
      </c>
      <c r="N4594" t="s">
        <v>49</v>
      </c>
      <c r="O4594">
        <f t="shared" si="71"/>
        <v>2016</v>
      </c>
    </row>
    <row r="4595" spans="1:15" x14ac:dyDescent="0.3">
      <c r="A4595" t="s">
        <v>6865</v>
      </c>
      <c r="B4595" s="7">
        <v>42730</v>
      </c>
      <c r="C4595" t="s">
        <v>2210</v>
      </c>
      <c r="D4595" t="s">
        <v>6866</v>
      </c>
      <c r="E4595">
        <v>7.9</v>
      </c>
      <c r="F4595">
        <v>2</v>
      </c>
      <c r="G4595">
        <v>0</v>
      </c>
      <c r="H4595">
        <v>2.0539999999999998</v>
      </c>
      <c r="I4595" t="s">
        <v>44</v>
      </c>
      <c r="J4595" t="s">
        <v>76</v>
      </c>
      <c r="K4595" t="s">
        <v>6867</v>
      </c>
      <c r="L4595" t="s">
        <v>47</v>
      </c>
      <c r="M4595" t="s">
        <v>48</v>
      </c>
      <c r="N4595" t="s">
        <v>49</v>
      </c>
      <c r="O4595">
        <f t="shared" si="71"/>
        <v>2016</v>
      </c>
    </row>
    <row r="4596" spans="1:15" x14ac:dyDescent="0.3">
      <c r="A4596" t="s">
        <v>6865</v>
      </c>
      <c r="B4596" s="7">
        <v>42730</v>
      </c>
      <c r="C4596" t="s">
        <v>2210</v>
      </c>
      <c r="D4596" t="s">
        <v>798</v>
      </c>
      <c r="E4596">
        <v>902.71199999999999</v>
      </c>
      <c r="F4596">
        <v>3</v>
      </c>
      <c r="G4596">
        <v>0.2</v>
      </c>
      <c r="H4596">
        <v>33.851700000000001</v>
      </c>
      <c r="I4596" t="s">
        <v>32</v>
      </c>
      <c r="J4596" t="s">
        <v>53</v>
      </c>
      <c r="K4596" t="s">
        <v>799</v>
      </c>
      <c r="L4596" t="s">
        <v>47</v>
      </c>
      <c r="M4596" t="s">
        <v>48</v>
      </c>
      <c r="N4596" t="s">
        <v>49</v>
      </c>
      <c r="O4596">
        <f t="shared" si="71"/>
        <v>2016</v>
      </c>
    </row>
    <row r="4597" spans="1:15" x14ac:dyDescent="0.3">
      <c r="A4597" t="s">
        <v>6865</v>
      </c>
      <c r="B4597" s="7">
        <v>42730</v>
      </c>
      <c r="C4597" t="s">
        <v>2210</v>
      </c>
      <c r="D4597" t="s">
        <v>2218</v>
      </c>
      <c r="E4597">
        <v>53.97</v>
      </c>
      <c r="F4597">
        <v>3</v>
      </c>
      <c r="G4597">
        <v>0</v>
      </c>
      <c r="H4597">
        <v>15.111599999999999</v>
      </c>
      <c r="I4597" t="s">
        <v>44</v>
      </c>
      <c r="J4597" t="s">
        <v>66</v>
      </c>
      <c r="K4597" t="s">
        <v>2219</v>
      </c>
      <c r="L4597" t="s">
        <v>47</v>
      </c>
      <c r="M4597" t="s">
        <v>48</v>
      </c>
      <c r="N4597" t="s">
        <v>49</v>
      </c>
      <c r="O4597">
        <f t="shared" si="71"/>
        <v>2016</v>
      </c>
    </row>
    <row r="4598" spans="1:15" x14ac:dyDescent="0.3">
      <c r="A4598" t="s">
        <v>6868</v>
      </c>
      <c r="B4598" s="7">
        <v>42709</v>
      </c>
      <c r="C4598" t="s">
        <v>5564</v>
      </c>
      <c r="D4598" t="s">
        <v>2593</v>
      </c>
      <c r="E4598">
        <v>33.92</v>
      </c>
      <c r="F4598">
        <v>8</v>
      </c>
      <c r="G4598">
        <v>0</v>
      </c>
      <c r="H4598">
        <v>13.2288</v>
      </c>
      <c r="I4598" t="s">
        <v>44</v>
      </c>
      <c r="J4598" t="s">
        <v>66</v>
      </c>
      <c r="K4598" t="s">
        <v>2594</v>
      </c>
      <c r="L4598" t="s">
        <v>137</v>
      </c>
      <c r="M4598" t="s">
        <v>2669</v>
      </c>
      <c r="N4598" t="s">
        <v>93</v>
      </c>
      <c r="O4598">
        <f t="shared" si="71"/>
        <v>2016</v>
      </c>
    </row>
    <row r="4599" spans="1:15" x14ac:dyDescent="0.3">
      <c r="A4599" t="s">
        <v>6869</v>
      </c>
      <c r="B4599" s="7">
        <v>42975</v>
      </c>
      <c r="C4599" t="s">
        <v>2754</v>
      </c>
      <c r="D4599" t="s">
        <v>1762</v>
      </c>
      <c r="E4599">
        <v>21.81</v>
      </c>
      <c r="F4599">
        <v>3</v>
      </c>
      <c r="G4599">
        <v>0</v>
      </c>
      <c r="H4599">
        <v>5.8887</v>
      </c>
      <c r="I4599" t="s">
        <v>44</v>
      </c>
      <c r="J4599" t="s">
        <v>515</v>
      </c>
      <c r="K4599" t="s">
        <v>1763</v>
      </c>
      <c r="L4599" t="s">
        <v>99</v>
      </c>
      <c r="M4599" t="s">
        <v>108</v>
      </c>
      <c r="N4599" t="s">
        <v>2239</v>
      </c>
      <c r="O4599">
        <f t="shared" si="71"/>
        <v>2017</v>
      </c>
    </row>
    <row r="4600" spans="1:15" x14ac:dyDescent="0.3">
      <c r="A4600" t="s">
        <v>6869</v>
      </c>
      <c r="B4600" s="7">
        <v>42975</v>
      </c>
      <c r="C4600" t="s">
        <v>2754</v>
      </c>
      <c r="D4600" t="s">
        <v>6001</v>
      </c>
      <c r="E4600">
        <v>91.6</v>
      </c>
      <c r="F4600">
        <v>5</v>
      </c>
      <c r="G4600">
        <v>0</v>
      </c>
      <c r="H4600">
        <v>26.564</v>
      </c>
      <c r="I4600" t="s">
        <v>44</v>
      </c>
      <c r="J4600" t="s">
        <v>76</v>
      </c>
      <c r="K4600" t="s">
        <v>6002</v>
      </c>
      <c r="L4600" t="s">
        <v>99</v>
      </c>
      <c r="M4600" t="s">
        <v>108</v>
      </c>
      <c r="N4600" t="s">
        <v>2239</v>
      </c>
      <c r="O4600">
        <f t="shared" si="71"/>
        <v>2017</v>
      </c>
    </row>
    <row r="4601" spans="1:15" x14ac:dyDescent="0.3">
      <c r="A4601" t="s">
        <v>6870</v>
      </c>
      <c r="B4601" s="7">
        <v>42201</v>
      </c>
      <c r="C4601" t="s">
        <v>3313</v>
      </c>
      <c r="D4601" t="s">
        <v>1813</v>
      </c>
      <c r="E4601">
        <v>150.97999999999999</v>
      </c>
      <c r="F4601">
        <v>1</v>
      </c>
      <c r="G4601">
        <v>0</v>
      </c>
      <c r="H4601">
        <v>43.784199999999998</v>
      </c>
      <c r="I4601" t="s">
        <v>32</v>
      </c>
      <c r="J4601" t="s">
        <v>39</v>
      </c>
      <c r="K4601" t="s">
        <v>1814</v>
      </c>
      <c r="L4601" t="s">
        <v>137</v>
      </c>
      <c r="M4601" t="s">
        <v>2405</v>
      </c>
      <c r="N4601" t="s">
        <v>3961</v>
      </c>
      <c r="O4601">
        <f t="shared" si="71"/>
        <v>2015</v>
      </c>
    </row>
    <row r="4602" spans="1:15" x14ac:dyDescent="0.3">
      <c r="A4602" t="s">
        <v>6870</v>
      </c>
      <c r="B4602" s="7">
        <v>42201</v>
      </c>
      <c r="C4602" t="s">
        <v>3313</v>
      </c>
      <c r="D4602" t="s">
        <v>1300</v>
      </c>
      <c r="E4602">
        <v>137.25</v>
      </c>
      <c r="F4602">
        <v>9</v>
      </c>
      <c r="G4602">
        <v>0</v>
      </c>
      <c r="H4602">
        <v>63.134999999999998</v>
      </c>
      <c r="I4602" t="s">
        <v>44</v>
      </c>
      <c r="J4602" t="s">
        <v>159</v>
      </c>
      <c r="K4602" t="s">
        <v>1301</v>
      </c>
      <c r="L4602" t="s">
        <v>137</v>
      </c>
      <c r="M4602" t="s">
        <v>2405</v>
      </c>
      <c r="N4602" t="s">
        <v>3961</v>
      </c>
      <c r="O4602">
        <f t="shared" si="71"/>
        <v>2015</v>
      </c>
    </row>
    <row r="4603" spans="1:15" x14ac:dyDescent="0.3">
      <c r="A4603" t="s">
        <v>6870</v>
      </c>
      <c r="B4603" s="7">
        <v>42201</v>
      </c>
      <c r="C4603" t="s">
        <v>3313</v>
      </c>
      <c r="D4603" t="s">
        <v>6180</v>
      </c>
      <c r="E4603">
        <v>11.52</v>
      </c>
      <c r="F4603">
        <v>4</v>
      </c>
      <c r="G4603">
        <v>0</v>
      </c>
      <c r="H4603">
        <v>5.4143999999999997</v>
      </c>
      <c r="I4603" t="s">
        <v>44</v>
      </c>
      <c r="J4603" t="s">
        <v>241</v>
      </c>
      <c r="K4603" t="s">
        <v>6181</v>
      </c>
      <c r="L4603" t="s">
        <v>137</v>
      </c>
      <c r="M4603" t="s">
        <v>2405</v>
      </c>
      <c r="N4603" t="s">
        <v>3961</v>
      </c>
      <c r="O4603">
        <f t="shared" si="71"/>
        <v>2015</v>
      </c>
    </row>
    <row r="4604" spans="1:15" x14ac:dyDescent="0.3">
      <c r="A4604" t="s">
        <v>6871</v>
      </c>
      <c r="B4604" s="7">
        <v>42150</v>
      </c>
      <c r="C4604" t="s">
        <v>3029</v>
      </c>
      <c r="D4604" t="s">
        <v>4586</v>
      </c>
      <c r="E4604">
        <v>18.271999999999998</v>
      </c>
      <c r="F4604">
        <v>1</v>
      </c>
      <c r="G4604">
        <v>0.2</v>
      </c>
      <c r="H4604">
        <v>5.9383999999999997</v>
      </c>
      <c r="I4604" t="s">
        <v>44</v>
      </c>
      <c r="J4604" t="s">
        <v>85</v>
      </c>
      <c r="K4604" t="s">
        <v>4587</v>
      </c>
      <c r="L4604" t="s">
        <v>35</v>
      </c>
      <c r="M4604" t="s">
        <v>87</v>
      </c>
      <c r="N4604" t="s">
        <v>1347</v>
      </c>
      <c r="O4604">
        <f t="shared" si="71"/>
        <v>2015</v>
      </c>
    </row>
    <row r="4605" spans="1:15" x14ac:dyDescent="0.3">
      <c r="A4605" t="s">
        <v>6871</v>
      </c>
      <c r="B4605" s="7">
        <v>42150</v>
      </c>
      <c r="C4605" t="s">
        <v>3029</v>
      </c>
      <c r="D4605" t="s">
        <v>6872</v>
      </c>
      <c r="E4605">
        <v>153.72800000000001</v>
      </c>
      <c r="F4605">
        <v>4</v>
      </c>
      <c r="G4605">
        <v>0.2</v>
      </c>
      <c r="H4605">
        <v>53.8048</v>
      </c>
      <c r="I4605" t="s">
        <v>44</v>
      </c>
      <c r="J4605" t="s">
        <v>85</v>
      </c>
      <c r="K4605" t="s">
        <v>6873</v>
      </c>
      <c r="L4605" t="s">
        <v>35</v>
      </c>
      <c r="M4605" t="s">
        <v>87</v>
      </c>
      <c r="N4605" t="s">
        <v>1347</v>
      </c>
      <c r="O4605">
        <f t="shared" si="71"/>
        <v>2015</v>
      </c>
    </row>
    <row r="4606" spans="1:15" x14ac:dyDescent="0.3">
      <c r="A4606" t="s">
        <v>6871</v>
      </c>
      <c r="B4606" s="7">
        <v>42150</v>
      </c>
      <c r="C4606" t="s">
        <v>3029</v>
      </c>
      <c r="D4606" t="s">
        <v>2265</v>
      </c>
      <c r="E4606">
        <v>12.224</v>
      </c>
      <c r="F4606">
        <v>2</v>
      </c>
      <c r="G4606">
        <v>0.2</v>
      </c>
      <c r="H4606">
        <v>4.4311999999999996</v>
      </c>
      <c r="I4606" t="s">
        <v>44</v>
      </c>
      <c r="J4606" t="s">
        <v>159</v>
      </c>
      <c r="K4606" t="s">
        <v>2266</v>
      </c>
      <c r="L4606" t="s">
        <v>35</v>
      </c>
      <c r="M4606" t="s">
        <v>87</v>
      </c>
      <c r="N4606" t="s">
        <v>1347</v>
      </c>
      <c r="O4606">
        <f t="shared" si="71"/>
        <v>2015</v>
      </c>
    </row>
    <row r="4607" spans="1:15" x14ac:dyDescent="0.3">
      <c r="A4607" t="s">
        <v>6871</v>
      </c>
      <c r="B4607" s="7">
        <v>42150</v>
      </c>
      <c r="C4607" t="s">
        <v>3029</v>
      </c>
      <c r="D4607" t="s">
        <v>899</v>
      </c>
      <c r="E4607">
        <v>167.94399999999999</v>
      </c>
      <c r="F4607">
        <v>7</v>
      </c>
      <c r="G4607">
        <v>0.2</v>
      </c>
      <c r="H4607">
        <v>50.383200000000002</v>
      </c>
      <c r="I4607" t="s">
        <v>69</v>
      </c>
      <c r="J4607" t="s">
        <v>148</v>
      </c>
      <c r="K4607" t="s">
        <v>900</v>
      </c>
      <c r="L4607" t="s">
        <v>35</v>
      </c>
      <c r="M4607" t="s">
        <v>87</v>
      </c>
      <c r="N4607" t="s">
        <v>1347</v>
      </c>
      <c r="O4607">
        <f t="shared" si="71"/>
        <v>2015</v>
      </c>
    </row>
    <row r="4608" spans="1:15" x14ac:dyDescent="0.3">
      <c r="A4608" t="s">
        <v>6874</v>
      </c>
      <c r="B4608" s="7">
        <v>42152</v>
      </c>
      <c r="C4608" t="s">
        <v>3512</v>
      </c>
      <c r="D4608" t="s">
        <v>191</v>
      </c>
      <c r="E4608">
        <v>45.99</v>
      </c>
      <c r="F4608">
        <v>1</v>
      </c>
      <c r="G4608">
        <v>0</v>
      </c>
      <c r="H4608">
        <v>13.3371</v>
      </c>
      <c r="I4608" t="s">
        <v>69</v>
      </c>
      <c r="J4608" t="s">
        <v>70</v>
      </c>
      <c r="K4608" t="s">
        <v>192</v>
      </c>
      <c r="L4608" t="s">
        <v>137</v>
      </c>
      <c r="M4608" t="s">
        <v>243</v>
      </c>
      <c r="N4608" t="s">
        <v>352</v>
      </c>
      <c r="O4608">
        <f t="shared" si="71"/>
        <v>2015</v>
      </c>
    </row>
    <row r="4609" spans="1:15" x14ac:dyDescent="0.3">
      <c r="A4609" t="s">
        <v>6874</v>
      </c>
      <c r="B4609" s="7">
        <v>42152</v>
      </c>
      <c r="C4609" t="s">
        <v>3512</v>
      </c>
      <c r="D4609" t="s">
        <v>1772</v>
      </c>
      <c r="E4609">
        <v>535.41</v>
      </c>
      <c r="F4609">
        <v>3</v>
      </c>
      <c r="G4609">
        <v>0</v>
      </c>
      <c r="H4609">
        <v>160.62299999999999</v>
      </c>
      <c r="I4609" t="s">
        <v>44</v>
      </c>
      <c r="J4609" t="s">
        <v>58</v>
      </c>
      <c r="K4609" t="s">
        <v>1773</v>
      </c>
      <c r="L4609" t="s">
        <v>137</v>
      </c>
      <c r="M4609" t="s">
        <v>243</v>
      </c>
      <c r="N4609" t="s">
        <v>352</v>
      </c>
      <c r="O4609">
        <f t="shared" si="71"/>
        <v>2015</v>
      </c>
    </row>
    <row r="4610" spans="1:15" x14ac:dyDescent="0.3">
      <c r="A4610" t="s">
        <v>6874</v>
      </c>
      <c r="B4610" s="7">
        <v>42152</v>
      </c>
      <c r="C4610" t="s">
        <v>3512</v>
      </c>
      <c r="D4610" t="s">
        <v>1829</v>
      </c>
      <c r="E4610">
        <v>6.0960000000000001</v>
      </c>
      <c r="F4610">
        <v>2</v>
      </c>
      <c r="G4610">
        <v>0.2</v>
      </c>
      <c r="H4610">
        <v>2.0573999999999999</v>
      </c>
      <c r="I4610" t="s">
        <v>44</v>
      </c>
      <c r="J4610" t="s">
        <v>73</v>
      </c>
      <c r="K4610" t="s">
        <v>1830</v>
      </c>
      <c r="L4610" t="s">
        <v>137</v>
      </c>
      <c r="M4610" t="s">
        <v>243</v>
      </c>
      <c r="N4610" t="s">
        <v>352</v>
      </c>
      <c r="O4610">
        <f t="shared" ref="O4610:O4673" si="72">YEAR(B4610)</f>
        <v>2015</v>
      </c>
    </row>
    <row r="4611" spans="1:15" x14ac:dyDescent="0.3">
      <c r="A4611" t="s">
        <v>6874</v>
      </c>
      <c r="B4611" s="7">
        <v>42152</v>
      </c>
      <c r="C4611" t="s">
        <v>3512</v>
      </c>
      <c r="D4611" t="s">
        <v>4815</v>
      </c>
      <c r="E4611">
        <v>45.36</v>
      </c>
      <c r="F4611">
        <v>7</v>
      </c>
      <c r="G4611">
        <v>0</v>
      </c>
      <c r="H4611">
        <v>21.7728</v>
      </c>
      <c r="I4611" t="s">
        <v>44</v>
      </c>
      <c r="J4611" t="s">
        <v>85</v>
      </c>
      <c r="K4611" t="s">
        <v>4816</v>
      </c>
      <c r="L4611" t="s">
        <v>137</v>
      </c>
      <c r="M4611" t="s">
        <v>243</v>
      </c>
      <c r="N4611" t="s">
        <v>352</v>
      </c>
      <c r="O4611">
        <f t="shared" si="72"/>
        <v>2015</v>
      </c>
    </row>
    <row r="4612" spans="1:15" x14ac:dyDescent="0.3">
      <c r="A4612" t="s">
        <v>6875</v>
      </c>
      <c r="B4612" s="7">
        <v>43048</v>
      </c>
      <c r="C4612" t="s">
        <v>300</v>
      </c>
      <c r="D4612" t="s">
        <v>1138</v>
      </c>
      <c r="E4612">
        <v>47.12</v>
      </c>
      <c r="F4612">
        <v>8</v>
      </c>
      <c r="G4612">
        <v>0</v>
      </c>
      <c r="H4612">
        <v>20.732800000000001</v>
      </c>
      <c r="I4612" t="s">
        <v>32</v>
      </c>
      <c r="J4612" t="s">
        <v>63</v>
      </c>
      <c r="K4612" t="s">
        <v>1139</v>
      </c>
      <c r="L4612" t="s">
        <v>47</v>
      </c>
      <c r="M4612" t="s">
        <v>48</v>
      </c>
      <c r="N4612" t="s">
        <v>2060</v>
      </c>
      <c r="O4612">
        <f t="shared" si="72"/>
        <v>2017</v>
      </c>
    </row>
    <row r="4613" spans="1:15" x14ac:dyDescent="0.3">
      <c r="A4613" t="s">
        <v>6876</v>
      </c>
      <c r="B4613" s="7">
        <v>42393</v>
      </c>
      <c r="C4613" t="s">
        <v>3202</v>
      </c>
      <c r="D4613" t="s">
        <v>1573</v>
      </c>
      <c r="E4613">
        <v>31.36</v>
      </c>
      <c r="F4613">
        <v>4</v>
      </c>
      <c r="G4613">
        <v>0</v>
      </c>
      <c r="H4613">
        <v>15.68</v>
      </c>
      <c r="I4613" t="s">
        <v>44</v>
      </c>
      <c r="J4613" t="s">
        <v>73</v>
      </c>
      <c r="K4613" t="s">
        <v>1574</v>
      </c>
      <c r="L4613" t="s">
        <v>35</v>
      </c>
      <c r="M4613" t="s">
        <v>1317</v>
      </c>
      <c r="N4613" t="s">
        <v>3072</v>
      </c>
      <c r="O4613">
        <f t="shared" si="72"/>
        <v>2016</v>
      </c>
    </row>
    <row r="4614" spans="1:15" x14ac:dyDescent="0.3">
      <c r="A4614" t="s">
        <v>6877</v>
      </c>
      <c r="B4614" s="7">
        <v>42735</v>
      </c>
      <c r="C4614" t="s">
        <v>1615</v>
      </c>
      <c r="D4614" t="s">
        <v>1380</v>
      </c>
      <c r="E4614">
        <v>47.616</v>
      </c>
      <c r="F4614">
        <v>3</v>
      </c>
      <c r="G4614">
        <v>0.2</v>
      </c>
      <c r="H4614">
        <v>3.5712000000000002</v>
      </c>
      <c r="I4614" t="s">
        <v>44</v>
      </c>
      <c r="J4614" t="s">
        <v>66</v>
      </c>
      <c r="K4614" t="s">
        <v>1381</v>
      </c>
      <c r="L4614" t="s">
        <v>35</v>
      </c>
      <c r="M4614" t="s">
        <v>55</v>
      </c>
      <c r="N4614" t="s">
        <v>1347</v>
      </c>
      <c r="O4614">
        <f t="shared" si="72"/>
        <v>2016</v>
      </c>
    </row>
    <row r="4615" spans="1:15" x14ac:dyDescent="0.3">
      <c r="A4615" t="s">
        <v>6877</v>
      </c>
      <c r="B4615" s="7">
        <v>42735</v>
      </c>
      <c r="C4615" t="s">
        <v>1615</v>
      </c>
      <c r="D4615" t="s">
        <v>2428</v>
      </c>
      <c r="E4615">
        <v>23.48</v>
      </c>
      <c r="F4615">
        <v>5</v>
      </c>
      <c r="G4615">
        <v>0.2</v>
      </c>
      <c r="H4615">
        <v>8.218</v>
      </c>
      <c r="I4615" t="s">
        <v>44</v>
      </c>
      <c r="J4615" t="s">
        <v>85</v>
      </c>
      <c r="K4615" t="s">
        <v>2429</v>
      </c>
      <c r="L4615" t="s">
        <v>35</v>
      </c>
      <c r="M4615" t="s">
        <v>55</v>
      </c>
      <c r="N4615" t="s">
        <v>1347</v>
      </c>
      <c r="O4615">
        <f t="shared" si="72"/>
        <v>2016</v>
      </c>
    </row>
    <row r="4616" spans="1:15" x14ac:dyDescent="0.3">
      <c r="A4616" t="s">
        <v>6878</v>
      </c>
      <c r="B4616" s="7">
        <v>42618</v>
      </c>
      <c r="C4616" t="s">
        <v>5667</v>
      </c>
      <c r="D4616" t="s">
        <v>1877</v>
      </c>
      <c r="E4616">
        <v>62.79</v>
      </c>
      <c r="F4616">
        <v>3</v>
      </c>
      <c r="G4616">
        <v>0.8</v>
      </c>
      <c r="H4616">
        <v>-166.39349999999999</v>
      </c>
      <c r="I4616" t="s">
        <v>44</v>
      </c>
      <c r="J4616" t="s">
        <v>76</v>
      </c>
      <c r="K4616" t="s">
        <v>1878</v>
      </c>
      <c r="L4616" t="s">
        <v>99</v>
      </c>
      <c r="M4616" t="s">
        <v>100</v>
      </c>
      <c r="N4616" t="s">
        <v>171</v>
      </c>
      <c r="O4616">
        <f t="shared" si="72"/>
        <v>2016</v>
      </c>
    </row>
    <row r="4617" spans="1:15" x14ac:dyDescent="0.3">
      <c r="A4617" t="s">
        <v>6878</v>
      </c>
      <c r="B4617" s="7">
        <v>42618</v>
      </c>
      <c r="C4617" t="s">
        <v>5667</v>
      </c>
      <c r="D4617" t="s">
        <v>5297</v>
      </c>
      <c r="E4617">
        <v>28.44</v>
      </c>
      <c r="F4617">
        <v>9</v>
      </c>
      <c r="G4617">
        <v>0.2</v>
      </c>
      <c r="H4617">
        <v>4.266</v>
      </c>
      <c r="I4617" t="s">
        <v>44</v>
      </c>
      <c r="J4617" t="s">
        <v>241</v>
      </c>
      <c r="K4617" t="s">
        <v>5298</v>
      </c>
      <c r="L4617" t="s">
        <v>99</v>
      </c>
      <c r="M4617" t="s">
        <v>100</v>
      </c>
      <c r="N4617" t="s">
        <v>171</v>
      </c>
      <c r="O4617">
        <f t="shared" si="72"/>
        <v>2016</v>
      </c>
    </row>
    <row r="4618" spans="1:15" x14ac:dyDescent="0.3">
      <c r="A4618" t="s">
        <v>6879</v>
      </c>
      <c r="B4618" s="7">
        <v>42251</v>
      </c>
      <c r="C4618" t="s">
        <v>776</v>
      </c>
      <c r="D4618" t="s">
        <v>756</v>
      </c>
      <c r="E4618">
        <v>134.376</v>
      </c>
      <c r="F4618">
        <v>3</v>
      </c>
      <c r="G4618">
        <v>0.2</v>
      </c>
      <c r="H4618">
        <v>6.7187999999999999</v>
      </c>
      <c r="I4618" t="s">
        <v>69</v>
      </c>
      <c r="J4618" t="s">
        <v>148</v>
      </c>
      <c r="K4618" t="s">
        <v>757</v>
      </c>
      <c r="L4618" t="s">
        <v>99</v>
      </c>
      <c r="M4618" t="s">
        <v>100</v>
      </c>
      <c r="N4618" t="s">
        <v>171</v>
      </c>
      <c r="O4618">
        <f t="shared" si="72"/>
        <v>2015</v>
      </c>
    </row>
    <row r="4619" spans="1:15" x14ac:dyDescent="0.3">
      <c r="A4619" t="s">
        <v>6880</v>
      </c>
      <c r="B4619" s="7">
        <v>42268</v>
      </c>
      <c r="C4619" t="s">
        <v>2009</v>
      </c>
      <c r="D4619" t="s">
        <v>5922</v>
      </c>
      <c r="E4619">
        <v>589.9</v>
      </c>
      <c r="F4619">
        <v>2</v>
      </c>
      <c r="G4619">
        <v>0</v>
      </c>
      <c r="H4619">
        <v>147.47499999999999</v>
      </c>
      <c r="I4619" t="s">
        <v>69</v>
      </c>
      <c r="J4619" t="s">
        <v>70</v>
      </c>
      <c r="K4619" t="s">
        <v>5923</v>
      </c>
      <c r="L4619" t="s">
        <v>137</v>
      </c>
      <c r="M4619" t="s">
        <v>1102</v>
      </c>
      <c r="N4619" t="s">
        <v>3606</v>
      </c>
      <c r="O4619">
        <f t="shared" si="72"/>
        <v>2015</v>
      </c>
    </row>
    <row r="4620" spans="1:15" x14ac:dyDescent="0.3">
      <c r="A4620" t="s">
        <v>6880</v>
      </c>
      <c r="B4620" s="7">
        <v>42268</v>
      </c>
      <c r="C4620" t="s">
        <v>2009</v>
      </c>
      <c r="D4620" t="s">
        <v>1134</v>
      </c>
      <c r="E4620">
        <v>542.94000000000005</v>
      </c>
      <c r="F4620">
        <v>3</v>
      </c>
      <c r="G4620">
        <v>0</v>
      </c>
      <c r="H4620">
        <v>141.1644</v>
      </c>
      <c r="I4620" t="s">
        <v>32</v>
      </c>
      <c r="J4620" t="s">
        <v>39</v>
      </c>
      <c r="K4620" t="s">
        <v>1135</v>
      </c>
      <c r="L4620" t="s">
        <v>137</v>
      </c>
      <c r="M4620" t="s">
        <v>1102</v>
      </c>
      <c r="N4620" t="s">
        <v>3606</v>
      </c>
      <c r="O4620">
        <f t="shared" si="72"/>
        <v>2015</v>
      </c>
    </row>
    <row r="4621" spans="1:15" x14ac:dyDescent="0.3">
      <c r="A4621" t="s">
        <v>6881</v>
      </c>
      <c r="B4621" s="7">
        <v>43093</v>
      </c>
      <c r="C4621" t="s">
        <v>650</v>
      </c>
      <c r="D4621" t="s">
        <v>1076</v>
      </c>
      <c r="E4621">
        <v>2879.9520000000002</v>
      </c>
      <c r="F4621">
        <v>6</v>
      </c>
      <c r="G4621">
        <v>0.2</v>
      </c>
      <c r="H4621">
        <v>1007.9832</v>
      </c>
      <c r="I4621" t="s">
        <v>69</v>
      </c>
      <c r="J4621" t="s">
        <v>1077</v>
      </c>
      <c r="K4621" t="s">
        <v>1078</v>
      </c>
      <c r="L4621" t="s">
        <v>47</v>
      </c>
      <c r="M4621" t="s">
        <v>48</v>
      </c>
      <c r="N4621" t="s">
        <v>49</v>
      </c>
      <c r="O4621">
        <f t="shared" si="72"/>
        <v>2017</v>
      </c>
    </row>
    <row r="4622" spans="1:15" x14ac:dyDescent="0.3">
      <c r="A4622" t="s">
        <v>6881</v>
      </c>
      <c r="B4622" s="7">
        <v>43093</v>
      </c>
      <c r="C4622" t="s">
        <v>650</v>
      </c>
      <c r="D4622" t="s">
        <v>1523</v>
      </c>
      <c r="E4622">
        <v>90.48</v>
      </c>
      <c r="F4622">
        <v>3</v>
      </c>
      <c r="G4622">
        <v>0.2</v>
      </c>
      <c r="H4622">
        <v>33.93</v>
      </c>
      <c r="I4622" t="s">
        <v>44</v>
      </c>
      <c r="J4622" t="s">
        <v>73</v>
      </c>
      <c r="K4622" t="s">
        <v>1524</v>
      </c>
      <c r="L4622" t="s">
        <v>47</v>
      </c>
      <c r="M4622" t="s">
        <v>48</v>
      </c>
      <c r="N4622" t="s">
        <v>49</v>
      </c>
      <c r="O4622">
        <f t="shared" si="72"/>
        <v>2017</v>
      </c>
    </row>
    <row r="4623" spans="1:15" x14ac:dyDescent="0.3">
      <c r="A4623" t="s">
        <v>6882</v>
      </c>
      <c r="B4623" s="7">
        <v>42282</v>
      </c>
      <c r="C4623" t="s">
        <v>1812</v>
      </c>
      <c r="D4623" t="s">
        <v>671</v>
      </c>
      <c r="E4623">
        <v>77.55</v>
      </c>
      <c r="F4623">
        <v>5</v>
      </c>
      <c r="G4623">
        <v>0</v>
      </c>
      <c r="H4623">
        <v>21.713999999999999</v>
      </c>
      <c r="I4623" t="s">
        <v>44</v>
      </c>
      <c r="J4623" t="s">
        <v>58</v>
      </c>
      <c r="K4623" t="s">
        <v>672</v>
      </c>
      <c r="L4623" t="s">
        <v>137</v>
      </c>
      <c r="M4623" t="s">
        <v>222</v>
      </c>
      <c r="N4623" t="s">
        <v>466</v>
      </c>
      <c r="O4623">
        <f t="shared" si="72"/>
        <v>2015</v>
      </c>
    </row>
    <row r="4624" spans="1:15" x14ac:dyDescent="0.3">
      <c r="A4624" t="s">
        <v>6883</v>
      </c>
      <c r="B4624" s="7">
        <v>42987</v>
      </c>
      <c r="C4624" t="s">
        <v>51</v>
      </c>
      <c r="D4624" t="s">
        <v>1147</v>
      </c>
      <c r="E4624">
        <v>8.8320000000000007</v>
      </c>
      <c r="F4624">
        <v>3</v>
      </c>
      <c r="G4624">
        <v>0.2</v>
      </c>
      <c r="H4624">
        <v>-1.9872000000000001</v>
      </c>
      <c r="I4624" t="s">
        <v>44</v>
      </c>
      <c r="J4624" t="s">
        <v>515</v>
      </c>
      <c r="K4624" t="s">
        <v>1148</v>
      </c>
      <c r="L4624" t="s">
        <v>35</v>
      </c>
      <c r="M4624" t="s">
        <v>303</v>
      </c>
      <c r="N4624" t="s">
        <v>347</v>
      </c>
      <c r="O4624">
        <f t="shared" si="72"/>
        <v>2017</v>
      </c>
    </row>
    <row r="4625" spans="1:15" x14ac:dyDescent="0.3">
      <c r="A4625" t="s">
        <v>6883</v>
      </c>
      <c r="B4625" s="7">
        <v>42987</v>
      </c>
      <c r="C4625" t="s">
        <v>51</v>
      </c>
      <c r="D4625" t="s">
        <v>1532</v>
      </c>
      <c r="E4625">
        <v>177.536</v>
      </c>
      <c r="F4625">
        <v>4</v>
      </c>
      <c r="G4625">
        <v>0.2</v>
      </c>
      <c r="H4625">
        <v>62.137599999999999</v>
      </c>
      <c r="I4625" t="s">
        <v>44</v>
      </c>
      <c r="J4625" t="s">
        <v>85</v>
      </c>
      <c r="K4625" t="s">
        <v>1533</v>
      </c>
      <c r="L4625" t="s">
        <v>35</v>
      </c>
      <c r="M4625" t="s">
        <v>303</v>
      </c>
      <c r="N4625" t="s">
        <v>347</v>
      </c>
      <c r="O4625">
        <f t="shared" si="72"/>
        <v>2017</v>
      </c>
    </row>
    <row r="4626" spans="1:15" x14ac:dyDescent="0.3">
      <c r="A4626" t="s">
        <v>6883</v>
      </c>
      <c r="B4626" s="7">
        <v>42987</v>
      </c>
      <c r="C4626" t="s">
        <v>51</v>
      </c>
      <c r="D4626" t="s">
        <v>2635</v>
      </c>
      <c r="E4626">
        <v>258.48</v>
      </c>
      <c r="F4626">
        <v>2</v>
      </c>
      <c r="G4626">
        <v>0.2</v>
      </c>
      <c r="H4626">
        <v>-3.2309999999999999</v>
      </c>
      <c r="I4626" t="s">
        <v>44</v>
      </c>
      <c r="J4626" t="s">
        <v>58</v>
      </c>
      <c r="K4626" t="s">
        <v>2636</v>
      </c>
      <c r="L4626" t="s">
        <v>35</v>
      </c>
      <c r="M4626" t="s">
        <v>303</v>
      </c>
      <c r="N4626" t="s">
        <v>347</v>
      </c>
      <c r="O4626">
        <f t="shared" si="72"/>
        <v>2017</v>
      </c>
    </row>
    <row r="4627" spans="1:15" x14ac:dyDescent="0.3">
      <c r="A4627" t="s">
        <v>6883</v>
      </c>
      <c r="B4627" s="7">
        <v>42987</v>
      </c>
      <c r="C4627" t="s">
        <v>51</v>
      </c>
      <c r="D4627" t="s">
        <v>1138</v>
      </c>
      <c r="E4627">
        <v>14.135999999999999</v>
      </c>
      <c r="F4627">
        <v>3</v>
      </c>
      <c r="G4627">
        <v>0.2</v>
      </c>
      <c r="H4627">
        <v>4.2408000000000001</v>
      </c>
      <c r="I4627" t="s">
        <v>32</v>
      </c>
      <c r="J4627" t="s">
        <v>63</v>
      </c>
      <c r="K4627" t="s">
        <v>1139</v>
      </c>
      <c r="L4627" t="s">
        <v>35</v>
      </c>
      <c r="M4627" t="s">
        <v>303</v>
      </c>
      <c r="N4627" t="s">
        <v>347</v>
      </c>
      <c r="O4627">
        <f t="shared" si="72"/>
        <v>2017</v>
      </c>
    </row>
    <row r="4628" spans="1:15" x14ac:dyDescent="0.3">
      <c r="A4628" t="s">
        <v>6884</v>
      </c>
      <c r="B4628" s="7">
        <v>42687</v>
      </c>
      <c r="C4628" t="s">
        <v>2316</v>
      </c>
      <c r="D4628" t="s">
        <v>645</v>
      </c>
      <c r="E4628">
        <v>77.55</v>
      </c>
      <c r="F4628">
        <v>5</v>
      </c>
      <c r="G4628">
        <v>0</v>
      </c>
      <c r="H4628">
        <v>20.163</v>
      </c>
      <c r="I4628" t="s">
        <v>44</v>
      </c>
      <c r="J4628" t="s">
        <v>58</v>
      </c>
      <c r="K4628" t="s">
        <v>646</v>
      </c>
      <c r="L4628" t="s">
        <v>137</v>
      </c>
      <c r="M4628" t="s">
        <v>243</v>
      </c>
      <c r="N4628" t="s">
        <v>244</v>
      </c>
      <c r="O4628">
        <f t="shared" si="72"/>
        <v>2016</v>
      </c>
    </row>
    <row r="4629" spans="1:15" x14ac:dyDescent="0.3">
      <c r="A4629" t="s">
        <v>6884</v>
      </c>
      <c r="B4629" s="7">
        <v>42687</v>
      </c>
      <c r="C4629" t="s">
        <v>2316</v>
      </c>
      <c r="D4629" t="s">
        <v>918</v>
      </c>
      <c r="E4629">
        <v>24.88</v>
      </c>
      <c r="F4629">
        <v>2</v>
      </c>
      <c r="G4629">
        <v>0</v>
      </c>
      <c r="H4629">
        <v>6.9664000000000001</v>
      </c>
      <c r="I4629" t="s">
        <v>44</v>
      </c>
      <c r="J4629" t="s">
        <v>58</v>
      </c>
      <c r="K4629" t="s">
        <v>919</v>
      </c>
      <c r="L4629" t="s">
        <v>137</v>
      </c>
      <c r="M4629" t="s">
        <v>243</v>
      </c>
      <c r="N4629" t="s">
        <v>244</v>
      </c>
      <c r="O4629">
        <f t="shared" si="72"/>
        <v>2016</v>
      </c>
    </row>
    <row r="4630" spans="1:15" x14ac:dyDescent="0.3">
      <c r="A4630" t="s">
        <v>6884</v>
      </c>
      <c r="B4630" s="7">
        <v>42687</v>
      </c>
      <c r="C4630" t="s">
        <v>2316</v>
      </c>
      <c r="D4630" t="s">
        <v>5546</v>
      </c>
      <c r="E4630">
        <v>140.75</v>
      </c>
      <c r="F4630">
        <v>5</v>
      </c>
      <c r="G4630">
        <v>0</v>
      </c>
      <c r="H4630">
        <v>39.409999999999997</v>
      </c>
      <c r="I4630" t="s">
        <v>44</v>
      </c>
      <c r="J4630" t="s">
        <v>66</v>
      </c>
      <c r="K4630" t="s">
        <v>5547</v>
      </c>
      <c r="L4630" t="s">
        <v>137</v>
      </c>
      <c r="M4630" t="s">
        <v>243</v>
      </c>
      <c r="N4630" t="s">
        <v>244</v>
      </c>
      <c r="O4630">
        <f t="shared" si="72"/>
        <v>2016</v>
      </c>
    </row>
    <row r="4631" spans="1:15" x14ac:dyDescent="0.3">
      <c r="A4631" t="s">
        <v>6884</v>
      </c>
      <c r="B4631" s="7">
        <v>42687</v>
      </c>
      <c r="C4631" t="s">
        <v>2316</v>
      </c>
      <c r="D4631" t="s">
        <v>2625</v>
      </c>
      <c r="E4631">
        <v>36.630000000000003</v>
      </c>
      <c r="F4631">
        <v>3</v>
      </c>
      <c r="G4631">
        <v>0</v>
      </c>
      <c r="H4631">
        <v>9.8901000000000003</v>
      </c>
      <c r="I4631" t="s">
        <v>44</v>
      </c>
      <c r="J4631" t="s">
        <v>58</v>
      </c>
      <c r="K4631" t="s">
        <v>2626</v>
      </c>
      <c r="L4631" t="s">
        <v>137</v>
      </c>
      <c r="M4631" t="s">
        <v>243</v>
      </c>
      <c r="N4631" t="s">
        <v>244</v>
      </c>
      <c r="O4631">
        <f t="shared" si="72"/>
        <v>2016</v>
      </c>
    </row>
    <row r="4632" spans="1:15" x14ac:dyDescent="0.3">
      <c r="A4632" t="s">
        <v>6885</v>
      </c>
      <c r="B4632" s="7">
        <v>42292</v>
      </c>
      <c r="C4632" t="s">
        <v>2311</v>
      </c>
      <c r="D4632" t="s">
        <v>6886</v>
      </c>
      <c r="E4632">
        <v>17.14</v>
      </c>
      <c r="F4632">
        <v>2</v>
      </c>
      <c r="G4632">
        <v>0</v>
      </c>
      <c r="H4632">
        <v>6.1703999999999999</v>
      </c>
      <c r="I4632" t="s">
        <v>32</v>
      </c>
      <c r="J4632" t="s">
        <v>63</v>
      </c>
      <c r="K4632" t="s">
        <v>6887</v>
      </c>
      <c r="L4632" t="s">
        <v>99</v>
      </c>
      <c r="M4632" t="s">
        <v>216</v>
      </c>
      <c r="N4632" t="s">
        <v>5486</v>
      </c>
      <c r="O4632">
        <f t="shared" si="72"/>
        <v>2015</v>
      </c>
    </row>
    <row r="4633" spans="1:15" x14ac:dyDescent="0.3">
      <c r="A4633" t="s">
        <v>6888</v>
      </c>
      <c r="B4633" s="7">
        <v>42950</v>
      </c>
      <c r="C4633" t="s">
        <v>1737</v>
      </c>
      <c r="D4633" t="s">
        <v>1673</v>
      </c>
      <c r="E4633">
        <v>51.75</v>
      </c>
      <c r="F4633">
        <v>5</v>
      </c>
      <c r="G4633">
        <v>0</v>
      </c>
      <c r="H4633">
        <v>24.84</v>
      </c>
      <c r="I4633" t="s">
        <v>44</v>
      </c>
      <c r="J4633" t="s">
        <v>45</v>
      </c>
      <c r="K4633" t="s">
        <v>1674</v>
      </c>
      <c r="L4633" t="s">
        <v>47</v>
      </c>
      <c r="M4633" t="s">
        <v>48</v>
      </c>
      <c r="N4633" t="s">
        <v>120</v>
      </c>
      <c r="O4633">
        <f t="shared" si="72"/>
        <v>2017</v>
      </c>
    </row>
    <row r="4634" spans="1:15" x14ac:dyDescent="0.3">
      <c r="A4634" t="s">
        <v>6888</v>
      </c>
      <c r="B4634" s="7">
        <v>42950</v>
      </c>
      <c r="C4634" t="s">
        <v>1737</v>
      </c>
      <c r="D4634" t="s">
        <v>1642</v>
      </c>
      <c r="E4634">
        <v>123.96</v>
      </c>
      <c r="F4634">
        <v>3</v>
      </c>
      <c r="G4634">
        <v>0</v>
      </c>
      <c r="H4634">
        <v>11.1564</v>
      </c>
      <c r="I4634" t="s">
        <v>32</v>
      </c>
      <c r="J4634" t="s">
        <v>63</v>
      </c>
      <c r="K4634" t="s">
        <v>1643</v>
      </c>
      <c r="L4634" t="s">
        <v>47</v>
      </c>
      <c r="M4634" t="s">
        <v>48</v>
      </c>
      <c r="N4634" t="s">
        <v>120</v>
      </c>
      <c r="O4634">
        <f t="shared" si="72"/>
        <v>2017</v>
      </c>
    </row>
    <row r="4635" spans="1:15" x14ac:dyDescent="0.3">
      <c r="A4635" t="s">
        <v>6889</v>
      </c>
      <c r="B4635" s="7">
        <v>42237</v>
      </c>
      <c r="C4635" t="s">
        <v>776</v>
      </c>
      <c r="D4635" t="s">
        <v>6890</v>
      </c>
      <c r="E4635">
        <v>586.39800000000002</v>
      </c>
      <c r="F4635">
        <v>6</v>
      </c>
      <c r="G4635">
        <v>0.15</v>
      </c>
      <c r="H4635">
        <v>34.494</v>
      </c>
      <c r="I4635" t="s">
        <v>32</v>
      </c>
      <c r="J4635" t="s">
        <v>33</v>
      </c>
      <c r="K4635" t="s">
        <v>6891</v>
      </c>
      <c r="L4635" t="s">
        <v>47</v>
      </c>
      <c r="M4635" t="s">
        <v>48</v>
      </c>
      <c r="N4635" t="s">
        <v>120</v>
      </c>
      <c r="O4635">
        <f t="shared" si="72"/>
        <v>2015</v>
      </c>
    </row>
    <row r="4636" spans="1:15" x14ac:dyDescent="0.3">
      <c r="A4636" t="s">
        <v>6889</v>
      </c>
      <c r="B4636" s="7">
        <v>42237</v>
      </c>
      <c r="C4636" t="s">
        <v>776</v>
      </c>
      <c r="D4636" t="s">
        <v>1571</v>
      </c>
      <c r="E4636">
        <v>80.98</v>
      </c>
      <c r="F4636">
        <v>1</v>
      </c>
      <c r="G4636">
        <v>0</v>
      </c>
      <c r="H4636">
        <v>3.2391999999999999</v>
      </c>
      <c r="I4636" t="s">
        <v>44</v>
      </c>
      <c r="J4636" t="s">
        <v>58</v>
      </c>
      <c r="K4636" t="s">
        <v>1572</v>
      </c>
      <c r="L4636" t="s">
        <v>47</v>
      </c>
      <c r="M4636" t="s">
        <v>48</v>
      </c>
      <c r="N4636" t="s">
        <v>120</v>
      </c>
      <c r="O4636">
        <f t="shared" si="72"/>
        <v>2015</v>
      </c>
    </row>
    <row r="4637" spans="1:15" x14ac:dyDescent="0.3">
      <c r="A4637" t="s">
        <v>6892</v>
      </c>
      <c r="B4637" s="7">
        <v>42806</v>
      </c>
      <c r="C4637" t="s">
        <v>3775</v>
      </c>
      <c r="D4637" t="s">
        <v>1571</v>
      </c>
      <c r="E4637">
        <v>242.94</v>
      </c>
      <c r="F4637">
        <v>3</v>
      </c>
      <c r="G4637">
        <v>0</v>
      </c>
      <c r="H4637">
        <v>9.7175999999999991</v>
      </c>
      <c r="I4637" t="s">
        <v>44</v>
      </c>
      <c r="J4637" t="s">
        <v>58</v>
      </c>
      <c r="K4637" t="s">
        <v>1572</v>
      </c>
      <c r="L4637" t="s">
        <v>47</v>
      </c>
      <c r="M4637" t="s">
        <v>48</v>
      </c>
      <c r="N4637" t="s">
        <v>120</v>
      </c>
      <c r="O4637">
        <f t="shared" si="72"/>
        <v>2017</v>
      </c>
    </row>
    <row r="4638" spans="1:15" x14ac:dyDescent="0.3">
      <c r="A4638" t="s">
        <v>6893</v>
      </c>
      <c r="B4638" s="7">
        <v>42852</v>
      </c>
      <c r="C4638" t="s">
        <v>2011</v>
      </c>
      <c r="D4638" t="s">
        <v>1027</v>
      </c>
      <c r="E4638">
        <v>123.92</v>
      </c>
      <c r="F4638">
        <v>4</v>
      </c>
      <c r="G4638">
        <v>0</v>
      </c>
      <c r="H4638">
        <v>33.458399999999997</v>
      </c>
      <c r="I4638" t="s">
        <v>44</v>
      </c>
      <c r="J4638" t="s">
        <v>66</v>
      </c>
      <c r="K4638" t="s">
        <v>1028</v>
      </c>
      <c r="L4638" t="s">
        <v>47</v>
      </c>
      <c r="M4638" t="s">
        <v>48</v>
      </c>
      <c r="N4638" t="s">
        <v>49</v>
      </c>
      <c r="O4638">
        <f t="shared" si="72"/>
        <v>2017</v>
      </c>
    </row>
    <row r="4639" spans="1:15" x14ac:dyDescent="0.3">
      <c r="A4639" t="s">
        <v>6893</v>
      </c>
      <c r="B4639" s="7">
        <v>42852</v>
      </c>
      <c r="C4639" t="s">
        <v>2011</v>
      </c>
      <c r="D4639" t="s">
        <v>422</v>
      </c>
      <c r="E4639">
        <v>12.39</v>
      </c>
      <c r="F4639">
        <v>3</v>
      </c>
      <c r="G4639">
        <v>0</v>
      </c>
      <c r="H4639">
        <v>5.6993999999999998</v>
      </c>
      <c r="I4639" t="s">
        <v>44</v>
      </c>
      <c r="J4639" t="s">
        <v>66</v>
      </c>
      <c r="K4639" t="s">
        <v>423</v>
      </c>
      <c r="L4639" t="s">
        <v>47</v>
      </c>
      <c r="M4639" t="s">
        <v>48</v>
      </c>
      <c r="N4639" t="s">
        <v>49</v>
      </c>
      <c r="O4639">
        <f t="shared" si="72"/>
        <v>2017</v>
      </c>
    </row>
    <row r="4640" spans="1:15" x14ac:dyDescent="0.3">
      <c r="A4640" t="s">
        <v>6893</v>
      </c>
      <c r="B4640" s="7">
        <v>42852</v>
      </c>
      <c r="C4640" t="s">
        <v>2011</v>
      </c>
      <c r="D4640" t="s">
        <v>6071</v>
      </c>
      <c r="E4640">
        <v>47.3</v>
      </c>
      <c r="F4640">
        <v>2</v>
      </c>
      <c r="G4640">
        <v>0</v>
      </c>
      <c r="H4640">
        <v>12.298</v>
      </c>
      <c r="I4640" t="s">
        <v>44</v>
      </c>
      <c r="J4640" t="s">
        <v>66</v>
      </c>
      <c r="K4640" t="s">
        <v>6072</v>
      </c>
      <c r="L4640" t="s">
        <v>47</v>
      </c>
      <c r="M4640" t="s">
        <v>48</v>
      </c>
      <c r="N4640" t="s">
        <v>49</v>
      </c>
      <c r="O4640">
        <f t="shared" si="72"/>
        <v>2017</v>
      </c>
    </row>
    <row r="4641" spans="1:15" x14ac:dyDescent="0.3">
      <c r="A4641" t="s">
        <v>6894</v>
      </c>
      <c r="B4641" s="7">
        <v>42624</v>
      </c>
      <c r="C4641" t="s">
        <v>3999</v>
      </c>
      <c r="D4641" t="s">
        <v>6895</v>
      </c>
      <c r="E4641">
        <v>1599.92</v>
      </c>
      <c r="F4641">
        <v>8</v>
      </c>
      <c r="G4641">
        <v>0</v>
      </c>
      <c r="H4641">
        <v>751.9624</v>
      </c>
      <c r="I4641" t="s">
        <v>69</v>
      </c>
      <c r="J4641" t="s">
        <v>1077</v>
      </c>
      <c r="K4641" t="s">
        <v>6896</v>
      </c>
      <c r="L4641" t="s">
        <v>35</v>
      </c>
      <c r="M4641" t="s">
        <v>289</v>
      </c>
      <c r="N4641" t="s">
        <v>4902</v>
      </c>
      <c r="O4641">
        <f t="shared" si="72"/>
        <v>2016</v>
      </c>
    </row>
    <row r="4642" spans="1:15" x14ac:dyDescent="0.3">
      <c r="A4642" t="s">
        <v>6894</v>
      </c>
      <c r="B4642" s="7">
        <v>42624</v>
      </c>
      <c r="C4642" t="s">
        <v>3999</v>
      </c>
      <c r="D4642" t="s">
        <v>5554</v>
      </c>
      <c r="E4642">
        <v>11.09</v>
      </c>
      <c r="F4642">
        <v>1</v>
      </c>
      <c r="G4642">
        <v>0</v>
      </c>
      <c r="H4642">
        <v>5.4340999999999999</v>
      </c>
      <c r="I4642" t="s">
        <v>44</v>
      </c>
      <c r="J4642" t="s">
        <v>159</v>
      </c>
      <c r="K4642" t="s">
        <v>5555</v>
      </c>
      <c r="L4642" t="s">
        <v>35</v>
      </c>
      <c r="M4642" t="s">
        <v>289</v>
      </c>
      <c r="N4642" t="s">
        <v>4902</v>
      </c>
      <c r="O4642">
        <f t="shared" si="72"/>
        <v>2016</v>
      </c>
    </row>
    <row r="4643" spans="1:15" x14ac:dyDescent="0.3">
      <c r="A4643" t="s">
        <v>6897</v>
      </c>
      <c r="B4643" s="7">
        <v>43030</v>
      </c>
      <c r="C4643" t="s">
        <v>3375</v>
      </c>
      <c r="D4643" t="s">
        <v>1530</v>
      </c>
      <c r="E4643">
        <v>3.1680000000000001</v>
      </c>
      <c r="F4643">
        <v>4</v>
      </c>
      <c r="G4643">
        <v>0.7</v>
      </c>
      <c r="H4643">
        <v>-2.5344000000000002</v>
      </c>
      <c r="I4643" t="s">
        <v>44</v>
      </c>
      <c r="J4643" t="s">
        <v>73</v>
      </c>
      <c r="K4643" t="s">
        <v>1531</v>
      </c>
      <c r="L4643" t="s">
        <v>47</v>
      </c>
      <c r="M4643" t="s">
        <v>409</v>
      </c>
      <c r="N4643" t="s">
        <v>4728</v>
      </c>
      <c r="O4643">
        <f t="shared" si="72"/>
        <v>2017</v>
      </c>
    </row>
    <row r="4644" spans="1:15" x14ac:dyDescent="0.3">
      <c r="A4644" t="s">
        <v>6897</v>
      </c>
      <c r="B4644" s="7">
        <v>43030</v>
      </c>
      <c r="C4644" t="s">
        <v>3375</v>
      </c>
      <c r="D4644" t="s">
        <v>6898</v>
      </c>
      <c r="E4644">
        <v>579.13599999999997</v>
      </c>
      <c r="F4644">
        <v>4</v>
      </c>
      <c r="G4644">
        <v>0.2</v>
      </c>
      <c r="H4644">
        <v>-28.956800000000001</v>
      </c>
      <c r="I4644" t="s">
        <v>32</v>
      </c>
      <c r="J4644" t="s">
        <v>39</v>
      </c>
      <c r="K4644" t="s">
        <v>6899</v>
      </c>
      <c r="L4644" t="s">
        <v>47</v>
      </c>
      <c r="M4644" t="s">
        <v>409</v>
      </c>
      <c r="N4644" t="s">
        <v>4728</v>
      </c>
      <c r="O4644">
        <f t="shared" si="72"/>
        <v>2017</v>
      </c>
    </row>
    <row r="4645" spans="1:15" x14ac:dyDescent="0.3">
      <c r="A4645" t="s">
        <v>6900</v>
      </c>
      <c r="B4645" s="7">
        <v>42218</v>
      </c>
      <c r="C4645" t="s">
        <v>3521</v>
      </c>
      <c r="D4645" t="s">
        <v>5163</v>
      </c>
      <c r="E4645">
        <v>6.3680000000000003</v>
      </c>
      <c r="F4645">
        <v>2</v>
      </c>
      <c r="G4645">
        <v>0.2</v>
      </c>
      <c r="H4645">
        <v>2.1492</v>
      </c>
      <c r="I4645" t="s">
        <v>44</v>
      </c>
      <c r="J4645" t="s">
        <v>73</v>
      </c>
      <c r="K4645" t="s">
        <v>5164</v>
      </c>
      <c r="L4645" t="s">
        <v>47</v>
      </c>
      <c r="M4645" t="s">
        <v>93</v>
      </c>
      <c r="N4645" t="s">
        <v>94</v>
      </c>
      <c r="O4645">
        <f t="shared" si="72"/>
        <v>2015</v>
      </c>
    </row>
    <row r="4646" spans="1:15" x14ac:dyDescent="0.3">
      <c r="A4646" t="s">
        <v>6900</v>
      </c>
      <c r="B4646" s="7">
        <v>42218</v>
      </c>
      <c r="C4646" t="s">
        <v>3521</v>
      </c>
      <c r="D4646" t="s">
        <v>5630</v>
      </c>
      <c r="E4646">
        <v>558.4</v>
      </c>
      <c r="F4646">
        <v>2</v>
      </c>
      <c r="G4646">
        <v>0.2</v>
      </c>
      <c r="H4646">
        <v>41.88</v>
      </c>
      <c r="I4646" t="s">
        <v>69</v>
      </c>
      <c r="J4646" t="s">
        <v>604</v>
      </c>
      <c r="K4646" t="s">
        <v>5631</v>
      </c>
      <c r="L4646" t="s">
        <v>47</v>
      </c>
      <c r="M4646" t="s">
        <v>93</v>
      </c>
      <c r="N4646" t="s">
        <v>94</v>
      </c>
      <c r="O4646">
        <f t="shared" si="72"/>
        <v>2015</v>
      </c>
    </row>
    <row r="4647" spans="1:15" x14ac:dyDescent="0.3">
      <c r="A4647" t="s">
        <v>6901</v>
      </c>
      <c r="B4647" s="7">
        <v>42594</v>
      </c>
      <c r="C4647" t="s">
        <v>4710</v>
      </c>
      <c r="D4647" t="s">
        <v>1403</v>
      </c>
      <c r="E4647">
        <v>145.76400000000001</v>
      </c>
      <c r="F4647">
        <v>2</v>
      </c>
      <c r="G4647">
        <v>0.1</v>
      </c>
      <c r="H4647">
        <v>-8.0980000000000008</v>
      </c>
      <c r="I4647" t="s">
        <v>32</v>
      </c>
      <c r="J4647" t="s">
        <v>39</v>
      </c>
      <c r="K4647" t="s">
        <v>1404</v>
      </c>
      <c r="L4647" t="s">
        <v>137</v>
      </c>
      <c r="M4647" t="s">
        <v>243</v>
      </c>
      <c r="N4647" t="s">
        <v>244</v>
      </c>
      <c r="O4647">
        <f t="shared" si="72"/>
        <v>2016</v>
      </c>
    </row>
    <row r="4648" spans="1:15" x14ac:dyDescent="0.3">
      <c r="A4648" t="s">
        <v>6902</v>
      </c>
      <c r="B4648" s="7">
        <v>41789</v>
      </c>
      <c r="C4648" t="s">
        <v>1698</v>
      </c>
      <c r="D4648" t="s">
        <v>2411</v>
      </c>
      <c r="E4648">
        <v>13.62</v>
      </c>
      <c r="F4648">
        <v>3</v>
      </c>
      <c r="G4648">
        <v>0</v>
      </c>
      <c r="H4648">
        <v>6.1289999999999996</v>
      </c>
      <c r="I4648" t="s">
        <v>44</v>
      </c>
      <c r="J4648" t="s">
        <v>85</v>
      </c>
      <c r="K4648" t="s">
        <v>2412</v>
      </c>
      <c r="L4648" t="s">
        <v>35</v>
      </c>
      <c r="M4648" t="s">
        <v>289</v>
      </c>
      <c r="N4648" t="s">
        <v>1296</v>
      </c>
      <c r="O4648">
        <f t="shared" si="72"/>
        <v>2014</v>
      </c>
    </row>
    <row r="4649" spans="1:15" x14ac:dyDescent="0.3">
      <c r="A4649" t="s">
        <v>6903</v>
      </c>
      <c r="B4649" s="7">
        <v>42486</v>
      </c>
      <c r="C4649" t="s">
        <v>6904</v>
      </c>
      <c r="D4649" t="s">
        <v>6165</v>
      </c>
      <c r="E4649">
        <v>434.64600000000002</v>
      </c>
      <c r="F4649">
        <v>3</v>
      </c>
      <c r="G4649">
        <v>0.1</v>
      </c>
      <c r="H4649">
        <v>62.782200000000003</v>
      </c>
      <c r="I4649" t="s">
        <v>32</v>
      </c>
      <c r="J4649" t="s">
        <v>39</v>
      </c>
      <c r="K4649" t="s">
        <v>6166</v>
      </c>
      <c r="L4649" t="s">
        <v>137</v>
      </c>
      <c r="M4649" t="s">
        <v>243</v>
      </c>
      <c r="N4649" t="s">
        <v>244</v>
      </c>
      <c r="O4649">
        <f t="shared" si="72"/>
        <v>2016</v>
      </c>
    </row>
    <row r="4650" spans="1:15" x14ac:dyDescent="0.3">
      <c r="A4650" t="s">
        <v>6905</v>
      </c>
      <c r="B4650" s="7">
        <v>42869</v>
      </c>
      <c r="C4650" t="s">
        <v>126</v>
      </c>
      <c r="D4650" t="s">
        <v>6906</v>
      </c>
      <c r="E4650">
        <v>440.19</v>
      </c>
      <c r="F4650">
        <v>9</v>
      </c>
      <c r="G4650">
        <v>0</v>
      </c>
      <c r="H4650">
        <v>206.88929999999999</v>
      </c>
      <c r="I4650" t="s">
        <v>44</v>
      </c>
      <c r="J4650" t="s">
        <v>85</v>
      </c>
      <c r="K4650" t="s">
        <v>6907</v>
      </c>
      <c r="L4650" t="s">
        <v>47</v>
      </c>
      <c r="M4650" t="s">
        <v>93</v>
      </c>
      <c r="N4650" t="s">
        <v>94</v>
      </c>
      <c r="O4650">
        <f t="shared" si="72"/>
        <v>2017</v>
      </c>
    </row>
    <row r="4651" spans="1:15" x14ac:dyDescent="0.3">
      <c r="A4651" t="s">
        <v>6905</v>
      </c>
      <c r="B4651" s="7">
        <v>42869</v>
      </c>
      <c r="C4651" t="s">
        <v>126</v>
      </c>
      <c r="D4651" t="s">
        <v>1728</v>
      </c>
      <c r="E4651">
        <v>64.400000000000006</v>
      </c>
      <c r="F4651">
        <v>5</v>
      </c>
      <c r="G4651">
        <v>0</v>
      </c>
      <c r="H4651">
        <v>1.9319999999999999</v>
      </c>
      <c r="I4651" t="s">
        <v>44</v>
      </c>
      <c r="J4651" t="s">
        <v>515</v>
      </c>
      <c r="K4651" t="s">
        <v>1729</v>
      </c>
      <c r="L4651" t="s">
        <v>47</v>
      </c>
      <c r="M4651" t="s">
        <v>93</v>
      </c>
      <c r="N4651" t="s">
        <v>94</v>
      </c>
      <c r="O4651">
        <f t="shared" si="72"/>
        <v>2017</v>
      </c>
    </row>
    <row r="4652" spans="1:15" x14ac:dyDescent="0.3">
      <c r="A4652" t="s">
        <v>6908</v>
      </c>
      <c r="B4652" s="7">
        <v>42833</v>
      </c>
      <c r="C4652" t="s">
        <v>4430</v>
      </c>
      <c r="D4652" t="s">
        <v>4195</v>
      </c>
      <c r="E4652">
        <v>244.55</v>
      </c>
      <c r="F4652">
        <v>5</v>
      </c>
      <c r="G4652">
        <v>0</v>
      </c>
      <c r="H4652">
        <v>114.9385</v>
      </c>
      <c r="I4652" t="s">
        <v>44</v>
      </c>
      <c r="J4652" t="s">
        <v>85</v>
      </c>
      <c r="K4652" t="s">
        <v>4196</v>
      </c>
      <c r="L4652" t="s">
        <v>47</v>
      </c>
      <c r="M4652" t="s">
        <v>48</v>
      </c>
      <c r="N4652" t="s">
        <v>120</v>
      </c>
      <c r="O4652">
        <f t="shared" si="72"/>
        <v>2017</v>
      </c>
    </row>
    <row r="4653" spans="1:15" x14ac:dyDescent="0.3">
      <c r="A4653" t="s">
        <v>6908</v>
      </c>
      <c r="B4653" s="7">
        <v>42833</v>
      </c>
      <c r="C4653" t="s">
        <v>4430</v>
      </c>
      <c r="D4653" t="s">
        <v>5332</v>
      </c>
      <c r="E4653">
        <v>195.76</v>
      </c>
      <c r="F4653">
        <v>4</v>
      </c>
      <c r="G4653">
        <v>0</v>
      </c>
      <c r="H4653">
        <v>97.88</v>
      </c>
      <c r="I4653" t="s">
        <v>44</v>
      </c>
      <c r="J4653" t="s">
        <v>85</v>
      </c>
      <c r="K4653" t="s">
        <v>5333</v>
      </c>
      <c r="L4653" t="s">
        <v>47</v>
      </c>
      <c r="M4653" t="s">
        <v>48</v>
      </c>
      <c r="N4653" t="s">
        <v>120</v>
      </c>
      <c r="O4653">
        <f t="shared" si="72"/>
        <v>2017</v>
      </c>
    </row>
    <row r="4654" spans="1:15" x14ac:dyDescent="0.3">
      <c r="A4654" t="s">
        <v>6909</v>
      </c>
      <c r="B4654" s="7">
        <v>42783</v>
      </c>
      <c r="C4654" t="s">
        <v>5667</v>
      </c>
      <c r="D4654" t="s">
        <v>3525</v>
      </c>
      <c r="E4654">
        <v>11.76</v>
      </c>
      <c r="F4654">
        <v>2</v>
      </c>
      <c r="G4654">
        <v>0</v>
      </c>
      <c r="H4654">
        <v>5.7624000000000004</v>
      </c>
      <c r="I4654" t="s">
        <v>44</v>
      </c>
      <c r="J4654" t="s">
        <v>85</v>
      </c>
      <c r="K4654" t="s">
        <v>3526</v>
      </c>
      <c r="L4654" t="s">
        <v>137</v>
      </c>
      <c r="M4654" t="s">
        <v>698</v>
      </c>
      <c r="N4654" t="s">
        <v>4358</v>
      </c>
      <c r="O4654">
        <f t="shared" si="72"/>
        <v>2017</v>
      </c>
    </row>
    <row r="4655" spans="1:15" x14ac:dyDescent="0.3">
      <c r="A4655" t="s">
        <v>6909</v>
      </c>
      <c r="B4655" s="7">
        <v>42783</v>
      </c>
      <c r="C4655" t="s">
        <v>5667</v>
      </c>
      <c r="D4655" t="s">
        <v>4662</v>
      </c>
      <c r="E4655">
        <v>166.45</v>
      </c>
      <c r="F4655">
        <v>5</v>
      </c>
      <c r="G4655">
        <v>0</v>
      </c>
      <c r="H4655">
        <v>39.948</v>
      </c>
      <c r="I4655" t="s">
        <v>44</v>
      </c>
      <c r="J4655" t="s">
        <v>58</v>
      </c>
      <c r="K4655" t="s">
        <v>4663</v>
      </c>
      <c r="L4655" t="s">
        <v>137</v>
      </c>
      <c r="M4655" t="s">
        <v>698</v>
      </c>
      <c r="N4655" t="s">
        <v>4358</v>
      </c>
      <c r="O4655">
        <f t="shared" si="72"/>
        <v>2017</v>
      </c>
    </row>
    <row r="4656" spans="1:15" x14ac:dyDescent="0.3">
      <c r="A4656" t="s">
        <v>6910</v>
      </c>
      <c r="B4656" s="7">
        <v>42910</v>
      </c>
      <c r="C4656" t="s">
        <v>3042</v>
      </c>
      <c r="D4656" t="s">
        <v>6180</v>
      </c>
      <c r="E4656">
        <v>2.88</v>
      </c>
      <c r="F4656">
        <v>1</v>
      </c>
      <c r="G4656">
        <v>0</v>
      </c>
      <c r="H4656">
        <v>1.3535999999999999</v>
      </c>
      <c r="I4656" t="s">
        <v>44</v>
      </c>
      <c r="J4656" t="s">
        <v>241</v>
      </c>
      <c r="K4656" t="s">
        <v>6181</v>
      </c>
      <c r="L4656" t="s">
        <v>47</v>
      </c>
      <c r="M4656" t="s">
        <v>48</v>
      </c>
      <c r="N4656" t="s">
        <v>120</v>
      </c>
      <c r="O4656">
        <f t="shared" si="72"/>
        <v>2017</v>
      </c>
    </row>
    <row r="4657" spans="1:15" x14ac:dyDescent="0.3">
      <c r="A4657" t="s">
        <v>6911</v>
      </c>
      <c r="B4657" s="7">
        <v>41764</v>
      </c>
      <c r="C4657" t="s">
        <v>4072</v>
      </c>
      <c r="D4657" t="s">
        <v>357</v>
      </c>
      <c r="E4657">
        <v>45.247999999999998</v>
      </c>
      <c r="F4657">
        <v>2</v>
      </c>
      <c r="G4657">
        <v>0.2</v>
      </c>
      <c r="H4657">
        <v>3.9592000000000001</v>
      </c>
      <c r="I4657" t="s">
        <v>44</v>
      </c>
      <c r="J4657" t="s">
        <v>58</v>
      </c>
      <c r="K4657" t="s">
        <v>358</v>
      </c>
      <c r="L4657" t="s">
        <v>99</v>
      </c>
      <c r="M4657" t="s">
        <v>193</v>
      </c>
      <c r="N4657" t="s">
        <v>3267</v>
      </c>
      <c r="O4657">
        <f t="shared" si="72"/>
        <v>2014</v>
      </c>
    </row>
    <row r="4658" spans="1:15" x14ac:dyDescent="0.3">
      <c r="A4658" t="s">
        <v>6912</v>
      </c>
      <c r="B4658" s="7">
        <v>42127</v>
      </c>
      <c r="C4658" t="s">
        <v>5152</v>
      </c>
      <c r="D4658" t="s">
        <v>2494</v>
      </c>
      <c r="E4658">
        <v>59.904000000000003</v>
      </c>
      <c r="F4658">
        <v>2</v>
      </c>
      <c r="G4658">
        <v>0.2</v>
      </c>
      <c r="H4658">
        <v>14.2272</v>
      </c>
      <c r="I4658" t="s">
        <v>44</v>
      </c>
      <c r="J4658" t="s">
        <v>66</v>
      </c>
      <c r="K4658" t="s">
        <v>2495</v>
      </c>
      <c r="L4658" t="s">
        <v>137</v>
      </c>
      <c r="M4658" t="s">
        <v>138</v>
      </c>
      <c r="N4658" t="s">
        <v>139</v>
      </c>
      <c r="O4658">
        <f t="shared" si="72"/>
        <v>2015</v>
      </c>
    </row>
    <row r="4659" spans="1:15" x14ac:dyDescent="0.3">
      <c r="A4659" t="s">
        <v>6912</v>
      </c>
      <c r="B4659" s="7">
        <v>42127</v>
      </c>
      <c r="C4659" t="s">
        <v>5152</v>
      </c>
      <c r="D4659" t="s">
        <v>2280</v>
      </c>
      <c r="E4659">
        <v>23.696000000000002</v>
      </c>
      <c r="F4659">
        <v>2</v>
      </c>
      <c r="G4659">
        <v>0.2</v>
      </c>
      <c r="H4659">
        <v>6.5164</v>
      </c>
      <c r="I4659" t="s">
        <v>44</v>
      </c>
      <c r="J4659" t="s">
        <v>76</v>
      </c>
      <c r="K4659" t="s">
        <v>2281</v>
      </c>
      <c r="L4659" t="s">
        <v>137</v>
      </c>
      <c r="M4659" t="s">
        <v>138</v>
      </c>
      <c r="N4659" t="s">
        <v>139</v>
      </c>
      <c r="O4659">
        <f t="shared" si="72"/>
        <v>2015</v>
      </c>
    </row>
    <row r="4660" spans="1:15" x14ac:dyDescent="0.3">
      <c r="A4660" t="s">
        <v>6912</v>
      </c>
      <c r="B4660" s="7">
        <v>42127</v>
      </c>
      <c r="C4660" t="s">
        <v>5152</v>
      </c>
      <c r="D4660" t="s">
        <v>1356</v>
      </c>
      <c r="E4660">
        <v>7.968</v>
      </c>
      <c r="F4660">
        <v>2</v>
      </c>
      <c r="G4660">
        <v>0.2</v>
      </c>
      <c r="H4660">
        <v>2.8883999999999999</v>
      </c>
      <c r="I4660" t="s">
        <v>44</v>
      </c>
      <c r="J4660" t="s">
        <v>85</v>
      </c>
      <c r="K4660" t="s">
        <v>1357</v>
      </c>
      <c r="L4660" t="s">
        <v>137</v>
      </c>
      <c r="M4660" t="s">
        <v>138</v>
      </c>
      <c r="N4660" t="s">
        <v>139</v>
      </c>
      <c r="O4660">
        <f t="shared" si="72"/>
        <v>2015</v>
      </c>
    </row>
    <row r="4661" spans="1:15" x14ac:dyDescent="0.3">
      <c r="A4661" t="s">
        <v>6912</v>
      </c>
      <c r="B4661" s="7">
        <v>42127</v>
      </c>
      <c r="C4661" t="s">
        <v>5152</v>
      </c>
      <c r="D4661" t="s">
        <v>716</v>
      </c>
      <c r="E4661">
        <v>18.2</v>
      </c>
      <c r="F4661">
        <v>7</v>
      </c>
      <c r="G4661">
        <v>0.2</v>
      </c>
      <c r="H4661">
        <v>2.0474999999999999</v>
      </c>
      <c r="I4661" t="s">
        <v>44</v>
      </c>
      <c r="J4661" t="s">
        <v>76</v>
      </c>
      <c r="K4661" t="s">
        <v>717</v>
      </c>
      <c r="L4661" t="s">
        <v>137</v>
      </c>
      <c r="M4661" t="s">
        <v>138</v>
      </c>
      <c r="N4661" t="s">
        <v>139</v>
      </c>
      <c r="O4661">
        <f t="shared" si="72"/>
        <v>2015</v>
      </c>
    </row>
    <row r="4662" spans="1:15" x14ac:dyDescent="0.3">
      <c r="A4662" t="s">
        <v>6912</v>
      </c>
      <c r="B4662" s="7">
        <v>42127</v>
      </c>
      <c r="C4662" t="s">
        <v>5152</v>
      </c>
      <c r="D4662" t="s">
        <v>6913</v>
      </c>
      <c r="E4662">
        <v>27.552</v>
      </c>
      <c r="F4662">
        <v>3</v>
      </c>
      <c r="G4662">
        <v>0.2</v>
      </c>
      <c r="H4662">
        <v>-0.34439999999999998</v>
      </c>
      <c r="I4662" t="s">
        <v>69</v>
      </c>
      <c r="J4662" t="s">
        <v>148</v>
      </c>
      <c r="K4662" t="s">
        <v>6914</v>
      </c>
      <c r="L4662" t="s">
        <v>137</v>
      </c>
      <c r="M4662" t="s">
        <v>138</v>
      </c>
      <c r="N4662" t="s">
        <v>139</v>
      </c>
      <c r="O4662">
        <f t="shared" si="72"/>
        <v>2015</v>
      </c>
    </row>
    <row r="4663" spans="1:15" x14ac:dyDescent="0.3">
      <c r="A4663" t="s">
        <v>6912</v>
      </c>
      <c r="B4663" s="7">
        <v>42127</v>
      </c>
      <c r="C4663" t="s">
        <v>5152</v>
      </c>
      <c r="D4663" t="s">
        <v>834</v>
      </c>
      <c r="E4663">
        <v>844.11599999999999</v>
      </c>
      <c r="F4663">
        <v>6</v>
      </c>
      <c r="G4663">
        <v>0.3</v>
      </c>
      <c r="H4663">
        <v>-36.176400000000001</v>
      </c>
      <c r="I4663" t="s">
        <v>32</v>
      </c>
      <c r="J4663" t="s">
        <v>39</v>
      </c>
      <c r="K4663" t="s">
        <v>835</v>
      </c>
      <c r="L4663" t="s">
        <v>137</v>
      </c>
      <c r="M4663" t="s">
        <v>138</v>
      </c>
      <c r="N4663" t="s">
        <v>139</v>
      </c>
      <c r="O4663">
        <f t="shared" si="72"/>
        <v>2015</v>
      </c>
    </row>
    <row r="4664" spans="1:15" x14ac:dyDescent="0.3">
      <c r="A4664" t="s">
        <v>6912</v>
      </c>
      <c r="B4664" s="7">
        <v>42127</v>
      </c>
      <c r="C4664" t="s">
        <v>5152</v>
      </c>
      <c r="D4664" t="s">
        <v>3121</v>
      </c>
      <c r="E4664">
        <v>76.751999999999995</v>
      </c>
      <c r="F4664">
        <v>3</v>
      </c>
      <c r="G4664">
        <v>0.2</v>
      </c>
      <c r="H4664">
        <v>-9.5939999999999994</v>
      </c>
      <c r="I4664" t="s">
        <v>44</v>
      </c>
      <c r="J4664" t="s">
        <v>58</v>
      </c>
      <c r="K4664" t="s">
        <v>3122</v>
      </c>
      <c r="L4664" t="s">
        <v>137</v>
      </c>
      <c r="M4664" t="s">
        <v>138</v>
      </c>
      <c r="N4664" t="s">
        <v>139</v>
      </c>
      <c r="O4664">
        <f t="shared" si="72"/>
        <v>2015</v>
      </c>
    </row>
    <row r="4665" spans="1:15" x14ac:dyDescent="0.3">
      <c r="A4665" t="s">
        <v>6915</v>
      </c>
      <c r="B4665" s="7">
        <v>42631</v>
      </c>
      <c r="C4665" t="s">
        <v>1053</v>
      </c>
      <c r="D4665" t="s">
        <v>1866</v>
      </c>
      <c r="E4665">
        <v>3</v>
      </c>
      <c r="F4665">
        <v>1</v>
      </c>
      <c r="G4665">
        <v>0.2</v>
      </c>
      <c r="H4665">
        <v>1.05</v>
      </c>
      <c r="I4665" t="s">
        <v>44</v>
      </c>
      <c r="J4665" t="s">
        <v>45</v>
      </c>
      <c r="K4665" t="s">
        <v>1867</v>
      </c>
      <c r="L4665" t="s">
        <v>35</v>
      </c>
      <c r="M4665" t="s">
        <v>55</v>
      </c>
      <c r="N4665" t="s">
        <v>1347</v>
      </c>
      <c r="O4665">
        <f t="shared" si="72"/>
        <v>2016</v>
      </c>
    </row>
    <row r="4666" spans="1:15" x14ac:dyDescent="0.3">
      <c r="A4666" t="s">
        <v>6916</v>
      </c>
      <c r="B4666" s="7">
        <v>42635</v>
      </c>
      <c r="C4666" t="s">
        <v>4165</v>
      </c>
      <c r="D4666" t="s">
        <v>2605</v>
      </c>
      <c r="E4666">
        <v>7.5060000000000002</v>
      </c>
      <c r="F4666">
        <v>9</v>
      </c>
      <c r="G4666">
        <v>0.7</v>
      </c>
      <c r="H4666">
        <v>-6.0048000000000004</v>
      </c>
      <c r="I4666" t="s">
        <v>44</v>
      </c>
      <c r="J4666" t="s">
        <v>73</v>
      </c>
      <c r="K4666" t="s">
        <v>2606</v>
      </c>
      <c r="L4666" t="s">
        <v>35</v>
      </c>
      <c r="M4666" t="s">
        <v>55</v>
      </c>
      <c r="N4666" t="s">
        <v>1198</v>
      </c>
      <c r="O4666">
        <f t="shared" si="72"/>
        <v>2016</v>
      </c>
    </row>
    <row r="4667" spans="1:15" x14ac:dyDescent="0.3">
      <c r="A4667" t="s">
        <v>6916</v>
      </c>
      <c r="B4667" s="7">
        <v>42635</v>
      </c>
      <c r="C4667" t="s">
        <v>4165</v>
      </c>
      <c r="D4667" t="s">
        <v>1130</v>
      </c>
      <c r="E4667">
        <v>16.559999999999999</v>
      </c>
      <c r="F4667">
        <v>2</v>
      </c>
      <c r="G4667">
        <v>0.2</v>
      </c>
      <c r="H4667">
        <v>5.7960000000000003</v>
      </c>
      <c r="I4667" t="s">
        <v>44</v>
      </c>
      <c r="J4667" t="s">
        <v>45</v>
      </c>
      <c r="K4667" t="s">
        <v>1131</v>
      </c>
      <c r="L4667" t="s">
        <v>35</v>
      </c>
      <c r="M4667" t="s">
        <v>55</v>
      </c>
      <c r="N4667" t="s">
        <v>1198</v>
      </c>
      <c r="O4667">
        <f t="shared" si="72"/>
        <v>2016</v>
      </c>
    </row>
    <row r="4668" spans="1:15" x14ac:dyDescent="0.3">
      <c r="A4668" t="s">
        <v>6917</v>
      </c>
      <c r="B4668" s="7">
        <v>42379</v>
      </c>
      <c r="C4668" t="s">
        <v>126</v>
      </c>
      <c r="D4668" t="s">
        <v>3051</v>
      </c>
      <c r="E4668">
        <v>79.92</v>
      </c>
      <c r="F4668">
        <v>4</v>
      </c>
      <c r="G4668">
        <v>0</v>
      </c>
      <c r="H4668">
        <v>34.365600000000001</v>
      </c>
      <c r="I4668" t="s">
        <v>32</v>
      </c>
      <c r="J4668" t="s">
        <v>63</v>
      </c>
      <c r="K4668" t="s">
        <v>3052</v>
      </c>
      <c r="L4668" t="s">
        <v>47</v>
      </c>
      <c r="M4668" t="s">
        <v>93</v>
      </c>
      <c r="N4668" t="s">
        <v>94</v>
      </c>
      <c r="O4668">
        <f t="shared" si="72"/>
        <v>2016</v>
      </c>
    </row>
    <row r="4669" spans="1:15" x14ac:dyDescent="0.3">
      <c r="A4669" t="s">
        <v>6917</v>
      </c>
      <c r="B4669" s="7">
        <v>42379</v>
      </c>
      <c r="C4669" t="s">
        <v>126</v>
      </c>
      <c r="D4669" t="s">
        <v>1199</v>
      </c>
      <c r="E4669">
        <v>69.98</v>
      </c>
      <c r="F4669">
        <v>2</v>
      </c>
      <c r="G4669">
        <v>0</v>
      </c>
      <c r="H4669">
        <v>13.296200000000001</v>
      </c>
      <c r="I4669" t="s">
        <v>69</v>
      </c>
      <c r="J4669" t="s">
        <v>148</v>
      </c>
      <c r="K4669" t="s">
        <v>1200</v>
      </c>
      <c r="L4669" t="s">
        <v>47</v>
      </c>
      <c r="M4669" t="s">
        <v>93</v>
      </c>
      <c r="N4669" t="s">
        <v>94</v>
      </c>
      <c r="O4669">
        <f t="shared" si="72"/>
        <v>2016</v>
      </c>
    </row>
    <row r="4670" spans="1:15" x14ac:dyDescent="0.3">
      <c r="A4670" t="s">
        <v>6918</v>
      </c>
      <c r="B4670" s="7">
        <v>42861</v>
      </c>
      <c r="C4670" t="s">
        <v>4577</v>
      </c>
      <c r="D4670" t="s">
        <v>1898</v>
      </c>
      <c r="E4670">
        <v>11.06</v>
      </c>
      <c r="F4670">
        <v>10</v>
      </c>
      <c r="G4670">
        <v>0.8</v>
      </c>
      <c r="H4670">
        <v>-18.802</v>
      </c>
      <c r="I4670" t="s">
        <v>44</v>
      </c>
      <c r="J4670" t="s">
        <v>73</v>
      </c>
      <c r="K4670" t="s">
        <v>1899</v>
      </c>
      <c r="L4670" t="s">
        <v>99</v>
      </c>
      <c r="M4670" t="s">
        <v>100</v>
      </c>
      <c r="N4670" t="s">
        <v>101</v>
      </c>
      <c r="O4670">
        <f t="shared" si="72"/>
        <v>2017</v>
      </c>
    </row>
    <row r="4671" spans="1:15" x14ac:dyDescent="0.3">
      <c r="A4671" t="s">
        <v>6918</v>
      </c>
      <c r="B4671" s="7">
        <v>42861</v>
      </c>
      <c r="C4671" t="s">
        <v>4577</v>
      </c>
      <c r="D4671" t="s">
        <v>1445</v>
      </c>
      <c r="E4671">
        <v>623.46479999999997</v>
      </c>
      <c r="F4671">
        <v>7</v>
      </c>
      <c r="G4671">
        <v>0.32</v>
      </c>
      <c r="H4671">
        <v>-119.1918</v>
      </c>
      <c r="I4671" t="s">
        <v>32</v>
      </c>
      <c r="J4671" t="s">
        <v>33</v>
      </c>
      <c r="K4671" t="s">
        <v>1446</v>
      </c>
      <c r="L4671" t="s">
        <v>99</v>
      </c>
      <c r="M4671" t="s">
        <v>100</v>
      </c>
      <c r="N4671" t="s">
        <v>101</v>
      </c>
      <c r="O4671">
        <f t="shared" si="72"/>
        <v>2017</v>
      </c>
    </row>
    <row r="4672" spans="1:15" x14ac:dyDescent="0.3">
      <c r="A4672" t="s">
        <v>6918</v>
      </c>
      <c r="B4672" s="7">
        <v>42861</v>
      </c>
      <c r="C4672" t="s">
        <v>4577</v>
      </c>
      <c r="D4672" t="s">
        <v>6740</v>
      </c>
      <c r="E4672">
        <v>772.68</v>
      </c>
      <c r="F4672">
        <v>5</v>
      </c>
      <c r="G4672">
        <v>0.2</v>
      </c>
      <c r="H4672">
        <v>-57.951000000000001</v>
      </c>
      <c r="I4672" t="s">
        <v>44</v>
      </c>
      <c r="J4672" t="s">
        <v>58</v>
      </c>
      <c r="K4672" t="s">
        <v>6741</v>
      </c>
      <c r="L4672" t="s">
        <v>99</v>
      </c>
      <c r="M4672" t="s">
        <v>100</v>
      </c>
      <c r="N4672" t="s">
        <v>101</v>
      </c>
      <c r="O4672">
        <f t="shared" si="72"/>
        <v>2017</v>
      </c>
    </row>
    <row r="4673" spans="1:15" x14ac:dyDescent="0.3">
      <c r="A4673" t="s">
        <v>6919</v>
      </c>
      <c r="B4673" s="7">
        <v>42582</v>
      </c>
      <c r="C4673" t="s">
        <v>810</v>
      </c>
      <c r="D4673" t="s">
        <v>4069</v>
      </c>
      <c r="E4673">
        <v>283.14</v>
      </c>
      <c r="F4673">
        <v>4</v>
      </c>
      <c r="G4673">
        <v>0.1</v>
      </c>
      <c r="H4673">
        <v>72.358000000000004</v>
      </c>
      <c r="I4673" t="s">
        <v>44</v>
      </c>
      <c r="J4673" t="s">
        <v>76</v>
      </c>
      <c r="K4673" t="s">
        <v>4070</v>
      </c>
      <c r="L4673" t="s">
        <v>99</v>
      </c>
      <c r="M4673" t="s">
        <v>216</v>
      </c>
      <c r="N4673" t="s">
        <v>779</v>
      </c>
      <c r="O4673">
        <f t="shared" si="72"/>
        <v>2016</v>
      </c>
    </row>
    <row r="4674" spans="1:15" x14ac:dyDescent="0.3">
      <c r="A4674" t="s">
        <v>6919</v>
      </c>
      <c r="B4674" s="7">
        <v>42582</v>
      </c>
      <c r="C4674" t="s">
        <v>810</v>
      </c>
      <c r="D4674" t="s">
        <v>1914</v>
      </c>
      <c r="E4674">
        <v>635.96</v>
      </c>
      <c r="F4674">
        <v>4</v>
      </c>
      <c r="G4674">
        <v>0</v>
      </c>
      <c r="H4674">
        <v>165.34960000000001</v>
      </c>
      <c r="I4674" t="s">
        <v>69</v>
      </c>
      <c r="J4674" t="s">
        <v>70</v>
      </c>
      <c r="K4674" t="s">
        <v>1915</v>
      </c>
      <c r="L4674" t="s">
        <v>99</v>
      </c>
      <c r="M4674" t="s">
        <v>216</v>
      </c>
      <c r="N4674" t="s">
        <v>779</v>
      </c>
      <c r="O4674">
        <f t="shared" ref="O4674:O4737" si="73">YEAR(B4674)</f>
        <v>2016</v>
      </c>
    </row>
    <row r="4675" spans="1:15" x14ac:dyDescent="0.3">
      <c r="A4675" t="s">
        <v>6919</v>
      </c>
      <c r="B4675" s="7">
        <v>42582</v>
      </c>
      <c r="C4675" t="s">
        <v>810</v>
      </c>
      <c r="D4675" t="s">
        <v>4566</v>
      </c>
      <c r="E4675">
        <v>118.99</v>
      </c>
      <c r="F4675">
        <v>1</v>
      </c>
      <c r="G4675">
        <v>0</v>
      </c>
      <c r="H4675">
        <v>33.3172</v>
      </c>
      <c r="I4675" t="s">
        <v>69</v>
      </c>
      <c r="J4675" t="s">
        <v>70</v>
      </c>
      <c r="K4675" t="s">
        <v>4567</v>
      </c>
      <c r="L4675" t="s">
        <v>99</v>
      </c>
      <c r="M4675" t="s">
        <v>216</v>
      </c>
      <c r="N4675" t="s">
        <v>779</v>
      </c>
      <c r="O4675">
        <f t="shared" si="73"/>
        <v>2016</v>
      </c>
    </row>
    <row r="4676" spans="1:15" x14ac:dyDescent="0.3">
      <c r="A4676" t="s">
        <v>6919</v>
      </c>
      <c r="B4676" s="7">
        <v>42582</v>
      </c>
      <c r="C4676" t="s">
        <v>810</v>
      </c>
      <c r="D4676" t="s">
        <v>961</v>
      </c>
      <c r="E4676">
        <v>272.94</v>
      </c>
      <c r="F4676">
        <v>3</v>
      </c>
      <c r="G4676">
        <v>0</v>
      </c>
      <c r="H4676">
        <v>30.023399999999999</v>
      </c>
      <c r="I4676" t="s">
        <v>32</v>
      </c>
      <c r="J4676" t="s">
        <v>63</v>
      </c>
      <c r="K4676" t="s">
        <v>962</v>
      </c>
      <c r="L4676" t="s">
        <v>99</v>
      </c>
      <c r="M4676" t="s">
        <v>216</v>
      </c>
      <c r="N4676" t="s">
        <v>779</v>
      </c>
      <c r="O4676">
        <f t="shared" si="73"/>
        <v>2016</v>
      </c>
    </row>
    <row r="4677" spans="1:15" x14ac:dyDescent="0.3">
      <c r="A4677" t="s">
        <v>6920</v>
      </c>
      <c r="B4677" s="7">
        <v>42821</v>
      </c>
      <c r="C4677" t="s">
        <v>111</v>
      </c>
      <c r="D4677" t="s">
        <v>5354</v>
      </c>
      <c r="E4677">
        <v>15.007999999999999</v>
      </c>
      <c r="F4677">
        <v>2</v>
      </c>
      <c r="G4677">
        <v>0.2</v>
      </c>
      <c r="H4677">
        <v>1.5007999999999999</v>
      </c>
      <c r="I4677" t="s">
        <v>32</v>
      </c>
      <c r="J4677" t="s">
        <v>63</v>
      </c>
      <c r="K4677" t="s">
        <v>5355</v>
      </c>
      <c r="L4677" t="s">
        <v>137</v>
      </c>
      <c r="M4677" t="s">
        <v>138</v>
      </c>
      <c r="N4677" t="s">
        <v>139</v>
      </c>
      <c r="O4677">
        <f t="shared" si="73"/>
        <v>2017</v>
      </c>
    </row>
    <row r="4678" spans="1:15" x14ac:dyDescent="0.3">
      <c r="A4678" t="s">
        <v>6921</v>
      </c>
      <c r="B4678" s="7">
        <v>41712</v>
      </c>
      <c r="C4678" t="s">
        <v>5099</v>
      </c>
      <c r="D4678" t="s">
        <v>4863</v>
      </c>
      <c r="E4678">
        <v>33.088000000000001</v>
      </c>
      <c r="F4678">
        <v>4</v>
      </c>
      <c r="G4678">
        <v>0.2</v>
      </c>
      <c r="H4678">
        <v>11.167199999999999</v>
      </c>
      <c r="I4678" t="s">
        <v>44</v>
      </c>
      <c r="J4678" t="s">
        <v>73</v>
      </c>
      <c r="K4678" t="s">
        <v>4864</v>
      </c>
      <c r="L4678" t="s">
        <v>47</v>
      </c>
      <c r="M4678" t="s">
        <v>114</v>
      </c>
      <c r="N4678" t="s">
        <v>6922</v>
      </c>
      <c r="O4678">
        <f t="shared" si="73"/>
        <v>2014</v>
      </c>
    </row>
    <row r="4679" spans="1:15" x14ac:dyDescent="0.3">
      <c r="A4679" t="s">
        <v>6921</v>
      </c>
      <c r="B4679" s="7">
        <v>41712</v>
      </c>
      <c r="C4679" t="s">
        <v>5099</v>
      </c>
      <c r="D4679" t="s">
        <v>1571</v>
      </c>
      <c r="E4679">
        <v>80.98</v>
      </c>
      <c r="F4679">
        <v>1</v>
      </c>
      <c r="G4679">
        <v>0</v>
      </c>
      <c r="H4679">
        <v>3.2391999999999999</v>
      </c>
      <c r="I4679" t="s">
        <v>44</v>
      </c>
      <c r="J4679" t="s">
        <v>58</v>
      </c>
      <c r="K4679" t="s">
        <v>1572</v>
      </c>
      <c r="L4679" t="s">
        <v>47</v>
      </c>
      <c r="M4679" t="s">
        <v>114</v>
      </c>
      <c r="N4679" t="s">
        <v>6922</v>
      </c>
      <c r="O4679">
        <f t="shared" si="73"/>
        <v>2014</v>
      </c>
    </row>
    <row r="4680" spans="1:15" x14ac:dyDescent="0.3">
      <c r="A4680" t="s">
        <v>6921</v>
      </c>
      <c r="B4680" s="7">
        <v>41712</v>
      </c>
      <c r="C4680" t="s">
        <v>5099</v>
      </c>
      <c r="D4680" t="s">
        <v>6923</v>
      </c>
      <c r="E4680">
        <v>82.8</v>
      </c>
      <c r="F4680">
        <v>12</v>
      </c>
      <c r="G4680">
        <v>0</v>
      </c>
      <c r="H4680">
        <v>6.6239999999999997</v>
      </c>
      <c r="I4680" t="s">
        <v>69</v>
      </c>
      <c r="J4680" t="s">
        <v>148</v>
      </c>
      <c r="K4680" t="s">
        <v>6924</v>
      </c>
      <c r="L4680" t="s">
        <v>47</v>
      </c>
      <c r="M4680" t="s">
        <v>114</v>
      </c>
      <c r="N4680" t="s">
        <v>6922</v>
      </c>
      <c r="O4680">
        <f t="shared" si="73"/>
        <v>2014</v>
      </c>
    </row>
    <row r="4681" spans="1:15" x14ac:dyDescent="0.3">
      <c r="A4681" t="s">
        <v>6921</v>
      </c>
      <c r="B4681" s="7">
        <v>41712</v>
      </c>
      <c r="C4681" t="s">
        <v>5099</v>
      </c>
      <c r="D4681" t="s">
        <v>2335</v>
      </c>
      <c r="E4681">
        <v>21.36</v>
      </c>
      <c r="F4681">
        <v>2</v>
      </c>
      <c r="G4681">
        <v>0</v>
      </c>
      <c r="H4681">
        <v>5.7671999999999999</v>
      </c>
      <c r="I4681" t="s">
        <v>44</v>
      </c>
      <c r="J4681" t="s">
        <v>58</v>
      </c>
      <c r="K4681" t="s">
        <v>2336</v>
      </c>
      <c r="L4681" t="s">
        <v>47</v>
      </c>
      <c r="M4681" t="s">
        <v>114</v>
      </c>
      <c r="N4681" t="s">
        <v>6922</v>
      </c>
      <c r="O4681">
        <f t="shared" si="73"/>
        <v>2014</v>
      </c>
    </row>
    <row r="4682" spans="1:15" x14ac:dyDescent="0.3">
      <c r="A4682" t="s">
        <v>6921</v>
      </c>
      <c r="B4682" s="7">
        <v>41712</v>
      </c>
      <c r="C4682" t="s">
        <v>5099</v>
      </c>
      <c r="D4682" t="s">
        <v>6075</v>
      </c>
      <c r="E4682">
        <v>62.048000000000002</v>
      </c>
      <c r="F4682">
        <v>2</v>
      </c>
      <c r="G4682">
        <v>0.2</v>
      </c>
      <c r="H4682">
        <v>20.165600000000001</v>
      </c>
      <c r="I4682" t="s">
        <v>44</v>
      </c>
      <c r="J4682" t="s">
        <v>73</v>
      </c>
      <c r="K4682" t="s">
        <v>6076</v>
      </c>
      <c r="L4682" t="s">
        <v>47</v>
      </c>
      <c r="M4682" t="s">
        <v>114</v>
      </c>
      <c r="N4682" t="s">
        <v>6922</v>
      </c>
      <c r="O4682">
        <f t="shared" si="73"/>
        <v>2014</v>
      </c>
    </row>
    <row r="4683" spans="1:15" x14ac:dyDescent="0.3">
      <c r="A4683" t="s">
        <v>6925</v>
      </c>
      <c r="B4683" s="7">
        <v>42565</v>
      </c>
      <c r="C4683" t="s">
        <v>5578</v>
      </c>
      <c r="D4683" t="s">
        <v>4789</v>
      </c>
      <c r="E4683">
        <v>29.61</v>
      </c>
      <c r="F4683">
        <v>9</v>
      </c>
      <c r="G4683">
        <v>0</v>
      </c>
      <c r="H4683">
        <v>13.3245</v>
      </c>
      <c r="I4683" t="s">
        <v>44</v>
      </c>
      <c r="J4683" t="s">
        <v>241</v>
      </c>
      <c r="K4683" t="s">
        <v>4790</v>
      </c>
      <c r="L4683" t="s">
        <v>137</v>
      </c>
      <c r="M4683" t="s">
        <v>243</v>
      </c>
      <c r="N4683" t="s">
        <v>1382</v>
      </c>
      <c r="O4683">
        <f t="shared" si="73"/>
        <v>2016</v>
      </c>
    </row>
    <row r="4684" spans="1:15" x14ac:dyDescent="0.3">
      <c r="A4684" t="s">
        <v>6926</v>
      </c>
      <c r="B4684" s="7">
        <v>42705</v>
      </c>
      <c r="C4684" t="s">
        <v>1212</v>
      </c>
      <c r="D4684" t="s">
        <v>4287</v>
      </c>
      <c r="E4684">
        <v>863.928</v>
      </c>
      <c r="F4684">
        <v>9</v>
      </c>
      <c r="G4684">
        <v>0.2</v>
      </c>
      <c r="H4684">
        <v>86.392799999999994</v>
      </c>
      <c r="I4684" t="s">
        <v>69</v>
      </c>
      <c r="J4684" t="s">
        <v>70</v>
      </c>
      <c r="K4684" t="s">
        <v>4288</v>
      </c>
      <c r="L4684" t="s">
        <v>35</v>
      </c>
      <c r="M4684" t="s">
        <v>87</v>
      </c>
      <c r="N4684" t="s">
        <v>4048</v>
      </c>
      <c r="O4684">
        <f t="shared" si="73"/>
        <v>2016</v>
      </c>
    </row>
    <row r="4685" spans="1:15" x14ac:dyDescent="0.3">
      <c r="A4685" t="s">
        <v>6927</v>
      </c>
      <c r="B4685" s="7">
        <v>42611</v>
      </c>
      <c r="C4685" t="s">
        <v>2427</v>
      </c>
      <c r="D4685" t="s">
        <v>5846</v>
      </c>
      <c r="E4685">
        <v>241.92</v>
      </c>
      <c r="F4685">
        <v>4</v>
      </c>
      <c r="G4685">
        <v>0.4</v>
      </c>
      <c r="H4685">
        <v>-56.448</v>
      </c>
      <c r="I4685" t="s">
        <v>32</v>
      </c>
      <c r="J4685" t="s">
        <v>53</v>
      </c>
      <c r="K4685" t="s">
        <v>5847</v>
      </c>
      <c r="L4685" t="s">
        <v>137</v>
      </c>
      <c r="M4685" t="s">
        <v>138</v>
      </c>
      <c r="N4685" t="s">
        <v>139</v>
      </c>
      <c r="O4685">
        <f t="shared" si="73"/>
        <v>2016</v>
      </c>
    </row>
    <row r="4686" spans="1:15" x14ac:dyDescent="0.3">
      <c r="A4686" t="s">
        <v>6927</v>
      </c>
      <c r="B4686" s="7">
        <v>42611</v>
      </c>
      <c r="C4686" t="s">
        <v>2427</v>
      </c>
      <c r="D4686" t="s">
        <v>6526</v>
      </c>
      <c r="E4686">
        <v>163.88</v>
      </c>
      <c r="F4686">
        <v>4</v>
      </c>
      <c r="G4686">
        <v>0.5</v>
      </c>
      <c r="H4686">
        <v>-81.94</v>
      </c>
      <c r="I4686" t="s">
        <v>32</v>
      </c>
      <c r="J4686" t="s">
        <v>33</v>
      </c>
      <c r="K4686" t="s">
        <v>6527</v>
      </c>
      <c r="L4686" t="s">
        <v>137</v>
      </c>
      <c r="M4686" t="s">
        <v>138</v>
      </c>
      <c r="N4686" t="s">
        <v>139</v>
      </c>
      <c r="O4686">
        <f t="shared" si="73"/>
        <v>2016</v>
      </c>
    </row>
    <row r="4687" spans="1:15" x14ac:dyDescent="0.3">
      <c r="A4687" t="s">
        <v>6927</v>
      </c>
      <c r="B4687" s="7">
        <v>42611</v>
      </c>
      <c r="C4687" t="s">
        <v>2427</v>
      </c>
      <c r="D4687" t="s">
        <v>2398</v>
      </c>
      <c r="E4687">
        <v>3.4860000000000002</v>
      </c>
      <c r="F4687">
        <v>2</v>
      </c>
      <c r="G4687">
        <v>0.7</v>
      </c>
      <c r="H4687">
        <v>-2.7888000000000002</v>
      </c>
      <c r="I4687" t="s">
        <v>44</v>
      </c>
      <c r="J4687" t="s">
        <v>73</v>
      </c>
      <c r="K4687" t="s">
        <v>2399</v>
      </c>
      <c r="L4687" t="s">
        <v>137</v>
      </c>
      <c r="M4687" t="s">
        <v>138</v>
      </c>
      <c r="N4687" t="s">
        <v>139</v>
      </c>
      <c r="O4687">
        <f t="shared" si="73"/>
        <v>2016</v>
      </c>
    </row>
    <row r="4688" spans="1:15" x14ac:dyDescent="0.3">
      <c r="A4688" t="s">
        <v>6927</v>
      </c>
      <c r="B4688" s="7">
        <v>42611</v>
      </c>
      <c r="C4688" t="s">
        <v>2427</v>
      </c>
      <c r="D4688" t="s">
        <v>3342</v>
      </c>
      <c r="E4688">
        <v>10.584</v>
      </c>
      <c r="F4688">
        <v>7</v>
      </c>
      <c r="G4688">
        <v>0.2</v>
      </c>
      <c r="H4688">
        <v>-2.3814000000000002</v>
      </c>
      <c r="I4688" t="s">
        <v>44</v>
      </c>
      <c r="J4688" t="s">
        <v>241</v>
      </c>
      <c r="K4688" t="s">
        <v>3343</v>
      </c>
      <c r="L4688" t="s">
        <v>137</v>
      </c>
      <c r="M4688" t="s">
        <v>138</v>
      </c>
      <c r="N4688" t="s">
        <v>139</v>
      </c>
      <c r="O4688">
        <f t="shared" si="73"/>
        <v>2016</v>
      </c>
    </row>
    <row r="4689" spans="1:15" x14ac:dyDescent="0.3">
      <c r="A4689" t="s">
        <v>6928</v>
      </c>
      <c r="B4689" s="7">
        <v>42545</v>
      </c>
      <c r="C4689" t="s">
        <v>2422</v>
      </c>
      <c r="D4689" t="s">
        <v>6929</v>
      </c>
      <c r="E4689">
        <v>440.91</v>
      </c>
      <c r="F4689">
        <v>9</v>
      </c>
      <c r="G4689">
        <v>0</v>
      </c>
      <c r="H4689">
        <v>123.45480000000001</v>
      </c>
      <c r="I4689" t="s">
        <v>69</v>
      </c>
      <c r="J4689" t="s">
        <v>70</v>
      </c>
      <c r="K4689" t="s">
        <v>6930</v>
      </c>
      <c r="L4689" t="s">
        <v>99</v>
      </c>
      <c r="M4689" t="s">
        <v>230</v>
      </c>
      <c r="N4689" t="s">
        <v>1296</v>
      </c>
      <c r="O4689">
        <f t="shared" si="73"/>
        <v>2016</v>
      </c>
    </row>
    <row r="4690" spans="1:15" x14ac:dyDescent="0.3">
      <c r="A4690" t="s">
        <v>6931</v>
      </c>
      <c r="B4690" s="7">
        <v>42824</v>
      </c>
      <c r="C4690" t="s">
        <v>5438</v>
      </c>
      <c r="D4690" t="s">
        <v>163</v>
      </c>
      <c r="E4690">
        <v>5.7149999999999999</v>
      </c>
      <c r="F4690">
        <v>5</v>
      </c>
      <c r="G4690">
        <v>0.7</v>
      </c>
      <c r="H4690">
        <v>-4.7625000000000002</v>
      </c>
      <c r="I4690" t="s">
        <v>44</v>
      </c>
      <c r="J4690" t="s">
        <v>73</v>
      </c>
      <c r="K4690" t="s">
        <v>164</v>
      </c>
      <c r="L4690" t="s">
        <v>137</v>
      </c>
      <c r="M4690" t="s">
        <v>138</v>
      </c>
      <c r="N4690" t="s">
        <v>2173</v>
      </c>
      <c r="O4690">
        <f t="shared" si="73"/>
        <v>2017</v>
      </c>
    </row>
    <row r="4691" spans="1:15" x14ac:dyDescent="0.3">
      <c r="A4691" t="s">
        <v>6932</v>
      </c>
      <c r="B4691" s="7">
        <v>41993</v>
      </c>
      <c r="C4691" t="s">
        <v>4345</v>
      </c>
      <c r="D4691" t="s">
        <v>5197</v>
      </c>
      <c r="E4691">
        <v>51.968000000000004</v>
      </c>
      <c r="F4691">
        <v>2</v>
      </c>
      <c r="G4691">
        <v>0.2</v>
      </c>
      <c r="H4691">
        <v>10.393599999999999</v>
      </c>
      <c r="I4691" t="s">
        <v>32</v>
      </c>
      <c r="J4691" t="s">
        <v>63</v>
      </c>
      <c r="K4691" t="s">
        <v>5198</v>
      </c>
      <c r="L4691" t="s">
        <v>47</v>
      </c>
      <c r="M4691" t="s">
        <v>281</v>
      </c>
      <c r="N4691" t="s">
        <v>1160</v>
      </c>
      <c r="O4691">
        <f t="shared" si="73"/>
        <v>2014</v>
      </c>
    </row>
    <row r="4692" spans="1:15" x14ac:dyDescent="0.3">
      <c r="A4692" t="s">
        <v>6932</v>
      </c>
      <c r="B4692" s="7">
        <v>41993</v>
      </c>
      <c r="C4692" t="s">
        <v>4345</v>
      </c>
      <c r="D4692" t="s">
        <v>899</v>
      </c>
      <c r="E4692">
        <v>71.975999999999999</v>
      </c>
      <c r="F4692">
        <v>3</v>
      </c>
      <c r="G4692">
        <v>0.2</v>
      </c>
      <c r="H4692">
        <v>21.5928</v>
      </c>
      <c r="I4692" t="s">
        <v>69</v>
      </c>
      <c r="J4692" t="s">
        <v>148</v>
      </c>
      <c r="K4692" t="s">
        <v>900</v>
      </c>
      <c r="L4692" t="s">
        <v>47</v>
      </c>
      <c r="M4692" t="s">
        <v>281</v>
      </c>
      <c r="N4692" t="s">
        <v>1160</v>
      </c>
      <c r="O4692">
        <f t="shared" si="73"/>
        <v>2014</v>
      </c>
    </row>
    <row r="4693" spans="1:15" x14ac:dyDescent="0.3">
      <c r="A4693" t="s">
        <v>6932</v>
      </c>
      <c r="B4693" s="7">
        <v>41993</v>
      </c>
      <c r="C4693" t="s">
        <v>4345</v>
      </c>
      <c r="D4693" t="s">
        <v>786</v>
      </c>
      <c r="E4693">
        <v>242.352</v>
      </c>
      <c r="F4693">
        <v>3</v>
      </c>
      <c r="G4693">
        <v>0.2</v>
      </c>
      <c r="H4693">
        <v>-42.4116</v>
      </c>
      <c r="I4693" t="s">
        <v>32</v>
      </c>
      <c r="J4693" t="s">
        <v>39</v>
      </c>
      <c r="K4693" t="s">
        <v>787</v>
      </c>
      <c r="L4693" t="s">
        <v>47</v>
      </c>
      <c r="M4693" t="s">
        <v>281</v>
      </c>
      <c r="N4693" t="s">
        <v>1160</v>
      </c>
      <c r="O4693">
        <f t="shared" si="73"/>
        <v>2014</v>
      </c>
    </row>
    <row r="4694" spans="1:15" x14ac:dyDescent="0.3">
      <c r="A4694" t="s">
        <v>6932</v>
      </c>
      <c r="B4694" s="7">
        <v>41993</v>
      </c>
      <c r="C4694" t="s">
        <v>4345</v>
      </c>
      <c r="D4694" t="s">
        <v>1532</v>
      </c>
      <c r="E4694">
        <v>221.92</v>
      </c>
      <c r="F4694">
        <v>5</v>
      </c>
      <c r="G4694">
        <v>0.2</v>
      </c>
      <c r="H4694">
        <v>77.671999999999997</v>
      </c>
      <c r="I4694" t="s">
        <v>44</v>
      </c>
      <c r="J4694" t="s">
        <v>85</v>
      </c>
      <c r="K4694" t="s">
        <v>1533</v>
      </c>
      <c r="L4694" t="s">
        <v>47</v>
      </c>
      <c r="M4694" t="s">
        <v>281</v>
      </c>
      <c r="N4694" t="s">
        <v>1160</v>
      </c>
      <c r="O4694">
        <f t="shared" si="73"/>
        <v>2014</v>
      </c>
    </row>
    <row r="4695" spans="1:15" x14ac:dyDescent="0.3">
      <c r="A4695" t="s">
        <v>6932</v>
      </c>
      <c r="B4695" s="7">
        <v>41993</v>
      </c>
      <c r="C4695" t="s">
        <v>4345</v>
      </c>
      <c r="D4695" t="s">
        <v>5327</v>
      </c>
      <c r="E4695">
        <v>8.4480000000000004</v>
      </c>
      <c r="F4695">
        <v>2</v>
      </c>
      <c r="G4695">
        <v>0.2</v>
      </c>
      <c r="H4695">
        <v>2.64</v>
      </c>
      <c r="I4695" t="s">
        <v>44</v>
      </c>
      <c r="J4695" t="s">
        <v>85</v>
      </c>
      <c r="K4695" t="s">
        <v>5328</v>
      </c>
      <c r="L4695" t="s">
        <v>47</v>
      </c>
      <c r="M4695" t="s">
        <v>281</v>
      </c>
      <c r="N4695" t="s">
        <v>1160</v>
      </c>
      <c r="O4695">
        <f t="shared" si="73"/>
        <v>2014</v>
      </c>
    </row>
    <row r="4696" spans="1:15" x14ac:dyDescent="0.3">
      <c r="A4696" t="s">
        <v>6933</v>
      </c>
      <c r="B4696" s="7">
        <v>42355</v>
      </c>
      <c r="C4696" t="s">
        <v>1862</v>
      </c>
      <c r="D4696" t="s">
        <v>2679</v>
      </c>
      <c r="E4696">
        <v>29.52</v>
      </c>
      <c r="F4696">
        <v>4</v>
      </c>
      <c r="G4696">
        <v>0</v>
      </c>
      <c r="H4696">
        <v>14.4648</v>
      </c>
      <c r="I4696" t="s">
        <v>44</v>
      </c>
      <c r="J4696" t="s">
        <v>73</v>
      </c>
      <c r="K4696" t="s">
        <v>2680</v>
      </c>
      <c r="L4696" t="s">
        <v>99</v>
      </c>
      <c r="M4696" t="s">
        <v>216</v>
      </c>
      <c r="N4696" t="s">
        <v>779</v>
      </c>
      <c r="O4696">
        <f t="shared" si="73"/>
        <v>2015</v>
      </c>
    </row>
    <row r="4697" spans="1:15" x14ac:dyDescent="0.3">
      <c r="A4697" t="s">
        <v>6933</v>
      </c>
      <c r="B4697" s="7">
        <v>42355</v>
      </c>
      <c r="C4697" t="s">
        <v>1862</v>
      </c>
      <c r="D4697" t="s">
        <v>3193</v>
      </c>
      <c r="E4697">
        <v>302.94</v>
      </c>
      <c r="F4697">
        <v>3</v>
      </c>
      <c r="G4697">
        <v>0</v>
      </c>
      <c r="H4697">
        <v>48.470399999999998</v>
      </c>
      <c r="I4697" t="s">
        <v>32</v>
      </c>
      <c r="J4697" t="s">
        <v>39</v>
      </c>
      <c r="K4697" t="s">
        <v>3194</v>
      </c>
      <c r="L4697" t="s">
        <v>99</v>
      </c>
      <c r="M4697" t="s">
        <v>216</v>
      </c>
      <c r="N4697" t="s">
        <v>779</v>
      </c>
      <c r="O4697">
        <f t="shared" si="73"/>
        <v>2015</v>
      </c>
    </row>
    <row r="4698" spans="1:15" x14ac:dyDescent="0.3">
      <c r="A4698" t="s">
        <v>6933</v>
      </c>
      <c r="B4698" s="7">
        <v>42355</v>
      </c>
      <c r="C4698" t="s">
        <v>1862</v>
      </c>
      <c r="D4698" t="s">
        <v>5459</v>
      </c>
      <c r="E4698">
        <v>142.36000000000001</v>
      </c>
      <c r="F4698">
        <v>2</v>
      </c>
      <c r="G4698">
        <v>0</v>
      </c>
      <c r="H4698">
        <v>38.437199999999997</v>
      </c>
      <c r="I4698" t="s">
        <v>32</v>
      </c>
      <c r="J4698" t="s">
        <v>39</v>
      </c>
      <c r="K4698" t="s">
        <v>5460</v>
      </c>
      <c r="L4698" t="s">
        <v>99</v>
      </c>
      <c r="M4698" t="s">
        <v>216</v>
      </c>
      <c r="N4698" t="s">
        <v>779</v>
      </c>
      <c r="O4698">
        <f t="shared" si="73"/>
        <v>2015</v>
      </c>
    </row>
    <row r="4699" spans="1:15" x14ac:dyDescent="0.3">
      <c r="A4699" t="s">
        <v>6933</v>
      </c>
      <c r="B4699" s="7">
        <v>42355</v>
      </c>
      <c r="C4699" t="s">
        <v>1862</v>
      </c>
      <c r="D4699" t="s">
        <v>622</v>
      </c>
      <c r="E4699">
        <v>546.66</v>
      </c>
      <c r="F4699">
        <v>9</v>
      </c>
      <c r="G4699">
        <v>0</v>
      </c>
      <c r="H4699">
        <v>136.66499999999999</v>
      </c>
      <c r="I4699" t="s">
        <v>32</v>
      </c>
      <c r="J4699" t="s">
        <v>39</v>
      </c>
      <c r="K4699" t="s">
        <v>623</v>
      </c>
      <c r="L4699" t="s">
        <v>99</v>
      </c>
      <c r="M4699" t="s">
        <v>216</v>
      </c>
      <c r="N4699" t="s">
        <v>779</v>
      </c>
      <c r="O4699">
        <f t="shared" si="73"/>
        <v>2015</v>
      </c>
    </row>
    <row r="4700" spans="1:15" x14ac:dyDescent="0.3">
      <c r="A4700" t="s">
        <v>6933</v>
      </c>
      <c r="B4700" s="7">
        <v>42355</v>
      </c>
      <c r="C4700" t="s">
        <v>1862</v>
      </c>
      <c r="D4700" t="s">
        <v>5435</v>
      </c>
      <c r="E4700">
        <v>212.13</v>
      </c>
      <c r="F4700">
        <v>3</v>
      </c>
      <c r="G4700">
        <v>0</v>
      </c>
      <c r="H4700">
        <v>14.8491</v>
      </c>
      <c r="I4700" t="s">
        <v>32</v>
      </c>
      <c r="J4700" t="s">
        <v>63</v>
      </c>
      <c r="K4700" t="s">
        <v>5436</v>
      </c>
      <c r="L4700" t="s">
        <v>99</v>
      </c>
      <c r="M4700" t="s">
        <v>216</v>
      </c>
      <c r="N4700" t="s">
        <v>779</v>
      </c>
      <c r="O4700">
        <f t="shared" si="73"/>
        <v>2015</v>
      </c>
    </row>
    <row r="4701" spans="1:15" x14ac:dyDescent="0.3">
      <c r="A4701" t="s">
        <v>6934</v>
      </c>
      <c r="B4701" s="7">
        <v>42866</v>
      </c>
      <c r="C4701" t="s">
        <v>3336</v>
      </c>
      <c r="D4701" t="s">
        <v>6350</v>
      </c>
      <c r="E4701">
        <v>5.2480000000000002</v>
      </c>
      <c r="F4701">
        <v>2</v>
      </c>
      <c r="G4701">
        <v>0.2</v>
      </c>
      <c r="H4701">
        <v>0.59040000000000004</v>
      </c>
      <c r="I4701" t="s">
        <v>44</v>
      </c>
      <c r="J4701" t="s">
        <v>66</v>
      </c>
      <c r="K4701" t="s">
        <v>6351</v>
      </c>
      <c r="L4701" t="s">
        <v>99</v>
      </c>
      <c r="M4701" t="s">
        <v>100</v>
      </c>
      <c r="N4701" t="s">
        <v>1097</v>
      </c>
      <c r="O4701">
        <f t="shared" si="73"/>
        <v>2017</v>
      </c>
    </row>
    <row r="4702" spans="1:15" x14ac:dyDescent="0.3">
      <c r="A4702" t="s">
        <v>6934</v>
      </c>
      <c r="B4702" s="7">
        <v>42866</v>
      </c>
      <c r="C4702" t="s">
        <v>3336</v>
      </c>
      <c r="D4702" t="s">
        <v>889</v>
      </c>
      <c r="E4702">
        <v>74.415999999999997</v>
      </c>
      <c r="F4702">
        <v>2</v>
      </c>
      <c r="G4702">
        <v>0.2</v>
      </c>
      <c r="H4702">
        <v>-14.8832</v>
      </c>
      <c r="I4702" t="s">
        <v>44</v>
      </c>
      <c r="J4702" t="s">
        <v>58</v>
      </c>
      <c r="K4702" t="s">
        <v>890</v>
      </c>
      <c r="L4702" t="s">
        <v>99</v>
      </c>
      <c r="M4702" t="s">
        <v>100</v>
      </c>
      <c r="N4702" t="s">
        <v>1097</v>
      </c>
      <c r="O4702">
        <f t="shared" si="73"/>
        <v>2017</v>
      </c>
    </row>
    <row r="4703" spans="1:15" x14ac:dyDescent="0.3">
      <c r="A4703" t="s">
        <v>6934</v>
      </c>
      <c r="B4703" s="7">
        <v>42866</v>
      </c>
      <c r="C4703" t="s">
        <v>3336</v>
      </c>
      <c r="D4703" t="s">
        <v>2159</v>
      </c>
      <c r="E4703">
        <v>6.8479999999999999</v>
      </c>
      <c r="F4703">
        <v>2</v>
      </c>
      <c r="G4703">
        <v>0.2</v>
      </c>
      <c r="H4703">
        <v>2.14</v>
      </c>
      <c r="I4703" t="s">
        <v>44</v>
      </c>
      <c r="J4703" t="s">
        <v>85</v>
      </c>
      <c r="K4703" t="s">
        <v>2160</v>
      </c>
      <c r="L4703" t="s">
        <v>99</v>
      </c>
      <c r="M4703" t="s">
        <v>100</v>
      </c>
      <c r="N4703" t="s">
        <v>1097</v>
      </c>
      <c r="O4703">
        <f t="shared" si="73"/>
        <v>2017</v>
      </c>
    </row>
    <row r="4704" spans="1:15" x14ac:dyDescent="0.3">
      <c r="A4704" t="s">
        <v>6934</v>
      </c>
      <c r="B4704" s="7">
        <v>42866</v>
      </c>
      <c r="C4704" t="s">
        <v>3336</v>
      </c>
      <c r="D4704" t="s">
        <v>1049</v>
      </c>
      <c r="E4704">
        <v>7.9960000000000004</v>
      </c>
      <c r="F4704">
        <v>1</v>
      </c>
      <c r="G4704">
        <v>0.6</v>
      </c>
      <c r="H4704">
        <v>-6.9965000000000002</v>
      </c>
      <c r="I4704" t="s">
        <v>32</v>
      </c>
      <c r="J4704" t="s">
        <v>63</v>
      </c>
      <c r="K4704" t="s">
        <v>1050</v>
      </c>
      <c r="L4704" t="s">
        <v>99</v>
      </c>
      <c r="M4704" t="s">
        <v>100</v>
      </c>
      <c r="N4704" t="s">
        <v>1097</v>
      </c>
      <c r="O4704">
        <f t="shared" si="73"/>
        <v>2017</v>
      </c>
    </row>
    <row r="4705" spans="1:15" x14ac:dyDescent="0.3">
      <c r="A4705" t="s">
        <v>6935</v>
      </c>
      <c r="B4705" s="7">
        <v>42545</v>
      </c>
      <c r="C4705" t="s">
        <v>5885</v>
      </c>
      <c r="D4705" t="s">
        <v>3910</v>
      </c>
      <c r="E4705">
        <v>8.7119999999999997</v>
      </c>
      <c r="F4705">
        <v>2</v>
      </c>
      <c r="G4705">
        <v>0.8</v>
      </c>
      <c r="H4705">
        <v>-19.602</v>
      </c>
      <c r="I4705" t="s">
        <v>44</v>
      </c>
      <c r="J4705" t="s">
        <v>76</v>
      </c>
      <c r="K4705" t="s">
        <v>3911</v>
      </c>
      <c r="L4705" t="s">
        <v>99</v>
      </c>
      <c r="M4705" t="s">
        <v>100</v>
      </c>
      <c r="N4705" t="s">
        <v>171</v>
      </c>
      <c r="O4705">
        <f t="shared" si="73"/>
        <v>2016</v>
      </c>
    </row>
    <row r="4706" spans="1:15" x14ac:dyDescent="0.3">
      <c r="A4706" t="s">
        <v>6936</v>
      </c>
      <c r="B4706" s="7">
        <v>42507</v>
      </c>
      <c r="C4706" t="s">
        <v>1159</v>
      </c>
      <c r="D4706" t="s">
        <v>2263</v>
      </c>
      <c r="E4706">
        <v>65.17</v>
      </c>
      <c r="F4706">
        <v>7</v>
      </c>
      <c r="G4706">
        <v>0</v>
      </c>
      <c r="H4706">
        <v>18.8993</v>
      </c>
      <c r="I4706" t="s">
        <v>44</v>
      </c>
      <c r="J4706" t="s">
        <v>515</v>
      </c>
      <c r="K4706" t="s">
        <v>2264</v>
      </c>
      <c r="L4706" t="s">
        <v>137</v>
      </c>
      <c r="M4706" t="s">
        <v>663</v>
      </c>
      <c r="N4706" t="s">
        <v>6937</v>
      </c>
      <c r="O4706">
        <f t="shared" si="73"/>
        <v>2016</v>
      </c>
    </row>
    <row r="4707" spans="1:15" x14ac:dyDescent="0.3">
      <c r="A4707" t="s">
        <v>6936</v>
      </c>
      <c r="B4707" s="7">
        <v>42507</v>
      </c>
      <c r="C4707" t="s">
        <v>1159</v>
      </c>
      <c r="D4707" t="s">
        <v>574</v>
      </c>
      <c r="E4707">
        <v>14.62</v>
      </c>
      <c r="F4707">
        <v>2</v>
      </c>
      <c r="G4707">
        <v>0</v>
      </c>
      <c r="H4707">
        <v>6.8714000000000004</v>
      </c>
      <c r="I4707" t="s">
        <v>44</v>
      </c>
      <c r="J4707" t="s">
        <v>45</v>
      </c>
      <c r="K4707" t="s">
        <v>575</v>
      </c>
      <c r="L4707" t="s">
        <v>137</v>
      </c>
      <c r="M4707" t="s">
        <v>663</v>
      </c>
      <c r="N4707" t="s">
        <v>6937</v>
      </c>
      <c r="O4707">
        <f t="shared" si="73"/>
        <v>2016</v>
      </c>
    </row>
    <row r="4708" spans="1:15" x14ac:dyDescent="0.3">
      <c r="A4708" t="s">
        <v>6936</v>
      </c>
      <c r="B4708" s="7">
        <v>42507</v>
      </c>
      <c r="C4708" t="s">
        <v>1159</v>
      </c>
      <c r="D4708" t="s">
        <v>2699</v>
      </c>
      <c r="E4708">
        <v>173.24</v>
      </c>
      <c r="F4708">
        <v>4</v>
      </c>
      <c r="G4708">
        <v>0</v>
      </c>
      <c r="H4708">
        <v>17.324000000000002</v>
      </c>
      <c r="I4708" t="s">
        <v>32</v>
      </c>
      <c r="J4708" t="s">
        <v>63</v>
      </c>
      <c r="K4708" t="s">
        <v>2700</v>
      </c>
      <c r="L4708" t="s">
        <v>137</v>
      </c>
      <c r="M4708" t="s">
        <v>663</v>
      </c>
      <c r="N4708" t="s">
        <v>6937</v>
      </c>
      <c r="O4708">
        <f t="shared" si="73"/>
        <v>2016</v>
      </c>
    </row>
    <row r="4709" spans="1:15" x14ac:dyDescent="0.3">
      <c r="A4709" t="s">
        <v>6938</v>
      </c>
      <c r="B4709" s="7">
        <v>42915</v>
      </c>
      <c r="C4709" t="s">
        <v>4475</v>
      </c>
      <c r="D4709" t="s">
        <v>4210</v>
      </c>
      <c r="E4709">
        <v>895.92</v>
      </c>
      <c r="F4709">
        <v>5</v>
      </c>
      <c r="G4709">
        <v>0.2</v>
      </c>
      <c r="H4709">
        <v>302.37299999999999</v>
      </c>
      <c r="I4709" t="s">
        <v>44</v>
      </c>
      <c r="J4709" t="s">
        <v>73</v>
      </c>
      <c r="K4709" t="s">
        <v>4211</v>
      </c>
      <c r="L4709" t="s">
        <v>47</v>
      </c>
      <c r="M4709" t="s">
        <v>48</v>
      </c>
      <c r="N4709" t="s">
        <v>49</v>
      </c>
      <c r="O4709">
        <f t="shared" si="73"/>
        <v>2017</v>
      </c>
    </row>
    <row r="4710" spans="1:15" x14ac:dyDescent="0.3">
      <c r="A4710" t="s">
        <v>6938</v>
      </c>
      <c r="B4710" s="7">
        <v>42915</v>
      </c>
      <c r="C4710" t="s">
        <v>4475</v>
      </c>
      <c r="D4710" t="s">
        <v>487</v>
      </c>
      <c r="E4710">
        <v>130.71</v>
      </c>
      <c r="F4710">
        <v>3</v>
      </c>
      <c r="G4710">
        <v>0</v>
      </c>
      <c r="H4710">
        <v>39.213000000000001</v>
      </c>
      <c r="I4710" t="s">
        <v>44</v>
      </c>
      <c r="J4710" t="s">
        <v>58</v>
      </c>
      <c r="K4710" t="s">
        <v>488</v>
      </c>
      <c r="L4710" t="s">
        <v>47</v>
      </c>
      <c r="M4710" t="s">
        <v>48</v>
      </c>
      <c r="N4710" t="s">
        <v>49</v>
      </c>
      <c r="O4710">
        <f t="shared" si="73"/>
        <v>2017</v>
      </c>
    </row>
    <row r="4711" spans="1:15" x14ac:dyDescent="0.3">
      <c r="A4711" t="s">
        <v>6938</v>
      </c>
      <c r="B4711" s="7">
        <v>42915</v>
      </c>
      <c r="C4711" t="s">
        <v>4475</v>
      </c>
      <c r="D4711" t="s">
        <v>2790</v>
      </c>
      <c r="E4711">
        <v>11.68</v>
      </c>
      <c r="F4711">
        <v>2</v>
      </c>
      <c r="G4711">
        <v>0</v>
      </c>
      <c r="H4711">
        <v>3.0367999999999999</v>
      </c>
      <c r="I4711" t="s">
        <v>44</v>
      </c>
      <c r="J4711" t="s">
        <v>66</v>
      </c>
      <c r="K4711" t="s">
        <v>2791</v>
      </c>
      <c r="L4711" t="s">
        <v>47</v>
      </c>
      <c r="M4711" t="s">
        <v>48</v>
      </c>
      <c r="N4711" t="s">
        <v>49</v>
      </c>
      <c r="O4711">
        <f t="shared" si="73"/>
        <v>2017</v>
      </c>
    </row>
    <row r="4712" spans="1:15" x14ac:dyDescent="0.3">
      <c r="A4712" t="s">
        <v>6938</v>
      </c>
      <c r="B4712" s="7">
        <v>42915</v>
      </c>
      <c r="C4712" t="s">
        <v>4475</v>
      </c>
      <c r="D4712" t="s">
        <v>4237</v>
      </c>
      <c r="E4712">
        <v>62.31</v>
      </c>
      <c r="F4712">
        <v>3</v>
      </c>
      <c r="G4712">
        <v>0</v>
      </c>
      <c r="H4712">
        <v>22.4316</v>
      </c>
      <c r="I4712" t="s">
        <v>69</v>
      </c>
      <c r="J4712" t="s">
        <v>148</v>
      </c>
      <c r="K4712" t="s">
        <v>4238</v>
      </c>
      <c r="L4712" t="s">
        <v>47</v>
      </c>
      <c r="M4712" t="s">
        <v>48</v>
      </c>
      <c r="N4712" t="s">
        <v>49</v>
      </c>
      <c r="O4712">
        <f t="shared" si="73"/>
        <v>2017</v>
      </c>
    </row>
    <row r="4713" spans="1:15" x14ac:dyDescent="0.3">
      <c r="A4713" t="s">
        <v>6939</v>
      </c>
      <c r="B4713" s="7">
        <v>41729</v>
      </c>
      <c r="C4713" t="s">
        <v>928</v>
      </c>
      <c r="D4713" t="s">
        <v>2746</v>
      </c>
      <c r="E4713">
        <v>0.85199999999999998</v>
      </c>
      <c r="F4713">
        <v>1</v>
      </c>
      <c r="G4713">
        <v>0.7</v>
      </c>
      <c r="H4713">
        <v>-0.59640000000000004</v>
      </c>
      <c r="I4713" t="s">
        <v>44</v>
      </c>
      <c r="J4713" t="s">
        <v>73</v>
      </c>
      <c r="K4713" t="s">
        <v>2747</v>
      </c>
      <c r="L4713" t="s">
        <v>137</v>
      </c>
      <c r="M4713" t="s">
        <v>138</v>
      </c>
      <c r="N4713" t="s">
        <v>139</v>
      </c>
      <c r="O4713">
        <f t="shared" si="73"/>
        <v>2014</v>
      </c>
    </row>
    <row r="4714" spans="1:15" x14ac:dyDescent="0.3">
      <c r="A4714" t="s">
        <v>6940</v>
      </c>
      <c r="B4714" s="7">
        <v>41989</v>
      </c>
      <c r="C4714" t="s">
        <v>6204</v>
      </c>
      <c r="D4714" t="s">
        <v>2807</v>
      </c>
      <c r="E4714">
        <v>36.287999999999997</v>
      </c>
      <c r="F4714">
        <v>7</v>
      </c>
      <c r="G4714">
        <v>0.2</v>
      </c>
      <c r="H4714">
        <v>12.700799999999999</v>
      </c>
      <c r="I4714" t="s">
        <v>44</v>
      </c>
      <c r="J4714" t="s">
        <v>85</v>
      </c>
      <c r="K4714" t="s">
        <v>2808</v>
      </c>
      <c r="L4714" t="s">
        <v>99</v>
      </c>
      <c r="M4714" t="s">
        <v>100</v>
      </c>
      <c r="N4714" t="s">
        <v>1490</v>
      </c>
      <c r="O4714">
        <f t="shared" si="73"/>
        <v>2014</v>
      </c>
    </row>
    <row r="4715" spans="1:15" x14ac:dyDescent="0.3">
      <c r="A4715" t="s">
        <v>6940</v>
      </c>
      <c r="B4715" s="7">
        <v>41989</v>
      </c>
      <c r="C4715" t="s">
        <v>6204</v>
      </c>
      <c r="D4715" t="s">
        <v>5435</v>
      </c>
      <c r="E4715">
        <v>56.567999999999998</v>
      </c>
      <c r="F4715">
        <v>2</v>
      </c>
      <c r="G4715">
        <v>0.6</v>
      </c>
      <c r="H4715">
        <v>-74.952600000000004</v>
      </c>
      <c r="I4715" t="s">
        <v>32</v>
      </c>
      <c r="J4715" t="s">
        <v>63</v>
      </c>
      <c r="K4715" t="s">
        <v>5436</v>
      </c>
      <c r="L4715" t="s">
        <v>99</v>
      </c>
      <c r="M4715" t="s">
        <v>100</v>
      </c>
      <c r="N4715" t="s">
        <v>1490</v>
      </c>
      <c r="O4715">
        <f t="shared" si="73"/>
        <v>2014</v>
      </c>
    </row>
    <row r="4716" spans="1:15" x14ac:dyDescent="0.3">
      <c r="A4716" t="s">
        <v>6941</v>
      </c>
      <c r="B4716" s="7">
        <v>42873</v>
      </c>
      <c r="C4716" t="s">
        <v>3371</v>
      </c>
      <c r="D4716" t="s">
        <v>3026</v>
      </c>
      <c r="E4716">
        <v>344.70400000000001</v>
      </c>
      <c r="F4716">
        <v>2</v>
      </c>
      <c r="G4716">
        <v>0.2</v>
      </c>
      <c r="H4716">
        <v>38.779200000000003</v>
      </c>
      <c r="I4716" t="s">
        <v>69</v>
      </c>
      <c r="J4716" t="s">
        <v>70</v>
      </c>
      <c r="K4716" t="s">
        <v>3027</v>
      </c>
      <c r="L4716" t="s">
        <v>47</v>
      </c>
      <c r="M4716" t="s">
        <v>378</v>
      </c>
      <c r="N4716" t="s">
        <v>379</v>
      </c>
      <c r="O4716">
        <f t="shared" si="73"/>
        <v>2017</v>
      </c>
    </row>
    <row r="4717" spans="1:15" x14ac:dyDescent="0.3">
      <c r="A4717" t="s">
        <v>6942</v>
      </c>
      <c r="B4717" s="7">
        <v>42136</v>
      </c>
      <c r="C4717" t="s">
        <v>2938</v>
      </c>
      <c r="D4717" t="s">
        <v>3732</v>
      </c>
      <c r="E4717">
        <v>201.584</v>
      </c>
      <c r="F4717">
        <v>2</v>
      </c>
      <c r="G4717">
        <v>0.2</v>
      </c>
      <c r="H4717">
        <v>20.1584</v>
      </c>
      <c r="I4717" t="s">
        <v>69</v>
      </c>
      <c r="J4717" t="s">
        <v>70</v>
      </c>
      <c r="K4717" t="s">
        <v>3733</v>
      </c>
      <c r="L4717" t="s">
        <v>47</v>
      </c>
      <c r="M4717" t="s">
        <v>409</v>
      </c>
      <c r="N4717" t="s">
        <v>1305</v>
      </c>
      <c r="O4717">
        <f t="shared" si="73"/>
        <v>2015</v>
      </c>
    </row>
    <row r="4718" spans="1:15" x14ac:dyDescent="0.3">
      <c r="A4718" t="s">
        <v>6943</v>
      </c>
      <c r="B4718" s="7">
        <v>43072</v>
      </c>
      <c r="C4718" t="s">
        <v>3515</v>
      </c>
      <c r="D4718" t="s">
        <v>3349</v>
      </c>
      <c r="E4718">
        <v>521.96</v>
      </c>
      <c r="F4718">
        <v>2</v>
      </c>
      <c r="G4718">
        <v>0</v>
      </c>
      <c r="H4718">
        <v>88.733199999999997</v>
      </c>
      <c r="I4718" t="s">
        <v>32</v>
      </c>
      <c r="J4718" t="s">
        <v>53</v>
      </c>
      <c r="K4718" t="s">
        <v>3350</v>
      </c>
      <c r="L4718" t="s">
        <v>47</v>
      </c>
      <c r="M4718" t="s">
        <v>93</v>
      </c>
      <c r="N4718" t="s">
        <v>94</v>
      </c>
      <c r="O4718">
        <f t="shared" si="73"/>
        <v>2017</v>
      </c>
    </row>
    <row r="4719" spans="1:15" x14ac:dyDescent="0.3">
      <c r="A4719" t="s">
        <v>6944</v>
      </c>
      <c r="B4719" s="7">
        <v>42350</v>
      </c>
      <c r="C4719" t="s">
        <v>585</v>
      </c>
      <c r="D4719" t="s">
        <v>1537</v>
      </c>
      <c r="E4719">
        <v>8.2200000000000006</v>
      </c>
      <c r="F4719">
        <v>3</v>
      </c>
      <c r="G4719">
        <v>0</v>
      </c>
      <c r="H4719">
        <v>2.2193999999999998</v>
      </c>
      <c r="I4719" t="s">
        <v>44</v>
      </c>
      <c r="J4719" t="s">
        <v>66</v>
      </c>
      <c r="K4719" t="s">
        <v>1538</v>
      </c>
      <c r="L4719" t="s">
        <v>137</v>
      </c>
      <c r="M4719" t="s">
        <v>2405</v>
      </c>
      <c r="N4719" t="s">
        <v>3961</v>
      </c>
      <c r="O4719">
        <f t="shared" si="73"/>
        <v>2015</v>
      </c>
    </row>
    <row r="4720" spans="1:15" x14ac:dyDescent="0.3">
      <c r="A4720" t="s">
        <v>6945</v>
      </c>
      <c r="B4720" s="7">
        <v>42287</v>
      </c>
      <c r="C4720" t="s">
        <v>1843</v>
      </c>
      <c r="D4720" t="s">
        <v>1747</v>
      </c>
      <c r="E4720">
        <v>45.36</v>
      </c>
      <c r="F4720">
        <v>7</v>
      </c>
      <c r="G4720">
        <v>0</v>
      </c>
      <c r="H4720">
        <v>21.7728</v>
      </c>
      <c r="I4720" t="s">
        <v>44</v>
      </c>
      <c r="J4720" t="s">
        <v>85</v>
      </c>
      <c r="K4720" t="s">
        <v>1748</v>
      </c>
      <c r="L4720" t="s">
        <v>47</v>
      </c>
      <c r="M4720" t="s">
        <v>48</v>
      </c>
      <c r="N4720" t="s">
        <v>120</v>
      </c>
      <c r="O4720">
        <f t="shared" si="73"/>
        <v>2015</v>
      </c>
    </row>
    <row r="4721" spans="1:15" x14ac:dyDescent="0.3">
      <c r="A4721" t="s">
        <v>6946</v>
      </c>
      <c r="B4721" s="7">
        <v>42112</v>
      </c>
      <c r="C4721" t="s">
        <v>2682</v>
      </c>
      <c r="D4721" t="s">
        <v>971</v>
      </c>
      <c r="E4721">
        <v>947.17</v>
      </c>
      <c r="F4721">
        <v>7</v>
      </c>
      <c r="G4721">
        <v>0</v>
      </c>
      <c r="H4721">
        <v>9.4717000000000002</v>
      </c>
      <c r="I4721" t="s">
        <v>44</v>
      </c>
      <c r="J4721" t="s">
        <v>58</v>
      </c>
      <c r="K4721" t="s">
        <v>972</v>
      </c>
      <c r="L4721" t="s">
        <v>47</v>
      </c>
      <c r="M4721" t="s">
        <v>48</v>
      </c>
      <c r="N4721" t="s">
        <v>49</v>
      </c>
      <c r="O4721">
        <f t="shared" si="73"/>
        <v>2015</v>
      </c>
    </row>
    <row r="4722" spans="1:15" x14ac:dyDescent="0.3">
      <c r="A4722" t="s">
        <v>6946</v>
      </c>
      <c r="B4722" s="7">
        <v>42112</v>
      </c>
      <c r="C4722" t="s">
        <v>2682</v>
      </c>
      <c r="D4722" t="s">
        <v>6947</v>
      </c>
      <c r="E4722">
        <v>61.96</v>
      </c>
      <c r="F4722">
        <v>2</v>
      </c>
      <c r="G4722">
        <v>0</v>
      </c>
      <c r="H4722">
        <v>27.882000000000001</v>
      </c>
      <c r="I4722" t="s">
        <v>44</v>
      </c>
      <c r="J4722" t="s">
        <v>85</v>
      </c>
      <c r="K4722" t="s">
        <v>6948</v>
      </c>
      <c r="L4722" t="s">
        <v>47</v>
      </c>
      <c r="M4722" t="s">
        <v>48</v>
      </c>
      <c r="N4722" t="s">
        <v>49</v>
      </c>
      <c r="O4722">
        <f t="shared" si="73"/>
        <v>2015</v>
      </c>
    </row>
    <row r="4723" spans="1:15" x14ac:dyDescent="0.3">
      <c r="A4723" t="s">
        <v>6949</v>
      </c>
      <c r="B4723" s="7">
        <v>41797</v>
      </c>
      <c r="C4723" t="s">
        <v>6950</v>
      </c>
      <c r="D4723" t="s">
        <v>1270</v>
      </c>
      <c r="E4723">
        <v>268.935</v>
      </c>
      <c r="F4723">
        <v>3</v>
      </c>
      <c r="G4723">
        <v>0.5</v>
      </c>
      <c r="H4723">
        <v>-209.76929999999999</v>
      </c>
      <c r="I4723" t="s">
        <v>32</v>
      </c>
      <c r="J4723" t="s">
        <v>53</v>
      </c>
      <c r="K4723" t="s">
        <v>1271</v>
      </c>
      <c r="L4723" t="s">
        <v>99</v>
      </c>
      <c r="M4723" t="s">
        <v>193</v>
      </c>
      <c r="N4723" t="s">
        <v>410</v>
      </c>
      <c r="O4723">
        <f t="shared" si="73"/>
        <v>2014</v>
      </c>
    </row>
    <row r="4724" spans="1:15" x14ac:dyDescent="0.3">
      <c r="A4724" t="s">
        <v>6951</v>
      </c>
      <c r="B4724" s="7">
        <v>42979</v>
      </c>
      <c r="C4724" t="s">
        <v>2031</v>
      </c>
      <c r="D4724" t="s">
        <v>2667</v>
      </c>
      <c r="E4724">
        <v>7.58</v>
      </c>
      <c r="F4724">
        <v>1</v>
      </c>
      <c r="G4724">
        <v>0</v>
      </c>
      <c r="H4724">
        <v>2.9561999999999999</v>
      </c>
      <c r="I4724" t="s">
        <v>44</v>
      </c>
      <c r="J4724" t="s">
        <v>66</v>
      </c>
      <c r="K4724" t="s">
        <v>2668</v>
      </c>
      <c r="L4724" t="s">
        <v>47</v>
      </c>
      <c r="M4724" t="s">
        <v>93</v>
      </c>
      <c r="N4724" t="s">
        <v>94</v>
      </c>
      <c r="O4724">
        <f t="shared" si="73"/>
        <v>2017</v>
      </c>
    </row>
    <row r="4725" spans="1:15" x14ac:dyDescent="0.3">
      <c r="A4725" t="s">
        <v>6952</v>
      </c>
      <c r="B4725" s="7">
        <v>42512</v>
      </c>
      <c r="C4725" t="s">
        <v>1690</v>
      </c>
      <c r="D4725" t="s">
        <v>1784</v>
      </c>
      <c r="E4725">
        <v>14.73</v>
      </c>
      <c r="F4725">
        <v>3</v>
      </c>
      <c r="G4725">
        <v>0</v>
      </c>
      <c r="H4725">
        <v>7.2176999999999998</v>
      </c>
      <c r="I4725" t="s">
        <v>44</v>
      </c>
      <c r="J4725" t="s">
        <v>45</v>
      </c>
      <c r="K4725" t="s">
        <v>1785</v>
      </c>
      <c r="L4725" t="s">
        <v>35</v>
      </c>
      <c r="M4725" t="s">
        <v>1129</v>
      </c>
      <c r="N4725" t="s">
        <v>6953</v>
      </c>
      <c r="O4725">
        <f t="shared" si="73"/>
        <v>2016</v>
      </c>
    </row>
    <row r="4726" spans="1:15" x14ac:dyDescent="0.3">
      <c r="A4726" t="s">
        <v>6954</v>
      </c>
      <c r="B4726" s="7">
        <v>42685</v>
      </c>
      <c r="C4726" t="s">
        <v>5768</v>
      </c>
      <c r="D4726" t="s">
        <v>372</v>
      </c>
      <c r="E4726">
        <v>9.8879999999999999</v>
      </c>
      <c r="F4726">
        <v>2</v>
      </c>
      <c r="G4726">
        <v>0.7</v>
      </c>
      <c r="H4726">
        <v>-6.9215999999999998</v>
      </c>
      <c r="I4726" t="s">
        <v>44</v>
      </c>
      <c r="J4726" t="s">
        <v>73</v>
      </c>
      <c r="K4726" t="s">
        <v>373</v>
      </c>
      <c r="L4726" t="s">
        <v>35</v>
      </c>
      <c r="M4726" t="s">
        <v>55</v>
      </c>
      <c r="N4726" t="s">
        <v>4185</v>
      </c>
      <c r="O4726">
        <f t="shared" si="73"/>
        <v>2016</v>
      </c>
    </row>
    <row r="4727" spans="1:15" x14ac:dyDescent="0.3">
      <c r="A4727" t="s">
        <v>6954</v>
      </c>
      <c r="B4727" s="7">
        <v>42685</v>
      </c>
      <c r="C4727" t="s">
        <v>5768</v>
      </c>
      <c r="D4727" t="s">
        <v>529</v>
      </c>
      <c r="E4727">
        <v>671.54399999999998</v>
      </c>
      <c r="F4727">
        <v>3</v>
      </c>
      <c r="G4727">
        <v>0.2</v>
      </c>
      <c r="H4727">
        <v>50.3658</v>
      </c>
      <c r="I4727" t="s">
        <v>44</v>
      </c>
      <c r="J4727" t="s">
        <v>76</v>
      </c>
      <c r="K4727" t="s">
        <v>530</v>
      </c>
      <c r="L4727" t="s">
        <v>35</v>
      </c>
      <c r="M4727" t="s">
        <v>55</v>
      </c>
      <c r="N4727" t="s">
        <v>4185</v>
      </c>
      <c r="O4727">
        <f t="shared" si="73"/>
        <v>2016</v>
      </c>
    </row>
    <row r="4728" spans="1:15" x14ac:dyDescent="0.3">
      <c r="A4728" t="s">
        <v>6955</v>
      </c>
      <c r="B4728" s="7">
        <v>41968</v>
      </c>
      <c r="C4728" t="s">
        <v>3595</v>
      </c>
      <c r="D4728" t="s">
        <v>4964</v>
      </c>
      <c r="E4728">
        <v>1117.92</v>
      </c>
      <c r="F4728">
        <v>4</v>
      </c>
      <c r="G4728">
        <v>0</v>
      </c>
      <c r="H4728">
        <v>55.896000000000001</v>
      </c>
      <c r="I4728" t="s">
        <v>44</v>
      </c>
      <c r="J4728" t="s">
        <v>58</v>
      </c>
      <c r="K4728" t="s">
        <v>4965</v>
      </c>
      <c r="L4728" t="s">
        <v>137</v>
      </c>
      <c r="M4728" t="s">
        <v>243</v>
      </c>
      <c r="N4728" t="s">
        <v>244</v>
      </c>
      <c r="O4728">
        <f t="shared" si="73"/>
        <v>2014</v>
      </c>
    </row>
    <row r="4729" spans="1:15" x14ac:dyDescent="0.3">
      <c r="A4729" t="s">
        <v>6955</v>
      </c>
      <c r="B4729" s="7">
        <v>41968</v>
      </c>
      <c r="C4729" t="s">
        <v>3595</v>
      </c>
      <c r="D4729" t="s">
        <v>3945</v>
      </c>
      <c r="E4729">
        <v>275.952</v>
      </c>
      <c r="F4729">
        <v>3</v>
      </c>
      <c r="G4729">
        <v>0.2</v>
      </c>
      <c r="H4729">
        <v>-37.943399999999997</v>
      </c>
      <c r="I4729" t="s">
        <v>32</v>
      </c>
      <c r="J4729" t="s">
        <v>33</v>
      </c>
      <c r="K4729" t="s">
        <v>3946</v>
      </c>
      <c r="L4729" t="s">
        <v>137</v>
      </c>
      <c r="M4729" t="s">
        <v>243</v>
      </c>
      <c r="N4729" t="s">
        <v>244</v>
      </c>
      <c r="O4729">
        <f t="shared" si="73"/>
        <v>2014</v>
      </c>
    </row>
    <row r="4730" spans="1:15" x14ac:dyDescent="0.3">
      <c r="A4730" t="s">
        <v>6956</v>
      </c>
      <c r="B4730" s="7">
        <v>41950</v>
      </c>
      <c r="C4730" t="s">
        <v>219</v>
      </c>
      <c r="D4730" t="s">
        <v>2451</v>
      </c>
      <c r="E4730">
        <v>123.14400000000001</v>
      </c>
      <c r="F4730">
        <v>7</v>
      </c>
      <c r="G4730">
        <v>0.2</v>
      </c>
      <c r="H4730">
        <v>46.179000000000002</v>
      </c>
      <c r="I4730" t="s">
        <v>44</v>
      </c>
      <c r="J4730" t="s">
        <v>73</v>
      </c>
      <c r="K4730" t="s">
        <v>2452</v>
      </c>
      <c r="L4730" t="s">
        <v>47</v>
      </c>
      <c r="M4730" t="s">
        <v>48</v>
      </c>
      <c r="N4730" t="s">
        <v>120</v>
      </c>
      <c r="O4730">
        <f t="shared" si="73"/>
        <v>2014</v>
      </c>
    </row>
    <row r="4731" spans="1:15" x14ac:dyDescent="0.3">
      <c r="A4731" t="s">
        <v>6957</v>
      </c>
      <c r="B4731" s="7">
        <v>42569</v>
      </c>
      <c r="C4731" t="s">
        <v>4708</v>
      </c>
      <c r="D4731" t="s">
        <v>6958</v>
      </c>
      <c r="E4731">
        <v>15.576000000000001</v>
      </c>
      <c r="F4731">
        <v>3</v>
      </c>
      <c r="G4731">
        <v>0.2</v>
      </c>
      <c r="H4731">
        <v>3.3098999999999998</v>
      </c>
      <c r="I4731" t="s">
        <v>69</v>
      </c>
      <c r="J4731" t="s">
        <v>148</v>
      </c>
      <c r="K4731" t="s">
        <v>6959</v>
      </c>
      <c r="L4731" t="s">
        <v>99</v>
      </c>
      <c r="M4731" t="s">
        <v>100</v>
      </c>
      <c r="N4731" t="s">
        <v>722</v>
      </c>
      <c r="O4731">
        <f t="shared" si="73"/>
        <v>2016</v>
      </c>
    </row>
    <row r="4732" spans="1:15" x14ac:dyDescent="0.3">
      <c r="A4732" t="s">
        <v>6960</v>
      </c>
      <c r="B4732" s="7">
        <v>42092</v>
      </c>
      <c r="C4732" t="s">
        <v>4499</v>
      </c>
      <c r="D4732" t="s">
        <v>506</v>
      </c>
      <c r="E4732">
        <v>212.64</v>
      </c>
      <c r="F4732">
        <v>6</v>
      </c>
      <c r="G4732">
        <v>0</v>
      </c>
      <c r="H4732">
        <v>99.940799999999996</v>
      </c>
      <c r="I4732" t="s">
        <v>44</v>
      </c>
      <c r="J4732" t="s">
        <v>85</v>
      </c>
      <c r="K4732" t="s">
        <v>507</v>
      </c>
      <c r="L4732" t="s">
        <v>47</v>
      </c>
      <c r="M4732" t="s">
        <v>48</v>
      </c>
      <c r="N4732" t="s">
        <v>840</v>
      </c>
      <c r="O4732">
        <f t="shared" si="73"/>
        <v>2015</v>
      </c>
    </row>
    <row r="4733" spans="1:15" x14ac:dyDescent="0.3">
      <c r="A4733" t="s">
        <v>6960</v>
      </c>
      <c r="B4733" s="7">
        <v>42092</v>
      </c>
      <c r="C4733" t="s">
        <v>4499</v>
      </c>
      <c r="D4733" t="s">
        <v>3971</v>
      </c>
      <c r="E4733">
        <v>9.8699999999999992</v>
      </c>
      <c r="F4733">
        <v>3</v>
      </c>
      <c r="G4733">
        <v>0</v>
      </c>
      <c r="H4733">
        <v>4.5401999999999996</v>
      </c>
      <c r="I4733" t="s">
        <v>44</v>
      </c>
      <c r="J4733" t="s">
        <v>85</v>
      </c>
      <c r="K4733" t="s">
        <v>3972</v>
      </c>
      <c r="L4733" t="s">
        <v>47</v>
      </c>
      <c r="M4733" t="s">
        <v>48</v>
      </c>
      <c r="N4733" t="s">
        <v>840</v>
      </c>
      <c r="O4733">
        <f t="shared" si="73"/>
        <v>2015</v>
      </c>
    </row>
    <row r="4734" spans="1:15" x14ac:dyDescent="0.3">
      <c r="A4734" t="s">
        <v>6960</v>
      </c>
      <c r="B4734" s="7">
        <v>42092</v>
      </c>
      <c r="C4734" t="s">
        <v>4499</v>
      </c>
      <c r="D4734" t="s">
        <v>3208</v>
      </c>
      <c r="E4734">
        <v>53.25</v>
      </c>
      <c r="F4734">
        <v>3</v>
      </c>
      <c r="G4734">
        <v>0</v>
      </c>
      <c r="H4734">
        <v>20.767499999999998</v>
      </c>
      <c r="I4734" t="s">
        <v>69</v>
      </c>
      <c r="J4734" t="s">
        <v>148</v>
      </c>
      <c r="K4734" t="s">
        <v>3209</v>
      </c>
      <c r="L4734" t="s">
        <v>47</v>
      </c>
      <c r="M4734" t="s">
        <v>48</v>
      </c>
      <c r="N4734" t="s">
        <v>840</v>
      </c>
      <c r="O4734">
        <f t="shared" si="73"/>
        <v>2015</v>
      </c>
    </row>
    <row r="4735" spans="1:15" x14ac:dyDescent="0.3">
      <c r="A4735" t="s">
        <v>6960</v>
      </c>
      <c r="B4735" s="7">
        <v>42092</v>
      </c>
      <c r="C4735" t="s">
        <v>4499</v>
      </c>
      <c r="D4735" t="s">
        <v>5643</v>
      </c>
      <c r="E4735">
        <v>19.920000000000002</v>
      </c>
      <c r="F4735">
        <v>3</v>
      </c>
      <c r="G4735">
        <v>0</v>
      </c>
      <c r="H4735">
        <v>9.5616000000000003</v>
      </c>
      <c r="I4735" t="s">
        <v>32</v>
      </c>
      <c r="J4735" t="s">
        <v>63</v>
      </c>
      <c r="K4735" t="s">
        <v>5644</v>
      </c>
      <c r="L4735" t="s">
        <v>47</v>
      </c>
      <c r="M4735" t="s">
        <v>48</v>
      </c>
      <c r="N4735" t="s">
        <v>840</v>
      </c>
      <c r="O4735">
        <f t="shared" si="73"/>
        <v>2015</v>
      </c>
    </row>
    <row r="4736" spans="1:15" x14ac:dyDescent="0.3">
      <c r="A4736" t="s">
        <v>6961</v>
      </c>
      <c r="B4736" s="7">
        <v>42467</v>
      </c>
      <c r="C4736" t="s">
        <v>862</v>
      </c>
      <c r="D4736" t="s">
        <v>38</v>
      </c>
      <c r="E4736">
        <v>658.74599999999998</v>
      </c>
      <c r="F4736">
        <v>3</v>
      </c>
      <c r="G4736">
        <v>0.1</v>
      </c>
      <c r="H4736">
        <v>146.38800000000001</v>
      </c>
      <c r="I4736" t="s">
        <v>32</v>
      </c>
      <c r="J4736" t="s">
        <v>39</v>
      </c>
      <c r="K4736" t="s">
        <v>40</v>
      </c>
      <c r="L4736" t="s">
        <v>137</v>
      </c>
      <c r="M4736" t="s">
        <v>243</v>
      </c>
      <c r="N4736" t="s">
        <v>244</v>
      </c>
      <c r="O4736">
        <f t="shared" si="73"/>
        <v>2016</v>
      </c>
    </row>
    <row r="4737" spans="1:15" x14ac:dyDescent="0.3">
      <c r="A4737" t="s">
        <v>6962</v>
      </c>
      <c r="B4737" s="7">
        <v>42168</v>
      </c>
      <c r="C4737" t="s">
        <v>2828</v>
      </c>
      <c r="D4737" t="s">
        <v>3165</v>
      </c>
      <c r="E4737">
        <v>8.26</v>
      </c>
      <c r="F4737">
        <v>2</v>
      </c>
      <c r="G4737">
        <v>0</v>
      </c>
      <c r="H4737">
        <v>3.8822000000000001</v>
      </c>
      <c r="I4737" t="s">
        <v>44</v>
      </c>
      <c r="J4737" t="s">
        <v>73</v>
      </c>
      <c r="K4737" t="s">
        <v>3166</v>
      </c>
      <c r="L4737" t="s">
        <v>137</v>
      </c>
      <c r="M4737" t="s">
        <v>4635</v>
      </c>
      <c r="N4737" t="s">
        <v>6846</v>
      </c>
      <c r="O4737">
        <f t="shared" si="73"/>
        <v>2015</v>
      </c>
    </row>
    <row r="4738" spans="1:15" x14ac:dyDescent="0.3">
      <c r="A4738" t="s">
        <v>6962</v>
      </c>
      <c r="B4738" s="7">
        <v>42168</v>
      </c>
      <c r="C4738" t="s">
        <v>2828</v>
      </c>
      <c r="D4738" t="s">
        <v>1803</v>
      </c>
      <c r="E4738">
        <v>29.84</v>
      </c>
      <c r="F4738">
        <v>2</v>
      </c>
      <c r="G4738">
        <v>0</v>
      </c>
      <c r="H4738">
        <v>13.428000000000001</v>
      </c>
      <c r="I4738" t="s">
        <v>44</v>
      </c>
      <c r="J4738" t="s">
        <v>73</v>
      </c>
      <c r="K4738" t="s">
        <v>1804</v>
      </c>
      <c r="L4738" t="s">
        <v>137</v>
      </c>
      <c r="M4738" t="s">
        <v>4635</v>
      </c>
      <c r="N4738" t="s">
        <v>6846</v>
      </c>
      <c r="O4738">
        <f t="shared" ref="O4738:O4801" si="74">YEAR(B4738)</f>
        <v>2015</v>
      </c>
    </row>
    <row r="4739" spans="1:15" x14ac:dyDescent="0.3">
      <c r="A4739" t="s">
        <v>6962</v>
      </c>
      <c r="B4739" s="7">
        <v>42168</v>
      </c>
      <c r="C4739" t="s">
        <v>2828</v>
      </c>
      <c r="D4739" t="s">
        <v>586</v>
      </c>
      <c r="E4739">
        <v>67.98</v>
      </c>
      <c r="F4739">
        <v>2</v>
      </c>
      <c r="G4739">
        <v>0</v>
      </c>
      <c r="H4739">
        <v>14.9556</v>
      </c>
      <c r="I4739" t="s">
        <v>69</v>
      </c>
      <c r="J4739" t="s">
        <v>148</v>
      </c>
      <c r="K4739" t="s">
        <v>587</v>
      </c>
      <c r="L4739" t="s">
        <v>137</v>
      </c>
      <c r="M4739" t="s">
        <v>4635</v>
      </c>
      <c r="N4739" t="s">
        <v>6846</v>
      </c>
      <c r="O4739">
        <f t="shared" si="74"/>
        <v>2015</v>
      </c>
    </row>
    <row r="4740" spans="1:15" x14ac:dyDescent="0.3">
      <c r="A4740" t="s">
        <v>6963</v>
      </c>
      <c r="B4740" s="7">
        <v>42053</v>
      </c>
      <c r="C4740" t="s">
        <v>1152</v>
      </c>
      <c r="D4740" t="s">
        <v>1983</v>
      </c>
      <c r="E4740">
        <v>61.06</v>
      </c>
      <c r="F4740">
        <v>2</v>
      </c>
      <c r="G4740">
        <v>0</v>
      </c>
      <c r="H4740">
        <v>28.087599999999998</v>
      </c>
      <c r="I4740" t="s">
        <v>44</v>
      </c>
      <c r="J4740" t="s">
        <v>45</v>
      </c>
      <c r="K4740" t="s">
        <v>1984</v>
      </c>
      <c r="L4740" t="s">
        <v>47</v>
      </c>
      <c r="M4740" t="s">
        <v>48</v>
      </c>
      <c r="N4740" t="s">
        <v>1041</v>
      </c>
      <c r="O4740">
        <f t="shared" si="74"/>
        <v>2015</v>
      </c>
    </row>
    <row r="4741" spans="1:15" x14ac:dyDescent="0.3">
      <c r="A4741" t="s">
        <v>6963</v>
      </c>
      <c r="B4741" s="7">
        <v>42053</v>
      </c>
      <c r="C4741" t="s">
        <v>1152</v>
      </c>
      <c r="D4741" t="s">
        <v>3351</v>
      </c>
      <c r="E4741">
        <v>35.543999999999997</v>
      </c>
      <c r="F4741">
        <v>1</v>
      </c>
      <c r="G4741">
        <v>0.2</v>
      </c>
      <c r="H4741">
        <v>-0.88859999999999995</v>
      </c>
      <c r="I4741" t="s">
        <v>32</v>
      </c>
      <c r="J4741" t="s">
        <v>53</v>
      </c>
      <c r="K4741" t="s">
        <v>3352</v>
      </c>
      <c r="L4741" t="s">
        <v>47</v>
      </c>
      <c r="M4741" t="s">
        <v>48</v>
      </c>
      <c r="N4741" t="s">
        <v>1041</v>
      </c>
      <c r="O4741">
        <f t="shared" si="74"/>
        <v>2015</v>
      </c>
    </row>
    <row r="4742" spans="1:15" x14ac:dyDescent="0.3">
      <c r="A4742" t="s">
        <v>6964</v>
      </c>
      <c r="B4742" s="7">
        <v>43051</v>
      </c>
      <c r="C4742" t="s">
        <v>2866</v>
      </c>
      <c r="D4742" t="s">
        <v>2359</v>
      </c>
      <c r="E4742">
        <v>9.9600000000000009</v>
      </c>
      <c r="F4742">
        <v>2</v>
      </c>
      <c r="G4742">
        <v>0</v>
      </c>
      <c r="H4742">
        <v>4.5815999999999999</v>
      </c>
      <c r="I4742" t="s">
        <v>44</v>
      </c>
      <c r="J4742" t="s">
        <v>45</v>
      </c>
      <c r="K4742" t="s">
        <v>2360</v>
      </c>
      <c r="L4742" t="s">
        <v>47</v>
      </c>
      <c r="M4742" t="s">
        <v>93</v>
      </c>
      <c r="N4742" t="s">
        <v>94</v>
      </c>
      <c r="O4742">
        <f t="shared" si="74"/>
        <v>2017</v>
      </c>
    </row>
    <row r="4743" spans="1:15" x14ac:dyDescent="0.3">
      <c r="A4743" t="s">
        <v>6964</v>
      </c>
      <c r="B4743" s="7">
        <v>43051</v>
      </c>
      <c r="C4743" t="s">
        <v>2866</v>
      </c>
      <c r="D4743" t="s">
        <v>4785</v>
      </c>
      <c r="E4743">
        <v>9.2100000000000009</v>
      </c>
      <c r="F4743">
        <v>3</v>
      </c>
      <c r="G4743">
        <v>0</v>
      </c>
      <c r="H4743">
        <v>2.3025000000000002</v>
      </c>
      <c r="I4743" t="s">
        <v>44</v>
      </c>
      <c r="J4743" t="s">
        <v>66</v>
      </c>
      <c r="K4743" t="s">
        <v>4786</v>
      </c>
      <c r="L4743" t="s">
        <v>47</v>
      </c>
      <c r="M4743" t="s">
        <v>93</v>
      </c>
      <c r="N4743" t="s">
        <v>94</v>
      </c>
      <c r="O4743">
        <f t="shared" si="74"/>
        <v>2017</v>
      </c>
    </row>
    <row r="4744" spans="1:15" x14ac:dyDescent="0.3">
      <c r="A4744" t="s">
        <v>6964</v>
      </c>
      <c r="B4744" s="7">
        <v>43051</v>
      </c>
      <c r="C4744" t="s">
        <v>2866</v>
      </c>
      <c r="D4744" t="s">
        <v>2263</v>
      </c>
      <c r="E4744">
        <v>27.93</v>
      </c>
      <c r="F4744">
        <v>3</v>
      </c>
      <c r="G4744">
        <v>0</v>
      </c>
      <c r="H4744">
        <v>8.0997000000000003</v>
      </c>
      <c r="I4744" t="s">
        <v>44</v>
      </c>
      <c r="J4744" t="s">
        <v>515</v>
      </c>
      <c r="K4744" t="s">
        <v>2264</v>
      </c>
      <c r="L4744" t="s">
        <v>47</v>
      </c>
      <c r="M4744" t="s">
        <v>93</v>
      </c>
      <c r="N4744" t="s">
        <v>94</v>
      </c>
      <c r="O4744">
        <f t="shared" si="74"/>
        <v>2017</v>
      </c>
    </row>
    <row r="4745" spans="1:15" x14ac:dyDescent="0.3">
      <c r="A4745" t="s">
        <v>6965</v>
      </c>
      <c r="B4745" s="7">
        <v>42799</v>
      </c>
      <c r="C4745" t="s">
        <v>1141</v>
      </c>
      <c r="D4745" t="s">
        <v>5297</v>
      </c>
      <c r="E4745">
        <v>7.9</v>
      </c>
      <c r="F4745">
        <v>2</v>
      </c>
      <c r="G4745">
        <v>0</v>
      </c>
      <c r="H4745">
        <v>2.528</v>
      </c>
      <c r="I4745" t="s">
        <v>44</v>
      </c>
      <c r="J4745" t="s">
        <v>241</v>
      </c>
      <c r="K4745" t="s">
        <v>5298</v>
      </c>
      <c r="L4745" t="s">
        <v>99</v>
      </c>
      <c r="M4745" t="s">
        <v>208</v>
      </c>
      <c r="N4745" t="s">
        <v>352</v>
      </c>
      <c r="O4745">
        <f t="shared" si="74"/>
        <v>2017</v>
      </c>
    </row>
    <row r="4746" spans="1:15" x14ac:dyDescent="0.3">
      <c r="A4746" t="s">
        <v>6965</v>
      </c>
      <c r="B4746" s="7">
        <v>42799</v>
      </c>
      <c r="C4746" t="s">
        <v>1141</v>
      </c>
      <c r="D4746" t="s">
        <v>3962</v>
      </c>
      <c r="E4746">
        <v>221.16</v>
      </c>
      <c r="F4746">
        <v>4</v>
      </c>
      <c r="G4746">
        <v>0</v>
      </c>
      <c r="H4746">
        <v>57.501600000000003</v>
      </c>
      <c r="I4746" t="s">
        <v>44</v>
      </c>
      <c r="J4746" t="s">
        <v>58</v>
      </c>
      <c r="K4746" t="s">
        <v>3963</v>
      </c>
      <c r="L4746" t="s">
        <v>99</v>
      </c>
      <c r="M4746" t="s">
        <v>208</v>
      </c>
      <c r="N4746" t="s">
        <v>352</v>
      </c>
      <c r="O4746">
        <f t="shared" si="74"/>
        <v>2017</v>
      </c>
    </row>
    <row r="4747" spans="1:15" x14ac:dyDescent="0.3">
      <c r="A4747" t="s">
        <v>6965</v>
      </c>
      <c r="B4747" s="7">
        <v>42799</v>
      </c>
      <c r="C4747" t="s">
        <v>1141</v>
      </c>
      <c r="D4747" t="s">
        <v>2285</v>
      </c>
      <c r="E4747">
        <v>127.96</v>
      </c>
      <c r="F4747">
        <v>2</v>
      </c>
      <c r="G4747">
        <v>0</v>
      </c>
      <c r="H4747">
        <v>62.700400000000002</v>
      </c>
      <c r="I4747" t="s">
        <v>44</v>
      </c>
      <c r="J4747" t="s">
        <v>73</v>
      </c>
      <c r="K4747" t="s">
        <v>2286</v>
      </c>
      <c r="L4747" t="s">
        <v>99</v>
      </c>
      <c r="M4747" t="s">
        <v>208</v>
      </c>
      <c r="N4747" t="s">
        <v>352</v>
      </c>
      <c r="O4747">
        <f t="shared" si="74"/>
        <v>2017</v>
      </c>
    </row>
    <row r="4748" spans="1:15" x14ac:dyDescent="0.3">
      <c r="A4748" t="s">
        <v>6965</v>
      </c>
      <c r="B4748" s="7">
        <v>42799</v>
      </c>
      <c r="C4748" t="s">
        <v>1141</v>
      </c>
      <c r="D4748" t="s">
        <v>2749</v>
      </c>
      <c r="E4748">
        <v>18.690000000000001</v>
      </c>
      <c r="F4748">
        <v>3</v>
      </c>
      <c r="G4748">
        <v>0</v>
      </c>
      <c r="H4748">
        <v>9.1580999999999992</v>
      </c>
      <c r="I4748" t="s">
        <v>44</v>
      </c>
      <c r="J4748" t="s">
        <v>73</v>
      </c>
      <c r="K4748" t="s">
        <v>2750</v>
      </c>
      <c r="L4748" t="s">
        <v>99</v>
      </c>
      <c r="M4748" t="s">
        <v>208</v>
      </c>
      <c r="N4748" t="s">
        <v>352</v>
      </c>
      <c r="O4748">
        <f t="shared" si="74"/>
        <v>2017</v>
      </c>
    </row>
    <row r="4749" spans="1:15" x14ac:dyDescent="0.3">
      <c r="A4749" t="s">
        <v>6966</v>
      </c>
      <c r="B4749" s="7">
        <v>42432</v>
      </c>
      <c r="C4749" t="s">
        <v>2759</v>
      </c>
      <c r="D4749" t="s">
        <v>6094</v>
      </c>
      <c r="E4749">
        <v>25.35</v>
      </c>
      <c r="F4749">
        <v>3</v>
      </c>
      <c r="G4749">
        <v>0</v>
      </c>
      <c r="H4749">
        <v>7.6050000000000004</v>
      </c>
      <c r="I4749" t="s">
        <v>44</v>
      </c>
      <c r="J4749" t="s">
        <v>515</v>
      </c>
      <c r="K4749" t="s">
        <v>6095</v>
      </c>
      <c r="L4749" t="s">
        <v>47</v>
      </c>
      <c r="M4749" t="s">
        <v>48</v>
      </c>
      <c r="N4749" t="s">
        <v>120</v>
      </c>
      <c r="O4749">
        <f t="shared" si="74"/>
        <v>2016</v>
      </c>
    </row>
    <row r="4750" spans="1:15" x14ac:dyDescent="0.3">
      <c r="A4750" t="s">
        <v>6966</v>
      </c>
      <c r="B4750" s="7">
        <v>42432</v>
      </c>
      <c r="C4750" t="s">
        <v>2759</v>
      </c>
      <c r="D4750" t="s">
        <v>5851</v>
      </c>
      <c r="E4750">
        <v>35.28</v>
      </c>
      <c r="F4750">
        <v>3</v>
      </c>
      <c r="G4750">
        <v>0</v>
      </c>
      <c r="H4750">
        <v>11.995200000000001</v>
      </c>
      <c r="I4750" t="s">
        <v>32</v>
      </c>
      <c r="J4750" t="s">
        <v>63</v>
      </c>
      <c r="K4750" t="s">
        <v>5852</v>
      </c>
      <c r="L4750" t="s">
        <v>47</v>
      </c>
      <c r="M4750" t="s">
        <v>48</v>
      </c>
      <c r="N4750" t="s">
        <v>120</v>
      </c>
      <c r="O4750">
        <f t="shared" si="74"/>
        <v>2016</v>
      </c>
    </row>
    <row r="4751" spans="1:15" x14ac:dyDescent="0.3">
      <c r="A4751" t="s">
        <v>6967</v>
      </c>
      <c r="B4751" s="7">
        <v>42728</v>
      </c>
      <c r="C4751" t="s">
        <v>2143</v>
      </c>
      <c r="D4751" t="s">
        <v>1648</v>
      </c>
      <c r="E4751">
        <v>33.4</v>
      </c>
      <c r="F4751">
        <v>5</v>
      </c>
      <c r="G4751">
        <v>0</v>
      </c>
      <c r="H4751">
        <v>16.032</v>
      </c>
      <c r="I4751" t="s">
        <v>44</v>
      </c>
      <c r="J4751" t="s">
        <v>85</v>
      </c>
      <c r="K4751" t="s">
        <v>1649</v>
      </c>
      <c r="L4751" t="s">
        <v>47</v>
      </c>
      <c r="M4751" t="s">
        <v>93</v>
      </c>
      <c r="N4751" t="s">
        <v>94</v>
      </c>
      <c r="O4751">
        <f t="shared" si="74"/>
        <v>2016</v>
      </c>
    </row>
    <row r="4752" spans="1:15" x14ac:dyDescent="0.3">
      <c r="A4752" t="s">
        <v>6968</v>
      </c>
      <c r="B4752" s="7">
        <v>42650</v>
      </c>
      <c r="C4752" t="s">
        <v>2864</v>
      </c>
      <c r="D4752" t="s">
        <v>5630</v>
      </c>
      <c r="E4752">
        <v>837.6</v>
      </c>
      <c r="F4752">
        <v>3</v>
      </c>
      <c r="G4752">
        <v>0.2</v>
      </c>
      <c r="H4752">
        <v>62.82</v>
      </c>
      <c r="I4752" t="s">
        <v>69</v>
      </c>
      <c r="J4752" t="s">
        <v>604</v>
      </c>
      <c r="K4752" t="s">
        <v>5631</v>
      </c>
      <c r="L4752" t="s">
        <v>47</v>
      </c>
      <c r="M4752" t="s">
        <v>93</v>
      </c>
      <c r="N4752" t="s">
        <v>4129</v>
      </c>
      <c r="O4752">
        <f t="shared" si="74"/>
        <v>2016</v>
      </c>
    </row>
    <row r="4753" spans="1:15" x14ac:dyDescent="0.3">
      <c r="A4753" t="s">
        <v>6969</v>
      </c>
      <c r="B4753" s="7">
        <v>42713</v>
      </c>
      <c r="C4753" t="s">
        <v>141</v>
      </c>
      <c r="D4753" t="s">
        <v>3672</v>
      </c>
      <c r="E4753">
        <v>40.68</v>
      </c>
      <c r="F4753">
        <v>3</v>
      </c>
      <c r="G4753">
        <v>0.2</v>
      </c>
      <c r="H4753">
        <v>-9.1530000000000005</v>
      </c>
      <c r="I4753" t="s">
        <v>69</v>
      </c>
      <c r="J4753" t="s">
        <v>70</v>
      </c>
      <c r="K4753" t="s">
        <v>3673</v>
      </c>
      <c r="L4753" t="s">
        <v>35</v>
      </c>
      <c r="M4753" t="s">
        <v>303</v>
      </c>
      <c r="N4753" t="s">
        <v>545</v>
      </c>
      <c r="O4753">
        <f t="shared" si="74"/>
        <v>2016</v>
      </c>
    </row>
    <row r="4754" spans="1:15" x14ac:dyDescent="0.3">
      <c r="A4754" t="s">
        <v>6970</v>
      </c>
      <c r="B4754" s="7">
        <v>43059</v>
      </c>
      <c r="C4754" t="s">
        <v>2189</v>
      </c>
      <c r="D4754" t="s">
        <v>1844</v>
      </c>
      <c r="E4754">
        <v>209.56800000000001</v>
      </c>
      <c r="F4754">
        <v>2</v>
      </c>
      <c r="G4754">
        <v>0.2</v>
      </c>
      <c r="H4754">
        <v>-23.5764</v>
      </c>
      <c r="I4754" t="s">
        <v>32</v>
      </c>
      <c r="J4754" t="s">
        <v>39</v>
      </c>
      <c r="K4754" t="s">
        <v>1845</v>
      </c>
      <c r="L4754" t="s">
        <v>35</v>
      </c>
      <c r="M4754" t="s">
        <v>303</v>
      </c>
      <c r="N4754" t="s">
        <v>298</v>
      </c>
      <c r="O4754">
        <f t="shared" si="74"/>
        <v>2017</v>
      </c>
    </row>
    <row r="4755" spans="1:15" x14ac:dyDescent="0.3">
      <c r="A4755" t="s">
        <v>6971</v>
      </c>
      <c r="B4755" s="7">
        <v>42350</v>
      </c>
      <c r="C4755" t="s">
        <v>763</v>
      </c>
      <c r="D4755" t="s">
        <v>6972</v>
      </c>
      <c r="E4755">
        <v>22.367999999999999</v>
      </c>
      <c r="F4755">
        <v>4</v>
      </c>
      <c r="G4755">
        <v>0.2</v>
      </c>
      <c r="H4755">
        <v>6.4307999999999996</v>
      </c>
      <c r="I4755" t="s">
        <v>69</v>
      </c>
      <c r="J4755" t="s">
        <v>148</v>
      </c>
      <c r="K4755" t="s">
        <v>6973</v>
      </c>
      <c r="L4755" t="s">
        <v>99</v>
      </c>
      <c r="M4755" t="s">
        <v>100</v>
      </c>
      <c r="N4755" t="s">
        <v>1097</v>
      </c>
      <c r="O4755">
        <f t="shared" si="74"/>
        <v>2015</v>
      </c>
    </row>
    <row r="4756" spans="1:15" x14ac:dyDescent="0.3">
      <c r="A4756" t="s">
        <v>6974</v>
      </c>
      <c r="B4756" s="7">
        <v>42769</v>
      </c>
      <c r="C4756" t="s">
        <v>4897</v>
      </c>
      <c r="D4756" t="s">
        <v>2146</v>
      </c>
      <c r="E4756">
        <v>3.8820000000000001</v>
      </c>
      <c r="F4756">
        <v>2</v>
      </c>
      <c r="G4756">
        <v>0.7</v>
      </c>
      <c r="H4756">
        <v>-2.5880000000000001</v>
      </c>
      <c r="I4756" t="s">
        <v>44</v>
      </c>
      <c r="J4756" t="s">
        <v>73</v>
      </c>
      <c r="K4756" t="s">
        <v>2147</v>
      </c>
      <c r="L4756" t="s">
        <v>35</v>
      </c>
      <c r="M4756" t="s">
        <v>55</v>
      </c>
      <c r="N4756" t="s">
        <v>1198</v>
      </c>
      <c r="O4756">
        <f t="shared" si="74"/>
        <v>2017</v>
      </c>
    </row>
    <row r="4757" spans="1:15" x14ac:dyDescent="0.3">
      <c r="A4757" t="s">
        <v>6974</v>
      </c>
      <c r="B4757" s="7">
        <v>42769</v>
      </c>
      <c r="C4757" t="s">
        <v>4897</v>
      </c>
      <c r="D4757" t="s">
        <v>6975</v>
      </c>
      <c r="E4757">
        <v>115.29600000000001</v>
      </c>
      <c r="F4757">
        <v>3</v>
      </c>
      <c r="G4757">
        <v>0.2</v>
      </c>
      <c r="H4757">
        <v>40.3536</v>
      </c>
      <c r="I4757" t="s">
        <v>44</v>
      </c>
      <c r="J4757" t="s">
        <v>85</v>
      </c>
      <c r="K4757" t="s">
        <v>6976</v>
      </c>
      <c r="L4757" t="s">
        <v>35</v>
      </c>
      <c r="M4757" t="s">
        <v>55</v>
      </c>
      <c r="N4757" t="s">
        <v>1198</v>
      </c>
      <c r="O4757">
        <f t="shared" si="74"/>
        <v>2017</v>
      </c>
    </row>
    <row r="4758" spans="1:15" x14ac:dyDescent="0.3">
      <c r="A4758" t="s">
        <v>6977</v>
      </c>
      <c r="B4758" s="7">
        <v>42999</v>
      </c>
      <c r="C4758" t="s">
        <v>141</v>
      </c>
      <c r="D4758" t="s">
        <v>4755</v>
      </c>
      <c r="E4758">
        <v>1.9079999999999999</v>
      </c>
      <c r="F4758">
        <v>2</v>
      </c>
      <c r="G4758">
        <v>0.7</v>
      </c>
      <c r="H4758">
        <v>-1.5264</v>
      </c>
      <c r="I4758" t="s">
        <v>44</v>
      </c>
      <c r="J4758" t="s">
        <v>73</v>
      </c>
      <c r="K4758" t="s">
        <v>4756</v>
      </c>
      <c r="L4758" t="s">
        <v>137</v>
      </c>
      <c r="M4758" t="s">
        <v>138</v>
      </c>
      <c r="N4758" t="s">
        <v>139</v>
      </c>
      <c r="O4758">
        <f t="shared" si="74"/>
        <v>2017</v>
      </c>
    </row>
    <row r="4759" spans="1:15" x14ac:dyDescent="0.3">
      <c r="A4759" t="s">
        <v>6978</v>
      </c>
      <c r="B4759" s="7">
        <v>42855</v>
      </c>
      <c r="C4759" t="s">
        <v>5564</v>
      </c>
      <c r="D4759" t="s">
        <v>1987</v>
      </c>
      <c r="E4759">
        <v>43.372</v>
      </c>
      <c r="F4759">
        <v>7</v>
      </c>
      <c r="G4759">
        <v>0.8</v>
      </c>
      <c r="H4759">
        <v>-69.395200000000003</v>
      </c>
      <c r="I4759" t="s">
        <v>44</v>
      </c>
      <c r="J4759" t="s">
        <v>73</v>
      </c>
      <c r="K4759" t="s">
        <v>1988</v>
      </c>
      <c r="L4759" t="s">
        <v>99</v>
      </c>
      <c r="M4759" t="s">
        <v>193</v>
      </c>
      <c r="N4759" t="s">
        <v>6860</v>
      </c>
      <c r="O4759">
        <f t="shared" si="74"/>
        <v>2017</v>
      </c>
    </row>
    <row r="4760" spans="1:15" x14ac:dyDescent="0.3">
      <c r="A4760" t="s">
        <v>6979</v>
      </c>
      <c r="B4760" s="7">
        <v>41946</v>
      </c>
      <c r="C4760" t="s">
        <v>4814</v>
      </c>
      <c r="D4760" t="s">
        <v>1606</v>
      </c>
      <c r="E4760">
        <v>783.96</v>
      </c>
      <c r="F4760">
        <v>4</v>
      </c>
      <c r="G4760">
        <v>0</v>
      </c>
      <c r="H4760">
        <v>219.50880000000001</v>
      </c>
      <c r="I4760" t="s">
        <v>69</v>
      </c>
      <c r="J4760" t="s">
        <v>70</v>
      </c>
      <c r="K4760" t="s">
        <v>1607</v>
      </c>
      <c r="L4760" t="s">
        <v>137</v>
      </c>
      <c r="M4760" t="s">
        <v>243</v>
      </c>
      <c r="N4760" t="s">
        <v>244</v>
      </c>
      <c r="O4760">
        <f t="shared" si="74"/>
        <v>2014</v>
      </c>
    </row>
    <row r="4761" spans="1:15" x14ac:dyDescent="0.3">
      <c r="A4761" t="s">
        <v>6979</v>
      </c>
      <c r="B4761" s="7">
        <v>41946</v>
      </c>
      <c r="C4761" t="s">
        <v>4814</v>
      </c>
      <c r="D4761" t="s">
        <v>3442</v>
      </c>
      <c r="E4761">
        <v>48.896000000000001</v>
      </c>
      <c r="F4761">
        <v>2</v>
      </c>
      <c r="G4761">
        <v>0.2</v>
      </c>
      <c r="H4761">
        <v>18.335999999999999</v>
      </c>
      <c r="I4761" t="s">
        <v>44</v>
      </c>
      <c r="J4761" t="s">
        <v>73</v>
      </c>
      <c r="K4761" t="s">
        <v>3443</v>
      </c>
      <c r="L4761" t="s">
        <v>137</v>
      </c>
      <c r="M4761" t="s">
        <v>243</v>
      </c>
      <c r="N4761" t="s">
        <v>244</v>
      </c>
      <c r="O4761">
        <f t="shared" si="74"/>
        <v>2014</v>
      </c>
    </row>
    <row r="4762" spans="1:15" x14ac:dyDescent="0.3">
      <c r="A4762" t="s">
        <v>6979</v>
      </c>
      <c r="B4762" s="7">
        <v>41946</v>
      </c>
      <c r="C4762" t="s">
        <v>4814</v>
      </c>
      <c r="D4762" t="s">
        <v>2383</v>
      </c>
      <c r="E4762">
        <v>7.8559999999999999</v>
      </c>
      <c r="F4762">
        <v>2</v>
      </c>
      <c r="G4762">
        <v>0.2</v>
      </c>
      <c r="H4762">
        <v>2.8477999999999999</v>
      </c>
      <c r="I4762" t="s">
        <v>44</v>
      </c>
      <c r="J4762" t="s">
        <v>73</v>
      </c>
      <c r="K4762" t="s">
        <v>2384</v>
      </c>
      <c r="L4762" t="s">
        <v>137</v>
      </c>
      <c r="M4762" t="s">
        <v>243</v>
      </c>
      <c r="N4762" t="s">
        <v>244</v>
      </c>
      <c r="O4762">
        <f t="shared" si="74"/>
        <v>2014</v>
      </c>
    </row>
    <row r="4763" spans="1:15" x14ac:dyDescent="0.3">
      <c r="A4763" t="s">
        <v>6980</v>
      </c>
      <c r="B4763" s="7">
        <v>42734</v>
      </c>
      <c r="C4763" t="s">
        <v>2162</v>
      </c>
      <c r="D4763" t="s">
        <v>6620</v>
      </c>
      <c r="E4763">
        <v>5.9039999999999999</v>
      </c>
      <c r="F4763">
        <v>2</v>
      </c>
      <c r="G4763">
        <v>0.2</v>
      </c>
      <c r="H4763">
        <v>1.9925999999999999</v>
      </c>
      <c r="I4763" t="s">
        <v>44</v>
      </c>
      <c r="J4763" t="s">
        <v>45</v>
      </c>
      <c r="K4763" t="s">
        <v>6621</v>
      </c>
      <c r="L4763" t="s">
        <v>137</v>
      </c>
      <c r="M4763" t="s">
        <v>445</v>
      </c>
      <c r="N4763" t="s">
        <v>446</v>
      </c>
      <c r="O4763">
        <f t="shared" si="74"/>
        <v>2016</v>
      </c>
    </row>
    <row r="4764" spans="1:15" x14ac:dyDescent="0.3">
      <c r="A4764" t="s">
        <v>6980</v>
      </c>
      <c r="B4764" s="7">
        <v>42734</v>
      </c>
      <c r="C4764" t="s">
        <v>2162</v>
      </c>
      <c r="D4764" t="s">
        <v>4484</v>
      </c>
      <c r="E4764">
        <v>13.712</v>
      </c>
      <c r="F4764">
        <v>2</v>
      </c>
      <c r="G4764">
        <v>0.2</v>
      </c>
      <c r="H4764">
        <v>1.0284</v>
      </c>
      <c r="I4764" t="s">
        <v>44</v>
      </c>
      <c r="J4764" t="s">
        <v>515</v>
      </c>
      <c r="K4764" t="s">
        <v>4485</v>
      </c>
      <c r="L4764" t="s">
        <v>137</v>
      </c>
      <c r="M4764" t="s">
        <v>445</v>
      </c>
      <c r="N4764" t="s">
        <v>446</v>
      </c>
      <c r="O4764">
        <f t="shared" si="74"/>
        <v>2016</v>
      </c>
    </row>
    <row r="4765" spans="1:15" x14ac:dyDescent="0.3">
      <c r="A4765" t="s">
        <v>6981</v>
      </c>
      <c r="B4765" s="7">
        <v>41899</v>
      </c>
      <c r="C4765" t="s">
        <v>6950</v>
      </c>
      <c r="D4765" t="s">
        <v>6982</v>
      </c>
      <c r="E4765">
        <v>182.94</v>
      </c>
      <c r="F4765">
        <v>3</v>
      </c>
      <c r="G4765">
        <v>0</v>
      </c>
      <c r="H4765">
        <v>85.981800000000007</v>
      </c>
      <c r="I4765" t="s">
        <v>44</v>
      </c>
      <c r="J4765" t="s">
        <v>159</v>
      </c>
      <c r="K4765" t="s">
        <v>6983</v>
      </c>
      <c r="L4765" t="s">
        <v>47</v>
      </c>
      <c r="M4765" t="s">
        <v>48</v>
      </c>
      <c r="N4765" t="s">
        <v>6185</v>
      </c>
      <c r="O4765">
        <f t="shared" si="74"/>
        <v>2014</v>
      </c>
    </row>
    <row r="4766" spans="1:15" x14ac:dyDescent="0.3">
      <c r="A4766" t="s">
        <v>6984</v>
      </c>
      <c r="B4766" s="7">
        <v>43063</v>
      </c>
      <c r="C4766" t="s">
        <v>2257</v>
      </c>
      <c r="D4766" t="s">
        <v>3162</v>
      </c>
      <c r="E4766">
        <v>27.76</v>
      </c>
      <c r="F4766">
        <v>4</v>
      </c>
      <c r="G4766">
        <v>0</v>
      </c>
      <c r="H4766">
        <v>9.9936000000000007</v>
      </c>
      <c r="I4766" t="s">
        <v>44</v>
      </c>
      <c r="J4766" t="s">
        <v>66</v>
      </c>
      <c r="K4766" t="s">
        <v>3163</v>
      </c>
      <c r="L4766" t="s">
        <v>47</v>
      </c>
      <c r="M4766" t="s">
        <v>48</v>
      </c>
      <c r="N4766" t="s">
        <v>120</v>
      </c>
      <c r="O4766">
        <f t="shared" si="74"/>
        <v>2017</v>
      </c>
    </row>
    <row r="4767" spans="1:15" x14ac:dyDescent="0.3">
      <c r="A4767" t="s">
        <v>6985</v>
      </c>
      <c r="B4767" s="7">
        <v>42118</v>
      </c>
      <c r="C4767" t="s">
        <v>3610</v>
      </c>
      <c r="D4767" t="s">
        <v>3721</v>
      </c>
      <c r="E4767">
        <v>25.99</v>
      </c>
      <c r="F4767">
        <v>1</v>
      </c>
      <c r="G4767">
        <v>0</v>
      </c>
      <c r="H4767">
        <v>7.5370999999999997</v>
      </c>
      <c r="I4767" t="s">
        <v>44</v>
      </c>
      <c r="J4767" t="s">
        <v>66</v>
      </c>
      <c r="K4767" t="s">
        <v>3722</v>
      </c>
      <c r="L4767" t="s">
        <v>137</v>
      </c>
      <c r="M4767" t="s">
        <v>243</v>
      </c>
      <c r="N4767" t="s">
        <v>244</v>
      </c>
      <c r="O4767">
        <f t="shared" si="74"/>
        <v>2015</v>
      </c>
    </row>
    <row r="4768" spans="1:15" x14ac:dyDescent="0.3">
      <c r="A4768" t="s">
        <v>6986</v>
      </c>
      <c r="B4768" s="7">
        <v>42072</v>
      </c>
      <c r="C4768" t="s">
        <v>2721</v>
      </c>
      <c r="D4768" t="s">
        <v>2476</v>
      </c>
      <c r="E4768">
        <v>113.52</v>
      </c>
      <c r="F4768">
        <v>5</v>
      </c>
      <c r="G4768">
        <v>0.2</v>
      </c>
      <c r="H4768">
        <v>29.798999999999999</v>
      </c>
      <c r="I4768" t="s">
        <v>69</v>
      </c>
      <c r="J4768" t="s">
        <v>148</v>
      </c>
      <c r="K4768" t="s">
        <v>2477</v>
      </c>
      <c r="L4768" t="s">
        <v>99</v>
      </c>
      <c r="M4768" t="s">
        <v>100</v>
      </c>
      <c r="N4768" t="s">
        <v>602</v>
      </c>
      <c r="O4768">
        <f t="shared" si="74"/>
        <v>2015</v>
      </c>
    </row>
    <row r="4769" spans="1:15" x14ac:dyDescent="0.3">
      <c r="A4769" t="s">
        <v>6986</v>
      </c>
      <c r="B4769" s="7">
        <v>42072</v>
      </c>
      <c r="C4769" t="s">
        <v>2721</v>
      </c>
      <c r="D4769" t="s">
        <v>4206</v>
      </c>
      <c r="E4769">
        <v>359.88</v>
      </c>
      <c r="F4769">
        <v>3</v>
      </c>
      <c r="G4769">
        <v>0.2</v>
      </c>
      <c r="H4769">
        <v>22.4925</v>
      </c>
      <c r="I4769" t="s">
        <v>69</v>
      </c>
      <c r="J4769" t="s">
        <v>70</v>
      </c>
      <c r="K4769" t="s">
        <v>4207</v>
      </c>
      <c r="L4769" t="s">
        <v>99</v>
      </c>
      <c r="M4769" t="s">
        <v>100</v>
      </c>
      <c r="N4769" t="s">
        <v>602</v>
      </c>
      <c r="O4769">
        <f t="shared" si="74"/>
        <v>2015</v>
      </c>
    </row>
    <row r="4770" spans="1:15" x14ac:dyDescent="0.3">
      <c r="A4770" t="s">
        <v>6987</v>
      </c>
      <c r="B4770" s="7">
        <v>42888</v>
      </c>
      <c r="C4770" t="s">
        <v>6988</v>
      </c>
      <c r="D4770" t="s">
        <v>6234</v>
      </c>
      <c r="E4770">
        <v>25.344000000000001</v>
      </c>
      <c r="F4770">
        <v>4</v>
      </c>
      <c r="G4770">
        <v>0.2</v>
      </c>
      <c r="H4770">
        <v>9.1872000000000007</v>
      </c>
      <c r="I4770" t="s">
        <v>44</v>
      </c>
      <c r="J4770" t="s">
        <v>85</v>
      </c>
      <c r="K4770" t="s">
        <v>6235</v>
      </c>
      <c r="L4770" t="s">
        <v>35</v>
      </c>
      <c r="M4770" t="s">
        <v>87</v>
      </c>
      <c r="N4770" t="s">
        <v>1347</v>
      </c>
      <c r="O4770">
        <f t="shared" si="74"/>
        <v>2017</v>
      </c>
    </row>
    <row r="4771" spans="1:15" x14ac:dyDescent="0.3">
      <c r="A4771" t="s">
        <v>6989</v>
      </c>
      <c r="B4771" s="7">
        <v>42632</v>
      </c>
      <c r="C4771" t="s">
        <v>1876</v>
      </c>
      <c r="D4771" t="s">
        <v>2023</v>
      </c>
      <c r="E4771">
        <v>11.952</v>
      </c>
      <c r="F4771">
        <v>3</v>
      </c>
      <c r="G4771">
        <v>0.2</v>
      </c>
      <c r="H4771">
        <v>4.1832000000000003</v>
      </c>
      <c r="I4771" t="s">
        <v>44</v>
      </c>
      <c r="J4771" t="s">
        <v>73</v>
      </c>
      <c r="K4771" t="s">
        <v>2024</v>
      </c>
      <c r="L4771" t="s">
        <v>47</v>
      </c>
      <c r="M4771" t="s">
        <v>48</v>
      </c>
      <c r="N4771" t="s">
        <v>120</v>
      </c>
      <c r="O4771">
        <f t="shared" si="74"/>
        <v>2016</v>
      </c>
    </row>
    <row r="4772" spans="1:15" x14ac:dyDescent="0.3">
      <c r="A4772" t="s">
        <v>6989</v>
      </c>
      <c r="B4772" s="7">
        <v>42632</v>
      </c>
      <c r="C4772" t="s">
        <v>1876</v>
      </c>
      <c r="D4772" t="s">
        <v>6990</v>
      </c>
      <c r="E4772">
        <v>6.24</v>
      </c>
      <c r="F4772">
        <v>3</v>
      </c>
      <c r="G4772">
        <v>0</v>
      </c>
      <c r="H4772">
        <v>1.8720000000000001</v>
      </c>
      <c r="I4772" t="s">
        <v>44</v>
      </c>
      <c r="J4772" t="s">
        <v>515</v>
      </c>
      <c r="K4772" t="s">
        <v>6991</v>
      </c>
      <c r="L4772" t="s">
        <v>47</v>
      </c>
      <c r="M4772" t="s">
        <v>48</v>
      </c>
      <c r="N4772" t="s">
        <v>120</v>
      </c>
      <c r="O4772">
        <f t="shared" si="74"/>
        <v>2016</v>
      </c>
    </row>
    <row r="4773" spans="1:15" x14ac:dyDescent="0.3">
      <c r="A4773" t="s">
        <v>6992</v>
      </c>
      <c r="B4773" s="7">
        <v>41943</v>
      </c>
      <c r="C4773" t="s">
        <v>4165</v>
      </c>
      <c r="D4773" t="s">
        <v>187</v>
      </c>
      <c r="E4773">
        <v>742.33600000000001</v>
      </c>
      <c r="F4773">
        <v>8</v>
      </c>
      <c r="G4773">
        <v>0.2</v>
      </c>
      <c r="H4773">
        <v>83.512799999999999</v>
      </c>
      <c r="I4773" t="s">
        <v>69</v>
      </c>
      <c r="J4773" t="s">
        <v>70</v>
      </c>
      <c r="K4773" t="s">
        <v>188</v>
      </c>
      <c r="L4773" t="s">
        <v>47</v>
      </c>
      <c r="M4773" t="s">
        <v>281</v>
      </c>
      <c r="N4773" t="s">
        <v>6993</v>
      </c>
      <c r="O4773">
        <f t="shared" si="74"/>
        <v>2014</v>
      </c>
    </row>
    <row r="4774" spans="1:15" x14ac:dyDescent="0.3">
      <c r="A4774" t="s">
        <v>6994</v>
      </c>
      <c r="B4774" s="7">
        <v>43062</v>
      </c>
      <c r="C4774" t="s">
        <v>1536</v>
      </c>
      <c r="D4774" t="s">
        <v>5014</v>
      </c>
      <c r="E4774">
        <v>6.4640000000000004</v>
      </c>
      <c r="F4774">
        <v>1</v>
      </c>
      <c r="G4774">
        <v>0.6</v>
      </c>
      <c r="H4774">
        <v>-4.04</v>
      </c>
      <c r="I4774" t="s">
        <v>32</v>
      </c>
      <c r="J4774" t="s">
        <v>63</v>
      </c>
      <c r="K4774" t="s">
        <v>5015</v>
      </c>
      <c r="L4774" t="s">
        <v>99</v>
      </c>
      <c r="M4774" t="s">
        <v>193</v>
      </c>
      <c r="N4774" t="s">
        <v>276</v>
      </c>
      <c r="O4774">
        <f t="shared" si="74"/>
        <v>2017</v>
      </c>
    </row>
    <row r="4775" spans="1:15" x14ac:dyDescent="0.3">
      <c r="A4775" t="s">
        <v>6994</v>
      </c>
      <c r="B4775" s="7">
        <v>43062</v>
      </c>
      <c r="C4775" t="s">
        <v>1536</v>
      </c>
      <c r="D4775" t="s">
        <v>2564</v>
      </c>
      <c r="E4775">
        <v>11.52</v>
      </c>
      <c r="F4775">
        <v>5</v>
      </c>
      <c r="G4775">
        <v>0.2</v>
      </c>
      <c r="H4775">
        <v>4.1760000000000002</v>
      </c>
      <c r="I4775" t="s">
        <v>44</v>
      </c>
      <c r="J4775" t="s">
        <v>45</v>
      </c>
      <c r="K4775" t="s">
        <v>2565</v>
      </c>
      <c r="L4775" t="s">
        <v>99</v>
      </c>
      <c r="M4775" t="s">
        <v>193</v>
      </c>
      <c r="N4775" t="s">
        <v>276</v>
      </c>
      <c r="O4775">
        <f t="shared" si="74"/>
        <v>2017</v>
      </c>
    </row>
    <row r="4776" spans="1:15" x14ac:dyDescent="0.3">
      <c r="A4776" t="s">
        <v>6994</v>
      </c>
      <c r="B4776" s="7">
        <v>43062</v>
      </c>
      <c r="C4776" t="s">
        <v>1536</v>
      </c>
      <c r="D4776" t="s">
        <v>2994</v>
      </c>
      <c r="E4776">
        <v>222.38399999999999</v>
      </c>
      <c r="F4776">
        <v>2</v>
      </c>
      <c r="G4776">
        <v>0.2</v>
      </c>
      <c r="H4776">
        <v>16.678799999999999</v>
      </c>
      <c r="I4776" t="s">
        <v>69</v>
      </c>
      <c r="J4776" t="s">
        <v>70</v>
      </c>
      <c r="K4776" t="s">
        <v>2995</v>
      </c>
      <c r="L4776" t="s">
        <v>99</v>
      </c>
      <c r="M4776" t="s">
        <v>193</v>
      </c>
      <c r="N4776" t="s">
        <v>276</v>
      </c>
      <c r="O4776">
        <f t="shared" si="74"/>
        <v>2017</v>
      </c>
    </row>
    <row r="4777" spans="1:15" x14ac:dyDescent="0.3">
      <c r="A4777" t="s">
        <v>6995</v>
      </c>
      <c r="B4777" s="7">
        <v>43055</v>
      </c>
      <c r="C4777" t="s">
        <v>6518</v>
      </c>
      <c r="D4777" t="s">
        <v>2790</v>
      </c>
      <c r="E4777">
        <v>23.36</v>
      </c>
      <c r="F4777">
        <v>4</v>
      </c>
      <c r="G4777">
        <v>0</v>
      </c>
      <c r="H4777">
        <v>6.0735999999999999</v>
      </c>
      <c r="I4777" t="s">
        <v>44</v>
      </c>
      <c r="J4777" t="s">
        <v>66</v>
      </c>
      <c r="K4777" t="s">
        <v>2791</v>
      </c>
      <c r="L4777" t="s">
        <v>47</v>
      </c>
      <c r="M4777" t="s">
        <v>48</v>
      </c>
      <c r="N4777" t="s">
        <v>2939</v>
      </c>
      <c r="O4777">
        <f t="shared" si="74"/>
        <v>2017</v>
      </c>
    </row>
    <row r="4778" spans="1:15" x14ac:dyDescent="0.3">
      <c r="A4778" t="s">
        <v>6996</v>
      </c>
      <c r="B4778" s="7">
        <v>42419</v>
      </c>
      <c r="C4778" t="s">
        <v>2316</v>
      </c>
      <c r="D4778" t="s">
        <v>2970</v>
      </c>
      <c r="E4778">
        <v>8.67</v>
      </c>
      <c r="F4778">
        <v>3</v>
      </c>
      <c r="G4778">
        <v>0</v>
      </c>
      <c r="H4778">
        <v>4.0749000000000004</v>
      </c>
      <c r="I4778" t="s">
        <v>44</v>
      </c>
      <c r="J4778" t="s">
        <v>45</v>
      </c>
      <c r="K4778" t="s">
        <v>2971</v>
      </c>
      <c r="L4778" t="s">
        <v>137</v>
      </c>
      <c r="M4778" t="s">
        <v>243</v>
      </c>
      <c r="N4778" t="s">
        <v>1041</v>
      </c>
      <c r="O4778">
        <f t="shared" si="74"/>
        <v>2016</v>
      </c>
    </row>
    <row r="4779" spans="1:15" x14ac:dyDescent="0.3">
      <c r="A4779" t="s">
        <v>6996</v>
      </c>
      <c r="B4779" s="7">
        <v>42419</v>
      </c>
      <c r="C4779" t="s">
        <v>2316</v>
      </c>
      <c r="D4779" t="s">
        <v>4484</v>
      </c>
      <c r="E4779">
        <v>25.71</v>
      </c>
      <c r="F4779">
        <v>3</v>
      </c>
      <c r="G4779">
        <v>0</v>
      </c>
      <c r="H4779">
        <v>6.6845999999999997</v>
      </c>
      <c r="I4779" t="s">
        <v>44</v>
      </c>
      <c r="J4779" t="s">
        <v>515</v>
      </c>
      <c r="K4779" t="s">
        <v>4485</v>
      </c>
      <c r="L4779" t="s">
        <v>137</v>
      </c>
      <c r="M4779" t="s">
        <v>243</v>
      </c>
      <c r="N4779" t="s">
        <v>1041</v>
      </c>
      <c r="O4779">
        <f t="shared" si="74"/>
        <v>2016</v>
      </c>
    </row>
    <row r="4780" spans="1:15" x14ac:dyDescent="0.3">
      <c r="A4780" t="s">
        <v>6997</v>
      </c>
      <c r="B4780" s="7">
        <v>43046</v>
      </c>
      <c r="C4780" t="s">
        <v>105</v>
      </c>
      <c r="D4780" t="s">
        <v>1178</v>
      </c>
      <c r="E4780">
        <v>100.94</v>
      </c>
      <c r="F4780">
        <v>7</v>
      </c>
      <c r="G4780">
        <v>0</v>
      </c>
      <c r="H4780">
        <v>33.310200000000002</v>
      </c>
      <c r="I4780" t="s">
        <v>44</v>
      </c>
      <c r="J4780" t="s">
        <v>76</v>
      </c>
      <c r="K4780" t="s">
        <v>1179</v>
      </c>
      <c r="L4780" t="s">
        <v>137</v>
      </c>
      <c r="M4780" t="s">
        <v>222</v>
      </c>
      <c r="N4780" t="s">
        <v>540</v>
      </c>
      <c r="O4780">
        <f t="shared" si="74"/>
        <v>2017</v>
      </c>
    </row>
    <row r="4781" spans="1:15" x14ac:dyDescent="0.3">
      <c r="A4781" t="s">
        <v>6998</v>
      </c>
      <c r="B4781" s="7">
        <v>41828</v>
      </c>
      <c r="C4781" t="s">
        <v>5314</v>
      </c>
      <c r="D4781" t="s">
        <v>1625</v>
      </c>
      <c r="E4781">
        <v>63.881999999999998</v>
      </c>
      <c r="F4781">
        <v>1</v>
      </c>
      <c r="G4781">
        <v>0.1</v>
      </c>
      <c r="H4781">
        <v>10.647</v>
      </c>
      <c r="I4781" t="s">
        <v>32</v>
      </c>
      <c r="J4781" t="s">
        <v>39</v>
      </c>
      <c r="K4781" t="s">
        <v>1626</v>
      </c>
      <c r="L4781" t="s">
        <v>137</v>
      </c>
      <c r="M4781" t="s">
        <v>243</v>
      </c>
      <c r="N4781" t="s">
        <v>3043</v>
      </c>
      <c r="O4781">
        <f t="shared" si="74"/>
        <v>2014</v>
      </c>
    </row>
    <row r="4782" spans="1:15" x14ac:dyDescent="0.3">
      <c r="A4782" t="s">
        <v>6999</v>
      </c>
      <c r="B4782" s="7">
        <v>41950</v>
      </c>
      <c r="C4782" t="s">
        <v>463</v>
      </c>
      <c r="D4782" t="s">
        <v>5247</v>
      </c>
      <c r="E4782">
        <v>683.14400000000001</v>
      </c>
      <c r="F4782">
        <v>4</v>
      </c>
      <c r="G4782">
        <v>0.3</v>
      </c>
      <c r="H4782">
        <v>0</v>
      </c>
      <c r="I4782" t="s">
        <v>32</v>
      </c>
      <c r="J4782" t="s">
        <v>39</v>
      </c>
      <c r="K4782" t="s">
        <v>5248</v>
      </c>
      <c r="L4782" t="s">
        <v>99</v>
      </c>
      <c r="M4782" t="s">
        <v>100</v>
      </c>
      <c r="N4782" t="s">
        <v>171</v>
      </c>
      <c r="O4782">
        <f t="shared" si="74"/>
        <v>2014</v>
      </c>
    </row>
    <row r="4783" spans="1:15" x14ac:dyDescent="0.3">
      <c r="A4783" t="s">
        <v>6999</v>
      </c>
      <c r="B4783" s="7">
        <v>41950</v>
      </c>
      <c r="C4783" t="s">
        <v>463</v>
      </c>
      <c r="D4783" t="s">
        <v>7000</v>
      </c>
      <c r="E4783">
        <v>1.476</v>
      </c>
      <c r="F4783">
        <v>3</v>
      </c>
      <c r="G4783">
        <v>0.8</v>
      </c>
      <c r="H4783">
        <v>-2.214</v>
      </c>
      <c r="I4783" t="s">
        <v>44</v>
      </c>
      <c r="J4783" t="s">
        <v>73</v>
      </c>
      <c r="K4783" t="s">
        <v>7001</v>
      </c>
      <c r="L4783" t="s">
        <v>99</v>
      </c>
      <c r="M4783" t="s">
        <v>100</v>
      </c>
      <c r="N4783" t="s">
        <v>171</v>
      </c>
      <c r="O4783">
        <f t="shared" si="74"/>
        <v>2014</v>
      </c>
    </row>
    <row r="4784" spans="1:15" x14ac:dyDescent="0.3">
      <c r="A4784" t="s">
        <v>6999</v>
      </c>
      <c r="B4784" s="7">
        <v>41950</v>
      </c>
      <c r="C4784" t="s">
        <v>463</v>
      </c>
      <c r="D4784" t="s">
        <v>1762</v>
      </c>
      <c r="E4784">
        <v>40.712000000000003</v>
      </c>
      <c r="F4784">
        <v>7</v>
      </c>
      <c r="G4784">
        <v>0.2</v>
      </c>
      <c r="H4784">
        <v>3.5623</v>
      </c>
      <c r="I4784" t="s">
        <v>44</v>
      </c>
      <c r="J4784" t="s">
        <v>515</v>
      </c>
      <c r="K4784" t="s">
        <v>1763</v>
      </c>
      <c r="L4784" t="s">
        <v>99</v>
      </c>
      <c r="M4784" t="s">
        <v>100</v>
      </c>
      <c r="N4784" t="s">
        <v>171</v>
      </c>
      <c r="O4784">
        <f t="shared" si="74"/>
        <v>2014</v>
      </c>
    </row>
    <row r="4785" spans="1:15" x14ac:dyDescent="0.3">
      <c r="A4785" t="s">
        <v>7002</v>
      </c>
      <c r="B4785" s="7">
        <v>42763</v>
      </c>
      <c r="C4785" t="s">
        <v>5488</v>
      </c>
      <c r="D4785" t="s">
        <v>3327</v>
      </c>
      <c r="E4785">
        <v>279.89999999999998</v>
      </c>
      <c r="F4785">
        <v>5</v>
      </c>
      <c r="G4785">
        <v>0</v>
      </c>
      <c r="H4785">
        <v>137.15100000000001</v>
      </c>
      <c r="I4785" t="s">
        <v>44</v>
      </c>
      <c r="J4785" t="s">
        <v>85</v>
      </c>
      <c r="K4785" t="s">
        <v>3328</v>
      </c>
      <c r="L4785" t="s">
        <v>99</v>
      </c>
      <c r="M4785" t="s">
        <v>3992</v>
      </c>
      <c r="N4785" t="s">
        <v>6493</v>
      </c>
      <c r="O4785">
        <f t="shared" si="74"/>
        <v>2017</v>
      </c>
    </row>
    <row r="4786" spans="1:15" x14ac:dyDescent="0.3">
      <c r="A4786" t="s">
        <v>7003</v>
      </c>
      <c r="B4786" s="7">
        <v>42349</v>
      </c>
      <c r="C4786" t="s">
        <v>90</v>
      </c>
      <c r="D4786" t="s">
        <v>4929</v>
      </c>
      <c r="E4786">
        <v>13.12</v>
      </c>
      <c r="F4786">
        <v>5</v>
      </c>
      <c r="G4786">
        <v>0.2</v>
      </c>
      <c r="H4786">
        <v>1.1479999999999999</v>
      </c>
      <c r="I4786" t="s">
        <v>44</v>
      </c>
      <c r="J4786" t="s">
        <v>66</v>
      </c>
      <c r="K4786" t="s">
        <v>4930</v>
      </c>
      <c r="L4786" t="s">
        <v>47</v>
      </c>
      <c r="M4786" t="s">
        <v>409</v>
      </c>
      <c r="N4786" t="s">
        <v>958</v>
      </c>
      <c r="O4786">
        <f t="shared" si="74"/>
        <v>2015</v>
      </c>
    </row>
    <row r="4787" spans="1:15" x14ac:dyDescent="0.3">
      <c r="A4787" t="s">
        <v>7003</v>
      </c>
      <c r="B4787" s="7">
        <v>42349</v>
      </c>
      <c r="C4787" t="s">
        <v>90</v>
      </c>
      <c r="D4787" t="s">
        <v>4998</v>
      </c>
      <c r="E4787">
        <v>69.575999999999993</v>
      </c>
      <c r="F4787">
        <v>4</v>
      </c>
      <c r="G4787">
        <v>0.7</v>
      </c>
      <c r="H4787">
        <v>-143.79040000000001</v>
      </c>
      <c r="I4787" t="s">
        <v>32</v>
      </c>
      <c r="J4787" t="s">
        <v>33</v>
      </c>
      <c r="K4787" t="s">
        <v>4999</v>
      </c>
      <c r="L4787" t="s">
        <v>47</v>
      </c>
      <c r="M4787" t="s">
        <v>409</v>
      </c>
      <c r="N4787" t="s">
        <v>958</v>
      </c>
      <c r="O4787">
        <f t="shared" si="74"/>
        <v>2015</v>
      </c>
    </row>
    <row r="4788" spans="1:15" x14ac:dyDescent="0.3">
      <c r="A4788" t="s">
        <v>7003</v>
      </c>
      <c r="B4788" s="7">
        <v>42349</v>
      </c>
      <c r="C4788" t="s">
        <v>90</v>
      </c>
      <c r="D4788" t="s">
        <v>2838</v>
      </c>
      <c r="E4788">
        <v>4.2240000000000002</v>
      </c>
      <c r="F4788">
        <v>3</v>
      </c>
      <c r="G4788">
        <v>0.2</v>
      </c>
      <c r="H4788">
        <v>0.47520000000000001</v>
      </c>
      <c r="I4788" t="s">
        <v>44</v>
      </c>
      <c r="J4788" t="s">
        <v>66</v>
      </c>
      <c r="K4788" t="s">
        <v>2839</v>
      </c>
      <c r="L4788" t="s">
        <v>47</v>
      </c>
      <c r="M4788" t="s">
        <v>409</v>
      </c>
      <c r="N4788" t="s">
        <v>958</v>
      </c>
      <c r="O4788">
        <f t="shared" si="74"/>
        <v>2015</v>
      </c>
    </row>
    <row r="4789" spans="1:15" x14ac:dyDescent="0.3">
      <c r="A4789" t="s">
        <v>7003</v>
      </c>
      <c r="B4789" s="7">
        <v>42349</v>
      </c>
      <c r="C4789" t="s">
        <v>90</v>
      </c>
      <c r="D4789" t="s">
        <v>7004</v>
      </c>
      <c r="E4789">
        <v>58.08</v>
      </c>
      <c r="F4789">
        <v>4</v>
      </c>
      <c r="G4789">
        <v>0.2</v>
      </c>
      <c r="H4789">
        <v>-6.5339999999999998</v>
      </c>
      <c r="I4789" t="s">
        <v>69</v>
      </c>
      <c r="J4789" t="s">
        <v>148</v>
      </c>
      <c r="K4789" t="s">
        <v>7005</v>
      </c>
      <c r="L4789" t="s">
        <v>47</v>
      </c>
      <c r="M4789" t="s">
        <v>409</v>
      </c>
      <c r="N4789" t="s">
        <v>958</v>
      </c>
      <c r="O4789">
        <f t="shared" si="74"/>
        <v>2015</v>
      </c>
    </row>
    <row r="4790" spans="1:15" x14ac:dyDescent="0.3">
      <c r="A4790" t="s">
        <v>7003</v>
      </c>
      <c r="B4790" s="7">
        <v>42349</v>
      </c>
      <c r="C4790" t="s">
        <v>90</v>
      </c>
      <c r="D4790" t="s">
        <v>3577</v>
      </c>
      <c r="E4790">
        <v>52.415999999999997</v>
      </c>
      <c r="F4790">
        <v>9</v>
      </c>
      <c r="G4790">
        <v>0.2</v>
      </c>
      <c r="H4790">
        <v>15.069599999999999</v>
      </c>
      <c r="I4790" t="s">
        <v>32</v>
      </c>
      <c r="J4790" t="s">
        <v>63</v>
      </c>
      <c r="K4790" t="s">
        <v>3578</v>
      </c>
      <c r="L4790" t="s">
        <v>47</v>
      </c>
      <c r="M4790" t="s">
        <v>409</v>
      </c>
      <c r="N4790" t="s">
        <v>958</v>
      </c>
      <c r="O4790">
        <f t="shared" si="74"/>
        <v>2015</v>
      </c>
    </row>
    <row r="4791" spans="1:15" x14ac:dyDescent="0.3">
      <c r="A4791" t="s">
        <v>7003</v>
      </c>
      <c r="B4791" s="7">
        <v>42349</v>
      </c>
      <c r="C4791" t="s">
        <v>90</v>
      </c>
      <c r="D4791" t="s">
        <v>3458</v>
      </c>
      <c r="E4791">
        <v>54.92</v>
      </c>
      <c r="F4791">
        <v>5</v>
      </c>
      <c r="G4791">
        <v>0.2</v>
      </c>
      <c r="H4791">
        <v>10.984</v>
      </c>
      <c r="I4791" t="s">
        <v>32</v>
      </c>
      <c r="J4791" t="s">
        <v>63</v>
      </c>
      <c r="K4791" t="s">
        <v>3459</v>
      </c>
      <c r="L4791" t="s">
        <v>47</v>
      </c>
      <c r="M4791" t="s">
        <v>409</v>
      </c>
      <c r="N4791" t="s">
        <v>958</v>
      </c>
      <c r="O4791">
        <f t="shared" si="74"/>
        <v>2015</v>
      </c>
    </row>
    <row r="4792" spans="1:15" x14ac:dyDescent="0.3">
      <c r="A4792" t="s">
        <v>7003</v>
      </c>
      <c r="B4792" s="7">
        <v>42349</v>
      </c>
      <c r="C4792" t="s">
        <v>90</v>
      </c>
      <c r="D4792" t="s">
        <v>4878</v>
      </c>
      <c r="E4792">
        <v>364.95</v>
      </c>
      <c r="F4792">
        <v>5</v>
      </c>
      <c r="G4792">
        <v>0.5</v>
      </c>
      <c r="H4792">
        <v>-248.166</v>
      </c>
      <c r="I4792" t="s">
        <v>32</v>
      </c>
      <c r="J4792" t="s">
        <v>53</v>
      </c>
      <c r="K4792" t="s">
        <v>4879</v>
      </c>
      <c r="L4792" t="s">
        <v>47</v>
      </c>
      <c r="M4792" t="s">
        <v>409</v>
      </c>
      <c r="N4792" t="s">
        <v>958</v>
      </c>
      <c r="O4792">
        <f t="shared" si="74"/>
        <v>2015</v>
      </c>
    </row>
    <row r="4793" spans="1:15" x14ac:dyDescent="0.3">
      <c r="A4793" t="s">
        <v>7003</v>
      </c>
      <c r="B4793" s="7">
        <v>42349</v>
      </c>
      <c r="C4793" t="s">
        <v>90</v>
      </c>
      <c r="D4793" t="s">
        <v>2683</v>
      </c>
      <c r="E4793">
        <v>85.055999999999997</v>
      </c>
      <c r="F4793">
        <v>3</v>
      </c>
      <c r="G4793">
        <v>0.2</v>
      </c>
      <c r="H4793">
        <v>28.706399999999999</v>
      </c>
      <c r="I4793" t="s">
        <v>44</v>
      </c>
      <c r="J4793" t="s">
        <v>85</v>
      </c>
      <c r="K4793" t="s">
        <v>2684</v>
      </c>
      <c r="L4793" t="s">
        <v>47</v>
      </c>
      <c r="M4793" t="s">
        <v>409</v>
      </c>
      <c r="N4793" t="s">
        <v>958</v>
      </c>
      <c r="O4793">
        <f t="shared" si="74"/>
        <v>2015</v>
      </c>
    </row>
    <row r="4794" spans="1:15" x14ac:dyDescent="0.3">
      <c r="A4794" t="s">
        <v>7003</v>
      </c>
      <c r="B4794" s="7">
        <v>42349</v>
      </c>
      <c r="C4794" t="s">
        <v>90</v>
      </c>
      <c r="D4794" t="s">
        <v>395</v>
      </c>
      <c r="E4794">
        <v>27.696000000000002</v>
      </c>
      <c r="F4794">
        <v>3</v>
      </c>
      <c r="G4794">
        <v>0.2</v>
      </c>
      <c r="H4794">
        <v>9.6936</v>
      </c>
      <c r="I4794" t="s">
        <v>44</v>
      </c>
      <c r="J4794" t="s">
        <v>85</v>
      </c>
      <c r="K4794" t="s">
        <v>396</v>
      </c>
      <c r="L4794" t="s">
        <v>47</v>
      </c>
      <c r="M4794" t="s">
        <v>409</v>
      </c>
      <c r="N4794" t="s">
        <v>958</v>
      </c>
      <c r="O4794">
        <f t="shared" si="74"/>
        <v>2015</v>
      </c>
    </row>
    <row r="4795" spans="1:15" x14ac:dyDescent="0.3">
      <c r="A4795" t="s">
        <v>7006</v>
      </c>
      <c r="B4795" s="7">
        <v>42184</v>
      </c>
      <c r="C4795" t="s">
        <v>3808</v>
      </c>
      <c r="D4795" t="s">
        <v>3118</v>
      </c>
      <c r="E4795">
        <v>24.96</v>
      </c>
      <c r="F4795">
        <v>4</v>
      </c>
      <c r="G4795">
        <v>0</v>
      </c>
      <c r="H4795">
        <v>11.231999999999999</v>
      </c>
      <c r="I4795" t="s">
        <v>44</v>
      </c>
      <c r="J4795" t="s">
        <v>85</v>
      </c>
      <c r="K4795" t="s">
        <v>3119</v>
      </c>
      <c r="L4795" t="s">
        <v>137</v>
      </c>
      <c r="M4795" t="s">
        <v>243</v>
      </c>
      <c r="N4795" t="s">
        <v>244</v>
      </c>
      <c r="O4795">
        <f t="shared" si="74"/>
        <v>2015</v>
      </c>
    </row>
    <row r="4796" spans="1:15" x14ac:dyDescent="0.3">
      <c r="A4796" t="s">
        <v>7007</v>
      </c>
      <c r="B4796" s="7">
        <v>42079</v>
      </c>
      <c r="C4796" t="s">
        <v>7008</v>
      </c>
      <c r="D4796" t="s">
        <v>6398</v>
      </c>
      <c r="E4796">
        <v>43.13</v>
      </c>
      <c r="F4796">
        <v>1</v>
      </c>
      <c r="G4796">
        <v>0</v>
      </c>
      <c r="H4796">
        <v>18.114599999999999</v>
      </c>
      <c r="I4796" t="s">
        <v>32</v>
      </c>
      <c r="J4796" t="s">
        <v>63</v>
      </c>
      <c r="K4796" t="s">
        <v>6399</v>
      </c>
      <c r="L4796" t="s">
        <v>47</v>
      </c>
      <c r="M4796" t="s">
        <v>48</v>
      </c>
      <c r="N4796" t="s">
        <v>49</v>
      </c>
      <c r="O4796">
        <f t="shared" si="74"/>
        <v>2015</v>
      </c>
    </row>
    <row r="4797" spans="1:15" x14ac:dyDescent="0.3">
      <c r="A4797" t="s">
        <v>7009</v>
      </c>
      <c r="B4797" s="7">
        <v>42229</v>
      </c>
      <c r="C4797" t="s">
        <v>1793</v>
      </c>
      <c r="D4797" t="s">
        <v>2131</v>
      </c>
      <c r="E4797">
        <v>5.64</v>
      </c>
      <c r="F4797">
        <v>3</v>
      </c>
      <c r="G4797">
        <v>0</v>
      </c>
      <c r="H4797">
        <v>2.7071999999999998</v>
      </c>
      <c r="I4797" t="s">
        <v>44</v>
      </c>
      <c r="J4797" t="s">
        <v>73</v>
      </c>
      <c r="K4797" t="s">
        <v>2132</v>
      </c>
      <c r="L4797" t="s">
        <v>35</v>
      </c>
      <c r="M4797" t="s">
        <v>1129</v>
      </c>
      <c r="N4797" t="s">
        <v>7010</v>
      </c>
      <c r="O4797">
        <f t="shared" si="74"/>
        <v>2015</v>
      </c>
    </row>
    <row r="4798" spans="1:15" x14ac:dyDescent="0.3">
      <c r="A4798" t="s">
        <v>7011</v>
      </c>
      <c r="B4798" s="7">
        <v>42504</v>
      </c>
      <c r="C4798" t="s">
        <v>1143</v>
      </c>
      <c r="D4798" t="s">
        <v>4421</v>
      </c>
      <c r="E4798">
        <v>57.582000000000001</v>
      </c>
      <c r="F4798">
        <v>3</v>
      </c>
      <c r="G4798">
        <v>0.7</v>
      </c>
      <c r="H4798">
        <v>-44.1462</v>
      </c>
      <c r="I4798" t="s">
        <v>44</v>
      </c>
      <c r="J4798" t="s">
        <v>73</v>
      </c>
      <c r="K4798" t="s">
        <v>4422</v>
      </c>
      <c r="L4798" t="s">
        <v>35</v>
      </c>
      <c r="M4798" t="s">
        <v>55</v>
      </c>
      <c r="N4798" t="s">
        <v>1347</v>
      </c>
      <c r="O4798">
        <f t="shared" si="74"/>
        <v>2016</v>
      </c>
    </row>
    <row r="4799" spans="1:15" x14ac:dyDescent="0.3">
      <c r="A4799" t="s">
        <v>7011</v>
      </c>
      <c r="B4799" s="7">
        <v>42504</v>
      </c>
      <c r="C4799" t="s">
        <v>1143</v>
      </c>
      <c r="D4799" t="s">
        <v>4903</v>
      </c>
      <c r="E4799">
        <v>31.103999999999999</v>
      </c>
      <c r="F4799">
        <v>6</v>
      </c>
      <c r="G4799">
        <v>0.2</v>
      </c>
      <c r="H4799">
        <v>10.8864</v>
      </c>
      <c r="I4799" t="s">
        <v>44</v>
      </c>
      <c r="J4799" t="s">
        <v>85</v>
      </c>
      <c r="K4799" t="s">
        <v>4904</v>
      </c>
      <c r="L4799" t="s">
        <v>35</v>
      </c>
      <c r="M4799" t="s">
        <v>55</v>
      </c>
      <c r="N4799" t="s">
        <v>1347</v>
      </c>
      <c r="O4799">
        <f t="shared" si="74"/>
        <v>2016</v>
      </c>
    </row>
    <row r="4800" spans="1:15" x14ac:dyDescent="0.3">
      <c r="A4800" t="s">
        <v>7011</v>
      </c>
      <c r="B4800" s="7">
        <v>42504</v>
      </c>
      <c r="C4800" t="s">
        <v>1143</v>
      </c>
      <c r="D4800" t="s">
        <v>6281</v>
      </c>
      <c r="E4800">
        <v>30.192</v>
      </c>
      <c r="F4800">
        <v>3</v>
      </c>
      <c r="G4800">
        <v>0.2</v>
      </c>
      <c r="H4800">
        <v>8.3027999999999995</v>
      </c>
      <c r="I4800" t="s">
        <v>32</v>
      </c>
      <c r="J4800" t="s">
        <v>63</v>
      </c>
      <c r="K4800" t="s">
        <v>6282</v>
      </c>
      <c r="L4800" t="s">
        <v>35</v>
      </c>
      <c r="M4800" t="s">
        <v>55</v>
      </c>
      <c r="N4800" t="s">
        <v>1347</v>
      </c>
      <c r="O4800">
        <f t="shared" si="74"/>
        <v>2016</v>
      </c>
    </row>
    <row r="4801" spans="1:15" x14ac:dyDescent="0.3">
      <c r="A4801" t="s">
        <v>7011</v>
      </c>
      <c r="B4801" s="7">
        <v>42504</v>
      </c>
      <c r="C4801" t="s">
        <v>1143</v>
      </c>
      <c r="D4801" t="s">
        <v>224</v>
      </c>
      <c r="E4801">
        <v>43.6</v>
      </c>
      <c r="F4801">
        <v>5</v>
      </c>
      <c r="G4801">
        <v>0.2</v>
      </c>
      <c r="H4801">
        <v>4.3600000000000003</v>
      </c>
      <c r="I4801" t="s">
        <v>69</v>
      </c>
      <c r="J4801" t="s">
        <v>70</v>
      </c>
      <c r="K4801" t="s">
        <v>225</v>
      </c>
      <c r="L4801" t="s">
        <v>35</v>
      </c>
      <c r="M4801" t="s">
        <v>55</v>
      </c>
      <c r="N4801" t="s">
        <v>1347</v>
      </c>
      <c r="O4801">
        <f t="shared" si="74"/>
        <v>2016</v>
      </c>
    </row>
    <row r="4802" spans="1:15" x14ac:dyDescent="0.3">
      <c r="A4802" t="s">
        <v>7011</v>
      </c>
      <c r="B4802" s="7">
        <v>42504</v>
      </c>
      <c r="C4802" t="s">
        <v>1143</v>
      </c>
      <c r="D4802" t="s">
        <v>7012</v>
      </c>
      <c r="E4802">
        <v>4.7679999999999998</v>
      </c>
      <c r="F4802">
        <v>2</v>
      </c>
      <c r="G4802">
        <v>0.2</v>
      </c>
      <c r="H4802">
        <v>0.41720000000000002</v>
      </c>
      <c r="I4802" t="s">
        <v>44</v>
      </c>
      <c r="J4802" t="s">
        <v>66</v>
      </c>
      <c r="K4802" t="s">
        <v>7013</v>
      </c>
      <c r="L4802" t="s">
        <v>35</v>
      </c>
      <c r="M4802" t="s">
        <v>55</v>
      </c>
      <c r="N4802" t="s">
        <v>1347</v>
      </c>
      <c r="O4802">
        <f t="shared" ref="O4802:O4865" si="75">YEAR(B4802)</f>
        <v>2016</v>
      </c>
    </row>
    <row r="4803" spans="1:15" x14ac:dyDescent="0.3">
      <c r="A4803" t="s">
        <v>7011</v>
      </c>
      <c r="B4803" s="7">
        <v>42504</v>
      </c>
      <c r="C4803" t="s">
        <v>1143</v>
      </c>
      <c r="D4803" t="s">
        <v>596</v>
      </c>
      <c r="E4803">
        <v>10.38</v>
      </c>
      <c r="F4803">
        <v>2</v>
      </c>
      <c r="G4803">
        <v>0.7</v>
      </c>
      <c r="H4803">
        <v>-7.6120000000000001</v>
      </c>
      <c r="I4803" t="s">
        <v>44</v>
      </c>
      <c r="J4803" t="s">
        <v>73</v>
      </c>
      <c r="K4803" t="s">
        <v>597</v>
      </c>
      <c r="L4803" t="s">
        <v>35</v>
      </c>
      <c r="M4803" t="s">
        <v>55</v>
      </c>
      <c r="N4803" t="s">
        <v>1347</v>
      </c>
      <c r="O4803">
        <f t="shared" si="75"/>
        <v>2016</v>
      </c>
    </row>
    <row r="4804" spans="1:15" x14ac:dyDescent="0.3">
      <c r="A4804" t="s">
        <v>7011</v>
      </c>
      <c r="B4804" s="7">
        <v>42504</v>
      </c>
      <c r="C4804" t="s">
        <v>1143</v>
      </c>
      <c r="D4804" t="s">
        <v>326</v>
      </c>
      <c r="E4804">
        <v>13.391999999999999</v>
      </c>
      <c r="F4804">
        <v>8</v>
      </c>
      <c r="G4804">
        <v>0.7</v>
      </c>
      <c r="H4804">
        <v>-9.8208000000000002</v>
      </c>
      <c r="I4804" t="s">
        <v>44</v>
      </c>
      <c r="J4804" t="s">
        <v>73</v>
      </c>
      <c r="K4804" t="s">
        <v>327</v>
      </c>
      <c r="L4804" t="s">
        <v>35</v>
      </c>
      <c r="M4804" t="s">
        <v>55</v>
      </c>
      <c r="N4804" t="s">
        <v>1347</v>
      </c>
      <c r="O4804">
        <f t="shared" si="75"/>
        <v>2016</v>
      </c>
    </row>
    <row r="4805" spans="1:15" x14ac:dyDescent="0.3">
      <c r="A4805" t="s">
        <v>7014</v>
      </c>
      <c r="B4805" s="7">
        <v>42929</v>
      </c>
      <c r="C4805" t="s">
        <v>5940</v>
      </c>
      <c r="D4805" t="s">
        <v>2690</v>
      </c>
      <c r="E4805">
        <v>39.594000000000001</v>
      </c>
      <c r="F4805">
        <v>1</v>
      </c>
      <c r="G4805">
        <v>0.4</v>
      </c>
      <c r="H4805">
        <v>-7.2588999999999997</v>
      </c>
      <c r="I4805" t="s">
        <v>69</v>
      </c>
      <c r="J4805" t="s">
        <v>70</v>
      </c>
      <c r="K4805" t="s">
        <v>2691</v>
      </c>
      <c r="L4805" t="s">
        <v>137</v>
      </c>
      <c r="M4805" t="s">
        <v>138</v>
      </c>
      <c r="N4805" t="s">
        <v>139</v>
      </c>
      <c r="O4805">
        <f t="shared" si="75"/>
        <v>2017</v>
      </c>
    </row>
    <row r="4806" spans="1:15" x14ac:dyDescent="0.3">
      <c r="A4806" t="s">
        <v>7014</v>
      </c>
      <c r="B4806" s="7">
        <v>42929</v>
      </c>
      <c r="C4806" t="s">
        <v>5940</v>
      </c>
      <c r="D4806" t="s">
        <v>4748</v>
      </c>
      <c r="E4806">
        <v>91.007999999999996</v>
      </c>
      <c r="F4806">
        <v>9</v>
      </c>
      <c r="G4806">
        <v>0.2</v>
      </c>
      <c r="H4806">
        <v>19.339200000000002</v>
      </c>
      <c r="I4806" t="s">
        <v>32</v>
      </c>
      <c r="J4806" t="s">
        <v>63</v>
      </c>
      <c r="K4806" t="s">
        <v>4749</v>
      </c>
      <c r="L4806" t="s">
        <v>137</v>
      </c>
      <c r="M4806" t="s">
        <v>138</v>
      </c>
      <c r="N4806" t="s">
        <v>139</v>
      </c>
      <c r="O4806">
        <f t="shared" si="75"/>
        <v>2017</v>
      </c>
    </row>
    <row r="4807" spans="1:15" x14ac:dyDescent="0.3">
      <c r="A4807" t="s">
        <v>7015</v>
      </c>
      <c r="B4807" s="7">
        <v>42330</v>
      </c>
      <c r="C4807" t="s">
        <v>1208</v>
      </c>
      <c r="D4807" t="s">
        <v>2195</v>
      </c>
      <c r="E4807">
        <v>37.94</v>
      </c>
      <c r="F4807">
        <v>2</v>
      </c>
      <c r="G4807">
        <v>0</v>
      </c>
      <c r="H4807">
        <v>18.211200000000002</v>
      </c>
      <c r="I4807" t="s">
        <v>44</v>
      </c>
      <c r="J4807" t="s">
        <v>85</v>
      </c>
      <c r="K4807" t="s">
        <v>2196</v>
      </c>
      <c r="L4807" t="s">
        <v>47</v>
      </c>
      <c r="M4807" t="s">
        <v>48</v>
      </c>
      <c r="N4807" t="s">
        <v>49</v>
      </c>
      <c r="O4807">
        <f t="shared" si="75"/>
        <v>2015</v>
      </c>
    </row>
    <row r="4808" spans="1:15" x14ac:dyDescent="0.3">
      <c r="A4808" t="s">
        <v>7015</v>
      </c>
      <c r="B4808" s="7">
        <v>42330</v>
      </c>
      <c r="C4808" t="s">
        <v>1208</v>
      </c>
      <c r="D4808" t="s">
        <v>5416</v>
      </c>
      <c r="E4808">
        <v>42.8</v>
      </c>
      <c r="F4808">
        <v>10</v>
      </c>
      <c r="G4808">
        <v>0</v>
      </c>
      <c r="H4808">
        <v>19.260000000000002</v>
      </c>
      <c r="I4808" t="s">
        <v>44</v>
      </c>
      <c r="J4808" t="s">
        <v>85</v>
      </c>
      <c r="K4808" t="s">
        <v>5417</v>
      </c>
      <c r="L4808" t="s">
        <v>47</v>
      </c>
      <c r="M4808" t="s">
        <v>48</v>
      </c>
      <c r="N4808" t="s">
        <v>49</v>
      </c>
      <c r="O4808">
        <f t="shared" si="75"/>
        <v>2015</v>
      </c>
    </row>
    <row r="4809" spans="1:15" x14ac:dyDescent="0.3">
      <c r="A4809" t="s">
        <v>7015</v>
      </c>
      <c r="B4809" s="7">
        <v>42330</v>
      </c>
      <c r="C4809" t="s">
        <v>1208</v>
      </c>
      <c r="D4809" t="s">
        <v>2063</v>
      </c>
      <c r="E4809">
        <v>33.630000000000003</v>
      </c>
      <c r="F4809">
        <v>3</v>
      </c>
      <c r="G4809">
        <v>0</v>
      </c>
      <c r="H4809">
        <v>10.089</v>
      </c>
      <c r="I4809" t="s">
        <v>44</v>
      </c>
      <c r="J4809" t="s">
        <v>58</v>
      </c>
      <c r="K4809" t="s">
        <v>2064</v>
      </c>
      <c r="L4809" t="s">
        <v>47</v>
      </c>
      <c r="M4809" t="s">
        <v>48</v>
      </c>
      <c r="N4809" t="s">
        <v>49</v>
      </c>
      <c r="O4809">
        <f t="shared" si="75"/>
        <v>2015</v>
      </c>
    </row>
    <row r="4810" spans="1:15" x14ac:dyDescent="0.3">
      <c r="A4810" t="s">
        <v>7016</v>
      </c>
      <c r="B4810" s="7">
        <v>41966</v>
      </c>
      <c r="C4810" t="s">
        <v>4008</v>
      </c>
      <c r="D4810" t="s">
        <v>4456</v>
      </c>
      <c r="E4810">
        <v>62.808</v>
      </c>
      <c r="F4810">
        <v>3</v>
      </c>
      <c r="G4810">
        <v>0.2</v>
      </c>
      <c r="H4810">
        <v>21.197700000000001</v>
      </c>
      <c r="I4810" t="s">
        <v>44</v>
      </c>
      <c r="J4810" t="s">
        <v>159</v>
      </c>
      <c r="K4810" t="s">
        <v>4457</v>
      </c>
      <c r="L4810" t="s">
        <v>137</v>
      </c>
      <c r="M4810" t="s">
        <v>138</v>
      </c>
      <c r="N4810" t="s">
        <v>139</v>
      </c>
      <c r="O4810">
        <f t="shared" si="75"/>
        <v>2014</v>
      </c>
    </row>
    <row r="4811" spans="1:15" x14ac:dyDescent="0.3">
      <c r="A4811" t="s">
        <v>7017</v>
      </c>
      <c r="B4811" s="7">
        <v>42365</v>
      </c>
      <c r="C4811" t="s">
        <v>5578</v>
      </c>
      <c r="D4811" t="s">
        <v>6906</v>
      </c>
      <c r="E4811">
        <v>195.64</v>
      </c>
      <c r="F4811">
        <v>4</v>
      </c>
      <c r="G4811">
        <v>0</v>
      </c>
      <c r="H4811">
        <v>91.950800000000001</v>
      </c>
      <c r="I4811" t="s">
        <v>44</v>
      </c>
      <c r="J4811" t="s">
        <v>85</v>
      </c>
      <c r="K4811" t="s">
        <v>6907</v>
      </c>
      <c r="L4811" t="s">
        <v>99</v>
      </c>
      <c r="M4811" t="s">
        <v>108</v>
      </c>
      <c r="N4811" t="s">
        <v>5517</v>
      </c>
      <c r="O4811">
        <f t="shared" si="75"/>
        <v>2015</v>
      </c>
    </row>
    <row r="4812" spans="1:15" x14ac:dyDescent="0.3">
      <c r="A4812" t="s">
        <v>7017</v>
      </c>
      <c r="B4812" s="7">
        <v>42365</v>
      </c>
      <c r="C4812" t="s">
        <v>5578</v>
      </c>
      <c r="D4812" t="s">
        <v>4219</v>
      </c>
      <c r="E4812">
        <v>239.9</v>
      </c>
      <c r="F4812">
        <v>2</v>
      </c>
      <c r="G4812">
        <v>0</v>
      </c>
      <c r="H4812">
        <v>71.97</v>
      </c>
      <c r="I4812" t="s">
        <v>69</v>
      </c>
      <c r="J4812" t="s">
        <v>70</v>
      </c>
      <c r="K4812" t="s">
        <v>4220</v>
      </c>
      <c r="L4812" t="s">
        <v>99</v>
      </c>
      <c r="M4812" t="s">
        <v>108</v>
      </c>
      <c r="N4812" t="s">
        <v>5517</v>
      </c>
      <c r="O4812">
        <f t="shared" si="75"/>
        <v>2015</v>
      </c>
    </row>
    <row r="4813" spans="1:15" x14ac:dyDescent="0.3">
      <c r="A4813" t="s">
        <v>7018</v>
      </c>
      <c r="B4813" s="7">
        <v>42688</v>
      </c>
      <c r="C4813" t="s">
        <v>5636</v>
      </c>
      <c r="D4813" t="s">
        <v>1134</v>
      </c>
      <c r="E4813">
        <v>380.05799999999999</v>
      </c>
      <c r="F4813">
        <v>3</v>
      </c>
      <c r="G4813">
        <v>0.3</v>
      </c>
      <c r="H4813">
        <v>-21.717600000000001</v>
      </c>
      <c r="I4813" t="s">
        <v>32</v>
      </c>
      <c r="J4813" t="s">
        <v>39</v>
      </c>
      <c r="K4813" t="s">
        <v>1135</v>
      </c>
      <c r="L4813" t="s">
        <v>137</v>
      </c>
      <c r="M4813" t="s">
        <v>138</v>
      </c>
      <c r="N4813" t="s">
        <v>139</v>
      </c>
      <c r="O4813">
        <f t="shared" si="75"/>
        <v>2016</v>
      </c>
    </row>
    <row r="4814" spans="1:15" x14ac:dyDescent="0.3">
      <c r="A4814" t="s">
        <v>7018</v>
      </c>
      <c r="B4814" s="7">
        <v>42688</v>
      </c>
      <c r="C4814" t="s">
        <v>5636</v>
      </c>
      <c r="D4814" t="s">
        <v>1266</v>
      </c>
      <c r="E4814">
        <v>1199.9760000000001</v>
      </c>
      <c r="F4814">
        <v>4</v>
      </c>
      <c r="G4814">
        <v>0.4</v>
      </c>
      <c r="H4814">
        <v>179.99639999999999</v>
      </c>
      <c r="I4814" t="s">
        <v>69</v>
      </c>
      <c r="J4814" t="s">
        <v>1077</v>
      </c>
      <c r="K4814" t="s">
        <v>1267</v>
      </c>
      <c r="L4814" t="s">
        <v>137</v>
      </c>
      <c r="M4814" t="s">
        <v>138</v>
      </c>
      <c r="N4814" t="s">
        <v>139</v>
      </c>
      <c r="O4814">
        <f t="shared" si="75"/>
        <v>2016</v>
      </c>
    </row>
    <row r="4815" spans="1:15" x14ac:dyDescent="0.3">
      <c r="A4815" t="s">
        <v>7018</v>
      </c>
      <c r="B4815" s="7">
        <v>42688</v>
      </c>
      <c r="C4815" t="s">
        <v>5636</v>
      </c>
      <c r="D4815" t="s">
        <v>7019</v>
      </c>
      <c r="E4815">
        <v>48.576000000000001</v>
      </c>
      <c r="F4815">
        <v>3</v>
      </c>
      <c r="G4815">
        <v>0.2</v>
      </c>
      <c r="H4815">
        <v>9.7151999999999994</v>
      </c>
      <c r="I4815" t="s">
        <v>32</v>
      </c>
      <c r="J4815" t="s">
        <v>63</v>
      </c>
      <c r="K4815" t="s">
        <v>7020</v>
      </c>
      <c r="L4815" t="s">
        <v>137</v>
      </c>
      <c r="M4815" t="s">
        <v>138</v>
      </c>
      <c r="N4815" t="s">
        <v>139</v>
      </c>
      <c r="O4815">
        <f t="shared" si="75"/>
        <v>2016</v>
      </c>
    </row>
    <row r="4816" spans="1:15" x14ac:dyDescent="0.3">
      <c r="A4816" t="s">
        <v>7021</v>
      </c>
      <c r="B4816" s="7">
        <v>42498</v>
      </c>
      <c r="C4816" t="s">
        <v>4479</v>
      </c>
      <c r="D4816" t="s">
        <v>582</v>
      </c>
      <c r="E4816">
        <v>17.940000000000001</v>
      </c>
      <c r="F4816">
        <v>3</v>
      </c>
      <c r="G4816">
        <v>0</v>
      </c>
      <c r="H4816">
        <v>8.0730000000000004</v>
      </c>
      <c r="I4816" t="s">
        <v>44</v>
      </c>
      <c r="J4816" t="s">
        <v>85</v>
      </c>
      <c r="K4816" t="s">
        <v>583</v>
      </c>
      <c r="L4816" t="s">
        <v>47</v>
      </c>
      <c r="M4816" t="s">
        <v>48</v>
      </c>
      <c r="N4816" t="s">
        <v>49</v>
      </c>
      <c r="O4816">
        <f t="shared" si="75"/>
        <v>2016</v>
      </c>
    </row>
    <row r="4817" spans="1:15" x14ac:dyDescent="0.3">
      <c r="A4817" t="s">
        <v>7022</v>
      </c>
      <c r="B4817" s="7">
        <v>41999</v>
      </c>
      <c r="C4817" t="s">
        <v>6333</v>
      </c>
      <c r="D4817" t="s">
        <v>838</v>
      </c>
      <c r="E4817">
        <v>18.263999999999999</v>
      </c>
      <c r="F4817">
        <v>3</v>
      </c>
      <c r="G4817">
        <v>0.2</v>
      </c>
      <c r="H4817">
        <v>6.1641000000000004</v>
      </c>
      <c r="I4817" t="s">
        <v>44</v>
      </c>
      <c r="J4817" t="s">
        <v>85</v>
      </c>
      <c r="K4817" t="s">
        <v>839</v>
      </c>
      <c r="L4817" t="s">
        <v>137</v>
      </c>
      <c r="M4817" t="s">
        <v>138</v>
      </c>
      <c r="N4817" t="s">
        <v>139</v>
      </c>
      <c r="O4817">
        <f t="shared" si="75"/>
        <v>2014</v>
      </c>
    </row>
    <row r="4818" spans="1:15" x14ac:dyDescent="0.3">
      <c r="A4818" t="s">
        <v>7022</v>
      </c>
      <c r="B4818" s="7">
        <v>41999</v>
      </c>
      <c r="C4818" t="s">
        <v>6333</v>
      </c>
      <c r="D4818" t="s">
        <v>6693</v>
      </c>
      <c r="E4818">
        <v>34.655999999999999</v>
      </c>
      <c r="F4818">
        <v>2</v>
      </c>
      <c r="G4818">
        <v>0.2</v>
      </c>
      <c r="H4818">
        <v>5.6315999999999997</v>
      </c>
      <c r="I4818" t="s">
        <v>44</v>
      </c>
      <c r="J4818" t="s">
        <v>76</v>
      </c>
      <c r="K4818" t="s">
        <v>6694</v>
      </c>
      <c r="L4818" t="s">
        <v>137</v>
      </c>
      <c r="M4818" t="s">
        <v>138</v>
      </c>
      <c r="N4818" t="s">
        <v>139</v>
      </c>
      <c r="O4818">
        <f t="shared" si="75"/>
        <v>2014</v>
      </c>
    </row>
    <row r="4819" spans="1:15" x14ac:dyDescent="0.3">
      <c r="A4819" t="s">
        <v>7022</v>
      </c>
      <c r="B4819" s="7">
        <v>41999</v>
      </c>
      <c r="C4819" t="s">
        <v>6333</v>
      </c>
      <c r="D4819" t="s">
        <v>1851</v>
      </c>
      <c r="E4819">
        <v>81.552000000000007</v>
      </c>
      <c r="F4819">
        <v>2</v>
      </c>
      <c r="G4819">
        <v>0.2</v>
      </c>
      <c r="H4819">
        <v>8.1552000000000007</v>
      </c>
      <c r="I4819" t="s">
        <v>44</v>
      </c>
      <c r="J4819" t="s">
        <v>76</v>
      </c>
      <c r="K4819" t="s">
        <v>1852</v>
      </c>
      <c r="L4819" t="s">
        <v>137</v>
      </c>
      <c r="M4819" t="s">
        <v>138</v>
      </c>
      <c r="N4819" t="s">
        <v>139</v>
      </c>
      <c r="O4819">
        <f t="shared" si="75"/>
        <v>2014</v>
      </c>
    </row>
    <row r="4820" spans="1:15" x14ac:dyDescent="0.3">
      <c r="A4820" t="s">
        <v>7022</v>
      </c>
      <c r="B4820" s="7">
        <v>41999</v>
      </c>
      <c r="C4820" t="s">
        <v>6333</v>
      </c>
      <c r="D4820" t="s">
        <v>3651</v>
      </c>
      <c r="E4820">
        <v>227.136</v>
      </c>
      <c r="F4820">
        <v>4</v>
      </c>
      <c r="G4820">
        <v>0.2</v>
      </c>
      <c r="H4820">
        <v>-42.588000000000001</v>
      </c>
      <c r="I4820" t="s">
        <v>44</v>
      </c>
      <c r="J4820" t="s">
        <v>58</v>
      </c>
      <c r="K4820" t="s">
        <v>3652</v>
      </c>
      <c r="L4820" t="s">
        <v>137</v>
      </c>
      <c r="M4820" t="s">
        <v>138</v>
      </c>
      <c r="N4820" t="s">
        <v>139</v>
      </c>
      <c r="O4820">
        <f t="shared" si="75"/>
        <v>2014</v>
      </c>
    </row>
    <row r="4821" spans="1:15" x14ac:dyDescent="0.3">
      <c r="A4821" t="s">
        <v>7023</v>
      </c>
      <c r="B4821" s="7">
        <v>42894</v>
      </c>
      <c r="C4821" t="s">
        <v>7024</v>
      </c>
      <c r="D4821" t="s">
        <v>5672</v>
      </c>
      <c r="E4821">
        <v>10.36</v>
      </c>
      <c r="F4821">
        <v>2</v>
      </c>
      <c r="G4821">
        <v>0</v>
      </c>
      <c r="H4821">
        <v>5.0763999999999996</v>
      </c>
      <c r="I4821" t="s">
        <v>44</v>
      </c>
      <c r="J4821" t="s">
        <v>73</v>
      </c>
      <c r="K4821" t="s">
        <v>5673</v>
      </c>
      <c r="L4821" t="s">
        <v>137</v>
      </c>
      <c r="M4821" t="s">
        <v>663</v>
      </c>
      <c r="N4821" t="s">
        <v>2463</v>
      </c>
      <c r="O4821">
        <f t="shared" si="75"/>
        <v>2017</v>
      </c>
    </row>
    <row r="4822" spans="1:15" x14ac:dyDescent="0.3">
      <c r="A4822" t="s">
        <v>7025</v>
      </c>
      <c r="B4822" s="7">
        <v>42101</v>
      </c>
      <c r="C4822" t="s">
        <v>6280</v>
      </c>
      <c r="D4822" t="s">
        <v>4976</v>
      </c>
      <c r="E4822">
        <v>463.24799999999999</v>
      </c>
      <c r="F4822">
        <v>8</v>
      </c>
      <c r="G4822">
        <v>0.8</v>
      </c>
      <c r="H4822">
        <v>-1181.2824000000001</v>
      </c>
      <c r="I4822" t="s">
        <v>44</v>
      </c>
      <c r="J4822" t="s">
        <v>76</v>
      </c>
      <c r="K4822" t="s">
        <v>4977</v>
      </c>
      <c r="L4822" t="s">
        <v>99</v>
      </c>
      <c r="M4822" t="s">
        <v>100</v>
      </c>
      <c r="N4822" t="s">
        <v>602</v>
      </c>
      <c r="O4822">
        <f t="shared" si="75"/>
        <v>2015</v>
      </c>
    </row>
    <row r="4823" spans="1:15" x14ac:dyDescent="0.3">
      <c r="A4823" t="s">
        <v>7025</v>
      </c>
      <c r="B4823" s="7">
        <v>42101</v>
      </c>
      <c r="C4823" t="s">
        <v>6280</v>
      </c>
      <c r="D4823" t="s">
        <v>2254</v>
      </c>
      <c r="E4823">
        <v>383.952</v>
      </c>
      <c r="F4823">
        <v>6</v>
      </c>
      <c r="G4823">
        <v>0.2</v>
      </c>
      <c r="H4823">
        <v>47.994</v>
      </c>
      <c r="I4823" t="s">
        <v>69</v>
      </c>
      <c r="J4823" t="s">
        <v>148</v>
      </c>
      <c r="K4823" t="s">
        <v>2255</v>
      </c>
      <c r="L4823" t="s">
        <v>99</v>
      </c>
      <c r="M4823" t="s">
        <v>100</v>
      </c>
      <c r="N4823" t="s">
        <v>602</v>
      </c>
      <c r="O4823">
        <f t="shared" si="75"/>
        <v>2015</v>
      </c>
    </row>
    <row r="4824" spans="1:15" x14ac:dyDescent="0.3">
      <c r="A4824" t="s">
        <v>7026</v>
      </c>
      <c r="B4824" s="7">
        <v>42561</v>
      </c>
      <c r="C4824" t="s">
        <v>945</v>
      </c>
      <c r="D4824" t="s">
        <v>1526</v>
      </c>
      <c r="E4824">
        <v>44.856000000000002</v>
      </c>
      <c r="F4824">
        <v>6</v>
      </c>
      <c r="G4824">
        <v>0.7</v>
      </c>
      <c r="H4824">
        <v>-35.884799999999998</v>
      </c>
      <c r="I4824" t="s">
        <v>44</v>
      </c>
      <c r="J4824" t="s">
        <v>73</v>
      </c>
      <c r="K4824" t="s">
        <v>1527</v>
      </c>
      <c r="L4824" t="s">
        <v>47</v>
      </c>
      <c r="M4824" t="s">
        <v>281</v>
      </c>
      <c r="N4824" t="s">
        <v>7027</v>
      </c>
      <c r="O4824">
        <f t="shared" si="75"/>
        <v>2016</v>
      </c>
    </row>
    <row r="4825" spans="1:15" x14ac:dyDescent="0.3">
      <c r="A4825" t="s">
        <v>7028</v>
      </c>
      <c r="B4825" s="7">
        <v>42695</v>
      </c>
      <c r="C4825" t="s">
        <v>1765</v>
      </c>
      <c r="D4825" t="s">
        <v>7029</v>
      </c>
      <c r="E4825">
        <v>30.344999999999999</v>
      </c>
      <c r="F4825">
        <v>7</v>
      </c>
      <c r="G4825">
        <v>0.7</v>
      </c>
      <c r="H4825">
        <v>-24.276</v>
      </c>
      <c r="I4825" t="s">
        <v>69</v>
      </c>
      <c r="J4825" t="s">
        <v>604</v>
      </c>
      <c r="K4825" t="s">
        <v>7030</v>
      </c>
      <c r="L4825" t="s">
        <v>137</v>
      </c>
      <c r="M4825" t="s">
        <v>445</v>
      </c>
      <c r="N4825" t="s">
        <v>446</v>
      </c>
      <c r="O4825">
        <f t="shared" si="75"/>
        <v>2016</v>
      </c>
    </row>
    <row r="4826" spans="1:15" x14ac:dyDescent="0.3">
      <c r="A4826" t="s">
        <v>7028</v>
      </c>
      <c r="B4826" s="7">
        <v>42695</v>
      </c>
      <c r="C4826" t="s">
        <v>1765</v>
      </c>
      <c r="D4826" t="s">
        <v>622</v>
      </c>
      <c r="E4826">
        <v>127.554</v>
      </c>
      <c r="F4826">
        <v>3</v>
      </c>
      <c r="G4826">
        <v>0.3</v>
      </c>
      <c r="H4826">
        <v>-9.1110000000000007</v>
      </c>
      <c r="I4826" t="s">
        <v>32</v>
      </c>
      <c r="J4826" t="s">
        <v>39</v>
      </c>
      <c r="K4826" t="s">
        <v>623</v>
      </c>
      <c r="L4826" t="s">
        <v>137</v>
      </c>
      <c r="M4826" t="s">
        <v>445</v>
      </c>
      <c r="N4826" t="s">
        <v>446</v>
      </c>
      <c r="O4826">
        <f t="shared" si="75"/>
        <v>2016</v>
      </c>
    </row>
    <row r="4827" spans="1:15" x14ac:dyDescent="0.3">
      <c r="A4827" t="s">
        <v>7028</v>
      </c>
      <c r="B4827" s="7">
        <v>42695</v>
      </c>
      <c r="C4827" t="s">
        <v>1765</v>
      </c>
      <c r="D4827" t="s">
        <v>5197</v>
      </c>
      <c r="E4827">
        <v>77.951999999999998</v>
      </c>
      <c r="F4827">
        <v>3</v>
      </c>
      <c r="G4827">
        <v>0.2</v>
      </c>
      <c r="H4827">
        <v>15.590400000000001</v>
      </c>
      <c r="I4827" t="s">
        <v>32</v>
      </c>
      <c r="J4827" t="s">
        <v>63</v>
      </c>
      <c r="K4827" t="s">
        <v>5198</v>
      </c>
      <c r="L4827" t="s">
        <v>137</v>
      </c>
      <c r="M4827" t="s">
        <v>445</v>
      </c>
      <c r="N4827" t="s">
        <v>446</v>
      </c>
      <c r="O4827">
        <f t="shared" si="75"/>
        <v>2016</v>
      </c>
    </row>
    <row r="4828" spans="1:15" x14ac:dyDescent="0.3">
      <c r="A4828" t="s">
        <v>7031</v>
      </c>
      <c r="B4828" s="7">
        <v>43051</v>
      </c>
      <c r="C4828" t="s">
        <v>3974</v>
      </c>
      <c r="D4828" t="s">
        <v>859</v>
      </c>
      <c r="E4828">
        <v>14.016</v>
      </c>
      <c r="F4828">
        <v>4</v>
      </c>
      <c r="G4828">
        <v>0.2</v>
      </c>
      <c r="H4828">
        <v>4.9055999999999997</v>
      </c>
      <c r="I4828" t="s">
        <v>44</v>
      </c>
      <c r="J4828" t="s">
        <v>73</v>
      </c>
      <c r="K4828" t="s">
        <v>860</v>
      </c>
      <c r="L4828" t="s">
        <v>47</v>
      </c>
      <c r="M4828" t="s">
        <v>48</v>
      </c>
      <c r="N4828" t="s">
        <v>49</v>
      </c>
      <c r="O4828">
        <f t="shared" si="75"/>
        <v>2017</v>
      </c>
    </row>
    <row r="4829" spans="1:15" x14ac:dyDescent="0.3">
      <c r="A4829" t="s">
        <v>7032</v>
      </c>
      <c r="B4829" s="7">
        <v>41944</v>
      </c>
      <c r="C4829" t="s">
        <v>5914</v>
      </c>
      <c r="D4829" t="s">
        <v>4086</v>
      </c>
      <c r="E4829">
        <v>69.52</v>
      </c>
      <c r="F4829">
        <v>2</v>
      </c>
      <c r="G4829">
        <v>0</v>
      </c>
      <c r="H4829">
        <v>19.465599999999998</v>
      </c>
      <c r="I4829" t="s">
        <v>44</v>
      </c>
      <c r="J4829" t="s">
        <v>58</v>
      </c>
      <c r="K4829" t="s">
        <v>4087</v>
      </c>
      <c r="L4829" t="s">
        <v>35</v>
      </c>
      <c r="M4829" t="s">
        <v>36</v>
      </c>
      <c r="N4829" t="s">
        <v>1296</v>
      </c>
      <c r="O4829">
        <f t="shared" si="75"/>
        <v>2014</v>
      </c>
    </row>
    <row r="4830" spans="1:15" x14ac:dyDescent="0.3">
      <c r="A4830" t="s">
        <v>7032</v>
      </c>
      <c r="B4830" s="7">
        <v>41944</v>
      </c>
      <c r="C4830" t="s">
        <v>5914</v>
      </c>
      <c r="D4830" t="s">
        <v>2981</v>
      </c>
      <c r="E4830">
        <v>5.64</v>
      </c>
      <c r="F4830">
        <v>3</v>
      </c>
      <c r="G4830">
        <v>0</v>
      </c>
      <c r="H4830">
        <v>1.6355999999999999</v>
      </c>
      <c r="I4830" t="s">
        <v>44</v>
      </c>
      <c r="J4830" t="s">
        <v>66</v>
      </c>
      <c r="K4830" t="s">
        <v>2982</v>
      </c>
      <c r="L4830" t="s">
        <v>35</v>
      </c>
      <c r="M4830" t="s">
        <v>36</v>
      </c>
      <c r="N4830" t="s">
        <v>1296</v>
      </c>
      <c r="O4830">
        <f t="shared" si="75"/>
        <v>2014</v>
      </c>
    </row>
    <row r="4831" spans="1:15" x14ac:dyDescent="0.3">
      <c r="A4831" t="s">
        <v>7033</v>
      </c>
      <c r="B4831" s="7">
        <v>42505</v>
      </c>
      <c r="C4831" t="s">
        <v>4979</v>
      </c>
      <c r="D4831" t="s">
        <v>4294</v>
      </c>
      <c r="E4831">
        <v>13.776</v>
      </c>
      <c r="F4831">
        <v>3</v>
      </c>
      <c r="G4831">
        <v>0.2</v>
      </c>
      <c r="H4831">
        <v>4.4771999999999998</v>
      </c>
      <c r="I4831" t="s">
        <v>44</v>
      </c>
      <c r="J4831" t="s">
        <v>73</v>
      </c>
      <c r="K4831" t="s">
        <v>4295</v>
      </c>
      <c r="L4831" t="s">
        <v>137</v>
      </c>
      <c r="M4831" t="s">
        <v>243</v>
      </c>
      <c r="N4831" t="s">
        <v>244</v>
      </c>
      <c r="O4831">
        <f t="shared" si="75"/>
        <v>2016</v>
      </c>
    </row>
    <row r="4832" spans="1:15" x14ac:dyDescent="0.3">
      <c r="A4832" t="s">
        <v>7034</v>
      </c>
      <c r="B4832" s="7">
        <v>41950</v>
      </c>
      <c r="C4832" t="s">
        <v>2425</v>
      </c>
      <c r="D4832" t="s">
        <v>4958</v>
      </c>
      <c r="E4832">
        <v>245.88</v>
      </c>
      <c r="F4832">
        <v>6</v>
      </c>
      <c r="G4832">
        <v>0</v>
      </c>
      <c r="H4832">
        <v>68.846400000000003</v>
      </c>
      <c r="I4832" t="s">
        <v>44</v>
      </c>
      <c r="J4832" t="s">
        <v>76</v>
      </c>
      <c r="K4832" t="s">
        <v>4959</v>
      </c>
      <c r="L4832" t="s">
        <v>99</v>
      </c>
      <c r="M4832" t="s">
        <v>108</v>
      </c>
      <c r="N4832" t="s">
        <v>7035</v>
      </c>
      <c r="O4832">
        <f t="shared" si="75"/>
        <v>2014</v>
      </c>
    </row>
    <row r="4833" spans="1:15" x14ac:dyDescent="0.3">
      <c r="A4833" t="s">
        <v>7034</v>
      </c>
      <c r="B4833" s="7">
        <v>41950</v>
      </c>
      <c r="C4833" t="s">
        <v>2425</v>
      </c>
      <c r="D4833" t="s">
        <v>2625</v>
      </c>
      <c r="E4833">
        <v>36.630000000000003</v>
      </c>
      <c r="F4833">
        <v>3</v>
      </c>
      <c r="G4833">
        <v>0</v>
      </c>
      <c r="H4833">
        <v>9.8901000000000003</v>
      </c>
      <c r="I4833" t="s">
        <v>44</v>
      </c>
      <c r="J4833" t="s">
        <v>58</v>
      </c>
      <c r="K4833" t="s">
        <v>2626</v>
      </c>
      <c r="L4833" t="s">
        <v>99</v>
      </c>
      <c r="M4833" t="s">
        <v>108</v>
      </c>
      <c r="N4833" t="s">
        <v>7035</v>
      </c>
      <c r="O4833">
        <f t="shared" si="75"/>
        <v>2014</v>
      </c>
    </row>
    <row r="4834" spans="1:15" x14ac:dyDescent="0.3">
      <c r="A4834" t="s">
        <v>7034</v>
      </c>
      <c r="B4834" s="7">
        <v>41950</v>
      </c>
      <c r="C4834" t="s">
        <v>2425</v>
      </c>
      <c r="D4834" t="s">
        <v>3503</v>
      </c>
      <c r="E4834">
        <v>22.58</v>
      </c>
      <c r="F4834">
        <v>2</v>
      </c>
      <c r="G4834">
        <v>0</v>
      </c>
      <c r="H4834">
        <v>5.8708</v>
      </c>
      <c r="I4834" t="s">
        <v>44</v>
      </c>
      <c r="J4834" t="s">
        <v>58</v>
      </c>
      <c r="K4834" t="s">
        <v>3504</v>
      </c>
      <c r="L4834" t="s">
        <v>99</v>
      </c>
      <c r="M4834" t="s">
        <v>108</v>
      </c>
      <c r="N4834" t="s">
        <v>7035</v>
      </c>
      <c r="O4834">
        <f t="shared" si="75"/>
        <v>2014</v>
      </c>
    </row>
    <row r="4835" spans="1:15" x14ac:dyDescent="0.3">
      <c r="A4835" t="s">
        <v>7034</v>
      </c>
      <c r="B4835" s="7">
        <v>41950</v>
      </c>
      <c r="C4835" t="s">
        <v>2425</v>
      </c>
      <c r="D4835" t="s">
        <v>3165</v>
      </c>
      <c r="E4835">
        <v>12.39</v>
      </c>
      <c r="F4835">
        <v>3</v>
      </c>
      <c r="G4835">
        <v>0</v>
      </c>
      <c r="H4835">
        <v>5.8232999999999997</v>
      </c>
      <c r="I4835" t="s">
        <v>44</v>
      </c>
      <c r="J4835" t="s">
        <v>73</v>
      </c>
      <c r="K4835" t="s">
        <v>3166</v>
      </c>
      <c r="L4835" t="s">
        <v>99</v>
      </c>
      <c r="M4835" t="s">
        <v>108</v>
      </c>
      <c r="N4835" t="s">
        <v>7035</v>
      </c>
      <c r="O4835">
        <f t="shared" si="75"/>
        <v>2014</v>
      </c>
    </row>
    <row r="4836" spans="1:15" x14ac:dyDescent="0.3">
      <c r="A4836" t="s">
        <v>7036</v>
      </c>
      <c r="B4836" s="7">
        <v>43013</v>
      </c>
      <c r="C4836" t="s">
        <v>3595</v>
      </c>
      <c r="D4836" t="s">
        <v>4372</v>
      </c>
      <c r="E4836">
        <v>39.92</v>
      </c>
      <c r="F4836">
        <v>5</v>
      </c>
      <c r="G4836">
        <v>0.2</v>
      </c>
      <c r="H4836">
        <v>13.473000000000001</v>
      </c>
      <c r="I4836" t="s">
        <v>44</v>
      </c>
      <c r="J4836" t="s">
        <v>73</v>
      </c>
      <c r="K4836" t="s">
        <v>4373</v>
      </c>
      <c r="L4836" t="s">
        <v>47</v>
      </c>
      <c r="M4836" t="s">
        <v>48</v>
      </c>
      <c r="N4836" t="s">
        <v>120</v>
      </c>
      <c r="O4836">
        <f t="shared" si="75"/>
        <v>2017</v>
      </c>
    </row>
    <row r="4837" spans="1:15" x14ac:dyDescent="0.3">
      <c r="A4837" t="s">
        <v>7036</v>
      </c>
      <c r="B4837" s="7">
        <v>43013</v>
      </c>
      <c r="C4837" t="s">
        <v>3595</v>
      </c>
      <c r="D4837" t="s">
        <v>4798</v>
      </c>
      <c r="E4837">
        <v>61.96</v>
      </c>
      <c r="F4837">
        <v>2</v>
      </c>
      <c r="G4837">
        <v>0</v>
      </c>
      <c r="H4837">
        <v>27.882000000000001</v>
      </c>
      <c r="I4837" t="s">
        <v>44</v>
      </c>
      <c r="J4837" t="s">
        <v>85</v>
      </c>
      <c r="K4837" t="s">
        <v>4799</v>
      </c>
      <c r="L4837" t="s">
        <v>47</v>
      </c>
      <c r="M4837" t="s">
        <v>48</v>
      </c>
      <c r="N4837" t="s">
        <v>120</v>
      </c>
      <c r="O4837">
        <f t="shared" si="75"/>
        <v>2017</v>
      </c>
    </row>
    <row r="4838" spans="1:15" x14ac:dyDescent="0.3">
      <c r="A4838" t="s">
        <v>7036</v>
      </c>
      <c r="B4838" s="7">
        <v>43013</v>
      </c>
      <c r="C4838" t="s">
        <v>3595</v>
      </c>
      <c r="D4838" t="s">
        <v>2749</v>
      </c>
      <c r="E4838">
        <v>19.936</v>
      </c>
      <c r="F4838">
        <v>4</v>
      </c>
      <c r="G4838">
        <v>0.2</v>
      </c>
      <c r="H4838">
        <v>7.2267999999999999</v>
      </c>
      <c r="I4838" t="s">
        <v>44</v>
      </c>
      <c r="J4838" t="s">
        <v>73</v>
      </c>
      <c r="K4838" t="s">
        <v>2750</v>
      </c>
      <c r="L4838" t="s">
        <v>47</v>
      </c>
      <c r="M4838" t="s">
        <v>48</v>
      </c>
      <c r="N4838" t="s">
        <v>120</v>
      </c>
      <c r="O4838">
        <f t="shared" si="75"/>
        <v>2017</v>
      </c>
    </row>
    <row r="4839" spans="1:15" x14ac:dyDescent="0.3">
      <c r="A4839" t="s">
        <v>7037</v>
      </c>
      <c r="B4839" s="7">
        <v>42887</v>
      </c>
      <c r="C4839" t="s">
        <v>5221</v>
      </c>
      <c r="D4839" t="s">
        <v>2944</v>
      </c>
      <c r="E4839">
        <v>3.798</v>
      </c>
      <c r="F4839">
        <v>2</v>
      </c>
      <c r="G4839">
        <v>0.7</v>
      </c>
      <c r="H4839">
        <v>-2.6585999999999999</v>
      </c>
      <c r="I4839" t="s">
        <v>44</v>
      </c>
      <c r="J4839" t="s">
        <v>73</v>
      </c>
      <c r="K4839" t="s">
        <v>2945</v>
      </c>
      <c r="L4839" t="s">
        <v>137</v>
      </c>
      <c r="M4839" t="s">
        <v>445</v>
      </c>
      <c r="N4839" t="s">
        <v>766</v>
      </c>
      <c r="O4839">
        <f t="shared" si="75"/>
        <v>2017</v>
      </c>
    </row>
    <row r="4840" spans="1:15" x14ac:dyDescent="0.3">
      <c r="A4840" t="s">
        <v>7037</v>
      </c>
      <c r="B4840" s="7">
        <v>42887</v>
      </c>
      <c r="C4840" t="s">
        <v>5221</v>
      </c>
      <c r="D4840" t="s">
        <v>2998</v>
      </c>
      <c r="E4840">
        <v>27.744</v>
      </c>
      <c r="F4840">
        <v>6</v>
      </c>
      <c r="G4840">
        <v>0.2</v>
      </c>
      <c r="H4840">
        <v>10.0572</v>
      </c>
      <c r="I4840" t="s">
        <v>44</v>
      </c>
      <c r="J4840" t="s">
        <v>85</v>
      </c>
      <c r="K4840" t="s">
        <v>2999</v>
      </c>
      <c r="L4840" t="s">
        <v>137</v>
      </c>
      <c r="M4840" t="s">
        <v>445</v>
      </c>
      <c r="N4840" t="s">
        <v>766</v>
      </c>
      <c r="O4840">
        <f t="shared" si="75"/>
        <v>2017</v>
      </c>
    </row>
    <row r="4841" spans="1:15" x14ac:dyDescent="0.3">
      <c r="A4841" t="s">
        <v>7037</v>
      </c>
      <c r="B4841" s="7">
        <v>42887</v>
      </c>
      <c r="C4841" t="s">
        <v>5221</v>
      </c>
      <c r="D4841" t="s">
        <v>737</v>
      </c>
      <c r="E4841">
        <v>158.376</v>
      </c>
      <c r="F4841">
        <v>4</v>
      </c>
      <c r="G4841">
        <v>0.4</v>
      </c>
      <c r="H4841">
        <v>-34.314799999999998</v>
      </c>
      <c r="I4841" t="s">
        <v>69</v>
      </c>
      <c r="J4841" t="s">
        <v>70</v>
      </c>
      <c r="K4841" t="s">
        <v>738</v>
      </c>
      <c r="L4841" t="s">
        <v>137</v>
      </c>
      <c r="M4841" t="s">
        <v>445</v>
      </c>
      <c r="N4841" t="s">
        <v>766</v>
      </c>
      <c r="O4841">
        <f t="shared" si="75"/>
        <v>2017</v>
      </c>
    </row>
    <row r="4842" spans="1:15" x14ac:dyDescent="0.3">
      <c r="A4842" t="s">
        <v>7038</v>
      </c>
      <c r="B4842" s="7">
        <v>43059</v>
      </c>
      <c r="C4842" t="s">
        <v>2462</v>
      </c>
      <c r="D4842" t="s">
        <v>382</v>
      </c>
      <c r="E4842">
        <v>27.58</v>
      </c>
      <c r="F4842">
        <v>2</v>
      </c>
      <c r="G4842">
        <v>0</v>
      </c>
      <c r="H4842">
        <v>11.583600000000001</v>
      </c>
      <c r="I4842" t="s">
        <v>32</v>
      </c>
      <c r="J4842" t="s">
        <v>63</v>
      </c>
      <c r="K4842" t="s">
        <v>383</v>
      </c>
      <c r="L4842" t="s">
        <v>35</v>
      </c>
      <c r="M4842" t="s">
        <v>36</v>
      </c>
      <c r="N4842" t="s">
        <v>37</v>
      </c>
      <c r="O4842">
        <f t="shared" si="75"/>
        <v>2017</v>
      </c>
    </row>
    <row r="4843" spans="1:15" x14ac:dyDescent="0.3">
      <c r="A4843" t="s">
        <v>7039</v>
      </c>
      <c r="B4843" s="7">
        <v>42727</v>
      </c>
      <c r="C4843" t="s">
        <v>2846</v>
      </c>
      <c r="D4843" t="s">
        <v>5618</v>
      </c>
      <c r="E4843">
        <v>5.5529999999999999</v>
      </c>
      <c r="F4843">
        <v>3</v>
      </c>
      <c r="G4843">
        <v>0.7</v>
      </c>
      <c r="H4843">
        <v>-4.0721999999999996</v>
      </c>
      <c r="I4843" t="s">
        <v>44</v>
      </c>
      <c r="J4843" t="s">
        <v>73</v>
      </c>
      <c r="K4843" t="s">
        <v>5619</v>
      </c>
      <c r="L4843" t="s">
        <v>137</v>
      </c>
      <c r="M4843" t="s">
        <v>445</v>
      </c>
      <c r="N4843" t="s">
        <v>4075</v>
      </c>
      <c r="O4843">
        <f t="shared" si="75"/>
        <v>2016</v>
      </c>
    </row>
    <row r="4844" spans="1:15" x14ac:dyDescent="0.3">
      <c r="A4844" t="s">
        <v>7040</v>
      </c>
      <c r="B4844" s="7">
        <v>43007</v>
      </c>
      <c r="C4844" t="s">
        <v>928</v>
      </c>
      <c r="D4844" t="s">
        <v>3034</v>
      </c>
      <c r="E4844">
        <v>243.92</v>
      </c>
      <c r="F4844">
        <v>5</v>
      </c>
      <c r="G4844">
        <v>0.2</v>
      </c>
      <c r="H4844">
        <v>-54.881999999999998</v>
      </c>
      <c r="I4844" t="s">
        <v>44</v>
      </c>
      <c r="J4844" t="s">
        <v>58</v>
      </c>
      <c r="K4844" t="s">
        <v>3035</v>
      </c>
      <c r="L4844" t="s">
        <v>35</v>
      </c>
      <c r="M4844" t="s">
        <v>303</v>
      </c>
      <c r="N4844" t="s">
        <v>304</v>
      </c>
      <c r="O4844">
        <f t="shared" si="75"/>
        <v>2017</v>
      </c>
    </row>
    <row r="4845" spans="1:15" x14ac:dyDescent="0.3">
      <c r="A4845" t="s">
        <v>7041</v>
      </c>
      <c r="B4845" s="7">
        <v>42681</v>
      </c>
      <c r="C4845" t="s">
        <v>5744</v>
      </c>
      <c r="D4845" t="s">
        <v>3580</v>
      </c>
      <c r="E4845">
        <v>14.96</v>
      </c>
      <c r="F4845">
        <v>4</v>
      </c>
      <c r="G4845">
        <v>0</v>
      </c>
      <c r="H4845">
        <v>0.29920000000000002</v>
      </c>
      <c r="I4845" t="s">
        <v>44</v>
      </c>
      <c r="J4845" t="s">
        <v>241</v>
      </c>
      <c r="K4845" t="s">
        <v>3581</v>
      </c>
      <c r="L4845" t="s">
        <v>137</v>
      </c>
      <c r="M4845" t="s">
        <v>698</v>
      </c>
      <c r="N4845" t="s">
        <v>994</v>
      </c>
      <c r="O4845">
        <f t="shared" si="75"/>
        <v>2016</v>
      </c>
    </row>
    <row r="4846" spans="1:15" x14ac:dyDescent="0.3">
      <c r="A4846" t="s">
        <v>7042</v>
      </c>
      <c r="B4846" s="7">
        <v>41733</v>
      </c>
      <c r="C4846" t="s">
        <v>685</v>
      </c>
      <c r="D4846" t="s">
        <v>1079</v>
      </c>
      <c r="E4846">
        <v>7.1840000000000002</v>
      </c>
      <c r="F4846">
        <v>2</v>
      </c>
      <c r="G4846">
        <v>0.2</v>
      </c>
      <c r="H4846">
        <v>2.2450000000000001</v>
      </c>
      <c r="I4846" t="s">
        <v>44</v>
      </c>
      <c r="J4846" t="s">
        <v>73</v>
      </c>
      <c r="K4846" t="s">
        <v>1080</v>
      </c>
      <c r="L4846" t="s">
        <v>47</v>
      </c>
      <c r="M4846" t="s">
        <v>48</v>
      </c>
      <c r="N4846" t="s">
        <v>49</v>
      </c>
      <c r="O4846">
        <f t="shared" si="75"/>
        <v>2014</v>
      </c>
    </row>
    <row r="4847" spans="1:15" x14ac:dyDescent="0.3">
      <c r="A4847" t="s">
        <v>7043</v>
      </c>
      <c r="B4847" s="7">
        <v>42208</v>
      </c>
      <c r="C4847" t="s">
        <v>1750</v>
      </c>
      <c r="D4847" t="s">
        <v>859</v>
      </c>
      <c r="E4847">
        <v>10.512</v>
      </c>
      <c r="F4847">
        <v>3</v>
      </c>
      <c r="G4847">
        <v>0.2</v>
      </c>
      <c r="H4847">
        <v>3.6791999999999998</v>
      </c>
      <c r="I4847" t="s">
        <v>44</v>
      </c>
      <c r="J4847" t="s">
        <v>73</v>
      </c>
      <c r="K4847" t="s">
        <v>860</v>
      </c>
      <c r="L4847" t="s">
        <v>137</v>
      </c>
      <c r="M4847" t="s">
        <v>243</v>
      </c>
      <c r="N4847" t="s">
        <v>352</v>
      </c>
      <c r="O4847">
        <f t="shared" si="75"/>
        <v>2015</v>
      </c>
    </row>
    <row r="4848" spans="1:15" x14ac:dyDescent="0.3">
      <c r="A4848" t="s">
        <v>7044</v>
      </c>
      <c r="B4848" s="7">
        <v>41815</v>
      </c>
      <c r="C4848" t="s">
        <v>1043</v>
      </c>
      <c r="D4848" t="s">
        <v>2762</v>
      </c>
      <c r="E4848">
        <v>263.95999999999998</v>
      </c>
      <c r="F4848">
        <v>5</v>
      </c>
      <c r="G4848">
        <v>0.2</v>
      </c>
      <c r="H4848">
        <v>19.797000000000001</v>
      </c>
      <c r="I4848" t="s">
        <v>69</v>
      </c>
      <c r="J4848" t="s">
        <v>70</v>
      </c>
      <c r="K4848" t="s">
        <v>2763</v>
      </c>
      <c r="L4848" t="s">
        <v>47</v>
      </c>
      <c r="M4848" t="s">
        <v>378</v>
      </c>
      <c r="N4848" t="s">
        <v>1744</v>
      </c>
      <c r="O4848">
        <f t="shared" si="75"/>
        <v>2014</v>
      </c>
    </row>
    <row r="4849" spans="1:15" x14ac:dyDescent="0.3">
      <c r="A4849" t="s">
        <v>7044</v>
      </c>
      <c r="B4849" s="7">
        <v>41815</v>
      </c>
      <c r="C4849" t="s">
        <v>1043</v>
      </c>
      <c r="D4849" t="s">
        <v>1258</v>
      </c>
      <c r="E4849">
        <v>71.632000000000005</v>
      </c>
      <c r="F4849">
        <v>11</v>
      </c>
      <c r="G4849">
        <v>0.2</v>
      </c>
      <c r="H4849">
        <v>17.908000000000001</v>
      </c>
      <c r="I4849" t="s">
        <v>44</v>
      </c>
      <c r="J4849" t="s">
        <v>66</v>
      </c>
      <c r="K4849" t="s">
        <v>1259</v>
      </c>
      <c r="L4849" t="s">
        <v>47</v>
      </c>
      <c r="M4849" t="s">
        <v>378</v>
      </c>
      <c r="N4849" t="s">
        <v>1744</v>
      </c>
      <c r="O4849">
        <f t="shared" si="75"/>
        <v>2014</v>
      </c>
    </row>
    <row r="4850" spans="1:15" x14ac:dyDescent="0.3">
      <c r="A4850" t="s">
        <v>7044</v>
      </c>
      <c r="B4850" s="7">
        <v>41815</v>
      </c>
      <c r="C4850" t="s">
        <v>1043</v>
      </c>
      <c r="D4850" t="s">
        <v>3986</v>
      </c>
      <c r="E4850">
        <v>9.3279999999999994</v>
      </c>
      <c r="F4850">
        <v>1</v>
      </c>
      <c r="G4850">
        <v>0.2</v>
      </c>
      <c r="H4850">
        <v>0.81620000000000004</v>
      </c>
      <c r="I4850" t="s">
        <v>44</v>
      </c>
      <c r="J4850" t="s">
        <v>66</v>
      </c>
      <c r="K4850" t="s">
        <v>3987</v>
      </c>
      <c r="L4850" t="s">
        <v>47</v>
      </c>
      <c r="M4850" t="s">
        <v>378</v>
      </c>
      <c r="N4850" t="s">
        <v>1744</v>
      </c>
      <c r="O4850">
        <f t="shared" si="75"/>
        <v>2014</v>
      </c>
    </row>
    <row r="4851" spans="1:15" x14ac:dyDescent="0.3">
      <c r="A4851" t="s">
        <v>7045</v>
      </c>
      <c r="B4851" s="7">
        <v>41890</v>
      </c>
      <c r="C4851" t="s">
        <v>3757</v>
      </c>
      <c r="D4851" t="s">
        <v>1462</v>
      </c>
      <c r="E4851">
        <v>5.88</v>
      </c>
      <c r="F4851">
        <v>2</v>
      </c>
      <c r="G4851">
        <v>0</v>
      </c>
      <c r="H4851">
        <v>2.6459999999999999</v>
      </c>
      <c r="I4851" t="s">
        <v>44</v>
      </c>
      <c r="J4851" t="s">
        <v>66</v>
      </c>
      <c r="K4851" t="s">
        <v>1463</v>
      </c>
      <c r="L4851" t="s">
        <v>47</v>
      </c>
      <c r="M4851" t="s">
        <v>93</v>
      </c>
      <c r="N4851" t="s">
        <v>7046</v>
      </c>
      <c r="O4851">
        <f t="shared" si="75"/>
        <v>2014</v>
      </c>
    </row>
    <row r="4852" spans="1:15" x14ac:dyDescent="0.3">
      <c r="A4852" t="s">
        <v>7045</v>
      </c>
      <c r="B4852" s="7">
        <v>41890</v>
      </c>
      <c r="C4852" t="s">
        <v>3757</v>
      </c>
      <c r="D4852" t="s">
        <v>38</v>
      </c>
      <c r="E4852">
        <v>975.92</v>
      </c>
      <c r="F4852">
        <v>5</v>
      </c>
      <c r="G4852">
        <v>0.2</v>
      </c>
      <c r="H4852">
        <v>121.99</v>
      </c>
      <c r="I4852" t="s">
        <v>32</v>
      </c>
      <c r="J4852" t="s">
        <v>39</v>
      </c>
      <c r="K4852" t="s">
        <v>40</v>
      </c>
      <c r="L4852" t="s">
        <v>47</v>
      </c>
      <c r="M4852" t="s">
        <v>93</v>
      </c>
      <c r="N4852" t="s">
        <v>7046</v>
      </c>
      <c r="O4852">
        <f t="shared" si="75"/>
        <v>2014</v>
      </c>
    </row>
    <row r="4853" spans="1:15" x14ac:dyDescent="0.3">
      <c r="A4853" t="s">
        <v>7045</v>
      </c>
      <c r="B4853" s="7">
        <v>41890</v>
      </c>
      <c r="C4853" t="s">
        <v>3757</v>
      </c>
      <c r="D4853" t="s">
        <v>435</v>
      </c>
      <c r="E4853">
        <v>303.83999999999997</v>
      </c>
      <c r="F4853">
        <v>8</v>
      </c>
      <c r="G4853">
        <v>0</v>
      </c>
      <c r="H4853">
        <v>91.152000000000001</v>
      </c>
      <c r="I4853" t="s">
        <v>44</v>
      </c>
      <c r="J4853" t="s">
        <v>66</v>
      </c>
      <c r="K4853" t="s">
        <v>436</v>
      </c>
      <c r="L4853" t="s">
        <v>47</v>
      </c>
      <c r="M4853" t="s">
        <v>93</v>
      </c>
      <c r="N4853" t="s">
        <v>7046</v>
      </c>
      <c r="O4853">
        <f t="shared" si="75"/>
        <v>2014</v>
      </c>
    </row>
    <row r="4854" spans="1:15" x14ac:dyDescent="0.3">
      <c r="A4854" t="s">
        <v>7045</v>
      </c>
      <c r="B4854" s="7">
        <v>41890</v>
      </c>
      <c r="C4854" t="s">
        <v>3757</v>
      </c>
      <c r="D4854" t="s">
        <v>1571</v>
      </c>
      <c r="E4854">
        <v>485.88</v>
      </c>
      <c r="F4854">
        <v>6</v>
      </c>
      <c r="G4854">
        <v>0</v>
      </c>
      <c r="H4854">
        <v>19.435199999999998</v>
      </c>
      <c r="I4854" t="s">
        <v>44</v>
      </c>
      <c r="J4854" t="s">
        <v>58</v>
      </c>
      <c r="K4854" t="s">
        <v>1572</v>
      </c>
      <c r="L4854" t="s">
        <v>47</v>
      </c>
      <c r="M4854" t="s">
        <v>93</v>
      </c>
      <c r="N4854" t="s">
        <v>7046</v>
      </c>
      <c r="O4854">
        <f t="shared" si="75"/>
        <v>2014</v>
      </c>
    </row>
    <row r="4855" spans="1:15" x14ac:dyDescent="0.3">
      <c r="A4855" t="s">
        <v>7047</v>
      </c>
      <c r="B4855" s="7">
        <v>41985</v>
      </c>
      <c r="C4855" t="s">
        <v>833</v>
      </c>
      <c r="D4855" t="s">
        <v>3483</v>
      </c>
      <c r="E4855">
        <v>12.54</v>
      </c>
      <c r="F4855">
        <v>3</v>
      </c>
      <c r="G4855">
        <v>0</v>
      </c>
      <c r="H4855">
        <v>4.5144000000000002</v>
      </c>
      <c r="I4855" t="s">
        <v>32</v>
      </c>
      <c r="J4855" t="s">
        <v>63</v>
      </c>
      <c r="K4855" t="s">
        <v>3484</v>
      </c>
      <c r="L4855" t="s">
        <v>47</v>
      </c>
      <c r="M4855" t="s">
        <v>48</v>
      </c>
      <c r="N4855" t="s">
        <v>2811</v>
      </c>
      <c r="O4855">
        <f t="shared" si="75"/>
        <v>2014</v>
      </c>
    </row>
    <row r="4856" spans="1:15" x14ac:dyDescent="0.3">
      <c r="A4856" t="s">
        <v>7047</v>
      </c>
      <c r="B4856" s="7">
        <v>41985</v>
      </c>
      <c r="C4856" t="s">
        <v>833</v>
      </c>
      <c r="D4856" t="s">
        <v>1338</v>
      </c>
      <c r="E4856">
        <v>8.94</v>
      </c>
      <c r="F4856">
        <v>3</v>
      </c>
      <c r="G4856">
        <v>0</v>
      </c>
      <c r="H4856">
        <v>0.62580000000000002</v>
      </c>
      <c r="I4856" t="s">
        <v>44</v>
      </c>
      <c r="J4856" t="s">
        <v>58</v>
      </c>
      <c r="K4856" t="s">
        <v>1339</v>
      </c>
      <c r="L4856" t="s">
        <v>47</v>
      </c>
      <c r="M4856" t="s">
        <v>48</v>
      </c>
      <c r="N4856" t="s">
        <v>2811</v>
      </c>
      <c r="O4856">
        <f t="shared" si="75"/>
        <v>2014</v>
      </c>
    </row>
    <row r="4857" spans="1:15" x14ac:dyDescent="0.3">
      <c r="A4857" t="s">
        <v>7047</v>
      </c>
      <c r="B4857" s="7">
        <v>41985</v>
      </c>
      <c r="C4857" t="s">
        <v>833</v>
      </c>
      <c r="D4857" t="s">
        <v>234</v>
      </c>
      <c r="E4857">
        <v>9.24</v>
      </c>
      <c r="F4857">
        <v>3</v>
      </c>
      <c r="G4857">
        <v>0</v>
      </c>
      <c r="H4857">
        <v>4.4352</v>
      </c>
      <c r="I4857" t="s">
        <v>32</v>
      </c>
      <c r="J4857" t="s">
        <v>63</v>
      </c>
      <c r="K4857" t="s">
        <v>235</v>
      </c>
      <c r="L4857" t="s">
        <v>47</v>
      </c>
      <c r="M4857" t="s">
        <v>48</v>
      </c>
      <c r="N4857" t="s">
        <v>2811</v>
      </c>
      <c r="O4857">
        <f t="shared" si="75"/>
        <v>2014</v>
      </c>
    </row>
    <row r="4858" spans="1:15" x14ac:dyDescent="0.3">
      <c r="A4858" t="s">
        <v>7048</v>
      </c>
      <c r="B4858" s="7">
        <v>42017</v>
      </c>
      <c r="C4858" t="s">
        <v>1290</v>
      </c>
      <c r="D4858" t="s">
        <v>2419</v>
      </c>
      <c r="E4858">
        <v>70.007999999999996</v>
      </c>
      <c r="F4858">
        <v>3</v>
      </c>
      <c r="G4858">
        <v>0.2</v>
      </c>
      <c r="H4858">
        <v>24.502800000000001</v>
      </c>
      <c r="I4858" t="s">
        <v>44</v>
      </c>
      <c r="J4858" t="s">
        <v>73</v>
      </c>
      <c r="K4858" t="s">
        <v>2420</v>
      </c>
      <c r="L4858" t="s">
        <v>47</v>
      </c>
      <c r="M4858" t="s">
        <v>48</v>
      </c>
      <c r="N4858" t="s">
        <v>49</v>
      </c>
      <c r="O4858">
        <f t="shared" si="75"/>
        <v>2015</v>
      </c>
    </row>
    <row r="4859" spans="1:15" x14ac:dyDescent="0.3">
      <c r="A4859" t="s">
        <v>7048</v>
      </c>
      <c r="B4859" s="7">
        <v>42017</v>
      </c>
      <c r="C4859" t="s">
        <v>1290</v>
      </c>
      <c r="D4859" t="s">
        <v>975</v>
      </c>
      <c r="E4859">
        <v>77.599999999999994</v>
      </c>
      <c r="F4859">
        <v>4</v>
      </c>
      <c r="G4859">
        <v>0</v>
      </c>
      <c r="H4859">
        <v>38.024000000000001</v>
      </c>
      <c r="I4859" t="s">
        <v>32</v>
      </c>
      <c r="J4859" t="s">
        <v>63</v>
      </c>
      <c r="K4859" t="s">
        <v>976</v>
      </c>
      <c r="L4859" t="s">
        <v>47</v>
      </c>
      <c r="M4859" t="s">
        <v>48</v>
      </c>
      <c r="N4859" t="s">
        <v>49</v>
      </c>
      <c r="O4859">
        <f t="shared" si="75"/>
        <v>2015</v>
      </c>
    </row>
    <row r="4860" spans="1:15" x14ac:dyDescent="0.3">
      <c r="A4860" t="s">
        <v>7048</v>
      </c>
      <c r="B4860" s="7">
        <v>42017</v>
      </c>
      <c r="C4860" t="s">
        <v>1290</v>
      </c>
      <c r="D4860" t="s">
        <v>7049</v>
      </c>
      <c r="E4860">
        <v>464.85</v>
      </c>
      <c r="F4860">
        <v>9</v>
      </c>
      <c r="G4860">
        <v>0</v>
      </c>
      <c r="H4860">
        <v>92.97</v>
      </c>
      <c r="I4860" t="s">
        <v>32</v>
      </c>
      <c r="J4860" t="s">
        <v>63</v>
      </c>
      <c r="K4860" t="s">
        <v>7050</v>
      </c>
      <c r="L4860" t="s">
        <v>47</v>
      </c>
      <c r="M4860" t="s">
        <v>48</v>
      </c>
      <c r="N4860" t="s">
        <v>49</v>
      </c>
      <c r="O4860">
        <f t="shared" si="75"/>
        <v>2015</v>
      </c>
    </row>
    <row r="4861" spans="1:15" x14ac:dyDescent="0.3">
      <c r="A4861" t="s">
        <v>7051</v>
      </c>
      <c r="B4861" s="7">
        <v>43084</v>
      </c>
      <c r="C4861" t="s">
        <v>1234</v>
      </c>
      <c r="D4861" t="s">
        <v>3724</v>
      </c>
      <c r="E4861">
        <v>10.192</v>
      </c>
      <c r="F4861">
        <v>7</v>
      </c>
      <c r="G4861">
        <v>0.2</v>
      </c>
      <c r="H4861">
        <v>1.0192000000000001</v>
      </c>
      <c r="I4861" t="s">
        <v>44</v>
      </c>
      <c r="J4861" t="s">
        <v>66</v>
      </c>
      <c r="K4861" t="s">
        <v>3725</v>
      </c>
      <c r="L4861" t="s">
        <v>99</v>
      </c>
      <c r="M4861" t="s">
        <v>193</v>
      </c>
      <c r="N4861" t="s">
        <v>7052</v>
      </c>
      <c r="O4861">
        <f t="shared" si="75"/>
        <v>2017</v>
      </c>
    </row>
    <row r="4862" spans="1:15" x14ac:dyDescent="0.3">
      <c r="A4862" t="s">
        <v>7053</v>
      </c>
      <c r="B4862" s="7">
        <v>42722</v>
      </c>
      <c r="C4862" t="s">
        <v>1043</v>
      </c>
      <c r="D4862" t="s">
        <v>4166</v>
      </c>
      <c r="E4862">
        <v>1793.98</v>
      </c>
      <c r="F4862">
        <v>2</v>
      </c>
      <c r="G4862">
        <v>0</v>
      </c>
      <c r="H4862">
        <v>843.17060000000004</v>
      </c>
      <c r="I4862" t="s">
        <v>44</v>
      </c>
      <c r="J4862" t="s">
        <v>73</v>
      </c>
      <c r="K4862" t="s">
        <v>4167</v>
      </c>
      <c r="L4862" t="s">
        <v>137</v>
      </c>
      <c r="M4862" t="s">
        <v>698</v>
      </c>
      <c r="N4862" t="s">
        <v>886</v>
      </c>
      <c r="O4862">
        <f t="shared" si="75"/>
        <v>2016</v>
      </c>
    </row>
    <row r="4863" spans="1:15" x14ac:dyDescent="0.3">
      <c r="A4863" t="s">
        <v>7054</v>
      </c>
      <c r="B4863" s="7">
        <v>41740</v>
      </c>
      <c r="C4863" t="s">
        <v>356</v>
      </c>
      <c r="D4863" t="s">
        <v>4933</v>
      </c>
      <c r="E4863">
        <v>758.35199999999998</v>
      </c>
      <c r="F4863">
        <v>6</v>
      </c>
      <c r="G4863">
        <v>0.2</v>
      </c>
      <c r="H4863">
        <v>265.42320000000001</v>
      </c>
      <c r="I4863" t="s">
        <v>69</v>
      </c>
      <c r="J4863" t="s">
        <v>70</v>
      </c>
      <c r="K4863" t="s">
        <v>4934</v>
      </c>
      <c r="L4863" t="s">
        <v>99</v>
      </c>
      <c r="M4863" t="s">
        <v>100</v>
      </c>
      <c r="N4863" t="s">
        <v>1097</v>
      </c>
      <c r="O4863">
        <f t="shared" si="75"/>
        <v>2014</v>
      </c>
    </row>
    <row r="4864" spans="1:15" x14ac:dyDescent="0.3">
      <c r="A4864" t="s">
        <v>7055</v>
      </c>
      <c r="B4864" s="7">
        <v>42684</v>
      </c>
      <c r="C4864" t="s">
        <v>520</v>
      </c>
      <c r="D4864" t="s">
        <v>3400</v>
      </c>
      <c r="E4864">
        <v>20.367999999999999</v>
      </c>
      <c r="F4864">
        <v>1</v>
      </c>
      <c r="G4864">
        <v>0.2</v>
      </c>
      <c r="H4864">
        <v>7.3834</v>
      </c>
      <c r="I4864" t="s">
        <v>44</v>
      </c>
      <c r="J4864" t="s">
        <v>73</v>
      </c>
      <c r="K4864" t="s">
        <v>3401</v>
      </c>
      <c r="L4864" t="s">
        <v>137</v>
      </c>
      <c r="M4864" t="s">
        <v>243</v>
      </c>
      <c r="N4864" t="s">
        <v>244</v>
      </c>
      <c r="O4864">
        <f t="shared" si="75"/>
        <v>2016</v>
      </c>
    </row>
    <row r="4865" spans="1:15" x14ac:dyDescent="0.3">
      <c r="A4865" t="s">
        <v>7055</v>
      </c>
      <c r="B4865" s="7">
        <v>42684</v>
      </c>
      <c r="C4865" t="s">
        <v>520</v>
      </c>
      <c r="D4865" t="s">
        <v>1224</v>
      </c>
      <c r="E4865">
        <v>49.847999999999999</v>
      </c>
      <c r="F4865">
        <v>3</v>
      </c>
      <c r="G4865">
        <v>0.2</v>
      </c>
      <c r="H4865">
        <v>16.823699999999999</v>
      </c>
      <c r="I4865" t="s">
        <v>44</v>
      </c>
      <c r="J4865" t="s">
        <v>73</v>
      </c>
      <c r="K4865" t="s">
        <v>1225</v>
      </c>
      <c r="L4865" t="s">
        <v>137</v>
      </c>
      <c r="M4865" t="s">
        <v>243</v>
      </c>
      <c r="N4865" t="s">
        <v>244</v>
      </c>
      <c r="O4865">
        <f t="shared" si="75"/>
        <v>2016</v>
      </c>
    </row>
    <row r="4866" spans="1:15" x14ac:dyDescent="0.3">
      <c r="A4866" t="s">
        <v>7056</v>
      </c>
      <c r="B4866" s="7">
        <v>42912</v>
      </c>
      <c r="C4866" t="s">
        <v>463</v>
      </c>
      <c r="D4866" t="s">
        <v>1766</v>
      </c>
      <c r="E4866">
        <v>239.97</v>
      </c>
      <c r="F4866">
        <v>3</v>
      </c>
      <c r="G4866">
        <v>0</v>
      </c>
      <c r="H4866">
        <v>67.191599999999994</v>
      </c>
      <c r="I4866" t="s">
        <v>69</v>
      </c>
      <c r="J4866" t="s">
        <v>70</v>
      </c>
      <c r="K4866" t="s">
        <v>1767</v>
      </c>
      <c r="L4866" t="s">
        <v>137</v>
      </c>
      <c r="M4866" t="s">
        <v>243</v>
      </c>
      <c r="N4866" t="s">
        <v>244</v>
      </c>
      <c r="O4866">
        <f t="shared" ref="O4866:O4929" si="76">YEAR(B4866)</f>
        <v>2017</v>
      </c>
    </row>
    <row r="4867" spans="1:15" x14ac:dyDescent="0.3">
      <c r="A4867" t="s">
        <v>7057</v>
      </c>
      <c r="B4867" s="7">
        <v>43052</v>
      </c>
      <c r="C4867" t="s">
        <v>581</v>
      </c>
      <c r="D4867" t="s">
        <v>1528</v>
      </c>
      <c r="E4867">
        <v>2404.7040000000002</v>
      </c>
      <c r="F4867">
        <v>6</v>
      </c>
      <c r="G4867">
        <v>0.2</v>
      </c>
      <c r="H4867">
        <v>150.29400000000001</v>
      </c>
      <c r="I4867" t="s">
        <v>32</v>
      </c>
      <c r="J4867" t="s">
        <v>39</v>
      </c>
      <c r="K4867" t="s">
        <v>1529</v>
      </c>
      <c r="L4867" t="s">
        <v>47</v>
      </c>
      <c r="M4867" t="s">
        <v>93</v>
      </c>
      <c r="N4867" t="s">
        <v>94</v>
      </c>
      <c r="O4867">
        <f t="shared" si="76"/>
        <v>2017</v>
      </c>
    </row>
    <row r="4868" spans="1:15" x14ac:dyDescent="0.3">
      <c r="A4868" t="s">
        <v>7057</v>
      </c>
      <c r="B4868" s="7">
        <v>43052</v>
      </c>
      <c r="C4868" t="s">
        <v>581</v>
      </c>
      <c r="D4868" t="s">
        <v>4421</v>
      </c>
      <c r="E4868">
        <v>563.024</v>
      </c>
      <c r="F4868">
        <v>11</v>
      </c>
      <c r="G4868">
        <v>0.2</v>
      </c>
      <c r="H4868">
        <v>190.0206</v>
      </c>
      <c r="I4868" t="s">
        <v>44</v>
      </c>
      <c r="J4868" t="s">
        <v>73</v>
      </c>
      <c r="K4868" t="s">
        <v>4422</v>
      </c>
      <c r="L4868" t="s">
        <v>47</v>
      </c>
      <c r="M4868" t="s">
        <v>93</v>
      </c>
      <c r="N4868" t="s">
        <v>94</v>
      </c>
      <c r="O4868">
        <f t="shared" si="76"/>
        <v>2017</v>
      </c>
    </row>
    <row r="4869" spans="1:15" x14ac:dyDescent="0.3">
      <c r="A4869" t="s">
        <v>7057</v>
      </c>
      <c r="B4869" s="7">
        <v>43052</v>
      </c>
      <c r="C4869" t="s">
        <v>581</v>
      </c>
      <c r="D4869" t="s">
        <v>606</v>
      </c>
      <c r="E4869">
        <v>344.91</v>
      </c>
      <c r="F4869">
        <v>3</v>
      </c>
      <c r="G4869">
        <v>0</v>
      </c>
      <c r="H4869">
        <v>10.347300000000001</v>
      </c>
      <c r="I4869" t="s">
        <v>44</v>
      </c>
      <c r="J4869" t="s">
        <v>58</v>
      </c>
      <c r="K4869" t="s">
        <v>607</v>
      </c>
      <c r="L4869" t="s">
        <v>47</v>
      </c>
      <c r="M4869" t="s">
        <v>93</v>
      </c>
      <c r="N4869" t="s">
        <v>94</v>
      </c>
      <c r="O4869">
        <f t="shared" si="76"/>
        <v>2017</v>
      </c>
    </row>
    <row r="4870" spans="1:15" x14ac:dyDescent="0.3">
      <c r="A4870" t="s">
        <v>7057</v>
      </c>
      <c r="B4870" s="7">
        <v>43052</v>
      </c>
      <c r="C4870" t="s">
        <v>581</v>
      </c>
      <c r="D4870" t="s">
        <v>2564</v>
      </c>
      <c r="E4870">
        <v>8.64</v>
      </c>
      <c r="F4870">
        <v>3</v>
      </c>
      <c r="G4870">
        <v>0</v>
      </c>
      <c r="H4870">
        <v>4.2336</v>
      </c>
      <c r="I4870" t="s">
        <v>44</v>
      </c>
      <c r="J4870" t="s">
        <v>45</v>
      </c>
      <c r="K4870" t="s">
        <v>2565</v>
      </c>
      <c r="L4870" t="s">
        <v>47</v>
      </c>
      <c r="M4870" t="s">
        <v>93</v>
      </c>
      <c r="N4870" t="s">
        <v>94</v>
      </c>
      <c r="O4870">
        <f t="shared" si="76"/>
        <v>2017</v>
      </c>
    </row>
    <row r="4871" spans="1:15" x14ac:dyDescent="0.3">
      <c r="A4871" t="s">
        <v>7058</v>
      </c>
      <c r="B4871" s="7">
        <v>43063</v>
      </c>
      <c r="C4871" t="s">
        <v>3422</v>
      </c>
      <c r="D4871" t="s">
        <v>3188</v>
      </c>
      <c r="E4871">
        <v>89.988</v>
      </c>
      <c r="F4871">
        <v>2</v>
      </c>
      <c r="G4871">
        <v>0.4</v>
      </c>
      <c r="H4871">
        <v>-14.997999999999999</v>
      </c>
      <c r="I4871" t="s">
        <v>69</v>
      </c>
      <c r="J4871" t="s">
        <v>70</v>
      </c>
      <c r="K4871" t="s">
        <v>3189</v>
      </c>
      <c r="L4871" t="s">
        <v>137</v>
      </c>
      <c r="M4871" t="s">
        <v>138</v>
      </c>
      <c r="N4871" t="s">
        <v>2173</v>
      </c>
      <c r="O4871">
        <f t="shared" si="76"/>
        <v>2017</v>
      </c>
    </row>
    <row r="4872" spans="1:15" x14ac:dyDescent="0.3">
      <c r="A4872" t="s">
        <v>7058</v>
      </c>
      <c r="B4872" s="7">
        <v>43063</v>
      </c>
      <c r="C4872" t="s">
        <v>3422</v>
      </c>
      <c r="D4872" t="s">
        <v>3967</v>
      </c>
      <c r="E4872">
        <v>229.54400000000001</v>
      </c>
      <c r="F4872">
        <v>7</v>
      </c>
      <c r="G4872">
        <v>0.2</v>
      </c>
      <c r="H4872">
        <v>83.209699999999998</v>
      </c>
      <c r="I4872" t="s">
        <v>44</v>
      </c>
      <c r="J4872" t="s">
        <v>85</v>
      </c>
      <c r="K4872" t="s">
        <v>3968</v>
      </c>
      <c r="L4872" t="s">
        <v>137</v>
      </c>
      <c r="M4872" t="s">
        <v>138</v>
      </c>
      <c r="N4872" t="s">
        <v>2173</v>
      </c>
      <c r="O4872">
        <f t="shared" si="76"/>
        <v>2017</v>
      </c>
    </row>
    <row r="4873" spans="1:15" x14ac:dyDescent="0.3">
      <c r="A4873" t="s">
        <v>7059</v>
      </c>
      <c r="B4873" s="7">
        <v>42878</v>
      </c>
      <c r="C4873" t="s">
        <v>810</v>
      </c>
      <c r="D4873" t="s">
        <v>7060</v>
      </c>
      <c r="E4873">
        <v>1.8240000000000001</v>
      </c>
      <c r="F4873">
        <v>2</v>
      </c>
      <c r="G4873">
        <v>0.2</v>
      </c>
      <c r="H4873">
        <v>0.61560000000000004</v>
      </c>
      <c r="I4873" t="s">
        <v>44</v>
      </c>
      <c r="J4873" t="s">
        <v>241</v>
      </c>
      <c r="K4873" t="s">
        <v>7061</v>
      </c>
      <c r="L4873" t="s">
        <v>99</v>
      </c>
      <c r="M4873" t="s">
        <v>100</v>
      </c>
      <c r="N4873" t="s">
        <v>171</v>
      </c>
      <c r="O4873">
        <f t="shared" si="76"/>
        <v>2017</v>
      </c>
    </row>
    <row r="4874" spans="1:15" x14ac:dyDescent="0.3">
      <c r="A4874" t="s">
        <v>7059</v>
      </c>
      <c r="B4874" s="7">
        <v>42878</v>
      </c>
      <c r="C4874" t="s">
        <v>810</v>
      </c>
      <c r="D4874" t="s">
        <v>6001</v>
      </c>
      <c r="E4874">
        <v>18.32</v>
      </c>
      <c r="F4874">
        <v>5</v>
      </c>
      <c r="G4874">
        <v>0.8</v>
      </c>
      <c r="H4874">
        <v>-46.716000000000001</v>
      </c>
      <c r="I4874" t="s">
        <v>44</v>
      </c>
      <c r="J4874" t="s">
        <v>76</v>
      </c>
      <c r="K4874" t="s">
        <v>6002</v>
      </c>
      <c r="L4874" t="s">
        <v>99</v>
      </c>
      <c r="M4874" t="s">
        <v>100</v>
      </c>
      <c r="N4874" t="s">
        <v>171</v>
      </c>
      <c r="O4874">
        <f t="shared" si="76"/>
        <v>2017</v>
      </c>
    </row>
    <row r="4875" spans="1:15" x14ac:dyDescent="0.3">
      <c r="A4875" t="s">
        <v>7059</v>
      </c>
      <c r="B4875" s="7">
        <v>42878</v>
      </c>
      <c r="C4875" t="s">
        <v>810</v>
      </c>
      <c r="D4875" t="s">
        <v>5739</v>
      </c>
      <c r="E4875">
        <v>48.816000000000003</v>
      </c>
      <c r="F4875">
        <v>3</v>
      </c>
      <c r="G4875">
        <v>0.2</v>
      </c>
      <c r="H4875">
        <v>-11.5938</v>
      </c>
      <c r="I4875" t="s">
        <v>44</v>
      </c>
      <c r="J4875" t="s">
        <v>58</v>
      </c>
      <c r="K4875" t="s">
        <v>5740</v>
      </c>
      <c r="L4875" t="s">
        <v>99</v>
      </c>
      <c r="M4875" t="s">
        <v>100</v>
      </c>
      <c r="N4875" t="s">
        <v>171</v>
      </c>
      <c r="O4875">
        <f t="shared" si="76"/>
        <v>2017</v>
      </c>
    </row>
    <row r="4876" spans="1:15" x14ac:dyDescent="0.3">
      <c r="A4876" t="s">
        <v>7059</v>
      </c>
      <c r="B4876" s="7">
        <v>42878</v>
      </c>
      <c r="C4876" t="s">
        <v>810</v>
      </c>
      <c r="D4876" t="s">
        <v>1074</v>
      </c>
      <c r="E4876">
        <v>1.1879999999999999</v>
      </c>
      <c r="F4876">
        <v>1</v>
      </c>
      <c r="G4876">
        <v>0.8</v>
      </c>
      <c r="H4876">
        <v>-1.9601999999999999</v>
      </c>
      <c r="I4876" t="s">
        <v>44</v>
      </c>
      <c r="J4876" t="s">
        <v>73</v>
      </c>
      <c r="K4876" t="s">
        <v>1075</v>
      </c>
      <c r="L4876" t="s">
        <v>99</v>
      </c>
      <c r="M4876" t="s">
        <v>100</v>
      </c>
      <c r="N4876" t="s">
        <v>171</v>
      </c>
      <c r="O4876">
        <f t="shared" si="76"/>
        <v>2017</v>
      </c>
    </row>
    <row r="4877" spans="1:15" x14ac:dyDescent="0.3">
      <c r="A4877" t="s">
        <v>7062</v>
      </c>
      <c r="B4877" s="7">
        <v>41975</v>
      </c>
      <c r="C4877" t="s">
        <v>3481</v>
      </c>
      <c r="D4877" t="s">
        <v>1835</v>
      </c>
      <c r="E4877">
        <v>119.8</v>
      </c>
      <c r="F4877">
        <v>5</v>
      </c>
      <c r="G4877">
        <v>0.2</v>
      </c>
      <c r="H4877">
        <v>29.95</v>
      </c>
      <c r="I4877" t="s">
        <v>69</v>
      </c>
      <c r="J4877" t="s">
        <v>148</v>
      </c>
      <c r="K4877" t="s">
        <v>1836</v>
      </c>
      <c r="L4877" t="s">
        <v>137</v>
      </c>
      <c r="M4877" t="s">
        <v>445</v>
      </c>
      <c r="N4877" t="s">
        <v>446</v>
      </c>
      <c r="O4877">
        <f t="shared" si="76"/>
        <v>2014</v>
      </c>
    </row>
    <row r="4878" spans="1:15" x14ac:dyDescent="0.3">
      <c r="A4878" t="s">
        <v>7063</v>
      </c>
      <c r="B4878" s="7">
        <v>41915</v>
      </c>
      <c r="C4878" t="s">
        <v>2611</v>
      </c>
      <c r="D4878" t="s">
        <v>5250</v>
      </c>
      <c r="E4878">
        <v>61.567999999999998</v>
      </c>
      <c r="F4878">
        <v>2</v>
      </c>
      <c r="G4878">
        <v>0.2</v>
      </c>
      <c r="H4878">
        <v>4.6176000000000004</v>
      </c>
      <c r="I4878" t="s">
        <v>44</v>
      </c>
      <c r="J4878" t="s">
        <v>58</v>
      </c>
      <c r="K4878" t="s">
        <v>5251</v>
      </c>
      <c r="L4878" t="s">
        <v>35</v>
      </c>
      <c r="M4878" t="s">
        <v>87</v>
      </c>
      <c r="N4878" t="s">
        <v>338</v>
      </c>
      <c r="O4878">
        <f t="shared" si="76"/>
        <v>2014</v>
      </c>
    </row>
    <row r="4879" spans="1:15" x14ac:dyDescent="0.3">
      <c r="A4879" t="s">
        <v>7063</v>
      </c>
      <c r="B4879" s="7">
        <v>41915</v>
      </c>
      <c r="C4879" t="s">
        <v>2611</v>
      </c>
      <c r="D4879" t="s">
        <v>2322</v>
      </c>
      <c r="E4879">
        <v>6.1920000000000002</v>
      </c>
      <c r="F4879">
        <v>3</v>
      </c>
      <c r="G4879">
        <v>0.2</v>
      </c>
      <c r="H4879">
        <v>0.46439999999999998</v>
      </c>
      <c r="I4879" t="s">
        <v>44</v>
      </c>
      <c r="J4879" t="s">
        <v>66</v>
      </c>
      <c r="K4879" t="s">
        <v>2323</v>
      </c>
      <c r="L4879" t="s">
        <v>35</v>
      </c>
      <c r="M4879" t="s">
        <v>87</v>
      </c>
      <c r="N4879" t="s">
        <v>338</v>
      </c>
      <c r="O4879">
        <f t="shared" si="76"/>
        <v>2014</v>
      </c>
    </row>
    <row r="4880" spans="1:15" x14ac:dyDescent="0.3">
      <c r="A4880" t="s">
        <v>7064</v>
      </c>
      <c r="B4880" s="7">
        <v>42580</v>
      </c>
      <c r="C4880" t="s">
        <v>4877</v>
      </c>
      <c r="D4880" t="s">
        <v>7000</v>
      </c>
      <c r="E4880">
        <v>2.214</v>
      </c>
      <c r="F4880">
        <v>3</v>
      </c>
      <c r="G4880">
        <v>0.7</v>
      </c>
      <c r="H4880">
        <v>-1.476</v>
      </c>
      <c r="I4880" t="s">
        <v>44</v>
      </c>
      <c r="J4880" t="s">
        <v>73</v>
      </c>
      <c r="K4880" t="s">
        <v>7001</v>
      </c>
      <c r="L4880" t="s">
        <v>35</v>
      </c>
      <c r="M4880" t="s">
        <v>55</v>
      </c>
      <c r="N4880" t="s">
        <v>7065</v>
      </c>
      <c r="O4880">
        <f t="shared" si="76"/>
        <v>2016</v>
      </c>
    </row>
    <row r="4881" spans="1:15" x14ac:dyDescent="0.3">
      <c r="A4881" t="s">
        <v>7066</v>
      </c>
      <c r="B4881" s="7">
        <v>43041</v>
      </c>
      <c r="C4881" t="s">
        <v>3989</v>
      </c>
      <c r="D4881" t="s">
        <v>5732</v>
      </c>
      <c r="E4881">
        <v>5.32</v>
      </c>
      <c r="F4881">
        <v>2</v>
      </c>
      <c r="G4881">
        <v>0</v>
      </c>
      <c r="H4881">
        <v>2.6067999999999998</v>
      </c>
      <c r="I4881" t="s">
        <v>44</v>
      </c>
      <c r="J4881" t="s">
        <v>159</v>
      </c>
      <c r="K4881" t="s">
        <v>5733</v>
      </c>
      <c r="L4881" t="s">
        <v>35</v>
      </c>
      <c r="M4881" t="s">
        <v>36</v>
      </c>
      <c r="N4881" t="s">
        <v>37</v>
      </c>
      <c r="O4881">
        <f t="shared" si="76"/>
        <v>2017</v>
      </c>
    </row>
    <row r="4882" spans="1:15" x14ac:dyDescent="0.3">
      <c r="A4882" t="s">
        <v>7066</v>
      </c>
      <c r="B4882" s="7">
        <v>43041</v>
      </c>
      <c r="C4882" t="s">
        <v>3989</v>
      </c>
      <c r="D4882" t="s">
        <v>38</v>
      </c>
      <c r="E4882">
        <v>975.92</v>
      </c>
      <c r="F4882">
        <v>4</v>
      </c>
      <c r="G4882">
        <v>0</v>
      </c>
      <c r="H4882">
        <v>292.77600000000001</v>
      </c>
      <c r="I4882" t="s">
        <v>32</v>
      </c>
      <c r="J4882" t="s">
        <v>39</v>
      </c>
      <c r="K4882" t="s">
        <v>40</v>
      </c>
      <c r="L4882" t="s">
        <v>35</v>
      </c>
      <c r="M4882" t="s">
        <v>36</v>
      </c>
      <c r="N4882" t="s">
        <v>37</v>
      </c>
      <c r="O4882">
        <f t="shared" si="76"/>
        <v>2017</v>
      </c>
    </row>
    <row r="4883" spans="1:15" x14ac:dyDescent="0.3">
      <c r="A4883" t="s">
        <v>7066</v>
      </c>
      <c r="B4883" s="7">
        <v>43041</v>
      </c>
      <c r="C4883" t="s">
        <v>3989</v>
      </c>
      <c r="D4883" t="s">
        <v>4647</v>
      </c>
      <c r="E4883">
        <v>2249.91</v>
      </c>
      <c r="F4883">
        <v>9</v>
      </c>
      <c r="G4883">
        <v>0</v>
      </c>
      <c r="H4883">
        <v>517.47929999999997</v>
      </c>
      <c r="I4883" t="s">
        <v>69</v>
      </c>
      <c r="J4883" t="s">
        <v>148</v>
      </c>
      <c r="K4883" t="s">
        <v>4648</v>
      </c>
      <c r="L4883" t="s">
        <v>35</v>
      </c>
      <c r="M4883" t="s">
        <v>36</v>
      </c>
      <c r="N4883" t="s">
        <v>37</v>
      </c>
      <c r="O4883">
        <f t="shared" si="76"/>
        <v>2017</v>
      </c>
    </row>
    <row r="4884" spans="1:15" x14ac:dyDescent="0.3">
      <c r="A4884" t="s">
        <v>7066</v>
      </c>
      <c r="B4884" s="7">
        <v>43041</v>
      </c>
      <c r="C4884" t="s">
        <v>3989</v>
      </c>
      <c r="D4884" t="s">
        <v>1246</v>
      </c>
      <c r="E4884">
        <v>59.92</v>
      </c>
      <c r="F4884">
        <v>4</v>
      </c>
      <c r="G4884">
        <v>0</v>
      </c>
      <c r="H4884">
        <v>16.7776</v>
      </c>
      <c r="I4884" t="s">
        <v>44</v>
      </c>
      <c r="J4884" t="s">
        <v>58</v>
      </c>
      <c r="K4884" t="s">
        <v>1247</v>
      </c>
      <c r="L4884" t="s">
        <v>35</v>
      </c>
      <c r="M4884" t="s">
        <v>36</v>
      </c>
      <c r="N4884" t="s">
        <v>37</v>
      </c>
      <c r="O4884">
        <f t="shared" si="76"/>
        <v>2017</v>
      </c>
    </row>
    <row r="4885" spans="1:15" x14ac:dyDescent="0.3">
      <c r="A4885" t="s">
        <v>7067</v>
      </c>
      <c r="B4885" s="7">
        <v>42802</v>
      </c>
      <c r="C4885" t="s">
        <v>874</v>
      </c>
      <c r="D4885" t="s">
        <v>6555</v>
      </c>
      <c r="E4885">
        <v>171.2</v>
      </c>
      <c r="F4885">
        <v>5</v>
      </c>
      <c r="G4885">
        <v>0.2</v>
      </c>
      <c r="H4885">
        <v>64.2</v>
      </c>
      <c r="I4885" t="s">
        <v>44</v>
      </c>
      <c r="J4885" t="s">
        <v>73</v>
      </c>
      <c r="K4885" t="s">
        <v>6556</v>
      </c>
      <c r="L4885" t="s">
        <v>47</v>
      </c>
      <c r="M4885" t="s">
        <v>48</v>
      </c>
      <c r="N4885" t="s">
        <v>1666</v>
      </c>
      <c r="O4885">
        <f t="shared" si="76"/>
        <v>2017</v>
      </c>
    </row>
    <row r="4886" spans="1:15" x14ac:dyDescent="0.3">
      <c r="A4886" t="s">
        <v>7067</v>
      </c>
      <c r="B4886" s="7">
        <v>42802</v>
      </c>
      <c r="C4886" t="s">
        <v>874</v>
      </c>
      <c r="D4886" t="s">
        <v>6581</v>
      </c>
      <c r="E4886">
        <v>3.36</v>
      </c>
      <c r="F4886">
        <v>2</v>
      </c>
      <c r="G4886">
        <v>0</v>
      </c>
      <c r="H4886">
        <v>0.87360000000000004</v>
      </c>
      <c r="I4886" t="s">
        <v>44</v>
      </c>
      <c r="J4886" t="s">
        <v>66</v>
      </c>
      <c r="K4886" t="s">
        <v>6582</v>
      </c>
      <c r="L4886" t="s">
        <v>47</v>
      </c>
      <c r="M4886" t="s">
        <v>48</v>
      </c>
      <c r="N4886" t="s">
        <v>1666</v>
      </c>
      <c r="O4886">
        <f t="shared" si="76"/>
        <v>2017</v>
      </c>
    </row>
    <row r="4887" spans="1:15" x14ac:dyDescent="0.3">
      <c r="A4887" t="s">
        <v>7068</v>
      </c>
      <c r="B4887" s="7">
        <v>41989</v>
      </c>
      <c r="C4887" t="s">
        <v>2046</v>
      </c>
      <c r="D4887" t="s">
        <v>4015</v>
      </c>
      <c r="E4887">
        <v>114.2</v>
      </c>
      <c r="F4887">
        <v>5</v>
      </c>
      <c r="G4887">
        <v>0</v>
      </c>
      <c r="H4887">
        <v>52.531999999999996</v>
      </c>
      <c r="I4887" t="s">
        <v>44</v>
      </c>
      <c r="J4887" t="s">
        <v>85</v>
      </c>
      <c r="K4887" t="s">
        <v>4016</v>
      </c>
      <c r="L4887" t="s">
        <v>99</v>
      </c>
      <c r="M4887" t="s">
        <v>216</v>
      </c>
      <c r="N4887" t="s">
        <v>779</v>
      </c>
      <c r="O4887">
        <f t="shared" si="76"/>
        <v>2014</v>
      </c>
    </row>
    <row r="4888" spans="1:15" x14ac:dyDescent="0.3">
      <c r="A4888" t="s">
        <v>7069</v>
      </c>
      <c r="B4888" s="7">
        <v>42702</v>
      </c>
      <c r="C4888" t="s">
        <v>4466</v>
      </c>
      <c r="D4888" t="s">
        <v>788</v>
      </c>
      <c r="E4888">
        <v>182.67</v>
      </c>
      <c r="F4888">
        <v>3</v>
      </c>
      <c r="G4888">
        <v>0</v>
      </c>
      <c r="H4888">
        <v>52.974299999999999</v>
      </c>
      <c r="I4888" t="s">
        <v>32</v>
      </c>
      <c r="J4888" t="s">
        <v>39</v>
      </c>
      <c r="K4888" t="s">
        <v>789</v>
      </c>
      <c r="L4888" t="s">
        <v>35</v>
      </c>
      <c r="M4888" t="s">
        <v>1129</v>
      </c>
      <c r="N4888" t="s">
        <v>7010</v>
      </c>
      <c r="O4888">
        <f t="shared" si="76"/>
        <v>2016</v>
      </c>
    </row>
    <row r="4889" spans="1:15" x14ac:dyDescent="0.3">
      <c r="A4889" t="s">
        <v>7069</v>
      </c>
      <c r="B4889" s="7">
        <v>42702</v>
      </c>
      <c r="C4889" t="s">
        <v>4466</v>
      </c>
      <c r="D4889" t="s">
        <v>2258</v>
      </c>
      <c r="E4889">
        <v>101.7</v>
      </c>
      <c r="F4889">
        <v>6</v>
      </c>
      <c r="G4889">
        <v>0</v>
      </c>
      <c r="H4889">
        <v>6.1020000000000003</v>
      </c>
      <c r="I4889" t="s">
        <v>69</v>
      </c>
      <c r="J4889" t="s">
        <v>148</v>
      </c>
      <c r="K4889" t="s">
        <v>2259</v>
      </c>
      <c r="L4889" t="s">
        <v>35</v>
      </c>
      <c r="M4889" t="s">
        <v>1129</v>
      </c>
      <c r="N4889" t="s">
        <v>7010</v>
      </c>
      <c r="O4889">
        <f t="shared" si="76"/>
        <v>2016</v>
      </c>
    </row>
    <row r="4890" spans="1:15" x14ac:dyDescent="0.3">
      <c r="A4890" t="s">
        <v>7069</v>
      </c>
      <c r="B4890" s="7">
        <v>42702</v>
      </c>
      <c r="C4890" t="s">
        <v>4466</v>
      </c>
      <c r="D4890" t="s">
        <v>1567</v>
      </c>
      <c r="E4890">
        <v>1126.02</v>
      </c>
      <c r="F4890">
        <v>3</v>
      </c>
      <c r="G4890">
        <v>0</v>
      </c>
      <c r="H4890">
        <v>56.301000000000002</v>
      </c>
      <c r="I4890" t="s">
        <v>44</v>
      </c>
      <c r="J4890" t="s">
        <v>58</v>
      </c>
      <c r="K4890" t="s">
        <v>1568</v>
      </c>
      <c r="L4890" t="s">
        <v>35</v>
      </c>
      <c r="M4890" t="s">
        <v>1129</v>
      </c>
      <c r="N4890" t="s">
        <v>7010</v>
      </c>
      <c r="O4890">
        <f t="shared" si="76"/>
        <v>2016</v>
      </c>
    </row>
    <row r="4891" spans="1:15" x14ac:dyDescent="0.3">
      <c r="A4891" t="s">
        <v>7069</v>
      </c>
      <c r="B4891" s="7">
        <v>42702</v>
      </c>
      <c r="C4891" t="s">
        <v>4466</v>
      </c>
      <c r="D4891" t="s">
        <v>6797</v>
      </c>
      <c r="E4891">
        <v>1263.3</v>
      </c>
      <c r="F4891">
        <v>6</v>
      </c>
      <c r="G4891">
        <v>0</v>
      </c>
      <c r="H4891">
        <v>315.82499999999999</v>
      </c>
      <c r="I4891" t="s">
        <v>44</v>
      </c>
      <c r="J4891" t="s">
        <v>58</v>
      </c>
      <c r="K4891" t="s">
        <v>6798</v>
      </c>
      <c r="L4891" t="s">
        <v>35</v>
      </c>
      <c r="M4891" t="s">
        <v>1129</v>
      </c>
      <c r="N4891" t="s">
        <v>7010</v>
      </c>
      <c r="O4891">
        <f t="shared" si="76"/>
        <v>2016</v>
      </c>
    </row>
    <row r="4892" spans="1:15" x14ac:dyDescent="0.3">
      <c r="A4892" t="s">
        <v>7070</v>
      </c>
      <c r="B4892" s="7">
        <v>42727</v>
      </c>
      <c r="C4892" t="s">
        <v>4209</v>
      </c>
      <c r="D4892" t="s">
        <v>1556</v>
      </c>
      <c r="E4892">
        <v>8.82</v>
      </c>
      <c r="F4892">
        <v>3</v>
      </c>
      <c r="G4892">
        <v>0</v>
      </c>
      <c r="H4892">
        <v>2.5577999999999999</v>
      </c>
      <c r="I4892" t="s">
        <v>44</v>
      </c>
      <c r="J4892" t="s">
        <v>66</v>
      </c>
      <c r="K4892" t="s">
        <v>1557</v>
      </c>
      <c r="L4892" t="s">
        <v>47</v>
      </c>
      <c r="M4892" t="s">
        <v>93</v>
      </c>
      <c r="N4892" t="s">
        <v>94</v>
      </c>
      <c r="O4892">
        <f t="shared" si="76"/>
        <v>2016</v>
      </c>
    </row>
    <row r="4893" spans="1:15" x14ac:dyDescent="0.3">
      <c r="A4893" t="s">
        <v>7070</v>
      </c>
      <c r="B4893" s="7">
        <v>42727</v>
      </c>
      <c r="C4893" t="s">
        <v>4209</v>
      </c>
      <c r="D4893" t="s">
        <v>4399</v>
      </c>
      <c r="E4893">
        <v>37.94</v>
      </c>
      <c r="F4893">
        <v>2</v>
      </c>
      <c r="G4893">
        <v>0</v>
      </c>
      <c r="H4893">
        <v>18.211200000000002</v>
      </c>
      <c r="I4893" t="s">
        <v>44</v>
      </c>
      <c r="J4893" t="s">
        <v>85</v>
      </c>
      <c r="K4893" t="s">
        <v>4400</v>
      </c>
      <c r="L4893" t="s">
        <v>47</v>
      </c>
      <c r="M4893" t="s">
        <v>93</v>
      </c>
      <c r="N4893" t="s">
        <v>94</v>
      </c>
      <c r="O4893">
        <f t="shared" si="76"/>
        <v>2016</v>
      </c>
    </row>
    <row r="4894" spans="1:15" x14ac:dyDescent="0.3">
      <c r="A4894" t="s">
        <v>7070</v>
      </c>
      <c r="B4894" s="7">
        <v>42727</v>
      </c>
      <c r="C4894" t="s">
        <v>4209</v>
      </c>
      <c r="D4894" t="s">
        <v>7071</v>
      </c>
      <c r="E4894">
        <v>4.2</v>
      </c>
      <c r="F4894">
        <v>2</v>
      </c>
      <c r="G4894">
        <v>0</v>
      </c>
      <c r="H4894">
        <v>1.1759999999999999</v>
      </c>
      <c r="I4894" t="s">
        <v>44</v>
      </c>
      <c r="J4894" t="s">
        <v>66</v>
      </c>
      <c r="K4894" t="s">
        <v>7072</v>
      </c>
      <c r="L4894" t="s">
        <v>47</v>
      </c>
      <c r="M4894" t="s">
        <v>93</v>
      </c>
      <c r="N4894" t="s">
        <v>94</v>
      </c>
      <c r="O4894">
        <f t="shared" si="76"/>
        <v>2016</v>
      </c>
    </row>
    <row r="4895" spans="1:15" x14ac:dyDescent="0.3">
      <c r="A4895" t="s">
        <v>7070</v>
      </c>
      <c r="B4895" s="7">
        <v>42727</v>
      </c>
      <c r="C4895" t="s">
        <v>4209</v>
      </c>
      <c r="D4895" t="s">
        <v>1443</v>
      </c>
      <c r="E4895">
        <v>227.28</v>
      </c>
      <c r="F4895">
        <v>2</v>
      </c>
      <c r="G4895">
        <v>0</v>
      </c>
      <c r="H4895">
        <v>2.2728000000000002</v>
      </c>
      <c r="I4895" t="s">
        <v>44</v>
      </c>
      <c r="J4895" t="s">
        <v>58</v>
      </c>
      <c r="K4895" t="s">
        <v>1444</v>
      </c>
      <c r="L4895" t="s">
        <v>47</v>
      </c>
      <c r="M4895" t="s">
        <v>93</v>
      </c>
      <c r="N4895" t="s">
        <v>94</v>
      </c>
      <c r="O4895">
        <f t="shared" si="76"/>
        <v>2016</v>
      </c>
    </row>
    <row r="4896" spans="1:15" x14ac:dyDescent="0.3">
      <c r="A4896" t="s">
        <v>7070</v>
      </c>
      <c r="B4896" s="7">
        <v>42727</v>
      </c>
      <c r="C4896" t="s">
        <v>4209</v>
      </c>
      <c r="D4896" t="s">
        <v>525</v>
      </c>
      <c r="E4896">
        <v>47.9</v>
      </c>
      <c r="F4896">
        <v>1</v>
      </c>
      <c r="G4896">
        <v>0</v>
      </c>
      <c r="H4896">
        <v>22.992000000000001</v>
      </c>
      <c r="I4896" t="s">
        <v>44</v>
      </c>
      <c r="J4896" t="s">
        <v>85</v>
      </c>
      <c r="K4896" t="s">
        <v>526</v>
      </c>
      <c r="L4896" t="s">
        <v>47</v>
      </c>
      <c r="M4896" t="s">
        <v>93</v>
      </c>
      <c r="N4896" t="s">
        <v>94</v>
      </c>
      <c r="O4896">
        <f t="shared" si="76"/>
        <v>2016</v>
      </c>
    </row>
    <row r="4897" spans="1:15" x14ac:dyDescent="0.3">
      <c r="A4897" t="s">
        <v>7070</v>
      </c>
      <c r="B4897" s="7">
        <v>42727</v>
      </c>
      <c r="C4897" t="s">
        <v>4209</v>
      </c>
      <c r="D4897" t="s">
        <v>5691</v>
      </c>
      <c r="E4897">
        <v>61.96</v>
      </c>
      <c r="F4897">
        <v>2</v>
      </c>
      <c r="G4897">
        <v>0</v>
      </c>
      <c r="H4897">
        <v>30.360399999999998</v>
      </c>
      <c r="I4897" t="s">
        <v>44</v>
      </c>
      <c r="J4897" t="s">
        <v>159</v>
      </c>
      <c r="K4897" t="s">
        <v>591</v>
      </c>
      <c r="L4897" t="s">
        <v>47</v>
      </c>
      <c r="M4897" t="s">
        <v>93</v>
      </c>
      <c r="N4897" t="s">
        <v>94</v>
      </c>
      <c r="O4897">
        <f t="shared" si="76"/>
        <v>2016</v>
      </c>
    </row>
    <row r="4898" spans="1:15" x14ac:dyDescent="0.3">
      <c r="A4898" t="s">
        <v>7070</v>
      </c>
      <c r="B4898" s="7">
        <v>42727</v>
      </c>
      <c r="C4898" t="s">
        <v>4209</v>
      </c>
      <c r="D4898" t="s">
        <v>4964</v>
      </c>
      <c r="E4898">
        <v>1117.92</v>
      </c>
      <c r="F4898">
        <v>4</v>
      </c>
      <c r="G4898">
        <v>0</v>
      </c>
      <c r="H4898">
        <v>55.896000000000001</v>
      </c>
      <c r="I4898" t="s">
        <v>44</v>
      </c>
      <c r="J4898" t="s">
        <v>58</v>
      </c>
      <c r="K4898" t="s">
        <v>4965</v>
      </c>
      <c r="L4898" t="s">
        <v>47</v>
      </c>
      <c r="M4898" t="s">
        <v>93</v>
      </c>
      <c r="N4898" t="s">
        <v>94</v>
      </c>
      <c r="O4898">
        <f t="shared" si="76"/>
        <v>2016</v>
      </c>
    </row>
    <row r="4899" spans="1:15" x14ac:dyDescent="0.3">
      <c r="A4899" t="s">
        <v>7073</v>
      </c>
      <c r="B4899" s="7">
        <v>41927</v>
      </c>
      <c r="C4899" t="s">
        <v>5347</v>
      </c>
      <c r="D4899" t="s">
        <v>5144</v>
      </c>
      <c r="E4899">
        <v>183.37200000000001</v>
      </c>
      <c r="F4899">
        <v>2</v>
      </c>
      <c r="G4899">
        <v>0.3</v>
      </c>
      <c r="H4899">
        <v>-7.8587999999999996</v>
      </c>
      <c r="I4899" t="s">
        <v>32</v>
      </c>
      <c r="J4899" t="s">
        <v>39</v>
      </c>
      <c r="K4899" t="s">
        <v>5145</v>
      </c>
      <c r="L4899" t="s">
        <v>137</v>
      </c>
      <c r="M4899" t="s">
        <v>445</v>
      </c>
      <c r="N4899" t="s">
        <v>3409</v>
      </c>
      <c r="O4899">
        <f t="shared" si="76"/>
        <v>2014</v>
      </c>
    </row>
    <row r="4900" spans="1:15" x14ac:dyDescent="0.3">
      <c r="A4900" t="s">
        <v>7073</v>
      </c>
      <c r="B4900" s="7">
        <v>41927</v>
      </c>
      <c r="C4900" t="s">
        <v>5347</v>
      </c>
      <c r="D4900" t="s">
        <v>1356</v>
      </c>
      <c r="E4900">
        <v>7.968</v>
      </c>
      <c r="F4900">
        <v>2</v>
      </c>
      <c r="G4900">
        <v>0.2</v>
      </c>
      <c r="H4900">
        <v>2.8883999999999999</v>
      </c>
      <c r="I4900" t="s">
        <v>44</v>
      </c>
      <c r="J4900" t="s">
        <v>85</v>
      </c>
      <c r="K4900" t="s">
        <v>1357</v>
      </c>
      <c r="L4900" t="s">
        <v>137</v>
      </c>
      <c r="M4900" t="s">
        <v>445</v>
      </c>
      <c r="N4900" t="s">
        <v>3409</v>
      </c>
      <c r="O4900">
        <f t="shared" si="76"/>
        <v>2014</v>
      </c>
    </row>
    <row r="4901" spans="1:15" x14ac:dyDescent="0.3">
      <c r="A4901" t="s">
        <v>7074</v>
      </c>
      <c r="B4901" s="7">
        <v>42604</v>
      </c>
      <c r="C4901" t="s">
        <v>3647</v>
      </c>
      <c r="D4901" t="s">
        <v>3659</v>
      </c>
      <c r="E4901">
        <v>26.352</v>
      </c>
      <c r="F4901">
        <v>8</v>
      </c>
      <c r="G4901">
        <v>0.7</v>
      </c>
      <c r="H4901">
        <v>-18.446400000000001</v>
      </c>
      <c r="I4901" t="s">
        <v>44</v>
      </c>
      <c r="J4901" t="s">
        <v>73</v>
      </c>
      <c r="K4901" t="s">
        <v>3660</v>
      </c>
      <c r="L4901" t="s">
        <v>47</v>
      </c>
      <c r="M4901" t="s">
        <v>378</v>
      </c>
      <c r="N4901" t="s">
        <v>5540</v>
      </c>
      <c r="O4901">
        <f t="shared" si="76"/>
        <v>2016</v>
      </c>
    </row>
    <row r="4902" spans="1:15" x14ac:dyDescent="0.3">
      <c r="A4902" t="s">
        <v>7075</v>
      </c>
      <c r="B4902" s="7">
        <v>43086</v>
      </c>
      <c r="C4902" t="s">
        <v>888</v>
      </c>
      <c r="D4902" t="s">
        <v>2664</v>
      </c>
      <c r="E4902">
        <v>481.32</v>
      </c>
      <c r="F4902">
        <v>4</v>
      </c>
      <c r="G4902">
        <v>0</v>
      </c>
      <c r="H4902">
        <v>125.14319999999999</v>
      </c>
      <c r="I4902" t="s">
        <v>44</v>
      </c>
      <c r="J4902" t="s">
        <v>58</v>
      </c>
      <c r="K4902" t="s">
        <v>2665</v>
      </c>
      <c r="L4902" t="s">
        <v>47</v>
      </c>
      <c r="M4902" t="s">
        <v>48</v>
      </c>
      <c r="N4902" t="s">
        <v>1666</v>
      </c>
      <c r="O4902">
        <f t="shared" si="76"/>
        <v>2017</v>
      </c>
    </row>
    <row r="4903" spans="1:15" x14ac:dyDescent="0.3">
      <c r="A4903" t="s">
        <v>7075</v>
      </c>
      <c r="B4903" s="7">
        <v>43086</v>
      </c>
      <c r="C4903" t="s">
        <v>888</v>
      </c>
      <c r="D4903" t="s">
        <v>4920</v>
      </c>
      <c r="E4903">
        <v>13.98</v>
      </c>
      <c r="F4903">
        <v>1</v>
      </c>
      <c r="G4903">
        <v>0</v>
      </c>
      <c r="H4903">
        <v>3.6347999999999998</v>
      </c>
      <c r="I4903" t="s">
        <v>44</v>
      </c>
      <c r="J4903" t="s">
        <v>515</v>
      </c>
      <c r="K4903" t="s">
        <v>4921</v>
      </c>
      <c r="L4903" t="s">
        <v>47</v>
      </c>
      <c r="M4903" t="s">
        <v>48</v>
      </c>
      <c r="N4903" t="s">
        <v>1666</v>
      </c>
      <c r="O4903">
        <f t="shared" si="76"/>
        <v>2017</v>
      </c>
    </row>
    <row r="4904" spans="1:15" x14ac:dyDescent="0.3">
      <c r="A4904" t="s">
        <v>7076</v>
      </c>
      <c r="B4904" s="7">
        <v>42801</v>
      </c>
      <c r="C4904" t="s">
        <v>998</v>
      </c>
      <c r="D4904" t="s">
        <v>2780</v>
      </c>
      <c r="E4904">
        <v>25.92</v>
      </c>
      <c r="F4904">
        <v>6</v>
      </c>
      <c r="G4904">
        <v>0.2</v>
      </c>
      <c r="H4904">
        <v>9.0719999999999992</v>
      </c>
      <c r="I4904" t="s">
        <v>44</v>
      </c>
      <c r="J4904" t="s">
        <v>73</v>
      </c>
      <c r="K4904" t="s">
        <v>2781</v>
      </c>
      <c r="L4904" t="s">
        <v>137</v>
      </c>
      <c r="M4904" t="s">
        <v>243</v>
      </c>
      <c r="N4904" t="s">
        <v>244</v>
      </c>
      <c r="O4904">
        <f t="shared" si="76"/>
        <v>2017</v>
      </c>
    </row>
    <row r="4905" spans="1:15" x14ac:dyDescent="0.3">
      <c r="A4905" t="s">
        <v>7076</v>
      </c>
      <c r="B4905" s="7">
        <v>42801</v>
      </c>
      <c r="C4905" t="s">
        <v>998</v>
      </c>
      <c r="D4905" t="s">
        <v>1983</v>
      </c>
      <c r="E4905">
        <v>91.59</v>
      </c>
      <c r="F4905">
        <v>3</v>
      </c>
      <c r="G4905">
        <v>0</v>
      </c>
      <c r="H4905">
        <v>42.131399999999999</v>
      </c>
      <c r="I4905" t="s">
        <v>44</v>
      </c>
      <c r="J4905" t="s">
        <v>45</v>
      </c>
      <c r="K4905" t="s">
        <v>1984</v>
      </c>
      <c r="L4905" t="s">
        <v>137</v>
      </c>
      <c r="M4905" t="s">
        <v>243</v>
      </c>
      <c r="N4905" t="s">
        <v>244</v>
      </c>
      <c r="O4905">
        <f t="shared" si="76"/>
        <v>2017</v>
      </c>
    </row>
    <row r="4906" spans="1:15" x14ac:dyDescent="0.3">
      <c r="A4906" t="s">
        <v>7077</v>
      </c>
      <c r="B4906" s="7">
        <v>41974</v>
      </c>
      <c r="C4906" t="s">
        <v>1576</v>
      </c>
      <c r="D4906" t="s">
        <v>2140</v>
      </c>
      <c r="E4906">
        <v>674.05799999999999</v>
      </c>
      <c r="F4906">
        <v>3</v>
      </c>
      <c r="G4906">
        <v>0.3</v>
      </c>
      <c r="H4906">
        <v>-19.258800000000001</v>
      </c>
      <c r="I4906" t="s">
        <v>32</v>
      </c>
      <c r="J4906" t="s">
        <v>39</v>
      </c>
      <c r="K4906" t="s">
        <v>2141</v>
      </c>
      <c r="L4906" t="s">
        <v>99</v>
      </c>
      <c r="M4906" t="s">
        <v>100</v>
      </c>
      <c r="N4906" t="s">
        <v>171</v>
      </c>
      <c r="O4906">
        <f t="shared" si="76"/>
        <v>2014</v>
      </c>
    </row>
    <row r="4907" spans="1:15" x14ac:dyDescent="0.3">
      <c r="A4907" t="s">
        <v>7078</v>
      </c>
      <c r="B4907" s="7">
        <v>41926</v>
      </c>
      <c r="C4907" t="s">
        <v>3974</v>
      </c>
      <c r="D4907" t="s">
        <v>5988</v>
      </c>
      <c r="E4907">
        <v>22.92</v>
      </c>
      <c r="F4907">
        <v>4</v>
      </c>
      <c r="G4907">
        <v>0</v>
      </c>
      <c r="H4907">
        <v>11.0016</v>
      </c>
      <c r="I4907" t="s">
        <v>44</v>
      </c>
      <c r="J4907" t="s">
        <v>73</v>
      </c>
      <c r="K4907" t="s">
        <v>5989</v>
      </c>
      <c r="L4907" t="s">
        <v>137</v>
      </c>
      <c r="M4907" t="s">
        <v>2372</v>
      </c>
      <c r="N4907" t="s">
        <v>88</v>
      </c>
      <c r="O4907">
        <f t="shared" si="76"/>
        <v>2014</v>
      </c>
    </row>
    <row r="4908" spans="1:15" x14ac:dyDescent="0.3">
      <c r="A4908" t="s">
        <v>7078</v>
      </c>
      <c r="B4908" s="7">
        <v>41926</v>
      </c>
      <c r="C4908" t="s">
        <v>3974</v>
      </c>
      <c r="D4908" t="s">
        <v>1383</v>
      </c>
      <c r="E4908">
        <v>269.89999999999998</v>
      </c>
      <c r="F4908">
        <v>5</v>
      </c>
      <c r="G4908">
        <v>0</v>
      </c>
      <c r="H4908">
        <v>16.193999999999999</v>
      </c>
      <c r="I4908" t="s">
        <v>44</v>
      </c>
      <c r="J4908" t="s">
        <v>58</v>
      </c>
      <c r="K4908" t="s">
        <v>1384</v>
      </c>
      <c r="L4908" t="s">
        <v>137</v>
      </c>
      <c r="M4908" t="s">
        <v>2372</v>
      </c>
      <c r="N4908" t="s">
        <v>88</v>
      </c>
      <c r="O4908">
        <f t="shared" si="76"/>
        <v>2014</v>
      </c>
    </row>
    <row r="4909" spans="1:15" x14ac:dyDescent="0.3">
      <c r="A4909" t="s">
        <v>7079</v>
      </c>
      <c r="B4909" s="7">
        <v>41961</v>
      </c>
      <c r="C4909" t="s">
        <v>5236</v>
      </c>
      <c r="D4909" t="s">
        <v>4183</v>
      </c>
      <c r="E4909">
        <v>11.808</v>
      </c>
      <c r="F4909">
        <v>8</v>
      </c>
      <c r="G4909">
        <v>0.7</v>
      </c>
      <c r="H4909">
        <v>-8.6592000000000002</v>
      </c>
      <c r="I4909" t="s">
        <v>44</v>
      </c>
      <c r="J4909" t="s">
        <v>73</v>
      </c>
      <c r="K4909" t="s">
        <v>4184</v>
      </c>
      <c r="L4909" t="s">
        <v>137</v>
      </c>
      <c r="M4909" t="s">
        <v>445</v>
      </c>
      <c r="N4909" t="s">
        <v>664</v>
      </c>
      <c r="O4909">
        <f t="shared" si="76"/>
        <v>2014</v>
      </c>
    </row>
    <row r="4910" spans="1:15" x14ac:dyDescent="0.3">
      <c r="A4910" t="s">
        <v>7079</v>
      </c>
      <c r="B4910" s="7">
        <v>41961</v>
      </c>
      <c r="C4910" t="s">
        <v>5236</v>
      </c>
      <c r="D4910" t="s">
        <v>7080</v>
      </c>
      <c r="E4910">
        <v>9.5879999999999992</v>
      </c>
      <c r="F4910">
        <v>2</v>
      </c>
      <c r="G4910">
        <v>0.4</v>
      </c>
      <c r="H4910">
        <v>-2.0773999999999999</v>
      </c>
      <c r="I4910" t="s">
        <v>69</v>
      </c>
      <c r="J4910" t="s">
        <v>70</v>
      </c>
      <c r="K4910" t="s">
        <v>7081</v>
      </c>
      <c r="L4910" t="s">
        <v>137</v>
      </c>
      <c r="M4910" t="s">
        <v>445</v>
      </c>
      <c r="N4910" t="s">
        <v>664</v>
      </c>
      <c r="O4910">
        <f t="shared" si="76"/>
        <v>2014</v>
      </c>
    </row>
    <row r="4911" spans="1:15" x14ac:dyDescent="0.3">
      <c r="A4911" t="s">
        <v>7082</v>
      </c>
      <c r="B4911" s="7">
        <v>42749</v>
      </c>
      <c r="C4911" t="s">
        <v>61</v>
      </c>
      <c r="D4911" t="s">
        <v>2012</v>
      </c>
      <c r="E4911">
        <v>18.335999999999999</v>
      </c>
      <c r="F4911">
        <v>3</v>
      </c>
      <c r="G4911">
        <v>0.2</v>
      </c>
      <c r="H4911">
        <v>6.6467999999999998</v>
      </c>
      <c r="I4911" t="s">
        <v>44</v>
      </c>
      <c r="J4911" t="s">
        <v>159</v>
      </c>
      <c r="K4911" t="s">
        <v>2013</v>
      </c>
      <c r="L4911" t="s">
        <v>35</v>
      </c>
      <c r="M4911" t="s">
        <v>303</v>
      </c>
      <c r="N4911" t="s">
        <v>4323</v>
      </c>
      <c r="O4911">
        <f t="shared" si="76"/>
        <v>2017</v>
      </c>
    </row>
    <row r="4912" spans="1:15" x14ac:dyDescent="0.3">
      <c r="A4912" t="s">
        <v>7082</v>
      </c>
      <c r="B4912" s="7">
        <v>42749</v>
      </c>
      <c r="C4912" t="s">
        <v>61</v>
      </c>
      <c r="D4912" t="s">
        <v>2444</v>
      </c>
      <c r="E4912">
        <v>36.287999999999997</v>
      </c>
      <c r="F4912">
        <v>7</v>
      </c>
      <c r="G4912">
        <v>0.2</v>
      </c>
      <c r="H4912">
        <v>12.700799999999999</v>
      </c>
      <c r="I4912" t="s">
        <v>44</v>
      </c>
      <c r="J4912" t="s">
        <v>85</v>
      </c>
      <c r="K4912" t="s">
        <v>2445</v>
      </c>
      <c r="L4912" t="s">
        <v>35</v>
      </c>
      <c r="M4912" t="s">
        <v>303</v>
      </c>
      <c r="N4912" t="s">
        <v>4323</v>
      </c>
      <c r="O4912">
        <f t="shared" si="76"/>
        <v>2017</v>
      </c>
    </row>
    <row r="4913" spans="1:15" x14ac:dyDescent="0.3">
      <c r="A4913" t="s">
        <v>7082</v>
      </c>
      <c r="B4913" s="7">
        <v>42749</v>
      </c>
      <c r="C4913" t="s">
        <v>61</v>
      </c>
      <c r="D4913" t="s">
        <v>1480</v>
      </c>
      <c r="E4913">
        <v>111.98399999999999</v>
      </c>
      <c r="F4913">
        <v>2</v>
      </c>
      <c r="G4913">
        <v>0.2</v>
      </c>
      <c r="H4913">
        <v>6.9989999999999997</v>
      </c>
      <c r="I4913" t="s">
        <v>69</v>
      </c>
      <c r="J4913" t="s">
        <v>70</v>
      </c>
      <c r="K4913" t="s">
        <v>1481</v>
      </c>
      <c r="L4913" t="s">
        <v>35</v>
      </c>
      <c r="M4913" t="s">
        <v>303</v>
      </c>
      <c r="N4913" t="s">
        <v>4323</v>
      </c>
      <c r="O4913">
        <f t="shared" si="76"/>
        <v>2017</v>
      </c>
    </row>
    <row r="4914" spans="1:15" x14ac:dyDescent="0.3">
      <c r="A4914" t="s">
        <v>7082</v>
      </c>
      <c r="B4914" s="7">
        <v>42749</v>
      </c>
      <c r="C4914" t="s">
        <v>61</v>
      </c>
      <c r="D4914" t="s">
        <v>5163</v>
      </c>
      <c r="E4914">
        <v>5.97</v>
      </c>
      <c r="F4914">
        <v>5</v>
      </c>
      <c r="G4914">
        <v>0.7</v>
      </c>
      <c r="H4914">
        <v>-4.577</v>
      </c>
      <c r="I4914" t="s">
        <v>44</v>
      </c>
      <c r="J4914" t="s">
        <v>73</v>
      </c>
      <c r="K4914" t="s">
        <v>5164</v>
      </c>
      <c r="L4914" t="s">
        <v>35</v>
      </c>
      <c r="M4914" t="s">
        <v>303</v>
      </c>
      <c r="N4914" t="s">
        <v>4323</v>
      </c>
      <c r="O4914">
        <f t="shared" si="76"/>
        <v>2017</v>
      </c>
    </row>
    <row r="4915" spans="1:15" x14ac:dyDescent="0.3">
      <c r="A4915" t="s">
        <v>7082</v>
      </c>
      <c r="B4915" s="7">
        <v>42749</v>
      </c>
      <c r="C4915" t="s">
        <v>61</v>
      </c>
      <c r="D4915" t="s">
        <v>2784</v>
      </c>
      <c r="E4915">
        <v>2.508</v>
      </c>
      <c r="F4915">
        <v>2</v>
      </c>
      <c r="G4915">
        <v>0.7</v>
      </c>
      <c r="H4915">
        <v>-1.8391999999999999</v>
      </c>
      <c r="I4915" t="s">
        <v>44</v>
      </c>
      <c r="J4915" t="s">
        <v>73</v>
      </c>
      <c r="K4915" t="s">
        <v>2785</v>
      </c>
      <c r="L4915" t="s">
        <v>35</v>
      </c>
      <c r="M4915" t="s">
        <v>303</v>
      </c>
      <c r="N4915" t="s">
        <v>4323</v>
      </c>
      <c r="O4915">
        <f t="shared" si="76"/>
        <v>2017</v>
      </c>
    </row>
    <row r="4916" spans="1:15" x14ac:dyDescent="0.3">
      <c r="A4916" t="s">
        <v>7083</v>
      </c>
      <c r="B4916" s="7">
        <v>42271</v>
      </c>
      <c r="C4916" t="s">
        <v>1848</v>
      </c>
      <c r="D4916" t="s">
        <v>161</v>
      </c>
      <c r="E4916">
        <v>35.96</v>
      </c>
      <c r="F4916">
        <v>2</v>
      </c>
      <c r="G4916">
        <v>0</v>
      </c>
      <c r="H4916">
        <v>10.4284</v>
      </c>
      <c r="I4916" t="s">
        <v>44</v>
      </c>
      <c r="J4916" t="s">
        <v>66</v>
      </c>
      <c r="K4916" t="s">
        <v>162</v>
      </c>
      <c r="L4916" t="s">
        <v>47</v>
      </c>
      <c r="M4916" t="s">
        <v>93</v>
      </c>
      <c r="N4916" t="s">
        <v>94</v>
      </c>
      <c r="O4916">
        <f t="shared" si="76"/>
        <v>2015</v>
      </c>
    </row>
    <row r="4917" spans="1:15" x14ac:dyDescent="0.3">
      <c r="A4917" t="s">
        <v>7083</v>
      </c>
      <c r="B4917" s="7">
        <v>42271</v>
      </c>
      <c r="C4917" t="s">
        <v>1848</v>
      </c>
      <c r="D4917" t="s">
        <v>2749</v>
      </c>
      <c r="E4917">
        <v>14.952</v>
      </c>
      <c r="F4917">
        <v>3</v>
      </c>
      <c r="G4917">
        <v>0.2</v>
      </c>
      <c r="H4917">
        <v>5.4200999999999997</v>
      </c>
      <c r="I4917" t="s">
        <v>44</v>
      </c>
      <c r="J4917" t="s">
        <v>73</v>
      </c>
      <c r="K4917" t="s">
        <v>2750</v>
      </c>
      <c r="L4917" t="s">
        <v>47</v>
      </c>
      <c r="M4917" t="s">
        <v>93</v>
      </c>
      <c r="N4917" t="s">
        <v>94</v>
      </c>
      <c r="O4917">
        <f t="shared" si="76"/>
        <v>2015</v>
      </c>
    </row>
    <row r="4918" spans="1:15" x14ac:dyDescent="0.3">
      <c r="A4918" t="s">
        <v>7084</v>
      </c>
      <c r="B4918" s="7">
        <v>43017</v>
      </c>
      <c r="C4918" t="s">
        <v>707</v>
      </c>
      <c r="D4918" t="s">
        <v>1286</v>
      </c>
      <c r="E4918">
        <v>67.144000000000005</v>
      </c>
      <c r="F4918">
        <v>7</v>
      </c>
      <c r="G4918">
        <v>0.2</v>
      </c>
      <c r="H4918">
        <v>5.8750999999999998</v>
      </c>
      <c r="I4918" t="s">
        <v>44</v>
      </c>
      <c r="J4918" t="s">
        <v>66</v>
      </c>
      <c r="K4918" t="s">
        <v>1287</v>
      </c>
      <c r="L4918" t="s">
        <v>99</v>
      </c>
      <c r="M4918" t="s">
        <v>100</v>
      </c>
      <c r="N4918" t="s">
        <v>7085</v>
      </c>
      <c r="O4918">
        <f t="shared" si="76"/>
        <v>2017</v>
      </c>
    </row>
    <row r="4919" spans="1:15" x14ac:dyDescent="0.3">
      <c r="A4919" t="s">
        <v>7084</v>
      </c>
      <c r="B4919" s="7">
        <v>43017</v>
      </c>
      <c r="C4919" t="s">
        <v>707</v>
      </c>
      <c r="D4919" t="s">
        <v>7086</v>
      </c>
      <c r="E4919">
        <v>254.05799999999999</v>
      </c>
      <c r="F4919">
        <v>3</v>
      </c>
      <c r="G4919">
        <v>0.3</v>
      </c>
      <c r="H4919">
        <v>-32.6646</v>
      </c>
      <c r="I4919" t="s">
        <v>32</v>
      </c>
      <c r="J4919" t="s">
        <v>39</v>
      </c>
      <c r="K4919" t="s">
        <v>7087</v>
      </c>
      <c r="L4919" t="s">
        <v>99</v>
      </c>
      <c r="M4919" t="s">
        <v>100</v>
      </c>
      <c r="N4919" t="s">
        <v>7085</v>
      </c>
      <c r="O4919">
        <f t="shared" si="76"/>
        <v>2017</v>
      </c>
    </row>
    <row r="4920" spans="1:15" x14ac:dyDescent="0.3">
      <c r="A4920" t="s">
        <v>7088</v>
      </c>
      <c r="B4920" s="7">
        <v>42371</v>
      </c>
      <c r="C4920" t="s">
        <v>4723</v>
      </c>
      <c r="D4920" t="s">
        <v>952</v>
      </c>
      <c r="E4920">
        <v>173.94</v>
      </c>
      <c r="F4920">
        <v>3</v>
      </c>
      <c r="G4920">
        <v>0</v>
      </c>
      <c r="H4920">
        <v>38.266800000000003</v>
      </c>
      <c r="I4920" t="s">
        <v>32</v>
      </c>
      <c r="J4920" t="s">
        <v>33</v>
      </c>
      <c r="K4920" t="s">
        <v>953</v>
      </c>
      <c r="L4920" t="s">
        <v>137</v>
      </c>
      <c r="M4920" t="s">
        <v>2405</v>
      </c>
      <c r="N4920" t="s">
        <v>7089</v>
      </c>
      <c r="O4920">
        <f t="shared" si="76"/>
        <v>2016</v>
      </c>
    </row>
    <row r="4921" spans="1:15" x14ac:dyDescent="0.3">
      <c r="A4921" t="s">
        <v>7088</v>
      </c>
      <c r="B4921" s="7">
        <v>42371</v>
      </c>
      <c r="C4921" t="s">
        <v>4723</v>
      </c>
      <c r="D4921" t="s">
        <v>3995</v>
      </c>
      <c r="E4921">
        <v>231.98</v>
      </c>
      <c r="F4921">
        <v>2</v>
      </c>
      <c r="G4921">
        <v>0</v>
      </c>
      <c r="H4921">
        <v>67.274199999999993</v>
      </c>
      <c r="I4921" t="s">
        <v>69</v>
      </c>
      <c r="J4921" t="s">
        <v>70</v>
      </c>
      <c r="K4921" t="s">
        <v>3996</v>
      </c>
      <c r="L4921" t="s">
        <v>137</v>
      </c>
      <c r="M4921" t="s">
        <v>2405</v>
      </c>
      <c r="N4921" t="s">
        <v>7089</v>
      </c>
      <c r="O4921">
        <f t="shared" si="76"/>
        <v>2016</v>
      </c>
    </row>
    <row r="4922" spans="1:15" x14ac:dyDescent="0.3">
      <c r="A4922" t="s">
        <v>7090</v>
      </c>
      <c r="B4922" s="7">
        <v>42966</v>
      </c>
      <c r="C4922" t="s">
        <v>4943</v>
      </c>
      <c r="D4922" t="s">
        <v>4294</v>
      </c>
      <c r="E4922">
        <v>2.2959999999999998</v>
      </c>
      <c r="F4922">
        <v>2</v>
      </c>
      <c r="G4922">
        <v>0.8</v>
      </c>
      <c r="H4922">
        <v>-3.9032</v>
      </c>
      <c r="I4922" t="s">
        <v>44</v>
      </c>
      <c r="J4922" t="s">
        <v>73</v>
      </c>
      <c r="K4922" t="s">
        <v>4295</v>
      </c>
      <c r="L4922" t="s">
        <v>99</v>
      </c>
      <c r="M4922" t="s">
        <v>193</v>
      </c>
      <c r="N4922" t="s">
        <v>276</v>
      </c>
      <c r="O4922">
        <f t="shared" si="76"/>
        <v>2017</v>
      </c>
    </row>
    <row r="4923" spans="1:15" x14ac:dyDescent="0.3">
      <c r="A4923" t="s">
        <v>7091</v>
      </c>
      <c r="B4923" s="7">
        <v>43094</v>
      </c>
      <c r="C4923" t="s">
        <v>3090</v>
      </c>
      <c r="D4923" t="s">
        <v>6975</v>
      </c>
      <c r="E4923">
        <v>96.08</v>
      </c>
      <c r="F4923">
        <v>2</v>
      </c>
      <c r="G4923">
        <v>0</v>
      </c>
      <c r="H4923">
        <v>46.118400000000001</v>
      </c>
      <c r="I4923" t="s">
        <v>44</v>
      </c>
      <c r="J4923" t="s">
        <v>85</v>
      </c>
      <c r="K4923" t="s">
        <v>6976</v>
      </c>
      <c r="L4923" t="s">
        <v>35</v>
      </c>
      <c r="M4923" t="s">
        <v>324</v>
      </c>
      <c r="N4923" t="s">
        <v>1490</v>
      </c>
      <c r="O4923">
        <f t="shared" si="76"/>
        <v>2017</v>
      </c>
    </row>
    <row r="4924" spans="1:15" x14ac:dyDescent="0.3">
      <c r="A4924" t="s">
        <v>7091</v>
      </c>
      <c r="B4924" s="7">
        <v>43094</v>
      </c>
      <c r="C4924" t="s">
        <v>3090</v>
      </c>
      <c r="D4924" t="s">
        <v>2764</v>
      </c>
      <c r="E4924">
        <v>3.62</v>
      </c>
      <c r="F4924">
        <v>2</v>
      </c>
      <c r="G4924">
        <v>0</v>
      </c>
      <c r="H4924">
        <v>1.1946000000000001</v>
      </c>
      <c r="I4924" t="s">
        <v>44</v>
      </c>
      <c r="J4924" t="s">
        <v>241</v>
      </c>
      <c r="K4924" t="s">
        <v>2765</v>
      </c>
      <c r="L4924" t="s">
        <v>35</v>
      </c>
      <c r="M4924" t="s">
        <v>324</v>
      </c>
      <c r="N4924" t="s">
        <v>1490</v>
      </c>
      <c r="O4924">
        <f t="shared" si="76"/>
        <v>2017</v>
      </c>
    </row>
    <row r="4925" spans="1:15" x14ac:dyDescent="0.3">
      <c r="A4925" t="s">
        <v>7091</v>
      </c>
      <c r="B4925" s="7">
        <v>43094</v>
      </c>
      <c r="C4925" t="s">
        <v>3090</v>
      </c>
      <c r="D4925" t="s">
        <v>3149</v>
      </c>
      <c r="E4925">
        <v>629.1</v>
      </c>
      <c r="F4925">
        <v>6</v>
      </c>
      <c r="G4925">
        <v>0</v>
      </c>
      <c r="H4925">
        <v>301.96800000000002</v>
      </c>
      <c r="I4925" t="s">
        <v>44</v>
      </c>
      <c r="J4925" t="s">
        <v>85</v>
      </c>
      <c r="K4925" t="s">
        <v>3150</v>
      </c>
      <c r="L4925" t="s">
        <v>35</v>
      </c>
      <c r="M4925" t="s">
        <v>324</v>
      </c>
      <c r="N4925" t="s">
        <v>1490</v>
      </c>
      <c r="O4925">
        <f t="shared" si="76"/>
        <v>2017</v>
      </c>
    </row>
    <row r="4926" spans="1:15" x14ac:dyDescent="0.3">
      <c r="A4926" t="s">
        <v>7091</v>
      </c>
      <c r="B4926" s="7">
        <v>43094</v>
      </c>
      <c r="C4926" t="s">
        <v>3090</v>
      </c>
      <c r="D4926" t="s">
        <v>5174</v>
      </c>
      <c r="E4926">
        <v>90.48</v>
      </c>
      <c r="F4926">
        <v>2</v>
      </c>
      <c r="G4926">
        <v>0</v>
      </c>
      <c r="H4926">
        <v>23.524799999999999</v>
      </c>
      <c r="I4926" t="s">
        <v>69</v>
      </c>
      <c r="J4926" t="s">
        <v>70</v>
      </c>
      <c r="K4926" t="s">
        <v>5175</v>
      </c>
      <c r="L4926" t="s">
        <v>35</v>
      </c>
      <c r="M4926" t="s">
        <v>324</v>
      </c>
      <c r="N4926" t="s">
        <v>1490</v>
      </c>
      <c r="O4926">
        <f t="shared" si="76"/>
        <v>2017</v>
      </c>
    </row>
    <row r="4927" spans="1:15" x14ac:dyDescent="0.3">
      <c r="A4927" t="s">
        <v>7092</v>
      </c>
      <c r="B4927" s="7">
        <v>42988</v>
      </c>
      <c r="C4927" t="s">
        <v>7093</v>
      </c>
      <c r="D4927" t="s">
        <v>5428</v>
      </c>
      <c r="E4927">
        <v>14.88</v>
      </c>
      <c r="F4927">
        <v>2</v>
      </c>
      <c r="G4927">
        <v>0</v>
      </c>
      <c r="H4927">
        <v>3.72</v>
      </c>
      <c r="I4927" t="s">
        <v>44</v>
      </c>
      <c r="J4927" t="s">
        <v>66</v>
      </c>
      <c r="K4927" t="s">
        <v>5429</v>
      </c>
      <c r="L4927" t="s">
        <v>137</v>
      </c>
      <c r="M4927" t="s">
        <v>1102</v>
      </c>
      <c r="N4927" t="s">
        <v>1310</v>
      </c>
      <c r="O4927">
        <f t="shared" si="76"/>
        <v>2017</v>
      </c>
    </row>
    <row r="4928" spans="1:15" x14ac:dyDescent="0.3">
      <c r="A4928" t="s">
        <v>7094</v>
      </c>
      <c r="B4928" s="7">
        <v>43027</v>
      </c>
      <c r="C4928" t="s">
        <v>2715</v>
      </c>
      <c r="D4928" t="s">
        <v>3320</v>
      </c>
      <c r="E4928">
        <v>91.275000000000006</v>
      </c>
      <c r="F4928">
        <v>1</v>
      </c>
      <c r="G4928">
        <v>0.5</v>
      </c>
      <c r="H4928">
        <v>-67.543499999999995</v>
      </c>
      <c r="I4928" t="s">
        <v>32</v>
      </c>
      <c r="J4928" t="s">
        <v>53</v>
      </c>
      <c r="K4928" t="s">
        <v>3321</v>
      </c>
      <c r="L4928" t="s">
        <v>99</v>
      </c>
      <c r="M4928" t="s">
        <v>193</v>
      </c>
      <c r="N4928" t="s">
        <v>276</v>
      </c>
      <c r="O4928">
        <f t="shared" si="76"/>
        <v>2017</v>
      </c>
    </row>
    <row r="4929" spans="1:15" x14ac:dyDescent="0.3">
      <c r="A4929" t="s">
        <v>7095</v>
      </c>
      <c r="B4929" s="7">
        <v>43070</v>
      </c>
      <c r="C4929" t="s">
        <v>474</v>
      </c>
      <c r="D4929" t="s">
        <v>4228</v>
      </c>
      <c r="E4929">
        <v>19.440000000000001</v>
      </c>
      <c r="F4929">
        <v>3</v>
      </c>
      <c r="G4929">
        <v>0</v>
      </c>
      <c r="H4929">
        <v>9.3312000000000008</v>
      </c>
      <c r="I4929" t="s">
        <v>44</v>
      </c>
      <c r="J4929" t="s">
        <v>85</v>
      </c>
      <c r="K4929" t="s">
        <v>4229</v>
      </c>
      <c r="L4929" t="s">
        <v>137</v>
      </c>
      <c r="M4929" t="s">
        <v>663</v>
      </c>
      <c r="N4929" t="s">
        <v>664</v>
      </c>
      <c r="O4929">
        <f t="shared" si="76"/>
        <v>2017</v>
      </c>
    </row>
    <row r="4930" spans="1:15" x14ac:dyDescent="0.3">
      <c r="A4930" t="s">
        <v>7095</v>
      </c>
      <c r="B4930" s="7">
        <v>43070</v>
      </c>
      <c r="C4930" t="s">
        <v>474</v>
      </c>
      <c r="D4930" t="s">
        <v>4178</v>
      </c>
      <c r="E4930">
        <v>897.15</v>
      </c>
      <c r="F4930">
        <v>3</v>
      </c>
      <c r="G4930">
        <v>0</v>
      </c>
      <c r="H4930">
        <v>251.202</v>
      </c>
      <c r="I4930" t="s">
        <v>32</v>
      </c>
      <c r="J4930" t="s">
        <v>39</v>
      </c>
      <c r="K4930" t="s">
        <v>4179</v>
      </c>
      <c r="L4930" t="s">
        <v>137</v>
      </c>
      <c r="M4930" t="s">
        <v>663</v>
      </c>
      <c r="N4930" t="s">
        <v>664</v>
      </c>
      <c r="O4930">
        <f t="shared" ref="O4930:O4993" si="77">YEAR(B4930)</f>
        <v>2017</v>
      </c>
    </row>
    <row r="4931" spans="1:15" x14ac:dyDescent="0.3">
      <c r="A4931" t="s">
        <v>7096</v>
      </c>
      <c r="B4931" s="7">
        <v>41884</v>
      </c>
      <c r="C4931" t="s">
        <v>385</v>
      </c>
      <c r="D4931" t="s">
        <v>1163</v>
      </c>
      <c r="E4931">
        <v>57.75</v>
      </c>
      <c r="F4931">
        <v>5</v>
      </c>
      <c r="G4931">
        <v>0</v>
      </c>
      <c r="H4931">
        <v>16.170000000000002</v>
      </c>
      <c r="I4931" t="s">
        <v>44</v>
      </c>
      <c r="J4931" t="s">
        <v>66</v>
      </c>
      <c r="K4931" t="s">
        <v>1164</v>
      </c>
      <c r="L4931" t="s">
        <v>137</v>
      </c>
      <c r="M4931" t="s">
        <v>243</v>
      </c>
      <c r="N4931" t="s">
        <v>244</v>
      </c>
      <c r="O4931">
        <f t="shared" si="77"/>
        <v>2014</v>
      </c>
    </row>
    <row r="4932" spans="1:15" x14ac:dyDescent="0.3">
      <c r="A4932" t="s">
        <v>7096</v>
      </c>
      <c r="B4932" s="7">
        <v>41884</v>
      </c>
      <c r="C4932" t="s">
        <v>385</v>
      </c>
      <c r="D4932" t="s">
        <v>2798</v>
      </c>
      <c r="E4932">
        <v>14.94</v>
      </c>
      <c r="F4932">
        <v>3</v>
      </c>
      <c r="G4932">
        <v>0</v>
      </c>
      <c r="H4932">
        <v>7.0217999999999998</v>
      </c>
      <c r="I4932" t="s">
        <v>44</v>
      </c>
      <c r="J4932" t="s">
        <v>85</v>
      </c>
      <c r="K4932" t="s">
        <v>170</v>
      </c>
      <c r="L4932" t="s">
        <v>137</v>
      </c>
      <c r="M4932" t="s">
        <v>243</v>
      </c>
      <c r="N4932" t="s">
        <v>244</v>
      </c>
      <c r="O4932">
        <f t="shared" si="77"/>
        <v>2014</v>
      </c>
    </row>
    <row r="4933" spans="1:15" x14ac:dyDescent="0.3">
      <c r="A4933" t="s">
        <v>7097</v>
      </c>
      <c r="B4933" s="7">
        <v>42819</v>
      </c>
      <c r="C4933" t="s">
        <v>3901</v>
      </c>
      <c r="D4933" t="s">
        <v>4159</v>
      </c>
      <c r="E4933">
        <v>23.1</v>
      </c>
      <c r="F4933">
        <v>2</v>
      </c>
      <c r="G4933">
        <v>0</v>
      </c>
      <c r="H4933">
        <v>6.93</v>
      </c>
      <c r="I4933" t="s">
        <v>44</v>
      </c>
      <c r="J4933" t="s">
        <v>66</v>
      </c>
      <c r="K4933" t="s">
        <v>4160</v>
      </c>
      <c r="L4933" t="s">
        <v>47</v>
      </c>
      <c r="M4933" t="s">
        <v>93</v>
      </c>
      <c r="N4933" t="s">
        <v>94</v>
      </c>
      <c r="O4933">
        <f t="shared" si="77"/>
        <v>2017</v>
      </c>
    </row>
    <row r="4934" spans="1:15" x14ac:dyDescent="0.3">
      <c r="A4934" t="s">
        <v>7098</v>
      </c>
      <c r="B4934" s="7">
        <v>42275</v>
      </c>
      <c r="C4934" t="s">
        <v>1741</v>
      </c>
      <c r="D4934" t="s">
        <v>4948</v>
      </c>
      <c r="E4934">
        <v>12.536</v>
      </c>
      <c r="F4934">
        <v>1</v>
      </c>
      <c r="G4934">
        <v>0.2</v>
      </c>
      <c r="H4934">
        <v>4.2309000000000001</v>
      </c>
      <c r="I4934" t="s">
        <v>44</v>
      </c>
      <c r="J4934" t="s">
        <v>159</v>
      </c>
      <c r="K4934" t="s">
        <v>4949</v>
      </c>
      <c r="L4934" t="s">
        <v>47</v>
      </c>
      <c r="M4934" t="s">
        <v>409</v>
      </c>
      <c r="N4934" t="s">
        <v>410</v>
      </c>
      <c r="O4934">
        <f t="shared" si="77"/>
        <v>2015</v>
      </c>
    </row>
    <row r="4935" spans="1:15" x14ac:dyDescent="0.3">
      <c r="A4935" t="s">
        <v>7098</v>
      </c>
      <c r="B4935" s="7">
        <v>42275</v>
      </c>
      <c r="C4935" t="s">
        <v>1741</v>
      </c>
      <c r="D4935" t="s">
        <v>2582</v>
      </c>
      <c r="E4935">
        <v>1.08</v>
      </c>
      <c r="F4935">
        <v>2</v>
      </c>
      <c r="G4935">
        <v>0.7</v>
      </c>
      <c r="H4935">
        <v>-0.79200000000000004</v>
      </c>
      <c r="I4935" t="s">
        <v>44</v>
      </c>
      <c r="J4935" t="s">
        <v>73</v>
      </c>
      <c r="K4935" t="s">
        <v>2583</v>
      </c>
      <c r="L4935" t="s">
        <v>47</v>
      </c>
      <c r="M4935" t="s">
        <v>409</v>
      </c>
      <c r="N4935" t="s">
        <v>410</v>
      </c>
      <c r="O4935">
        <f t="shared" si="77"/>
        <v>2015</v>
      </c>
    </row>
    <row r="4936" spans="1:15" x14ac:dyDescent="0.3">
      <c r="A4936" t="s">
        <v>7098</v>
      </c>
      <c r="B4936" s="7">
        <v>42275</v>
      </c>
      <c r="C4936" t="s">
        <v>1741</v>
      </c>
      <c r="D4936" t="s">
        <v>3513</v>
      </c>
      <c r="E4936">
        <v>4.5119999999999996</v>
      </c>
      <c r="F4936">
        <v>3</v>
      </c>
      <c r="G4936">
        <v>0.2</v>
      </c>
      <c r="H4936">
        <v>0.84599999999999997</v>
      </c>
      <c r="I4936" t="s">
        <v>44</v>
      </c>
      <c r="J4936" t="s">
        <v>241</v>
      </c>
      <c r="K4936" t="s">
        <v>500</v>
      </c>
      <c r="L4936" t="s">
        <v>47</v>
      </c>
      <c r="M4936" t="s">
        <v>409</v>
      </c>
      <c r="N4936" t="s">
        <v>410</v>
      </c>
      <c r="O4936">
        <f t="shared" si="77"/>
        <v>2015</v>
      </c>
    </row>
    <row r="4937" spans="1:15" x14ac:dyDescent="0.3">
      <c r="A4937" t="s">
        <v>7099</v>
      </c>
      <c r="B4937" s="7">
        <v>42078</v>
      </c>
      <c r="C4937" t="s">
        <v>7100</v>
      </c>
      <c r="D4937" t="s">
        <v>7101</v>
      </c>
      <c r="E4937">
        <v>16.776</v>
      </c>
      <c r="F4937">
        <v>3</v>
      </c>
      <c r="G4937">
        <v>0.2</v>
      </c>
      <c r="H4937">
        <v>1.6776</v>
      </c>
      <c r="I4937" t="s">
        <v>69</v>
      </c>
      <c r="J4937" t="s">
        <v>70</v>
      </c>
      <c r="K4937" t="s">
        <v>7102</v>
      </c>
      <c r="L4937" t="s">
        <v>47</v>
      </c>
      <c r="M4937" t="s">
        <v>114</v>
      </c>
      <c r="N4937" t="s">
        <v>7103</v>
      </c>
      <c r="O4937">
        <f t="shared" si="77"/>
        <v>2015</v>
      </c>
    </row>
    <row r="4938" spans="1:15" x14ac:dyDescent="0.3">
      <c r="A4938" t="s">
        <v>7104</v>
      </c>
      <c r="B4938" s="7">
        <v>42741</v>
      </c>
      <c r="C4938" t="s">
        <v>3703</v>
      </c>
      <c r="D4938" t="s">
        <v>1855</v>
      </c>
      <c r="E4938">
        <v>33.74</v>
      </c>
      <c r="F4938">
        <v>7</v>
      </c>
      <c r="G4938">
        <v>0</v>
      </c>
      <c r="H4938">
        <v>15.5204</v>
      </c>
      <c r="I4938" t="s">
        <v>44</v>
      </c>
      <c r="J4938" t="s">
        <v>73</v>
      </c>
      <c r="K4938" t="s">
        <v>1856</v>
      </c>
      <c r="L4938" t="s">
        <v>35</v>
      </c>
      <c r="M4938" t="s">
        <v>324</v>
      </c>
      <c r="N4938" t="s">
        <v>7105</v>
      </c>
      <c r="O4938">
        <f t="shared" si="77"/>
        <v>2017</v>
      </c>
    </row>
    <row r="4939" spans="1:15" x14ac:dyDescent="0.3">
      <c r="A4939" t="s">
        <v>7106</v>
      </c>
      <c r="B4939" s="7">
        <v>41652</v>
      </c>
      <c r="C4939" t="s">
        <v>1581</v>
      </c>
      <c r="D4939" t="s">
        <v>4427</v>
      </c>
      <c r="E4939">
        <v>1325.85</v>
      </c>
      <c r="F4939">
        <v>5</v>
      </c>
      <c r="G4939">
        <v>0</v>
      </c>
      <c r="H4939">
        <v>238.65299999999999</v>
      </c>
      <c r="I4939" t="s">
        <v>44</v>
      </c>
      <c r="J4939" t="s">
        <v>58</v>
      </c>
      <c r="K4939" t="s">
        <v>4428</v>
      </c>
      <c r="L4939" t="s">
        <v>47</v>
      </c>
      <c r="M4939" t="s">
        <v>48</v>
      </c>
      <c r="N4939" t="s">
        <v>120</v>
      </c>
      <c r="O4939">
        <f t="shared" si="77"/>
        <v>2014</v>
      </c>
    </row>
    <row r="4940" spans="1:15" x14ac:dyDescent="0.3">
      <c r="A4940" t="s">
        <v>7106</v>
      </c>
      <c r="B4940" s="7">
        <v>41652</v>
      </c>
      <c r="C4940" t="s">
        <v>1581</v>
      </c>
      <c r="D4940" t="s">
        <v>4320</v>
      </c>
      <c r="E4940">
        <v>333.99900000000002</v>
      </c>
      <c r="F4940">
        <v>3</v>
      </c>
      <c r="G4940">
        <v>0.15</v>
      </c>
      <c r="H4940">
        <v>3.9293999999999998</v>
      </c>
      <c r="I4940" t="s">
        <v>32</v>
      </c>
      <c r="J4940" t="s">
        <v>33</v>
      </c>
      <c r="K4940" t="s">
        <v>4321</v>
      </c>
      <c r="L4940" t="s">
        <v>47</v>
      </c>
      <c r="M4940" t="s">
        <v>48</v>
      </c>
      <c r="N4940" t="s">
        <v>120</v>
      </c>
      <c r="O4940">
        <f t="shared" si="77"/>
        <v>2014</v>
      </c>
    </row>
    <row r="4941" spans="1:15" x14ac:dyDescent="0.3">
      <c r="A4941" t="s">
        <v>7106</v>
      </c>
      <c r="B4941" s="7">
        <v>41652</v>
      </c>
      <c r="C4941" t="s">
        <v>1581</v>
      </c>
      <c r="D4941" t="s">
        <v>682</v>
      </c>
      <c r="E4941">
        <v>19.899999999999999</v>
      </c>
      <c r="F4941">
        <v>5</v>
      </c>
      <c r="G4941">
        <v>0</v>
      </c>
      <c r="H4941">
        <v>6.5670000000000002</v>
      </c>
      <c r="I4941" t="s">
        <v>44</v>
      </c>
      <c r="J4941" t="s">
        <v>66</v>
      </c>
      <c r="K4941" t="s">
        <v>683</v>
      </c>
      <c r="L4941" t="s">
        <v>47</v>
      </c>
      <c r="M4941" t="s">
        <v>48</v>
      </c>
      <c r="N4941" t="s">
        <v>120</v>
      </c>
      <c r="O4941">
        <f t="shared" si="77"/>
        <v>2014</v>
      </c>
    </row>
    <row r="4942" spans="1:15" x14ac:dyDescent="0.3">
      <c r="A4942" t="s">
        <v>7107</v>
      </c>
      <c r="B4942" s="7">
        <v>42041</v>
      </c>
      <c r="C4942" t="s">
        <v>4525</v>
      </c>
      <c r="D4942" t="s">
        <v>3082</v>
      </c>
      <c r="E4942">
        <v>1268.82</v>
      </c>
      <c r="F4942">
        <v>9</v>
      </c>
      <c r="G4942">
        <v>0</v>
      </c>
      <c r="H4942">
        <v>266.4522</v>
      </c>
      <c r="I4942" t="s">
        <v>32</v>
      </c>
      <c r="J4942" t="s">
        <v>39</v>
      </c>
      <c r="K4942" t="s">
        <v>3083</v>
      </c>
      <c r="L4942" t="s">
        <v>137</v>
      </c>
      <c r="M4942" t="s">
        <v>222</v>
      </c>
      <c r="N4942" t="s">
        <v>466</v>
      </c>
      <c r="O4942">
        <f t="shared" si="77"/>
        <v>2015</v>
      </c>
    </row>
    <row r="4943" spans="1:15" x14ac:dyDescent="0.3">
      <c r="A4943" t="s">
        <v>7107</v>
      </c>
      <c r="B4943" s="7">
        <v>42041</v>
      </c>
      <c r="C4943" t="s">
        <v>4525</v>
      </c>
      <c r="D4943" t="s">
        <v>5860</v>
      </c>
      <c r="E4943">
        <v>283.92</v>
      </c>
      <c r="F4943">
        <v>4</v>
      </c>
      <c r="G4943">
        <v>0</v>
      </c>
      <c r="H4943">
        <v>82.336799999999997</v>
      </c>
      <c r="I4943" t="s">
        <v>32</v>
      </c>
      <c r="J4943" t="s">
        <v>33</v>
      </c>
      <c r="K4943" t="s">
        <v>5861</v>
      </c>
      <c r="L4943" t="s">
        <v>137</v>
      </c>
      <c r="M4943" t="s">
        <v>222</v>
      </c>
      <c r="N4943" t="s">
        <v>466</v>
      </c>
      <c r="O4943">
        <f t="shared" si="77"/>
        <v>2015</v>
      </c>
    </row>
    <row r="4944" spans="1:15" x14ac:dyDescent="0.3">
      <c r="A4944" t="s">
        <v>7107</v>
      </c>
      <c r="B4944" s="7">
        <v>42041</v>
      </c>
      <c r="C4944" t="s">
        <v>4525</v>
      </c>
      <c r="D4944" t="s">
        <v>3039</v>
      </c>
      <c r="E4944">
        <v>5.68</v>
      </c>
      <c r="F4944">
        <v>2</v>
      </c>
      <c r="G4944">
        <v>0</v>
      </c>
      <c r="H4944">
        <v>1.7607999999999999</v>
      </c>
      <c r="I4944" t="s">
        <v>44</v>
      </c>
      <c r="J4944" t="s">
        <v>66</v>
      </c>
      <c r="K4944" t="s">
        <v>3040</v>
      </c>
      <c r="L4944" t="s">
        <v>137</v>
      </c>
      <c r="M4944" t="s">
        <v>222</v>
      </c>
      <c r="N4944" t="s">
        <v>466</v>
      </c>
      <c r="O4944">
        <f t="shared" si="77"/>
        <v>2015</v>
      </c>
    </row>
    <row r="4945" spans="1:15" x14ac:dyDescent="0.3">
      <c r="A4945" t="s">
        <v>7108</v>
      </c>
      <c r="B4945" s="7">
        <v>43090</v>
      </c>
      <c r="C4945" t="s">
        <v>3216</v>
      </c>
      <c r="D4945" t="s">
        <v>1567</v>
      </c>
      <c r="E4945">
        <v>375.34</v>
      </c>
      <c r="F4945">
        <v>1</v>
      </c>
      <c r="G4945">
        <v>0</v>
      </c>
      <c r="H4945">
        <v>18.766999999999999</v>
      </c>
      <c r="I4945" t="s">
        <v>44</v>
      </c>
      <c r="J4945" t="s">
        <v>58</v>
      </c>
      <c r="K4945" t="s">
        <v>1568</v>
      </c>
      <c r="L4945" t="s">
        <v>99</v>
      </c>
      <c r="M4945" t="s">
        <v>230</v>
      </c>
      <c r="N4945" t="s">
        <v>3758</v>
      </c>
      <c r="O4945">
        <f t="shared" si="77"/>
        <v>2017</v>
      </c>
    </row>
    <row r="4946" spans="1:15" x14ac:dyDescent="0.3">
      <c r="A4946" t="s">
        <v>7109</v>
      </c>
      <c r="B4946" s="7">
        <v>42618</v>
      </c>
      <c r="C4946" t="s">
        <v>733</v>
      </c>
      <c r="D4946" t="s">
        <v>6975</v>
      </c>
      <c r="E4946">
        <v>96.08</v>
      </c>
      <c r="F4946">
        <v>2</v>
      </c>
      <c r="G4946">
        <v>0</v>
      </c>
      <c r="H4946">
        <v>46.118400000000001</v>
      </c>
      <c r="I4946" t="s">
        <v>44</v>
      </c>
      <c r="J4946" t="s">
        <v>85</v>
      </c>
      <c r="K4946" t="s">
        <v>6976</v>
      </c>
      <c r="L4946" t="s">
        <v>47</v>
      </c>
      <c r="M4946" t="s">
        <v>48</v>
      </c>
      <c r="N4946" t="s">
        <v>5303</v>
      </c>
      <c r="O4946">
        <f t="shared" si="77"/>
        <v>2016</v>
      </c>
    </row>
    <row r="4947" spans="1:15" x14ac:dyDescent="0.3">
      <c r="A4947" t="s">
        <v>7109</v>
      </c>
      <c r="B4947" s="7">
        <v>42618</v>
      </c>
      <c r="C4947" t="s">
        <v>733</v>
      </c>
      <c r="D4947" t="s">
        <v>1213</v>
      </c>
      <c r="E4947">
        <v>11.68</v>
      </c>
      <c r="F4947">
        <v>2</v>
      </c>
      <c r="G4947">
        <v>0.2</v>
      </c>
      <c r="H4947">
        <v>3.9420000000000002</v>
      </c>
      <c r="I4947" t="s">
        <v>44</v>
      </c>
      <c r="J4947" t="s">
        <v>73</v>
      </c>
      <c r="K4947" t="s">
        <v>1214</v>
      </c>
      <c r="L4947" t="s">
        <v>47</v>
      </c>
      <c r="M4947" t="s">
        <v>48</v>
      </c>
      <c r="N4947" t="s">
        <v>5303</v>
      </c>
      <c r="O4947">
        <f t="shared" si="77"/>
        <v>2016</v>
      </c>
    </row>
    <row r="4948" spans="1:15" x14ac:dyDescent="0.3">
      <c r="A4948" t="s">
        <v>7109</v>
      </c>
      <c r="B4948" s="7">
        <v>42618</v>
      </c>
      <c r="C4948" t="s">
        <v>733</v>
      </c>
      <c r="D4948" t="s">
        <v>240</v>
      </c>
      <c r="E4948">
        <v>4.3600000000000003</v>
      </c>
      <c r="F4948">
        <v>2</v>
      </c>
      <c r="G4948">
        <v>0</v>
      </c>
      <c r="H4948">
        <v>1.7876000000000001</v>
      </c>
      <c r="I4948" t="s">
        <v>44</v>
      </c>
      <c r="J4948" t="s">
        <v>241</v>
      </c>
      <c r="K4948" t="s">
        <v>242</v>
      </c>
      <c r="L4948" t="s">
        <v>47</v>
      </c>
      <c r="M4948" t="s">
        <v>48</v>
      </c>
      <c r="N4948" t="s">
        <v>5303</v>
      </c>
      <c r="O4948">
        <f t="shared" si="77"/>
        <v>2016</v>
      </c>
    </row>
    <row r="4949" spans="1:15" x14ac:dyDescent="0.3">
      <c r="A4949" t="s">
        <v>7110</v>
      </c>
      <c r="B4949" s="7">
        <v>41916</v>
      </c>
      <c r="C4949" t="s">
        <v>4271</v>
      </c>
      <c r="D4949" t="s">
        <v>574</v>
      </c>
      <c r="E4949">
        <v>29.24</v>
      </c>
      <c r="F4949">
        <v>4</v>
      </c>
      <c r="G4949">
        <v>0</v>
      </c>
      <c r="H4949">
        <v>13.742800000000001</v>
      </c>
      <c r="I4949" t="s">
        <v>44</v>
      </c>
      <c r="J4949" t="s">
        <v>45</v>
      </c>
      <c r="K4949" t="s">
        <v>575</v>
      </c>
      <c r="L4949" t="s">
        <v>47</v>
      </c>
      <c r="M4949" t="s">
        <v>93</v>
      </c>
      <c r="N4949" t="s">
        <v>94</v>
      </c>
      <c r="O4949">
        <f t="shared" si="77"/>
        <v>2014</v>
      </c>
    </row>
    <row r="4950" spans="1:15" x14ac:dyDescent="0.3">
      <c r="A4950" t="s">
        <v>7111</v>
      </c>
      <c r="B4950" s="7">
        <v>43066</v>
      </c>
      <c r="C4950" t="s">
        <v>1653</v>
      </c>
      <c r="D4950" t="s">
        <v>1849</v>
      </c>
      <c r="E4950">
        <v>117.488</v>
      </c>
      <c r="F4950">
        <v>7</v>
      </c>
      <c r="G4950">
        <v>0.2</v>
      </c>
      <c r="H4950">
        <v>41.120800000000003</v>
      </c>
      <c r="I4950" t="s">
        <v>44</v>
      </c>
      <c r="J4950" t="s">
        <v>73</v>
      </c>
      <c r="K4950" t="s">
        <v>1850</v>
      </c>
      <c r="L4950" t="s">
        <v>47</v>
      </c>
      <c r="M4950" t="s">
        <v>48</v>
      </c>
      <c r="N4950" t="s">
        <v>49</v>
      </c>
      <c r="O4950">
        <f t="shared" si="77"/>
        <v>2017</v>
      </c>
    </row>
    <row r="4951" spans="1:15" x14ac:dyDescent="0.3">
      <c r="A4951" t="s">
        <v>7111</v>
      </c>
      <c r="B4951" s="7">
        <v>43066</v>
      </c>
      <c r="C4951" t="s">
        <v>1653</v>
      </c>
      <c r="D4951" t="s">
        <v>1859</v>
      </c>
      <c r="E4951">
        <v>18.84</v>
      </c>
      <c r="F4951">
        <v>3</v>
      </c>
      <c r="G4951">
        <v>0</v>
      </c>
      <c r="H4951">
        <v>6.0288000000000004</v>
      </c>
      <c r="I4951" t="s">
        <v>32</v>
      </c>
      <c r="J4951" t="s">
        <v>63</v>
      </c>
      <c r="K4951" t="s">
        <v>1860</v>
      </c>
      <c r="L4951" t="s">
        <v>47</v>
      </c>
      <c r="M4951" t="s">
        <v>48</v>
      </c>
      <c r="N4951" t="s">
        <v>49</v>
      </c>
      <c r="O4951">
        <f t="shared" si="77"/>
        <v>2017</v>
      </c>
    </row>
    <row r="4952" spans="1:15" x14ac:dyDescent="0.3">
      <c r="A4952" t="s">
        <v>7112</v>
      </c>
      <c r="B4952" s="7">
        <v>42671</v>
      </c>
      <c r="C4952" t="s">
        <v>5308</v>
      </c>
      <c r="D4952" t="s">
        <v>600</v>
      </c>
      <c r="E4952">
        <v>12.42</v>
      </c>
      <c r="F4952">
        <v>3</v>
      </c>
      <c r="G4952">
        <v>0</v>
      </c>
      <c r="H4952">
        <v>5.2164000000000001</v>
      </c>
      <c r="I4952" t="s">
        <v>44</v>
      </c>
      <c r="J4952" t="s">
        <v>66</v>
      </c>
      <c r="K4952" t="s">
        <v>601</v>
      </c>
      <c r="L4952" t="s">
        <v>137</v>
      </c>
      <c r="M4952" t="s">
        <v>243</v>
      </c>
      <c r="N4952" t="s">
        <v>244</v>
      </c>
      <c r="O4952">
        <f t="shared" si="77"/>
        <v>2016</v>
      </c>
    </row>
    <row r="4953" spans="1:15" x14ac:dyDescent="0.3">
      <c r="A4953" t="s">
        <v>7113</v>
      </c>
      <c r="B4953" s="7">
        <v>42164</v>
      </c>
      <c r="C4953" t="s">
        <v>6212</v>
      </c>
      <c r="D4953" t="s">
        <v>363</v>
      </c>
      <c r="E4953">
        <v>12.96</v>
      </c>
      <c r="F4953">
        <v>2</v>
      </c>
      <c r="G4953">
        <v>0</v>
      </c>
      <c r="H4953">
        <v>6.2207999999999997</v>
      </c>
      <c r="I4953" t="s">
        <v>44</v>
      </c>
      <c r="J4953" t="s">
        <v>85</v>
      </c>
      <c r="K4953" t="s">
        <v>364</v>
      </c>
      <c r="L4953" t="s">
        <v>99</v>
      </c>
      <c r="M4953" t="s">
        <v>216</v>
      </c>
      <c r="N4953" t="s">
        <v>2959</v>
      </c>
      <c r="O4953">
        <f t="shared" si="77"/>
        <v>2015</v>
      </c>
    </row>
    <row r="4954" spans="1:15" x14ac:dyDescent="0.3">
      <c r="A4954" t="s">
        <v>7114</v>
      </c>
      <c r="B4954" s="7">
        <v>43077</v>
      </c>
      <c r="C4954" t="s">
        <v>983</v>
      </c>
      <c r="D4954" t="s">
        <v>7115</v>
      </c>
      <c r="E4954">
        <v>69.48</v>
      </c>
      <c r="F4954">
        <v>1</v>
      </c>
      <c r="G4954">
        <v>0</v>
      </c>
      <c r="H4954">
        <v>20.844000000000001</v>
      </c>
      <c r="I4954" t="s">
        <v>44</v>
      </c>
      <c r="J4954" t="s">
        <v>76</v>
      </c>
      <c r="K4954" t="s">
        <v>7116</v>
      </c>
      <c r="L4954" t="s">
        <v>47</v>
      </c>
      <c r="M4954" t="s">
        <v>48</v>
      </c>
      <c r="N4954" t="s">
        <v>120</v>
      </c>
      <c r="O4954">
        <f t="shared" si="77"/>
        <v>2017</v>
      </c>
    </row>
    <row r="4955" spans="1:15" x14ac:dyDescent="0.3">
      <c r="A4955" t="s">
        <v>7117</v>
      </c>
      <c r="B4955" s="7">
        <v>42079</v>
      </c>
      <c r="C4955" t="s">
        <v>744</v>
      </c>
      <c r="D4955" t="s">
        <v>4699</v>
      </c>
      <c r="E4955">
        <v>85.9</v>
      </c>
      <c r="F4955">
        <v>2</v>
      </c>
      <c r="G4955">
        <v>0</v>
      </c>
      <c r="H4955">
        <v>2.577</v>
      </c>
      <c r="I4955" t="s">
        <v>69</v>
      </c>
      <c r="J4955" t="s">
        <v>70</v>
      </c>
      <c r="K4955" t="s">
        <v>4700</v>
      </c>
      <c r="L4955" t="s">
        <v>137</v>
      </c>
      <c r="M4955" t="s">
        <v>243</v>
      </c>
      <c r="N4955" t="s">
        <v>244</v>
      </c>
      <c r="O4955">
        <f t="shared" si="77"/>
        <v>2015</v>
      </c>
    </row>
    <row r="4956" spans="1:15" x14ac:dyDescent="0.3">
      <c r="A4956" t="s">
        <v>7118</v>
      </c>
      <c r="B4956" s="7">
        <v>41799</v>
      </c>
      <c r="C4956" t="s">
        <v>1014</v>
      </c>
      <c r="D4956" t="s">
        <v>2322</v>
      </c>
      <c r="E4956">
        <v>18.059999999999999</v>
      </c>
      <c r="F4956">
        <v>7</v>
      </c>
      <c r="G4956">
        <v>0</v>
      </c>
      <c r="H4956">
        <v>4.6955999999999998</v>
      </c>
      <c r="I4956" t="s">
        <v>44</v>
      </c>
      <c r="J4956" t="s">
        <v>66</v>
      </c>
      <c r="K4956" t="s">
        <v>2323</v>
      </c>
      <c r="L4956" t="s">
        <v>47</v>
      </c>
      <c r="M4956" t="s">
        <v>1231</v>
      </c>
      <c r="N4956" t="s">
        <v>3561</v>
      </c>
      <c r="O4956">
        <f t="shared" si="77"/>
        <v>2014</v>
      </c>
    </row>
    <row r="4957" spans="1:15" x14ac:dyDescent="0.3">
      <c r="A4957" t="s">
        <v>7118</v>
      </c>
      <c r="B4957" s="7">
        <v>41799</v>
      </c>
      <c r="C4957" t="s">
        <v>1014</v>
      </c>
      <c r="D4957" t="s">
        <v>3288</v>
      </c>
      <c r="E4957">
        <v>79.14</v>
      </c>
      <c r="F4957">
        <v>3</v>
      </c>
      <c r="G4957">
        <v>0</v>
      </c>
      <c r="H4957">
        <v>36.404400000000003</v>
      </c>
      <c r="I4957" t="s">
        <v>44</v>
      </c>
      <c r="J4957" t="s">
        <v>85</v>
      </c>
      <c r="K4957" t="s">
        <v>3289</v>
      </c>
      <c r="L4957" t="s">
        <v>47</v>
      </c>
      <c r="M4957" t="s">
        <v>1231</v>
      </c>
      <c r="N4957" t="s">
        <v>3561</v>
      </c>
      <c r="O4957">
        <f t="shared" si="77"/>
        <v>2014</v>
      </c>
    </row>
    <row r="4958" spans="1:15" x14ac:dyDescent="0.3">
      <c r="A4958" t="s">
        <v>7118</v>
      </c>
      <c r="B4958" s="7">
        <v>41799</v>
      </c>
      <c r="C4958" t="s">
        <v>1014</v>
      </c>
      <c r="D4958" t="s">
        <v>5449</v>
      </c>
      <c r="E4958">
        <v>37.4</v>
      </c>
      <c r="F4958">
        <v>2</v>
      </c>
      <c r="G4958">
        <v>0</v>
      </c>
      <c r="H4958">
        <v>14.212</v>
      </c>
      <c r="I4958" t="s">
        <v>32</v>
      </c>
      <c r="J4958" t="s">
        <v>63</v>
      </c>
      <c r="K4958" t="s">
        <v>5450</v>
      </c>
      <c r="L4958" t="s">
        <v>47</v>
      </c>
      <c r="M4958" t="s">
        <v>1231</v>
      </c>
      <c r="N4958" t="s">
        <v>3561</v>
      </c>
      <c r="O4958">
        <f t="shared" si="77"/>
        <v>2014</v>
      </c>
    </row>
    <row r="4959" spans="1:15" x14ac:dyDescent="0.3">
      <c r="A4959" t="s">
        <v>7119</v>
      </c>
      <c r="B4959" s="7">
        <v>42083</v>
      </c>
      <c r="C4959" t="s">
        <v>2184</v>
      </c>
      <c r="D4959" t="s">
        <v>5028</v>
      </c>
      <c r="E4959">
        <v>2.512</v>
      </c>
      <c r="F4959">
        <v>2</v>
      </c>
      <c r="G4959">
        <v>0.8</v>
      </c>
      <c r="H4959">
        <v>-4.3959999999999999</v>
      </c>
      <c r="I4959" t="s">
        <v>44</v>
      </c>
      <c r="J4959" t="s">
        <v>73</v>
      </c>
      <c r="K4959" t="s">
        <v>5029</v>
      </c>
      <c r="L4959" t="s">
        <v>99</v>
      </c>
      <c r="M4959" t="s">
        <v>100</v>
      </c>
      <c r="N4959" t="s">
        <v>3711</v>
      </c>
      <c r="O4959">
        <f t="shared" si="77"/>
        <v>2015</v>
      </c>
    </row>
    <row r="4960" spans="1:15" x14ac:dyDescent="0.3">
      <c r="A4960" t="s">
        <v>7119</v>
      </c>
      <c r="B4960" s="7">
        <v>42083</v>
      </c>
      <c r="C4960" t="s">
        <v>2184</v>
      </c>
      <c r="D4960" t="s">
        <v>7120</v>
      </c>
      <c r="E4960">
        <v>18.864000000000001</v>
      </c>
      <c r="F4960">
        <v>9</v>
      </c>
      <c r="G4960">
        <v>0.2</v>
      </c>
      <c r="H4960">
        <v>6.1307999999999998</v>
      </c>
      <c r="I4960" t="s">
        <v>44</v>
      </c>
      <c r="J4960" t="s">
        <v>241</v>
      </c>
      <c r="K4960" t="s">
        <v>500</v>
      </c>
      <c r="L4960" t="s">
        <v>99</v>
      </c>
      <c r="M4960" t="s">
        <v>100</v>
      </c>
      <c r="N4960" t="s">
        <v>3711</v>
      </c>
      <c r="O4960">
        <f t="shared" si="77"/>
        <v>2015</v>
      </c>
    </row>
    <row r="4961" spans="1:15" x14ac:dyDescent="0.3">
      <c r="A4961" t="s">
        <v>7121</v>
      </c>
      <c r="B4961" s="7">
        <v>42692</v>
      </c>
      <c r="C4961" t="s">
        <v>3180</v>
      </c>
      <c r="D4961" t="s">
        <v>3788</v>
      </c>
      <c r="E4961">
        <v>61.192</v>
      </c>
      <c r="F4961">
        <v>1</v>
      </c>
      <c r="G4961">
        <v>0.2</v>
      </c>
      <c r="H4961">
        <v>6.1192000000000002</v>
      </c>
      <c r="I4961" t="s">
        <v>69</v>
      </c>
      <c r="J4961" t="s">
        <v>70</v>
      </c>
      <c r="K4961" t="s">
        <v>3789</v>
      </c>
      <c r="L4961" t="s">
        <v>47</v>
      </c>
      <c r="M4961" t="s">
        <v>48</v>
      </c>
      <c r="N4961" t="s">
        <v>49</v>
      </c>
      <c r="O4961">
        <f t="shared" si="77"/>
        <v>2016</v>
      </c>
    </row>
    <row r="4962" spans="1:15" x14ac:dyDescent="0.3">
      <c r="A4962" t="s">
        <v>7121</v>
      </c>
      <c r="B4962" s="7">
        <v>42692</v>
      </c>
      <c r="C4962" t="s">
        <v>3180</v>
      </c>
      <c r="D4962" t="s">
        <v>5834</v>
      </c>
      <c r="E4962">
        <v>67.84</v>
      </c>
      <c r="F4962">
        <v>1</v>
      </c>
      <c r="G4962">
        <v>0</v>
      </c>
      <c r="H4962">
        <v>18.316800000000001</v>
      </c>
      <c r="I4962" t="s">
        <v>44</v>
      </c>
      <c r="J4962" t="s">
        <v>76</v>
      </c>
      <c r="K4962" t="s">
        <v>5835</v>
      </c>
      <c r="L4962" t="s">
        <v>47</v>
      </c>
      <c r="M4962" t="s">
        <v>48</v>
      </c>
      <c r="N4962" t="s">
        <v>49</v>
      </c>
      <c r="O4962">
        <f t="shared" si="77"/>
        <v>2016</v>
      </c>
    </row>
    <row r="4963" spans="1:15" x14ac:dyDescent="0.3">
      <c r="A4963" t="s">
        <v>7122</v>
      </c>
      <c r="B4963" s="7">
        <v>41705</v>
      </c>
      <c r="C4963" t="s">
        <v>7123</v>
      </c>
      <c r="D4963" t="s">
        <v>788</v>
      </c>
      <c r="E4963">
        <v>48.712000000000003</v>
      </c>
      <c r="F4963">
        <v>1</v>
      </c>
      <c r="G4963">
        <v>0.2</v>
      </c>
      <c r="H4963">
        <v>5.4801000000000002</v>
      </c>
      <c r="I4963" t="s">
        <v>32</v>
      </c>
      <c r="J4963" t="s">
        <v>39</v>
      </c>
      <c r="K4963" t="s">
        <v>789</v>
      </c>
      <c r="L4963" t="s">
        <v>47</v>
      </c>
      <c r="M4963" t="s">
        <v>93</v>
      </c>
      <c r="N4963" t="s">
        <v>94</v>
      </c>
      <c r="O4963">
        <f t="shared" si="77"/>
        <v>2014</v>
      </c>
    </row>
    <row r="4964" spans="1:15" x14ac:dyDescent="0.3">
      <c r="A4964" t="s">
        <v>7122</v>
      </c>
      <c r="B4964" s="7">
        <v>41705</v>
      </c>
      <c r="C4964" t="s">
        <v>7123</v>
      </c>
      <c r="D4964" t="s">
        <v>910</v>
      </c>
      <c r="E4964">
        <v>17.940000000000001</v>
      </c>
      <c r="F4964">
        <v>3</v>
      </c>
      <c r="G4964">
        <v>0</v>
      </c>
      <c r="H4964">
        <v>4.6643999999999997</v>
      </c>
      <c r="I4964" t="s">
        <v>44</v>
      </c>
      <c r="J4964" t="s">
        <v>66</v>
      </c>
      <c r="K4964" t="s">
        <v>911</v>
      </c>
      <c r="L4964" t="s">
        <v>47</v>
      </c>
      <c r="M4964" t="s">
        <v>93</v>
      </c>
      <c r="N4964" t="s">
        <v>94</v>
      </c>
      <c r="O4964">
        <f t="shared" si="77"/>
        <v>2014</v>
      </c>
    </row>
    <row r="4965" spans="1:15" x14ac:dyDescent="0.3">
      <c r="A4965" t="s">
        <v>7122</v>
      </c>
      <c r="B4965" s="7">
        <v>41705</v>
      </c>
      <c r="C4965" t="s">
        <v>7123</v>
      </c>
      <c r="D4965" t="s">
        <v>2990</v>
      </c>
      <c r="E4965">
        <v>242.94</v>
      </c>
      <c r="F4965">
        <v>3</v>
      </c>
      <c r="G4965">
        <v>0</v>
      </c>
      <c r="H4965">
        <v>4.8587999999999996</v>
      </c>
      <c r="I4965" t="s">
        <v>44</v>
      </c>
      <c r="J4965" t="s">
        <v>58</v>
      </c>
      <c r="K4965" t="s">
        <v>2991</v>
      </c>
      <c r="L4965" t="s">
        <v>47</v>
      </c>
      <c r="M4965" t="s">
        <v>93</v>
      </c>
      <c r="N4965" t="s">
        <v>94</v>
      </c>
      <c r="O4965">
        <f t="shared" si="77"/>
        <v>2014</v>
      </c>
    </row>
    <row r="4966" spans="1:15" x14ac:dyDescent="0.3">
      <c r="A4966" t="s">
        <v>7124</v>
      </c>
      <c r="B4966" s="7">
        <v>42505</v>
      </c>
      <c r="C4966" t="s">
        <v>227</v>
      </c>
      <c r="D4966" t="s">
        <v>2146</v>
      </c>
      <c r="E4966">
        <v>7.7640000000000002</v>
      </c>
      <c r="F4966">
        <v>4</v>
      </c>
      <c r="G4966">
        <v>0.7</v>
      </c>
      <c r="H4966">
        <v>-5.1760000000000002</v>
      </c>
      <c r="I4966" t="s">
        <v>44</v>
      </c>
      <c r="J4966" t="s">
        <v>73</v>
      </c>
      <c r="K4966" t="s">
        <v>2147</v>
      </c>
      <c r="L4966" t="s">
        <v>35</v>
      </c>
      <c r="M4966" t="s">
        <v>55</v>
      </c>
      <c r="N4966" t="s">
        <v>56</v>
      </c>
      <c r="O4966">
        <f t="shared" si="77"/>
        <v>2016</v>
      </c>
    </row>
    <row r="4967" spans="1:15" x14ac:dyDescent="0.3">
      <c r="A4967" t="s">
        <v>7125</v>
      </c>
      <c r="B4967" s="7">
        <v>42149</v>
      </c>
      <c r="C4967" t="s">
        <v>2810</v>
      </c>
      <c r="D4967" t="s">
        <v>4633</v>
      </c>
      <c r="E4967">
        <v>467.04</v>
      </c>
      <c r="F4967">
        <v>4</v>
      </c>
      <c r="G4967">
        <v>0.2</v>
      </c>
      <c r="H4967">
        <v>58.38</v>
      </c>
      <c r="I4967" t="s">
        <v>69</v>
      </c>
      <c r="J4967" t="s">
        <v>70</v>
      </c>
      <c r="K4967" t="s">
        <v>4634</v>
      </c>
      <c r="L4967" t="s">
        <v>35</v>
      </c>
      <c r="M4967" t="s">
        <v>303</v>
      </c>
      <c r="N4967" t="s">
        <v>347</v>
      </c>
      <c r="O4967">
        <f t="shared" si="77"/>
        <v>2015</v>
      </c>
    </row>
    <row r="4968" spans="1:15" x14ac:dyDescent="0.3">
      <c r="A4968" t="s">
        <v>7126</v>
      </c>
      <c r="B4968" s="7">
        <v>42218</v>
      </c>
      <c r="C4968" t="s">
        <v>3991</v>
      </c>
      <c r="D4968" t="s">
        <v>4699</v>
      </c>
      <c r="E4968">
        <v>128.85</v>
      </c>
      <c r="F4968">
        <v>3</v>
      </c>
      <c r="G4968">
        <v>0</v>
      </c>
      <c r="H4968">
        <v>3.8654999999999999</v>
      </c>
      <c r="I4968" t="s">
        <v>69</v>
      </c>
      <c r="J4968" t="s">
        <v>70</v>
      </c>
      <c r="K4968" t="s">
        <v>4700</v>
      </c>
      <c r="L4968" t="s">
        <v>137</v>
      </c>
      <c r="M4968" t="s">
        <v>1237</v>
      </c>
      <c r="N4968" t="s">
        <v>3156</v>
      </c>
      <c r="O4968">
        <f t="shared" si="77"/>
        <v>2015</v>
      </c>
    </row>
    <row r="4969" spans="1:15" x14ac:dyDescent="0.3">
      <c r="A4969" t="s">
        <v>7126</v>
      </c>
      <c r="B4969" s="7">
        <v>42218</v>
      </c>
      <c r="C4969" t="s">
        <v>3991</v>
      </c>
      <c r="D4969" t="s">
        <v>2736</v>
      </c>
      <c r="E4969">
        <v>8.4</v>
      </c>
      <c r="F4969">
        <v>2</v>
      </c>
      <c r="G4969">
        <v>0</v>
      </c>
      <c r="H4969">
        <v>4.1159999999999997</v>
      </c>
      <c r="I4969" t="s">
        <v>44</v>
      </c>
      <c r="J4969" t="s">
        <v>85</v>
      </c>
      <c r="K4969" t="s">
        <v>2737</v>
      </c>
      <c r="L4969" t="s">
        <v>137</v>
      </c>
      <c r="M4969" t="s">
        <v>1237</v>
      </c>
      <c r="N4969" t="s">
        <v>3156</v>
      </c>
      <c r="O4969">
        <f t="shared" si="77"/>
        <v>2015</v>
      </c>
    </row>
    <row r="4970" spans="1:15" x14ac:dyDescent="0.3">
      <c r="A4970" t="s">
        <v>7126</v>
      </c>
      <c r="B4970" s="7">
        <v>42218</v>
      </c>
      <c r="C4970" t="s">
        <v>3991</v>
      </c>
      <c r="D4970" t="s">
        <v>1412</v>
      </c>
      <c r="E4970">
        <v>199.98</v>
      </c>
      <c r="F4970">
        <v>2</v>
      </c>
      <c r="G4970">
        <v>0</v>
      </c>
      <c r="H4970">
        <v>83.991600000000005</v>
      </c>
      <c r="I4970" t="s">
        <v>69</v>
      </c>
      <c r="J4970" t="s">
        <v>148</v>
      </c>
      <c r="K4970" t="s">
        <v>1413</v>
      </c>
      <c r="L4970" t="s">
        <v>137</v>
      </c>
      <c r="M4970" t="s">
        <v>1237</v>
      </c>
      <c r="N4970" t="s">
        <v>3156</v>
      </c>
      <c r="O4970">
        <f t="shared" si="77"/>
        <v>2015</v>
      </c>
    </row>
    <row r="4971" spans="1:15" x14ac:dyDescent="0.3">
      <c r="A4971" t="s">
        <v>7126</v>
      </c>
      <c r="B4971" s="7">
        <v>42218</v>
      </c>
      <c r="C4971" t="s">
        <v>3991</v>
      </c>
      <c r="D4971" t="s">
        <v>3126</v>
      </c>
      <c r="E4971">
        <v>110.98</v>
      </c>
      <c r="F4971">
        <v>1</v>
      </c>
      <c r="G4971">
        <v>0</v>
      </c>
      <c r="H4971">
        <v>15.5372</v>
      </c>
      <c r="I4971" t="s">
        <v>32</v>
      </c>
      <c r="J4971" t="s">
        <v>39</v>
      </c>
      <c r="K4971" t="s">
        <v>3127</v>
      </c>
      <c r="L4971" t="s">
        <v>137</v>
      </c>
      <c r="M4971" t="s">
        <v>1237</v>
      </c>
      <c r="N4971" t="s">
        <v>3156</v>
      </c>
      <c r="O4971">
        <f t="shared" si="77"/>
        <v>2015</v>
      </c>
    </row>
    <row r="4972" spans="1:15" x14ac:dyDescent="0.3">
      <c r="A4972" t="s">
        <v>7127</v>
      </c>
      <c r="B4972" s="7">
        <v>42680</v>
      </c>
      <c r="C4972" t="s">
        <v>955</v>
      </c>
      <c r="D4972" t="s">
        <v>301</v>
      </c>
      <c r="E4972">
        <v>207.98400000000001</v>
      </c>
      <c r="F4972">
        <v>2</v>
      </c>
      <c r="G4972">
        <v>0.2</v>
      </c>
      <c r="H4972">
        <v>-28.597799999999999</v>
      </c>
      <c r="I4972" t="s">
        <v>32</v>
      </c>
      <c r="J4972" t="s">
        <v>39</v>
      </c>
      <c r="K4972" t="s">
        <v>302</v>
      </c>
      <c r="L4972" t="s">
        <v>35</v>
      </c>
      <c r="M4972" t="s">
        <v>55</v>
      </c>
      <c r="N4972" t="s">
        <v>1347</v>
      </c>
      <c r="O4972">
        <f t="shared" si="77"/>
        <v>2016</v>
      </c>
    </row>
    <row r="4973" spans="1:15" x14ac:dyDescent="0.3">
      <c r="A4973" t="s">
        <v>7127</v>
      </c>
      <c r="B4973" s="7">
        <v>42680</v>
      </c>
      <c r="C4973" t="s">
        <v>955</v>
      </c>
      <c r="D4973" t="s">
        <v>5330</v>
      </c>
      <c r="E4973">
        <v>36.112000000000002</v>
      </c>
      <c r="F4973">
        <v>2</v>
      </c>
      <c r="G4973">
        <v>0.2</v>
      </c>
      <c r="H4973">
        <v>12.639200000000001</v>
      </c>
      <c r="I4973" t="s">
        <v>44</v>
      </c>
      <c r="J4973" t="s">
        <v>85</v>
      </c>
      <c r="K4973" t="s">
        <v>5331</v>
      </c>
      <c r="L4973" t="s">
        <v>35</v>
      </c>
      <c r="M4973" t="s">
        <v>55</v>
      </c>
      <c r="N4973" t="s">
        <v>1347</v>
      </c>
      <c r="O4973">
        <f t="shared" si="77"/>
        <v>2016</v>
      </c>
    </row>
    <row r="4974" spans="1:15" x14ac:dyDescent="0.3">
      <c r="A4974" t="s">
        <v>7127</v>
      </c>
      <c r="B4974" s="7">
        <v>42680</v>
      </c>
      <c r="C4974" t="s">
        <v>955</v>
      </c>
      <c r="D4974" t="s">
        <v>2204</v>
      </c>
      <c r="E4974">
        <v>35.567999999999998</v>
      </c>
      <c r="F4974">
        <v>2</v>
      </c>
      <c r="G4974">
        <v>0.2</v>
      </c>
      <c r="H4974">
        <v>5.7797999999999998</v>
      </c>
      <c r="I4974" t="s">
        <v>32</v>
      </c>
      <c r="J4974" t="s">
        <v>63</v>
      </c>
      <c r="K4974" t="s">
        <v>2205</v>
      </c>
      <c r="L4974" t="s">
        <v>35</v>
      </c>
      <c r="M4974" t="s">
        <v>55</v>
      </c>
      <c r="N4974" t="s">
        <v>1347</v>
      </c>
      <c r="O4974">
        <f t="shared" si="77"/>
        <v>2016</v>
      </c>
    </row>
    <row r="4975" spans="1:15" x14ac:dyDescent="0.3">
      <c r="A4975" t="s">
        <v>7127</v>
      </c>
      <c r="B4975" s="7">
        <v>42680</v>
      </c>
      <c r="C4975" t="s">
        <v>955</v>
      </c>
      <c r="D4975" t="s">
        <v>1438</v>
      </c>
      <c r="E4975">
        <v>88.768000000000001</v>
      </c>
      <c r="F4975">
        <v>2</v>
      </c>
      <c r="G4975">
        <v>0.2</v>
      </c>
      <c r="H4975">
        <v>31.0688</v>
      </c>
      <c r="I4975" t="s">
        <v>44</v>
      </c>
      <c r="J4975" t="s">
        <v>85</v>
      </c>
      <c r="K4975" t="s">
        <v>1439</v>
      </c>
      <c r="L4975" t="s">
        <v>35</v>
      </c>
      <c r="M4975" t="s">
        <v>55</v>
      </c>
      <c r="N4975" t="s">
        <v>1347</v>
      </c>
      <c r="O4975">
        <f t="shared" si="77"/>
        <v>2016</v>
      </c>
    </row>
    <row r="4976" spans="1:15" x14ac:dyDescent="0.3">
      <c r="A4976" t="s">
        <v>7128</v>
      </c>
      <c r="B4976" s="7">
        <v>42681</v>
      </c>
      <c r="C4976" t="s">
        <v>2828</v>
      </c>
      <c r="D4976" t="s">
        <v>5171</v>
      </c>
      <c r="E4976">
        <v>12.9</v>
      </c>
      <c r="F4976">
        <v>2</v>
      </c>
      <c r="G4976">
        <v>0</v>
      </c>
      <c r="H4976">
        <v>6.3209999999999997</v>
      </c>
      <c r="I4976" t="s">
        <v>44</v>
      </c>
      <c r="J4976" t="s">
        <v>85</v>
      </c>
      <c r="K4976" t="s">
        <v>5172</v>
      </c>
      <c r="L4976" t="s">
        <v>47</v>
      </c>
      <c r="M4976" t="s">
        <v>48</v>
      </c>
      <c r="N4976" t="s">
        <v>2060</v>
      </c>
      <c r="O4976">
        <f t="shared" si="77"/>
        <v>2016</v>
      </c>
    </row>
    <row r="4977" spans="1:15" x14ac:dyDescent="0.3">
      <c r="A4977" t="s">
        <v>7129</v>
      </c>
      <c r="B4977" s="7">
        <v>42265</v>
      </c>
      <c r="C4977" t="s">
        <v>2431</v>
      </c>
      <c r="D4977" t="s">
        <v>2655</v>
      </c>
      <c r="E4977">
        <v>717.12</v>
      </c>
      <c r="F4977">
        <v>9</v>
      </c>
      <c r="G4977">
        <v>0.2</v>
      </c>
      <c r="H4977">
        <v>152.38800000000001</v>
      </c>
      <c r="I4977" t="s">
        <v>69</v>
      </c>
      <c r="J4977" t="s">
        <v>148</v>
      </c>
      <c r="K4977" t="s">
        <v>2656</v>
      </c>
      <c r="L4977" t="s">
        <v>35</v>
      </c>
      <c r="M4977" t="s">
        <v>55</v>
      </c>
      <c r="N4977" t="s">
        <v>1347</v>
      </c>
      <c r="O4977">
        <f t="shared" si="77"/>
        <v>2015</v>
      </c>
    </row>
    <row r="4978" spans="1:15" x14ac:dyDescent="0.3">
      <c r="A4978" t="s">
        <v>7130</v>
      </c>
      <c r="B4978" s="7">
        <v>42345</v>
      </c>
      <c r="C4978" t="s">
        <v>874</v>
      </c>
      <c r="D4978" t="s">
        <v>3018</v>
      </c>
      <c r="E4978">
        <v>21.36</v>
      </c>
      <c r="F4978">
        <v>5</v>
      </c>
      <c r="G4978">
        <v>0.2</v>
      </c>
      <c r="H4978">
        <v>7.2089999999999996</v>
      </c>
      <c r="I4978" t="s">
        <v>44</v>
      </c>
      <c r="J4978" t="s">
        <v>73</v>
      </c>
      <c r="K4978" t="s">
        <v>3019</v>
      </c>
      <c r="L4978" t="s">
        <v>137</v>
      </c>
      <c r="M4978" t="s">
        <v>243</v>
      </c>
      <c r="N4978" t="s">
        <v>244</v>
      </c>
      <c r="O4978">
        <f t="shared" si="77"/>
        <v>2015</v>
      </c>
    </row>
    <row r="4979" spans="1:15" x14ac:dyDescent="0.3">
      <c r="A4979" t="s">
        <v>7130</v>
      </c>
      <c r="B4979" s="7">
        <v>42345</v>
      </c>
      <c r="C4979" t="s">
        <v>874</v>
      </c>
      <c r="D4979" t="s">
        <v>2784</v>
      </c>
      <c r="E4979">
        <v>6.6879999999999997</v>
      </c>
      <c r="F4979">
        <v>2</v>
      </c>
      <c r="G4979">
        <v>0.2</v>
      </c>
      <c r="H4979">
        <v>2.3408000000000002</v>
      </c>
      <c r="I4979" t="s">
        <v>44</v>
      </c>
      <c r="J4979" t="s">
        <v>73</v>
      </c>
      <c r="K4979" t="s">
        <v>2785</v>
      </c>
      <c r="L4979" t="s">
        <v>137</v>
      </c>
      <c r="M4979" t="s">
        <v>243</v>
      </c>
      <c r="N4979" t="s">
        <v>244</v>
      </c>
      <c r="O4979">
        <f t="shared" si="77"/>
        <v>2015</v>
      </c>
    </row>
    <row r="4980" spans="1:15" x14ac:dyDescent="0.3">
      <c r="A4980" t="s">
        <v>7130</v>
      </c>
      <c r="B4980" s="7">
        <v>42345</v>
      </c>
      <c r="C4980" t="s">
        <v>874</v>
      </c>
      <c r="D4980" t="s">
        <v>3300</v>
      </c>
      <c r="E4980">
        <v>773.94</v>
      </c>
      <c r="F4980">
        <v>6</v>
      </c>
      <c r="G4980">
        <v>0</v>
      </c>
      <c r="H4980">
        <v>224.4426</v>
      </c>
      <c r="I4980" t="s">
        <v>69</v>
      </c>
      <c r="J4980" t="s">
        <v>70</v>
      </c>
      <c r="K4980" t="s">
        <v>3301</v>
      </c>
      <c r="L4980" t="s">
        <v>137</v>
      </c>
      <c r="M4980" t="s">
        <v>243</v>
      </c>
      <c r="N4980" t="s">
        <v>244</v>
      </c>
      <c r="O4980">
        <f t="shared" si="77"/>
        <v>2015</v>
      </c>
    </row>
    <row r="4981" spans="1:15" x14ac:dyDescent="0.3">
      <c r="A4981" t="s">
        <v>7131</v>
      </c>
      <c r="B4981" s="7">
        <v>42713</v>
      </c>
      <c r="C4981" t="s">
        <v>2469</v>
      </c>
      <c r="D4981" t="s">
        <v>4484</v>
      </c>
      <c r="E4981">
        <v>20.568000000000001</v>
      </c>
      <c r="F4981">
        <v>3</v>
      </c>
      <c r="G4981">
        <v>0.2</v>
      </c>
      <c r="H4981">
        <v>1.5426</v>
      </c>
      <c r="I4981" t="s">
        <v>44</v>
      </c>
      <c r="J4981" t="s">
        <v>515</v>
      </c>
      <c r="K4981" t="s">
        <v>4485</v>
      </c>
      <c r="L4981" t="s">
        <v>99</v>
      </c>
      <c r="M4981" t="s">
        <v>193</v>
      </c>
      <c r="N4981" t="s">
        <v>276</v>
      </c>
      <c r="O4981">
        <f t="shared" si="77"/>
        <v>2016</v>
      </c>
    </row>
    <row r="4982" spans="1:15" x14ac:dyDescent="0.3">
      <c r="A4982" t="s">
        <v>7131</v>
      </c>
      <c r="B4982" s="7">
        <v>42713</v>
      </c>
      <c r="C4982" t="s">
        <v>2469</v>
      </c>
      <c r="D4982" t="s">
        <v>3191</v>
      </c>
      <c r="E4982">
        <v>4.3559999999999999</v>
      </c>
      <c r="F4982">
        <v>2</v>
      </c>
      <c r="G4982">
        <v>0.8</v>
      </c>
      <c r="H4982">
        <v>-11.761200000000001</v>
      </c>
      <c r="I4982" t="s">
        <v>44</v>
      </c>
      <c r="J4982" t="s">
        <v>76</v>
      </c>
      <c r="K4982" t="s">
        <v>3192</v>
      </c>
      <c r="L4982" t="s">
        <v>99</v>
      </c>
      <c r="M4982" t="s">
        <v>193</v>
      </c>
      <c r="N4982" t="s">
        <v>276</v>
      </c>
      <c r="O4982">
        <f t="shared" si="77"/>
        <v>2016</v>
      </c>
    </row>
    <row r="4983" spans="1:15" x14ac:dyDescent="0.3">
      <c r="A4983" t="s">
        <v>7131</v>
      </c>
      <c r="B4983" s="7">
        <v>42713</v>
      </c>
      <c r="C4983" t="s">
        <v>2469</v>
      </c>
      <c r="D4983" t="s">
        <v>6473</v>
      </c>
      <c r="E4983">
        <v>19.04</v>
      </c>
      <c r="F4983">
        <v>4</v>
      </c>
      <c r="G4983">
        <v>0.2</v>
      </c>
      <c r="H4983">
        <v>-1.4279999999999999</v>
      </c>
      <c r="I4983" t="s">
        <v>69</v>
      </c>
      <c r="J4983" t="s">
        <v>148</v>
      </c>
      <c r="K4983" t="s">
        <v>6474</v>
      </c>
      <c r="L4983" t="s">
        <v>99</v>
      </c>
      <c r="M4983" t="s">
        <v>193</v>
      </c>
      <c r="N4983" t="s">
        <v>276</v>
      </c>
      <c r="O4983">
        <f t="shared" si="77"/>
        <v>2016</v>
      </c>
    </row>
    <row r="4984" spans="1:15" x14ac:dyDescent="0.3">
      <c r="A4984" t="s">
        <v>7132</v>
      </c>
      <c r="B4984" s="7">
        <v>41959</v>
      </c>
      <c r="C4984" t="s">
        <v>2483</v>
      </c>
      <c r="D4984" t="s">
        <v>2435</v>
      </c>
      <c r="E4984">
        <v>5.22</v>
      </c>
      <c r="F4984">
        <v>2</v>
      </c>
      <c r="G4984">
        <v>0</v>
      </c>
      <c r="H4984">
        <v>2.4011999999999998</v>
      </c>
      <c r="I4984" t="s">
        <v>44</v>
      </c>
      <c r="J4984" t="s">
        <v>45</v>
      </c>
      <c r="K4984" t="s">
        <v>2436</v>
      </c>
      <c r="L4984" t="s">
        <v>47</v>
      </c>
      <c r="M4984" t="s">
        <v>48</v>
      </c>
      <c r="N4984" t="s">
        <v>1288</v>
      </c>
      <c r="O4984">
        <f t="shared" si="77"/>
        <v>2014</v>
      </c>
    </row>
    <row r="4985" spans="1:15" x14ac:dyDescent="0.3">
      <c r="A4985" t="s">
        <v>7133</v>
      </c>
      <c r="B4985" s="7">
        <v>42680</v>
      </c>
      <c r="C4985" t="s">
        <v>90</v>
      </c>
      <c r="D4985" t="s">
        <v>357</v>
      </c>
      <c r="E4985">
        <v>84.84</v>
      </c>
      <c r="F4985">
        <v>3</v>
      </c>
      <c r="G4985">
        <v>0</v>
      </c>
      <c r="H4985">
        <v>22.9068</v>
      </c>
      <c r="I4985" t="s">
        <v>44</v>
      </c>
      <c r="J4985" t="s">
        <v>58</v>
      </c>
      <c r="K4985" t="s">
        <v>358</v>
      </c>
      <c r="L4985" t="s">
        <v>47</v>
      </c>
      <c r="M4985" t="s">
        <v>48</v>
      </c>
      <c r="N4985" t="s">
        <v>840</v>
      </c>
      <c r="O4985">
        <f t="shared" si="77"/>
        <v>2016</v>
      </c>
    </row>
    <row r="4986" spans="1:15" x14ac:dyDescent="0.3">
      <c r="A4986" t="s">
        <v>7134</v>
      </c>
      <c r="B4986" s="7">
        <v>42253</v>
      </c>
      <c r="C4986" t="s">
        <v>2316</v>
      </c>
      <c r="D4986" t="s">
        <v>2764</v>
      </c>
      <c r="E4986">
        <v>7.24</v>
      </c>
      <c r="F4986">
        <v>5</v>
      </c>
      <c r="G4986">
        <v>0.2</v>
      </c>
      <c r="H4986">
        <v>1.1765000000000001</v>
      </c>
      <c r="I4986" t="s">
        <v>44</v>
      </c>
      <c r="J4986" t="s">
        <v>241</v>
      </c>
      <c r="K4986" t="s">
        <v>2765</v>
      </c>
      <c r="L4986" t="s">
        <v>35</v>
      </c>
      <c r="M4986" t="s">
        <v>303</v>
      </c>
      <c r="N4986" t="s">
        <v>5021</v>
      </c>
      <c r="O4986">
        <f t="shared" si="77"/>
        <v>2015</v>
      </c>
    </row>
    <row r="4987" spans="1:15" x14ac:dyDescent="0.3">
      <c r="A4987" t="s">
        <v>7135</v>
      </c>
      <c r="B4987" s="7">
        <v>41885</v>
      </c>
      <c r="C4987" t="s">
        <v>2695</v>
      </c>
      <c r="D4987" t="s">
        <v>2692</v>
      </c>
      <c r="E4987">
        <v>14.4</v>
      </c>
      <c r="F4987">
        <v>5</v>
      </c>
      <c r="G4987">
        <v>0</v>
      </c>
      <c r="H4987">
        <v>7.056</v>
      </c>
      <c r="I4987" t="s">
        <v>44</v>
      </c>
      <c r="J4987" t="s">
        <v>45</v>
      </c>
      <c r="K4987" t="s">
        <v>2693</v>
      </c>
      <c r="L4987" t="s">
        <v>137</v>
      </c>
      <c r="M4987" t="s">
        <v>243</v>
      </c>
      <c r="N4987" t="s">
        <v>244</v>
      </c>
      <c r="O4987">
        <f t="shared" si="77"/>
        <v>2014</v>
      </c>
    </row>
    <row r="4988" spans="1:15" x14ac:dyDescent="0.3">
      <c r="A4988" t="s">
        <v>7136</v>
      </c>
      <c r="B4988" s="7">
        <v>42484</v>
      </c>
      <c r="C4988" t="s">
        <v>5136</v>
      </c>
      <c r="D4988" t="s">
        <v>1677</v>
      </c>
      <c r="E4988">
        <v>15.552</v>
      </c>
      <c r="F4988">
        <v>3</v>
      </c>
      <c r="G4988">
        <v>0.2</v>
      </c>
      <c r="H4988">
        <v>5.4432</v>
      </c>
      <c r="I4988" t="s">
        <v>44</v>
      </c>
      <c r="J4988" t="s">
        <v>85</v>
      </c>
      <c r="K4988" t="s">
        <v>1678</v>
      </c>
      <c r="L4988" t="s">
        <v>47</v>
      </c>
      <c r="M4988" t="s">
        <v>409</v>
      </c>
      <c r="N4988" t="s">
        <v>958</v>
      </c>
      <c r="O4988">
        <f t="shared" si="77"/>
        <v>2016</v>
      </c>
    </row>
    <row r="4989" spans="1:15" x14ac:dyDescent="0.3">
      <c r="A4989" t="s">
        <v>7136</v>
      </c>
      <c r="B4989" s="7">
        <v>42484</v>
      </c>
      <c r="C4989" t="s">
        <v>5136</v>
      </c>
      <c r="D4989" t="s">
        <v>608</v>
      </c>
      <c r="E4989">
        <v>1325.76</v>
      </c>
      <c r="F4989">
        <v>6</v>
      </c>
      <c r="G4989">
        <v>0.2</v>
      </c>
      <c r="H4989">
        <v>149.148</v>
      </c>
      <c r="I4989" t="s">
        <v>32</v>
      </c>
      <c r="J4989" t="s">
        <v>39</v>
      </c>
      <c r="K4989" t="s">
        <v>609</v>
      </c>
      <c r="L4989" t="s">
        <v>47</v>
      </c>
      <c r="M4989" t="s">
        <v>409</v>
      </c>
      <c r="N4989" t="s">
        <v>958</v>
      </c>
      <c r="O4989">
        <f t="shared" si="77"/>
        <v>2016</v>
      </c>
    </row>
    <row r="4990" spans="1:15" x14ac:dyDescent="0.3">
      <c r="A4990" t="s">
        <v>7136</v>
      </c>
      <c r="B4990" s="7">
        <v>42484</v>
      </c>
      <c r="C4990" t="s">
        <v>5136</v>
      </c>
      <c r="D4990" t="s">
        <v>5672</v>
      </c>
      <c r="E4990">
        <v>3.1080000000000001</v>
      </c>
      <c r="F4990">
        <v>2</v>
      </c>
      <c r="G4990">
        <v>0.7</v>
      </c>
      <c r="H4990">
        <v>-2.1756000000000002</v>
      </c>
      <c r="I4990" t="s">
        <v>44</v>
      </c>
      <c r="J4990" t="s">
        <v>73</v>
      </c>
      <c r="K4990" t="s">
        <v>5673</v>
      </c>
      <c r="L4990" t="s">
        <v>47</v>
      </c>
      <c r="M4990" t="s">
        <v>409</v>
      </c>
      <c r="N4990" t="s">
        <v>958</v>
      </c>
      <c r="O4990">
        <f t="shared" si="77"/>
        <v>2016</v>
      </c>
    </row>
    <row r="4991" spans="1:15" x14ac:dyDescent="0.3">
      <c r="A4991" t="s">
        <v>7137</v>
      </c>
      <c r="B4991" s="7">
        <v>42978</v>
      </c>
      <c r="C4991" t="s">
        <v>4562</v>
      </c>
      <c r="D4991" t="s">
        <v>2605</v>
      </c>
      <c r="E4991">
        <v>6.6719999999999997</v>
      </c>
      <c r="F4991">
        <v>3</v>
      </c>
      <c r="G4991">
        <v>0.2</v>
      </c>
      <c r="H4991">
        <v>2.1684000000000001</v>
      </c>
      <c r="I4991" t="s">
        <v>44</v>
      </c>
      <c r="J4991" t="s">
        <v>73</v>
      </c>
      <c r="K4991" t="s">
        <v>2606</v>
      </c>
      <c r="L4991" t="s">
        <v>47</v>
      </c>
      <c r="M4991" t="s">
        <v>48</v>
      </c>
      <c r="N4991" t="s">
        <v>120</v>
      </c>
      <c r="O4991">
        <f t="shared" si="77"/>
        <v>2017</v>
      </c>
    </row>
    <row r="4992" spans="1:15" x14ac:dyDescent="0.3">
      <c r="A4992" t="s">
        <v>7137</v>
      </c>
      <c r="B4992" s="7">
        <v>42978</v>
      </c>
      <c r="C4992" t="s">
        <v>4562</v>
      </c>
      <c r="D4992" t="s">
        <v>3026</v>
      </c>
      <c r="E4992">
        <v>689.40800000000002</v>
      </c>
      <c r="F4992">
        <v>4</v>
      </c>
      <c r="G4992">
        <v>0.2</v>
      </c>
      <c r="H4992">
        <v>77.558400000000006</v>
      </c>
      <c r="I4992" t="s">
        <v>69</v>
      </c>
      <c r="J4992" t="s">
        <v>70</v>
      </c>
      <c r="K4992" t="s">
        <v>3027</v>
      </c>
      <c r="L4992" t="s">
        <v>47</v>
      </c>
      <c r="M4992" t="s">
        <v>48</v>
      </c>
      <c r="N4992" t="s">
        <v>120</v>
      </c>
      <c r="O4992">
        <f t="shared" si="77"/>
        <v>2017</v>
      </c>
    </row>
    <row r="4993" spans="1:15" x14ac:dyDescent="0.3">
      <c r="A4993" t="s">
        <v>7138</v>
      </c>
      <c r="B4993" s="7">
        <v>43076</v>
      </c>
      <c r="C4993" t="s">
        <v>3202</v>
      </c>
      <c r="D4993" t="s">
        <v>6456</v>
      </c>
      <c r="E4993">
        <v>1889.99</v>
      </c>
      <c r="F4993">
        <v>5</v>
      </c>
      <c r="G4993">
        <v>0.8</v>
      </c>
      <c r="H4993">
        <v>-2929.4845</v>
      </c>
      <c r="I4993" t="s">
        <v>44</v>
      </c>
      <c r="J4993" t="s">
        <v>73</v>
      </c>
      <c r="K4993" t="s">
        <v>6457</v>
      </c>
      <c r="L4993" t="s">
        <v>99</v>
      </c>
      <c r="M4993" t="s">
        <v>193</v>
      </c>
      <c r="N4993" t="s">
        <v>276</v>
      </c>
      <c r="O4993">
        <f t="shared" si="77"/>
        <v>2017</v>
      </c>
    </row>
    <row r="4994" spans="1:15" x14ac:dyDescent="0.3">
      <c r="A4994" t="s">
        <v>7139</v>
      </c>
      <c r="B4994" s="7">
        <v>42356</v>
      </c>
      <c r="C4994" t="s">
        <v>3825</v>
      </c>
      <c r="D4994" t="s">
        <v>2599</v>
      </c>
      <c r="E4994">
        <v>55.936</v>
      </c>
      <c r="F4994">
        <v>8</v>
      </c>
      <c r="G4994">
        <v>0.2</v>
      </c>
      <c r="H4994">
        <v>18.878399999999999</v>
      </c>
      <c r="I4994" t="s">
        <v>44</v>
      </c>
      <c r="J4994" t="s">
        <v>159</v>
      </c>
      <c r="K4994" t="s">
        <v>2600</v>
      </c>
      <c r="L4994" t="s">
        <v>35</v>
      </c>
      <c r="M4994" t="s">
        <v>303</v>
      </c>
      <c r="N4994" t="s">
        <v>304</v>
      </c>
      <c r="O4994">
        <f t="shared" ref="O4994:O5057" si="78">YEAR(B4994)</f>
        <v>2015</v>
      </c>
    </row>
    <row r="4995" spans="1:15" x14ac:dyDescent="0.3">
      <c r="A4995" t="s">
        <v>7139</v>
      </c>
      <c r="B4995" s="7">
        <v>42356</v>
      </c>
      <c r="C4995" t="s">
        <v>3825</v>
      </c>
      <c r="D4995" t="s">
        <v>4409</v>
      </c>
      <c r="E4995">
        <v>18.431999999999999</v>
      </c>
      <c r="F4995">
        <v>8</v>
      </c>
      <c r="G4995">
        <v>0.2</v>
      </c>
      <c r="H4995">
        <v>5.9904000000000002</v>
      </c>
      <c r="I4995" t="s">
        <v>44</v>
      </c>
      <c r="J4995" t="s">
        <v>45</v>
      </c>
      <c r="K4995" t="s">
        <v>4410</v>
      </c>
      <c r="L4995" t="s">
        <v>35</v>
      </c>
      <c r="M4995" t="s">
        <v>303</v>
      </c>
      <c r="N4995" t="s">
        <v>304</v>
      </c>
      <c r="O4995">
        <f t="shared" si="78"/>
        <v>2015</v>
      </c>
    </row>
    <row r="4996" spans="1:15" x14ac:dyDescent="0.3">
      <c r="A4996" t="s">
        <v>7139</v>
      </c>
      <c r="B4996" s="7">
        <v>42356</v>
      </c>
      <c r="C4996" t="s">
        <v>3825</v>
      </c>
      <c r="D4996" t="s">
        <v>1822</v>
      </c>
      <c r="E4996">
        <v>20.32</v>
      </c>
      <c r="F4996">
        <v>5</v>
      </c>
      <c r="G4996">
        <v>0.2</v>
      </c>
      <c r="H4996">
        <v>3.556</v>
      </c>
      <c r="I4996" t="s">
        <v>32</v>
      </c>
      <c r="J4996" t="s">
        <v>63</v>
      </c>
      <c r="K4996" t="s">
        <v>1823</v>
      </c>
      <c r="L4996" t="s">
        <v>35</v>
      </c>
      <c r="M4996" t="s">
        <v>303</v>
      </c>
      <c r="N4996" t="s">
        <v>304</v>
      </c>
      <c r="O4996">
        <f t="shared" si="78"/>
        <v>2015</v>
      </c>
    </row>
    <row r="4997" spans="1:15" x14ac:dyDescent="0.3">
      <c r="A4997" t="s">
        <v>7140</v>
      </c>
      <c r="B4997" s="7">
        <v>41947</v>
      </c>
      <c r="C4997" t="s">
        <v>3309</v>
      </c>
      <c r="D4997" t="s">
        <v>5832</v>
      </c>
      <c r="E4997">
        <v>52.064</v>
      </c>
      <c r="F4997">
        <v>4</v>
      </c>
      <c r="G4997">
        <v>0.2</v>
      </c>
      <c r="H4997">
        <v>18.873200000000001</v>
      </c>
      <c r="I4997" t="s">
        <v>44</v>
      </c>
      <c r="J4997" t="s">
        <v>73</v>
      </c>
      <c r="K4997" t="s">
        <v>5833</v>
      </c>
      <c r="L4997" t="s">
        <v>137</v>
      </c>
      <c r="M4997" t="s">
        <v>243</v>
      </c>
      <c r="N4997" t="s">
        <v>244</v>
      </c>
      <c r="O4997">
        <f t="shared" si="78"/>
        <v>2014</v>
      </c>
    </row>
    <row r="4998" spans="1:15" x14ac:dyDescent="0.3">
      <c r="A4998" t="s">
        <v>7141</v>
      </c>
      <c r="B4998" s="7">
        <v>42804</v>
      </c>
      <c r="C4998" t="s">
        <v>7100</v>
      </c>
      <c r="D4998" t="s">
        <v>7142</v>
      </c>
      <c r="E4998">
        <v>48.783999999999999</v>
      </c>
      <c r="F4998">
        <v>1</v>
      </c>
      <c r="G4998">
        <v>0.2</v>
      </c>
      <c r="H4998">
        <v>3.6587999999999998</v>
      </c>
      <c r="I4998" t="s">
        <v>44</v>
      </c>
      <c r="J4998" t="s">
        <v>76</v>
      </c>
      <c r="K4998" t="s">
        <v>7143</v>
      </c>
      <c r="L4998" t="s">
        <v>35</v>
      </c>
      <c r="M4998" t="s">
        <v>87</v>
      </c>
      <c r="N4998" t="s">
        <v>4048</v>
      </c>
      <c r="O4998">
        <f t="shared" si="78"/>
        <v>2017</v>
      </c>
    </row>
    <row r="4999" spans="1:15" x14ac:dyDescent="0.3">
      <c r="A4999" t="s">
        <v>7141</v>
      </c>
      <c r="B4999" s="7">
        <v>42804</v>
      </c>
      <c r="C4999" t="s">
        <v>7100</v>
      </c>
      <c r="D4999" t="s">
        <v>2171</v>
      </c>
      <c r="E4999">
        <v>13.092000000000001</v>
      </c>
      <c r="F4999">
        <v>4</v>
      </c>
      <c r="G4999">
        <v>0.7</v>
      </c>
      <c r="H4999">
        <v>-10.0372</v>
      </c>
      <c r="I4999" t="s">
        <v>44</v>
      </c>
      <c r="J4999" t="s">
        <v>73</v>
      </c>
      <c r="K4999" t="s">
        <v>2172</v>
      </c>
      <c r="L4999" t="s">
        <v>35</v>
      </c>
      <c r="M4999" t="s">
        <v>87</v>
      </c>
      <c r="N4999" t="s">
        <v>4048</v>
      </c>
      <c r="O4999">
        <f t="shared" si="78"/>
        <v>2017</v>
      </c>
    </row>
    <row r="5000" spans="1:15" x14ac:dyDescent="0.3">
      <c r="A5000" t="s">
        <v>7144</v>
      </c>
      <c r="B5000" s="7">
        <v>42400</v>
      </c>
      <c r="C5000" t="s">
        <v>2462</v>
      </c>
      <c r="D5000" t="s">
        <v>5984</v>
      </c>
      <c r="E5000">
        <v>109.592</v>
      </c>
      <c r="F5000">
        <v>1</v>
      </c>
      <c r="G5000">
        <v>0.2</v>
      </c>
      <c r="H5000">
        <v>8.2194000000000003</v>
      </c>
      <c r="I5000" t="s">
        <v>69</v>
      </c>
      <c r="J5000" t="s">
        <v>70</v>
      </c>
      <c r="K5000" t="s">
        <v>5985</v>
      </c>
      <c r="L5000" t="s">
        <v>47</v>
      </c>
      <c r="M5000" t="s">
        <v>48</v>
      </c>
      <c r="N5000" t="s">
        <v>49</v>
      </c>
      <c r="O5000">
        <f t="shared" si="78"/>
        <v>2016</v>
      </c>
    </row>
    <row r="5001" spans="1:15" x14ac:dyDescent="0.3">
      <c r="A5001" t="s">
        <v>7144</v>
      </c>
      <c r="B5001" s="7">
        <v>42400</v>
      </c>
      <c r="C5001" t="s">
        <v>2462</v>
      </c>
      <c r="D5001" t="s">
        <v>7145</v>
      </c>
      <c r="E5001">
        <v>56.7</v>
      </c>
      <c r="F5001">
        <v>5</v>
      </c>
      <c r="G5001">
        <v>0</v>
      </c>
      <c r="H5001">
        <v>27.783000000000001</v>
      </c>
      <c r="I5001" t="s">
        <v>44</v>
      </c>
      <c r="J5001" t="s">
        <v>85</v>
      </c>
      <c r="K5001" t="s">
        <v>170</v>
      </c>
      <c r="L5001" t="s">
        <v>47</v>
      </c>
      <c r="M5001" t="s">
        <v>48</v>
      </c>
      <c r="N5001" t="s">
        <v>49</v>
      </c>
      <c r="O5001">
        <f t="shared" si="78"/>
        <v>2016</v>
      </c>
    </row>
    <row r="5002" spans="1:15" x14ac:dyDescent="0.3">
      <c r="A5002" t="s">
        <v>7146</v>
      </c>
      <c r="B5002" s="7">
        <v>42862</v>
      </c>
      <c r="C5002" t="s">
        <v>1107</v>
      </c>
      <c r="D5002" t="s">
        <v>3889</v>
      </c>
      <c r="E5002">
        <v>79.989999999999995</v>
      </c>
      <c r="F5002">
        <v>1</v>
      </c>
      <c r="G5002">
        <v>0</v>
      </c>
      <c r="H5002">
        <v>28.796399999999998</v>
      </c>
      <c r="I5002" t="s">
        <v>69</v>
      </c>
      <c r="J5002" t="s">
        <v>148</v>
      </c>
      <c r="K5002" t="s">
        <v>3890</v>
      </c>
      <c r="L5002" t="s">
        <v>47</v>
      </c>
      <c r="M5002" t="s">
        <v>48</v>
      </c>
      <c r="N5002" t="s">
        <v>49</v>
      </c>
      <c r="O5002">
        <f t="shared" si="78"/>
        <v>2017</v>
      </c>
    </row>
    <row r="5003" spans="1:15" x14ac:dyDescent="0.3">
      <c r="A5003" t="s">
        <v>7147</v>
      </c>
      <c r="B5003" s="7">
        <v>42514</v>
      </c>
      <c r="C5003" t="s">
        <v>1903</v>
      </c>
      <c r="D5003" t="s">
        <v>4266</v>
      </c>
      <c r="E5003">
        <v>69.5</v>
      </c>
      <c r="F5003">
        <v>5</v>
      </c>
      <c r="G5003">
        <v>0</v>
      </c>
      <c r="H5003">
        <v>20.155000000000001</v>
      </c>
      <c r="I5003" t="s">
        <v>44</v>
      </c>
      <c r="J5003" t="s">
        <v>515</v>
      </c>
      <c r="K5003" t="s">
        <v>4267</v>
      </c>
      <c r="L5003" t="s">
        <v>35</v>
      </c>
      <c r="M5003" t="s">
        <v>289</v>
      </c>
      <c r="N5003" t="s">
        <v>4902</v>
      </c>
      <c r="O5003">
        <f t="shared" si="78"/>
        <v>2016</v>
      </c>
    </row>
    <row r="5004" spans="1:15" x14ac:dyDescent="0.3">
      <c r="A5004" t="s">
        <v>7147</v>
      </c>
      <c r="B5004" s="7">
        <v>42514</v>
      </c>
      <c r="C5004" t="s">
        <v>1903</v>
      </c>
      <c r="D5004" t="s">
        <v>525</v>
      </c>
      <c r="E5004">
        <v>191.6</v>
      </c>
      <c r="F5004">
        <v>4</v>
      </c>
      <c r="G5004">
        <v>0</v>
      </c>
      <c r="H5004">
        <v>91.968000000000004</v>
      </c>
      <c r="I5004" t="s">
        <v>44</v>
      </c>
      <c r="J5004" t="s">
        <v>85</v>
      </c>
      <c r="K5004" t="s">
        <v>526</v>
      </c>
      <c r="L5004" t="s">
        <v>35</v>
      </c>
      <c r="M5004" t="s">
        <v>289</v>
      </c>
      <c r="N5004" t="s">
        <v>4902</v>
      </c>
      <c r="O5004">
        <f t="shared" si="78"/>
        <v>2016</v>
      </c>
    </row>
    <row r="5005" spans="1:15" x14ac:dyDescent="0.3">
      <c r="A5005" t="s">
        <v>7148</v>
      </c>
      <c r="B5005" s="7">
        <v>42650</v>
      </c>
      <c r="C5005" t="s">
        <v>5744</v>
      </c>
      <c r="D5005" t="s">
        <v>7149</v>
      </c>
      <c r="E5005">
        <v>10.56</v>
      </c>
      <c r="F5005">
        <v>2</v>
      </c>
      <c r="G5005">
        <v>0</v>
      </c>
      <c r="H5005">
        <v>5.0688000000000004</v>
      </c>
      <c r="I5005" t="s">
        <v>44</v>
      </c>
      <c r="J5005" t="s">
        <v>85</v>
      </c>
      <c r="K5005" t="s">
        <v>7150</v>
      </c>
      <c r="L5005" t="s">
        <v>47</v>
      </c>
      <c r="M5005" t="s">
        <v>48</v>
      </c>
      <c r="N5005" t="s">
        <v>49</v>
      </c>
      <c r="O5005">
        <f t="shared" si="78"/>
        <v>2016</v>
      </c>
    </row>
    <row r="5006" spans="1:15" x14ac:dyDescent="0.3">
      <c r="A5006" t="s">
        <v>7151</v>
      </c>
      <c r="B5006" s="7">
        <v>41759</v>
      </c>
      <c r="C5006" t="s">
        <v>4832</v>
      </c>
      <c r="D5006" t="s">
        <v>4980</v>
      </c>
      <c r="E5006">
        <v>47.79</v>
      </c>
      <c r="F5006">
        <v>3</v>
      </c>
      <c r="G5006">
        <v>0</v>
      </c>
      <c r="H5006">
        <v>16.2486</v>
      </c>
      <c r="I5006" t="s">
        <v>69</v>
      </c>
      <c r="J5006" t="s">
        <v>148</v>
      </c>
      <c r="K5006" t="s">
        <v>4981</v>
      </c>
      <c r="L5006" t="s">
        <v>35</v>
      </c>
      <c r="M5006" t="s">
        <v>1317</v>
      </c>
      <c r="N5006" t="s">
        <v>298</v>
      </c>
      <c r="O5006">
        <f t="shared" si="78"/>
        <v>2014</v>
      </c>
    </row>
    <row r="5007" spans="1:15" x14ac:dyDescent="0.3">
      <c r="A5007" t="s">
        <v>7152</v>
      </c>
      <c r="B5007" s="7">
        <v>42318</v>
      </c>
      <c r="C5007" t="s">
        <v>2046</v>
      </c>
      <c r="D5007" t="s">
        <v>1341</v>
      </c>
      <c r="E5007">
        <v>714.3</v>
      </c>
      <c r="F5007">
        <v>5</v>
      </c>
      <c r="G5007">
        <v>0</v>
      </c>
      <c r="H5007">
        <v>207.14699999999999</v>
      </c>
      <c r="I5007" t="s">
        <v>44</v>
      </c>
      <c r="J5007" t="s">
        <v>58</v>
      </c>
      <c r="K5007" t="s">
        <v>1342</v>
      </c>
      <c r="L5007" t="s">
        <v>99</v>
      </c>
      <c r="M5007" t="s">
        <v>230</v>
      </c>
      <c r="N5007" t="s">
        <v>1296</v>
      </c>
      <c r="O5007">
        <f t="shared" si="78"/>
        <v>2015</v>
      </c>
    </row>
    <row r="5008" spans="1:15" x14ac:dyDescent="0.3">
      <c r="A5008" t="s">
        <v>7153</v>
      </c>
      <c r="B5008" s="7">
        <v>42317</v>
      </c>
      <c r="C5008" t="s">
        <v>5260</v>
      </c>
      <c r="D5008" t="s">
        <v>7154</v>
      </c>
      <c r="E5008">
        <v>2321.9</v>
      </c>
      <c r="F5008">
        <v>2</v>
      </c>
      <c r="G5008">
        <v>0</v>
      </c>
      <c r="H5008">
        <v>1114.5119999999999</v>
      </c>
      <c r="I5008" t="s">
        <v>69</v>
      </c>
      <c r="J5008" t="s">
        <v>604</v>
      </c>
      <c r="K5008" t="s">
        <v>7155</v>
      </c>
      <c r="L5008" t="s">
        <v>137</v>
      </c>
      <c r="M5008" t="s">
        <v>243</v>
      </c>
      <c r="N5008" t="s">
        <v>244</v>
      </c>
      <c r="O5008">
        <f t="shared" si="78"/>
        <v>2015</v>
      </c>
    </row>
    <row r="5009" spans="1:15" x14ac:dyDescent="0.3">
      <c r="A5009" t="s">
        <v>7153</v>
      </c>
      <c r="B5009" s="7">
        <v>42317</v>
      </c>
      <c r="C5009" t="s">
        <v>5260</v>
      </c>
      <c r="D5009" t="s">
        <v>4245</v>
      </c>
      <c r="E5009">
        <v>17.940000000000001</v>
      </c>
      <c r="F5009">
        <v>3</v>
      </c>
      <c r="G5009">
        <v>0</v>
      </c>
      <c r="H5009">
        <v>3.0497999999999998</v>
      </c>
      <c r="I5009" t="s">
        <v>44</v>
      </c>
      <c r="J5009" t="s">
        <v>58</v>
      </c>
      <c r="K5009" t="s">
        <v>4246</v>
      </c>
      <c r="L5009" t="s">
        <v>137</v>
      </c>
      <c r="M5009" t="s">
        <v>243</v>
      </c>
      <c r="N5009" t="s">
        <v>244</v>
      </c>
      <c r="O5009">
        <f t="shared" si="78"/>
        <v>2015</v>
      </c>
    </row>
    <row r="5010" spans="1:15" x14ac:dyDescent="0.3">
      <c r="A5010" t="s">
        <v>7156</v>
      </c>
      <c r="B5010" s="7">
        <v>42254</v>
      </c>
      <c r="C5010" t="s">
        <v>7157</v>
      </c>
      <c r="D5010" t="s">
        <v>512</v>
      </c>
      <c r="E5010">
        <v>9.5220000000000002</v>
      </c>
      <c r="F5010">
        <v>1</v>
      </c>
      <c r="G5010">
        <v>0.7</v>
      </c>
      <c r="H5010">
        <v>-6.9828000000000001</v>
      </c>
      <c r="I5010" t="s">
        <v>44</v>
      </c>
      <c r="J5010" t="s">
        <v>73</v>
      </c>
      <c r="K5010" t="s">
        <v>513</v>
      </c>
      <c r="L5010" t="s">
        <v>137</v>
      </c>
      <c r="M5010" t="s">
        <v>138</v>
      </c>
      <c r="N5010" t="s">
        <v>139</v>
      </c>
      <c r="O5010">
        <f t="shared" si="78"/>
        <v>2015</v>
      </c>
    </row>
    <row r="5011" spans="1:15" x14ac:dyDescent="0.3">
      <c r="A5011" t="s">
        <v>7156</v>
      </c>
      <c r="B5011" s="7">
        <v>42254</v>
      </c>
      <c r="C5011" t="s">
        <v>7157</v>
      </c>
      <c r="D5011" t="s">
        <v>1447</v>
      </c>
      <c r="E5011">
        <v>791.96400000000006</v>
      </c>
      <c r="F5011">
        <v>6</v>
      </c>
      <c r="G5011">
        <v>0.4</v>
      </c>
      <c r="H5011">
        <v>-131.994</v>
      </c>
      <c r="I5011" t="s">
        <v>69</v>
      </c>
      <c r="J5011" t="s">
        <v>70</v>
      </c>
      <c r="K5011" t="s">
        <v>1448</v>
      </c>
      <c r="L5011" t="s">
        <v>137</v>
      </c>
      <c r="M5011" t="s">
        <v>138</v>
      </c>
      <c r="N5011" t="s">
        <v>139</v>
      </c>
      <c r="O5011">
        <f t="shared" si="78"/>
        <v>2015</v>
      </c>
    </row>
    <row r="5012" spans="1:15" x14ac:dyDescent="0.3">
      <c r="A5012" t="s">
        <v>7156</v>
      </c>
      <c r="B5012" s="7">
        <v>42254</v>
      </c>
      <c r="C5012" t="s">
        <v>7157</v>
      </c>
      <c r="D5012" t="s">
        <v>1778</v>
      </c>
      <c r="E5012">
        <v>4.923</v>
      </c>
      <c r="F5012">
        <v>3</v>
      </c>
      <c r="G5012">
        <v>0.7</v>
      </c>
      <c r="H5012">
        <v>-3.9384000000000001</v>
      </c>
      <c r="I5012" t="s">
        <v>44</v>
      </c>
      <c r="J5012" t="s">
        <v>73</v>
      </c>
      <c r="K5012" t="s">
        <v>1779</v>
      </c>
      <c r="L5012" t="s">
        <v>137</v>
      </c>
      <c r="M5012" t="s">
        <v>138</v>
      </c>
      <c r="N5012" t="s">
        <v>139</v>
      </c>
      <c r="O5012">
        <f t="shared" si="78"/>
        <v>2015</v>
      </c>
    </row>
    <row r="5013" spans="1:15" x14ac:dyDescent="0.3">
      <c r="A5013" t="s">
        <v>7158</v>
      </c>
      <c r="B5013" s="7">
        <v>42866</v>
      </c>
      <c r="C5013" t="s">
        <v>3524</v>
      </c>
      <c r="D5013" t="s">
        <v>3078</v>
      </c>
      <c r="E5013">
        <v>209.97900000000001</v>
      </c>
      <c r="F5013">
        <v>7</v>
      </c>
      <c r="G5013">
        <v>0.7</v>
      </c>
      <c r="H5013">
        <v>-356.96429999999998</v>
      </c>
      <c r="I5013" t="s">
        <v>32</v>
      </c>
      <c r="J5013" t="s">
        <v>33</v>
      </c>
      <c r="K5013" t="s">
        <v>3079</v>
      </c>
      <c r="L5013" t="s">
        <v>47</v>
      </c>
      <c r="M5013" t="s">
        <v>281</v>
      </c>
      <c r="N5013" t="s">
        <v>486</v>
      </c>
      <c r="O5013">
        <f t="shared" si="78"/>
        <v>2017</v>
      </c>
    </row>
    <row r="5014" spans="1:15" x14ac:dyDescent="0.3">
      <c r="A5014" t="s">
        <v>7159</v>
      </c>
      <c r="B5014" s="7">
        <v>42937</v>
      </c>
      <c r="C5014" t="s">
        <v>5571</v>
      </c>
      <c r="D5014" t="s">
        <v>1523</v>
      </c>
      <c r="E5014">
        <v>33.93</v>
      </c>
      <c r="F5014">
        <v>3</v>
      </c>
      <c r="G5014">
        <v>0.7</v>
      </c>
      <c r="H5014">
        <v>-22.62</v>
      </c>
      <c r="I5014" t="s">
        <v>44</v>
      </c>
      <c r="J5014" t="s">
        <v>73</v>
      </c>
      <c r="K5014" t="s">
        <v>1524</v>
      </c>
      <c r="L5014" t="s">
        <v>137</v>
      </c>
      <c r="M5014" t="s">
        <v>445</v>
      </c>
      <c r="N5014" t="s">
        <v>1920</v>
      </c>
      <c r="O5014">
        <f t="shared" si="78"/>
        <v>2017</v>
      </c>
    </row>
    <row r="5015" spans="1:15" x14ac:dyDescent="0.3">
      <c r="A5015" t="s">
        <v>7159</v>
      </c>
      <c r="B5015" s="7">
        <v>42937</v>
      </c>
      <c r="C5015" t="s">
        <v>5571</v>
      </c>
      <c r="D5015" t="s">
        <v>7160</v>
      </c>
      <c r="E5015">
        <v>222.32</v>
      </c>
      <c r="F5015">
        <v>7</v>
      </c>
      <c r="G5015">
        <v>0.2</v>
      </c>
      <c r="H5015">
        <v>25.010999999999999</v>
      </c>
      <c r="I5015" t="s">
        <v>44</v>
      </c>
      <c r="J5015" t="s">
        <v>58</v>
      </c>
      <c r="K5015" t="s">
        <v>7161</v>
      </c>
      <c r="L5015" t="s">
        <v>137</v>
      </c>
      <c r="M5015" t="s">
        <v>445</v>
      </c>
      <c r="N5015" t="s">
        <v>1920</v>
      </c>
      <c r="O5015">
        <f t="shared" si="78"/>
        <v>2017</v>
      </c>
    </row>
    <row r="5016" spans="1:15" x14ac:dyDescent="0.3">
      <c r="A5016" t="s">
        <v>7159</v>
      </c>
      <c r="B5016" s="7">
        <v>42937</v>
      </c>
      <c r="C5016" t="s">
        <v>5571</v>
      </c>
      <c r="D5016" t="s">
        <v>7162</v>
      </c>
      <c r="E5016">
        <v>210.56399999999999</v>
      </c>
      <c r="F5016">
        <v>6</v>
      </c>
      <c r="G5016">
        <v>0.4</v>
      </c>
      <c r="H5016">
        <v>-52.640999999999998</v>
      </c>
      <c r="I5016" t="s">
        <v>69</v>
      </c>
      <c r="J5016" t="s">
        <v>70</v>
      </c>
      <c r="K5016" t="s">
        <v>7163</v>
      </c>
      <c r="L5016" t="s">
        <v>137</v>
      </c>
      <c r="M5016" t="s">
        <v>445</v>
      </c>
      <c r="N5016" t="s">
        <v>1920</v>
      </c>
      <c r="O5016">
        <f t="shared" si="78"/>
        <v>2017</v>
      </c>
    </row>
    <row r="5017" spans="1:15" x14ac:dyDescent="0.3">
      <c r="A5017" t="s">
        <v>7164</v>
      </c>
      <c r="B5017" s="7">
        <v>41967</v>
      </c>
      <c r="C5017" t="s">
        <v>3804</v>
      </c>
      <c r="D5017" t="s">
        <v>725</v>
      </c>
      <c r="E5017">
        <v>35.167999999999999</v>
      </c>
      <c r="F5017">
        <v>7</v>
      </c>
      <c r="G5017">
        <v>0.2</v>
      </c>
      <c r="H5017">
        <v>9.6712000000000007</v>
      </c>
      <c r="I5017" t="s">
        <v>32</v>
      </c>
      <c r="J5017" t="s">
        <v>63</v>
      </c>
      <c r="K5017" t="s">
        <v>726</v>
      </c>
      <c r="L5017" t="s">
        <v>137</v>
      </c>
      <c r="M5017" t="s">
        <v>445</v>
      </c>
      <c r="N5017" t="s">
        <v>2493</v>
      </c>
      <c r="O5017">
        <f t="shared" si="78"/>
        <v>2014</v>
      </c>
    </row>
    <row r="5018" spans="1:15" x14ac:dyDescent="0.3">
      <c r="A5018" t="s">
        <v>7164</v>
      </c>
      <c r="B5018" s="7">
        <v>41967</v>
      </c>
      <c r="C5018" t="s">
        <v>3804</v>
      </c>
      <c r="D5018" t="s">
        <v>7165</v>
      </c>
      <c r="E5018">
        <v>1502.376</v>
      </c>
      <c r="F5018">
        <v>4</v>
      </c>
      <c r="G5018">
        <v>0.4</v>
      </c>
      <c r="H5018">
        <v>-250.39599999999999</v>
      </c>
      <c r="I5018" t="s">
        <v>69</v>
      </c>
      <c r="J5018" t="s">
        <v>70</v>
      </c>
      <c r="K5018" t="s">
        <v>7166</v>
      </c>
      <c r="L5018" t="s">
        <v>137</v>
      </c>
      <c r="M5018" t="s">
        <v>445</v>
      </c>
      <c r="N5018" t="s">
        <v>2493</v>
      </c>
      <c r="O5018">
        <f t="shared" si="78"/>
        <v>2014</v>
      </c>
    </row>
    <row r="5019" spans="1:15" x14ac:dyDescent="0.3">
      <c r="A5019" t="s">
        <v>7167</v>
      </c>
      <c r="B5019" s="7">
        <v>41958</v>
      </c>
      <c r="C5019" t="s">
        <v>7168</v>
      </c>
      <c r="D5019" t="s">
        <v>821</v>
      </c>
      <c r="E5019">
        <v>10.11</v>
      </c>
      <c r="F5019">
        <v>3</v>
      </c>
      <c r="G5019">
        <v>0</v>
      </c>
      <c r="H5019">
        <v>3.2351999999999999</v>
      </c>
      <c r="I5019" t="s">
        <v>32</v>
      </c>
      <c r="J5019" t="s">
        <v>63</v>
      </c>
      <c r="K5019" t="s">
        <v>822</v>
      </c>
      <c r="L5019" t="s">
        <v>47</v>
      </c>
      <c r="M5019" t="s">
        <v>48</v>
      </c>
      <c r="N5019" t="s">
        <v>49</v>
      </c>
      <c r="O5019">
        <f t="shared" si="78"/>
        <v>2014</v>
      </c>
    </row>
    <row r="5020" spans="1:15" x14ac:dyDescent="0.3">
      <c r="A5020" t="s">
        <v>7167</v>
      </c>
      <c r="B5020" s="7">
        <v>41958</v>
      </c>
      <c r="C5020" t="s">
        <v>7168</v>
      </c>
      <c r="D5020" t="s">
        <v>802</v>
      </c>
      <c r="E5020">
        <v>772.47</v>
      </c>
      <c r="F5020">
        <v>3</v>
      </c>
      <c r="G5020">
        <v>0</v>
      </c>
      <c r="H5020">
        <v>146.76929999999999</v>
      </c>
      <c r="I5020" t="s">
        <v>69</v>
      </c>
      <c r="J5020" t="s">
        <v>148</v>
      </c>
      <c r="K5020" t="s">
        <v>803</v>
      </c>
      <c r="L5020" t="s">
        <v>47</v>
      </c>
      <c r="M5020" t="s">
        <v>48</v>
      </c>
      <c r="N5020" t="s">
        <v>49</v>
      </c>
      <c r="O5020">
        <f t="shared" si="78"/>
        <v>2014</v>
      </c>
    </row>
    <row r="5021" spans="1:15" x14ac:dyDescent="0.3">
      <c r="A5021" t="s">
        <v>7167</v>
      </c>
      <c r="B5021" s="7">
        <v>41958</v>
      </c>
      <c r="C5021" t="s">
        <v>7168</v>
      </c>
      <c r="D5021" t="s">
        <v>2333</v>
      </c>
      <c r="E5021">
        <v>20.46</v>
      </c>
      <c r="F5021">
        <v>2</v>
      </c>
      <c r="G5021">
        <v>0</v>
      </c>
      <c r="H5021">
        <v>5.3196000000000003</v>
      </c>
      <c r="I5021" t="s">
        <v>44</v>
      </c>
      <c r="J5021" t="s">
        <v>515</v>
      </c>
      <c r="K5021" t="s">
        <v>2334</v>
      </c>
      <c r="L5021" t="s">
        <v>47</v>
      </c>
      <c r="M5021" t="s">
        <v>48</v>
      </c>
      <c r="N5021" t="s">
        <v>49</v>
      </c>
      <c r="O5021">
        <f t="shared" si="78"/>
        <v>2014</v>
      </c>
    </row>
    <row r="5022" spans="1:15" x14ac:dyDescent="0.3">
      <c r="A5022" t="s">
        <v>7169</v>
      </c>
      <c r="B5022" s="7">
        <v>42817</v>
      </c>
      <c r="C5022" t="s">
        <v>685</v>
      </c>
      <c r="D5022" t="s">
        <v>1422</v>
      </c>
      <c r="E5022">
        <v>347.58</v>
      </c>
      <c r="F5022">
        <v>3</v>
      </c>
      <c r="G5022">
        <v>0</v>
      </c>
      <c r="H5022">
        <v>17.379000000000001</v>
      </c>
      <c r="I5022" t="s">
        <v>44</v>
      </c>
      <c r="J5022" t="s">
        <v>515</v>
      </c>
      <c r="K5022" t="s">
        <v>1423</v>
      </c>
      <c r="L5022" t="s">
        <v>137</v>
      </c>
      <c r="M5022" t="s">
        <v>243</v>
      </c>
      <c r="N5022" t="s">
        <v>244</v>
      </c>
      <c r="O5022">
        <f t="shared" si="78"/>
        <v>2017</v>
      </c>
    </row>
    <row r="5023" spans="1:15" x14ac:dyDescent="0.3">
      <c r="A5023" t="s">
        <v>7170</v>
      </c>
      <c r="B5023" s="7">
        <v>42722</v>
      </c>
      <c r="C5023" t="s">
        <v>1459</v>
      </c>
      <c r="D5023" t="s">
        <v>1638</v>
      </c>
      <c r="E5023">
        <v>72.64</v>
      </c>
      <c r="F5023">
        <v>2</v>
      </c>
      <c r="G5023">
        <v>0</v>
      </c>
      <c r="H5023">
        <v>21.792000000000002</v>
      </c>
      <c r="I5023" t="s">
        <v>69</v>
      </c>
      <c r="J5023" t="s">
        <v>148</v>
      </c>
      <c r="K5023" t="s">
        <v>1639</v>
      </c>
      <c r="L5023" t="s">
        <v>47</v>
      </c>
      <c r="M5023" t="s">
        <v>48</v>
      </c>
      <c r="N5023" t="s">
        <v>840</v>
      </c>
      <c r="O5023">
        <f t="shared" si="78"/>
        <v>2016</v>
      </c>
    </row>
    <row r="5024" spans="1:15" x14ac:dyDescent="0.3">
      <c r="A5024" t="s">
        <v>7170</v>
      </c>
      <c r="B5024" s="7">
        <v>42722</v>
      </c>
      <c r="C5024" t="s">
        <v>1459</v>
      </c>
      <c r="D5024" t="s">
        <v>802</v>
      </c>
      <c r="E5024">
        <v>772.47</v>
      </c>
      <c r="F5024">
        <v>3</v>
      </c>
      <c r="G5024">
        <v>0</v>
      </c>
      <c r="H5024">
        <v>146.76929999999999</v>
      </c>
      <c r="I5024" t="s">
        <v>69</v>
      </c>
      <c r="J5024" t="s">
        <v>148</v>
      </c>
      <c r="K5024" t="s">
        <v>803</v>
      </c>
      <c r="L5024" t="s">
        <v>47</v>
      </c>
      <c r="M5024" t="s">
        <v>48</v>
      </c>
      <c r="N5024" t="s">
        <v>840</v>
      </c>
      <c r="O5024">
        <f t="shared" si="78"/>
        <v>2016</v>
      </c>
    </row>
    <row r="5025" spans="1:15" x14ac:dyDescent="0.3">
      <c r="A5025" t="s">
        <v>7170</v>
      </c>
      <c r="B5025" s="7">
        <v>42722</v>
      </c>
      <c r="C5025" t="s">
        <v>1459</v>
      </c>
      <c r="D5025" t="s">
        <v>6363</v>
      </c>
      <c r="E5025">
        <v>39.92</v>
      </c>
      <c r="F5025">
        <v>4</v>
      </c>
      <c r="G5025">
        <v>0</v>
      </c>
      <c r="H5025">
        <v>11.1776</v>
      </c>
      <c r="I5025" t="s">
        <v>32</v>
      </c>
      <c r="J5025" t="s">
        <v>63</v>
      </c>
      <c r="K5025" t="s">
        <v>6364</v>
      </c>
      <c r="L5025" t="s">
        <v>47</v>
      </c>
      <c r="M5025" t="s">
        <v>48</v>
      </c>
      <c r="N5025" t="s">
        <v>840</v>
      </c>
      <c r="O5025">
        <f t="shared" si="78"/>
        <v>2016</v>
      </c>
    </row>
    <row r="5026" spans="1:15" x14ac:dyDescent="0.3">
      <c r="A5026" t="s">
        <v>7171</v>
      </c>
      <c r="B5026" s="7">
        <v>42945</v>
      </c>
      <c r="C5026" t="s">
        <v>2095</v>
      </c>
      <c r="D5026" t="s">
        <v>6264</v>
      </c>
      <c r="E5026">
        <v>33.479999999999997</v>
      </c>
      <c r="F5026">
        <v>2</v>
      </c>
      <c r="G5026">
        <v>0</v>
      </c>
      <c r="H5026">
        <v>16.405200000000001</v>
      </c>
      <c r="I5026" t="s">
        <v>44</v>
      </c>
      <c r="J5026" t="s">
        <v>73</v>
      </c>
      <c r="K5026" t="s">
        <v>6265</v>
      </c>
      <c r="L5026" t="s">
        <v>99</v>
      </c>
      <c r="M5026" t="s">
        <v>576</v>
      </c>
      <c r="N5026" t="s">
        <v>4289</v>
      </c>
      <c r="O5026">
        <f t="shared" si="78"/>
        <v>2017</v>
      </c>
    </row>
    <row r="5027" spans="1:15" x14ac:dyDescent="0.3">
      <c r="A5027" t="s">
        <v>7171</v>
      </c>
      <c r="B5027" s="7">
        <v>42945</v>
      </c>
      <c r="C5027" t="s">
        <v>2095</v>
      </c>
      <c r="D5027" t="s">
        <v>1217</v>
      </c>
      <c r="E5027">
        <v>461.97</v>
      </c>
      <c r="F5027">
        <v>3</v>
      </c>
      <c r="G5027">
        <v>0</v>
      </c>
      <c r="H5027">
        <v>133.97130000000001</v>
      </c>
      <c r="I5027" t="s">
        <v>69</v>
      </c>
      <c r="J5027" t="s">
        <v>70</v>
      </c>
      <c r="K5027" t="s">
        <v>1218</v>
      </c>
      <c r="L5027" t="s">
        <v>99</v>
      </c>
      <c r="M5027" t="s">
        <v>576</v>
      </c>
      <c r="N5027" t="s">
        <v>4289</v>
      </c>
      <c r="O5027">
        <f t="shared" si="78"/>
        <v>2017</v>
      </c>
    </row>
    <row r="5028" spans="1:15" x14ac:dyDescent="0.3">
      <c r="A5028" t="s">
        <v>7171</v>
      </c>
      <c r="B5028" s="7">
        <v>42945</v>
      </c>
      <c r="C5028" t="s">
        <v>2095</v>
      </c>
      <c r="D5028" t="s">
        <v>97</v>
      </c>
      <c r="E5028">
        <v>137.62</v>
      </c>
      <c r="F5028">
        <v>2</v>
      </c>
      <c r="G5028">
        <v>0</v>
      </c>
      <c r="H5028">
        <v>60.552799999999998</v>
      </c>
      <c r="I5028" t="s">
        <v>44</v>
      </c>
      <c r="J5028" t="s">
        <v>76</v>
      </c>
      <c r="K5028" t="s">
        <v>98</v>
      </c>
      <c r="L5028" t="s">
        <v>99</v>
      </c>
      <c r="M5028" t="s">
        <v>576</v>
      </c>
      <c r="N5028" t="s">
        <v>4289</v>
      </c>
      <c r="O5028">
        <f t="shared" si="78"/>
        <v>2017</v>
      </c>
    </row>
    <row r="5029" spans="1:15" x14ac:dyDescent="0.3">
      <c r="A5029" t="s">
        <v>7171</v>
      </c>
      <c r="B5029" s="7">
        <v>42945</v>
      </c>
      <c r="C5029" t="s">
        <v>2095</v>
      </c>
      <c r="D5029" t="s">
        <v>7172</v>
      </c>
      <c r="E5029">
        <v>302.67</v>
      </c>
      <c r="F5029">
        <v>3</v>
      </c>
      <c r="G5029">
        <v>0</v>
      </c>
      <c r="H5029">
        <v>72.640799999999999</v>
      </c>
      <c r="I5029" t="s">
        <v>32</v>
      </c>
      <c r="J5029" t="s">
        <v>39</v>
      </c>
      <c r="K5029" t="s">
        <v>7173</v>
      </c>
      <c r="L5029" t="s">
        <v>99</v>
      </c>
      <c r="M5029" t="s">
        <v>576</v>
      </c>
      <c r="N5029" t="s">
        <v>4289</v>
      </c>
      <c r="O5029">
        <f t="shared" si="78"/>
        <v>2017</v>
      </c>
    </row>
    <row r="5030" spans="1:15" x14ac:dyDescent="0.3">
      <c r="A5030" t="s">
        <v>7174</v>
      </c>
      <c r="B5030" s="7">
        <v>41884</v>
      </c>
      <c r="C5030" t="s">
        <v>4801</v>
      </c>
      <c r="D5030" t="s">
        <v>2020</v>
      </c>
      <c r="E5030">
        <v>239.976</v>
      </c>
      <c r="F5030">
        <v>3</v>
      </c>
      <c r="G5030">
        <v>0.2</v>
      </c>
      <c r="H5030">
        <v>53.994599999999998</v>
      </c>
      <c r="I5030" t="s">
        <v>69</v>
      </c>
      <c r="J5030" t="s">
        <v>148</v>
      </c>
      <c r="K5030" t="s">
        <v>2021</v>
      </c>
      <c r="L5030" t="s">
        <v>99</v>
      </c>
      <c r="M5030" t="s">
        <v>193</v>
      </c>
      <c r="N5030" t="s">
        <v>276</v>
      </c>
      <c r="O5030">
        <f t="shared" si="78"/>
        <v>2014</v>
      </c>
    </row>
    <row r="5031" spans="1:15" x14ac:dyDescent="0.3">
      <c r="A5031" t="s">
        <v>7175</v>
      </c>
      <c r="B5031" s="7">
        <v>42764</v>
      </c>
      <c r="C5031" t="s">
        <v>2646</v>
      </c>
      <c r="D5031" t="s">
        <v>5560</v>
      </c>
      <c r="E5031">
        <v>8.34</v>
      </c>
      <c r="F5031">
        <v>3</v>
      </c>
      <c r="G5031">
        <v>0</v>
      </c>
      <c r="H5031">
        <v>2.1684000000000001</v>
      </c>
      <c r="I5031" t="s">
        <v>44</v>
      </c>
      <c r="J5031" t="s">
        <v>66</v>
      </c>
      <c r="K5031" t="s">
        <v>5561</v>
      </c>
      <c r="L5031" t="s">
        <v>47</v>
      </c>
      <c r="M5031" t="s">
        <v>48</v>
      </c>
      <c r="N5031" t="s">
        <v>120</v>
      </c>
      <c r="O5031">
        <f t="shared" si="78"/>
        <v>2017</v>
      </c>
    </row>
    <row r="5032" spans="1:15" x14ac:dyDescent="0.3">
      <c r="A5032" t="s">
        <v>7175</v>
      </c>
      <c r="B5032" s="7">
        <v>42764</v>
      </c>
      <c r="C5032" t="s">
        <v>2646</v>
      </c>
      <c r="D5032" t="s">
        <v>4484</v>
      </c>
      <c r="E5032">
        <v>8.57</v>
      </c>
      <c r="F5032">
        <v>1</v>
      </c>
      <c r="G5032">
        <v>0</v>
      </c>
      <c r="H5032">
        <v>2.2282000000000002</v>
      </c>
      <c r="I5032" t="s">
        <v>44</v>
      </c>
      <c r="J5032" t="s">
        <v>515</v>
      </c>
      <c r="K5032" t="s">
        <v>4485</v>
      </c>
      <c r="L5032" t="s">
        <v>47</v>
      </c>
      <c r="M5032" t="s">
        <v>48</v>
      </c>
      <c r="N5032" t="s">
        <v>120</v>
      </c>
      <c r="O5032">
        <f t="shared" si="78"/>
        <v>2017</v>
      </c>
    </row>
    <row r="5033" spans="1:15" x14ac:dyDescent="0.3">
      <c r="A5033" t="s">
        <v>7175</v>
      </c>
      <c r="B5033" s="7">
        <v>42764</v>
      </c>
      <c r="C5033" t="s">
        <v>2646</v>
      </c>
      <c r="D5033" t="s">
        <v>1514</v>
      </c>
      <c r="E5033">
        <v>119.616</v>
      </c>
      <c r="F5033">
        <v>8</v>
      </c>
      <c r="G5033">
        <v>0.2</v>
      </c>
      <c r="H5033">
        <v>40.370399999999997</v>
      </c>
      <c r="I5033" t="s">
        <v>44</v>
      </c>
      <c r="J5033" t="s">
        <v>73</v>
      </c>
      <c r="K5033" t="s">
        <v>1515</v>
      </c>
      <c r="L5033" t="s">
        <v>47</v>
      </c>
      <c r="M5033" t="s">
        <v>48</v>
      </c>
      <c r="N5033" t="s">
        <v>120</v>
      </c>
      <c r="O5033">
        <f t="shared" si="78"/>
        <v>2017</v>
      </c>
    </row>
    <row r="5034" spans="1:15" x14ac:dyDescent="0.3">
      <c r="A5034" t="s">
        <v>7176</v>
      </c>
      <c r="B5034" s="7">
        <v>42730</v>
      </c>
      <c r="C5034" t="s">
        <v>1355</v>
      </c>
      <c r="D5034" t="s">
        <v>254</v>
      </c>
      <c r="E5034">
        <v>212.94</v>
      </c>
      <c r="F5034">
        <v>3</v>
      </c>
      <c r="G5034">
        <v>0</v>
      </c>
      <c r="H5034">
        <v>25.552800000000001</v>
      </c>
      <c r="I5034" t="s">
        <v>32</v>
      </c>
      <c r="J5034" t="s">
        <v>39</v>
      </c>
      <c r="K5034" t="s">
        <v>255</v>
      </c>
      <c r="L5034" t="s">
        <v>137</v>
      </c>
      <c r="M5034" t="s">
        <v>698</v>
      </c>
      <c r="N5034" t="s">
        <v>3465</v>
      </c>
      <c r="O5034">
        <f t="shared" si="78"/>
        <v>2016</v>
      </c>
    </row>
    <row r="5035" spans="1:15" x14ac:dyDescent="0.3">
      <c r="A5035" t="s">
        <v>7176</v>
      </c>
      <c r="B5035" s="7">
        <v>42730</v>
      </c>
      <c r="C5035" t="s">
        <v>1355</v>
      </c>
      <c r="D5035" t="s">
        <v>4596</v>
      </c>
      <c r="E5035">
        <v>26.49</v>
      </c>
      <c r="F5035">
        <v>1</v>
      </c>
      <c r="G5035">
        <v>0</v>
      </c>
      <c r="H5035">
        <v>7.4172000000000002</v>
      </c>
      <c r="I5035" t="s">
        <v>44</v>
      </c>
      <c r="J5035" t="s">
        <v>76</v>
      </c>
      <c r="K5035" t="s">
        <v>4597</v>
      </c>
      <c r="L5035" t="s">
        <v>137</v>
      </c>
      <c r="M5035" t="s">
        <v>698</v>
      </c>
      <c r="N5035" t="s">
        <v>3465</v>
      </c>
      <c r="O5035">
        <f t="shared" si="78"/>
        <v>2016</v>
      </c>
    </row>
    <row r="5036" spans="1:15" x14ac:dyDescent="0.3">
      <c r="A5036" t="s">
        <v>7177</v>
      </c>
      <c r="B5036" s="7">
        <v>42225</v>
      </c>
      <c r="C5036" t="s">
        <v>2678</v>
      </c>
      <c r="D5036" t="s">
        <v>6700</v>
      </c>
      <c r="E5036">
        <v>687.4</v>
      </c>
      <c r="F5036">
        <v>5</v>
      </c>
      <c r="G5036">
        <v>0</v>
      </c>
      <c r="H5036">
        <v>48.118000000000002</v>
      </c>
      <c r="I5036" t="s">
        <v>32</v>
      </c>
      <c r="J5036" t="s">
        <v>33</v>
      </c>
      <c r="K5036" t="s">
        <v>6701</v>
      </c>
      <c r="L5036" t="s">
        <v>99</v>
      </c>
      <c r="M5036" t="s">
        <v>108</v>
      </c>
      <c r="N5036" t="s">
        <v>2239</v>
      </c>
      <c r="O5036">
        <f t="shared" si="78"/>
        <v>2015</v>
      </c>
    </row>
    <row r="5037" spans="1:15" x14ac:dyDescent="0.3">
      <c r="A5037" t="s">
        <v>7178</v>
      </c>
      <c r="B5037" s="7">
        <v>41735</v>
      </c>
      <c r="C5037" t="s">
        <v>4761</v>
      </c>
      <c r="D5037" t="s">
        <v>1924</v>
      </c>
      <c r="E5037">
        <v>653.54999999999995</v>
      </c>
      <c r="F5037">
        <v>3</v>
      </c>
      <c r="G5037">
        <v>0</v>
      </c>
      <c r="H5037">
        <v>111.1035</v>
      </c>
      <c r="I5037" t="s">
        <v>32</v>
      </c>
      <c r="J5037" t="s">
        <v>53</v>
      </c>
      <c r="K5037" t="s">
        <v>1925</v>
      </c>
      <c r="L5037" t="s">
        <v>47</v>
      </c>
      <c r="M5037" t="s">
        <v>93</v>
      </c>
      <c r="N5037" t="s">
        <v>94</v>
      </c>
      <c r="O5037">
        <f t="shared" si="78"/>
        <v>2014</v>
      </c>
    </row>
    <row r="5038" spans="1:15" x14ac:dyDescent="0.3">
      <c r="A5038" t="s">
        <v>7178</v>
      </c>
      <c r="B5038" s="7">
        <v>41735</v>
      </c>
      <c r="C5038" t="s">
        <v>4761</v>
      </c>
      <c r="D5038" t="s">
        <v>2258</v>
      </c>
      <c r="E5038">
        <v>33.9</v>
      </c>
      <c r="F5038">
        <v>2</v>
      </c>
      <c r="G5038">
        <v>0</v>
      </c>
      <c r="H5038">
        <v>2.0339999999999998</v>
      </c>
      <c r="I5038" t="s">
        <v>69</v>
      </c>
      <c r="J5038" t="s">
        <v>148</v>
      </c>
      <c r="K5038" t="s">
        <v>2259</v>
      </c>
      <c r="L5038" t="s">
        <v>47</v>
      </c>
      <c r="M5038" t="s">
        <v>93</v>
      </c>
      <c r="N5038" t="s">
        <v>94</v>
      </c>
      <c r="O5038">
        <f t="shared" si="78"/>
        <v>2014</v>
      </c>
    </row>
    <row r="5039" spans="1:15" x14ac:dyDescent="0.3">
      <c r="A5039" t="s">
        <v>7179</v>
      </c>
      <c r="B5039" s="7">
        <v>43056</v>
      </c>
      <c r="C5039" t="s">
        <v>2057</v>
      </c>
      <c r="D5039" t="s">
        <v>2067</v>
      </c>
      <c r="E5039">
        <v>239.96</v>
      </c>
      <c r="F5039">
        <v>5</v>
      </c>
      <c r="G5039">
        <v>0.2</v>
      </c>
      <c r="H5039">
        <v>83.986000000000004</v>
      </c>
      <c r="I5039" t="s">
        <v>69</v>
      </c>
      <c r="J5039" t="s">
        <v>148</v>
      </c>
      <c r="K5039" t="s">
        <v>2068</v>
      </c>
      <c r="L5039" t="s">
        <v>99</v>
      </c>
      <c r="M5039" t="s">
        <v>193</v>
      </c>
      <c r="N5039" t="s">
        <v>194</v>
      </c>
      <c r="O5039">
        <f t="shared" si="78"/>
        <v>2017</v>
      </c>
    </row>
    <row r="5040" spans="1:15" x14ac:dyDescent="0.3">
      <c r="A5040" t="s">
        <v>7180</v>
      </c>
      <c r="B5040" s="7">
        <v>42196</v>
      </c>
      <c r="C5040" t="s">
        <v>3524</v>
      </c>
      <c r="D5040" t="s">
        <v>2466</v>
      </c>
      <c r="E5040">
        <v>199.83600000000001</v>
      </c>
      <c r="F5040">
        <v>4</v>
      </c>
      <c r="G5040">
        <v>0.3</v>
      </c>
      <c r="H5040">
        <v>-37.112400000000001</v>
      </c>
      <c r="I5040" t="s">
        <v>32</v>
      </c>
      <c r="J5040" t="s">
        <v>53</v>
      </c>
      <c r="K5040" t="s">
        <v>2467</v>
      </c>
      <c r="L5040" t="s">
        <v>137</v>
      </c>
      <c r="M5040" t="s">
        <v>222</v>
      </c>
      <c r="N5040" t="s">
        <v>466</v>
      </c>
      <c r="O5040">
        <f t="shared" si="78"/>
        <v>2015</v>
      </c>
    </row>
    <row r="5041" spans="1:15" x14ac:dyDescent="0.3">
      <c r="A5041" t="s">
        <v>7180</v>
      </c>
      <c r="B5041" s="7">
        <v>42196</v>
      </c>
      <c r="C5041" t="s">
        <v>3524</v>
      </c>
      <c r="D5041" t="s">
        <v>3934</v>
      </c>
      <c r="E5041">
        <v>716</v>
      </c>
      <c r="F5041">
        <v>2</v>
      </c>
      <c r="G5041">
        <v>0</v>
      </c>
      <c r="H5041">
        <v>193.32</v>
      </c>
      <c r="I5041" t="s">
        <v>69</v>
      </c>
      <c r="J5041" t="s">
        <v>70</v>
      </c>
      <c r="K5041" t="s">
        <v>3935</v>
      </c>
      <c r="L5041" t="s">
        <v>137</v>
      </c>
      <c r="M5041" t="s">
        <v>222</v>
      </c>
      <c r="N5041" t="s">
        <v>466</v>
      </c>
      <c r="O5041">
        <f t="shared" si="78"/>
        <v>2015</v>
      </c>
    </row>
    <row r="5042" spans="1:15" x14ac:dyDescent="0.3">
      <c r="A5042" t="s">
        <v>7180</v>
      </c>
      <c r="B5042" s="7">
        <v>42196</v>
      </c>
      <c r="C5042" t="s">
        <v>3524</v>
      </c>
      <c r="D5042" t="s">
        <v>1229</v>
      </c>
      <c r="E5042">
        <v>221.06</v>
      </c>
      <c r="F5042">
        <v>7</v>
      </c>
      <c r="G5042">
        <v>0</v>
      </c>
      <c r="H5042">
        <v>103.8982</v>
      </c>
      <c r="I5042" t="s">
        <v>44</v>
      </c>
      <c r="J5042" t="s">
        <v>73</v>
      </c>
      <c r="K5042" t="s">
        <v>1230</v>
      </c>
      <c r="L5042" t="s">
        <v>137</v>
      </c>
      <c r="M5042" t="s">
        <v>222</v>
      </c>
      <c r="N5042" t="s">
        <v>466</v>
      </c>
      <c r="O5042">
        <f t="shared" si="78"/>
        <v>2015</v>
      </c>
    </row>
    <row r="5043" spans="1:15" x14ac:dyDescent="0.3">
      <c r="A5043" t="s">
        <v>7181</v>
      </c>
      <c r="B5043" s="7">
        <v>42684</v>
      </c>
      <c r="C5043" t="s">
        <v>3559</v>
      </c>
      <c r="D5043" t="s">
        <v>5330</v>
      </c>
      <c r="E5043">
        <v>67.709999999999994</v>
      </c>
      <c r="F5043">
        <v>3</v>
      </c>
      <c r="G5043">
        <v>0</v>
      </c>
      <c r="H5043">
        <v>32.500799999999998</v>
      </c>
      <c r="I5043" t="s">
        <v>44</v>
      </c>
      <c r="J5043" t="s">
        <v>85</v>
      </c>
      <c r="K5043" t="s">
        <v>5331</v>
      </c>
      <c r="L5043" t="s">
        <v>47</v>
      </c>
      <c r="M5043" t="s">
        <v>48</v>
      </c>
      <c r="N5043" t="s">
        <v>49</v>
      </c>
      <c r="O5043">
        <f t="shared" si="78"/>
        <v>2016</v>
      </c>
    </row>
    <row r="5044" spans="1:15" x14ac:dyDescent="0.3">
      <c r="A5044" t="s">
        <v>7181</v>
      </c>
      <c r="B5044" s="7">
        <v>42684</v>
      </c>
      <c r="C5044" t="s">
        <v>3559</v>
      </c>
      <c r="D5044" t="s">
        <v>2724</v>
      </c>
      <c r="E5044">
        <v>129.91999999999999</v>
      </c>
      <c r="F5044">
        <v>4</v>
      </c>
      <c r="G5044">
        <v>0</v>
      </c>
      <c r="H5044">
        <v>38.975999999999999</v>
      </c>
      <c r="I5044" t="s">
        <v>44</v>
      </c>
      <c r="J5044" t="s">
        <v>76</v>
      </c>
      <c r="K5044" t="s">
        <v>2725</v>
      </c>
      <c r="L5044" t="s">
        <v>47</v>
      </c>
      <c r="M5044" t="s">
        <v>48</v>
      </c>
      <c r="N5044" t="s">
        <v>49</v>
      </c>
      <c r="O5044">
        <f t="shared" si="78"/>
        <v>2016</v>
      </c>
    </row>
    <row r="5045" spans="1:15" x14ac:dyDescent="0.3">
      <c r="A5045" t="s">
        <v>7181</v>
      </c>
      <c r="B5045" s="7">
        <v>42684</v>
      </c>
      <c r="C5045" t="s">
        <v>3559</v>
      </c>
      <c r="D5045" t="s">
        <v>2355</v>
      </c>
      <c r="E5045">
        <v>467.46</v>
      </c>
      <c r="F5045">
        <v>9</v>
      </c>
      <c r="G5045">
        <v>0</v>
      </c>
      <c r="H5045">
        <v>191.65860000000001</v>
      </c>
      <c r="I5045" t="s">
        <v>32</v>
      </c>
      <c r="J5045" t="s">
        <v>63</v>
      </c>
      <c r="K5045" t="s">
        <v>2356</v>
      </c>
      <c r="L5045" t="s">
        <v>47</v>
      </c>
      <c r="M5045" t="s">
        <v>48</v>
      </c>
      <c r="N5045" t="s">
        <v>49</v>
      </c>
      <c r="O5045">
        <f t="shared" si="78"/>
        <v>2016</v>
      </c>
    </row>
    <row r="5046" spans="1:15" x14ac:dyDescent="0.3">
      <c r="A5046" t="s">
        <v>7181</v>
      </c>
      <c r="B5046" s="7">
        <v>42684</v>
      </c>
      <c r="C5046" t="s">
        <v>3559</v>
      </c>
      <c r="D5046" t="s">
        <v>6552</v>
      </c>
      <c r="E5046">
        <v>61.4</v>
      </c>
      <c r="F5046">
        <v>5</v>
      </c>
      <c r="G5046">
        <v>0</v>
      </c>
      <c r="H5046">
        <v>28.858000000000001</v>
      </c>
      <c r="I5046" t="s">
        <v>44</v>
      </c>
      <c r="J5046" t="s">
        <v>85</v>
      </c>
      <c r="K5046" t="s">
        <v>6553</v>
      </c>
      <c r="L5046" t="s">
        <v>47</v>
      </c>
      <c r="M5046" t="s">
        <v>48</v>
      </c>
      <c r="N5046" t="s">
        <v>49</v>
      </c>
      <c r="O5046">
        <f t="shared" si="78"/>
        <v>2016</v>
      </c>
    </row>
    <row r="5047" spans="1:15" x14ac:dyDescent="0.3">
      <c r="A5047" t="s">
        <v>7181</v>
      </c>
      <c r="B5047" s="7">
        <v>42684</v>
      </c>
      <c r="C5047" t="s">
        <v>3559</v>
      </c>
      <c r="D5047" t="s">
        <v>2524</v>
      </c>
      <c r="E5047">
        <v>720.76</v>
      </c>
      <c r="F5047">
        <v>4</v>
      </c>
      <c r="G5047">
        <v>0</v>
      </c>
      <c r="H5047">
        <v>187.39760000000001</v>
      </c>
      <c r="I5047" t="s">
        <v>44</v>
      </c>
      <c r="J5047" t="s">
        <v>58</v>
      </c>
      <c r="K5047" t="s">
        <v>2525</v>
      </c>
      <c r="L5047" t="s">
        <v>47</v>
      </c>
      <c r="M5047" t="s">
        <v>48</v>
      </c>
      <c r="N5047" t="s">
        <v>49</v>
      </c>
      <c r="O5047">
        <f t="shared" si="78"/>
        <v>2016</v>
      </c>
    </row>
    <row r="5048" spans="1:15" x14ac:dyDescent="0.3">
      <c r="A5048" t="s">
        <v>7181</v>
      </c>
      <c r="B5048" s="7">
        <v>42684</v>
      </c>
      <c r="C5048" t="s">
        <v>3559</v>
      </c>
      <c r="D5048" t="s">
        <v>2988</v>
      </c>
      <c r="E5048">
        <v>5.1840000000000002</v>
      </c>
      <c r="F5048">
        <v>3</v>
      </c>
      <c r="G5048">
        <v>0.2</v>
      </c>
      <c r="H5048">
        <v>1.8144</v>
      </c>
      <c r="I5048" t="s">
        <v>44</v>
      </c>
      <c r="J5048" t="s">
        <v>73</v>
      </c>
      <c r="K5048" t="s">
        <v>2989</v>
      </c>
      <c r="L5048" t="s">
        <v>47</v>
      </c>
      <c r="M5048" t="s">
        <v>48</v>
      </c>
      <c r="N5048" t="s">
        <v>49</v>
      </c>
      <c r="O5048">
        <f t="shared" si="78"/>
        <v>2016</v>
      </c>
    </row>
    <row r="5049" spans="1:15" x14ac:dyDescent="0.3">
      <c r="A5049" t="s">
        <v>7181</v>
      </c>
      <c r="B5049" s="7">
        <v>42684</v>
      </c>
      <c r="C5049" t="s">
        <v>3559</v>
      </c>
      <c r="D5049" t="s">
        <v>6496</v>
      </c>
      <c r="E5049">
        <v>14.7</v>
      </c>
      <c r="F5049">
        <v>5</v>
      </c>
      <c r="G5049">
        <v>0</v>
      </c>
      <c r="H5049">
        <v>3.9689999999999999</v>
      </c>
      <c r="I5049" t="s">
        <v>44</v>
      </c>
      <c r="J5049" t="s">
        <v>66</v>
      </c>
      <c r="K5049" t="s">
        <v>6497</v>
      </c>
      <c r="L5049" t="s">
        <v>47</v>
      </c>
      <c r="M5049" t="s">
        <v>48</v>
      </c>
      <c r="N5049" t="s">
        <v>49</v>
      </c>
      <c r="O5049">
        <f t="shared" si="78"/>
        <v>2016</v>
      </c>
    </row>
    <row r="5050" spans="1:15" x14ac:dyDescent="0.3">
      <c r="A5050" t="s">
        <v>7182</v>
      </c>
      <c r="B5050" s="7">
        <v>41729</v>
      </c>
      <c r="C5050" t="s">
        <v>6464</v>
      </c>
      <c r="D5050" t="s">
        <v>2398</v>
      </c>
      <c r="E5050">
        <v>8.1340000000000003</v>
      </c>
      <c r="F5050">
        <v>7</v>
      </c>
      <c r="G5050">
        <v>0.8</v>
      </c>
      <c r="H5050">
        <v>-13.8278</v>
      </c>
      <c r="I5050" t="s">
        <v>44</v>
      </c>
      <c r="J5050" t="s">
        <v>73</v>
      </c>
      <c r="K5050" t="s">
        <v>2399</v>
      </c>
      <c r="L5050" t="s">
        <v>99</v>
      </c>
      <c r="M5050" t="s">
        <v>193</v>
      </c>
      <c r="N5050" t="s">
        <v>276</v>
      </c>
      <c r="O5050">
        <f t="shared" si="78"/>
        <v>2014</v>
      </c>
    </row>
    <row r="5051" spans="1:15" x14ac:dyDescent="0.3">
      <c r="A5051" t="s">
        <v>7182</v>
      </c>
      <c r="B5051" s="7">
        <v>41729</v>
      </c>
      <c r="C5051" t="s">
        <v>6464</v>
      </c>
      <c r="D5051" t="s">
        <v>2224</v>
      </c>
      <c r="E5051">
        <v>79.983999999999995</v>
      </c>
      <c r="F5051">
        <v>2</v>
      </c>
      <c r="G5051">
        <v>0.2</v>
      </c>
      <c r="H5051">
        <v>13.997199999999999</v>
      </c>
      <c r="I5051" t="s">
        <v>69</v>
      </c>
      <c r="J5051" t="s">
        <v>148</v>
      </c>
      <c r="K5051" t="s">
        <v>2225</v>
      </c>
      <c r="L5051" t="s">
        <v>99</v>
      </c>
      <c r="M5051" t="s">
        <v>193</v>
      </c>
      <c r="N5051" t="s">
        <v>276</v>
      </c>
      <c r="O5051">
        <f t="shared" si="78"/>
        <v>2014</v>
      </c>
    </row>
    <row r="5052" spans="1:15" x14ac:dyDescent="0.3">
      <c r="A5052" t="s">
        <v>7183</v>
      </c>
      <c r="B5052" s="7">
        <v>42265</v>
      </c>
      <c r="C5052" t="s">
        <v>1107</v>
      </c>
      <c r="D5052" t="s">
        <v>4638</v>
      </c>
      <c r="E5052">
        <v>18.54</v>
      </c>
      <c r="F5052">
        <v>2</v>
      </c>
      <c r="G5052">
        <v>0</v>
      </c>
      <c r="H5052">
        <v>8.7138000000000009</v>
      </c>
      <c r="I5052" t="s">
        <v>44</v>
      </c>
      <c r="J5052" t="s">
        <v>85</v>
      </c>
      <c r="K5052" t="s">
        <v>4639</v>
      </c>
      <c r="L5052" t="s">
        <v>47</v>
      </c>
      <c r="M5052" t="s">
        <v>93</v>
      </c>
      <c r="N5052" t="s">
        <v>1219</v>
      </c>
      <c r="O5052">
        <f t="shared" si="78"/>
        <v>2015</v>
      </c>
    </row>
    <row r="5053" spans="1:15" x14ac:dyDescent="0.3">
      <c r="A5053" t="s">
        <v>7184</v>
      </c>
      <c r="B5053" s="7">
        <v>42315</v>
      </c>
      <c r="C5053" t="s">
        <v>1597</v>
      </c>
      <c r="D5053" t="s">
        <v>1300</v>
      </c>
      <c r="E5053">
        <v>24.4</v>
      </c>
      <c r="F5053">
        <v>2</v>
      </c>
      <c r="G5053">
        <v>0.2</v>
      </c>
      <c r="H5053">
        <v>7.93</v>
      </c>
      <c r="I5053" t="s">
        <v>44</v>
      </c>
      <c r="J5053" t="s">
        <v>159</v>
      </c>
      <c r="K5053" t="s">
        <v>1301</v>
      </c>
      <c r="L5053" t="s">
        <v>137</v>
      </c>
      <c r="M5053" t="s">
        <v>138</v>
      </c>
      <c r="N5053" t="s">
        <v>139</v>
      </c>
      <c r="O5053">
        <f t="shared" si="78"/>
        <v>2015</v>
      </c>
    </row>
    <row r="5054" spans="1:15" x14ac:dyDescent="0.3">
      <c r="A5054" t="s">
        <v>7185</v>
      </c>
      <c r="B5054" s="7">
        <v>42874</v>
      </c>
      <c r="C5054" t="s">
        <v>4133</v>
      </c>
      <c r="D5054" t="s">
        <v>4091</v>
      </c>
      <c r="E5054">
        <v>195.64</v>
      </c>
      <c r="F5054">
        <v>4</v>
      </c>
      <c r="G5054">
        <v>0</v>
      </c>
      <c r="H5054">
        <v>91.950800000000001</v>
      </c>
      <c r="I5054" t="s">
        <v>44</v>
      </c>
      <c r="J5054" t="s">
        <v>85</v>
      </c>
      <c r="K5054" t="s">
        <v>4092</v>
      </c>
      <c r="L5054" t="s">
        <v>35</v>
      </c>
      <c r="M5054" t="s">
        <v>1129</v>
      </c>
      <c r="N5054" t="s">
        <v>1539</v>
      </c>
      <c r="O5054">
        <f t="shared" si="78"/>
        <v>2017</v>
      </c>
    </row>
    <row r="5055" spans="1:15" x14ac:dyDescent="0.3">
      <c r="A5055" t="s">
        <v>7186</v>
      </c>
      <c r="B5055" s="7">
        <v>42007</v>
      </c>
      <c r="C5055" t="s">
        <v>6506</v>
      </c>
      <c r="D5055" t="s">
        <v>2655</v>
      </c>
      <c r="E5055">
        <v>398.4</v>
      </c>
      <c r="F5055">
        <v>5</v>
      </c>
      <c r="G5055">
        <v>0.2</v>
      </c>
      <c r="H5055">
        <v>84.66</v>
      </c>
      <c r="I5055" t="s">
        <v>69</v>
      </c>
      <c r="J5055" t="s">
        <v>148</v>
      </c>
      <c r="K5055" t="s">
        <v>2656</v>
      </c>
      <c r="L5055" t="s">
        <v>99</v>
      </c>
      <c r="M5055" t="s">
        <v>100</v>
      </c>
      <c r="N5055" t="s">
        <v>722</v>
      </c>
      <c r="O5055">
        <f t="shared" si="78"/>
        <v>2015</v>
      </c>
    </row>
    <row r="5056" spans="1:15" x14ac:dyDescent="0.3">
      <c r="A5056" t="s">
        <v>7186</v>
      </c>
      <c r="B5056" s="7">
        <v>42007</v>
      </c>
      <c r="C5056" t="s">
        <v>6506</v>
      </c>
      <c r="D5056" t="s">
        <v>1556</v>
      </c>
      <c r="E5056">
        <v>7.056</v>
      </c>
      <c r="F5056">
        <v>3</v>
      </c>
      <c r="G5056">
        <v>0.2</v>
      </c>
      <c r="H5056">
        <v>0.79379999999999995</v>
      </c>
      <c r="I5056" t="s">
        <v>44</v>
      </c>
      <c r="J5056" t="s">
        <v>66</v>
      </c>
      <c r="K5056" t="s">
        <v>1557</v>
      </c>
      <c r="L5056" t="s">
        <v>99</v>
      </c>
      <c r="M5056" t="s">
        <v>100</v>
      </c>
      <c r="N5056" t="s">
        <v>722</v>
      </c>
      <c r="O5056">
        <f t="shared" si="78"/>
        <v>2015</v>
      </c>
    </row>
    <row r="5057" spans="1:15" x14ac:dyDescent="0.3">
      <c r="A5057" t="s">
        <v>7186</v>
      </c>
      <c r="B5057" s="7">
        <v>42007</v>
      </c>
      <c r="C5057" t="s">
        <v>6506</v>
      </c>
      <c r="D5057" t="s">
        <v>2006</v>
      </c>
      <c r="E5057">
        <v>1352.3976</v>
      </c>
      <c r="F5057">
        <v>9</v>
      </c>
      <c r="G5057">
        <v>0.32</v>
      </c>
      <c r="H5057">
        <v>-437.54039999999998</v>
      </c>
      <c r="I5057" t="s">
        <v>32</v>
      </c>
      <c r="J5057" t="s">
        <v>33</v>
      </c>
      <c r="K5057" t="s">
        <v>2007</v>
      </c>
      <c r="L5057" t="s">
        <v>99</v>
      </c>
      <c r="M5057" t="s">
        <v>100</v>
      </c>
      <c r="N5057" t="s">
        <v>722</v>
      </c>
      <c r="O5057">
        <f t="shared" si="78"/>
        <v>2015</v>
      </c>
    </row>
    <row r="5058" spans="1:15" x14ac:dyDescent="0.3">
      <c r="A5058" t="s">
        <v>7187</v>
      </c>
      <c r="B5058" s="7">
        <v>42255</v>
      </c>
      <c r="C5058" t="s">
        <v>2846</v>
      </c>
      <c r="D5058" t="s">
        <v>6356</v>
      </c>
      <c r="E5058">
        <v>26.4</v>
      </c>
      <c r="F5058">
        <v>5</v>
      </c>
      <c r="G5058">
        <v>0</v>
      </c>
      <c r="H5058">
        <v>11.88</v>
      </c>
      <c r="I5058" t="s">
        <v>44</v>
      </c>
      <c r="J5058" t="s">
        <v>85</v>
      </c>
      <c r="K5058" t="s">
        <v>6357</v>
      </c>
      <c r="L5058" t="s">
        <v>47</v>
      </c>
      <c r="M5058" t="s">
        <v>48</v>
      </c>
      <c r="N5058" t="s">
        <v>7188</v>
      </c>
      <c r="O5058">
        <f t="shared" ref="O5058:O5121" si="79">YEAR(B5058)</f>
        <v>2015</v>
      </c>
    </row>
    <row r="5059" spans="1:15" x14ac:dyDescent="0.3">
      <c r="A5059" t="s">
        <v>7187</v>
      </c>
      <c r="B5059" s="7">
        <v>42255</v>
      </c>
      <c r="C5059" t="s">
        <v>2846</v>
      </c>
      <c r="D5059" t="s">
        <v>2401</v>
      </c>
      <c r="E5059">
        <v>41.88</v>
      </c>
      <c r="F5059">
        <v>6</v>
      </c>
      <c r="G5059">
        <v>0</v>
      </c>
      <c r="H5059">
        <v>0.83760000000000001</v>
      </c>
      <c r="I5059" t="s">
        <v>44</v>
      </c>
      <c r="J5059" t="s">
        <v>58</v>
      </c>
      <c r="K5059" t="s">
        <v>2402</v>
      </c>
      <c r="L5059" t="s">
        <v>47</v>
      </c>
      <c r="M5059" t="s">
        <v>48</v>
      </c>
      <c r="N5059" t="s">
        <v>7188</v>
      </c>
      <c r="O5059">
        <f t="shared" si="79"/>
        <v>2015</v>
      </c>
    </row>
    <row r="5060" spans="1:15" x14ac:dyDescent="0.3">
      <c r="A5060" t="s">
        <v>7189</v>
      </c>
      <c r="B5060" s="7">
        <v>42463</v>
      </c>
      <c r="C5060" t="s">
        <v>1723</v>
      </c>
      <c r="D5060" t="s">
        <v>2766</v>
      </c>
      <c r="E5060">
        <v>99.846000000000004</v>
      </c>
      <c r="F5060">
        <v>9</v>
      </c>
      <c r="G5060">
        <v>0.7</v>
      </c>
      <c r="H5060">
        <v>-83.204999999999998</v>
      </c>
      <c r="I5060" t="s">
        <v>44</v>
      </c>
      <c r="J5060" t="s">
        <v>73</v>
      </c>
      <c r="K5060" t="s">
        <v>2767</v>
      </c>
      <c r="L5060" t="s">
        <v>137</v>
      </c>
      <c r="M5060" t="s">
        <v>138</v>
      </c>
      <c r="N5060" t="s">
        <v>139</v>
      </c>
      <c r="O5060">
        <f t="shared" si="79"/>
        <v>2016</v>
      </c>
    </row>
    <row r="5061" spans="1:15" x14ac:dyDescent="0.3">
      <c r="A5061" t="s">
        <v>7190</v>
      </c>
      <c r="B5061" s="7">
        <v>42709</v>
      </c>
      <c r="C5061" t="s">
        <v>1761</v>
      </c>
      <c r="D5061" t="s">
        <v>2595</v>
      </c>
      <c r="E5061">
        <v>699.98</v>
      </c>
      <c r="F5061">
        <v>2</v>
      </c>
      <c r="G5061">
        <v>0</v>
      </c>
      <c r="H5061">
        <v>195.99440000000001</v>
      </c>
      <c r="I5061" t="s">
        <v>69</v>
      </c>
      <c r="J5061" t="s">
        <v>70</v>
      </c>
      <c r="K5061" t="s">
        <v>2596</v>
      </c>
      <c r="L5061" t="s">
        <v>35</v>
      </c>
      <c r="M5061" t="s">
        <v>36</v>
      </c>
      <c r="N5061" t="s">
        <v>7191</v>
      </c>
      <c r="O5061">
        <f t="shared" si="79"/>
        <v>2016</v>
      </c>
    </row>
    <row r="5062" spans="1:15" x14ac:dyDescent="0.3">
      <c r="A5062" t="s">
        <v>7190</v>
      </c>
      <c r="B5062" s="7">
        <v>42709</v>
      </c>
      <c r="C5062" t="s">
        <v>1761</v>
      </c>
      <c r="D5062" t="s">
        <v>1364</v>
      </c>
      <c r="E5062">
        <v>584.82000000000005</v>
      </c>
      <c r="F5062">
        <v>9</v>
      </c>
      <c r="G5062">
        <v>0</v>
      </c>
      <c r="H5062">
        <v>70.178399999999996</v>
      </c>
      <c r="I5062" t="s">
        <v>44</v>
      </c>
      <c r="J5062" t="s">
        <v>58</v>
      </c>
      <c r="K5062" t="s">
        <v>1365</v>
      </c>
      <c r="L5062" t="s">
        <v>35</v>
      </c>
      <c r="M5062" t="s">
        <v>36</v>
      </c>
      <c r="N5062" t="s">
        <v>7191</v>
      </c>
      <c r="O5062">
        <f t="shared" si="79"/>
        <v>2016</v>
      </c>
    </row>
    <row r="5063" spans="1:15" x14ac:dyDescent="0.3">
      <c r="A5063" t="s">
        <v>7192</v>
      </c>
      <c r="B5063" s="7">
        <v>42132</v>
      </c>
      <c r="C5063" t="s">
        <v>2553</v>
      </c>
      <c r="D5063" t="s">
        <v>2451</v>
      </c>
      <c r="E5063">
        <v>43.98</v>
      </c>
      <c r="F5063">
        <v>2</v>
      </c>
      <c r="G5063">
        <v>0</v>
      </c>
      <c r="H5063">
        <v>21.99</v>
      </c>
      <c r="I5063" t="s">
        <v>44</v>
      </c>
      <c r="J5063" t="s">
        <v>73</v>
      </c>
      <c r="K5063" t="s">
        <v>2452</v>
      </c>
      <c r="L5063" t="s">
        <v>99</v>
      </c>
      <c r="M5063" t="s">
        <v>208</v>
      </c>
      <c r="N5063" t="s">
        <v>369</v>
      </c>
      <c r="O5063">
        <f t="shared" si="79"/>
        <v>2015</v>
      </c>
    </row>
    <row r="5064" spans="1:15" x14ac:dyDescent="0.3">
      <c r="A5064" t="s">
        <v>7192</v>
      </c>
      <c r="B5064" s="7">
        <v>42132</v>
      </c>
      <c r="C5064" t="s">
        <v>2553</v>
      </c>
      <c r="D5064" t="s">
        <v>3732</v>
      </c>
      <c r="E5064">
        <v>377.97</v>
      </c>
      <c r="F5064">
        <v>3</v>
      </c>
      <c r="G5064">
        <v>0</v>
      </c>
      <c r="H5064">
        <v>105.83159999999999</v>
      </c>
      <c r="I5064" t="s">
        <v>69</v>
      </c>
      <c r="J5064" t="s">
        <v>70</v>
      </c>
      <c r="K5064" t="s">
        <v>3733</v>
      </c>
      <c r="L5064" t="s">
        <v>99</v>
      </c>
      <c r="M5064" t="s">
        <v>208</v>
      </c>
      <c r="N5064" t="s">
        <v>369</v>
      </c>
      <c r="O5064">
        <f t="shared" si="79"/>
        <v>2015</v>
      </c>
    </row>
    <row r="5065" spans="1:15" x14ac:dyDescent="0.3">
      <c r="A5065" t="s">
        <v>7192</v>
      </c>
      <c r="B5065" s="7">
        <v>42132</v>
      </c>
      <c r="C5065" t="s">
        <v>2553</v>
      </c>
      <c r="D5065" t="s">
        <v>1642</v>
      </c>
      <c r="E5065">
        <v>123.96</v>
      </c>
      <c r="F5065">
        <v>3</v>
      </c>
      <c r="G5065">
        <v>0</v>
      </c>
      <c r="H5065">
        <v>11.1564</v>
      </c>
      <c r="I5065" t="s">
        <v>32</v>
      </c>
      <c r="J5065" t="s">
        <v>63</v>
      </c>
      <c r="K5065" t="s">
        <v>1643</v>
      </c>
      <c r="L5065" t="s">
        <v>99</v>
      </c>
      <c r="M5065" t="s">
        <v>208</v>
      </c>
      <c r="N5065" t="s">
        <v>369</v>
      </c>
      <c r="O5065">
        <f t="shared" si="79"/>
        <v>2015</v>
      </c>
    </row>
    <row r="5066" spans="1:15" x14ac:dyDescent="0.3">
      <c r="A5066" t="s">
        <v>7193</v>
      </c>
      <c r="B5066" s="7">
        <v>43000</v>
      </c>
      <c r="C5066" t="s">
        <v>1808</v>
      </c>
      <c r="D5066" t="s">
        <v>174</v>
      </c>
      <c r="E5066">
        <v>391.98</v>
      </c>
      <c r="F5066">
        <v>2</v>
      </c>
      <c r="G5066">
        <v>0</v>
      </c>
      <c r="H5066">
        <v>113.6742</v>
      </c>
      <c r="I5066" t="s">
        <v>69</v>
      </c>
      <c r="J5066" t="s">
        <v>70</v>
      </c>
      <c r="K5066" t="s">
        <v>175</v>
      </c>
      <c r="L5066" t="s">
        <v>137</v>
      </c>
      <c r="M5066" t="s">
        <v>222</v>
      </c>
      <c r="N5066" t="s">
        <v>466</v>
      </c>
      <c r="O5066">
        <f t="shared" si="79"/>
        <v>2017</v>
      </c>
    </row>
    <row r="5067" spans="1:15" x14ac:dyDescent="0.3">
      <c r="A5067" t="s">
        <v>7194</v>
      </c>
      <c r="B5067" s="7">
        <v>43069</v>
      </c>
      <c r="C5067" t="s">
        <v>4897</v>
      </c>
      <c r="D5067" t="s">
        <v>950</v>
      </c>
      <c r="E5067">
        <v>383.976</v>
      </c>
      <c r="F5067">
        <v>3</v>
      </c>
      <c r="G5067">
        <v>0.2</v>
      </c>
      <c r="H5067">
        <v>81.594899999999996</v>
      </c>
      <c r="I5067" t="s">
        <v>69</v>
      </c>
      <c r="J5067" t="s">
        <v>148</v>
      </c>
      <c r="K5067" t="s">
        <v>951</v>
      </c>
      <c r="L5067" t="s">
        <v>35</v>
      </c>
      <c r="M5067" t="s">
        <v>87</v>
      </c>
      <c r="N5067" t="s">
        <v>1956</v>
      </c>
      <c r="O5067">
        <f t="shared" si="79"/>
        <v>2017</v>
      </c>
    </row>
    <row r="5068" spans="1:15" x14ac:dyDescent="0.3">
      <c r="A5068" t="s">
        <v>7194</v>
      </c>
      <c r="B5068" s="7">
        <v>43069</v>
      </c>
      <c r="C5068" t="s">
        <v>4897</v>
      </c>
      <c r="D5068" t="s">
        <v>1418</v>
      </c>
      <c r="E5068">
        <v>1781.682</v>
      </c>
      <c r="F5068">
        <v>7</v>
      </c>
      <c r="G5068">
        <v>0.4</v>
      </c>
      <c r="H5068">
        <v>-653.28340000000003</v>
      </c>
      <c r="I5068" t="s">
        <v>32</v>
      </c>
      <c r="J5068" t="s">
        <v>53</v>
      </c>
      <c r="K5068" t="s">
        <v>1419</v>
      </c>
      <c r="L5068" t="s">
        <v>35</v>
      </c>
      <c r="M5068" t="s">
        <v>87</v>
      </c>
      <c r="N5068" t="s">
        <v>1956</v>
      </c>
      <c r="O5068">
        <f t="shared" si="79"/>
        <v>2017</v>
      </c>
    </row>
    <row r="5069" spans="1:15" x14ac:dyDescent="0.3">
      <c r="A5069" t="s">
        <v>7195</v>
      </c>
      <c r="B5069" s="7">
        <v>42750</v>
      </c>
      <c r="C5069" t="s">
        <v>3676</v>
      </c>
      <c r="D5069" t="s">
        <v>3663</v>
      </c>
      <c r="E5069">
        <v>21.4</v>
      </c>
      <c r="F5069">
        <v>5</v>
      </c>
      <c r="G5069">
        <v>0</v>
      </c>
      <c r="H5069">
        <v>6.2060000000000004</v>
      </c>
      <c r="I5069" t="s">
        <v>44</v>
      </c>
      <c r="J5069" t="s">
        <v>66</v>
      </c>
      <c r="K5069" t="s">
        <v>3664</v>
      </c>
      <c r="L5069" t="s">
        <v>47</v>
      </c>
      <c r="M5069" t="s">
        <v>48</v>
      </c>
      <c r="N5069" t="s">
        <v>49</v>
      </c>
      <c r="O5069">
        <f t="shared" si="79"/>
        <v>2017</v>
      </c>
    </row>
    <row r="5070" spans="1:15" x14ac:dyDescent="0.3">
      <c r="A5070" t="s">
        <v>7196</v>
      </c>
      <c r="B5070" s="7">
        <v>41859</v>
      </c>
      <c r="C5070" t="s">
        <v>168</v>
      </c>
      <c r="D5070" t="s">
        <v>6118</v>
      </c>
      <c r="E5070">
        <v>549.99</v>
      </c>
      <c r="F5070">
        <v>1</v>
      </c>
      <c r="G5070">
        <v>0</v>
      </c>
      <c r="H5070">
        <v>274.995</v>
      </c>
      <c r="I5070" t="s">
        <v>69</v>
      </c>
      <c r="J5070" t="s">
        <v>1077</v>
      </c>
      <c r="K5070" t="s">
        <v>6119</v>
      </c>
      <c r="L5070" t="s">
        <v>99</v>
      </c>
      <c r="M5070" t="s">
        <v>216</v>
      </c>
      <c r="N5070" t="s">
        <v>2098</v>
      </c>
      <c r="O5070">
        <f t="shared" si="79"/>
        <v>2014</v>
      </c>
    </row>
    <row r="5071" spans="1:15" x14ac:dyDescent="0.3">
      <c r="A5071" t="s">
        <v>7196</v>
      </c>
      <c r="B5071" s="7">
        <v>41859</v>
      </c>
      <c r="C5071" t="s">
        <v>168</v>
      </c>
      <c r="D5071" t="s">
        <v>3843</v>
      </c>
      <c r="E5071">
        <v>167.535</v>
      </c>
      <c r="F5071">
        <v>3</v>
      </c>
      <c r="G5071">
        <v>0.1</v>
      </c>
      <c r="H5071">
        <v>37.229999999999997</v>
      </c>
      <c r="I5071" t="s">
        <v>44</v>
      </c>
      <c r="J5071" t="s">
        <v>76</v>
      </c>
      <c r="K5071" t="s">
        <v>3844</v>
      </c>
      <c r="L5071" t="s">
        <v>99</v>
      </c>
      <c r="M5071" t="s">
        <v>216</v>
      </c>
      <c r="N5071" t="s">
        <v>2098</v>
      </c>
      <c r="O5071">
        <f t="shared" si="79"/>
        <v>2014</v>
      </c>
    </row>
    <row r="5072" spans="1:15" x14ac:dyDescent="0.3">
      <c r="A5072" t="s">
        <v>7196</v>
      </c>
      <c r="B5072" s="7">
        <v>41859</v>
      </c>
      <c r="C5072" t="s">
        <v>168</v>
      </c>
      <c r="D5072" t="s">
        <v>469</v>
      </c>
      <c r="E5072">
        <v>38.340000000000003</v>
      </c>
      <c r="F5072">
        <v>3</v>
      </c>
      <c r="G5072">
        <v>0</v>
      </c>
      <c r="H5072">
        <v>17.253</v>
      </c>
      <c r="I5072" t="s">
        <v>44</v>
      </c>
      <c r="J5072" t="s">
        <v>159</v>
      </c>
      <c r="K5072" t="s">
        <v>470</v>
      </c>
      <c r="L5072" t="s">
        <v>99</v>
      </c>
      <c r="M5072" t="s">
        <v>216</v>
      </c>
      <c r="N5072" t="s">
        <v>2098</v>
      </c>
      <c r="O5072">
        <f t="shared" si="79"/>
        <v>2014</v>
      </c>
    </row>
    <row r="5073" spans="1:15" x14ac:dyDescent="0.3">
      <c r="A5073" t="s">
        <v>7196</v>
      </c>
      <c r="B5073" s="7">
        <v>41859</v>
      </c>
      <c r="C5073" t="s">
        <v>168</v>
      </c>
      <c r="D5073" t="s">
        <v>3886</v>
      </c>
      <c r="E5073">
        <v>53.88</v>
      </c>
      <c r="F5073">
        <v>6</v>
      </c>
      <c r="G5073">
        <v>0</v>
      </c>
      <c r="H5073">
        <v>22.6296</v>
      </c>
      <c r="I5073" t="s">
        <v>32</v>
      </c>
      <c r="J5073" t="s">
        <v>63</v>
      </c>
      <c r="K5073" t="s">
        <v>3887</v>
      </c>
      <c r="L5073" t="s">
        <v>99</v>
      </c>
      <c r="M5073" t="s">
        <v>216</v>
      </c>
      <c r="N5073" t="s">
        <v>2098</v>
      </c>
      <c r="O5073">
        <f t="shared" si="79"/>
        <v>2014</v>
      </c>
    </row>
    <row r="5074" spans="1:15" x14ac:dyDescent="0.3">
      <c r="A5074" t="s">
        <v>7196</v>
      </c>
      <c r="B5074" s="7">
        <v>41859</v>
      </c>
      <c r="C5074" t="s">
        <v>168</v>
      </c>
      <c r="D5074" t="s">
        <v>5807</v>
      </c>
      <c r="E5074">
        <v>299.98</v>
      </c>
      <c r="F5074">
        <v>2</v>
      </c>
      <c r="G5074">
        <v>0</v>
      </c>
      <c r="H5074">
        <v>83.994399999999999</v>
      </c>
      <c r="I5074" t="s">
        <v>69</v>
      </c>
      <c r="J5074" t="s">
        <v>70</v>
      </c>
      <c r="K5074" t="s">
        <v>5808</v>
      </c>
      <c r="L5074" t="s">
        <v>99</v>
      </c>
      <c r="M5074" t="s">
        <v>216</v>
      </c>
      <c r="N5074" t="s">
        <v>2098</v>
      </c>
      <c r="O5074">
        <f t="shared" si="79"/>
        <v>2014</v>
      </c>
    </row>
    <row r="5075" spans="1:15" x14ac:dyDescent="0.3">
      <c r="A5075" t="s">
        <v>7197</v>
      </c>
      <c r="B5075" s="7">
        <v>42313</v>
      </c>
      <c r="C5075" t="s">
        <v>4625</v>
      </c>
      <c r="D5075" t="s">
        <v>3282</v>
      </c>
      <c r="E5075">
        <v>62.8</v>
      </c>
      <c r="F5075">
        <v>4</v>
      </c>
      <c r="G5075">
        <v>0</v>
      </c>
      <c r="H5075">
        <v>15.7</v>
      </c>
      <c r="I5075" t="s">
        <v>44</v>
      </c>
      <c r="J5075" t="s">
        <v>58</v>
      </c>
      <c r="K5075" t="s">
        <v>3283</v>
      </c>
      <c r="L5075" t="s">
        <v>47</v>
      </c>
      <c r="M5075" t="s">
        <v>48</v>
      </c>
      <c r="N5075" t="s">
        <v>120</v>
      </c>
      <c r="O5075">
        <f t="shared" si="79"/>
        <v>2015</v>
      </c>
    </row>
    <row r="5076" spans="1:15" x14ac:dyDescent="0.3">
      <c r="A5076" t="s">
        <v>7198</v>
      </c>
      <c r="B5076" s="7">
        <v>42850</v>
      </c>
      <c r="C5076" t="s">
        <v>3464</v>
      </c>
      <c r="D5076" t="s">
        <v>1809</v>
      </c>
      <c r="E5076">
        <v>13.904</v>
      </c>
      <c r="F5076">
        <v>2</v>
      </c>
      <c r="G5076">
        <v>0.2</v>
      </c>
      <c r="H5076">
        <v>4.5187999999999997</v>
      </c>
      <c r="I5076" t="s">
        <v>44</v>
      </c>
      <c r="J5076" t="s">
        <v>73</v>
      </c>
      <c r="K5076" t="s">
        <v>1810</v>
      </c>
      <c r="L5076" t="s">
        <v>47</v>
      </c>
      <c r="M5076" t="s">
        <v>48</v>
      </c>
      <c r="N5076" t="s">
        <v>49</v>
      </c>
      <c r="O5076">
        <f t="shared" si="79"/>
        <v>2017</v>
      </c>
    </row>
    <row r="5077" spans="1:15" x14ac:dyDescent="0.3">
      <c r="A5077" t="s">
        <v>7199</v>
      </c>
      <c r="B5077" s="7">
        <v>41749</v>
      </c>
      <c r="C5077" t="s">
        <v>2026</v>
      </c>
      <c r="D5077" t="s">
        <v>795</v>
      </c>
      <c r="E5077">
        <v>744.1</v>
      </c>
      <c r="F5077">
        <v>5</v>
      </c>
      <c r="G5077">
        <v>0.3</v>
      </c>
      <c r="H5077">
        <v>-95.67</v>
      </c>
      <c r="I5077" t="s">
        <v>32</v>
      </c>
      <c r="J5077" t="s">
        <v>53</v>
      </c>
      <c r="K5077" t="s">
        <v>796</v>
      </c>
      <c r="L5077" t="s">
        <v>99</v>
      </c>
      <c r="M5077" t="s">
        <v>100</v>
      </c>
      <c r="N5077" t="s">
        <v>171</v>
      </c>
      <c r="O5077">
        <f t="shared" si="79"/>
        <v>2014</v>
      </c>
    </row>
    <row r="5078" spans="1:15" x14ac:dyDescent="0.3">
      <c r="A5078" t="s">
        <v>7199</v>
      </c>
      <c r="B5078" s="7">
        <v>41749</v>
      </c>
      <c r="C5078" t="s">
        <v>2026</v>
      </c>
      <c r="D5078" t="s">
        <v>2063</v>
      </c>
      <c r="E5078">
        <v>44.84</v>
      </c>
      <c r="F5078">
        <v>5</v>
      </c>
      <c r="G5078">
        <v>0.2</v>
      </c>
      <c r="H5078">
        <v>5.6050000000000004</v>
      </c>
      <c r="I5078" t="s">
        <v>44</v>
      </c>
      <c r="J5078" t="s">
        <v>58</v>
      </c>
      <c r="K5078" t="s">
        <v>2064</v>
      </c>
      <c r="L5078" t="s">
        <v>99</v>
      </c>
      <c r="M5078" t="s">
        <v>100</v>
      </c>
      <c r="N5078" t="s">
        <v>171</v>
      </c>
      <c r="O5078">
        <f t="shared" si="79"/>
        <v>2014</v>
      </c>
    </row>
    <row r="5079" spans="1:15" x14ac:dyDescent="0.3">
      <c r="A5079" t="s">
        <v>7199</v>
      </c>
      <c r="B5079" s="7">
        <v>41749</v>
      </c>
      <c r="C5079" t="s">
        <v>2026</v>
      </c>
      <c r="D5079" t="s">
        <v>6760</v>
      </c>
      <c r="E5079">
        <v>401.59</v>
      </c>
      <c r="F5079">
        <v>2</v>
      </c>
      <c r="G5079">
        <v>0.3</v>
      </c>
      <c r="H5079">
        <v>-131.95099999999999</v>
      </c>
      <c r="I5079" t="s">
        <v>32</v>
      </c>
      <c r="J5079" t="s">
        <v>53</v>
      </c>
      <c r="K5079" t="s">
        <v>6761</v>
      </c>
      <c r="L5079" t="s">
        <v>99</v>
      </c>
      <c r="M5079" t="s">
        <v>100</v>
      </c>
      <c r="N5079" t="s">
        <v>171</v>
      </c>
      <c r="O5079">
        <f t="shared" si="79"/>
        <v>2014</v>
      </c>
    </row>
    <row r="5080" spans="1:15" x14ac:dyDescent="0.3">
      <c r="A5080" t="s">
        <v>7200</v>
      </c>
      <c r="B5080" s="7">
        <v>43050</v>
      </c>
      <c r="C5080" t="s">
        <v>2501</v>
      </c>
      <c r="D5080" t="s">
        <v>1795</v>
      </c>
      <c r="E5080">
        <v>18.239999999999998</v>
      </c>
      <c r="F5080">
        <v>3</v>
      </c>
      <c r="G5080">
        <v>0</v>
      </c>
      <c r="H5080">
        <v>8.5728000000000009</v>
      </c>
      <c r="I5080" t="s">
        <v>44</v>
      </c>
      <c r="J5080" t="s">
        <v>73</v>
      </c>
      <c r="K5080" t="s">
        <v>1796</v>
      </c>
      <c r="L5080" t="s">
        <v>99</v>
      </c>
      <c r="M5080" t="s">
        <v>108</v>
      </c>
      <c r="N5080" t="s">
        <v>2239</v>
      </c>
      <c r="O5080">
        <f t="shared" si="79"/>
        <v>2017</v>
      </c>
    </row>
    <row r="5081" spans="1:15" x14ac:dyDescent="0.3">
      <c r="A5081" t="s">
        <v>7201</v>
      </c>
      <c r="B5081" s="7">
        <v>43064</v>
      </c>
      <c r="C5081" t="s">
        <v>1628</v>
      </c>
      <c r="D5081" t="s">
        <v>4443</v>
      </c>
      <c r="E5081">
        <v>359.49900000000002</v>
      </c>
      <c r="F5081">
        <v>3</v>
      </c>
      <c r="G5081">
        <v>0.15</v>
      </c>
      <c r="H5081">
        <v>-29.605799999999999</v>
      </c>
      <c r="I5081" t="s">
        <v>32</v>
      </c>
      <c r="J5081" t="s">
        <v>33</v>
      </c>
      <c r="K5081" t="s">
        <v>4444</v>
      </c>
      <c r="L5081" t="s">
        <v>47</v>
      </c>
      <c r="M5081" t="s">
        <v>48</v>
      </c>
      <c r="N5081" t="s">
        <v>120</v>
      </c>
      <c r="O5081">
        <f t="shared" si="79"/>
        <v>2017</v>
      </c>
    </row>
    <row r="5082" spans="1:15" x14ac:dyDescent="0.3">
      <c r="A5082" t="s">
        <v>7201</v>
      </c>
      <c r="B5082" s="7">
        <v>43064</v>
      </c>
      <c r="C5082" t="s">
        <v>1628</v>
      </c>
      <c r="D5082" t="s">
        <v>1611</v>
      </c>
      <c r="E5082">
        <v>10.48</v>
      </c>
      <c r="F5082">
        <v>1</v>
      </c>
      <c r="G5082">
        <v>0</v>
      </c>
      <c r="H5082">
        <v>2.8296000000000001</v>
      </c>
      <c r="I5082" t="s">
        <v>44</v>
      </c>
      <c r="J5082" t="s">
        <v>58</v>
      </c>
      <c r="K5082" t="s">
        <v>1612</v>
      </c>
      <c r="L5082" t="s">
        <v>47</v>
      </c>
      <c r="M5082" t="s">
        <v>48</v>
      </c>
      <c r="N5082" t="s">
        <v>120</v>
      </c>
      <c r="O5082">
        <f t="shared" si="79"/>
        <v>2017</v>
      </c>
    </row>
    <row r="5083" spans="1:15" x14ac:dyDescent="0.3">
      <c r="A5083" t="s">
        <v>7202</v>
      </c>
      <c r="B5083" s="7">
        <v>42356</v>
      </c>
      <c r="C5083" t="s">
        <v>640</v>
      </c>
      <c r="D5083" t="s">
        <v>1677</v>
      </c>
      <c r="E5083">
        <v>20.736000000000001</v>
      </c>
      <c r="F5083">
        <v>4</v>
      </c>
      <c r="G5083">
        <v>0.2</v>
      </c>
      <c r="H5083">
        <v>7.2576000000000001</v>
      </c>
      <c r="I5083" t="s">
        <v>44</v>
      </c>
      <c r="J5083" t="s">
        <v>85</v>
      </c>
      <c r="K5083" t="s">
        <v>1678</v>
      </c>
      <c r="L5083" t="s">
        <v>137</v>
      </c>
      <c r="M5083" t="s">
        <v>445</v>
      </c>
      <c r="N5083" t="s">
        <v>1920</v>
      </c>
      <c r="O5083">
        <f t="shared" si="79"/>
        <v>2015</v>
      </c>
    </row>
    <row r="5084" spans="1:15" x14ac:dyDescent="0.3">
      <c r="A5084" t="s">
        <v>7203</v>
      </c>
      <c r="B5084" s="7">
        <v>42621</v>
      </c>
      <c r="C5084" t="s">
        <v>7204</v>
      </c>
      <c r="D5084" t="s">
        <v>3135</v>
      </c>
      <c r="E5084">
        <v>35.167999999999999</v>
      </c>
      <c r="F5084">
        <v>4</v>
      </c>
      <c r="G5084">
        <v>0.2</v>
      </c>
      <c r="H5084">
        <v>8.3523999999999994</v>
      </c>
      <c r="I5084" t="s">
        <v>69</v>
      </c>
      <c r="J5084" t="s">
        <v>148</v>
      </c>
      <c r="K5084" t="s">
        <v>3136</v>
      </c>
      <c r="L5084" t="s">
        <v>35</v>
      </c>
      <c r="M5084" t="s">
        <v>87</v>
      </c>
      <c r="N5084" t="s">
        <v>654</v>
      </c>
      <c r="O5084">
        <f t="shared" si="79"/>
        <v>2016</v>
      </c>
    </row>
    <row r="5085" spans="1:15" x14ac:dyDescent="0.3">
      <c r="A5085" t="s">
        <v>7203</v>
      </c>
      <c r="B5085" s="7">
        <v>42621</v>
      </c>
      <c r="C5085" t="s">
        <v>7204</v>
      </c>
      <c r="D5085" t="s">
        <v>3388</v>
      </c>
      <c r="E5085">
        <v>64.703999999999994</v>
      </c>
      <c r="F5085">
        <v>3</v>
      </c>
      <c r="G5085">
        <v>0.2</v>
      </c>
      <c r="H5085">
        <v>23.455200000000001</v>
      </c>
      <c r="I5085" t="s">
        <v>44</v>
      </c>
      <c r="J5085" t="s">
        <v>85</v>
      </c>
      <c r="K5085" t="s">
        <v>3389</v>
      </c>
      <c r="L5085" t="s">
        <v>35</v>
      </c>
      <c r="M5085" t="s">
        <v>87</v>
      </c>
      <c r="N5085" t="s">
        <v>654</v>
      </c>
      <c r="O5085">
        <f t="shared" si="79"/>
        <v>2016</v>
      </c>
    </row>
    <row r="5086" spans="1:15" x14ac:dyDescent="0.3">
      <c r="A5086" t="s">
        <v>7205</v>
      </c>
      <c r="B5086" s="7">
        <v>42527</v>
      </c>
      <c r="C5086" t="s">
        <v>4218</v>
      </c>
      <c r="D5086" t="s">
        <v>2685</v>
      </c>
      <c r="E5086">
        <v>105.52</v>
      </c>
      <c r="F5086">
        <v>4</v>
      </c>
      <c r="G5086">
        <v>0</v>
      </c>
      <c r="H5086">
        <v>48.539200000000001</v>
      </c>
      <c r="I5086" t="s">
        <v>44</v>
      </c>
      <c r="J5086" t="s">
        <v>85</v>
      </c>
      <c r="K5086" t="s">
        <v>2686</v>
      </c>
      <c r="L5086" t="s">
        <v>137</v>
      </c>
      <c r="M5086" t="s">
        <v>1102</v>
      </c>
      <c r="N5086" t="s">
        <v>1103</v>
      </c>
      <c r="O5086">
        <f t="shared" si="79"/>
        <v>2016</v>
      </c>
    </row>
    <row r="5087" spans="1:15" x14ac:dyDescent="0.3">
      <c r="A5087" t="s">
        <v>7206</v>
      </c>
      <c r="B5087" s="7">
        <v>42174</v>
      </c>
      <c r="C5087" t="s">
        <v>3447</v>
      </c>
      <c r="D5087" t="s">
        <v>1701</v>
      </c>
      <c r="E5087">
        <v>5.7919999999999998</v>
      </c>
      <c r="F5087">
        <v>2</v>
      </c>
      <c r="G5087">
        <v>0.8</v>
      </c>
      <c r="H5087">
        <v>-9.5568000000000008</v>
      </c>
      <c r="I5087" t="s">
        <v>44</v>
      </c>
      <c r="J5087" t="s">
        <v>73</v>
      </c>
      <c r="K5087" t="s">
        <v>1702</v>
      </c>
      <c r="L5087" t="s">
        <v>99</v>
      </c>
      <c r="M5087" t="s">
        <v>100</v>
      </c>
      <c r="N5087" t="s">
        <v>722</v>
      </c>
      <c r="O5087">
        <f t="shared" si="79"/>
        <v>2015</v>
      </c>
    </row>
    <row r="5088" spans="1:15" x14ac:dyDescent="0.3">
      <c r="A5088" t="s">
        <v>7207</v>
      </c>
      <c r="B5088" s="7">
        <v>42068</v>
      </c>
      <c r="C5088" t="s">
        <v>3481</v>
      </c>
      <c r="D5088" t="s">
        <v>7208</v>
      </c>
      <c r="E5088">
        <v>466.15800000000002</v>
      </c>
      <c r="F5088">
        <v>7</v>
      </c>
      <c r="G5088">
        <v>0.4</v>
      </c>
      <c r="H5088">
        <v>-93.2316</v>
      </c>
      <c r="I5088" t="s">
        <v>69</v>
      </c>
      <c r="J5088" t="s">
        <v>70</v>
      </c>
      <c r="K5088" t="s">
        <v>7209</v>
      </c>
      <c r="L5088" t="s">
        <v>137</v>
      </c>
      <c r="M5088" t="s">
        <v>138</v>
      </c>
      <c r="N5088" t="s">
        <v>139</v>
      </c>
      <c r="O5088">
        <f t="shared" si="79"/>
        <v>2015</v>
      </c>
    </row>
    <row r="5089" spans="1:15" x14ac:dyDescent="0.3">
      <c r="A5089" t="s">
        <v>7207</v>
      </c>
      <c r="B5089" s="7">
        <v>42068</v>
      </c>
      <c r="C5089" t="s">
        <v>3481</v>
      </c>
      <c r="D5089" t="s">
        <v>1892</v>
      </c>
      <c r="E5089">
        <v>10.311999999999999</v>
      </c>
      <c r="F5089">
        <v>1</v>
      </c>
      <c r="G5089">
        <v>0.2</v>
      </c>
      <c r="H5089">
        <v>-1.2889999999999999</v>
      </c>
      <c r="I5089" t="s">
        <v>69</v>
      </c>
      <c r="J5089" t="s">
        <v>148</v>
      </c>
      <c r="K5089" t="s">
        <v>1893</v>
      </c>
      <c r="L5089" t="s">
        <v>137</v>
      </c>
      <c r="M5089" t="s">
        <v>138</v>
      </c>
      <c r="N5089" t="s">
        <v>139</v>
      </c>
      <c r="O5089">
        <f t="shared" si="79"/>
        <v>2015</v>
      </c>
    </row>
    <row r="5090" spans="1:15" x14ac:dyDescent="0.3">
      <c r="A5090" t="s">
        <v>7207</v>
      </c>
      <c r="B5090" s="7">
        <v>42068</v>
      </c>
      <c r="C5090" t="s">
        <v>3481</v>
      </c>
      <c r="D5090" t="s">
        <v>2746</v>
      </c>
      <c r="E5090">
        <v>2.556</v>
      </c>
      <c r="F5090">
        <v>3</v>
      </c>
      <c r="G5090">
        <v>0.7</v>
      </c>
      <c r="H5090">
        <v>-1.7891999999999999</v>
      </c>
      <c r="I5090" t="s">
        <v>44</v>
      </c>
      <c r="J5090" t="s">
        <v>73</v>
      </c>
      <c r="K5090" t="s">
        <v>2747</v>
      </c>
      <c r="L5090" t="s">
        <v>137</v>
      </c>
      <c r="M5090" t="s">
        <v>138</v>
      </c>
      <c r="N5090" t="s">
        <v>139</v>
      </c>
      <c r="O5090">
        <f t="shared" si="79"/>
        <v>2015</v>
      </c>
    </row>
    <row r="5091" spans="1:15" x14ac:dyDescent="0.3">
      <c r="A5091" t="s">
        <v>7210</v>
      </c>
      <c r="B5091" s="7">
        <v>42951</v>
      </c>
      <c r="C5091" t="s">
        <v>3297</v>
      </c>
      <c r="D5091" t="s">
        <v>5063</v>
      </c>
      <c r="E5091">
        <v>7.968</v>
      </c>
      <c r="F5091">
        <v>2</v>
      </c>
      <c r="G5091">
        <v>0.2</v>
      </c>
      <c r="H5091">
        <v>2.8883999999999999</v>
      </c>
      <c r="I5091" t="s">
        <v>44</v>
      </c>
      <c r="J5091" t="s">
        <v>85</v>
      </c>
      <c r="K5091" t="s">
        <v>5064</v>
      </c>
      <c r="L5091" t="s">
        <v>47</v>
      </c>
      <c r="M5091" t="s">
        <v>409</v>
      </c>
      <c r="N5091" t="s">
        <v>7211</v>
      </c>
      <c r="O5091">
        <f t="shared" si="79"/>
        <v>2017</v>
      </c>
    </row>
    <row r="5092" spans="1:15" x14ac:dyDescent="0.3">
      <c r="A5092" t="s">
        <v>7210</v>
      </c>
      <c r="B5092" s="7">
        <v>42951</v>
      </c>
      <c r="C5092" t="s">
        <v>3297</v>
      </c>
      <c r="D5092" t="s">
        <v>2052</v>
      </c>
      <c r="E5092">
        <v>8.7840000000000007</v>
      </c>
      <c r="F5092">
        <v>1</v>
      </c>
      <c r="G5092">
        <v>0.2</v>
      </c>
      <c r="H5092">
        <v>3.1842000000000001</v>
      </c>
      <c r="I5092" t="s">
        <v>44</v>
      </c>
      <c r="J5092" t="s">
        <v>159</v>
      </c>
      <c r="K5092" t="s">
        <v>2053</v>
      </c>
      <c r="L5092" t="s">
        <v>47</v>
      </c>
      <c r="M5092" t="s">
        <v>409</v>
      </c>
      <c r="N5092" t="s">
        <v>7211</v>
      </c>
      <c r="O5092">
        <f t="shared" si="79"/>
        <v>2017</v>
      </c>
    </row>
    <row r="5093" spans="1:15" x14ac:dyDescent="0.3">
      <c r="A5093" t="s">
        <v>7212</v>
      </c>
      <c r="B5093" s="7">
        <v>43099</v>
      </c>
      <c r="C5093" t="s">
        <v>7204</v>
      </c>
      <c r="D5093" t="s">
        <v>884</v>
      </c>
      <c r="E5093">
        <v>3.024</v>
      </c>
      <c r="F5093">
        <v>3</v>
      </c>
      <c r="G5093">
        <v>0.2</v>
      </c>
      <c r="H5093">
        <v>-0.6048</v>
      </c>
      <c r="I5093" t="s">
        <v>44</v>
      </c>
      <c r="J5093" t="s">
        <v>241</v>
      </c>
      <c r="K5093" t="s">
        <v>885</v>
      </c>
      <c r="L5093" t="s">
        <v>47</v>
      </c>
      <c r="M5093" t="s">
        <v>409</v>
      </c>
      <c r="N5093" t="s">
        <v>7211</v>
      </c>
      <c r="O5093">
        <f t="shared" si="79"/>
        <v>2017</v>
      </c>
    </row>
    <row r="5094" spans="1:15" x14ac:dyDescent="0.3">
      <c r="A5094" t="s">
        <v>7213</v>
      </c>
      <c r="B5094" s="7">
        <v>42147</v>
      </c>
      <c r="C5094" t="s">
        <v>895</v>
      </c>
      <c r="D5094" t="s">
        <v>1563</v>
      </c>
      <c r="E5094">
        <v>51.45</v>
      </c>
      <c r="F5094">
        <v>3</v>
      </c>
      <c r="G5094">
        <v>0</v>
      </c>
      <c r="H5094">
        <v>13.891500000000001</v>
      </c>
      <c r="I5094" t="s">
        <v>44</v>
      </c>
      <c r="J5094" t="s">
        <v>58</v>
      </c>
      <c r="K5094" t="s">
        <v>1564</v>
      </c>
      <c r="L5094" t="s">
        <v>137</v>
      </c>
      <c r="M5094" t="s">
        <v>1237</v>
      </c>
      <c r="N5094" t="s">
        <v>6378</v>
      </c>
      <c r="O5094">
        <f t="shared" si="79"/>
        <v>2015</v>
      </c>
    </row>
    <row r="5095" spans="1:15" x14ac:dyDescent="0.3">
      <c r="A5095" t="s">
        <v>7214</v>
      </c>
      <c r="B5095" s="7">
        <v>41979</v>
      </c>
      <c r="C5095" t="s">
        <v>2330</v>
      </c>
      <c r="D5095" t="s">
        <v>4685</v>
      </c>
      <c r="E5095">
        <v>14.016</v>
      </c>
      <c r="F5095">
        <v>4</v>
      </c>
      <c r="G5095">
        <v>0.8</v>
      </c>
      <c r="H5095">
        <v>-31.536000000000001</v>
      </c>
      <c r="I5095" t="s">
        <v>44</v>
      </c>
      <c r="J5095" t="s">
        <v>76</v>
      </c>
      <c r="K5095" t="s">
        <v>4686</v>
      </c>
      <c r="L5095" t="s">
        <v>99</v>
      </c>
      <c r="M5095" t="s">
        <v>193</v>
      </c>
      <c r="N5095" t="s">
        <v>276</v>
      </c>
      <c r="O5095">
        <f t="shared" si="79"/>
        <v>2014</v>
      </c>
    </row>
    <row r="5096" spans="1:15" x14ac:dyDescent="0.3">
      <c r="A5096" t="s">
        <v>7214</v>
      </c>
      <c r="B5096" s="7">
        <v>41979</v>
      </c>
      <c r="C5096" t="s">
        <v>2330</v>
      </c>
      <c r="D5096" t="s">
        <v>2879</v>
      </c>
      <c r="E5096">
        <v>214.95</v>
      </c>
      <c r="F5096">
        <v>5</v>
      </c>
      <c r="G5096">
        <v>0.5</v>
      </c>
      <c r="H5096">
        <v>-120.372</v>
      </c>
      <c r="I5096" t="s">
        <v>32</v>
      </c>
      <c r="J5096" t="s">
        <v>53</v>
      </c>
      <c r="K5096" t="s">
        <v>2880</v>
      </c>
      <c r="L5096" t="s">
        <v>99</v>
      </c>
      <c r="M5096" t="s">
        <v>193</v>
      </c>
      <c r="N5096" t="s">
        <v>276</v>
      </c>
      <c r="O5096">
        <f t="shared" si="79"/>
        <v>2014</v>
      </c>
    </row>
    <row r="5097" spans="1:15" x14ac:dyDescent="0.3">
      <c r="A5097" t="s">
        <v>7214</v>
      </c>
      <c r="B5097" s="7">
        <v>41979</v>
      </c>
      <c r="C5097" t="s">
        <v>2330</v>
      </c>
      <c r="D5097" t="s">
        <v>2914</v>
      </c>
      <c r="E5097">
        <v>35.04</v>
      </c>
      <c r="F5097">
        <v>4</v>
      </c>
      <c r="G5097">
        <v>0.2</v>
      </c>
      <c r="H5097">
        <v>-7.008</v>
      </c>
      <c r="I5097" t="s">
        <v>69</v>
      </c>
      <c r="J5097" t="s">
        <v>70</v>
      </c>
      <c r="K5097" t="s">
        <v>2915</v>
      </c>
      <c r="L5097" t="s">
        <v>99</v>
      </c>
      <c r="M5097" t="s">
        <v>193</v>
      </c>
      <c r="N5097" t="s">
        <v>276</v>
      </c>
      <c r="O5097">
        <f t="shared" si="79"/>
        <v>2014</v>
      </c>
    </row>
    <row r="5098" spans="1:15" x14ac:dyDescent="0.3">
      <c r="A5098" t="s">
        <v>7214</v>
      </c>
      <c r="B5098" s="7">
        <v>41979</v>
      </c>
      <c r="C5098" t="s">
        <v>2330</v>
      </c>
      <c r="D5098" t="s">
        <v>3886</v>
      </c>
      <c r="E5098">
        <v>10.776</v>
      </c>
      <c r="F5098">
        <v>3</v>
      </c>
      <c r="G5098">
        <v>0.6</v>
      </c>
      <c r="H5098">
        <v>-4.8491999999999997</v>
      </c>
      <c r="I5098" t="s">
        <v>32</v>
      </c>
      <c r="J5098" t="s">
        <v>63</v>
      </c>
      <c r="K5098" t="s">
        <v>3887</v>
      </c>
      <c r="L5098" t="s">
        <v>99</v>
      </c>
      <c r="M5098" t="s">
        <v>193</v>
      </c>
      <c r="N5098" t="s">
        <v>276</v>
      </c>
      <c r="O5098">
        <f t="shared" si="79"/>
        <v>2014</v>
      </c>
    </row>
    <row r="5099" spans="1:15" x14ac:dyDescent="0.3">
      <c r="A5099" t="s">
        <v>7214</v>
      </c>
      <c r="B5099" s="7">
        <v>41979</v>
      </c>
      <c r="C5099" t="s">
        <v>2330</v>
      </c>
      <c r="D5099" t="s">
        <v>3552</v>
      </c>
      <c r="E5099">
        <v>4.5999999999999996</v>
      </c>
      <c r="F5099">
        <v>2</v>
      </c>
      <c r="G5099">
        <v>0.8</v>
      </c>
      <c r="H5099">
        <v>-8.0500000000000007</v>
      </c>
      <c r="I5099" t="s">
        <v>44</v>
      </c>
      <c r="J5099" t="s">
        <v>73</v>
      </c>
      <c r="K5099" t="s">
        <v>3553</v>
      </c>
      <c r="L5099" t="s">
        <v>99</v>
      </c>
      <c r="M5099" t="s">
        <v>193</v>
      </c>
      <c r="N5099" t="s">
        <v>276</v>
      </c>
      <c r="O5099">
        <f t="shared" si="79"/>
        <v>2014</v>
      </c>
    </row>
    <row r="5100" spans="1:15" x14ac:dyDescent="0.3">
      <c r="A5100" t="s">
        <v>7214</v>
      </c>
      <c r="B5100" s="7">
        <v>41979</v>
      </c>
      <c r="C5100" t="s">
        <v>2330</v>
      </c>
      <c r="D5100" t="s">
        <v>782</v>
      </c>
      <c r="E5100">
        <v>35.167999999999999</v>
      </c>
      <c r="F5100">
        <v>2</v>
      </c>
      <c r="G5100">
        <v>0.2</v>
      </c>
      <c r="H5100">
        <v>-8.3523999999999994</v>
      </c>
      <c r="I5100" t="s">
        <v>44</v>
      </c>
      <c r="J5100" t="s">
        <v>58</v>
      </c>
      <c r="K5100" t="s">
        <v>783</v>
      </c>
      <c r="L5100" t="s">
        <v>99</v>
      </c>
      <c r="M5100" t="s">
        <v>193</v>
      </c>
      <c r="N5100" t="s">
        <v>276</v>
      </c>
      <c r="O5100">
        <f t="shared" si="79"/>
        <v>2014</v>
      </c>
    </row>
    <row r="5101" spans="1:15" x14ac:dyDescent="0.3">
      <c r="A5101" t="s">
        <v>7215</v>
      </c>
      <c r="B5101" s="7">
        <v>42223</v>
      </c>
      <c r="C5101" t="s">
        <v>381</v>
      </c>
      <c r="D5101" t="s">
        <v>1434</v>
      </c>
      <c r="E5101">
        <v>19.152000000000001</v>
      </c>
      <c r="F5101">
        <v>3</v>
      </c>
      <c r="G5101">
        <v>0.2</v>
      </c>
      <c r="H5101">
        <v>6.4638</v>
      </c>
      <c r="I5101" t="s">
        <v>44</v>
      </c>
      <c r="J5101" t="s">
        <v>73</v>
      </c>
      <c r="K5101" t="s">
        <v>1435</v>
      </c>
      <c r="L5101" t="s">
        <v>47</v>
      </c>
      <c r="M5101" t="s">
        <v>48</v>
      </c>
      <c r="N5101" t="s">
        <v>5284</v>
      </c>
      <c r="O5101">
        <f t="shared" si="79"/>
        <v>2015</v>
      </c>
    </row>
    <row r="5102" spans="1:15" x14ac:dyDescent="0.3">
      <c r="A5102" t="s">
        <v>7216</v>
      </c>
      <c r="B5102" s="7">
        <v>41715</v>
      </c>
      <c r="C5102" t="s">
        <v>4868</v>
      </c>
      <c r="D5102" t="s">
        <v>1136</v>
      </c>
      <c r="E5102">
        <v>4.4480000000000004</v>
      </c>
      <c r="F5102">
        <v>2</v>
      </c>
      <c r="G5102">
        <v>0.2</v>
      </c>
      <c r="H5102">
        <v>0.33360000000000001</v>
      </c>
      <c r="I5102" t="s">
        <v>44</v>
      </c>
      <c r="J5102" t="s">
        <v>66</v>
      </c>
      <c r="K5102" t="s">
        <v>1137</v>
      </c>
      <c r="L5102" t="s">
        <v>99</v>
      </c>
      <c r="M5102" t="s">
        <v>100</v>
      </c>
      <c r="N5102" t="s">
        <v>722</v>
      </c>
      <c r="O5102">
        <f t="shared" si="79"/>
        <v>2014</v>
      </c>
    </row>
    <row r="5103" spans="1:15" x14ac:dyDescent="0.3">
      <c r="A5103" t="s">
        <v>7216</v>
      </c>
      <c r="B5103" s="7">
        <v>41715</v>
      </c>
      <c r="C5103" t="s">
        <v>4868</v>
      </c>
      <c r="D5103" t="s">
        <v>2498</v>
      </c>
      <c r="E5103">
        <v>5.1840000000000002</v>
      </c>
      <c r="F5103">
        <v>1</v>
      </c>
      <c r="G5103">
        <v>0.2</v>
      </c>
      <c r="H5103">
        <v>1.8792</v>
      </c>
      <c r="I5103" t="s">
        <v>44</v>
      </c>
      <c r="J5103" t="s">
        <v>85</v>
      </c>
      <c r="K5103" t="s">
        <v>2499</v>
      </c>
      <c r="L5103" t="s">
        <v>99</v>
      </c>
      <c r="M5103" t="s">
        <v>100</v>
      </c>
      <c r="N5103" t="s">
        <v>722</v>
      </c>
      <c r="O5103">
        <f t="shared" si="79"/>
        <v>2014</v>
      </c>
    </row>
    <row r="5104" spans="1:15" x14ac:dyDescent="0.3">
      <c r="A5104" t="s">
        <v>7216</v>
      </c>
      <c r="B5104" s="7">
        <v>41715</v>
      </c>
      <c r="C5104" t="s">
        <v>4868</v>
      </c>
      <c r="D5104" t="s">
        <v>84</v>
      </c>
      <c r="E5104">
        <v>15.552</v>
      </c>
      <c r="F5104">
        <v>3</v>
      </c>
      <c r="G5104">
        <v>0.2</v>
      </c>
      <c r="H5104">
        <v>5.4432</v>
      </c>
      <c r="I5104" t="s">
        <v>44</v>
      </c>
      <c r="J5104" t="s">
        <v>85</v>
      </c>
      <c r="K5104" t="s">
        <v>86</v>
      </c>
      <c r="L5104" t="s">
        <v>99</v>
      </c>
      <c r="M5104" t="s">
        <v>100</v>
      </c>
      <c r="N5104" t="s">
        <v>722</v>
      </c>
      <c r="O5104">
        <f t="shared" si="79"/>
        <v>2014</v>
      </c>
    </row>
    <row r="5105" spans="1:15" x14ac:dyDescent="0.3">
      <c r="A5105" t="s">
        <v>7217</v>
      </c>
      <c r="B5105" s="7">
        <v>42089</v>
      </c>
      <c r="C5105" t="s">
        <v>3155</v>
      </c>
      <c r="D5105" t="s">
        <v>559</v>
      </c>
      <c r="E5105">
        <v>40.031999999999996</v>
      </c>
      <c r="F5105">
        <v>6</v>
      </c>
      <c r="G5105">
        <v>0.2</v>
      </c>
      <c r="H5105">
        <v>12.51</v>
      </c>
      <c r="I5105" t="s">
        <v>44</v>
      </c>
      <c r="J5105" t="s">
        <v>85</v>
      </c>
      <c r="K5105" t="s">
        <v>560</v>
      </c>
      <c r="L5105" t="s">
        <v>137</v>
      </c>
      <c r="M5105" t="s">
        <v>138</v>
      </c>
      <c r="N5105" t="s">
        <v>139</v>
      </c>
      <c r="O5105">
        <f t="shared" si="79"/>
        <v>2015</v>
      </c>
    </row>
    <row r="5106" spans="1:15" x14ac:dyDescent="0.3">
      <c r="A5106" t="s">
        <v>7217</v>
      </c>
      <c r="B5106" s="7">
        <v>42089</v>
      </c>
      <c r="C5106" t="s">
        <v>3155</v>
      </c>
      <c r="D5106" t="s">
        <v>264</v>
      </c>
      <c r="E5106">
        <v>16.776</v>
      </c>
      <c r="F5106">
        <v>3</v>
      </c>
      <c r="G5106">
        <v>0.2</v>
      </c>
      <c r="H5106">
        <v>5.0327999999999999</v>
      </c>
      <c r="I5106" t="s">
        <v>69</v>
      </c>
      <c r="J5106" t="s">
        <v>148</v>
      </c>
      <c r="K5106" t="s">
        <v>265</v>
      </c>
      <c r="L5106" t="s">
        <v>137</v>
      </c>
      <c r="M5106" t="s">
        <v>138</v>
      </c>
      <c r="N5106" t="s">
        <v>139</v>
      </c>
      <c r="O5106">
        <f t="shared" si="79"/>
        <v>2015</v>
      </c>
    </row>
    <row r="5107" spans="1:15" x14ac:dyDescent="0.3">
      <c r="A5107" t="s">
        <v>7218</v>
      </c>
      <c r="B5107" s="7">
        <v>41987</v>
      </c>
      <c r="C5107" t="s">
        <v>2162</v>
      </c>
      <c r="D5107" t="s">
        <v>4869</v>
      </c>
      <c r="E5107">
        <v>186.304</v>
      </c>
      <c r="F5107">
        <v>4</v>
      </c>
      <c r="G5107">
        <v>0.2</v>
      </c>
      <c r="H5107">
        <v>13.972799999999999</v>
      </c>
      <c r="I5107" t="s">
        <v>32</v>
      </c>
      <c r="J5107" t="s">
        <v>39</v>
      </c>
      <c r="K5107" t="s">
        <v>4870</v>
      </c>
      <c r="L5107" t="s">
        <v>35</v>
      </c>
      <c r="M5107" t="s">
        <v>55</v>
      </c>
      <c r="N5107" t="s">
        <v>3212</v>
      </c>
      <c r="O5107">
        <f t="shared" si="79"/>
        <v>2014</v>
      </c>
    </row>
    <row r="5108" spans="1:15" x14ac:dyDescent="0.3">
      <c r="A5108" t="s">
        <v>7219</v>
      </c>
      <c r="B5108" s="7">
        <v>42266</v>
      </c>
      <c r="C5108" t="s">
        <v>3455</v>
      </c>
      <c r="D5108" t="s">
        <v>4912</v>
      </c>
      <c r="E5108">
        <v>66.36</v>
      </c>
      <c r="F5108">
        <v>4</v>
      </c>
      <c r="G5108">
        <v>0</v>
      </c>
      <c r="H5108">
        <v>23.225999999999999</v>
      </c>
      <c r="I5108" t="s">
        <v>69</v>
      </c>
      <c r="J5108" t="s">
        <v>148</v>
      </c>
      <c r="K5108" t="s">
        <v>4913</v>
      </c>
      <c r="L5108" t="s">
        <v>35</v>
      </c>
      <c r="M5108" t="s">
        <v>1129</v>
      </c>
      <c r="N5108" t="s">
        <v>446</v>
      </c>
      <c r="O5108">
        <f t="shared" si="79"/>
        <v>2015</v>
      </c>
    </row>
    <row r="5109" spans="1:15" x14ac:dyDescent="0.3">
      <c r="A5109" t="s">
        <v>7220</v>
      </c>
      <c r="B5109" s="7">
        <v>42850</v>
      </c>
      <c r="C5109" t="s">
        <v>381</v>
      </c>
      <c r="D5109" t="s">
        <v>1751</v>
      </c>
      <c r="E5109">
        <v>42.048000000000002</v>
      </c>
      <c r="F5109">
        <v>9</v>
      </c>
      <c r="G5109">
        <v>0.2</v>
      </c>
      <c r="H5109">
        <v>5.2560000000000002</v>
      </c>
      <c r="I5109" t="s">
        <v>44</v>
      </c>
      <c r="J5109" t="s">
        <v>66</v>
      </c>
      <c r="K5109" t="s">
        <v>1752</v>
      </c>
      <c r="L5109" t="s">
        <v>35</v>
      </c>
      <c r="M5109" t="s">
        <v>303</v>
      </c>
      <c r="N5109" t="s">
        <v>5021</v>
      </c>
      <c r="O5109">
        <f t="shared" si="79"/>
        <v>2017</v>
      </c>
    </row>
    <row r="5110" spans="1:15" x14ac:dyDescent="0.3">
      <c r="A5110" t="s">
        <v>7220</v>
      </c>
      <c r="B5110" s="7">
        <v>42850</v>
      </c>
      <c r="C5110" t="s">
        <v>381</v>
      </c>
      <c r="D5110" t="s">
        <v>773</v>
      </c>
      <c r="E5110">
        <v>67.92</v>
      </c>
      <c r="F5110">
        <v>5</v>
      </c>
      <c r="G5110">
        <v>0.2</v>
      </c>
      <c r="H5110">
        <v>6.7919999999999998</v>
      </c>
      <c r="I5110" t="s">
        <v>44</v>
      </c>
      <c r="J5110" t="s">
        <v>66</v>
      </c>
      <c r="K5110" t="s">
        <v>774</v>
      </c>
      <c r="L5110" t="s">
        <v>35</v>
      </c>
      <c r="M5110" t="s">
        <v>303</v>
      </c>
      <c r="N5110" t="s">
        <v>5021</v>
      </c>
      <c r="O5110">
        <f t="shared" si="79"/>
        <v>2017</v>
      </c>
    </row>
    <row r="5111" spans="1:15" x14ac:dyDescent="0.3">
      <c r="A5111" t="s">
        <v>7221</v>
      </c>
      <c r="B5111" s="7">
        <v>41930</v>
      </c>
      <c r="C5111" t="s">
        <v>4209</v>
      </c>
      <c r="D5111" t="s">
        <v>1594</v>
      </c>
      <c r="E5111">
        <v>52.512</v>
      </c>
      <c r="F5111">
        <v>6</v>
      </c>
      <c r="G5111">
        <v>0.2</v>
      </c>
      <c r="H5111">
        <v>19.692</v>
      </c>
      <c r="I5111" t="s">
        <v>44</v>
      </c>
      <c r="J5111" t="s">
        <v>159</v>
      </c>
      <c r="K5111" t="s">
        <v>1595</v>
      </c>
      <c r="L5111" t="s">
        <v>137</v>
      </c>
      <c r="M5111" t="s">
        <v>138</v>
      </c>
      <c r="N5111" t="s">
        <v>139</v>
      </c>
      <c r="O5111">
        <f t="shared" si="79"/>
        <v>2014</v>
      </c>
    </row>
    <row r="5112" spans="1:15" x14ac:dyDescent="0.3">
      <c r="A5112" t="s">
        <v>7221</v>
      </c>
      <c r="B5112" s="7">
        <v>41930</v>
      </c>
      <c r="C5112" t="s">
        <v>4209</v>
      </c>
      <c r="D5112" t="s">
        <v>197</v>
      </c>
      <c r="E5112">
        <v>186.91200000000001</v>
      </c>
      <c r="F5112">
        <v>6</v>
      </c>
      <c r="G5112">
        <v>0.2</v>
      </c>
      <c r="H5112">
        <v>-35.045999999999999</v>
      </c>
      <c r="I5112" t="s">
        <v>44</v>
      </c>
      <c r="J5112" t="s">
        <v>58</v>
      </c>
      <c r="K5112" t="s">
        <v>198</v>
      </c>
      <c r="L5112" t="s">
        <v>137</v>
      </c>
      <c r="M5112" t="s">
        <v>138</v>
      </c>
      <c r="N5112" t="s">
        <v>139</v>
      </c>
      <c r="O5112">
        <f t="shared" si="79"/>
        <v>2014</v>
      </c>
    </row>
    <row r="5113" spans="1:15" x14ac:dyDescent="0.3">
      <c r="A5113" t="s">
        <v>7221</v>
      </c>
      <c r="B5113" s="7">
        <v>41930</v>
      </c>
      <c r="C5113" t="s">
        <v>4209</v>
      </c>
      <c r="D5113" t="s">
        <v>5166</v>
      </c>
      <c r="E5113">
        <v>10.048</v>
      </c>
      <c r="F5113">
        <v>4</v>
      </c>
      <c r="G5113">
        <v>0.2</v>
      </c>
      <c r="H5113">
        <v>3.14</v>
      </c>
      <c r="I5113" t="s">
        <v>44</v>
      </c>
      <c r="J5113" t="s">
        <v>85</v>
      </c>
      <c r="K5113" t="s">
        <v>5167</v>
      </c>
      <c r="L5113" t="s">
        <v>137</v>
      </c>
      <c r="M5113" t="s">
        <v>138</v>
      </c>
      <c r="N5113" t="s">
        <v>139</v>
      </c>
      <c r="O5113">
        <f t="shared" si="79"/>
        <v>2014</v>
      </c>
    </row>
    <row r="5114" spans="1:15" x14ac:dyDescent="0.3">
      <c r="A5114" t="s">
        <v>7222</v>
      </c>
      <c r="B5114" s="7">
        <v>42321</v>
      </c>
      <c r="C5114" t="s">
        <v>3375</v>
      </c>
      <c r="D5114" t="s">
        <v>7223</v>
      </c>
      <c r="E5114">
        <v>17.495999999999999</v>
      </c>
      <c r="F5114">
        <v>9</v>
      </c>
      <c r="G5114">
        <v>0.6</v>
      </c>
      <c r="H5114">
        <v>-7.4358000000000004</v>
      </c>
      <c r="I5114" t="s">
        <v>32</v>
      </c>
      <c r="J5114" t="s">
        <v>63</v>
      </c>
      <c r="K5114" t="s">
        <v>7224</v>
      </c>
      <c r="L5114" t="s">
        <v>99</v>
      </c>
      <c r="M5114" t="s">
        <v>193</v>
      </c>
      <c r="N5114" t="s">
        <v>276</v>
      </c>
      <c r="O5114">
        <f t="shared" si="79"/>
        <v>2015</v>
      </c>
    </row>
    <row r="5115" spans="1:15" x14ac:dyDescent="0.3">
      <c r="A5115" t="s">
        <v>7225</v>
      </c>
      <c r="B5115" s="7">
        <v>42400</v>
      </c>
      <c r="C5115" t="s">
        <v>3633</v>
      </c>
      <c r="D5115" t="s">
        <v>4743</v>
      </c>
      <c r="E5115">
        <v>15.552</v>
      </c>
      <c r="F5115">
        <v>3</v>
      </c>
      <c r="G5115">
        <v>0.2</v>
      </c>
      <c r="H5115">
        <v>5.4432</v>
      </c>
      <c r="I5115" t="s">
        <v>44</v>
      </c>
      <c r="J5115" t="s">
        <v>85</v>
      </c>
      <c r="K5115" t="s">
        <v>4744</v>
      </c>
      <c r="L5115" t="s">
        <v>99</v>
      </c>
      <c r="M5115" t="s">
        <v>100</v>
      </c>
      <c r="N5115" t="s">
        <v>722</v>
      </c>
      <c r="O5115">
        <f t="shared" si="79"/>
        <v>2016</v>
      </c>
    </row>
    <row r="5116" spans="1:15" x14ac:dyDescent="0.3">
      <c r="A5116" t="s">
        <v>7226</v>
      </c>
      <c r="B5116" s="7">
        <v>42691</v>
      </c>
      <c r="C5116" t="s">
        <v>2425</v>
      </c>
      <c r="D5116" t="s">
        <v>1079</v>
      </c>
      <c r="E5116">
        <v>10.776</v>
      </c>
      <c r="F5116">
        <v>3</v>
      </c>
      <c r="G5116">
        <v>0.2</v>
      </c>
      <c r="H5116">
        <v>3.3675000000000002</v>
      </c>
      <c r="I5116" t="s">
        <v>44</v>
      </c>
      <c r="J5116" t="s">
        <v>73</v>
      </c>
      <c r="K5116" t="s">
        <v>1080</v>
      </c>
      <c r="L5116" t="s">
        <v>47</v>
      </c>
      <c r="M5116" t="s">
        <v>592</v>
      </c>
      <c r="N5116" t="s">
        <v>593</v>
      </c>
      <c r="O5116">
        <f t="shared" si="79"/>
        <v>2016</v>
      </c>
    </row>
    <row r="5117" spans="1:15" x14ac:dyDescent="0.3">
      <c r="A5117" t="s">
        <v>7227</v>
      </c>
      <c r="B5117" s="7">
        <v>42941</v>
      </c>
      <c r="C5117" t="s">
        <v>6464</v>
      </c>
      <c r="D5117" t="s">
        <v>7228</v>
      </c>
      <c r="E5117">
        <v>3.3039999999999998</v>
      </c>
      <c r="F5117">
        <v>1</v>
      </c>
      <c r="G5117">
        <v>0.2</v>
      </c>
      <c r="H5117">
        <v>1.0738000000000001</v>
      </c>
      <c r="I5117" t="s">
        <v>44</v>
      </c>
      <c r="J5117" t="s">
        <v>45</v>
      </c>
      <c r="K5117" t="s">
        <v>7229</v>
      </c>
      <c r="L5117" t="s">
        <v>137</v>
      </c>
      <c r="M5117" t="s">
        <v>138</v>
      </c>
      <c r="N5117" t="s">
        <v>139</v>
      </c>
      <c r="O5117">
        <f t="shared" si="79"/>
        <v>2017</v>
      </c>
    </row>
    <row r="5118" spans="1:15" x14ac:dyDescent="0.3">
      <c r="A5118" t="s">
        <v>7230</v>
      </c>
      <c r="B5118" s="7">
        <v>43050</v>
      </c>
      <c r="C5118" t="s">
        <v>2640</v>
      </c>
      <c r="D5118" t="s">
        <v>3592</v>
      </c>
      <c r="E5118">
        <v>35.479999999999997</v>
      </c>
      <c r="F5118">
        <v>1</v>
      </c>
      <c r="G5118">
        <v>0</v>
      </c>
      <c r="H5118">
        <v>0</v>
      </c>
      <c r="I5118" t="s">
        <v>44</v>
      </c>
      <c r="J5118" t="s">
        <v>58</v>
      </c>
      <c r="K5118" t="s">
        <v>3593</v>
      </c>
      <c r="L5118" t="s">
        <v>137</v>
      </c>
      <c r="M5118" t="s">
        <v>243</v>
      </c>
      <c r="N5118" t="s">
        <v>244</v>
      </c>
      <c r="O5118">
        <f t="shared" si="79"/>
        <v>2017</v>
      </c>
    </row>
    <row r="5119" spans="1:15" x14ac:dyDescent="0.3">
      <c r="A5119" t="s">
        <v>7231</v>
      </c>
      <c r="B5119" s="7">
        <v>42273</v>
      </c>
      <c r="C5119" t="s">
        <v>3155</v>
      </c>
      <c r="D5119" t="s">
        <v>965</v>
      </c>
      <c r="E5119">
        <v>34.44</v>
      </c>
      <c r="F5119">
        <v>3</v>
      </c>
      <c r="G5119">
        <v>0</v>
      </c>
      <c r="H5119">
        <v>16.186800000000002</v>
      </c>
      <c r="I5119" t="s">
        <v>44</v>
      </c>
      <c r="J5119" t="s">
        <v>241</v>
      </c>
      <c r="K5119" t="s">
        <v>966</v>
      </c>
      <c r="L5119" t="s">
        <v>137</v>
      </c>
      <c r="M5119" t="s">
        <v>243</v>
      </c>
      <c r="N5119" t="s">
        <v>2060</v>
      </c>
      <c r="O5119">
        <f t="shared" si="79"/>
        <v>2015</v>
      </c>
    </row>
    <row r="5120" spans="1:15" x14ac:dyDescent="0.3">
      <c r="A5120" t="s">
        <v>7231</v>
      </c>
      <c r="B5120" s="7">
        <v>42273</v>
      </c>
      <c r="C5120" t="s">
        <v>3155</v>
      </c>
      <c r="D5120" t="s">
        <v>5995</v>
      </c>
      <c r="E5120">
        <v>629.92999999999995</v>
      </c>
      <c r="F5120">
        <v>7</v>
      </c>
      <c r="G5120">
        <v>0</v>
      </c>
      <c r="H5120">
        <v>296.06709999999998</v>
      </c>
      <c r="I5120" t="s">
        <v>69</v>
      </c>
      <c r="J5120" t="s">
        <v>604</v>
      </c>
      <c r="K5120" t="s">
        <v>5996</v>
      </c>
      <c r="L5120" t="s">
        <v>137</v>
      </c>
      <c r="M5120" t="s">
        <v>243</v>
      </c>
      <c r="N5120" t="s">
        <v>2060</v>
      </c>
      <c r="O5120">
        <f t="shared" si="79"/>
        <v>2015</v>
      </c>
    </row>
    <row r="5121" spans="1:15" x14ac:dyDescent="0.3">
      <c r="A5121" t="s">
        <v>7231</v>
      </c>
      <c r="B5121" s="7">
        <v>42273</v>
      </c>
      <c r="C5121" t="s">
        <v>3155</v>
      </c>
      <c r="D5121" t="s">
        <v>3659</v>
      </c>
      <c r="E5121">
        <v>79.055999999999997</v>
      </c>
      <c r="F5121">
        <v>9</v>
      </c>
      <c r="G5121">
        <v>0.2</v>
      </c>
      <c r="H5121">
        <v>28.657800000000002</v>
      </c>
      <c r="I5121" t="s">
        <v>44</v>
      </c>
      <c r="J5121" t="s">
        <v>73</v>
      </c>
      <c r="K5121" t="s">
        <v>3660</v>
      </c>
      <c r="L5121" t="s">
        <v>137</v>
      </c>
      <c r="M5121" t="s">
        <v>243</v>
      </c>
      <c r="N5121" t="s">
        <v>2060</v>
      </c>
      <c r="O5121">
        <f t="shared" si="79"/>
        <v>2015</v>
      </c>
    </row>
    <row r="5122" spans="1:15" x14ac:dyDescent="0.3">
      <c r="A5122" t="s">
        <v>7232</v>
      </c>
      <c r="B5122" s="7">
        <v>41733</v>
      </c>
      <c r="C5122" t="s">
        <v>126</v>
      </c>
      <c r="D5122" t="s">
        <v>889</v>
      </c>
      <c r="E5122">
        <v>232.55</v>
      </c>
      <c r="F5122">
        <v>5</v>
      </c>
      <c r="G5122">
        <v>0</v>
      </c>
      <c r="H5122">
        <v>9.3019999999999996</v>
      </c>
      <c r="I5122" t="s">
        <v>44</v>
      </c>
      <c r="J5122" t="s">
        <v>58</v>
      </c>
      <c r="K5122" t="s">
        <v>890</v>
      </c>
      <c r="L5122" t="s">
        <v>35</v>
      </c>
      <c r="M5122" t="s">
        <v>653</v>
      </c>
      <c r="N5122" t="s">
        <v>3758</v>
      </c>
      <c r="O5122">
        <f t="shared" ref="O5122:O5185" si="80">YEAR(B5122)</f>
        <v>2014</v>
      </c>
    </row>
    <row r="5123" spans="1:15" x14ac:dyDescent="0.3">
      <c r="A5123" t="s">
        <v>7232</v>
      </c>
      <c r="B5123" s="7">
        <v>41733</v>
      </c>
      <c r="C5123" t="s">
        <v>126</v>
      </c>
      <c r="D5123" t="s">
        <v>4004</v>
      </c>
      <c r="E5123">
        <v>99.98</v>
      </c>
      <c r="F5123">
        <v>2</v>
      </c>
      <c r="G5123">
        <v>0</v>
      </c>
      <c r="H5123">
        <v>42.991399999999999</v>
      </c>
      <c r="I5123" t="s">
        <v>69</v>
      </c>
      <c r="J5123" t="s">
        <v>148</v>
      </c>
      <c r="K5123" t="s">
        <v>4005</v>
      </c>
      <c r="L5123" t="s">
        <v>35</v>
      </c>
      <c r="M5123" t="s">
        <v>653</v>
      </c>
      <c r="N5123" t="s">
        <v>3758</v>
      </c>
      <c r="O5123">
        <f t="shared" si="80"/>
        <v>2014</v>
      </c>
    </row>
    <row r="5124" spans="1:15" x14ac:dyDescent="0.3">
      <c r="A5124" t="s">
        <v>7232</v>
      </c>
      <c r="B5124" s="7">
        <v>41733</v>
      </c>
      <c r="C5124" t="s">
        <v>126</v>
      </c>
      <c r="D5124" t="s">
        <v>7233</v>
      </c>
      <c r="E5124">
        <v>19.440000000000001</v>
      </c>
      <c r="F5124">
        <v>3</v>
      </c>
      <c r="G5124">
        <v>0</v>
      </c>
      <c r="H5124">
        <v>9.3312000000000008</v>
      </c>
      <c r="I5124" t="s">
        <v>44</v>
      </c>
      <c r="J5124" t="s">
        <v>85</v>
      </c>
      <c r="K5124" t="s">
        <v>7234</v>
      </c>
      <c r="L5124" t="s">
        <v>35</v>
      </c>
      <c r="M5124" t="s">
        <v>653</v>
      </c>
      <c r="N5124" t="s">
        <v>3758</v>
      </c>
      <c r="O5124">
        <f t="shared" si="80"/>
        <v>2014</v>
      </c>
    </row>
    <row r="5125" spans="1:15" x14ac:dyDescent="0.3">
      <c r="A5125" t="s">
        <v>7232</v>
      </c>
      <c r="B5125" s="7">
        <v>41733</v>
      </c>
      <c r="C5125" t="s">
        <v>126</v>
      </c>
      <c r="D5125" t="s">
        <v>2498</v>
      </c>
      <c r="E5125">
        <v>12.96</v>
      </c>
      <c r="F5125">
        <v>2</v>
      </c>
      <c r="G5125">
        <v>0</v>
      </c>
      <c r="H5125">
        <v>6.3503999999999996</v>
      </c>
      <c r="I5125" t="s">
        <v>44</v>
      </c>
      <c r="J5125" t="s">
        <v>85</v>
      </c>
      <c r="K5125" t="s">
        <v>2499</v>
      </c>
      <c r="L5125" t="s">
        <v>35</v>
      </c>
      <c r="M5125" t="s">
        <v>653</v>
      </c>
      <c r="N5125" t="s">
        <v>3758</v>
      </c>
      <c r="O5125">
        <f t="shared" si="80"/>
        <v>2014</v>
      </c>
    </row>
    <row r="5126" spans="1:15" x14ac:dyDescent="0.3">
      <c r="A5126" t="s">
        <v>7235</v>
      </c>
      <c r="B5126" s="7">
        <v>41896</v>
      </c>
      <c r="C5126" t="s">
        <v>5323</v>
      </c>
      <c r="D5126" t="s">
        <v>3366</v>
      </c>
      <c r="E5126">
        <v>464.29199999999997</v>
      </c>
      <c r="F5126">
        <v>9</v>
      </c>
      <c r="G5126">
        <v>0.4</v>
      </c>
      <c r="H5126">
        <v>-108.3348</v>
      </c>
      <c r="I5126" t="s">
        <v>32</v>
      </c>
      <c r="J5126" t="s">
        <v>53</v>
      </c>
      <c r="K5126" t="s">
        <v>2880</v>
      </c>
      <c r="L5126" t="s">
        <v>137</v>
      </c>
      <c r="M5126" t="s">
        <v>243</v>
      </c>
      <c r="N5126" t="s">
        <v>244</v>
      </c>
      <c r="O5126">
        <f t="shared" si="80"/>
        <v>2014</v>
      </c>
    </row>
    <row r="5127" spans="1:15" x14ac:dyDescent="0.3">
      <c r="A5127" t="s">
        <v>7235</v>
      </c>
      <c r="B5127" s="7">
        <v>41896</v>
      </c>
      <c r="C5127" t="s">
        <v>5323</v>
      </c>
      <c r="D5127" t="s">
        <v>2423</v>
      </c>
      <c r="E5127">
        <v>68.459999999999994</v>
      </c>
      <c r="F5127">
        <v>7</v>
      </c>
      <c r="G5127">
        <v>0</v>
      </c>
      <c r="H5127">
        <v>31.491599999999998</v>
      </c>
      <c r="I5127" t="s">
        <v>44</v>
      </c>
      <c r="J5127" t="s">
        <v>159</v>
      </c>
      <c r="K5127" t="s">
        <v>591</v>
      </c>
      <c r="L5127" t="s">
        <v>137</v>
      </c>
      <c r="M5127" t="s">
        <v>243</v>
      </c>
      <c r="N5127" t="s">
        <v>244</v>
      </c>
      <c r="O5127">
        <f t="shared" si="80"/>
        <v>2014</v>
      </c>
    </row>
    <row r="5128" spans="1:15" x14ac:dyDescent="0.3">
      <c r="A5128" t="s">
        <v>7235</v>
      </c>
      <c r="B5128" s="7">
        <v>41896</v>
      </c>
      <c r="C5128" t="s">
        <v>5323</v>
      </c>
      <c r="D5128" t="s">
        <v>2804</v>
      </c>
      <c r="E5128">
        <v>2799.96</v>
      </c>
      <c r="F5128">
        <v>4</v>
      </c>
      <c r="G5128">
        <v>0</v>
      </c>
      <c r="H5128">
        <v>1371.9803999999999</v>
      </c>
      <c r="I5128" t="s">
        <v>69</v>
      </c>
      <c r="J5128" t="s">
        <v>604</v>
      </c>
      <c r="K5128" t="s">
        <v>2805</v>
      </c>
      <c r="L5128" t="s">
        <v>137</v>
      </c>
      <c r="M5128" t="s">
        <v>243</v>
      </c>
      <c r="N5128" t="s">
        <v>244</v>
      </c>
      <c r="O5128">
        <f t="shared" si="80"/>
        <v>2014</v>
      </c>
    </row>
    <row r="5129" spans="1:15" x14ac:dyDescent="0.3">
      <c r="A5129" t="s">
        <v>7235</v>
      </c>
      <c r="B5129" s="7">
        <v>41896</v>
      </c>
      <c r="C5129" t="s">
        <v>5323</v>
      </c>
      <c r="D5129" t="s">
        <v>830</v>
      </c>
      <c r="E5129">
        <v>601.29999999999995</v>
      </c>
      <c r="F5129">
        <v>2</v>
      </c>
      <c r="G5129">
        <v>0</v>
      </c>
      <c r="H5129">
        <v>198.429</v>
      </c>
      <c r="I5129" t="s">
        <v>44</v>
      </c>
      <c r="J5129" t="s">
        <v>76</v>
      </c>
      <c r="K5129" t="s">
        <v>831</v>
      </c>
      <c r="L5129" t="s">
        <v>137</v>
      </c>
      <c r="M5129" t="s">
        <v>243</v>
      </c>
      <c r="N5129" t="s">
        <v>244</v>
      </c>
      <c r="O5129">
        <f t="shared" si="80"/>
        <v>2014</v>
      </c>
    </row>
    <row r="5130" spans="1:15" x14ac:dyDescent="0.3">
      <c r="A5130" t="s">
        <v>7235</v>
      </c>
      <c r="B5130" s="7">
        <v>41896</v>
      </c>
      <c r="C5130" t="s">
        <v>5323</v>
      </c>
      <c r="D5130" t="s">
        <v>4493</v>
      </c>
      <c r="E5130">
        <v>16.989999999999998</v>
      </c>
      <c r="F5130">
        <v>1</v>
      </c>
      <c r="G5130">
        <v>0</v>
      </c>
      <c r="H5130">
        <v>4.4173999999999998</v>
      </c>
      <c r="I5130" t="s">
        <v>69</v>
      </c>
      <c r="J5130" t="s">
        <v>70</v>
      </c>
      <c r="K5130" t="s">
        <v>4494</v>
      </c>
      <c r="L5130" t="s">
        <v>137</v>
      </c>
      <c r="M5130" t="s">
        <v>243</v>
      </c>
      <c r="N5130" t="s">
        <v>244</v>
      </c>
      <c r="O5130">
        <f t="shared" si="80"/>
        <v>2014</v>
      </c>
    </row>
    <row r="5131" spans="1:15" x14ac:dyDescent="0.3">
      <c r="A5131" t="s">
        <v>7235</v>
      </c>
      <c r="B5131" s="7">
        <v>41896</v>
      </c>
      <c r="C5131" t="s">
        <v>5323</v>
      </c>
      <c r="D5131" t="s">
        <v>5604</v>
      </c>
      <c r="E5131">
        <v>287.97000000000003</v>
      </c>
      <c r="F5131">
        <v>3</v>
      </c>
      <c r="G5131">
        <v>0</v>
      </c>
      <c r="H5131">
        <v>80.631600000000006</v>
      </c>
      <c r="I5131" t="s">
        <v>69</v>
      </c>
      <c r="J5131" t="s">
        <v>70</v>
      </c>
      <c r="K5131" t="s">
        <v>5605</v>
      </c>
      <c r="L5131" t="s">
        <v>137</v>
      </c>
      <c r="M5131" t="s">
        <v>243</v>
      </c>
      <c r="N5131" t="s">
        <v>244</v>
      </c>
      <c r="O5131">
        <f t="shared" si="80"/>
        <v>2014</v>
      </c>
    </row>
    <row r="5132" spans="1:15" x14ac:dyDescent="0.3">
      <c r="A5132" t="s">
        <v>7235</v>
      </c>
      <c r="B5132" s="7">
        <v>41896</v>
      </c>
      <c r="C5132" t="s">
        <v>5323</v>
      </c>
      <c r="D5132" t="s">
        <v>5479</v>
      </c>
      <c r="E5132">
        <v>44.82</v>
      </c>
      <c r="F5132">
        <v>9</v>
      </c>
      <c r="G5132">
        <v>0</v>
      </c>
      <c r="H5132">
        <v>21.0654</v>
      </c>
      <c r="I5132" t="s">
        <v>44</v>
      </c>
      <c r="J5132" t="s">
        <v>85</v>
      </c>
      <c r="K5132" t="s">
        <v>5480</v>
      </c>
      <c r="L5132" t="s">
        <v>137</v>
      </c>
      <c r="M5132" t="s">
        <v>243</v>
      </c>
      <c r="N5132" t="s">
        <v>244</v>
      </c>
      <c r="O5132">
        <f t="shared" si="80"/>
        <v>2014</v>
      </c>
    </row>
    <row r="5133" spans="1:15" x14ac:dyDescent="0.3">
      <c r="A5133" t="s">
        <v>7236</v>
      </c>
      <c r="B5133" s="7">
        <v>43098</v>
      </c>
      <c r="C5133" t="s">
        <v>1003</v>
      </c>
      <c r="D5133" t="s">
        <v>4748</v>
      </c>
      <c r="E5133">
        <v>101.12</v>
      </c>
      <c r="F5133">
        <v>8</v>
      </c>
      <c r="G5133">
        <v>0</v>
      </c>
      <c r="H5133">
        <v>37.414400000000001</v>
      </c>
      <c r="I5133" t="s">
        <v>32</v>
      </c>
      <c r="J5133" t="s">
        <v>63</v>
      </c>
      <c r="K5133" t="s">
        <v>4749</v>
      </c>
      <c r="L5133" t="s">
        <v>47</v>
      </c>
      <c r="M5133" t="s">
        <v>48</v>
      </c>
      <c r="N5133" t="s">
        <v>1666</v>
      </c>
      <c r="O5133">
        <f t="shared" si="80"/>
        <v>2017</v>
      </c>
    </row>
    <row r="5134" spans="1:15" x14ac:dyDescent="0.3">
      <c r="A5134" t="s">
        <v>7237</v>
      </c>
      <c r="B5134" s="7">
        <v>42176</v>
      </c>
      <c r="C5134" t="s">
        <v>1615</v>
      </c>
      <c r="D5134" t="s">
        <v>2815</v>
      </c>
      <c r="E5134">
        <v>107.976</v>
      </c>
      <c r="F5134">
        <v>3</v>
      </c>
      <c r="G5134">
        <v>0.2</v>
      </c>
      <c r="H5134">
        <v>37.791600000000003</v>
      </c>
      <c r="I5134" t="s">
        <v>69</v>
      </c>
      <c r="J5134" t="s">
        <v>70</v>
      </c>
      <c r="K5134" t="s">
        <v>2816</v>
      </c>
      <c r="L5134" t="s">
        <v>35</v>
      </c>
      <c r="M5134" t="s">
        <v>55</v>
      </c>
      <c r="N5134" t="s">
        <v>3212</v>
      </c>
      <c r="O5134">
        <f t="shared" si="80"/>
        <v>2015</v>
      </c>
    </row>
    <row r="5135" spans="1:15" x14ac:dyDescent="0.3">
      <c r="A5135" t="s">
        <v>7238</v>
      </c>
      <c r="B5135" s="7">
        <v>43065</v>
      </c>
      <c r="C5135" t="s">
        <v>3233</v>
      </c>
      <c r="D5135" t="s">
        <v>6371</v>
      </c>
      <c r="E5135">
        <v>58.73</v>
      </c>
      <c r="F5135">
        <v>7</v>
      </c>
      <c r="G5135">
        <v>0</v>
      </c>
      <c r="H5135">
        <v>14.682499999999999</v>
      </c>
      <c r="I5135" t="s">
        <v>44</v>
      </c>
      <c r="J5135" t="s">
        <v>76</v>
      </c>
      <c r="K5135" t="s">
        <v>6372</v>
      </c>
      <c r="L5135" t="s">
        <v>137</v>
      </c>
      <c r="M5135" t="s">
        <v>243</v>
      </c>
      <c r="N5135" t="s">
        <v>244</v>
      </c>
      <c r="O5135">
        <f t="shared" si="80"/>
        <v>2017</v>
      </c>
    </row>
    <row r="5136" spans="1:15" x14ac:dyDescent="0.3">
      <c r="A5136" t="s">
        <v>7238</v>
      </c>
      <c r="B5136" s="7">
        <v>43065</v>
      </c>
      <c r="C5136" t="s">
        <v>3233</v>
      </c>
      <c r="D5136" t="s">
        <v>2419</v>
      </c>
      <c r="E5136">
        <v>93.343999999999994</v>
      </c>
      <c r="F5136">
        <v>4</v>
      </c>
      <c r="G5136">
        <v>0.2</v>
      </c>
      <c r="H5136">
        <v>32.670400000000001</v>
      </c>
      <c r="I5136" t="s">
        <v>44</v>
      </c>
      <c r="J5136" t="s">
        <v>73</v>
      </c>
      <c r="K5136" t="s">
        <v>2420</v>
      </c>
      <c r="L5136" t="s">
        <v>137</v>
      </c>
      <c r="M5136" t="s">
        <v>243</v>
      </c>
      <c r="N5136" t="s">
        <v>244</v>
      </c>
      <c r="O5136">
        <f t="shared" si="80"/>
        <v>2017</v>
      </c>
    </row>
    <row r="5137" spans="1:15" x14ac:dyDescent="0.3">
      <c r="A5137" t="s">
        <v>7239</v>
      </c>
      <c r="B5137" s="7">
        <v>42666</v>
      </c>
      <c r="C5137" t="s">
        <v>3239</v>
      </c>
      <c r="D5137" t="s">
        <v>946</v>
      </c>
      <c r="E5137">
        <v>17.05</v>
      </c>
      <c r="F5137">
        <v>5</v>
      </c>
      <c r="G5137">
        <v>0</v>
      </c>
      <c r="H5137">
        <v>8.1839999999999993</v>
      </c>
      <c r="I5137" t="s">
        <v>44</v>
      </c>
      <c r="J5137" t="s">
        <v>241</v>
      </c>
      <c r="K5137" t="s">
        <v>947</v>
      </c>
      <c r="L5137" t="s">
        <v>47</v>
      </c>
      <c r="M5137" t="s">
        <v>93</v>
      </c>
      <c r="N5137" t="s">
        <v>94</v>
      </c>
      <c r="O5137">
        <f t="shared" si="80"/>
        <v>2016</v>
      </c>
    </row>
    <row r="5138" spans="1:15" x14ac:dyDescent="0.3">
      <c r="A5138" t="s">
        <v>7240</v>
      </c>
      <c r="B5138" s="7">
        <v>42352</v>
      </c>
      <c r="C5138" t="s">
        <v>3696</v>
      </c>
      <c r="D5138" t="s">
        <v>3022</v>
      </c>
      <c r="E5138">
        <v>8.0960000000000001</v>
      </c>
      <c r="F5138">
        <v>2</v>
      </c>
      <c r="G5138">
        <v>0.2</v>
      </c>
      <c r="H5138">
        <v>2.7324000000000002</v>
      </c>
      <c r="I5138" t="s">
        <v>44</v>
      </c>
      <c r="J5138" t="s">
        <v>73</v>
      </c>
      <c r="K5138" t="s">
        <v>3023</v>
      </c>
      <c r="L5138" t="s">
        <v>47</v>
      </c>
      <c r="M5138" t="s">
        <v>48</v>
      </c>
      <c r="N5138" t="s">
        <v>840</v>
      </c>
      <c r="O5138">
        <f t="shared" si="80"/>
        <v>2015</v>
      </c>
    </row>
    <row r="5139" spans="1:15" x14ac:dyDescent="0.3">
      <c r="A5139" t="s">
        <v>7241</v>
      </c>
      <c r="B5139" s="7">
        <v>42687</v>
      </c>
      <c r="C5139" t="s">
        <v>6858</v>
      </c>
      <c r="D5139" t="s">
        <v>1918</v>
      </c>
      <c r="E5139">
        <v>30.36</v>
      </c>
      <c r="F5139">
        <v>4</v>
      </c>
      <c r="G5139">
        <v>0</v>
      </c>
      <c r="H5139">
        <v>13.0548</v>
      </c>
      <c r="I5139" t="s">
        <v>32</v>
      </c>
      <c r="J5139" t="s">
        <v>63</v>
      </c>
      <c r="K5139" t="s">
        <v>1919</v>
      </c>
      <c r="L5139" t="s">
        <v>99</v>
      </c>
      <c r="M5139" t="s">
        <v>576</v>
      </c>
      <c r="N5139" t="s">
        <v>4289</v>
      </c>
      <c r="O5139">
        <f t="shared" si="80"/>
        <v>2016</v>
      </c>
    </row>
    <row r="5140" spans="1:15" x14ac:dyDescent="0.3">
      <c r="A5140" t="s">
        <v>7242</v>
      </c>
      <c r="B5140" s="7">
        <v>43007</v>
      </c>
      <c r="C5140" t="s">
        <v>2547</v>
      </c>
      <c r="D5140" t="s">
        <v>2876</v>
      </c>
      <c r="E5140">
        <v>23.34</v>
      </c>
      <c r="F5140">
        <v>3</v>
      </c>
      <c r="G5140">
        <v>0</v>
      </c>
      <c r="H5140">
        <v>10.969799999999999</v>
      </c>
      <c r="I5140" t="s">
        <v>44</v>
      </c>
      <c r="J5140" t="s">
        <v>159</v>
      </c>
      <c r="K5140" t="s">
        <v>591</v>
      </c>
      <c r="L5140" t="s">
        <v>137</v>
      </c>
      <c r="M5140" t="s">
        <v>243</v>
      </c>
      <c r="N5140" t="s">
        <v>2019</v>
      </c>
      <c r="O5140">
        <f t="shared" si="80"/>
        <v>2017</v>
      </c>
    </row>
    <row r="5141" spans="1:15" x14ac:dyDescent="0.3">
      <c r="A5141" t="s">
        <v>7242</v>
      </c>
      <c r="B5141" s="7">
        <v>43007</v>
      </c>
      <c r="C5141" t="s">
        <v>2547</v>
      </c>
      <c r="D5141" t="s">
        <v>5929</v>
      </c>
      <c r="E5141">
        <v>51.55</v>
      </c>
      <c r="F5141">
        <v>5</v>
      </c>
      <c r="G5141">
        <v>0</v>
      </c>
      <c r="H5141">
        <v>24.2285</v>
      </c>
      <c r="I5141" t="s">
        <v>44</v>
      </c>
      <c r="J5141" t="s">
        <v>85</v>
      </c>
      <c r="K5141" t="s">
        <v>5930</v>
      </c>
      <c r="L5141" t="s">
        <v>137</v>
      </c>
      <c r="M5141" t="s">
        <v>243</v>
      </c>
      <c r="N5141" t="s">
        <v>2019</v>
      </c>
      <c r="O5141">
        <f t="shared" si="80"/>
        <v>2017</v>
      </c>
    </row>
    <row r="5142" spans="1:15" x14ac:dyDescent="0.3">
      <c r="A5142" t="s">
        <v>7243</v>
      </c>
      <c r="B5142" s="7">
        <v>42316</v>
      </c>
      <c r="C5142" t="s">
        <v>3829</v>
      </c>
      <c r="D5142" t="s">
        <v>933</v>
      </c>
      <c r="E5142">
        <v>119.9</v>
      </c>
      <c r="F5142">
        <v>2</v>
      </c>
      <c r="G5142">
        <v>0</v>
      </c>
      <c r="H5142">
        <v>43.164000000000001</v>
      </c>
      <c r="I5142" t="s">
        <v>69</v>
      </c>
      <c r="J5142" t="s">
        <v>148</v>
      </c>
      <c r="K5142" t="s">
        <v>934</v>
      </c>
      <c r="L5142" t="s">
        <v>47</v>
      </c>
      <c r="M5142" t="s">
        <v>48</v>
      </c>
      <c r="N5142" t="s">
        <v>120</v>
      </c>
      <c r="O5142">
        <f t="shared" si="80"/>
        <v>2015</v>
      </c>
    </row>
    <row r="5143" spans="1:15" x14ac:dyDescent="0.3">
      <c r="A5143" t="s">
        <v>7244</v>
      </c>
      <c r="B5143" s="7">
        <v>42461</v>
      </c>
      <c r="C5143" t="s">
        <v>1694</v>
      </c>
      <c r="D5143" t="s">
        <v>38</v>
      </c>
      <c r="E5143">
        <v>1317.492</v>
      </c>
      <c r="F5143">
        <v>6</v>
      </c>
      <c r="G5143">
        <v>0.1</v>
      </c>
      <c r="H5143">
        <v>292.77600000000001</v>
      </c>
      <c r="I5143" t="s">
        <v>32</v>
      </c>
      <c r="J5143" t="s">
        <v>39</v>
      </c>
      <c r="K5143" t="s">
        <v>40</v>
      </c>
      <c r="L5143" t="s">
        <v>137</v>
      </c>
      <c r="M5143" t="s">
        <v>243</v>
      </c>
      <c r="N5143" t="s">
        <v>244</v>
      </c>
      <c r="O5143">
        <f t="shared" si="80"/>
        <v>2016</v>
      </c>
    </row>
    <row r="5144" spans="1:15" x14ac:dyDescent="0.3">
      <c r="A5144" t="s">
        <v>7244</v>
      </c>
      <c r="B5144" s="7">
        <v>42461</v>
      </c>
      <c r="C5144" t="s">
        <v>1694</v>
      </c>
      <c r="D5144" t="s">
        <v>5374</v>
      </c>
      <c r="E5144">
        <v>63.84</v>
      </c>
      <c r="F5144">
        <v>8</v>
      </c>
      <c r="G5144">
        <v>0</v>
      </c>
      <c r="H5144">
        <v>18.5136</v>
      </c>
      <c r="I5144" t="s">
        <v>44</v>
      </c>
      <c r="J5144" t="s">
        <v>515</v>
      </c>
      <c r="K5144" t="s">
        <v>1148</v>
      </c>
      <c r="L5144" t="s">
        <v>137</v>
      </c>
      <c r="M5144" t="s">
        <v>243</v>
      </c>
      <c r="N5144" t="s">
        <v>244</v>
      </c>
      <c r="O5144">
        <f t="shared" si="80"/>
        <v>2016</v>
      </c>
    </row>
    <row r="5145" spans="1:15" x14ac:dyDescent="0.3">
      <c r="A5145" t="s">
        <v>7244</v>
      </c>
      <c r="B5145" s="7">
        <v>42461</v>
      </c>
      <c r="C5145" t="s">
        <v>1694</v>
      </c>
      <c r="D5145" t="s">
        <v>1079</v>
      </c>
      <c r="E5145">
        <v>3.5920000000000001</v>
      </c>
      <c r="F5145">
        <v>1</v>
      </c>
      <c r="G5145">
        <v>0.2</v>
      </c>
      <c r="H5145">
        <v>1.1225000000000001</v>
      </c>
      <c r="I5145" t="s">
        <v>44</v>
      </c>
      <c r="J5145" t="s">
        <v>73</v>
      </c>
      <c r="K5145" t="s">
        <v>1080</v>
      </c>
      <c r="L5145" t="s">
        <v>137</v>
      </c>
      <c r="M5145" t="s">
        <v>243</v>
      </c>
      <c r="N5145" t="s">
        <v>244</v>
      </c>
      <c r="O5145">
        <f t="shared" si="80"/>
        <v>2016</v>
      </c>
    </row>
    <row r="5146" spans="1:15" x14ac:dyDescent="0.3">
      <c r="A5146" t="s">
        <v>7245</v>
      </c>
      <c r="B5146" s="7">
        <v>42768</v>
      </c>
      <c r="C5146" t="s">
        <v>1862</v>
      </c>
      <c r="D5146" t="s">
        <v>1657</v>
      </c>
      <c r="E5146">
        <v>86.26</v>
      </c>
      <c r="F5146">
        <v>2</v>
      </c>
      <c r="G5146">
        <v>0</v>
      </c>
      <c r="H5146">
        <v>29.328399999999998</v>
      </c>
      <c r="I5146" t="s">
        <v>32</v>
      </c>
      <c r="J5146" t="s">
        <v>63</v>
      </c>
      <c r="K5146" t="s">
        <v>1658</v>
      </c>
      <c r="L5146" t="s">
        <v>47</v>
      </c>
      <c r="M5146" t="s">
        <v>48</v>
      </c>
      <c r="N5146" t="s">
        <v>49</v>
      </c>
      <c r="O5146">
        <f t="shared" si="80"/>
        <v>2017</v>
      </c>
    </row>
    <row r="5147" spans="1:15" x14ac:dyDescent="0.3">
      <c r="A5147" t="s">
        <v>7245</v>
      </c>
      <c r="B5147" s="7">
        <v>42768</v>
      </c>
      <c r="C5147" t="s">
        <v>1862</v>
      </c>
      <c r="D5147" t="s">
        <v>4086</v>
      </c>
      <c r="E5147">
        <v>139.04</v>
      </c>
      <c r="F5147">
        <v>4</v>
      </c>
      <c r="G5147">
        <v>0</v>
      </c>
      <c r="H5147">
        <v>38.931199999999997</v>
      </c>
      <c r="I5147" t="s">
        <v>44</v>
      </c>
      <c r="J5147" t="s">
        <v>58</v>
      </c>
      <c r="K5147" t="s">
        <v>4087</v>
      </c>
      <c r="L5147" t="s">
        <v>47</v>
      </c>
      <c r="M5147" t="s">
        <v>48</v>
      </c>
      <c r="N5147" t="s">
        <v>49</v>
      </c>
      <c r="O5147">
        <f t="shared" si="80"/>
        <v>2017</v>
      </c>
    </row>
    <row r="5148" spans="1:15" x14ac:dyDescent="0.3">
      <c r="A5148" t="s">
        <v>7245</v>
      </c>
      <c r="B5148" s="7">
        <v>42768</v>
      </c>
      <c r="C5148" t="s">
        <v>1862</v>
      </c>
      <c r="D5148" t="s">
        <v>4546</v>
      </c>
      <c r="E5148">
        <v>46.8</v>
      </c>
      <c r="F5148">
        <v>4</v>
      </c>
      <c r="G5148">
        <v>0</v>
      </c>
      <c r="H5148">
        <v>16.38</v>
      </c>
      <c r="I5148" t="s">
        <v>44</v>
      </c>
      <c r="J5148" t="s">
        <v>76</v>
      </c>
      <c r="K5148" t="s">
        <v>4547</v>
      </c>
      <c r="L5148" t="s">
        <v>47</v>
      </c>
      <c r="M5148" t="s">
        <v>48</v>
      </c>
      <c r="N5148" t="s">
        <v>49</v>
      </c>
      <c r="O5148">
        <f t="shared" si="80"/>
        <v>2017</v>
      </c>
    </row>
    <row r="5149" spans="1:15" x14ac:dyDescent="0.3">
      <c r="A5149" t="s">
        <v>7246</v>
      </c>
      <c r="B5149" s="7">
        <v>43093</v>
      </c>
      <c r="C5149" t="s">
        <v>2288</v>
      </c>
      <c r="D5149" t="s">
        <v>6091</v>
      </c>
      <c r="E5149">
        <v>8.5440000000000005</v>
      </c>
      <c r="F5149">
        <v>4</v>
      </c>
      <c r="G5149">
        <v>0.2</v>
      </c>
      <c r="H5149">
        <v>1.9224000000000001</v>
      </c>
      <c r="I5149" t="s">
        <v>32</v>
      </c>
      <c r="J5149" t="s">
        <v>63</v>
      </c>
      <c r="K5149" t="s">
        <v>6092</v>
      </c>
      <c r="L5149" t="s">
        <v>47</v>
      </c>
      <c r="M5149" t="s">
        <v>281</v>
      </c>
      <c r="N5149" t="s">
        <v>7247</v>
      </c>
      <c r="O5149">
        <f t="shared" si="80"/>
        <v>2017</v>
      </c>
    </row>
    <row r="5150" spans="1:15" x14ac:dyDescent="0.3">
      <c r="A5150" t="s">
        <v>7246</v>
      </c>
      <c r="B5150" s="7">
        <v>43093</v>
      </c>
      <c r="C5150" t="s">
        <v>2288</v>
      </c>
      <c r="D5150" t="s">
        <v>2246</v>
      </c>
      <c r="E5150">
        <v>842.37599999999998</v>
      </c>
      <c r="F5150">
        <v>3</v>
      </c>
      <c r="G5150">
        <v>0.2</v>
      </c>
      <c r="H5150">
        <v>105.297</v>
      </c>
      <c r="I5150" t="s">
        <v>32</v>
      </c>
      <c r="J5150" t="s">
        <v>39</v>
      </c>
      <c r="K5150" t="s">
        <v>2247</v>
      </c>
      <c r="L5150" t="s">
        <v>47</v>
      </c>
      <c r="M5150" t="s">
        <v>281</v>
      </c>
      <c r="N5150" t="s">
        <v>7247</v>
      </c>
      <c r="O5150">
        <f t="shared" si="80"/>
        <v>2017</v>
      </c>
    </row>
    <row r="5151" spans="1:15" x14ac:dyDescent="0.3">
      <c r="A5151" t="s">
        <v>7248</v>
      </c>
      <c r="B5151" s="7">
        <v>41811</v>
      </c>
      <c r="C5151" t="s">
        <v>3754</v>
      </c>
      <c r="D5151" t="s">
        <v>4439</v>
      </c>
      <c r="E5151">
        <v>1214.8499999999999</v>
      </c>
      <c r="F5151">
        <v>3</v>
      </c>
      <c r="G5151">
        <v>0</v>
      </c>
      <c r="H5151">
        <v>352.30650000000003</v>
      </c>
      <c r="I5151" t="s">
        <v>69</v>
      </c>
      <c r="J5151" t="s">
        <v>70</v>
      </c>
      <c r="K5151" t="s">
        <v>4440</v>
      </c>
      <c r="L5151" t="s">
        <v>137</v>
      </c>
      <c r="M5151" t="s">
        <v>243</v>
      </c>
      <c r="N5151" t="s">
        <v>1041</v>
      </c>
      <c r="O5151">
        <f t="shared" si="80"/>
        <v>2014</v>
      </c>
    </row>
    <row r="5152" spans="1:15" x14ac:dyDescent="0.3">
      <c r="A5152" t="s">
        <v>7249</v>
      </c>
      <c r="B5152" s="7">
        <v>42800</v>
      </c>
      <c r="C5152" t="s">
        <v>520</v>
      </c>
      <c r="D5152" t="s">
        <v>1056</v>
      </c>
      <c r="E5152">
        <v>67.78</v>
      </c>
      <c r="F5152">
        <v>2</v>
      </c>
      <c r="G5152">
        <v>0</v>
      </c>
      <c r="H5152">
        <v>16.945</v>
      </c>
      <c r="I5152" t="s">
        <v>44</v>
      </c>
      <c r="J5152" t="s">
        <v>58</v>
      </c>
      <c r="K5152" t="s">
        <v>1057</v>
      </c>
      <c r="L5152" t="s">
        <v>47</v>
      </c>
      <c r="M5152" t="s">
        <v>48</v>
      </c>
      <c r="N5152" t="s">
        <v>120</v>
      </c>
      <c r="O5152">
        <f t="shared" si="80"/>
        <v>2017</v>
      </c>
    </row>
    <row r="5153" spans="1:15" x14ac:dyDescent="0.3">
      <c r="A5153" t="s">
        <v>7250</v>
      </c>
      <c r="B5153" s="7">
        <v>43003</v>
      </c>
      <c r="C5153" t="s">
        <v>4951</v>
      </c>
      <c r="D5153" t="s">
        <v>2954</v>
      </c>
      <c r="E5153">
        <v>39.9</v>
      </c>
      <c r="F5153">
        <v>5</v>
      </c>
      <c r="G5153">
        <v>0</v>
      </c>
      <c r="H5153">
        <v>10.374000000000001</v>
      </c>
      <c r="I5153" t="s">
        <v>44</v>
      </c>
      <c r="J5153" t="s">
        <v>58</v>
      </c>
      <c r="K5153" t="s">
        <v>2955</v>
      </c>
      <c r="L5153" t="s">
        <v>47</v>
      </c>
      <c r="M5153" t="s">
        <v>1561</v>
      </c>
      <c r="N5153" t="s">
        <v>7251</v>
      </c>
      <c r="O5153">
        <f t="shared" si="80"/>
        <v>2017</v>
      </c>
    </row>
    <row r="5154" spans="1:15" x14ac:dyDescent="0.3">
      <c r="A5154" t="s">
        <v>7252</v>
      </c>
      <c r="B5154" s="7">
        <v>41820</v>
      </c>
      <c r="C5154" t="s">
        <v>6988</v>
      </c>
      <c r="D5154" t="s">
        <v>1619</v>
      </c>
      <c r="E5154">
        <v>2.6880000000000002</v>
      </c>
      <c r="F5154">
        <v>1</v>
      </c>
      <c r="G5154">
        <v>0.2</v>
      </c>
      <c r="H5154">
        <v>0.84</v>
      </c>
      <c r="I5154" t="s">
        <v>44</v>
      </c>
      <c r="J5154" t="s">
        <v>73</v>
      </c>
      <c r="K5154" t="s">
        <v>1620</v>
      </c>
      <c r="L5154" t="s">
        <v>137</v>
      </c>
      <c r="M5154" t="s">
        <v>243</v>
      </c>
      <c r="N5154" t="s">
        <v>244</v>
      </c>
      <c r="O5154">
        <f t="shared" si="80"/>
        <v>2014</v>
      </c>
    </row>
    <row r="5155" spans="1:15" x14ac:dyDescent="0.3">
      <c r="A5155" t="s">
        <v>7252</v>
      </c>
      <c r="B5155" s="7">
        <v>41820</v>
      </c>
      <c r="C5155" t="s">
        <v>6988</v>
      </c>
      <c r="D5155" t="s">
        <v>777</v>
      </c>
      <c r="E5155">
        <v>6.6</v>
      </c>
      <c r="F5155">
        <v>3</v>
      </c>
      <c r="G5155">
        <v>0</v>
      </c>
      <c r="H5155">
        <v>2.9039999999999999</v>
      </c>
      <c r="I5155" t="s">
        <v>44</v>
      </c>
      <c r="J5155" t="s">
        <v>66</v>
      </c>
      <c r="K5155" t="s">
        <v>778</v>
      </c>
      <c r="L5155" t="s">
        <v>137</v>
      </c>
      <c r="M5155" t="s">
        <v>243</v>
      </c>
      <c r="N5155" t="s">
        <v>244</v>
      </c>
      <c r="O5155">
        <f t="shared" si="80"/>
        <v>2014</v>
      </c>
    </row>
    <row r="5156" spans="1:15" x14ac:dyDescent="0.3">
      <c r="A5156" t="s">
        <v>7253</v>
      </c>
      <c r="B5156" s="7">
        <v>42223</v>
      </c>
      <c r="C5156" t="s">
        <v>4737</v>
      </c>
      <c r="D5156" t="s">
        <v>123</v>
      </c>
      <c r="E5156">
        <v>28.4</v>
      </c>
      <c r="F5156">
        <v>4</v>
      </c>
      <c r="G5156">
        <v>0</v>
      </c>
      <c r="H5156">
        <v>13.064</v>
      </c>
      <c r="I5156" t="s">
        <v>44</v>
      </c>
      <c r="J5156" t="s">
        <v>73</v>
      </c>
      <c r="K5156" t="s">
        <v>124</v>
      </c>
      <c r="L5156" t="s">
        <v>99</v>
      </c>
      <c r="M5156" t="s">
        <v>531</v>
      </c>
      <c r="N5156" t="s">
        <v>7254</v>
      </c>
      <c r="O5156">
        <f t="shared" si="80"/>
        <v>2015</v>
      </c>
    </row>
    <row r="5157" spans="1:15" x14ac:dyDescent="0.3">
      <c r="A5157" t="s">
        <v>7253</v>
      </c>
      <c r="B5157" s="7">
        <v>42223</v>
      </c>
      <c r="C5157" t="s">
        <v>4737</v>
      </c>
      <c r="D5157" t="s">
        <v>5461</v>
      </c>
      <c r="E5157">
        <v>212.94</v>
      </c>
      <c r="F5157">
        <v>3</v>
      </c>
      <c r="G5157">
        <v>0</v>
      </c>
      <c r="H5157">
        <v>34.070399999999999</v>
      </c>
      <c r="I5157" t="s">
        <v>32</v>
      </c>
      <c r="J5157" t="s">
        <v>63</v>
      </c>
      <c r="K5157" t="s">
        <v>5462</v>
      </c>
      <c r="L5157" t="s">
        <v>99</v>
      </c>
      <c r="M5157" t="s">
        <v>531</v>
      </c>
      <c r="N5157" t="s">
        <v>7254</v>
      </c>
      <c r="O5157">
        <f t="shared" si="80"/>
        <v>2015</v>
      </c>
    </row>
    <row r="5158" spans="1:15" x14ac:dyDescent="0.3">
      <c r="A5158" t="s">
        <v>7255</v>
      </c>
      <c r="B5158" s="7">
        <v>42916</v>
      </c>
      <c r="C5158" t="s">
        <v>5667</v>
      </c>
      <c r="D5158" t="s">
        <v>7165</v>
      </c>
      <c r="E5158">
        <v>1001.5839999999999</v>
      </c>
      <c r="F5158">
        <v>2</v>
      </c>
      <c r="G5158">
        <v>0.2</v>
      </c>
      <c r="H5158">
        <v>125.19799999999999</v>
      </c>
      <c r="I5158" t="s">
        <v>69</v>
      </c>
      <c r="J5158" t="s">
        <v>70</v>
      </c>
      <c r="K5158" t="s">
        <v>7166</v>
      </c>
      <c r="L5158" t="s">
        <v>99</v>
      </c>
      <c r="M5158" t="s">
        <v>193</v>
      </c>
      <c r="N5158" t="s">
        <v>276</v>
      </c>
      <c r="O5158">
        <f t="shared" si="80"/>
        <v>2017</v>
      </c>
    </row>
    <row r="5159" spans="1:15" x14ac:dyDescent="0.3">
      <c r="A5159" t="s">
        <v>7255</v>
      </c>
      <c r="B5159" s="7">
        <v>42916</v>
      </c>
      <c r="C5159" t="s">
        <v>5667</v>
      </c>
      <c r="D5159" t="s">
        <v>6512</v>
      </c>
      <c r="E5159">
        <v>569.05799999999999</v>
      </c>
      <c r="F5159">
        <v>3</v>
      </c>
      <c r="G5159">
        <v>0.3</v>
      </c>
      <c r="H5159">
        <v>-178.8468</v>
      </c>
      <c r="I5159" t="s">
        <v>32</v>
      </c>
      <c r="J5159" t="s">
        <v>39</v>
      </c>
      <c r="K5159" t="s">
        <v>6513</v>
      </c>
      <c r="L5159" t="s">
        <v>99</v>
      </c>
      <c r="M5159" t="s">
        <v>193</v>
      </c>
      <c r="N5159" t="s">
        <v>276</v>
      </c>
      <c r="O5159">
        <f t="shared" si="80"/>
        <v>2017</v>
      </c>
    </row>
    <row r="5160" spans="1:15" x14ac:dyDescent="0.3">
      <c r="A5160" t="s">
        <v>7255</v>
      </c>
      <c r="B5160" s="7">
        <v>42916</v>
      </c>
      <c r="C5160" t="s">
        <v>5667</v>
      </c>
      <c r="D5160" t="s">
        <v>370</v>
      </c>
      <c r="E5160">
        <v>14.224</v>
      </c>
      <c r="F5160">
        <v>2</v>
      </c>
      <c r="G5160">
        <v>0.6</v>
      </c>
      <c r="H5160">
        <v>-10.3124</v>
      </c>
      <c r="I5160" t="s">
        <v>32</v>
      </c>
      <c r="J5160" t="s">
        <v>63</v>
      </c>
      <c r="K5160" t="s">
        <v>371</v>
      </c>
      <c r="L5160" t="s">
        <v>99</v>
      </c>
      <c r="M5160" t="s">
        <v>193</v>
      </c>
      <c r="N5160" t="s">
        <v>276</v>
      </c>
      <c r="O5160">
        <f t="shared" si="80"/>
        <v>2017</v>
      </c>
    </row>
    <row r="5161" spans="1:15" x14ac:dyDescent="0.3">
      <c r="A5161" t="s">
        <v>7256</v>
      </c>
      <c r="B5161" s="7">
        <v>42303</v>
      </c>
      <c r="C5161" t="s">
        <v>913</v>
      </c>
      <c r="D5161" t="s">
        <v>737</v>
      </c>
      <c r="E5161">
        <v>105.584</v>
      </c>
      <c r="F5161">
        <v>2</v>
      </c>
      <c r="G5161">
        <v>0.2</v>
      </c>
      <c r="H5161">
        <v>9.2385999999999999</v>
      </c>
      <c r="I5161" t="s">
        <v>69</v>
      </c>
      <c r="J5161" t="s">
        <v>70</v>
      </c>
      <c r="K5161" t="s">
        <v>738</v>
      </c>
      <c r="L5161" t="s">
        <v>47</v>
      </c>
      <c r="M5161" t="s">
        <v>281</v>
      </c>
      <c r="N5161" t="s">
        <v>1226</v>
      </c>
      <c r="O5161">
        <f t="shared" si="80"/>
        <v>2015</v>
      </c>
    </row>
    <row r="5162" spans="1:15" x14ac:dyDescent="0.3">
      <c r="A5162" t="s">
        <v>7256</v>
      </c>
      <c r="B5162" s="7">
        <v>42303</v>
      </c>
      <c r="C5162" t="s">
        <v>913</v>
      </c>
      <c r="D5162" t="s">
        <v>4699</v>
      </c>
      <c r="E5162">
        <v>68.72</v>
      </c>
      <c r="F5162">
        <v>2</v>
      </c>
      <c r="G5162">
        <v>0.2</v>
      </c>
      <c r="H5162">
        <v>-14.603</v>
      </c>
      <c r="I5162" t="s">
        <v>69</v>
      </c>
      <c r="J5162" t="s">
        <v>70</v>
      </c>
      <c r="K5162" t="s">
        <v>4700</v>
      </c>
      <c r="L5162" t="s">
        <v>47</v>
      </c>
      <c r="M5162" t="s">
        <v>281</v>
      </c>
      <c r="N5162" t="s">
        <v>1226</v>
      </c>
      <c r="O5162">
        <f t="shared" si="80"/>
        <v>2015</v>
      </c>
    </row>
    <row r="5163" spans="1:15" x14ac:dyDescent="0.3">
      <c r="A5163" t="s">
        <v>7257</v>
      </c>
      <c r="B5163" s="7">
        <v>41850</v>
      </c>
      <c r="C5163" t="s">
        <v>6858</v>
      </c>
      <c r="D5163" t="s">
        <v>5843</v>
      </c>
      <c r="E5163">
        <v>1367.84</v>
      </c>
      <c r="F5163">
        <v>8</v>
      </c>
      <c r="G5163">
        <v>0</v>
      </c>
      <c r="H5163">
        <v>259.88959999999997</v>
      </c>
      <c r="I5163" t="s">
        <v>32</v>
      </c>
      <c r="J5163" t="s">
        <v>33</v>
      </c>
      <c r="K5163" t="s">
        <v>5844</v>
      </c>
      <c r="L5163" t="s">
        <v>47</v>
      </c>
      <c r="M5163" t="s">
        <v>93</v>
      </c>
      <c r="N5163" t="s">
        <v>94</v>
      </c>
      <c r="O5163">
        <f t="shared" si="80"/>
        <v>2014</v>
      </c>
    </row>
    <row r="5164" spans="1:15" x14ac:dyDescent="0.3">
      <c r="A5164" t="s">
        <v>7258</v>
      </c>
      <c r="B5164" s="7">
        <v>42692</v>
      </c>
      <c r="C5164" t="s">
        <v>1668</v>
      </c>
      <c r="D5164" t="s">
        <v>344</v>
      </c>
      <c r="E5164">
        <v>301.95999999999998</v>
      </c>
      <c r="F5164">
        <v>2</v>
      </c>
      <c r="G5164">
        <v>0</v>
      </c>
      <c r="H5164">
        <v>33.215600000000002</v>
      </c>
      <c r="I5164" t="s">
        <v>32</v>
      </c>
      <c r="J5164" t="s">
        <v>39</v>
      </c>
      <c r="K5164" t="s">
        <v>345</v>
      </c>
      <c r="L5164" t="s">
        <v>99</v>
      </c>
      <c r="M5164" t="s">
        <v>216</v>
      </c>
      <c r="N5164" t="s">
        <v>989</v>
      </c>
      <c r="O5164">
        <f t="shared" si="80"/>
        <v>2016</v>
      </c>
    </row>
    <row r="5165" spans="1:15" x14ac:dyDescent="0.3">
      <c r="A5165" t="s">
        <v>7259</v>
      </c>
      <c r="B5165" s="7">
        <v>42191</v>
      </c>
      <c r="C5165" t="s">
        <v>5752</v>
      </c>
      <c r="D5165" t="s">
        <v>254</v>
      </c>
      <c r="E5165">
        <v>170.352</v>
      </c>
      <c r="F5165">
        <v>3</v>
      </c>
      <c r="G5165">
        <v>0.2</v>
      </c>
      <c r="H5165">
        <v>-17.0352</v>
      </c>
      <c r="I5165" t="s">
        <v>32</v>
      </c>
      <c r="J5165" t="s">
        <v>39</v>
      </c>
      <c r="K5165" t="s">
        <v>255</v>
      </c>
      <c r="L5165" t="s">
        <v>47</v>
      </c>
      <c r="M5165" t="s">
        <v>48</v>
      </c>
      <c r="N5165" t="s">
        <v>535</v>
      </c>
      <c r="O5165">
        <f t="shared" si="80"/>
        <v>2015</v>
      </c>
    </row>
    <row r="5166" spans="1:15" x14ac:dyDescent="0.3">
      <c r="A5166" t="s">
        <v>7260</v>
      </c>
      <c r="B5166" s="7">
        <v>41953</v>
      </c>
      <c r="C5166" t="s">
        <v>5971</v>
      </c>
      <c r="D5166" t="s">
        <v>508</v>
      </c>
      <c r="E5166">
        <v>3.9</v>
      </c>
      <c r="F5166">
        <v>2</v>
      </c>
      <c r="G5166">
        <v>0</v>
      </c>
      <c r="H5166">
        <v>1.5209999999999999</v>
      </c>
      <c r="I5166" t="s">
        <v>44</v>
      </c>
      <c r="J5166" t="s">
        <v>66</v>
      </c>
      <c r="K5166" t="s">
        <v>509</v>
      </c>
      <c r="L5166" t="s">
        <v>99</v>
      </c>
      <c r="M5166" t="s">
        <v>216</v>
      </c>
      <c r="N5166" t="s">
        <v>4702</v>
      </c>
      <c r="O5166">
        <f t="shared" si="80"/>
        <v>2014</v>
      </c>
    </row>
    <row r="5167" spans="1:15" x14ac:dyDescent="0.3">
      <c r="A5167" t="s">
        <v>7260</v>
      </c>
      <c r="B5167" s="7">
        <v>41953</v>
      </c>
      <c r="C5167" t="s">
        <v>5971</v>
      </c>
      <c r="D5167" t="s">
        <v>3506</v>
      </c>
      <c r="E5167">
        <v>12.84</v>
      </c>
      <c r="F5167">
        <v>3</v>
      </c>
      <c r="G5167">
        <v>0</v>
      </c>
      <c r="H5167">
        <v>5.7779999999999996</v>
      </c>
      <c r="I5167" t="s">
        <v>44</v>
      </c>
      <c r="J5167" t="s">
        <v>85</v>
      </c>
      <c r="K5167" t="s">
        <v>3507</v>
      </c>
      <c r="L5167" t="s">
        <v>99</v>
      </c>
      <c r="M5167" t="s">
        <v>216</v>
      </c>
      <c r="N5167" t="s">
        <v>4702</v>
      </c>
      <c r="O5167">
        <f t="shared" si="80"/>
        <v>2014</v>
      </c>
    </row>
    <row r="5168" spans="1:15" x14ac:dyDescent="0.3">
      <c r="A5168" t="s">
        <v>7260</v>
      </c>
      <c r="B5168" s="7">
        <v>41953</v>
      </c>
      <c r="C5168" t="s">
        <v>5971</v>
      </c>
      <c r="D5168" t="s">
        <v>806</v>
      </c>
      <c r="E5168">
        <v>15.84</v>
      </c>
      <c r="F5168">
        <v>3</v>
      </c>
      <c r="G5168">
        <v>0</v>
      </c>
      <c r="H5168">
        <v>7.1280000000000001</v>
      </c>
      <c r="I5168" t="s">
        <v>44</v>
      </c>
      <c r="J5168" t="s">
        <v>85</v>
      </c>
      <c r="K5168" t="s">
        <v>807</v>
      </c>
      <c r="L5168" t="s">
        <v>99</v>
      </c>
      <c r="M5168" t="s">
        <v>216</v>
      </c>
      <c r="N5168" t="s">
        <v>4702</v>
      </c>
      <c r="O5168">
        <f t="shared" si="80"/>
        <v>2014</v>
      </c>
    </row>
    <row r="5169" spans="1:15" x14ac:dyDescent="0.3">
      <c r="A5169" t="s">
        <v>7260</v>
      </c>
      <c r="B5169" s="7">
        <v>41953</v>
      </c>
      <c r="C5169" t="s">
        <v>5971</v>
      </c>
      <c r="D5169" t="s">
        <v>1705</v>
      </c>
      <c r="E5169">
        <v>563.94000000000005</v>
      </c>
      <c r="F5169">
        <v>3</v>
      </c>
      <c r="G5169">
        <v>0</v>
      </c>
      <c r="H5169">
        <v>112.788</v>
      </c>
      <c r="I5169" t="s">
        <v>32</v>
      </c>
      <c r="J5169" t="s">
        <v>39</v>
      </c>
      <c r="K5169" t="s">
        <v>1706</v>
      </c>
      <c r="L5169" t="s">
        <v>99</v>
      </c>
      <c r="M5169" t="s">
        <v>216</v>
      </c>
      <c r="N5169" t="s">
        <v>4702</v>
      </c>
      <c r="O5169">
        <f t="shared" si="80"/>
        <v>2014</v>
      </c>
    </row>
    <row r="5170" spans="1:15" x14ac:dyDescent="0.3">
      <c r="A5170" t="s">
        <v>7260</v>
      </c>
      <c r="B5170" s="7">
        <v>41953</v>
      </c>
      <c r="C5170" t="s">
        <v>5971</v>
      </c>
      <c r="D5170" t="s">
        <v>3533</v>
      </c>
      <c r="E5170">
        <v>62.94</v>
      </c>
      <c r="F5170">
        <v>3</v>
      </c>
      <c r="G5170">
        <v>0</v>
      </c>
      <c r="H5170">
        <v>11.958600000000001</v>
      </c>
      <c r="I5170" t="s">
        <v>44</v>
      </c>
      <c r="J5170" t="s">
        <v>58</v>
      </c>
      <c r="K5170" t="s">
        <v>3534</v>
      </c>
      <c r="L5170" t="s">
        <v>99</v>
      </c>
      <c r="M5170" t="s">
        <v>216</v>
      </c>
      <c r="N5170" t="s">
        <v>4702</v>
      </c>
      <c r="O5170">
        <f t="shared" si="80"/>
        <v>2014</v>
      </c>
    </row>
    <row r="5171" spans="1:15" x14ac:dyDescent="0.3">
      <c r="A5171" t="s">
        <v>7260</v>
      </c>
      <c r="B5171" s="7">
        <v>41953</v>
      </c>
      <c r="C5171" t="s">
        <v>5971</v>
      </c>
      <c r="D5171" t="s">
        <v>1772</v>
      </c>
      <c r="E5171">
        <v>535.41</v>
      </c>
      <c r="F5171">
        <v>3</v>
      </c>
      <c r="G5171">
        <v>0</v>
      </c>
      <c r="H5171">
        <v>160.62299999999999</v>
      </c>
      <c r="I5171" t="s">
        <v>44</v>
      </c>
      <c r="J5171" t="s">
        <v>58</v>
      </c>
      <c r="K5171" t="s">
        <v>1773</v>
      </c>
      <c r="L5171" t="s">
        <v>99</v>
      </c>
      <c r="M5171" t="s">
        <v>216</v>
      </c>
      <c r="N5171" t="s">
        <v>4702</v>
      </c>
      <c r="O5171">
        <f t="shared" si="80"/>
        <v>2014</v>
      </c>
    </row>
    <row r="5172" spans="1:15" x14ac:dyDescent="0.3">
      <c r="A5172" t="s">
        <v>7261</v>
      </c>
      <c r="B5172" s="7">
        <v>42517</v>
      </c>
      <c r="C5172" t="s">
        <v>1191</v>
      </c>
      <c r="D5172" t="s">
        <v>1654</v>
      </c>
      <c r="E5172">
        <v>3504.9</v>
      </c>
      <c r="F5172">
        <v>5</v>
      </c>
      <c r="G5172">
        <v>0</v>
      </c>
      <c r="H5172">
        <v>700.98</v>
      </c>
      <c r="I5172" t="s">
        <v>32</v>
      </c>
      <c r="J5172" t="s">
        <v>39</v>
      </c>
      <c r="K5172" t="s">
        <v>1655</v>
      </c>
      <c r="L5172" t="s">
        <v>99</v>
      </c>
      <c r="M5172" t="s">
        <v>216</v>
      </c>
      <c r="N5172" t="s">
        <v>779</v>
      </c>
      <c r="O5172">
        <f t="shared" si="80"/>
        <v>2016</v>
      </c>
    </row>
    <row r="5173" spans="1:15" x14ac:dyDescent="0.3">
      <c r="A5173" t="s">
        <v>7261</v>
      </c>
      <c r="B5173" s="7">
        <v>42517</v>
      </c>
      <c r="C5173" t="s">
        <v>1191</v>
      </c>
      <c r="D5173" t="s">
        <v>2376</v>
      </c>
      <c r="E5173">
        <v>144.12</v>
      </c>
      <c r="F5173">
        <v>3</v>
      </c>
      <c r="G5173">
        <v>0</v>
      </c>
      <c r="H5173">
        <v>69.177599999999998</v>
      </c>
      <c r="I5173" t="s">
        <v>44</v>
      </c>
      <c r="J5173" t="s">
        <v>85</v>
      </c>
      <c r="K5173" t="s">
        <v>2377</v>
      </c>
      <c r="L5173" t="s">
        <v>99</v>
      </c>
      <c r="M5173" t="s">
        <v>216</v>
      </c>
      <c r="N5173" t="s">
        <v>779</v>
      </c>
      <c r="O5173">
        <f t="shared" si="80"/>
        <v>2016</v>
      </c>
    </row>
    <row r="5174" spans="1:15" x14ac:dyDescent="0.3">
      <c r="A5174" t="s">
        <v>7261</v>
      </c>
      <c r="B5174" s="7">
        <v>42517</v>
      </c>
      <c r="C5174" t="s">
        <v>1191</v>
      </c>
      <c r="D5174" t="s">
        <v>3149</v>
      </c>
      <c r="E5174">
        <v>314.55</v>
      </c>
      <c r="F5174">
        <v>3</v>
      </c>
      <c r="G5174">
        <v>0</v>
      </c>
      <c r="H5174">
        <v>150.98400000000001</v>
      </c>
      <c r="I5174" t="s">
        <v>44</v>
      </c>
      <c r="J5174" t="s">
        <v>85</v>
      </c>
      <c r="K5174" t="s">
        <v>3150</v>
      </c>
      <c r="L5174" t="s">
        <v>99</v>
      </c>
      <c r="M5174" t="s">
        <v>216</v>
      </c>
      <c r="N5174" t="s">
        <v>779</v>
      </c>
      <c r="O5174">
        <f t="shared" si="80"/>
        <v>2016</v>
      </c>
    </row>
    <row r="5175" spans="1:15" x14ac:dyDescent="0.3">
      <c r="A5175" t="s">
        <v>7262</v>
      </c>
      <c r="B5175" s="7">
        <v>42071</v>
      </c>
      <c r="C5175" t="s">
        <v>6023</v>
      </c>
      <c r="D5175" t="s">
        <v>1120</v>
      </c>
      <c r="E5175">
        <v>3.4079999999999999</v>
      </c>
      <c r="F5175">
        <v>1</v>
      </c>
      <c r="G5175">
        <v>0.2</v>
      </c>
      <c r="H5175">
        <v>0.89459999999999995</v>
      </c>
      <c r="I5175" t="s">
        <v>44</v>
      </c>
      <c r="J5175" t="s">
        <v>66</v>
      </c>
      <c r="K5175" t="s">
        <v>1121</v>
      </c>
      <c r="L5175" t="s">
        <v>47</v>
      </c>
      <c r="M5175" t="s">
        <v>409</v>
      </c>
      <c r="N5175" t="s">
        <v>3172</v>
      </c>
      <c r="O5175">
        <f t="shared" si="80"/>
        <v>2015</v>
      </c>
    </row>
    <row r="5176" spans="1:15" x14ac:dyDescent="0.3">
      <c r="A5176" t="s">
        <v>7263</v>
      </c>
      <c r="B5176" s="7">
        <v>43027</v>
      </c>
      <c r="C5176" t="s">
        <v>1808</v>
      </c>
      <c r="D5176" t="s">
        <v>5535</v>
      </c>
      <c r="E5176">
        <v>2.0720000000000001</v>
      </c>
      <c r="F5176">
        <v>2</v>
      </c>
      <c r="G5176">
        <v>0.8</v>
      </c>
      <c r="H5176">
        <v>-3.5224000000000002</v>
      </c>
      <c r="I5176" t="s">
        <v>44</v>
      </c>
      <c r="J5176" t="s">
        <v>73</v>
      </c>
      <c r="K5176" t="s">
        <v>5536</v>
      </c>
      <c r="L5176" t="s">
        <v>99</v>
      </c>
      <c r="M5176" t="s">
        <v>100</v>
      </c>
      <c r="N5176" t="s">
        <v>7264</v>
      </c>
      <c r="O5176">
        <f t="shared" si="80"/>
        <v>2017</v>
      </c>
    </row>
    <row r="5177" spans="1:15" x14ac:dyDescent="0.3">
      <c r="A5177" t="s">
        <v>7263</v>
      </c>
      <c r="B5177" s="7">
        <v>43027</v>
      </c>
      <c r="C5177" t="s">
        <v>1808</v>
      </c>
      <c r="D5177" t="s">
        <v>6467</v>
      </c>
      <c r="E5177">
        <v>328.39920000000001</v>
      </c>
      <c r="F5177">
        <v>3</v>
      </c>
      <c r="G5177">
        <v>0.32</v>
      </c>
      <c r="H5177">
        <v>-91.758600000000001</v>
      </c>
      <c r="I5177" t="s">
        <v>32</v>
      </c>
      <c r="J5177" t="s">
        <v>33</v>
      </c>
      <c r="K5177" t="s">
        <v>6468</v>
      </c>
      <c r="L5177" t="s">
        <v>99</v>
      </c>
      <c r="M5177" t="s">
        <v>100</v>
      </c>
      <c r="N5177" t="s">
        <v>7264</v>
      </c>
      <c r="O5177">
        <f t="shared" si="80"/>
        <v>2017</v>
      </c>
    </row>
    <row r="5178" spans="1:15" x14ac:dyDescent="0.3">
      <c r="A5178" t="s">
        <v>7265</v>
      </c>
      <c r="B5178" s="7">
        <v>42679</v>
      </c>
      <c r="C5178" t="s">
        <v>733</v>
      </c>
      <c r="D5178" t="s">
        <v>4242</v>
      </c>
      <c r="E5178">
        <v>53.247999999999998</v>
      </c>
      <c r="F5178">
        <v>2</v>
      </c>
      <c r="G5178">
        <v>0.2</v>
      </c>
      <c r="H5178">
        <v>19.968</v>
      </c>
      <c r="I5178" t="s">
        <v>44</v>
      </c>
      <c r="J5178" t="s">
        <v>73</v>
      </c>
      <c r="K5178" t="s">
        <v>4243</v>
      </c>
      <c r="L5178" t="s">
        <v>47</v>
      </c>
      <c r="M5178" t="s">
        <v>48</v>
      </c>
      <c r="N5178" t="s">
        <v>120</v>
      </c>
      <c r="O5178">
        <f t="shared" si="80"/>
        <v>2016</v>
      </c>
    </row>
    <row r="5179" spans="1:15" x14ac:dyDescent="0.3">
      <c r="A5179" t="s">
        <v>7266</v>
      </c>
      <c r="B5179" s="7">
        <v>42730</v>
      </c>
      <c r="C5179" t="s">
        <v>2136</v>
      </c>
      <c r="D5179" t="s">
        <v>923</v>
      </c>
      <c r="E5179">
        <v>4.992</v>
      </c>
      <c r="F5179">
        <v>3</v>
      </c>
      <c r="G5179">
        <v>0.2</v>
      </c>
      <c r="H5179">
        <v>1.6848000000000001</v>
      </c>
      <c r="I5179" t="s">
        <v>44</v>
      </c>
      <c r="J5179" t="s">
        <v>73</v>
      </c>
      <c r="K5179" t="s">
        <v>924</v>
      </c>
      <c r="L5179" t="s">
        <v>137</v>
      </c>
      <c r="M5179" t="s">
        <v>243</v>
      </c>
      <c r="N5179" t="s">
        <v>244</v>
      </c>
      <c r="O5179">
        <f t="shared" si="80"/>
        <v>2016</v>
      </c>
    </row>
    <row r="5180" spans="1:15" x14ac:dyDescent="0.3">
      <c r="A5180" t="s">
        <v>7267</v>
      </c>
      <c r="B5180" s="7">
        <v>42107</v>
      </c>
      <c r="C5180" t="s">
        <v>2797</v>
      </c>
      <c r="D5180" t="s">
        <v>4082</v>
      </c>
      <c r="E5180">
        <v>37.68</v>
      </c>
      <c r="F5180">
        <v>2</v>
      </c>
      <c r="G5180">
        <v>0</v>
      </c>
      <c r="H5180">
        <v>15.8256</v>
      </c>
      <c r="I5180" t="s">
        <v>32</v>
      </c>
      <c r="J5180" t="s">
        <v>63</v>
      </c>
      <c r="K5180" t="s">
        <v>4083</v>
      </c>
      <c r="L5180" t="s">
        <v>47</v>
      </c>
      <c r="M5180" t="s">
        <v>48</v>
      </c>
      <c r="N5180" t="s">
        <v>49</v>
      </c>
      <c r="O5180">
        <f t="shared" si="80"/>
        <v>2015</v>
      </c>
    </row>
    <row r="5181" spans="1:15" x14ac:dyDescent="0.3">
      <c r="A5181" t="s">
        <v>7267</v>
      </c>
      <c r="B5181" s="7">
        <v>42107</v>
      </c>
      <c r="C5181" t="s">
        <v>2797</v>
      </c>
      <c r="D5181" t="s">
        <v>1054</v>
      </c>
      <c r="E5181">
        <v>258.57600000000002</v>
      </c>
      <c r="F5181">
        <v>2</v>
      </c>
      <c r="G5181">
        <v>0.2</v>
      </c>
      <c r="H5181">
        <v>19.3932</v>
      </c>
      <c r="I5181" t="s">
        <v>69</v>
      </c>
      <c r="J5181" t="s">
        <v>70</v>
      </c>
      <c r="K5181" t="s">
        <v>1055</v>
      </c>
      <c r="L5181" t="s">
        <v>47</v>
      </c>
      <c r="M5181" t="s">
        <v>48</v>
      </c>
      <c r="N5181" t="s">
        <v>49</v>
      </c>
      <c r="O5181">
        <f t="shared" si="80"/>
        <v>2015</v>
      </c>
    </row>
    <row r="5182" spans="1:15" x14ac:dyDescent="0.3">
      <c r="A5182" t="s">
        <v>7267</v>
      </c>
      <c r="B5182" s="7">
        <v>42107</v>
      </c>
      <c r="C5182" t="s">
        <v>2797</v>
      </c>
      <c r="D5182" t="s">
        <v>3390</v>
      </c>
      <c r="E5182">
        <v>75.84</v>
      </c>
      <c r="F5182">
        <v>2</v>
      </c>
      <c r="G5182">
        <v>0</v>
      </c>
      <c r="H5182">
        <v>29.5776</v>
      </c>
      <c r="I5182" t="s">
        <v>44</v>
      </c>
      <c r="J5182" t="s">
        <v>76</v>
      </c>
      <c r="K5182" t="s">
        <v>3391</v>
      </c>
      <c r="L5182" t="s">
        <v>47</v>
      </c>
      <c r="M5182" t="s">
        <v>48</v>
      </c>
      <c r="N5182" t="s">
        <v>49</v>
      </c>
      <c r="O5182">
        <f t="shared" si="80"/>
        <v>2015</v>
      </c>
    </row>
    <row r="5183" spans="1:15" x14ac:dyDescent="0.3">
      <c r="A5183" t="s">
        <v>7268</v>
      </c>
      <c r="B5183" s="7">
        <v>42990</v>
      </c>
      <c r="C5183" t="s">
        <v>1048</v>
      </c>
      <c r="D5183" t="s">
        <v>7233</v>
      </c>
      <c r="E5183">
        <v>45.36</v>
      </c>
      <c r="F5183">
        <v>7</v>
      </c>
      <c r="G5183">
        <v>0</v>
      </c>
      <c r="H5183">
        <v>21.7728</v>
      </c>
      <c r="I5183" t="s">
        <v>44</v>
      </c>
      <c r="J5183" t="s">
        <v>85</v>
      </c>
      <c r="K5183" t="s">
        <v>7234</v>
      </c>
      <c r="L5183" t="s">
        <v>137</v>
      </c>
      <c r="M5183" t="s">
        <v>1237</v>
      </c>
      <c r="N5183" t="s">
        <v>6378</v>
      </c>
      <c r="O5183">
        <f t="shared" si="80"/>
        <v>2017</v>
      </c>
    </row>
    <row r="5184" spans="1:15" x14ac:dyDescent="0.3">
      <c r="A5184" t="s">
        <v>7268</v>
      </c>
      <c r="B5184" s="7">
        <v>42990</v>
      </c>
      <c r="C5184" t="s">
        <v>1048</v>
      </c>
      <c r="D5184" t="s">
        <v>2704</v>
      </c>
      <c r="E5184">
        <v>45.78</v>
      </c>
      <c r="F5184">
        <v>3</v>
      </c>
      <c r="G5184">
        <v>0</v>
      </c>
      <c r="H5184">
        <v>22.89</v>
      </c>
      <c r="I5184" t="s">
        <v>44</v>
      </c>
      <c r="J5184" t="s">
        <v>73</v>
      </c>
      <c r="K5184" t="s">
        <v>2705</v>
      </c>
      <c r="L5184" t="s">
        <v>137</v>
      </c>
      <c r="M5184" t="s">
        <v>1237</v>
      </c>
      <c r="N5184" t="s">
        <v>6378</v>
      </c>
      <c r="O5184">
        <f t="shared" si="80"/>
        <v>2017</v>
      </c>
    </row>
    <row r="5185" spans="1:15" x14ac:dyDescent="0.3">
      <c r="A5185" t="s">
        <v>7269</v>
      </c>
      <c r="B5185" s="7">
        <v>43002</v>
      </c>
      <c r="C5185" t="s">
        <v>1245</v>
      </c>
      <c r="D5185" t="s">
        <v>6843</v>
      </c>
      <c r="E5185">
        <v>40.29</v>
      </c>
      <c r="F5185">
        <v>3</v>
      </c>
      <c r="G5185">
        <v>0</v>
      </c>
      <c r="H5185">
        <v>10.0725</v>
      </c>
      <c r="I5185" t="s">
        <v>44</v>
      </c>
      <c r="J5185" t="s">
        <v>58</v>
      </c>
      <c r="K5185" t="s">
        <v>6844</v>
      </c>
      <c r="L5185" t="s">
        <v>35</v>
      </c>
      <c r="M5185" t="s">
        <v>1129</v>
      </c>
      <c r="N5185" t="s">
        <v>446</v>
      </c>
      <c r="O5185">
        <f t="shared" si="80"/>
        <v>2017</v>
      </c>
    </row>
    <row r="5186" spans="1:15" x14ac:dyDescent="0.3">
      <c r="A5186" t="s">
        <v>7269</v>
      </c>
      <c r="B5186" s="7">
        <v>43002</v>
      </c>
      <c r="C5186" t="s">
        <v>1245</v>
      </c>
      <c r="D5186" t="s">
        <v>1898</v>
      </c>
      <c r="E5186">
        <v>38.71</v>
      </c>
      <c r="F5186">
        <v>7</v>
      </c>
      <c r="G5186">
        <v>0</v>
      </c>
      <c r="H5186">
        <v>17.8066</v>
      </c>
      <c r="I5186" t="s">
        <v>44</v>
      </c>
      <c r="J5186" t="s">
        <v>73</v>
      </c>
      <c r="K5186" t="s">
        <v>1899</v>
      </c>
      <c r="L5186" t="s">
        <v>35</v>
      </c>
      <c r="M5186" t="s">
        <v>1129</v>
      </c>
      <c r="N5186" t="s">
        <v>446</v>
      </c>
      <c r="O5186">
        <f t="shared" ref="O5186:O5249" si="81">YEAR(B5186)</f>
        <v>2017</v>
      </c>
    </row>
    <row r="5187" spans="1:15" x14ac:dyDescent="0.3">
      <c r="A5187" t="s">
        <v>7270</v>
      </c>
      <c r="B5187" s="7">
        <v>42287</v>
      </c>
      <c r="C5187" t="s">
        <v>3531</v>
      </c>
      <c r="D5187" t="s">
        <v>1567</v>
      </c>
      <c r="E5187">
        <v>1801.6320000000001</v>
      </c>
      <c r="F5187">
        <v>6</v>
      </c>
      <c r="G5187">
        <v>0.2</v>
      </c>
      <c r="H5187">
        <v>-337.80599999999998</v>
      </c>
      <c r="I5187" t="s">
        <v>44</v>
      </c>
      <c r="J5187" t="s">
        <v>58</v>
      </c>
      <c r="K5187" t="s">
        <v>1568</v>
      </c>
      <c r="L5187" t="s">
        <v>35</v>
      </c>
      <c r="M5187" t="s">
        <v>55</v>
      </c>
      <c r="N5187" t="s">
        <v>1347</v>
      </c>
      <c r="O5187">
        <f t="shared" si="81"/>
        <v>2015</v>
      </c>
    </row>
    <row r="5188" spans="1:15" x14ac:dyDescent="0.3">
      <c r="A5188" t="s">
        <v>7271</v>
      </c>
      <c r="B5188" s="7">
        <v>42335</v>
      </c>
      <c r="C5188" t="s">
        <v>1903</v>
      </c>
      <c r="D5188" t="s">
        <v>6261</v>
      </c>
      <c r="E5188">
        <v>748.75199999999995</v>
      </c>
      <c r="F5188">
        <v>8</v>
      </c>
      <c r="G5188">
        <v>0.4</v>
      </c>
      <c r="H5188">
        <v>-162.2296</v>
      </c>
      <c r="I5188" t="s">
        <v>69</v>
      </c>
      <c r="J5188" t="s">
        <v>70</v>
      </c>
      <c r="K5188" t="s">
        <v>6262</v>
      </c>
      <c r="L5188" t="s">
        <v>137</v>
      </c>
      <c r="M5188" t="s">
        <v>138</v>
      </c>
      <c r="N5188" t="s">
        <v>139</v>
      </c>
      <c r="O5188">
        <f t="shared" si="81"/>
        <v>2015</v>
      </c>
    </row>
    <row r="5189" spans="1:15" x14ac:dyDescent="0.3">
      <c r="A5189" t="s">
        <v>7272</v>
      </c>
      <c r="B5189" s="7">
        <v>42260</v>
      </c>
      <c r="C5189" t="s">
        <v>1741</v>
      </c>
      <c r="D5189" t="s">
        <v>3306</v>
      </c>
      <c r="E5189">
        <v>199.96</v>
      </c>
      <c r="F5189">
        <v>4</v>
      </c>
      <c r="G5189">
        <v>0</v>
      </c>
      <c r="H5189">
        <v>15.9968</v>
      </c>
      <c r="I5189" t="s">
        <v>69</v>
      </c>
      <c r="J5189" t="s">
        <v>148</v>
      </c>
      <c r="K5189" t="s">
        <v>3307</v>
      </c>
      <c r="L5189" t="s">
        <v>99</v>
      </c>
      <c r="M5189" t="s">
        <v>230</v>
      </c>
      <c r="N5189" t="s">
        <v>446</v>
      </c>
      <c r="O5189">
        <f t="shared" si="81"/>
        <v>2015</v>
      </c>
    </row>
    <row r="5190" spans="1:15" x14ac:dyDescent="0.3">
      <c r="A5190" t="s">
        <v>7272</v>
      </c>
      <c r="B5190" s="7">
        <v>42260</v>
      </c>
      <c r="C5190" t="s">
        <v>1741</v>
      </c>
      <c r="D5190" t="s">
        <v>1315</v>
      </c>
      <c r="E5190">
        <v>1516.2</v>
      </c>
      <c r="F5190">
        <v>7</v>
      </c>
      <c r="G5190">
        <v>0</v>
      </c>
      <c r="H5190">
        <v>394.21199999999999</v>
      </c>
      <c r="I5190" t="s">
        <v>32</v>
      </c>
      <c r="J5190" t="s">
        <v>39</v>
      </c>
      <c r="K5190" t="s">
        <v>1316</v>
      </c>
      <c r="L5190" t="s">
        <v>99</v>
      </c>
      <c r="M5190" t="s">
        <v>230</v>
      </c>
      <c r="N5190" t="s">
        <v>446</v>
      </c>
      <c r="O5190">
        <f t="shared" si="81"/>
        <v>2015</v>
      </c>
    </row>
    <row r="5191" spans="1:15" x14ac:dyDescent="0.3">
      <c r="A5191" t="s">
        <v>7273</v>
      </c>
      <c r="B5191" s="7">
        <v>43053</v>
      </c>
      <c r="C5191" t="s">
        <v>1467</v>
      </c>
      <c r="D5191" t="s">
        <v>3736</v>
      </c>
      <c r="E5191">
        <v>167.952</v>
      </c>
      <c r="F5191">
        <v>6</v>
      </c>
      <c r="G5191">
        <v>0.2</v>
      </c>
      <c r="H5191">
        <v>-27.292200000000001</v>
      </c>
      <c r="I5191" t="s">
        <v>69</v>
      </c>
      <c r="J5191" t="s">
        <v>148</v>
      </c>
      <c r="K5191" t="s">
        <v>3737</v>
      </c>
      <c r="L5191" t="s">
        <v>99</v>
      </c>
      <c r="M5191" t="s">
        <v>100</v>
      </c>
      <c r="N5191" t="s">
        <v>535</v>
      </c>
      <c r="O5191">
        <f t="shared" si="81"/>
        <v>2017</v>
      </c>
    </row>
    <row r="5192" spans="1:15" x14ac:dyDescent="0.3">
      <c r="A5192" t="s">
        <v>7273</v>
      </c>
      <c r="B5192" s="7">
        <v>43053</v>
      </c>
      <c r="C5192" t="s">
        <v>1467</v>
      </c>
      <c r="D5192" t="s">
        <v>5546</v>
      </c>
      <c r="E5192">
        <v>45.04</v>
      </c>
      <c r="F5192">
        <v>2</v>
      </c>
      <c r="G5192">
        <v>0.2</v>
      </c>
      <c r="H5192">
        <v>4.5039999999999996</v>
      </c>
      <c r="I5192" t="s">
        <v>44</v>
      </c>
      <c r="J5192" t="s">
        <v>66</v>
      </c>
      <c r="K5192" t="s">
        <v>5547</v>
      </c>
      <c r="L5192" t="s">
        <v>99</v>
      </c>
      <c r="M5192" t="s">
        <v>100</v>
      </c>
      <c r="N5192" t="s">
        <v>535</v>
      </c>
      <c r="O5192">
        <f t="shared" si="81"/>
        <v>2017</v>
      </c>
    </row>
    <row r="5193" spans="1:15" x14ac:dyDescent="0.3">
      <c r="A5193" t="s">
        <v>7274</v>
      </c>
      <c r="B5193" s="7">
        <v>42860</v>
      </c>
      <c r="C5193" t="s">
        <v>1622</v>
      </c>
      <c r="D5193" t="s">
        <v>7275</v>
      </c>
      <c r="E5193">
        <v>23.16</v>
      </c>
      <c r="F5193">
        <v>2</v>
      </c>
      <c r="G5193">
        <v>0</v>
      </c>
      <c r="H5193">
        <v>11.58</v>
      </c>
      <c r="I5193" t="s">
        <v>44</v>
      </c>
      <c r="J5193" t="s">
        <v>159</v>
      </c>
      <c r="K5193" t="s">
        <v>7276</v>
      </c>
      <c r="L5193" t="s">
        <v>47</v>
      </c>
      <c r="M5193" t="s">
        <v>48</v>
      </c>
      <c r="N5193" t="s">
        <v>120</v>
      </c>
      <c r="O5193">
        <f t="shared" si="81"/>
        <v>2017</v>
      </c>
    </row>
    <row r="5194" spans="1:15" x14ac:dyDescent="0.3">
      <c r="A5194" t="s">
        <v>7277</v>
      </c>
      <c r="B5194" s="7">
        <v>41971</v>
      </c>
      <c r="C5194" t="s">
        <v>2125</v>
      </c>
      <c r="D5194" t="s">
        <v>491</v>
      </c>
      <c r="E5194">
        <v>397.6</v>
      </c>
      <c r="F5194">
        <v>5</v>
      </c>
      <c r="G5194">
        <v>0</v>
      </c>
      <c r="H5194">
        <v>43.735999999999997</v>
      </c>
      <c r="I5194" t="s">
        <v>32</v>
      </c>
      <c r="J5194" t="s">
        <v>63</v>
      </c>
      <c r="K5194" t="s">
        <v>492</v>
      </c>
      <c r="L5194" t="s">
        <v>35</v>
      </c>
      <c r="M5194" t="s">
        <v>346</v>
      </c>
      <c r="N5194" t="s">
        <v>347</v>
      </c>
      <c r="O5194">
        <f t="shared" si="81"/>
        <v>2014</v>
      </c>
    </row>
    <row r="5195" spans="1:15" x14ac:dyDescent="0.3">
      <c r="A5195" t="s">
        <v>7277</v>
      </c>
      <c r="B5195" s="7">
        <v>41971</v>
      </c>
      <c r="C5195" t="s">
        <v>2125</v>
      </c>
      <c r="D5195" t="s">
        <v>6552</v>
      </c>
      <c r="E5195">
        <v>85.96</v>
      </c>
      <c r="F5195">
        <v>7</v>
      </c>
      <c r="G5195">
        <v>0</v>
      </c>
      <c r="H5195">
        <v>40.401200000000003</v>
      </c>
      <c r="I5195" t="s">
        <v>44</v>
      </c>
      <c r="J5195" t="s">
        <v>85</v>
      </c>
      <c r="K5195" t="s">
        <v>6553</v>
      </c>
      <c r="L5195" t="s">
        <v>35</v>
      </c>
      <c r="M5195" t="s">
        <v>346</v>
      </c>
      <c r="N5195" t="s">
        <v>347</v>
      </c>
      <c r="O5195">
        <f t="shared" si="81"/>
        <v>2014</v>
      </c>
    </row>
    <row r="5196" spans="1:15" x14ac:dyDescent="0.3">
      <c r="A5196" t="s">
        <v>7277</v>
      </c>
      <c r="B5196" s="7">
        <v>41971</v>
      </c>
      <c r="C5196" t="s">
        <v>2125</v>
      </c>
      <c r="D5196" t="s">
        <v>1209</v>
      </c>
      <c r="E5196">
        <v>13.12</v>
      </c>
      <c r="F5196">
        <v>4</v>
      </c>
      <c r="G5196">
        <v>0</v>
      </c>
      <c r="H5196">
        <v>4.3296000000000001</v>
      </c>
      <c r="I5196" t="s">
        <v>44</v>
      </c>
      <c r="J5196" t="s">
        <v>66</v>
      </c>
      <c r="K5196" t="s">
        <v>1210</v>
      </c>
      <c r="L5196" t="s">
        <v>35</v>
      </c>
      <c r="M5196" t="s">
        <v>346</v>
      </c>
      <c r="N5196" t="s">
        <v>347</v>
      </c>
      <c r="O5196">
        <f t="shared" si="81"/>
        <v>2014</v>
      </c>
    </row>
    <row r="5197" spans="1:15" x14ac:dyDescent="0.3">
      <c r="A5197" t="s">
        <v>7277</v>
      </c>
      <c r="B5197" s="7">
        <v>41971</v>
      </c>
      <c r="C5197" t="s">
        <v>2125</v>
      </c>
      <c r="D5197" t="s">
        <v>1182</v>
      </c>
      <c r="E5197">
        <v>45.66</v>
      </c>
      <c r="F5197">
        <v>3</v>
      </c>
      <c r="G5197">
        <v>0</v>
      </c>
      <c r="H5197">
        <v>22.3734</v>
      </c>
      <c r="I5197" t="s">
        <v>44</v>
      </c>
      <c r="J5197" t="s">
        <v>73</v>
      </c>
      <c r="K5197" t="s">
        <v>1183</v>
      </c>
      <c r="L5197" t="s">
        <v>35</v>
      </c>
      <c r="M5197" t="s">
        <v>346</v>
      </c>
      <c r="N5197" t="s">
        <v>347</v>
      </c>
      <c r="O5197">
        <f t="shared" si="81"/>
        <v>2014</v>
      </c>
    </row>
    <row r="5198" spans="1:15" x14ac:dyDescent="0.3">
      <c r="A5198" t="s">
        <v>7278</v>
      </c>
      <c r="B5198" s="7">
        <v>41769</v>
      </c>
      <c r="C5198" t="s">
        <v>3559</v>
      </c>
      <c r="D5198" t="s">
        <v>1509</v>
      </c>
      <c r="E5198">
        <v>158.13</v>
      </c>
      <c r="F5198">
        <v>3</v>
      </c>
      <c r="G5198">
        <v>0</v>
      </c>
      <c r="H5198">
        <v>77.483699999999999</v>
      </c>
      <c r="I5198" t="s">
        <v>44</v>
      </c>
      <c r="J5198" t="s">
        <v>159</v>
      </c>
      <c r="K5198" t="s">
        <v>1510</v>
      </c>
      <c r="L5198" t="s">
        <v>47</v>
      </c>
      <c r="M5198" t="s">
        <v>93</v>
      </c>
      <c r="N5198" t="s">
        <v>3750</v>
      </c>
      <c r="O5198">
        <f t="shared" si="81"/>
        <v>2014</v>
      </c>
    </row>
    <row r="5199" spans="1:15" x14ac:dyDescent="0.3">
      <c r="A5199" t="s">
        <v>7278</v>
      </c>
      <c r="B5199" s="7">
        <v>41769</v>
      </c>
      <c r="C5199" t="s">
        <v>3559</v>
      </c>
      <c r="D5199" t="s">
        <v>224</v>
      </c>
      <c r="E5199">
        <v>43.6</v>
      </c>
      <c r="F5199">
        <v>5</v>
      </c>
      <c r="G5199">
        <v>0.2</v>
      </c>
      <c r="H5199">
        <v>4.3600000000000003</v>
      </c>
      <c r="I5199" t="s">
        <v>69</v>
      </c>
      <c r="J5199" t="s">
        <v>70</v>
      </c>
      <c r="K5199" t="s">
        <v>225</v>
      </c>
      <c r="L5199" t="s">
        <v>47</v>
      </c>
      <c r="M5199" t="s">
        <v>93</v>
      </c>
      <c r="N5199" t="s">
        <v>3750</v>
      </c>
      <c r="O5199">
        <f t="shared" si="81"/>
        <v>2014</v>
      </c>
    </row>
    <row r="5200" spans="1:15" x14ac:dyDescent="0.3">
      <c r="A5200" t="s">
        <v>7279</v>
      </c>
      <c r="B5200" s="7">
        <v>42432</v>
      </c>
      <c r="C5200" t="s">
        <v>2936</v>
      </c>
      <c r="D5200" t="s">
        <v>4955</v>
      </c>
      <c r="E5200">
        <v>3930.0720000000001</v>
      </c>
      <c r="F5200">
        <v>3</v>
      </c>
      <c r="G5200">
        <v>0.2</v>
      </c>
      <c r="H5200">
        <v>-786.01440000000002</v>
      </c>
      <c r="I5200" t="s">
        <v>44</v>
      </c>
      <c r="J5200" t="s">
        <v>515</v>
      </c>
      <c r="K5200" t="s">
        <v>4956</v>
      </c>
      <c r="L5200" t="s">
        <v>99</v>
      </c>
      <c r="M5200" t="s">
        <v>100</v>
      </c>
      <c r="N5200" t="s">
        <v>2543</v>
      </c>
      <c r="O5200">
        <f t="shared" si="81"/>
        <v>2016</v>
      </c>
    </row>
    <row r="5201" spans="1:15" x14ac:dyDescent="0.3">
      <c r="A5201" t="s">
        <v>7279</v>
      </c>
      <c r="B5201" s="7">
        <v>42432</v>
      </c>
      <c r="C5201" t="s">
        <v>2936</v>
      </c>
      <c r="D5201" t="s">
        <v>6180</v>
      </c>
      <c r="E5201">
        <v>2.3039999999999998</v>
      </c>
      <c r="F5201">
        <v>1</v>
      </c>
      <c r="G5201">
        <v>0.2</v>
      </c>
      <c r="H5201">
        <v>0.77759999999999996</v>
      </c>
      <c r="I5201" t="s">
        <v>44</v>
      </c>
      <c r="J5201" t="s">
        <v>241</v>
      </c>
      <c r="K5201" t="s">
        <v>6181</v>
      </c>
      <c r="L5201" t="s">
        <v>99</v>
      </c>
      <c r="M5201" t="s">
        <v>100</v>
      </c>
      <c r="N5201" t="s">
        <v>2543</v>
      </c>
      <c r="O5201">
        <f t="shared" si="81"/>
        <v>2016</v>
      </c>
    </row>
    <row r="5202" spans="1:15" x14ac:dyDescent="0.3">
      <c r="A5202" t="s">
        <v>7279</v>
      </c>
      <c r="B5202" s="7">
        <v>42432</v>
      </c>
      <c r="C5202" t="s">
        <v>2936</v>
      </c>
      <c r="D5202" t="s">
        <v>4055</v>
      </c>
      <c r="E5202">
        <v>431.976</v>
      </c>
      <c r="F5202">
        <v>3</v>
      </c>
      <c r="G5202">
        <v>0.2</v>
      </c>
      <c r="H5202">
        <v>32.398200000000003</v>
      </c>
      <c r="I5202" t="s">
        <v>69</v>
      </c>
      <c r="J5202" t="s">
        <v>70</v>
      </c>
      <c r="K5202" t="s">
        <v>4056</v>
      </c>
      <c r="L5202" t="s">
        <v>99</v>
      </c>
      <c r="M5202" t="s">
        <v>100</v>
      </c>
      <c r="N5202" t="s">
        <v>2543</v>
      </c>
      <c r="O5202">
        <f t="shared" si="81"/>
        <v>2016</v>
      </c>
    </row>
    <row r="5203" spans="1:15" x14ac:dyDescent="0.3">
      <c r="A5203" t="s">
        <v>7279</v>
      </c>
      <c r="B5203" s="7">
        <v>42432</v>
      </c>
      <c r="C5203" t="s">
        <v>2936</v>
      </c>
      <c r="D5203" t="s">
        <v>1840</v>
      </c>
      <c r="E5203">
        <v>41.72</v>
      </c>
      <c r="F5203">
        <v>7</v>
      </c>
      <c r="G5203">
        <v>0.2</v>
      </c>
      <c r="H5203">
        <v>5.7365000000000004</v>
      </c>
      <c r="I5203" t="s">
        <v>69</v>
      </c>
      <c r="J5203" t="s">
        <v>148</v>
      </c>
      <c r="K5203" t="s">
        <v>1841</v>
      </c>
      <c r="L5203" t="s">
        <v>99</v>
      </c>
      <c r="M5203" t="s">
        <v>100</v>
      </c>
      <c r="N5203" t="s">
        <v>2543</v>
      </c>
      <c r="O5203">
        <f t="shared" si="81"/>
        <v>2016</v>
      </c>
    </row>
    <row r="5204" spans="1:15" x14ac:dyDescent="0.3">
      <c r="A5204" t="s">
        <v>7280</v>
      </c>
      <c r="B5204" s="7">
        <v>42231</v>
      </c>
      <c r="C5204" t="s">
        <v>5578</v>
      </c>
      <c r="D5204" t="s">
        <v>3254</v>
      </c>
      <c r="E5204">
        <v>104.23</v>
      </c>
      <c r="F5204">
        <v>7</v>
      </c>
      <c r="G5204">
        <v>0</v>
      </c>
      <c r="H5204">
        <v>28.142099999999999</v>
      </c>
      <c r="I5204" t="s">
        <v>32</v>
      </c>
      <c r="J5204" t="s">
        <v>63</v>
      </c>
      <c r="K5204" t="s">
        <v>3255</v>
      </c>
      <c r="L5204" t="s">
        <v>47</v>
      </c>
      <c r="M5204" t="s">
        <v>48</v>
      </c>
      <c r="N5204" t="s">
        <v>2811</v>
      </c>
      <c r="O5204">
        <f t="shared" si="81"/>
        <v>2015</v>
      </c>
    </row>
    <row r="5205" spans="1:15" x14ac:dyDescent="0.3">
      <c r="A5205" t="s">
        <v>7280</v>
      </c>
      <c r="B5205" s="7">
        <v>42231</v>
      </c>
      <c r="C5205" t="s">
        <v>5578</v>
      </c>
      <c r="D5205" t="s">
        <v>4441</v>
      </c>
      <c r="E5205">
        <v>70.260000000000005</v>
      </c>
      <c r="F5205">
        <v>3</v>
      </c>
      <c r="G5205">
        <v>0</v>
      </c>
      <c r="H5205">
        <v>18.970199999999998</v>
      </c>
      <c r="I5205" t="s">
        <v>44</v>
      </c>
      <c r="J5205" t="s">
        <v>58</v>
      </c>
      <c r="K5205" t="s">
        <v>4442</v>
      </c>
      <c r="L5205" t="s">
        <v>47</v>
      </c>
      <c r="M5205" t="s">
        <v>48</v>
      </c>
      <c r="N5205" t="s">
        <v>2811</v>
      </c>
      <c r="O5205">
        <f t="shared" si="81"/>
        <v>2015</v>
      </c>
    </row>
    <row r="5206" spans="1:15" x14ac:dyDescent="0.3">
      <c r="A5206" t="s">
        <v>7281</v>
      </c>
      <c r="B5206" s="7">
        <v>42259</v>
      </c>
      <c r="C5206" t="s">
        <v>4832</v>
      </c>
      <c r="D5206" t="s">
        <v>689</v>
      </c>
      <c r="E5206">
        <v>9.26</v>
      </c>
      <c r="F5206">
        <v>2</v>
      </c>
      <c r="G5206">
        <v>0</v>
      </c>
      <c r="H5206">
        <v>3.0558000000000001</v>
      </c>
      <c r="I5206" t="s">
        <v>44</v>
      </c>
      <c r="J5206" t="s">
        <v>66</v>
      </c>
      <c r="K5206" t="s">
        <v>690</v>
      </c>
      <c r="L5206" t="s">
        <v>137</v>
      </c>
      <c r="M5206" t="s">
        <v>243</v>
      </c>
      <c r="N5206" t="s">
        <v>1382</v>
      </c>
      <c r="O5206">
        <f t="shared" si="81"/>
        <v>2015</v>
      </c>
    </row>
    <row r="5207" spans="1:15" x14ac:dyDescent="0.3">
      <c r="A5207" t="s">
        <v>7281</v>
      </c>
      <c r="B5207" s="7">
        <v>42259</v>
      </c>
      <c r="C5207" t="s">
        <v>4832</v>
      </c>
      <c r="D5207" t="s">
        <v>214</v>
      </c>
      <c r="E5207">
        <v>105.98</v>
      </c>
      <c r="F5207">
        <v>2</v>
      </c>
      <c r="G5207">
        <v>0</v>
      </c>
      <c r="H5207">
        <v>4.2392000000000003</v>
      </c>
      <c r="I5207" t="s">
        <v>44</v>
      </c>
      <c r="J5207" t="s">
        <v>58</v>
      </c>
      <c r="K5207" t="s">
        <v>215</v>
      </c>
      <c r="L5207" t="s">
        <v>137</v>
      </c>
      <c r="M5207" t="s">
        <v>243</v>
      </c>
      <c r="N5207" t="s">
        <v>1382</v>
      </c>
      <c r="O5207">
        <f t="shared" si="81"/>
        <v>2015</v>
      </c>
    </row>
    <row r="5208" spans="1:15" x14ac:dyDescent="0.3">
      <c r="A5208" t="s">
        <v>7281</v>
      </c>
      <c r="B5208" s="7">
        <v>42259</v>
      </c>
      <c r="C5208" t="s">
        <v>4832</v>
      </c>
      <c r="D5208" t="s">
        <v>1088</v>
      </c>
      <c r="E5208">
        <v>1.24</v>
      </c>
      <c r="F5208">
        <v>1</v>
      </c>
      <c r="G5208">
        <v>0</v>
      </c>
      <c r="H5208">
        <v>0.58279999999999998</v>
      </c>
      <c r="I5208" t="s">
        <v>44</v>
      </c>
      <c r="J5208" t="s">
        <v>241</v>
      </c>
      <c r="K5208" t="s">
        <v>1089</v>
      </c>
      <c r="L5208" t="s">
        <v>137</v>
      </c>
      <c r="M5208" t="s">
        <v>243</v>
      </c>
      <c r="N5208" t="s">
        <v>1382</v>
      </c>
      <c r="O5208">
        <f t="shared" si="81"/>
        <v>2015</v>
      </c>
    </row>
    <row r="5209" spans="1:15" x14ac:dyDescent="0.3">
      <c r="A5209" t="s">
        <v>7281</v>
      </c>
      <c r="B5209" s="7">
        <v>42259</v>
      </c>
      <c r="C5209" t="s">
        <v>4832</v>
      </c>
      <c r="D5209" t="s">
        <v>920</v>
      </c>
      <c r="E5209">
        <v>20.7</v>
      </c>
      <c r="F5209">
        <v>2</v>
      </c>
      <c r="G5209">
        <v>0</v>
      </c>
      <c r="H5209">
        <v>9.9359999999999999</v>
      </c>
      <c r="I5209" t="s">
        <v>44</v>
      </c>
      <c r="J5209" t="s">
        <v>45</v>
      </c>
      <c r="K5209" t="s">
        <v>921</v>
      </c>
      <c r="L5209" t="s">
        <v>137</v>
      </c>
      <c r="M5209" t="s">
        <v>243</v>
      </c>
      <c r="N5209" t="s">
        <v>1382</v>
      </c>
      <c r="O5209">
        <f t="shared" si="81"/>
        <v>2015</v>
      </c>
    </row>
    <row r="5210" spans="1:15" x14ac:dyDescent="0.3">
      <c r="A5210" t="s">
        <v>7281</v>
      </c>
      <c r="B5210" s="7">
        <v>42259</v>
      </c>
      <c r="C5210" t="s">
        <v>4832</v>
      </c>
      <c r="D5210" t="s">
        <v>3501</v>
      </c>
      <c r="E5210">
        <v>28.9</v>
      </c>
      <c r="F5210">
        <v>5</v>
      </c>
      <c r="G5210">
        <v>0</v>
      </c>
      <c r="H5210">
        <v>14.161</v>
      </c>
      <c r="I5210" t="s">
        <v>44</v>
      </c>
      <c r="J5210" t="s">
        <v>85</v>
      </c>
      <c r="K5210" t="s">
        <v>3502</v>
      </c>
      <c r="L5210" t="s">
        <v>137</v>
      </c>
      <c r="M5210" t="s">
        <v>243</v>
      </c>
      <c r="N5210" t="s">
        <v>1382</v>
      </c>
      <c r="O5210">
        <f t="shared" si="81"/>
        <v>2015</v>
      </c>
    </row>
    <row r="5211" spans="1:15" x14ac:dyDescent="0.3">
      <c r="A5211" t="s">
        <v>7281</v>
      </c>
      <c r="B5211" s="7">
        <v>42259</v>
      </c>
      <c r="C5211" t="s">
        <v>4832</v>
      </c>
      <c r="D5211" t="s">
        <v>451</v>
      </c>
      <c r="E5211">
        <v>27.18</v>
      </c>
      <c r="F5211">
        <v>1</v>
      </c>
      <c r="G5211">
        <v>0</v>
      </c>
      <c r="H5211">
        <v>12.7746</v>
      </c>
      <c r="I5211" t="s">
        <v>44</v>
      </c>
      <c r="J5211" t="s">
        <v>159</v>
      </c>
      <c r="K5211" t="s">
        <v>452</v>
      </c>
      <c r="L5211" t="s">
        <v>137</v>
      </c>
      <c r="M5211" t="s">
        <v>243</v>
      </c>
      <c r="N5211" t="s">
        <v>1382</v>
      </c>
      <c r="O5211">
        <f t="shared" si="81"/>
        <v>2015</v>
      </c>
    </row>
    <row r="5212" spans="1:15" x14ac:dyDescent="0.3">
      <c r="A5212" t="s">
        <v>7282</v>
      </c>
      <c r="B5212" s="7">
        <v>42016</v>
      </c>
      <c r="C5212" t="s">
        <v>3347</v>
      </c>
      <c r="D5212" t="s">
        <v>5413</v>
      </c>
      <c r="E5212">
        <v>465.18</v>
      </c>
      <c r="F5212">
        <v>3</v>
      </c>
      <c r="G5212">
        <v>0</v>
      </c>
      <c r="H5212">
        <v>120.9468</v>
      </c>
      <c r="I5212" t="s">
        <v>44</v>
      </c>
      <c r="J5212" t="s">
        <v>58</v>
      </c>
      <c r="K5212" t="s">
        <v>5414</v>
      </c>
      <c r="L5212" t="s">
        <v>137</v>
      </c>
      <c r="M5212" t="s">
        <v>222</v>
      </c>
      <c r="N5212" t="s">
        <v>540</v>
      </c>
      <c r="O5212">
        <f t="shared" si="81"/>
        <v>2015</v>
      </c>
    </row>
    <row r="5213" spans="1:15" x14ac:dyDescent="0.3">
      <c r="A5213" t="s">
        <v>7283</v>
      </c>
      <c r="B5213" s="7">
        <v>42136</v>
      </c>
      <c r="C5213" t="s">
        <v>4868</v>
      </c>
      <c r="D5213" t="s">
        <v>2625</v>
      </c>
      <c r="E5213">
        <v>36.630000000000003</v>
      </c>
      <c r="F5213">
        <v>3</v>
      </c>
      <c r="G5213">
        <v>0</v>
      </c>
      <c r="H5213">
        <v>9.8901000000000003</v>
      </c>
      <c r="I5213" t="s">
        <v>44</v>
      </c>
      <c r="J5213" t="s">
        <v>58</v>
      </c>
      <c r="K5213" t="s">
        <v>2626</v>
      </c>
      <c r="L5213" t="s">
        <v>137</v>
      </c>
      <c r="M5213" t="s">
        <v>243</v>
      </c>
      <c r="N5213" t="s">
        <v>244</v>
      </c>
      <c r="O5213">
        <f t="shared" si="81"/>
        <v>2015</v>
      </c>
    </row>
    <row r="5214" spans="1:15" x14ac:dyDescent="0.3">
      <c r="A5214" t="s">
        <v>7284</v>
      </c>
      <c r="B5214" s="7">
        <v>42639</v>
      </c>
      <c r="C5214" t="s">
        <v>2341</v>
      </c>
      <c r="D5214" t="s">
        <v>1563</v>
      </c>
      <c r="E5214">
        <v>51.45</v>
      </c>
      <c r="F5214">
        <v>3</v>
      </c>
      <c r="G5214">
        <v>0</v>
      </c>
      <c r="H5214">
        <v>13.891500000000001</v>
      </c>
      <c r="I5214" t="s">
        <v>44</v>
      </c>
      <c r="J5214" t="s">
        <v>58</v>
      </c>
      <c r="K5214" t="s">
        <v>1564</v>
      </c>
      <c r="L5214" t="s">
        <v>47</v>
      </c>
      <c r="M5214" t="s">
        <v>48</v>
      </c>
      <c r="N5214" t="s">
        <v>686</v>
      </c>
      <c r="O5214">
        <f t="shared" si="81"/>
        <v>2016</v>
      </c>
    </row>
    <row r="5215" spans="1:15" x14ac:dyDescent="0.3">
      <c r="A5215" t="s">
        <v>7284</v>
      </c>
      <c r="B5215" s="7">
        <v>42639</v>
      </c>
      <c r="C5215" t="s">
        <v>2341</v>
      </c>
      <c r="D5215" t="s">
        <v>3268</v>
      </c>
      <c r="E5215">
        <v>7.83</v>
      </c>
      <c r="F5215">
        <v>3</v>
      </c>
      <c r="G5215">
        <v>0</v>
      </c>
      <c r="H5215">
        <v>3.6017999999999999</v>
      </c>
      <c r="I5215" t="s">
        <v>44</v>
      </c>
      <c r="J5215" t="s">
        <v>45</v>
      </c>
      <c r="K5215" t="s">
        <v>3269</v>
      </c>
      <c r="L5215" t="s">
        <v>47</v>
      </c>
      <c r="M5215" t="s">
        <v>48</v>
      </c>
      <c r="N5215" t="s">
        <v>686</v>
      </c>
      <c r="O5215">
        <f t="shared" si="81"/>
        <v>2016</v>
      </c>
    </row>
    <row r="5216" spans="1:15" x14ac:dyDescent="0.3">
      <c r="A5216" t="s">
        <v>7284</v>
      </c>
      <c r="B5216" s="7">
        <v>42639</v>
      </c>
      <c r="C5216" t="s">
        <v>2341</v>
      </c>
      <c r="D5216" t="s">
        <v>6710</v>
      </c>
      <c r="E5216">
        <v>35.4</v>
      </c>
      <c r="F5216">
        <v>5</v>
      </c>
      <c r="G5216">
        <v>0</v>
      </c>
      <c r="H5216">
        <v>13.452</v>
      </c>
      <c r="I5216" t="s">
        <v>44</v>
      </c>
      <c r="J5216" t="s">
        <v>66</v>
      </c>
      <c r="K5216" t="s">
        <v>6711</v>
      </c>
      <c r="L5216" t="s">
        <v>47</v>
      </c>
      <c r="M5216" t="s">
        <v>48</v>
      </c>
      <c r="N5216" t="s">
        <v>686</v>
      </c>
      <c r="O5216">
        <f t="shared" si="81"/>
        <v>2016</v>
      </c>
    </row>
    <row r="5217" spans="1:15" x14ac:dyDescent="0.3">
      <c r="A5217" t="s">
        <v>7284</v>
      </c>
      <c r="B5217" s="7">
        <v>42639</v>
      </c>
      <c r="C5217" t="s">
        <v>2341</v>
      </c>
      <c r="D5217" t="s">
        <v>1565</v>
      </c>
      <c r="E5217">
        <v>29.9</v>
      </c>
      <c r="F5217">
        <v>5</v>
      </c>
      <c r="G5217">
        <v>0</v>
      </c>
      <c r="H5217">
        <v>13.455</v>
      </c>
      <c r="I5217" t="s">
        <v>44</v>
      </c>
      <c r="J5217" t="s">
        <v>85</v>
      </c>
      <c r="K5217" t="s">
        <v>1566</v>
      </c>
      <c r="L5217" t="s">
        <v>47</v>
      </c>
      <c r="M5217" t="s">
        <v>48</v>
      </c>
      <c r="N5217" t="s">
        <v>686</v>
      </c>
      <c r="O5217">
        <f t="shared" si="81"/>
        <v>2016</v>
      </c>
    </row>
    <row r="5218" spans="1:15" x14ac:dyDescent="0.3">
      <c r="A5218" t="s">
        <v>7285</v>
      </c>
      <c r="B5218" s="7">
        <v>42987</v>
      </c>
      <c r="C5218" t="s">
        <v>5531</v>
      </c>
      <c r="D5218" t="s">
        <v>2599</v>
      </c>
      <c r="E5218">
        <v>17.48</v>
      </c>
      <c r="F5218">
        <v>2</v>
      </c>
      <c r="G5218">
        <v>0</v>
      </c>
      <c r="H5218">
        <v>8.2156000000000002</v>
      </c>
      <c r="I5218" t="s">
        <v>44</v>
      </c>
      <c r="J5218" t="s">
        <v>159</v>
      </c>
      <c r="K5218" t="s">
        <v>2600</v>
      </c>
      <c r="L5218" t="s">
        <v>99</v>
      </c>
      <c r="M5218" t="s">
        <v>216</v>
      </c>
      <c r="N5218" t="s">
        <v>505</v>
      </c>
      <c r="O5218">
        <f t="shared" si="81"/>
        <v>2017</v>
      </c>
    </row>
    <row r="5219" spans="1:15" x14ac:dyDescent="0.3">
      <c r="A5219" t="s">
        <v>7286</v>
      </c>
      <c r="B5219" s="7">
        <v>42840</v>
      </c>
      <c r="C5219" t="s">
        <v>2721</v>
      </c>
      <c r="D5219" t="s">
        <v>562</v>
      </c>
      <c r="E5219">
        <v>79.14</v>
      </c>
      <c r="F5219">
        <v>3</v>
      </c>
      <c r="G5219">
        <v>0</v>
      </c>
      <c r="H5219">
        <v>36.404400000000003</v>
      </c>
      <c r="I5219" t="s">
        <v>44</v>
      </c>
      <c r="J5219" t="s">
        <v>85</v>
      </c>
      <c r="K5219" t="s">
        <v>563</v>
      </c>
      <c r="L5219" t="s">
        <v>47</v>
      </c>
      <c r="M5219" t="s">
        <v>48</v>
      </c>
      <c r="N5219" t="s">
        <v>49</v>
      </c>
      <c r="O5219">
        <f t="shared" si="81"/>
        <v>2017</v>
      </c>
    </row>
    <row r="5220" spans="1:15" x14ac:dyDescent="0.3">
      <c r="A5220" t="s">
        <v>7287</v>
      </c>
      <c r="B5220" s="7">
        <v>42896</v>
      </c>
      <c r="C5220" t="s">
        <v>190</v>
      </c>
      <c r="D5220" t="s">
        <v>260</v>
      </c>
      <c r="E5220">
        <v>8.4</v>
      </c>
      <c r="F5220">
        <v>5</v>
      </c>
      <c r="G5220">
        <v>0</v>
      </c>
      <c r="H5220">
        <v>4.2</v>
      </c>
      <c r="I5220" t="s">
        <v>44</v>
      </c>
      <c r="J5220" t="s">
        <v>66</v>
      </c>
      <c r="K5220" t="s">
        <v>261</v>
      </c>
      <c r="L5220" t="s">
        <v>137</v>
      </c>
      <c r="M5220" t="s">
        <v>243</v>
      </c>
      <c r="N5220" t="s">
        <v>244</v>
      </c>
      <c r="O5220">
        <f t="shared" si="81"/>
        <v>2017</v>
      </c>
    </row>
    <row r="5221" spans="1:15" x14ac:dyDescent="0.3">
      <c r="A5221" t="s">
        <v>7288</v>
      </c>
      <c r="B5221" s="7">
        <v>42979</v>
      </c>
      <c r="C5221" t="s">
        <v>1684</v>
      </c>
      <c r="D5221" t="s">
        <v>5459</v>
      </c>
      <c r="E5221">
        <v>498.26</v>
      </c>
      <c r="F5221">
        <v>7</v>
      </c>
      <c r="G5221">
        <v>0</v>
      </c>
      <c r="H5221">
        <v>134.53020000000001</v>
      </c>
      <c r="I5221" t="s">
        <v>32</v>
      </c>
      <c r="J5221" t="s">
        <v>39</v>
      </c>
      <c r="K5221" t="s">
        <v>5460</v>
      </c>
      <c r="L5221" t="s">
        <v>99</v>
      </c>
      <c r="M5221" t="s">
        <v>216</v>
      </c>
      <c r="N5221" t="s">
        <v>779</v>
      </c>
      <c r="O5221">
        <f t="shared" si="81"/>
        <v>2017</v>
      </c>
    </row>
    <row r="5222" spans="1:15" x14ac:dyDescent="0.3">
      <c r="A5222" t="s">
        <v>7289</v>
      </c>
      <c r="B5222" s="7">
        <v>41804</v>
      </c>
      <c r="C5222" t="s">
        <v>5523</v>
      </c>
      <c r="D5222" t="s">
        <v>6450</v>
      </c>
      <c r="E5222">
        <v>212.94</v>
      </c>
      <c r="F5222">
        <v>3</v>
      </c>
      <c r="G5222">
        <v>0</v>
      </c>
      <c r="H5222">
        <v>57.4938</v>
      </c>
      <c r="I5222" t="s">
        <v>32</v>
      </c>
      <c r="J5222" t="s">
        <v>33</v>
      </c>
      <c r="K5222" t="s">
        <v>6451</v>
      </c>
      <c r="L5222" t="s">
        <v>99</v>
      </c>
      <c r="M5222" t="s">
        <v>216</v>
      </c>
      <c r="N5222" t="s">
        <v>779</v>
      </c>
      <c r="O5222">
        <f t="shared" si="81"/>
        <v>2014</v>
      </c>
    </row>
    <row r="5223" spans="1:15" x14ac:dyDescent="0.3">
      <c r="A5223" t="s">
        <v>7290</v>
      </c>
      <c r="B5223" s="7">
        <v>42873</v>
      </c>
      <c r="C5223" t="s">
        <v>3338</v>
      </c>
      <c r="D5223" t="s">
        <v>7291</v>
      </c>
      <c r="E5223">
        <v>706.86</v>
      </c>
      <c r="F5223">
        <v>7</v>
      </c>
      <c r="G5223">
        <v>0</v>
      </c>
      <c r="H5223">
        <v>197.92080000000001</v>
      </c>
      <c r="I5223" t="s">
        <v>44</v>
      </c>
      <c r="J5223" t="s">
        <v>76</v>
      </c>
      <c r="K5223" t="s">
        <v>7292</v>
      </c>
      <c r="L5223" t="s">
        <v>99</v>
      </c>
      <c r="M5223" t="s">
        <v>531</v>
      </c>
      <c r="N5223" t="s">
        <v>290</v>
      </c>
      <c r="O5223">
        <f t="shared" si="81"/>
        <v>2017</v>
      </c>
    </row>
    <row r="5224" spans="1:15" x14ac:dyDescent="0.3">
      <c r="A5224" t="s">
        <v>7290</v>
      </c>
      <c r="B5224" s="7">
        <v>42873</v>
      </c>
      <c r="C5224" t="s">
        <v>3338</v>
      </c>
      <c r="D5224" t="s">
        <v>1578</v>
      </c>
      <c r="E5224">
        <v>114.95</v>
      </c>
      <c r="F5224">
        <v>5</v>
      </c>
      <c r="G5224">
        <v>0</v>
      </c>
      <c r="H5224">
        <v>2.2989999999999999</v>
      </c>
      <c r="I5224" t="s">
        <v>69</v>
      </c>
      <c r="J5224" t="s">
        <v>70</v>
      </c>
      <c r="K5224" t="s">
        <v>1579</v>
      </c>
      <c r="L5224" t="s">
        <v>99</v>
      </c>
      <c r="M5224" t="s">
        <v>531</v>
      </c>
      <c r="N5224" t="s">
        <v>290</v>
      </c>
      <c r="O5224">
        <f t="shared" si="81"/>
        <v>2017</v>
      </c>
    </row>
    <row r="5225" spans="1:15" x14ac:dyDescent="0.3">
      <c r="A5225" t="s">
        <v>7290</v>
      </c>
      <c r="B5225" s="7">
        <v>42873</v>
      </c>
      <c r="C5225" t="s">
        <v>3338</v>
      </c>
      <c r="D5225" t="s">
        <v>5618</v>
      </c>
      <c r="E5225">
        <v>43.19</v>
      </c>
      <c r="F5225">
        <v>7</v>
      </c>
      <c r="G5225">
        <v>0</v>
      </c>
      <c r="H5225">
        <v>20.731200000000001</v>
      </c>
      <c r="I5225" t="s">
        <v>44</v>
      </c>
      <c r="J5225" t="s">
        <v>73</v>
      </c>
      <c r="K5225" t="s">
        <v>5619</v>
      </c>
      <c r="L5225" t="s">
        <v>99</v>
      </c>
      <c r="M5225" t="s">
        <v>531</v>
      </c>
      <c r="N5225" t="s">
        <v>290</v>
      </c>
      <c r="O5225">
        <f t="shared" si="81"/>
        <v>2017</v>
      </c>
    </row>
    <row r="5226" spans="1:15" x14ac:dyDescent="0.3">
      <c r="A5226" t="s">
        <v>7293</v>
      </c>
      <c r="B5226" s="7">
        <v>42990</v>
      </c>
      <c r="C5226" t="s">
        <v>4939</v>
      </c>
      <c r="D5226" t="s">
        <v>1438</v>
      </c>
      <c r="E5226">
        <v>166.44</v>
      </c>
      <c r="F5226">
        <v>3</v>
      </c>
      <c r="G5226">
        <v>0</v>
      </c>
      <c r="H5226">
        <v>79.891199999999998</v>
      </c>
      <c r="I5226" t="s">
        <v>44</v>
      </c>
      <c r="J5226" t="s">
        <v>85</v>
      </c>
      <c r="K5226" t="s">
        <v>1439</v>
      </c>
      <c r="L5226" t="s">
        <v>47</v>
      </c>
      <c r="M5226" t="s">
        <v>48</v>
      </c>
      <c r="N5226" t="s">
        <v>49</v>
      </c>
      <c r="O5226">
        <f t="shared" si="81"/>
        <v>2017</v>
      </c>
    </row>
    <row r="5227" spans="1:15" x14ac:dyDescent="0.3">
      <c r="A5227" t="s">
        <v>7294</v>
      </c>
      <c r="B5227" s="7">
        <v>42542</v>
      </c>
      <c r="C5227" t="s">
        <v>4158</v>
      </c>
      <c r="D5227" t="s">
        <v>4772</v>
      </c>
      <c r="E5227">
        <v>36.56</v>
      </c>
      <c r="F5227">
        <v>5</v>
      </c>
      <c r="G5227">
        <v>0.2</v>
      </c>
      <c r="H5227">
        <v>12.795999999999999</v>
      </c>
      <c r="I5227" t="s">
        <v>44</v>
      </c>
      <c r="J5227" t="s">
        <v>73</v>
      </c>
      <c r="K5227" t="s">
        <v>4773</v>
      </c>
      <c r="L5227" t="s">
        <v>137</v>
      </c>
      <c r="M5227" t="s">
        <v>243</v>
      </c>
      <c r="N5227" t="s">
        <v>244</v>
      </c>
      <c r="O5227">
        <f t="shared" si="81"/>
        <v>2016</v>
      </c>
    </row>
    <row r="5228" spans="1:15" x14ac:dyDescent="0.3">
      <c r="A5228" t="s">
        <v>7294</v>
      </c>
      <c r="B5228" s="7">
        <v>42542</v>
      </c>
      <c r="C5228" t="s">
        <v>4158</v>
      </c>
      <c r="D5228" t="s">
        <v>6075</v>
      </c>
      <c r="E5228">
        <v>186.14400000000001</v>
      </c>
      <c r="F5228">
        <v>6</v>
      </c>
      <c r="G5228">
        <v>0.2</v>
      </c>
      <c r="H5228">
        <v>60.4968</v>
      </c>
      <c r="I5228" t="s">
        <v>44</v>
      </c>
      <c r="J5228" t="s">
        <v>73</v>
      </c>
      <c r="K5228" t="s">
        <v>6076</v>
      </c>
      <c r="L5228" t="s">
        <v>137</v>
      </c>
      <c r="M5228" t="s">
        <v>243</v>
      </c>
      <c r="N5228" t="s">
        <v>244</v>
      </c>
      <c r="O5228">
        <f t="shared" si="81"/>
        <v>2016</v>
      </c>
    </row>
    <row r="5229" spans="1:15" x14ac:dyDescent="0.3">
      <c r="A5229" t="s">
        <v>7294</v>
      </c>
      <c r="B5229" s="7">
        <v>42542</v>
      </c>
      <c r="C5229" t="s">
        <v>4158</v>
      </c>
      <c r="D5229" t="s">
        <v>2006</v>
      </c>
      <c r="E5229">
        <v>353.56799999999998</v>
      </c>
      <c r="F5229">
        <v>2</v>
      </c>
      <c r="G5229">
        <v>0.2</v>
      </c>
      <c r="H5229">
        <v>-44.195999999999998</v>
      </c>
      <c r="I5229" t="s">
        <v>32</v>
      </c>
      <c r="J5229" t="s">
        <v>33</v>
      </c>
      <c r="K5229" t="s">
        <v>2007</v>
      </c>
      <c r="L5229" t="s">
        <v>137</v>
      </c>
      <c r="M5229" t="s">
        <v>243</v>
      </c>
      <c r="N5229" t="s">
        <v>244</v>
      </c>
      <c r="O5229">
        <f t="shared" si="81"/>
        <v>2016</v>
      </c>
    </row>
    <row r="5230" spans="1:15" x14ac:dyDescent="0.3">
      <c r="A5230" t="s">
        <v>7295</v>
      </c>
      <c r="B5230" s="7">
        <v>41969</v>
      </c>
      <c r="C5230" t="s">
        <v>490</v>
      </c>
      <c r="D5230" t="s">
        <v>5821</v>
      </c>
      <c r="E5230">
        <v>81.98</v>
      </c>
      <c r="F5230">
        <v>2</v>
      </c>
      <c r="G5230">
        <v>0</v>
      </c>
      <c r="H5230">
        <v>40.170200000000001</v>
      </c>
      <c r="I5230" t="s">
        <v>44</v>
      </c>
      <c r="J5230" t="s">
        <v>85</v>
      </c>
      <c r="K5230" t="s">
        <v>5822</v>
      </c>
      <c r="L5230" t="s">
        <v>47</v>
      </c>
      <c r="M5230" t="s">
        <v>48</v>
      </c>
      <c r="N5230" t="s">
        <v>120</v>
      </c>
      <c r="O5230">
        <f t="shared" si="81"/>
        <v>2014</v>
      </c>
    </row>
    <row r="5231" spans="1:15" x14ac:dyDescent="0.3">
      <c r="A5231" t="s">
        <v>7296</v>
      </c>
      <c r="B5231" s="7">
        <v>42813</v>
      </c>
      <c r="C5231" t="s">
        <v>1483</v>
      </c>
      <c r="D5231" t="s">
        <v>4772</v>
      </c>
      <c r="E5231">
        <v>14.624000000000001</v>
      </c>
      <c r="F5231">
        <v>2</v>
      </c>
      <c r="G5231">
        <v>0.2</v>
      </c>
      <c r="H5231">
        <v>5.1184000000000003</v>
      </c>
      <c r="I5231" t="s">
        <v>44</v>
      </c>
      <c r="J5231" t="s">
        <v>73</v>
      </c>
      <c r="K5231" t="s">
        <v>4773</v>
      </c>
      <c r="L5231" t="s">
        <v>47</v>
      </c>
      <c r="M5231" t="s">
        <v>48</v>
      </c>
      <c r="N5231" t="s">
        <v>3077</v>
      </c>
      <c r="O5231">
        <f t="shared" si="81"/>
        <v>2017</v>
      </c>
    </row>
    <row r="5232" spans="1:15" x14ac:dyDescent="0.3">
      <c r="A5232" t="s">
        <v>7296</v>
      </c>
      <c r="B5232" s="7">
        <v>42813</v>
      </c>
      <c r="C5232" t="s">
        <v>1483</v>
      </c>
      <c r="D5232" t="s">
        <v>2109</v>
      </c>
      <c r="E5232">
        <v>697.16</v>
      </c>
      <c r="F5232">
        <v>5</v>
      </c>
      <c r="G5232">
        <v>0.2</v>
      </c>
      <c r="H5232">
        <v>8.7144999999999992</v>
      </c>
      <c r="I5232" t="s">
        <v>32</v>
      </c>
      <c r="J5232" t="s">
        <v>53</v>
      </c>
      <c r="K5232" t="s">
        <v>2110</v>
      </c>
      <c r="L5232" t="s">
        <v>47</v>
      </c>
      <c r="M5232" t="s">
        <v>48</v>
      </c>
      <c r="N5232" t="s">
        <v>3077</v>
      </c>
      <c r="O5232">
        <f t="shared" si="81"/>
        <v>2017</v>
      </c>
    </row>
    <row r="5233" spans="1:15" x14ac:dyDescent="0.3">
      <c r="A5233" t="s">
        <v>7296</v>
      </c>
      <c r="B5233" s="7">
        <v>42813</v>
      </c>
      <c r="C5233" t="s">
        <v>1483</v>
      </c>
      <c r="D5233" t="s">
        <v>5318</v>
      </c>
      <c r="E5233">
        <v>30.93</v>
      </c>
      <c r="F5233">
        <v>1</v>
      </c>
      <c r="G5233">
        <v>0</v>
      </c>
      <c r="H5233">
        <v>12.6813</v>
      </c>
      <c r="I5233" t="s">
        <v>32</v>
      </c>
      <c r="J5233" t="s">
        <v>63</v>
      </c>
      <c r="K5233" t="s">
        <v>5319</v>
      </c>
      <c r="L5233" t="s">
        <v>47</v>
      </c>
      <c r="M5233" t="s">
        <v>48</v>
      </c>
      <c r="N5233" t="s">
        <v>3077</v>
      </c>
      <c r="O5233">
        <f t="shared" si="81"/>
        <v>2017</v>
      </c>
    </row>
    <row r="5234" spans="1:15" x14ac:dyDescent="0.3">
      <c r="A5234" t="s">
        <v>7296</v>
      </c>
      <c r="B5234" s="7">
        <v>42813</v>
      </c>
      <c r="C5234" t="s">
        <v>1483</v>
      </c>
      <c r="D5234" t="s">
        <v>702</v>
      </c>
      <c r="E5234">
        <v>27.495999999999999</v>
      </c>
      <c r="F5234">
        <v>7</v>
      </c>
      <c r="G5234">
        <v>0.2</v>
      </c>
      <c r="H5234">
        <v>9.2798999999999996</v>
      </c>
      <c r="I5234" t="s">
        <v>44</v>
      </c>
      <c r="J5234" t="s">
        <v>73</v>
      </c>
      <c r="K5234" t="s">
        <v>703</v>
      </c>
      <c r="L5234" t="s">
        <v>47</v>
      </c>
      <c r="M5234" t="s">
        <v>48</v>
      </c>
      <c r="N5234" t="s">
        <v>3077</v>
      </c>
      <c r="O5234">
        <f t="shared" si="81"/>
        <v>2017</v>
      </c>
    </row>
    <row r="5235" spans="1:15" x14ac:dyDescent="0.3">
      <c r="A5235" t="s">
        <v>7297</v>
      </c>
      <c r="B5235" s="7">
        <v>41930</v>
      </c>
      <c r="C5235" t="s">
        <v>4951</v>
      </c>
      <c r="D5235" t="s">
        <v>7172</v>
      </c>
      <c r="E5235">
        <v>605.34</v>
      </c>
      <c r="F5235">
        <v>6</v>
      </c>
      <c r="G5235">
        <v>0</v>
      </c>
      <c r="H5235">
        <v>145.2816</v>
      </c>
      <c r="I5235" t="s">
        <v>32</v>
      </c>
      <c r="J5235" t="s">
        <v>39</v>
      </c>
      <c r="K5235" t="s">
        <v>7173</v>
      </c>
      <c r="L5235" t="s">
        <v>35</v>
      </c>
      <c r="M5235" t="s">
        <v>1511</v>
      </c>
      <c r="N5235" t="s">
        <v>6293</v>
      </c>
      <c r="O5235">
        <f t="shared" si="81"/>
        <v>2014</v>
      </c>
    </row>
    <row r="5236" spans="1:15" x14ac:dyDescent="0.3">
      <c r="A5236" t="s">
        <v>7298</v>
      </c>
      <c r="B5236" s="7">
        <v>42969</v>
      </c>
      <c r="C5236" t="s">
        <v>6815</v>
      </c>
      <c r="D5236" t="s">
        <v>455</v>
      </c>
      <c r="E5236">
        <v>210.00800000000001</v>
      </c>
      <c r="F5236">
        <v>1</v>
      </c>
      <c r="G5236">
        <v>0.2</v>
      </c>
      <c r="H5236">
        <v>2.6251000000000002</v>
      </c>
      <c r="I5236" t="s">
        <v>32</v>
      </c>
      <c r="J5236" t="s">
        <v>53</v>
      </c>
      <c r="K5236" t="s">
        <v>456</v>
      </c>
      <c r="L5236" t="s">
        <v>47</v>
      </c>
      <c r="M5236" t="s">
        <v>48</v>
      </c>
      <c r="N5236" t="s">
        <v>120</v>
      </c>
      <c r="O5236">
        <f t="shared" si="81"/>
        <v>2017</v>
      </c>
    </row>
    <row r="5237" spans="1:15" x14ac:dyDescent="0.3">
      <c r="A5237" t="s">
        <v>7299</v>
      </c>
      <c r="B5237" s="7">
        <v>42693</v>
      </c>
      <c r="C5237" t="s">
        <v>5106</v>
      </c>
      <c r="D5237" t="s">
        <v>6001</v>
      </c>
      <c r="E5237">
        <v>54.96</v>
      </c>
      <c r="F5237">
        <v>3</v>
      </c>
      <c r="G5237">
        <v>0</v>
      </c>
      <c r="H5237">
        <v>15.9384</v>
      </c>
      <c r="I5237" t="s">
        <v>44</v>
      </c>
      <c r="J5237" t="s">
        <v>76</v>
      </c>
      <c r="K5237" t="s">
        <v>6002</v>
      </c>
      <c r="L5237" t="s">
        <v>99</v>
      </c>
      <c r="M5237" t="s">
        <v>230</v>
      </c>
      <c r="N5237" t="s">
        <v>3851</v>
      </c>
      <c r="O5237">
        <f t="shared" si="81"/>
        <v>2016</v>
      </c>
    </row>
    <row r="5238" spans="1:15" x14ac:dyDescent="0.3">
      <c r="A5238" t="s">
        <v>7300</v>
      </c>
      <c r="B5238" s="7">
        <v>41902</v>
      </c>
      <c r="C5238" t="s">
        <v>329</v>
      </c>
      <c r="D5238" t="s">
        <v>2950</v>
      </c>
      <c r="E5238">
        <v>164.22</v>
      </c>
      <c r="F5238">
        <v>3</v>
      </c>
      <c r="G5238">
        <v>0</v>
      </c>
      <c r="H5238">
        <v>50.908200000000001</v>
      </c>
      <c r="I5238" t="s">
        <v>32</v>
      </c>
      <c r="J5238" t="s">
        <v>63</v>
      </c>
      <c r="K5238" t="s">
        <v>2951</v>
      </c>
      <c r="L5238" t="s">
        <v>137</v>
      </c>
      <c r="M5238" t="s">
        <v>2405</v>
      </c>
      <c r="N5238" t="s">
        <v>347</v>
      </c>
      <c r="O5238">
        <f t="shared" si="81"/>
        <v>2014</v>
      </c>
    </row>
    <row r="5239" spans="1:15" x14ac:dyDescent="0.3">
      <c r="A5239" t="s">
        <v>7300</v>
      </c>
      <c r="B5239" s="7">
        <v>41902</v>
      </c>
      <c r="C5239" t="s">
        <v>329</v>
      </c>
      <c r="D5239" t="s">
        <v>1478</v>
      </c>
      <c r="E5239">
        <v>362.94</v>
      </c>
      <c r="F5239">
        <v>3</v>
      </c>
      <c r="G5239">
        <v>0</v>
      </c>
      <c r="H5239">
        <v>36.293999999999997</v>
      </c>
      <c r="I5239" t="s">
        <v>32</v>
      </c>
      <c r="J5239" t="s">
        <v>33</v>
      </c>
      <c r="K5239" t="s">
        <v>1479</v>
      </c>
      <c r="L5239" t="s">
        <v>137</v>
      </c>
      <c r="M5239" t="s">
        <v>2405</v>
      </c>
      <c r="N5239" t="s">
        <v>347</v>
      </c>
      <c r="O5239">
        <f t="shared" si="81"/>
        <v>2014</v>
      </c>
    </row>
    <row r="5240" spans="1:15" x14ac:dyDescent="0.3">
      <c r="A5240" t="s">
        <v>7300</v>
      </c>
      <c r="B5240" s="7">
        <v>41902</v>
      </c>
      <c r="C5240" t="s">
        <v>329</v>
      </c>
      <c r="D5240" t="s">
        <v>899</v>
      </c>
      <c r="E5240">
        <v>59.98</v>
      </c>
      <c r="F5240">
        <v>2</v>
      </c>
      <c r="G5240">
        <v>0</v>
      </c>
      <c r="H5240">
        <v>26.391200000000001</v>
      </c>
      <c r="I5240" t="s">
        <v>69</v>
      </c>
      <c r="J5240" t="s">
        <v>148</v>
      </c>
      <c r="K5240" t="s">
        <v>900</v>
      </c>
      <c r="L5240" t="s">
        <v>137</v>
      </c>
      <c r="M5240" t="s">
        <v>2405</v>
      </c>
      <c r="N5240" t="s">
        <v>347</v>
      </c>
      <c r="O5240">
        <f t="shared" si="81"/>
        <v>2014</v>
      </c>
    </row>
    <row r="5241" spans="1:15" x14ac:dyDescent="0.3">
      <c r="A5241" t="s">
        <v>7301</v>
      </c>
      <c r="B5241" s="7">
        <v>42624</v>
      </c>
      <c r="C5241" t="s">
        <v>5636</v>
      </c>
      <c r="D5241" t="s">
        <v>106</v>
      </c>
      <c r="E5241">
        <v>332.94</v>
      </c>
      <c r="F5241">
        <v>3</v>
      </c>
      <c r="G5241">
        <v>0</v>
      </c>
      <c r="H5241">
        <v>6.6588000000000003</v>
      </c>
      <c r="I5241" t="s">
        <v>44</v>
      </c>
      <c r="J5241" t="s">
        <v>58</v>
      </c>
      <c r="K5241" t="s">
        <v>107</v>
      </c>
      <c r="L5241" t="s">
        <v>47</v>
      </c>
      <c r="M5241" t="s">
        <v>48</v>
      </c>
      <c r="N5241" t="s">
        <v>561</v>
      </c>
      <c r="O5241">
        <f t="shared" si="81"/>
        <v>2016</v>
      </c>
    </row>
    <row r="5242" spans="1:15" x14ac:dyDescent="0.3">
      <c r="A5242" t="s">
        <v>7301</v>
      </c>
      <c r="B5242" s="7">
        <v>42624</v>
      </c>
      <c r="C5242" t="s">
        <v>5636</v>
      </c>
      <c r="D5242" t="s">
        <v>1526</v>
      </c>
      <c r="E5242">
        <v>39.872</v>
      </c>
      <c r="F5242">
        <v>2</v>
      </c>
      <c r="G5242">
        <v>0.2</v>
      </c>
      <c r="H5242">
        <v>12.958399999999999</v>
      </c>
      <c r="I5242" t="s">
        <v>44</v>
      </c>
      <c r="J5242" t="s">
        <v>73</v>
      </c>
      <c r="K5242" t="s">
        <v>1527</v>
      </c>
      <c r="L5242" t="s">
        <v>47</v>
      </c>
      <c r="M5242" t="s">
        <v>48</v>
      </c>
      <c r="N5242" t="s">
        <v>561</v>
      </c>
      <c r="O5242">
        <f t="shared" si="81"/>
        <v>2016</v>
      </c>
    </row>
    <row r="5243" spans="1:15" x14ac:dyDescent="0.3">
      <c r="A5243" t="s">
        <v>7302</v>
      </c>
      <c r="B5243" s="7">
        <v>42636</v>
      </c>
      <c r="C5243" t="s">
        <v>5770</v>
      </c>
      <c r="D5243" t="s">
        <v>7303</v>
      </c>
      <c r="E5243">
        <v>13.68</v>
      </c>
      <c r="F5243">
        <v>2</v>
      </c>
      <c r="G5243">
        <v>0</v>
      </c>
      <c r="H5243">
        <v>3.6936</v>
      </c>
      <c r="I5243" t="s">
        <v>44</v>
      </c>
      <c r="J5243" t="s">
        <v>515</v>
      </c>
      <c r="K5243" t="s">
        <v>7304</v>
      </c>
      <c r="L5243" t="s">
        <v>47</v>
      </c>
      <c r="M5243" t="s">
        <v>93</v>
      </c>
      <c r="N5243" t="s">
        <v>94</v>
      </c>
      <c r="O5243">
        <f t="shared" si="81"/>
        <v>2016</v>
      </c>
    </row>
    <row r="5244" spans="1:15" x14ac:dyDescent="0.3">
      <c r="A5244" t="s">
        <v>7305</v>
      </c>
      <c r="B5244" s="7">
        <v>42951</v>
      </c>
      <c r="C5244" t="s">
        <v>3297</v>
      </c>
      <c r="D5244" t="s">
        <v>1898</v>
      </c>
      <c r="E5244">
        <v>3.3180000000000001</v>
      </c>
      <c r="F5244">
        <v>3</v>
      </c>
      <c r="G5244">
        <v>0.8</v>
      </c>
      <c r="H5244">
        <v>-5.6406000000000001</v>
      </c>
      <c r="I5244" t="s">
        <v>44</v>
      </c>
      <c r="J5244" t="s">
        <v>73</v>
      </c>
      <c r="K5244" t="s">
        <v>1899</v>
      </c>
      <c r="L5244" t="s">
        <v>99</v>
      </c>
      <c r="M5244" t="s">
        <v>100</v>
      </c>
      <c r="N5244" t="s">
        <v>3711</v>
      </c>
      <c r="O5244">
        <f t="shared" si="81"/>
        <v>2017</v>
      </c>
    </row>
    <row r="5245" spans="1:15" x14ac:dyDescent="0.3">
      <c r="A5245" t="s">
        <v>7306</v>
      </c>
      <c r="B5245" s="7">
        <v>42576</v>
      </c>
      <c r="C5245" t="s">
        <v>3359</v>
      </c>
      <c r="D5245" t="s">
        <v>2965</v>
      </c>
      <c r="E5245">
        <v>10.44</v>
      </c>
      <c r="F5245">
        <v>1</v>
      </c>
      <c r="G5245">
        <v>0</v>
      </c>
      <c r="H5245">
        <v>4.8023999999999996</v>
      </c>
      <c r="I5245" t="s">
        <v>44</v>
      </c>
      <c r="J5245" t="s">
        <v>73</v>
      </c>
      <c r="K5245" t="s">
        <v>2966</v>
      </c>
      <c r="L5245" t="s">
        <v>35</v>
      </c>
      <c r="M5245" t="s">
        <v>289</v>
      </c>
      <c r="N5245" t="s">
        <v>1001</v>
      </c>
      <c r="O5245">
        <f t="shared" si="81"/>
        <v>2016</v>
      </c>
    </row>
    <row r="5246" spans="1:15" x14ac:dyDescent="0.3">
      <c r="A5246" t="s">
        <v>7307</v>
      </c>
      <c r="B5246" s="7">
        <v>42584</v>
      </c>
      <c r="C5246" t="s">
        <v>2117</v>
      </c>
      <c r="D5246" t="s">
        <v>7308</v>
      </c>
      <c r="E5246">
        <v>136.464</v>
      </c>
      <c r="F5246">
        <v>2</v>
      </c>
      <c r="G5246">
        <v>0.2</v>
      </c>
      <c r="H5246">
        <v>15.3522</v>
      </c>
      <c r="I5246" t="s">
        <v>32</v>
      </c>
      <c r="J5246" t="s">
        <v>53</v>
      </c>
      <c r="K5246" t="s">
        <v>7309</v>
      </c>
      <c r="L5246" t="s">
        <v>47</v>
      </c>
      <c r="M5246" t="s">
        <v>48</v>
      </c>
      <c r="N5246" t="s">
        <v>49</v>
      </c>
      <c r="O5246">
        <f t="shared" si="81"/>
        <v>2016</v>
      </c>
    </row>
    <row r="5247" spans="1:15" x14ac:dyDescent="0.3">
      <c r="A5247" t="s">
        <v>7307</v>
      </c>
      <c r="B5247" s="7">
        <v>42584</v>
      </c>
      <c r="C5247" t="s">
        <v>2117</v>
      </c>
      <c r="D5247" t="s">
        <v>729</v>
      </c>
      <c r="E5247">
        <v>333.57600000000002</v>
      </c>
      <c r="F5247">
        <v>3</v>
      </c>
      <c r="G5247">
        <v>0.2</v>
      </c>
      <c r="H5247">
        <v>33.357599999999998</v>
      </c>
      <c r="I5247" t="s">
        <v>69</v>
      </c>
      <c r="J5247" t="s">
        <v>70</v>
      </c>
      <c r="K5247" t="s">
        <v>730</v>
      </c>
      <c r="L5247" t="s">
        <v>47</v>
      </c>
      <c r="M5247" t="s">
        <v>48</v>
      </c>
      <c r="N5247" t="s">
        <v>49</v>
      </c>
      <c r="O5247">
        <f t="shared" si="81"/>
        <v>2016</v>
      </c>
    </row>
    <row r="5248" spans="1:15" x14ac:dyDescent="0.3">
      <c r="A5248" t="s">
        <v>7307</v>
      </c>
      <c r="B5248" s="7">
        <v>42584</v>
      </c>
      <c r="C5248" t="s">
        <v>2117</v>
      </c>
      <c r="D5248" t="s">
        <v>1573</v>
      </c>
      <c r="E5248">
        <v>12.544</v>
      </c>
      <c r="F5248">
        <v>2</v>
      </c>
      <c r="G5248">
        <v>0.2</v>
      </c>
      <c r="H5248">
        <v>4.7039999999999997</v>
      </c>
      <c r="I5248" t="s">
        <v>44</v>
      </c>
      <c r="J5248" t="s">
        <v>73</v>
      </c>
      <c r="K5248" t="s">
        <v>1574</v>
      </c>
      <c r="L5248" t="s">
        <v>47</v>
      </c>
      <c r="M5248" t="s">
        <v>48</v>
      </c>
      <c r="N5248" t="s">
        <v>49</v>
      </c>
      <c r="O5248">
        <f t="shared" si="81"/>
        <v>2016</v>
      </c>
    </row>
    <row r="5249" spans="1:15" x14ac:dyDescent="0.3">
      <c r="A5249" t="s">
        <v>7310</v>
      </c>
      <c r="B5249" s="7">
        <v>42145</v>
      </c>
      <c r="C5249" t="s">
        <v>300</v>
      </c>
      <c r="D5249" t="s">
        <v>390</v>
      </c>
      <c r="E5249">
        <v>20.768000000000001</v>
      </c>
      <c r="F5249">
        <v>8</v>
      </c>
      <c r="G5249">
        <v>0.8</v>
      </c>
      <c r="H5249">
        <v>-52.958399999999997</v>
      </c>
      <c r="I5249" t="s">
        <v>44</v>
      </c>
      <c r="J5249" t="s">
        <v>76</v>
      </c>
      <c r="K5249" t="s">
        <v>391</v>
      </c>
      <c r="L5249" t="s">
        <v>99</v>
      </c>
      <c r="M5249" t="s">
        <v>193</v>
      </c>
      <c r="N5249" t="s">
        <v>7311</v>
      </c>
      <c r="O5249">
        <f t="shared" si="81"/>
        <v>2015</v>
      </c>
    </row>
    <row r="5250" spans="1:15" x14ac:dyDescent="0.3">
      <c r="A5250" t="s">
        <v>7312</v>
      </c>
      <c r="B5250" s="7">
        <v>43042</v>
      </c>
      <c r="C5250" t="s">
        <v>3069</v>
      </c>
      <c r="D5250" t="s">
        <v>657</v>
      </c>
      <c r="E5250">
        <v>43.5</v>
      </c>
      <c r="F5250">
        <v>3</v>
      </c>
      <c r="G5250">
        <v>0</v>
      </c>
      <c r="H5250">
        <v>10.875</v>
      </c>
      <c r="I5250" t="s">
        <v>69</v>
      </c>
      <c r="J5250" t="s">
        <v>148</v>
      </c>
      <c r="K5250" t="s">
        <v>658</v>
      </c>
      <c r="L5250" t="s">
        <v>47</v>
      </c>
      <c r="M5250" t="s">
        <v>93</v>
      </c>
      <c r="N5250" t="s">
        <v>94</v>
      </c>
      <c r="O5250">
        <f t="shared" ref="O5250:O5313" si="82">YEAR(B5250)</f>
        <v>2017</v>
      </c>
    </row>
    <row r="5251" spans="1:15" x14ac:dyDescent="0.3">
      <c r="A5251" t="s">
        <v>7313</v>
      </c>
      <c r="B5251" s="7">
        <v>42110</v>
      </c>
      <c r="C5251" t="s">
        <v>1998</v>
      </c>
      <c r="D5251" t="s">
        <v>4810</v>
      </c>
      <c r="E5251">
        <v>12.576000000000001</v>
      </c>
      <c r="F5251">
        <v>4</v>
      </c>
      <c r="G5251">
        <v>0.2</v>
      </c>
      <c r="H5251">
        <v>4.0872000000000002</v>
      </c>
      <c r="I5251" t="s">
        <v>44</v>
      </c>
      <c r="J5251" t="s">
        <v>241</v>
      </c>
      <c r="K5251" t="s">
        <v>500</v>
      </c>
      <c r="L5251" t="s">
        <v>137</v>
      </c>
      <c r="M5251" t="s">
        <v>138</v>
      </c>
      <c r="N5251" t="s">
        <v>139</v>
      </c>
      <c r="O5251">
        <f t="shared" si="82"/>
        <v>2015</v>
      </c>
    </row>
    <row r="5252" spans="1:15" x14ac:dyDescent="0.3">
      <c r="A5252" t="s">
        <v>7314</v>
      </c>
      <c r="B5252" s="7">
        <v>42716</v>
      </c>
      <c r="C5252" t="s">
        <v>5621</v>
      </c>
      <c r="D5252" t="s">
        <v>3306</v>
      </c>
      <c r="E5252">
        <v>249.95</v>
      </c>
      <c r="F5252">
        <v>5</v>
      </c>
      <c r="G5252">
        <v>0</v>
      </c>
      <c r="H5252">
        <v>19.995999999999999</v>
      </c>
      <c r="I5252" t="s">
        <v>69</v>
      </c>
      <c r="J5252" t="s">
        <v>148</v>
      </c>
      <c r="K5252" t="s">
        <v>3307</v>
      </c>
      <c r="L5252" t="s">
        <v>35</v>
      </c>
      <c r="M5252" t="s">
        <v>1129</v>
      </c>
      <c r="N5252" t="s">
        <v>446</v>
      </c>
      <c r="O5252">
        <f t="shared" si="82"/>
        <v>2016</v>
      </c>
    </row>
    <row r="5253" spans="1:15" x14ac:dyDescent="0.3">
      <c r="A5253" t="s">
        <v>7314</v>
      </c>
      <c r="B5253" s="7">
        <v>42716</v>
      </c>
      <c r="C5253" t="s">
        <v>5621</v>
      </c>
      <c r="D5253" t="s">
        <v>5638</v>
      </c>
      <c r="E5253">
        <v>49.12</v>
      </c>
      <c r="F5253">
        <v>4</v>
      </c>
      <c r="G5253">
        <v>0</v>
      </c>
      <c r="H5253">
        <v>23.086400000000001</v>
      </c>
      <c r="I5253" t="s">
        <v>44</v>
      </c>
      <c r="J5253" t="s">
        <v>85</v>
      </c>
      <c r="K5253" t="s">
        <v>5639</v>
      </c>
      <c r="L5253" t="s">
        <v>35</v>
      </c>
      <c r="M5253" t="s">
        <v>1129</v>
      </c>
      <c r="N5253" t="s">
        <v>446</v>
      </c>
      <c r="O5253">
        <f t="shared" si="82"/>
        <v>2016</v>
      </c>
    </row>
    <row r="5254" spans="1:15" x14ac:dyDescent="0.3">
      <c r="A5254" t="s">
        <v>7315</v>
      </c>
      <c r="B5254" s="7">
        <v>42307</v>
      </c>
      <c r="C5254" t="s">
        <v>4979</v>
      </c>
      <c r="D5254" t="s">
        <v>4740</v>
      </c>
      <c r="E5254">
        <v>182.91</v>
      </c>
      <c r="F5254">
        <v>3</v>
      </c>
      <c r="G5254">
        <v>0</v>
      </c>
      <c r="H5254">
        <v>53.043900000000001</v>
      </c>
      <c r="I5254" t="s">
        <v>44</v>
      </c>
      <c r="J5254" t="s">
        <v>76</v>
      </c>
      <c r="K5254" t="s">
        <v>4741</v>
      </c>
      <c r="L5254" t="s">
        <v>35</v>
      </c>
      <c r="M5254" t="s">
        <v>289</v>
      </c>
      <c r="N5254" t="s">
        <v>2620</v>
      </c>
      <c r="O5254">
        <f t="shared" si="82"/>
        <v>2015</v>
      </c>
    </row>
    <row r="5255" spans="1:15" x14ac:dyDescent="0.3">
      <c r="A5255" t="s">
        <v>7316</v>
      </c>
      <c r="B5255" s="7">
        <v>41705</v>
      </c>
      <c r="C5255" t="s">
        <v>3486</v>
      </c>
      <c r="D5255" t="s">
        <v>3786</v>
      </c>
      <c r="E5255">
        <v>107.648</v>
      </c>
      <c r="F5255">
        <v>2</v>
      </c>
      <c r="G5255">
        <v>0.2</v>
      </c>
      <c r="H5255">
        <v>33.64</v>
      </c>
      <c r="I5255" t="s">
        <v>44</v>
      </c>
      <c r="J5255" t="s">
        <v>73</v>
      </c>
      <c r="K5255" t="s">
        <v>3787</v>
      </c>
      <c r="L5255" t="s">
        <v>47</v>
      </c>
      <c r="M5255" t="s">
        <v>93</v>
      </c>
      <c r="N5255" t="s">
        <v>1219</v>
      </c>
      <c r="O5255">
        <f t="shared" si="82"/>
        <v>2014</v>
      </c>
    </row>
    <row r="5256" spans="1:15" x14ac:dyDescent="0.3">
      <c r="A5256" t="s">
        <v>7317</v>
      </c>
      <c r="B5256" s="7">
        <v>42068</v>
      </c>
      <c r="C5256" t="s">
        <v>938</v>
      </c>
      <c r="D5256" t="s">
        <v>1625</v>
      </c>
      <c r="E5256">
        <v>99.372</v>
      </c>
      <c r="F5256">
        <v>2</v>
      </c>
      <c r="G5256">
        <v>0.3</v>
      </c>
      <c r="H5256">
        <v>-7.0979999999999999</v>
      </c>
      <c r="I5256" t="s">
        <v>32</v>
      </c>
      <c r="J5256" t="s">
        <v>39</v>
      </c>
      <c r="K5256" t="s">
        <v>1626</v>
      </c>
      <c r="L5256" t="s">
        <v>137</v>
      </c>
      <c r="M5256" t="s">
        <v>138</v>
      </c>
      <c r="N5256" t="s">
        <v>7318</v>
      </c>
      <c r="O5256">
        <f t="shared" si="82"/>
        <v>2015</v>
      </c>
    </row>
    <row r="5257" spans="1:15" x14ac:dyDescent="0.3">
      <c r="A5257" t="s">
        <v>7317</v>
      </c>
      <c r="B5257" s="7">
        <v>42068</v>
      </c>
      <c r="C5257" t="s">
        <v>938</v>
      </c>
      <c r="D5257" t="s">
        <v>5566</v>
      </c>
      <c r="E5257">
        <v>33.567999999999998</v>
      </c>
      <c r="F5257">
        <v>2</v>
      </c>
      <c r="G5257">
        <v>0.2</v>
      </c>
      <c r="H5257">
        <v>-5.4547999999999996</v>
      </c>
      <c r="I5257" t="s">
        <v>32</v>
      </c>
      <c r="J5257" t="s">
        <v>63</v>
      </c>
      <c r="K5257" t="s">
        <v>5567</v>
      </c>
      <c r="L5257" t="s">
        <v>137</v>
      </c>
      <c r="M5257" t="s">
        <v>138</v>
      </c>
      <c r="N5257" t="s">
        <v>7318</v>
      </c>
      <c r="O5257">
        <f t="shared" si="82"/>
        <v>2015</v>
      </c>
    </row>
    <row r="5258" spans="1:15" x14ac:dyDescent="0.3">
      <c r="A5258" t="s">
        <v>7319</v>
      </c>
      <c r="B5258" s="7">
        <v>42590</v>
      </c>
      <c r="C5258" t="s">
        <v>1727</v>
      </c>
      <c r="D5258" t="s">
        <v>5327</v>
      </c>
      <c r="E5258">
        <v>10.56</v>
      </c>
      <c r="F5258">
        <v>2</v>
      </c>
      <c r="G5258">
        <v>0</v>
      </c>
      <c r="H5258">
        <v>4.7519999999999998</v>
      </c>
      <c r="I5258" t="s">
        <v>44</v>
      </c>
      <c r="J5258" t="s">
        <v>85</v>
      </c>
      <c r="K5258" t="s">
        <v>5328</v>
      </c>
      <c r="L5258" t="s">
        <v>99</v>
      </c>
      <c r="M5258" t="s">
        <v>576</v>
      </c>
      <c r="N5258" t="s">
        <v>4289</v>
      </c>
      <c r="O5258">
        <f t="shared" si="82"/>
        <v>2016</v>
      </c>
    </row>
    <row r="5259" spans="1:15" x14ac:dyDescent="0.3">
      <c r="A5259" t="s">
        <v>7320</v>
      </c>
      <c r="B5259" s="7">
        <v>42738</v>
      </c>
      <c r="C5259" t="s">
        <v>842</v>
      </c>
      <c r="D5259" t="s">
        <v>2857</v>
      </c>
      <c r="E5259">
        <v>38.880000000000003</v>
      </c>
      <c r="F5259">
        <v>6</v>
      </c>
      <c r="G5259">
        <v>0</v>
      </c>
      <c r="H5259">
        <v>18.662400000000002</v>
      </c>
      <c r="I5259" t="s">
        <v>44</v>
      </c>
      <c r="J5259" t="s">
        <v>85</v>
      </c>
      <c r="K5259" t="s">
        <v>2858</v>
      </c>
      <c r="L5259" t="s">
        <v>47</v>
      </c>
      <c r="M5259" t="s">
        <v>48</v>
      </c>
      <c r="N5259" t="s">
        <v>4411</v>
      </c>
      <c r="O5259">
        <f t="shared" si="82"/>
        <v>2017</v>
      </c>
    </row>
    <row r="5260" spans="1:15" x14ac:dyDescent="0.3">
      <c r="A5260" t="s">
        <v>7321</v>
      </c>
      <c r="B5260" s="7">
        <v>43017</v>
      </c>
      <c r="C5260" t="s">
        <v>1467</v>
      </c>
      <c r="D5260" t="s">
        <v>2502</v>
      </c>
      <c r="E5260">
        <v>35.200000000000003</v>
      </c>
      <c r="F5260">
        <v>5</v>
      </c>
      <c r="G5260">
        <v>0</v>
      </c>
      <c r="H5260">
        <v>16.544</v>
      </c>
      <c r="I5260" t="s">
        <v>44</v>
      </c>
      <c r="J5260" t="s">
        <v>85</v>
      </c>
      <c r="K5260" t="s">
        <v>2503</v>
      </c>
      <c r="L5260" t="s">
        <v>47</v>
      </c>
      <c r="M5260" t="s">
        <v>48</v>
      </c>
      <c r="N5260" t="s">
        <v>49</v>
      </c>
      <c r="O5260">
        <f t="shared" si="82"/>
        <v>2017</v>
      </c>
    </row>
    <row r="5261" spans="1:15" x14ac:dyDescent="0.3">
      <c r="A5261" t="s">
        <v>7322</v>
      </c>
      <c r="B5261" s="7">
        <v>43028</v>
      </c>
      <c r="C5261" t="s">
        <v>168</v>
      </c>
      <c r="D5261" t="s">
        <v>2195</v>
      </c>
      <c r="E5261">
        <v>45.527999999999999</v>
      </c>
      <c r="F5261">
        <v>3</v>
      </c>
      <c r="G5261">
        <v>0.2</v>
      </c>
      <c r="H5261">
        <v>15.934799999999999</v>
      </c>
      <c r="I5261" t="s">
        <v>44</v>
      </c>
      <c r="J5261" t="s">
        <v>85</v>
      </c>
      <c r="K5261" t="s">
        <v>2196</v>
      </c>
      <c r="L5261" t="s">
        <v>137</v>
      </c>
      <c r="M5261" t="s">
        <v>138</v>
      </c>
      <c r="N5261" t="s">
        <v>139</v>
      </c>
      <c r="O5261">
        <f t="shared" si="82"/>
        <v>2017</v>
      </c>
    </row>
    <row r="5262" spans="1:15" x14ac:dyDescent="0.3">
      <c r="A5262" t="s">
        <v>7323</v>
      </c>
      <c r="B5262" s="7">
        <v>41889</v>
      </c>
      <c r="C5262" t="s">
        <v>3309</v>
      </c>
      <c r="D5262" t="s">
        <v>4961</v>
      </c>
      <c r="E5262">
        <v>196.77600000000001</v>
      </c>
      <c r="F5262">
        <v>3</v>
      </c>
      <c r="G5262">
        <v>0.2</v>
      </c>
      <c r="H5262">
        <v>14.7582</v>
      </c>
      <c r="I5262" t="s">
        <v>69</v>
      </c>
      <c r="J5262" t="s">
        <v>70</v>
      </c>
      <c r="K5262" t="s">
        <v>4962</v>
      </c>
      <c r="L5262" t="s">
        <v>99</v>
      </c>
      <c r="M5262" t="s">
        <v>100</v>
      </c>
      <c r="N5262" t="s">
        <v>171</v>
      </c>
      <c r="O5262">
        <f t="shared" si="82"/>
        <v>2014</v>
      </c>
    </row>
    <row r="5263" spans="1:15" x14ac:dyDescent="0.3">
      <c r="A5263" t="s">
        <v>7323</v>
      </c>
      <c r="B5263" s="7">
        <v>41889</v>
      </c>
      <c r="C5263" t="s">
        <v>3309</v>
      </c>
      <c r="D5263" t="s">
        <v>1213</v>
      </c>
      <c r="E5263">
        <v>2.92</v>
      </c>
      <c r="F5263">
        <v>2</v>
      </c>
      <c r="G5263">
        <v>0.8</v>
      </c>
      <c r="H5263">
        <v>-4.8179999999999996</v>
      </c>
      <c r="I5263" t="s">
        <v>44</v>
      </c>
      <c r="J5263" t="s">
        <v>73</v>
      </c>
      <c r="K5263" t="s">
        <v>1214</v>
      </c>
      <c r="L5263" t="s">
        <v>99</v>
      </c>
      <c r="M5263" t="s">
        <v>100</v>
      </c>
      <c r="N5263" t="s">
        <v>171</v>
      </c>
      <c r="O5263">
        <f t="shared" si="82"/>
        <v>2014</v>
      </c>
    </row>
    <row r="5264" spans="1:15" x14ac:dyDescent="0.3">
      <c r="A5264" t="s">
        <v>7323</v>
      </c>
      <c r="B5264" s="7">
        <v>41889</v>
      </c>
      <c r="C5264" t="s">
        <v>3309</v>
      </c>
      <c r="D5264" t="s">
        <v>2534</v>
      </c>
      <c r="E5264">
        <v>200.79499999999999</v>
      </c>
      <c r="F5264">
        <v>1</v>
      </c>
      <c r="G5264">
        <v>0.3</v>
      </c>
      <c r="H5264">
        <v>-22.948</v>
      </c>
      <c r="I5264" t="s">
        <v>32</v>
      </c>
      <c r="J5264" t="s">
        <v>53</v>
      </c>
      <c r="K5264" t="s">
        <v>2535</v>
      </c>
      <c r="L5264" t="s">
        <v>99</v>
      </c>
      <c r="M5264" t="s">
        <v>100</v>
      </c>
      <c r="N5264" t="s">
        <v>171</v>
      </c>
      <c r="O5264">
        <f t="shared" si="82"/>
        <v>2014</v>
      </c>
    </row>
    <row r="5265" spans="1:15" x14ac:dyDescent="0.3">
      <c r="A5265" t="s">
        <v>7323</v>
      </c>
      <c r="B5265" s="7">
        <v>41889</v>
      </c>
      <c r="C5265" t="s">
        <v>3309</v>
      </c>
      <c r="D5265" t="s">
        <v>4274</v>
      </c>
      <c r="E5265">
        <v>46.688000000000002</v>
      </c>
      <c r="F5265">
        <v>4</v>
      </c>
      <c r="G5265">
        <v>0.2</v>
      </c>
      <c r="H5265">
        <v>-2.9180000000000001</v>
      </c>
      <c r="I5265" t="s">
        <v>69</v>
      </c>
      <c r="J5265" t="s">
        <v>148</v>
      </c>
      <c r="K5265" t="s">
        <v>4275</v>
      </c>
      <c r="L5265" t="s">
        <v>99</v>
      </c>
      <c r="M5265" t="s">
        <v>100</v>
      </c>
      <c r="N5265" t="s">
        <v>171</v>
      </c>
      <c r="O5265">
        <f t="shared" si="82"/>
        <v>2014</v>
      </c>
    </row>
    <row r="5266" spans="1:15" x14ac:dyDescent="0.3">
      <c r="A5266" t="s">
        <v>7323</v>
      </c>
      <c r="B5266" s="7">
        <v>41889</v>
      </c>
      <c r="C5266" t="s">
        <v>3309</v>
      </c>
      <c r="D5266" t="s">
        <v>6207</v>
      </c>
      <c r="E5266">
        <v>21.864000000000001</v>
      </c>
      <c r="F5266">
        <v>3</v>
      </c>
      <c r="G5266">
        <v>0.2</v>
      </c>
      <c r="H5266">
        <v>3.5529000000000002</v>
      </c>
      <c r="I5266" t="s">
        <v>44</v>
      </c>
      <c r="J5266" t="s">
        <v>66</v>
      </c>
      <c r="K5266" t="s">
        <v>6208</v>
      </c>
      <c r="L5266" t="s">
        <v>99</v>
      </c>
      <c r="M5266" t="s">
        <v>100</v>
      </c>
      <c r="N5266" t="s">
        <v>171</v>
      </c>
      <c r="O5266">
        <f t="shared" si="82"/>
        <v>2014</v>
      </c>
    </row>
    <row r="5267" spans="1:15" x14ac:dyDescent="0.3">
      <c r="A5267" t="s">
        <v>7324</v>
      </c>
      <c r="B5267" s="7">
        <v>43008</v>
      </c>
      <c r="C5267" t="s">
        <v>5653</v>
      </c>
      <c r="D5267" t="s">
        <v>3525</v>
      </c>
      <c r="E5267">
        <v>11.76</v>
      </c>
      <c r="F5267">
        <v>2</v>
      </c>
      <c r="G5267">
        <v>0</v>
      </c>
      <c r="H5267">
        <v>5.7624000000000004</v>
      </c>
      <c r="I5267" t="s">
        <v>44</v>
      </c>
      <c r="J5267" t="s">
        <v>85</v>
      </c>
      <c r="K5267" t="s">
        <v>3526</v>
      </c>
      <c r="L5267" t="s">
        <v>47</v>
      </c>
      <c r="M5267" t="s">
        <v>93</v>
      </c>
      <c r="N5267" t="s">
        <v>94</v>
      </c>
      <c r="O5267">
        <f t="shared" si="82"/>
        <v>2017</v>
      </c>
    </row>
    <row r="5268" spans="1:15" x14ac:dyDescent="0.3">
      <c r="A5268" t="s">
        <v>7324</v>
      </c>
      <c r="B5268" s="7">
        <v>43008</v>
      </c>
      <c r="C5268" t="s">
        <v>5653</v>
      </c>
      <c r="D5268" t="s">
        <v>6068</v>
      </c>
      <c r="E5268">
        <v>167.94</v>
      </c>
      <c r="F5268">
        <v>3</v>
      </c>
      <c r="G5268">
        <v>0</v>
      </c>
      <c r="H5268">
        <v>82.290599999999998</v>
      </c>
      <c r="I5268" t="s">
        <v>44</v>
      </c>
      <c r="J5268" t="s">
        <v>85</v>
      </c>
      <c r="K5268" t="s">
        <v>6069</v>
      </c>
      <c r="L5268" t="s">
        <v>47</v>
      </c>
      <c r="M5268" t="s">
        <v>93</v>
      </c>
      <c r="N5268" t="s">
        <v>94</v>
      </c>
      <c r="O5268">
        <f t="shared" si="82"/>
        <v>2017</v>
      </c>
    </row>
    <row r="5269" spans="1:15" x14ac:dyDescent="0.3">
      <c r="A5269" t="s">
        <v>7324</v>
      </c>
      <c r="B5269" s="7">
        <v>43008</v>
      </c>
      <c r="C5269" t="s">
        <v>5653</v>
      </c>
      <c r="D5269" t="s">
        <v>3602</v>
      </c>
      <c r="E5269">
        <v>3.89</v>
      </c>
      <c r="F5269">
        <v>1</v>
      </c>
      <c r="G5269">
        <v>0</v>
      </c>
      <c r="H5269">
        <v>1.0114000000000001</v>
      </c>
      <c r="I5269" t="s">
        <v>44</v>
      </c>
      <c r="J5269" t="s">
        <v>76</v>
      </c>
      <c r="K5269" t="s">
        <v>3603</v>
      </c>
      <c r="L5269" t="s">
        <v>47</v>
      </c>
      <c r="M5269" t="s">
        <v>93</v>
      </c>
      <c r="N5269" t="s">
        <v>94</v>
      </c>
      <c r="O5269">
        <f t="shared" si="82"/>
        <v>2017</v>
      </c>
    </row>
    <row r="5270" spans="1:15" x14ac:dyDescent="0.3">
      <c r="A5270" t="s">
        <v>7325</v>
      </c>
      <c r="B5270" s="7">
        <v>43055</v>
      </c>
      <c r="C5270" t="s">
        <v>3090</v>
      </c>
      <c r="D5270" t="s">
        <v>7326</v>
      </c>
      <c r="E5270">
        <v>52.44</v>
      </c>
      <c r="F5270">
        <v>4</v>
      </c>
      <c r="G5270">
        <v>0</v>
      </c>
      <c r="H5270">
        <v>24.122399999999999</v>
      </c>
      <c r="I5270" t="s">
        <v>69</v>
      </c>
      <c r="J5270" t="s">
        <v>604</v>
      </c>
      <c r="K5270" t="s">
        <v>7327</v>
      </c>
      <c r="L5270" t="s">
        <v>137</v>
      </c>
      <c r="M5270" t="s">
        <v>243</v>
      </c>
      <c r="N5270" t="s">
        <v>2802</v>
      </c>
      <c r="O5270">
        <f t="shared" si="82"/>
        <v>2017</v>
      </c>
    </row>
    <row r="5271" spans="1:15" x14ac:dyDescent="0.3">
      <c r="A5271" t="s">
        <v>7328</v>
      </c>
      <c r="B5271" s="7">
        <v>42989</v>
      </c>
      <c r="C5271" t="s">
        <v>688</v>
      </c>
      <c r="D5271" t="s">
        <v>313</v>
      </c>
      <c r="E5271">
        <v>32.36</v>
      </c>
      <c r="F5271">
        <v>4</v>
      </c>
      <c r="G5271">
        <v>0</v>
      </c>
      <c r="H5271">
        <v>11.6496</v>
      </c>
      <c r="I5271" t="s">
        <v>32</v>
      </c>
      <c r="J5271" t="s">
        <v>63</v>
      </c>
      <c r="K5271" t="s">
        <v>314</v>
      </c>
      <c r="L5271" t="s">
        <v>47</v>
      </c>
      <c r="M5271" t="s">
        <v>48</v>
      </c>
      <c r="N5271" t="s">
        <v>120</v>
      </c>
      <c r="O5271">
        <f t="shared" si="82"/>
        <v>2017</v>
      </c>
    </row>
    <row r="5272" spans="1:15" x14ac:dyDescent="0.3">
      <c r="A5272" t="s">
        <v>7328</v>
      </c>
      <c r="B5272" s="7">
        <v>42989</v>
      </c>
      <c r="C5272" t="s">
        <v>688</v>
      </c>
      <c r="D5272" t="s">
        <v>2480</v>
      </c>
      <c r="E5272">
        <v>406.6</v>
      </c>
      <c r="F5272">
        <v>5</v>
      </c>
      <c r="G5272">
        <v>0</v>
      </c>
      <c r="H5272">
        <v>113.848</v>
      </c>
      <c r="I5272" t="s">
        <v>44</v>
      </c>
      <c r="J5272" t="s">
        <v>76</v>
      </c>
      <c r="K5272" t="s">
        <v>2481</v>
      </c>
      <c r="L5272" t="s">
        <v>47</v>
      </c>
      <c r="M5272" t="s">
        <v>48</v>
      </c>
      <c r="N5272" t="s">
        <v>120</v>
      </c>
      <c r="O5272">
        <f t="shared" si="82"/>
        <v>2017</v>
      </c>
    </row>
    <row r="5273" spans="1:15" x14ac:dyDescent="0.3">
      <c r="A5273" t="s">
        <v>7329</v>
      </c>
      <c r="B5273" s="7">
        <v>42751</v>
      </c>
      <c r="C5273" t="s">
        <v>5914</v>
      </c>
      <c r="D5273" t="s">
        <v>62</v>
      </c>
      <c r="E5273">
        <v>27.92</v>
      </c>
      <c r="F5273">
        <v>4</v>
      </c>
      <c r="G5273">
        <v>0</v>
      </c>
      <c r="H5273">
        <v>8.0968</v>
      </c>
      <c r="I5273" t="s">
        <v>32</v>
      </c>
      <c r="J5273" t="s">
        <v>63</v>
      </c>
      <c r="K5273" t="s">
        <v>64</v>
      </c>
      <c r="L5273" t="s">
        <v>47</v>
      </c>
      <c r="M5273" t="s">
        <v>48</v>
      </c>
      <c r="N5273" t="s">
        <v>49</v>
      </c>
      <c r="O5273">
        <f t="shared" si="82"/>
        <v>2017</v>
      </c>
    </row>
    <row r="5274" spans="1:15" x14ac:dyDescent="0.3">
      <c r="A5274" t="s">
        <v>7329</v>
      </c>
      <c r="B5274" s="7">
        <v>42751</v>
      </c>
      <c r="C5274" t="s">
        <v>5914</v>
      </c>
      <c r="D5274" t="s">
        <v>2466</v>
      </c>
      <c r="E5274">
        <v>399.67200000000003</v>
      </c>
      <c r="F5274">
        <v>7</v>
      </c>
      <c r="G5274">
        <v>0.2</v>
      </c>
      <c r="H5274">
        <v>-14.9877</v>
      </c>
      <c r="I5274" t="s">
        <v>32</v>
      </c>
      <c r="J5274" t="s">
        <v>53</v>
      </c>
      <c r="K5274" t="s">
        <v>2467</v>
      </c>
      <c r="L5274" t="s">
        <v>47</v>
      </c>
      <c r="M5274" t="s">
        <v>48</v>
      </c>
      <c r="N5274" t="s">
        <v>49</v>
      </c>
      <c r="O5274">
        <f t="shared" si="82"/>
        <v>2017</v>
      </c>
    </row>
    <row r="5275" spans="1:15" x14ac:dyDescent="0.3">
      <c r="A5275" t="s">
        <v>7330</v>
      </c>
      <c r="B5275" s="7">
        <v>42700</v>
      </c>
      <c r="C5275" t="s">
        <v>425</v>
      </c>
      <c r="D5275" t="s">
        <v>2560</v>
      </c>
      <c r="E5275">
        <v>3.7440000000000002</v>
      </c>
      <c r="F5275">
        <v>4</v>
      </c>
      <c r="G5275">
        <v>0.7</v>
      </c>
      <c r="H5275">
        <v>-2.6208</v>
      </c>
      <c r="I5275" t="s">
        <v>44</v>
      </c>
      <c r="J5275" t="s">
        <v>73</v>
      </c>
      <c r="K5275" t="s">
        <v>2561</v>
      </c>
      <c r="L5275" t="s">
        <v>35</v>
      </c>
      <c r="M5275" t="s">
        <v>55</v>
      </c>
      <c r="N5275" t="s">
        <v>1256</v>
      </c>
      <c r="O5275">
        <f t="shared" si="82"/>
        <v>2016</v>
      </c>
    </row>
    <row r="5276" spans="1:15" x14ac:dyDescent="0.3">
      <c r="A5276" t="s">
        <v>7331</v>
      </c>
      <c r="B5276" s="7">
        <v>42315</v>
      </c>
      <c r="C5276" t="s">
        <v>5152</v>
      </c>
      <c r="D5276" t="s">
        <v>1598</v>
      </c>
      <c r="E5276">
        <v>715.2</v>
      </c>
      <c r="F5276">
        <v>3</v>
      </c>
      <c r="G5276">
        <v>0</v>
      </c>
      <c r="H5276">
        <v>178.8</v>
      </c>
      <c r="I5276" t="s">
        <v>32</v>
      </c>
      <c r="J5276" t="s">
        <v>39</v>
      </c>
      <c r="K5276" t="s">
        <v>1599</v>
      </c>
      <c r="L5276" t="s">
        <v>137</v>
      </c>
      <c r="M5276" t="s">
        <v>4607</v>
      </c>
      <c r="N5276" t="s">
        <v>1956</v>
      </c>
      <c r="O5276">
        <f t="shared" si="82"/>
        <v>2015</v>
      </c>
    </row>
    <row r="5277" spans="1:15" x14ac:dyDescent="0.3">
      <c r="A5277" t="s">
        <v>7332</v>
      </c>
      <c r="B5277" s="7">
        <v>43083</v>
      </c>
      <c r="C5277" t="s">
        <v>955</v>
      </c>
      <c r="D5277" t="s">
        <v>875</v>
      </c>
      <c r="E5277">
        <v>159.80000000000001</v>
      </c>
      <c r="F5277">
        <v>4</v>
      </c>
      <c r="G5277">
        <v>0</v>
      </c>
      <c r="H5277">
        <v>70.311999999999998</v>
      </c>
      <c r="I5277" t="s">
        <v>69</v>
      </c>
      <c r="J5277" t="s">
        <v>148</v>
      </c>
      <c r="K5277" t="s">
        <v>876</v>
      </c>
      <c r="L5277" t="s">
        <v>35</v>
      </c>
      <c r="M5277" t="s">
        <v>1511</v>
      </c>
      <c r="N5277" t="s">
        <v>1512</v>
      </c>
      <c r="O5277">
        <f t="shared" si="82"/>
        <v>2017</v>
      </c>
    </row>
    <row r="5278" spans="1:15" x14ac:dyDescent="0.3">
      <c r="A5278" t="s">
        <v>7332</v>
      </c>
      <c r="B5278" s="7">
        <v>43083</v>
      </c>
      <c r="C5278" t="s">
        <v>955</v>
      </c>
      <c r="D5278" t="s">
        <v>3656</v>
      </c>
      <c r="E5278">
        <v>44.75</v>
      </c>
      <c r="F5278">
        <v>5</v>
      </c>
      <c r="G5278">
        <v>0</v>
      </c>
      <c r="H5278">
        <v>8.5024999999999995</v>
      </c>
      <c r="I5278" t="s">
        <v>69</v>
      </c>
      <c r="J5278" t="s">
        <v>148</v>
      </c>
      <c r="K5278" t="s">
        <v>3657</v>
      </c>
      <c r="L5278" t="s">
        <v>35</v>
      </c>
      <c r="M5278" t="s">
        <v>1511</v>
      </c>
      <c r="N5278" t="s">
        <v>1512</v>
      </c>
      <c r="O5278">
        <f t="shared" si="82"/>
        <v>2017</v>
      </c>
    </row>
    <row r="5279" spans="1:15" x14ac:dyDescent="0.3">
      <c r="A5279" t="s">
        <v>7333</v>
      </c>
      <c r="B5279" s="7">
        <v>41895</v>
      </c>
      <c r="C5279" t="s">
        <v>4710</v>
      </c>
      <c r="D5279" t="s">
        <v>635</v>
      </c>
      <c r="E5279">
        <v>340.11599999999999</v>
      </c>
      <c r="F5279">
        <v>6</v>
      </c>
      <c r="G5279">
        <v>0.3</v>
      </c>
      <c r="H5279">
        <v>-9.7175999999999991</v>
      </c>
      <c r="I5279" t="s">
        <v>32</v>
      </c>
      <c r="J5279" t="s">
        <v>39</v>
      </c>
      <c r="K5279" t="s">
        <v>636</v>
      </c>
      <c r="L5279" t="s">
        <v>99</v>
      </c>
      <c r="M5279" t="s">
        <v>100</v>
      </c>
      <c r="N5279" t="s">
        <v>6164</v>
      </c>
      <c r="O5279">
        <f t="shared" si="82"/>
        <v>2014</v>
      </c>
    </row>
    <row r="5280" spans="1:15" x14ac:dyDescent="0.3">
      <c r="A5280" t="s">
        <v>7334</v>
      </c>
      <c r="B5280" s="7">
        <v>41980</v>
      </c>
      <c r="C5280" t="s">
        <v>1053</v>
      </c>
      <c r="D5280" t="s">
        <v>3288</v>
      </c>
      <c r="E5280">
        <v>105.52</v>
      </c>
      <c r="F5280">
        <v>4</v>
      </c>
      <c r="G5280">
        <v>0</v>
      </c>
      <c r="H5280">
        <v>48.539200000000001</v>
      </c>
      <c r="I5280" t="s">
        <v>44</v>
      </c>
      <c r="J5280" t="s">
        <v>85</v>
      </c>
      <c r="K5280" t="s">
        <v>3289</v>
      </c>
      <c r="L5280" t="s">
        <v>35</v>
      </c>
      <c r="M5280" t="s">
        <v>289</v>
      </c>
      <c r="N5280" t="s">
        <v>2620</v>
      </c>
      <c r="O5280">
        <f t="shared" si="82"/>
        <v>2014</v>
      </c>
    </row>
    <row r="5281" spans="1:15" x14ac:dyDescent="0.3">
      <c r="A5281" t="s">
        <v>7335</v>
      </c>
      <c r="B5281" s="7">
        <v>42985</v>
      </c>
      <c r="C5281" t="s">
        <v>1245</v>
      </c>
      <c r="D5281" t="s">
        <v>6043</v>
      </c>
      <c r="E5281">
        <v>13.48</v>
      </c>
      <c r="F5281">
        <v>1</v>
      </c>
      <c r="G5281">
        <v>0</v>
      </c>
      <c r="H5281">
        <v>1.8872</v>
      </c>
      <c r="I5281" t="s">
        <v>69</v>
      </c>
      <c r="J5281" t="s">
        <v>148</v>
      </c>
      <c r="K5281" t="s">
        <v>6044</v>
      </c>
      <c r="L5281" t="s">
        <v>99</v>
      </c>
      <c r="M5281" t="s">
        <v>108</v>
      </c>
      <c r="N5281" t="s">
        <v>2239</v>
      </c>
      <c r="O5281">
        <f t="shared" si="82"/>
        <v>2017</v>
      </c>
    </row>
    <row r="5282" spans="1:15" x14ac:dyDescent="0.3">
      <c r="A5282" t="s">
        <v>7336</v>
      </c>
      <c r="B5282" s="7">
        <v>43015</v>
      </c>
      <c r="C5282" t="s">
        <v>1570</v>
      </c>
      <c r="D5282" t="s">
        <v>4927</v>
      </c>
      <c r="E5282">
        <v>85.52</v>
      </c>
      <c r="F5282">
        <v>2</v>
      </c>
      <c r="G5282">
        <v>0</v>
      </c>
      <c r="H5282">
        <v>22.235199999999999</v>
      </c>
      <c r="I5282" t="s">
        <v>44</v>
      </c>
      <c r="J5282" t="s">
        <v>58</v>
      </c>
      <c r="K5282" t="s">
        <v>4928</v>
      </c>
      <c r="L5282" t="s">
        <v>99</v>
      </c>
      <c r="M5282" t="s">
        <v>216</v>
      </c>
      <c r="N5282" t="s">
        <v>779</v>
      </c>
      <c r="O5282">
        <f t="shared" si="82"/>
        <v>2017</v>
      </c>
    </row>
    <row r="5283" spans="1:15" x14ac:dyDescent="0.3">
      <c r="A5283" t="s">
        <v>7337</v>
      </c>
      <c r="B5283" s="7">
        <v>42252</v>
      </c>
      <c r="C5283" t="s">
        <v>1026</v>
      </c>
      <c r="D5283" t="s">
        <v>234</v>
      </c>
      <c r="E5283">
        <v>6.16</v>
      </c>
      <c r="F5283">
        <v>2</v>
      </c>
      <c r="G5283">
        <v>0</v>
      </c>
      <c r="H5283">
        <v>2.9567999999999999</v>
      </c>
      <c r="I5283" t="s">
        <v>32</v>
      </c>
      <c r="J5283" t="s">
        <v>63</v>
      </c>
      <c r="K5283" t="s">
        <v>235</v>
      </c>
      <c r="L5283" t="s">
        <v>99</v>
      </c>
      <c r="M5283" t="s">
        <v>208</v>
      </c>
      <c r="N5283" t="s">
        <v>352</v>
      </c>
      <c r="O5283">
        <f t="shared" si="82"/>
        <v>2015</v>
      </c>
    </row>
    <row r="5284" spans="1:15" x14ac:dyDescent="0.3">
      <c r="A5284" t="s">
        <v>7337</v>
      </c>
      <c r="B5284" s="7">
        <v>42252</v>
      </c>
      <c r="C5284" t="s">
        <v>1026</v>
      </c>
      <c r="D5284" t="s">
        <v>1108</v>
      </c>
      <c r="E5284">
        <v>36.840000000000003</v>
      </c>
      <c r="F5284">
        <v>3</v>
      </c>
      <c r="G5284">
        <v>0</v>
      </c>
      <c r="H5284">
        <v>17.314800000000002</v>
      </c>
      <c r="I5284" t="s">
        <v>44</v>
      </c>
      <c r="J5284" t="s">
        <v>85</v>
      </c>
      <c r="K5284" t="s">
        <v>1109</v>
      </c>
      <c r="L5284" t="s">
        <v>99</v>
      </c>
      <c r="M5284" t="s">
        <v>208</v>
      </c>
      <c r="N5284" t="s">
        <v>352</v>
      </c>
      <c r="O5284">
        <f t="shared" si="82"/>
        <v>2015</v>
      </c>
    </row>
    <row r="5285" spans="1:15" x14ac:dyDescent="0.3">
      <c r="A5285" t="s">
        <v>7338</v>
      </c>
      <c r="B5285" s="7">
        <v>41728</v>
      </c>
      <c r="C5285" t="s">
        <v>862</v>
      </c>
      <c r="D5285" t="s">
        <v>5698</v>
      </c>
      <c r="E5285">
        <v>15.84</v>
      </c>
      <c r="F5285">
        <v>3</v>
      </c>
      <c r="G5285">
        <v>0</v>
      </c>
      <c r="H5285">
        <v>0</v>
      </c>
      <c r="I5285" t="s">
        <v>44</v>
      </c>
      <c r="J5285" t="s">
        <v>58</v>
      </c>
      <c r="K5285" t="s">
        <v>5699</v>
      </c>
      <c r="L5285" t="s">
        <v>47</v>
      </c>
      <c r="M5285" t="s">
        <v>93</v>
      </c>
      <c r="N5285" t="s">
        <v>94</v>
      </c>
      <c r="O5285">
        <f t="shared" si="82"/>
        <v>2014</v>
      </c>
    </row>
    <row r="5286" spans="1:15" x14ac:dyDescent="0.3">
      <c r="A5286" t="s">
        <v>7338</v>
      </c>
      <c r="B5286" s="7">
        <v>41728</v>
      </c>
      <c r="C5286" t="s">
        <v>862</v>
      </c>
      <c r="D5286" t="s">
        <v>1981</v>
      </c>
      <c r="E5286">
        <v>44.4</v>
      </c>
      <c r="F5286">
        <v>3</v>
      </c>
      <c r="G5286">
        <v>0</v>
      </c>
      <c r="H5286">
        <v>22.2</v>
      </c>
      <c r="I5286" t="s">
        <v>44</v>
      </c>
      <c r="J5286" t="s">
        <v>45</v>
      </c>
      <c r="K5286" t="s">
        <v>1982</v>
      </c>
      <c r="L5286" t="s">
        <v>47</v>
      </c>
      <c r="M5286" t="s">
        <v>93</v>
      </c>
      <c r="N5286" t="s">
        <v>94</v>
      </c>
      <c r="O5286">
        <f t="shared" si="82"/>
        <v>2014</v>
      </c>
    </row>
    <row r="5287" spans="1:15" x14ac:dyDescent="0.3">
      <c r="A5287" t="s">
        <v>7339</v>
      </c>
      <c r="B5287" s="7">
        <v>42860</v>
      </c>
      <c r="C5287" t="s">
        <v>2123</v>
      </c>
      <c r="D5287" t="s">
        <v>447</v>
      </c>
      <c r="E5287">
        <v>21.24</v>
      </c>
      <c r="F5287">
        <v>9</v>
      </c>
      <c r="G5287">
        <v>0.2</v>
      </c>
      <c r="H5287">
        <v>7.4340000000000002</v>
      </c>
      <c r="I5287" t="s">
        <v>44</v>
      </c>
      <c r="J5287" t="s">
        <v>159</v>
      </c>
      <c r="K5287" t="s">
        <v>448</v>
      </c>
      <c r="L5287" t="s">
        <v>47</v>
      </c>
      <c r="M5287" t="s">
        <v>409</v>
      </c>
      <c r="N5287" t="s">
        <v>1305</v>
      </c>
      <c r="O5287">
        <f t="shared" si="82"/>
        <v>2017</v>
      </c>
    </row>
    <row r="5288" spans="1:15" x14ac:dyDescent="0.3">
      <c r="A5288" t="s">
        <v>7339</v>
      </c>
      <c r="B5288" s="7">
        <v>42860</v>
      </c>
      <c r="C5288" t="s">
        <v>2123</v>
      </c>
      <c r="D5288" t="s">
        <v>484</v>
      </c>
      <c r="E5288">
        <v>9.5519999999999996</v>
      </c>
      <c r="F5288">
        <v>8</v>
      </c>
      <c r="G5288">
        <v>0.7</v>
      </c>
      <c r="H5288">
        <v>-7.3231999999999999</v>
      </c>
      <c r="I5288" t="s">
        <v>44</v>
      </c>
      <c r="J5288" t="s">
        <v>73</v>
      </c>
      <c r="K5288" t="s">
        <v>485</v>
      </c>
      <c r="L5288" t="s">
        <v>47</v>
      </c>
      <c r="M5288" t="s">
        <v>409</v>
      </c>
      <c r="N5288" t="s">
        <v>1305</v>
      </c>
      <c r="O5288">
        <f t="shared" si="82"/>
        <v>2017</v>
      </c>
    </row>
    <row r="5289" spans="1:15" x14ac:dyDescent="0.3">
      <c r="A5289" t="s">
        <v>7339</v>
      </c>
      <c r="B5289" s="7">
        <v>42860</v>
      </c>
      <c r="C5289" t="s">
        <v>2123</v>
      </c>
      <c r="D5289" t="s">
        <v>3078</v>
      </c>
      <c r="E5289">
        <v>89.991</v>
      </c>
      <c r="F5289">
        <v>3</v>
      </c>
      <c r="G5289">
        <v>0.7</v>
      </c>
      <c r="H5289">
        <v>-152.9847</v>
      </c>
      <c r="I5289" t="s">
        <v>32</v>
      </c>
      <c r="J5289" t="s">
        <v>33</v>
      </c>
      <c r="K5289" t="s">
        <v>3079</v>
      </c>
      <c r="L5289" t="s">
        <v>47</v>
      </c>
      <c r="M5289" t="s">
        <v>409</v>
      </c>
      <c r="N5289" t="s">
        <v>1305</v>
      </c>
      <c r="O5289">
        <f t="shared" si="82"/>
        <v>2017</v>
      </c>
    </row>
    <row r="5290" spans="1:15" x14ac:dyDescent="0.3">
      <c r="A5290" t="s">
        <v>7340</v>
      </c>
      <c r="B5290" s="7">
        <v>42855</v>
      </c>
      <c r="C5290" t="s">
        <v>474</v>
      </c>
      <c r="D5290" t="s">
        <v>3967</v>
      </c>
      <c r="E5290">
        <v>163.96</v>
      </c>
      <c r="F5290">
        <v>4</v>
      </c>
      <c r="G5290">
        <v>0</v>
      </c>
      <c r="H5290">
        <v>80.340400000000002</v>
      </c>
      <c r="I5290" t="s">
        <v>44</v>
      </c>
      <c r="J5290" t="s">
        <v>85</v>
      </c>
      <c r="K5290" t="s">
        <v>3968</v>
      </c>
      <c r="L5290" t="s">
        <v>47</v>
      </c>
      <c r="M5290" t="s">
        <v>48</v>
      </c>
      <c r="N5290" t="s">
        <v>120</v>
      </c>
      <c r="O5290">
        <f t="shared" si="82"/>
        <v>2017</v>
      </c>
    </row>
    <row r="5291" spans="1:15" x14ac:dyDescent="0.3">
      <c r="A5291" t="s">
        <v>7341</v>
      </c>
      <c r="B5291" s="7">
        <v>41890</v>
      </c>
      <c r="C5291" t="s">
        <v>3293</v>
      </c>
      <c r="D5291" t="s">
        <v>2957</v>
      </c>
      <c r="E5291">
        <v>17.904</v>
      </c>
      <c r="F5291">
        <v>2</v>
      </c>
      <c r="G5291">
        <v>0.2</v>
      </c>
      <c r="H5291">
        <v>6.2664</v>
      </c>
      <c r="I5291" t="s">
        <v>44</v>
      </c>
      <c r="J5291" t="s">
        <v>85</v>
      </c>
      <c r="K5291" t="s">
        <v>2958</v>
      </c>
      <c r="L5291" t="s">
        <v>99</v>
      </c>
      <c r="M5291" t="s">
        <v>100</v>
      </c>
      <c r="N5291" t="s">
        <v>171</v>
      </c>
      <c r="O5291">
        <f t="shared" si="82"/>
        <v>2014</v>
      </c>
    </row>
    <row r="5292" spans="1:15" x14ac:dyDescent="0.3">
      <c r="A5292" t="s">
        <v>7341</v>
      </c>
      <c r="B5292" s="7">
        <v>41890</v>
      </c>
      <c r="C5292" t="s">
        <v>3293</v>
      </c>
      <c r="D5292" t="s">
        <v>608</v>
      </c>
      <c r="E5292">
        <v>966.7</v>
      </c>
      <c r="F5292">
        <v>5</v>
      </c>
      <c r="G5292">
        <v>0.3</v>
      </c>
      <c r="H5292">
        <v>-13.81</v>
      </c>
      <c r="I5292" t="s">
        <v>32</v>
      </c>
      <c r="J5292" t="s">
        <v>39</v>
      </c>
      <c r="K5292" t="s">
        <v>609</v>
      </c>
      <c r="L5292" t="s">
        <v>99</v>
      </c>
      <c r="M5292" t="s">
        <v>100</v>
      </c>
      <c r="N5292" t="s">
        <v>171</v>
      </c>
      <c r="O5292">
        <f t="shared" si="82"/>
        <v>2014</v>
      </c>
    </row>
    <row r="5293" spans="1:15" x14ac:dyDescent="0.3">
      <c r="A5293" t="s">
        <v>7341</v>
      </c>
      <c r="B5293" s="7">
        <v>41890</v>
      </c>
      <c r="C5293" t="s">
        <v>3293</v>
      </c>
      <c r="D5293" t="s">
        <v>287</v>
      </c>
      <c r="E5293">
        <v>182.11199999999999</v>
      </c>
      <c r="F5293">
        <v>6</v>
      </c>
      <c r="G5293">
        <v>0.2</v>
      </c>
      <c r="H5293">
        <v>61.462800000000001</v>
      </c>
      <c r="I5293" t="s">
        <v>44</v>
      </c>
      <c r="J5293" t="s">
        <v>85</v>
      </c>
      <c r="K5293" t="s">
        <v>288</v>
      </c>
      <c r="L5293" t="s">
        <v>99</v>
      </c>
      <c r="M5293" t="s">
        <v>100</v>
      </c>
      <c r="N5293" t="s">
        <v>171</v>
      </c>
      <c r="O5293">
        <f t="shared" si="82"/>
        <v>2014</v>
      </c>
    </row>
    <row r="5294" spans="1:15" x14ac:dyDescent="0.3">
      <c r="A5294" t="s">
        <v>7342</v>
      </c>
      <c r="B5294" s="7">
        <v>42906</v>
      </c>
      <c r="C5294" t="s">
        <v>2233</v>
      </c>
      <c r="D5294" t="s">
        <v>5267</v>
      </c>
      <c r="E5294">
        <v>4.4640000000000004</v>
      </c>
      <c r="F5294">
        <v>1</v>
      </c>
      <c r="G5294">
        <v>0.2</v>
      </c>
      <c r="H5294">
        <v>0.33479999999999999</v>
      </c>
      <c r="I5294" t="s">
        <v>44</v>
      </c>
      <c r="J5294" t="s">
        <v>58</v>
      </c>
      <c r="K5294" t="s">
        <v>5268</v>
      </c>
      <c r="L5294" t="s">
        <v>35</v>
      </c>
      <c r="M5294" t="s">
        <v>55</v>
      </c>
      <c r="N5294" t="s">
        <v>1256</v>
      </c>
      <c r="O5294">
        <f t="shared" si="82"/>
        <v>2017</v>
      </c>
    </row>
    <row r="5295" spans="1:15" x14ac:dyDescent="0.3">
      <c r="A5295" t="s">
        <v>7343</v>
      </c>
      <c r="B5295" s="7">
        <v>42364</v>
      </c>
      <c r="C5295" t="s">
        <v>3671</v>
      </c>
      <c r="D5295" t="s">
        <v>2879</v>
      </c>
      <c r="E5295">
        <v>51.588000000000001</v>
      </c>
      <c r="F5295">
        <v>1</v>
      </c>
      <c r="G5295">
        <v>0.4</v>
      </c>
      <c r="H5295">
        <v>-15.4764</v>
      </c>
      <c r="I5295" t="s">
        <v>32</v>
      </c>
      <c r="J5295" t="s">
        <v>53</v>
      </c>
      <c r="K5295" t="s">
        <v>2880</v>
      </c>
      <c r="L5295" t="s">
        <v>137</v>
      </c>
      <c r="M5295" t="s">
        <v>445</v>
      </c>
      <c r="N5295" t="s">
        <v>751</v>
      </c>
      <c r="O5295">
        <f t="shared" si="82"/>
        <v>2015</v>
      </c>
    </row>
    <row r="5296" spans="1:15" x14ac:dyDescent="0.3">
      <c r="A5296" t="s">
        <v>7344</v>
      </c>
      <c r="B5296" s="7">
        <v>42962</v>
      </c>
      <c r="C5296" t="s">
        <v>5079</v>
      </c>
      <c r="D5296" t="s">
        <v>7345</v>
      </c>
      <c r="E5296">
        <v>50.4</v>
      </c>
      <c r="F5296">
        <v>8</v>
      </c>
      <c r="G5296">
        <v>0</v>
      </c>
      <c r="H5296">
        <v>23.184000000000001</v>
      </c>
      <c r="I5296" t="s">
        <v>44</v>
      </c>
      <c r="J5296" t="s">
        <v>45</v>
      </c>
      <c r="K5296" t="s">
        <v>7346</v>
      </c>
      <c r="L5296" t="s">
        <v>99</v>
      </c>
      <c r="M5296" t="s">
        <v>208</v>
      </c>
      <c r="N5296" t="s">
        <v>505</v>
      </c>
      <c r="O5296">
        <f t="shared" si="82"/>
        <v>2017</v>
      </c>
    </row>
    <row r="5297" spans="1:15" x14ac:dyDescent="0.3">
      <c r="A5297" t="s">
        <v>7347</v>
      </c>
      <c r="B5297" s="7">
        <v>42798</v>
      </c>
      <c r="C5297" t="s">
        <v>227</v>
      </c>
      <c r="D5297" t="s">
        <v>3327</v>
      </c>
      <c r="E5297">
        <v>89.567999999999998</v>
      </c>
      <c r="F5297">
        <v>2</v>
      </c>
      <c r="G5297">
        <v>0.2</v>
      </c>
      <c r="H5297">
        <v>32.468400000000003</v>
      </c>
      <c r="I5297" t="s">
        <v>44</v>
      </c>
      <c r="J5297" t="s">
        <v>85</v>
      </c>
      <c r="K5297" t="s">
        <v>3328</v>
      </c>
      <c r="L5297" t="s">
        <v>99</v>
      </c>
      <c r="M5297" t="s">
        <v>100</v>
      </c>
      <c r="N5297" t="s">
        <v>171</v>
      </c>
      <c r="O5297">
        <f t="shared" si="82"/>
        <v>2017</v>
      </c>
    </row>
    <row r="5298" spans="1:15" x14ac:dyDescent="0.3">
      <c r="A5298" t="s">
        <v>7348</v>
      </c>
      <c r="B5298" s="7">
        <v>42943</v>
      </c>
      <c r="C5298" t="s">
        <v>6815</v>
      </c>
      <c r="D5298" t="s">
        <v>3254</v>
      </c>
      <c r="E5298">
        <v>14.89</v>
      </c>
      <c r="F5298">
        <v>1</v>
      </c>
      <c r="G5298">
        <v>0</v>
      </c>
      <c r="H5298">
        <v>4.0202999999999998</v>
      </c>
      <c r="I5298" t="s">
        <v>32</v>
      </c>
      <c r="J5298" t="s">
        <v>63</v>
      </c>
      <c r="K5298" t="s">
        <v>3255</v>
      </c>
      <c r="L5298" t="s">
        <v>137</v>
      </c>
      <c r="M5298" t="s">
        <v>243</v>
      </c>
      <c r="N5298" t="s">
        <v>2802</v>
      </c>
      <c r="O5298">
        <f t="shared" si="82"/>
        <v>2017</v>
      </c>
    </row>
    <row r="5299" spans="1:15" x14ac:dyDescent="0.3">
      <c r="A5299" t="s">
        <v>7348</v>
      </c>
      <c r="B5299" s="7">
        <v>42943</v>
      </c>
      <c r="C5299" t="s">
        <v>6815</v>
      </c>
      <c r="D5299" t="s">
        <v>2415</v>
      </c>
      <c r="E5299">
        <v>543.91999999999996</v>
      </c>
      <c r="F5299">
        <v>8</v>
      </c>
      <c r="G5299">
        <v>0</v>
      </c>
      <c r="H5299">
        <v>135.97999999999999</v>
      </c>
      <c r="I5299" t="s">
        <v>69</v>
      </c>
      <c r="J5299" t="s">
        <v>70</v>
      </c>
      <c r="K5299" t="s">
        <v>2416</v>
      </c>
      <c r="L5299" t="s">
        <v>137</v>
      </c>
      <c r="M5299" t="s">
        <v>243</v>
      </c>
      <c r="N5299" t="s">
        <v>2802</v>
      </c>
      <c r="O5299">
        <f t="shared" si="82"/>
        <v>2017</v>
      </c>
    </row>
    <row r="5300" spans="1:15" x14ac:dyDescent="0.3">
      <c r="A5300" t="s">
        <v>7349</v>
      </c>
      <c r="B5300" s="7">
        <v>42636</v>
      </c>
      <c r="C5300" t="s">
        <v>42</v>
      </c>
      <c r="D5300" t="s">
        <v>158</v>
      </c>
      <c r="E5300">
        <v>4.08</v>
      </c>
      <c r="F5300">
        <v>2</v>
      </c>
      <c r="G5300">
        <v>0</v>
      </c>
      <c r="H5300">
        <v>1.9176</v>
      </c>
      <c r="I5300" t="s">
        <v>44</v>
      </c>
      <c r="J5300" t="s">
        <v>159</v>
      </c>
      <c r="K5300" t="s">
        <v>160</v>
      </c>
      <c r="L5300" t="s">
        <v>47</v>
      </c>
      <c r="M5300" t="s">
        <v>48</v>
      </c>
      <c r="N5300" t="s">
        <v>840</v>
      </c>
      <c r="O5300">
        <f t="shared" si="82"/>
        <v>2016</v>
      </c>
    </row>
    <row r="5301" spans="1:15" x14ac:dyDescent="0.3">
      <c r="A5301" t="s">
        <v>7349</v>
      </c>
      <c r="B5301" s="7">
        <v>42636</v>
      </c>
      <c r="C5301" t="s">
        <v>42</v>
      </c>
      <c r="D5301" t="s">
        <v>628</v>
      </c>
      <c r="E5301">
        <v>18.899999999999999</v>
      </c>
      <c r="F5301">
        <v>3</v>
      </c>
      <c r="G5301">
        <v>0</v>
      </c>
      <c r="H5301">
        <v>8.6940000000000008</v>
      </c>
      <c r="I5301" t="s">
        <v>44</v>
      </c>
      <c r="J5301" t="s">
        <v>45</v>
      </c>
      <c r="K5301" t="s">
        <v>629</v>
      </c>
      <c r="L5301" t="s">
        <v>47</v>
      </c>
      <c r="M5301" t="s">
        <v>48</v>
      </c>
      <c r="N5301" t="s">
        <v>840</v>
      </c>
      <c r="O5301">
        <f t="shared" si="82"/>
        <v>2016</v>
      </c>
    </row>
    <row r="5302" spans="1:15" x14ac:dyDescent="0.3">
      <c r="A5302" t="s">
        <v>7350</v>
      </c>
      <c r="B5302" s="7">
        <v>42520</v>
      </c>
      <c r="C5302" t="s">
        <v>5917</v>
      </c>
      <c r="D5302" t="s">
        <v>4858</v>
      </c>
      <c r="E5302">
        <v>2275.5</v>
      </c>
      <c r="F5302">
        <v>10</v>
      </c>
      <c r="G5302">
        <v>0</v>
      </c>
      <c r="H5302">
        <v>386.83499999999998</v>
      </c>
      <c r="I5302" t="s">
        <v>32</v>
      </c>
      <c r="J5302" t="s">
        <v>53</v>
      </c>
      <c r="K5302" t="s">
        <v>4859</v>
      </c>
      <c r="L5302" t="s">
        <v>35</v>
      </c>
      <c r="M5302" t="s">
        <v>289</v>
      </c>
      <c r="N5302" t="s">
        <v>290</v>
      </c>
      <c r="O5302">
        <f t="shared" si="82"/>
        <v>2016</v>
      </c>
    </row>
    <row r="5303" spans="1:15" x14ac:dyDescent="0.3">
      <c r="A5303" t="s">
        <v>7350</v>
      </c>
      <c r="B5303" s="7">
        <v>42520</v>
      </c>
      <c r="C5303" t="s">
        <v>5917</v>
      </c>
      <c r="D5303" t="s">
        <v>2631</v>
      </c>
      <c r="E5303">
        <v>1979.7</v>
      </c>
      <c r="F5303">
        <v>6</v>
      </c>
      <c r="G5303">
        <v>0</v>
      </c>
      <c r="H5303">
        <v>653.30100000000004</v>
      </c>
      <c r="I5303" t="s">
        <v>69</v>
      </c>
      <c r="J5303" t="s">
        <v>148</v>
      </c>
      <c r="K5303" t="s">
        <v>2632</v>
      </c>
      <c r="L5303" t="s">
        <v>35</v>
      </c>
      <c r="M5303" t="s">
        <v>289</v>
      </c>
      <c r="N5303" t="s">
        <v>290</v>
      </c>
      <c r="O5303">
        <f t="shared" si="82"/>
        <v>2016</v>
      </c>
    </row>
    <row r="5304" spans="1:15" x14ac:dyDescent="0.3">
      <c r="A5304" t="s">
        <v>7350</v>
      </c>
      <c r="B5304" s="7">
        <v>42520</v>
      </c>
      <c r="C5304" t="s">
        <v>5917</v>
      </c>
      <c r="D5304" t="s">
        <v>1673</v>
      </c>
      <c r="E5304">
        <v>62.1</v>
      </c>
      <c r="F5304">
        <v>6</v>
      </c>
      <c r="G5304">
        <v>0</v>
      </c>
      <c r="H5304">
        <v>29.808</v>
      </c>
      <c r="I5304" t="s">
        <v>44</v>
      </c>
      <c r="J5304" t="s">
        <v>45</v>
      </c>
      <c r="K5304" t="s">
        <v>1674</v>
      </c>
      <c r="L5304" t="s">
        <v>35</v>
      </c>
      <c r="M5304" t="s">
        <v>289</v>
      </c>
      <c r="N5304" t="s">
        <v>290</v>
      </c>
      <c r="O5304">
        <f t="shared" si="82"/>
        <v>2016</v>
      </c>
    </row>
    <row r="5305" spans="1:15" x14ac:dyDescent="0.3">
      <c r="A5305" t="s">
        <v>7351</v>
      </c>
      <c r="B5305" s="7">
        <v>41959</v>
      </c>
      <c r="C5305" t="s">
        <v>1973</v>
      </c>
      <c r="D5305" t="s">
        <v>5100</v>
      </c>
      <c r="E5305">
        <v>37.295999999999999</v>
      </c>
      <c r="F5305">
        <v>2</v>
      </c>
      <c r="G5305">
        <v>0.3</v>
      </c>
      <c r="H5305">
        <v>-1.0656000000000001</v>
      </c>
      <c r="I5305" t="s">
        <v>32</v>
      </c>
      <c r="J5305" t="s">
        <v>39</v>
      </c>
      <c r="K5305" t="s">
        <v>5101</v>
      </c>
      <c r="L5305" t="s">
        <v>99</v>
      </c>
      <c r="M5305" t="s">
        <v>193</v>
      </c>
      <c r="N5305" t="s">
        <v>325</v>
      </c>
      <c r="O5305">
        <f t="shared" si="82"/>
        <v>2014</v>
      </c>
    </row>
    <row r="5306" spans="1:15" x14ac:dyDescent="0.3">
      <c r="A5306" t="s">
        <v>7352</v>
      </c>
      <c r="B5306" s="7">
        <v>41903</v>
      </c>
      <c r="C5306" t="s">
        <v>1427</v>
      </c>
      <c r="D5306" t="s">
        <v>5377</v>
      </c>
      <c r="E5306">
        <v>8.5440000000000005</v>
      </c>
      <c r="F5306">
        <v>2</v>
      </c>
      <c r="G5306">
        <v>0.6</v>
      </c>
      <c r="H5306">
        <v>-7.476</v>
      </c>
      <c r="I5306" t="s">
        <v>32</v>
      </c>
      <c r="J5306" t="s">
        <v>63</v>
      </c>
      <c r="K5306" t="s">
        <v>5378</v>
      </c>
      <c r="L5306" t="s">
        <v>99</v>
      </c>
      <c r="M5306" t="s">
        <v>100</v>
      </c>
      <c r="N5306" t="s">
        <v>2437</v>
      </c>
      <c r="O5306">
        <f t="shared" si="82"/>
        <v>2014</v>
      </c>
    </row>
    <row r="5307" spans="1:15" x14ac:dyDescent="0.3">
      <c r="A5307" t="s">
        <v>7353</v>
      </c>
      <c r="B5307" s="7">
        <v>42421</v>
      </c>
      <c r="C5307" t="s">
        <v>2143</v>
      </c>
      <c r="D5307" t="s">
        <v>382</v>
      </c>
      <c r="E5307">
        <v>68.95</v>
      </c>
      <c r="F5307">
        <v>5</v>
      </c>
      <c r="G5307">
        <v>0</v>
      </c>
      <c r="H5307">
        <v>28.959</v>
      </c>
      <c r="I5307" t="s">
        <v>32</v>
      </c>
      <c r="J5307" t="s">
        <v>63</v>
      </c>
      <c r="K5307" t="s">
        <v>383</v>
      </c>
      <c r="L5307" t="s">
        <v>137</v>
      </c>
      <c r="M5307" t="s">
        <v>243</v>
      </c>
      <c r="N5307" t="s">
        <v>2060</v>
      </c>
      <c r="O5307">
        <f t="shared" si="82"/>
        <v>2016</v>
      </c>
    </row>
    <row r="5308" spans="1:15" x14ac:dyDescent="0.3">
      <c r="A5308" t="s">
        <v>7353</v>
      </c>
      <c r="B5308" s="7">
        <v>42421</v>
      </c>
      <c r="C5308" t="s">
        <v>2143</v>
      </c>
      <c r="D5308" t="s">
        <v>2039</v>
      </c>
      <c r="E5308">
        <v>296.37</v>
      </c>
      <c r="F5308">
        <v>3</v>
      </c>
      <c r="G5308">
        <v>0</v>
      </c>
      <c r="H5308">
        <v>80.019900000000007</v>
      </c>
      <c r="I5308" t="s">
        <v>44</v>
      </c>
      <c r="J5308" t="s">
        <v>58</v>
      </c>
      <c r="K5308" t="s">
        <v>2040</v>
      </c>
      <c r="L5308" t="s">
        <v>137</v>
      </c>
      <c r="M5308" t="s">
        <v>243</v>
      </c>
      <c r="N5308" t="s">
        <v>2060</v>
      </c>
      <c r="O5308">
        <f t="shared" si="82"/>
        <v>2016</v>
      </c>
    </row>
    <row r="5309" spans="1:15" x14ac:dyDescent="0.3">
      <c r="A5309" t="s">
        <v>7353</v>
      </c>
      <c r="B5309" s="7">
        <v>42421</v>
      </c>
      <c r="C5309" t="s">
        <v>2143</v>
      </c>
      <c r="D5309" t="s">
        <v>7354</v>
      </c>
      <c r="E5309">
        <v>39.979999999999997</v>
      </c>
      <c r="F5309">
        <v>2</v>
      </c>
      <c r="G5309">
        <v>0</v>
      </c>
      <c r="H5309">
        <v>1.9990000000000001</v>
      </c>
      <c r="I5309" t="s">
        <v>69</v>
      </c>
      <c r="J5309" t="s">
        <v>70</v>
      </c>
      <c r="K5309" t="s">
        <v>7355</v>
      </c>
      <c r="L5309" t="s">
        <v>137</v>
      </c>
      <c r="M5309" t="s">
        <v>243</v>
      </c>
      <c r="N5309" t="s">
        <v>2060</v>
      </c>
      <c r="O5309">
        <f t="shared" si="82"/>
        <v>2016</v>
      </c>
    </row>
    <row r="5310" spans="1:15" x14ac:dyDescent="0.3">
      <c r="A5310" t="s">
        <v>7356</v>
      </c>
      <c r="B5310" s="7">
        <v>43058</v>
      </c>
      <c r="C5310" t="s">
        <v>6212</v>
      </c>
      <c r="D5310" t="s">
        <v>4279</v>
      </c>
      <c r="E5310">
        <v>191.05799999999999</v>
      </c>
      <c r="F5310">
        <v>3</v>
      </c>
      <c r="G5310">
        <v>0.3</v>
      </c>
      <c r="H5310">
        <v>-46.399799999999999</v>
      </c>
      <c r="I5310" t="s">
        <v>32</v>
      </c>
      <c r="J5310" t="s">
        <v>39</v>
      </c>
      <c r="K5310" t="s">
        <v>4280</v>
      </c>
      <c r="L5310" t="s">
        <v>99</v>
      </c>
      <c r="M5310" t="s">
        <v>100</v>
      </c>
      <c r="N5310" t="s">
        <v>171</v>
      </c>
      <c r="O5310">
        <f t="shared" si="82"/>
        <v>2017</v>
      </c>
    </row>
    <row r="5311" spans="1:15" x14ac:dyDescent="0.3">
      <c r="A5311" t="s">
        <v>7356</v>
      </c>
      <c r="B5311" s="7">
        <v>43058</v>
      </c>
      <c r="C5311" t="s">
        <v>6212</v>
      </c>
      <c r="D5311" t="s">
        <v>7357</v>
      </c>
      <c r="E5311">
        <v>13.04</v>
      </c>
      <c r="F5311">
        <v>5</v>
      </c>
      <c r="G5311">
        <v>0.2</v>
      </c>
      <c r="H5311">
        <v>3.9119999999999999</v>
      </c>
      <c r="I5311" t="s">
        <v>44</v>
      </c>
      <c r="J5311" t="s">
        <v>66</v>
      </c>
      <c r="K5311" t="s">
        <v>7358</v>
      </c>
      <c r="L5311" t="s">
        <v>99</v>
      </c>
      <c r="M5311" t="s">
        <v>100</v>
      </c>
      <c r="N5311" t="s">
        <v>171</v>
      </c>
      <c r="O5311">
        <f t="shared" si="82"/>
        <v>2017</v>
      </c>
    </row>
    <row r="5312" spans="1:15" x14ac:dyDescent="0.3">
      <c r="A5312" t="s">
        <v>7356</v>
      </c>
      <c r="B5312" s="7">
        <v>43058</v>
      </c>
      <c r="C5312" t="s">
        <v>6212</v>
      </c>
      <c r="D5312" t="s">
        <v>1542</v>
      </c>
      <c r="E5312">
        <v>1525.1880000000001</v>
      </c>
      <c r="F5312">
        <v>6</v>
      </c>
      <c r="G5312">
        <v>0.8</v>
      </c>
      <c r="H5312">
        <v>-2287.7820000000002</v>
      </c>
      <c r="I5312" t="s">
        <v>44</v>
      </c>
      <c r="J5312" t="s">
        <v>73</v>
      </c>
      <c r="K5312" t="s">
        <v>1543</v>
      </c>
      <c r="L5312" t="s">
        <v>99</v>
      </c>
      <c r="M5312" t="s">
        <v>100</v>
      </c>
      <c r="N5312" t="s">
        <v>171</v>
      </c>
      <c r="O5312">
        <f t="shared" si="82"/>
        <v>2017</v>
      </c>
    </row>
    <row r="5313" spans="1:15" x14ac:dyDescent="0.3">
      <c r="A5313" t="s">
        <v>7359</v>
      </c>
      <c r="B5313" s="7">
        <v>42603</v>
      </c>
      <c r="C5313" t="s">
        <v>5987</v>
      </c>
      <c r="D5313" t="s">
        <v>4974</v>
      </c>
      <c r="E5313">
        <v>9.2159999999999993</v>
      </c>
      <c r="F5313">
        <v>4</v>
      </c>
      <c r="G5313">
        <v>0.2</v>
      </c>
      <c r="H5313">
        <v>3.3408000000000002</v>
      </c>
      <c r="I5313" t="s">
        <v>44</v>
      </c>
      <c r="J5313" t="s">
        <v>45</v>
      </c>
      <c r="K5313" t="s">
        <v>4975</v>
      </c>
      <c r="L5313" t="s">
        <v>35</v>
      </c>
      <c r="M5313" t="s">
        <v>87</v>
      </c>
      <c r="N5313" t="s">
        <v>3106</v>
      </c>
      <c r="O5313">
        <f t="shared" si="82"/>
        <v>2016</v>
      </c>
    </row>
    <row r="5314" spans="1:15" x14ac:dyDescent="0.3">
      <c r="A5314" t="s">
        <v>7359</v>
      </c>
      <c r="B5314" s="7">
        <v>42603</v>
      </c>
      <c r="C5314" t="s">
        <v>5987</v>
      </c>
      <c r="D5314" t="s">
        <v>1242</v>
      </c>
      <c r="E5314">
        <v>28.047999999999998</v>
      </c>
      <c r="F5314">
        <v>2</v>
      </c>
      <c r="G5314">
        <v>0.2</v>
      </c>
      <c r="H5314">
        <v>3.5059999999999998</v>
      </c>
      <c r="I5314" t="s">
        <v>44</v>
      </c>
      <c r="J5314" t="s">
        <v>515</v>
      </c>
      <c r="K5314" t="s">
        <v>1243</v>
      </c>
      <c r="L5314" t="s">
        <v>35</v>
      </c>
      <c r="M5314" t="s">
        <v>87</v>
      </c>
      <c r="N5314" t="s">
        <v>3106</v>
      </c>
      <c r="O5314">
        <f t="shared" ref="O5314:O5377" si="83">YEAR(B5314)</f>
        <v>2016</v>
      </c>
    </row>
    <row r="5315" spans="1:15" x14ac:dyDescent="0.3">
      <c r="A5315" t="s">
        <v>7360</v>
      </c>
      <c r="B5315" s="7">
        <v>42855</v>
      </c>
      <c r="C5315" t="s">
        <v>1048</v>
      </c>
      <c r="D5315" t="s">
        <v>2043</v>
      </c>
      <c r="E5315">
        <v>64.959999999999994</v>
      </c>
      <c r="F5315">
        <v>2</v>
      </c>
      <c r="G5315">
        <v>0</v>
      </c>
      <c r="H5315">
        <v>21.436800000000002</v>
      </c>
      <c r="I5315" t="s">
        <v>32</v>
      </c>
      <c r="J5315" t="s">
        <v>63</v>
      </c>
      <c r="K5315" t="s">
        <v>2044</v>
      </c>
      <c r="L5315" t="s">
        <v>47</v>
      </c>
      <c r="M5315" t="s">
        <v>48</v>
      </c>
      <c r="N5315" t="s">
        <v>120</v>
      </c>
      <c r="O5315">
        <f t="shared" si="83"/>
        <v>2017</v>
      </c>
    </row>
    <row r="5316" spans="1:15" x14ac:dyDescent="0.3">
      <c r="A5316" t="s">
        <v>7360</v>
      </c>
      <c r="B5316" s="7">
        <v>42855</v>
      </c>
      <c r="C5316" t="s">
        <v>1048</v>
      </c>
      <c r="D5316" t="s">
        <v>2012</v>
      </c>
      <c r="E5316">
        <v>30.56</v>
      </c>
      <c r="F5316">
        <v>4</v>
      </c>
      <c r="G5316">
        <v>0</v>
      </c>
      <c r="H5316">
        <v>14.974399999999999</v>
      </c>
      <c r="I5316" t="s">
        <v>44</v>
      </c>
      <c r="J5316" t="s">
        <v>159</v>
      </c>
      <c r="K5316" t="s">
        <v>2013</v>
      </c>
      <c r="L5316" t="s">
        <v>47</v>
      </c>
      <c r="M5316" t="s">
        <v>48</v>
      </c>
      <c r="N5316" t="s">
        <v>120</v>
      </c>
      <c r="O5316">
        <f t="shared" si="83"/>
        <v>2017</v>
      </c>
    </row>
    <row r="5317" spans="1:15" x14ac:dyDescent="0.3">
      <c r="A5317" t="s">
        <v>7361</v>
      </c>
      <c r="B5317" s="7">
        <v>42492</v>
      </c>
      <c r="C5317" t="s">
        <v>2153</v>
      </c>
      <c r="D5317" t="s">
        <v>2727</v>
      </c>
      <c r="E5317">
        <v>187.05600000000001</v>
      </c>
      <c r="F5317">
        <v>9</v>
      </c>
      <c r="G5317">
        <v>0.2</v>
      </c>
      <c r="H5317">
        <v>11.691000000000001</v>
      </c>
      <c r="I5317" t="s">
        <v>32</v>
      </c>
      <c r="J5317" t="s">
        <v>39</v>
      </c>
      <c r="K5317" t="s">
        <v>2728</v>
      </c>
      <c r="L5317" t="s">
        <v>35</v>
      </c>
      <c r="M5317" t="s">
        <v>87</v>
      </c>
      <c r="N5317" t="s">
        <v>3955</v>
      </c>
      <c r="O5317">
        <f t="shared" si="83"/>
        <v>2016</v>
      </c>
    </row>
    <row r="5318" spans="1:15" x14ac:dyDescent="0.3">
      <c r="A5318" t="s">
        <v>7362</v>
      </c>
      <c r="B5318" s="7">
        <v>43010</v>
      </c>
      <c r="C5318" t="s">
        <v>5260</v>
      </c>
      <c r="D5318" t="s">
        <v>4480</v>
      </c>
      <c r="E5318">
        <v>11.808</v>
      </c>
      <c r="F5318">
        <v>2</v>
      </c>
      <c r="G5318">
        <v>0.2</v>
      </c>
      <c r="H5318">
        <v>1.3284</v>
      </c>
      <c r="I5318" t="s">
        <v>32</v>
      </c>
      <c r="J5318" t="s">
        <v>63</v>
      </c>
      <c r="K5318" t="s">
        <v>4481</v>
      </c>
      <c r="L5318" t="s">
        <v>35</v>
      </c>
      <c r="M5318" t="s">
        <v>303</v>
      </c>
      <c r="N5318" t="s">
        <v>4549</v>
      </c>
      <c r="O5318">
        <f t="shared" si="83"/>
        <v>2017</v>
      </c>
    </row>
    <row r="5319" spans="1:15" x14ac:dyDescent="0.3">
      <c r="A5319" t="s">
        <v>7362</v>
      </c>
      <c r="B5319" s="7">
        <v>43010</v>
      </c>
      <c r="C5319" t="s">
        <v>5260</v>
      </c>
      <c r="D5319" t="s">
        <v>1517</v>
      </c>
      <c r="E5319">
        <v>9.6560000000000006</v>
      </c>
      <c r="F5319">
        <v>1</v>
      </c>
      <c r="G5319">
        <v>0.2</v>
      </c>
      <c r="H5319">
        <v>1.5690999999999999</v>
      </c>
      <c r="I5319" t="s">
        <v>32</v>
      </c>
      <c r="J5319" t="s">
        <v>63</v>
      </c>
      <c r="K5319" t="s">
        <v>1518</v>
      </c>
      <c r="L5319" t="s">
        <v>35</v>
      </c>
      <c r="M5319" t="s">
        <v>303</v>
      </c>
      <c r="N5319" t="s">
        <v>4549</v>
      </c>
      <c r="O5319">
        <f t="shared" si="83"/>
        <v>2017</v>
      </c>
    </row>
    <row r="5320" spans="1:15" x14ac:dyDescent="0.3">
      <c r="A5320" t="s">
        <v>7362</v>
      </c>
      <c r="B5320" s="7">
        <v>43010</v>
      </c>
      <c r="C5320" t="s">
        <v>5260</v>
      </c>
      <c r="D5320" t="s">
        <v>2952</v>
      </c>
      <c r="E5320">
        <v>20.736000000000001</v>
      </c>
      <c r="F5320">
        <v>4</v>
      </c>
      <c r="G5320">
        <v>0.2</v>
      </c>
      <c r="H5320">
        <v>7.2576000000000001</v>
      </c>
      <c r="I5320" t="s">
        <v>44</v>
      </c>
      <c r="J5320" t="s">
        <v>85</v>
      </c>
      <c r="K5320" t="s">
        <v>2953</v>
      </c>
      <c r="L5320" t="s">
        <v>35</v>
      </c>
      <c r="M5320" t="s">
        <v>303</v>
      </c>
      <c r="N5320" t="s">
        <v>4549</v>
      </c>
      <c r="O5320">
        <f t="shared" si="83"/>
        <v>2017</v>
      </c>
    </row>
    <row r="5321" spans="1:15" x14ac:dyDescent="0.3">
      <c r="A5321" t="s">
        <v>7362</v>
      </c>
      <c r="B5321" s="7">
        <v>43010</v>
      </c>
      <c r="C5321" t="s">
        <v>5260</v>
      </c>
      <c r="D5321" t="s">
        <v>3448</v>
      </c>
      <c r="E5321">
        <v>27.36</v>
      </c>
      <c r="F5321">
        <v>3</v>
      </c>
      <c r="G5321">
        <v>0.7</v>
      </c>
      <c r="H5321">
        <v>-21.888000000000002</v>
      </c>
      <c r="I5321" t="s">
        <v>44</v>
      </c>
      <c r="J5321" t="s">
        <v>73</v>
      </c>
      <c r="K5321" t="s">
        <v>3449</v>
      </c>
      <c r="L5321" t="s">
        <v>35</v>
      </c>
      <c r="M5321" t="s">
        <v>303</v>
      </c>
      <c r="N5321" t="s">
        <v>4549</v>
      </c>
      <c r="O5321">
        <f t="shared" si="83"/>
        <v>2017</v>
      </c>
    </row>
    <row r="5322" spans="1:15" x14ac:dyDescent="0.3">
      <c r="A5322" t="s">
        <v>7362</v>
      </c>
      <c r="B5322" s="7">
        <v>43010</v>
      </c>
      <c r="C5322" t="s">
        <v>5260</v>
      </c>
      <c r="D5322" t="s">
        <v>2037</v>
      </c>
      <c r="E5322">
        <v>2314.116</v>
      </c>
      <c r="F5322">
        <v>7</v>
      </c>
      <c r="G5322">
        <v>0.4</v>
      </c>
      <c r="H5322">
        <v>-1002.7836</v>
      </c>
      <c r="I5322" t="s">
        <v>32</v>
      </c>
      <c r="J5322" t="s">
        <v>53</v>
      </c>
      <c r="K5322" t="s">
        <v>2038</v>
      </c>
      <c r="L5322" t="s">
        <v>35</v>
      </c>
      <c r="M5322" t="s">
        <v>303</v>
      </c>
      <c r="N5322" t="s">
        <v>4549</v>
      </c>
      <c r="O5322">
        <f t="shared" si="83"/>
        <v>2017</v>
      </c>
    </row>
    <row r="5323" spans="1:15" x14ac:dyDescent="0.3">
      <c r="A5323" t="s">
        <v>7362</v>
      </c>
      <c r="B5323" s="7">
        <v>43010</v>
      </c>
      <c r="C5323" t="s">
        <v>5260</v>
      </c>
      <c r="D5323" t="s">
        <v>2386</v>
      </c>
      <c r="E5323">
        <v>34.235999999999997</v>
      </c>
      <c r="F5323">
        <v>4</v>
      </c>
      <c r="G5323">
        <v>0.7</v>
      </c>
      <c r="H5323">
        <v>-26.247599999999998</v>
      </c>
      <c r="I5323" t="s">
        <v>44</v>
      </c>
      <c r="J5323" t="s">
        <v>73</v>
      </c>
      <c r="K5323" t="s">
        <v>2387</v>
      </c>
      <c r="L5323" t="s">
        <v>35</v>
      </c>
      <c r="M5323" t="s">
        <v>303</v>
      </c>
      <c r="N5323" t="s">
        <v>4549</v>
      </c>
      <c r="O5323">
        <f t="shared" si="83"/>
        <v>2017</v>
      </c>
    </row>
    <row r="5324" spans="1:15" x14ac:dyDescent="0.3">
      <c r="A5324" t="s">
        <v>7362</v>
      </c>
      <c r="B5324" s="7">
        <v>43010</v>
      </c>
      <c r="C5324" t="s">
        <v>5260</v>
      </c>
      <c r="D5324" t="s">
        <v>3058</v>
      </c>
      <c r="E5324">
        <v>19.760000000000002</v>
      </c>
      <c r="F5324">
        <v>2</v>
      </c>
      <c r="G5324">
        <v>0.2</v>
      </c>
      <c r="H5324">
        <v>5.9279999999999999</v>
      </c>
      <c r="I5324" t="s">
        <v>32</v>
      </c>
      <c r="J5324" t="s">
        <v>63</v>
      </c>
      <c r="K5324" t="s">
        <v>3059</v>
      </c>
      <c r="L5324" t="s">
        <v>35</v>
      </c>
      <c r="M5324" t="s">
        <v>303</v>
      </c>
      <c r="N5324" t="s">
        <v>4549</v>
      </c>
      <c r="O5324">
        <f t="shared" si="83"/>
        <v>2017</v>
      </c>
    </row>
    <row r="5325" spans="1:15" x14ac:dyDescent="0.3">
      <c r="A5325" t="s">
        <v>7363</v>
      </c>
      <c r="B5325" s="7">
        <v>42996</v>
      </c>
      <c r="C5325" t="s">
        <v>4832</v>
      </c>
      <c r="D5325" t="s">
        <v>828</v>
      </c>
      <c r="E5325">
        <v>15.96</v>
      </c>
      <c r="F5325">
        <v>2</v>
      </c>
      <c r="G5325">
        <v>0</v>
      </c>
      <c r="H5325">
        <v>7.98</v>
      </c>
      <c r="I5325" t="s">
        <v>44</v>
      </c>
      <c r="J5325" t="s">
        <v>85</v>
      </c>
      <c r="K5325" t="s">
        <v>829</v>
      </c>
      <c r="L5325" t="s">
        <v>99</v>
      </c>
      <c r="M5325" t="s">
        <v>129</v>
      </c>
      <c r="N5325" t="s">
        <v>7364</v>
      </c>
      <c r="O5325">
        <f t="shared" si="83"/>
        <v>2017</v>
      </c>
    </row>
    <row r="5326" spans="1:15" x14ac:dyDescent="0.3">
      <c r="A5326" t="s">
        <v>7365</v>
      </c>
      <c r="B5326" s="7">
        <v>42342</v>
      </c>
      <c r="C5326" t="s">
        <v>2592</v>
      </c>
      <c r="D5326" t="s">
        <v>4149</v>
      </c>
      <c r="E5326">
        <v>16.899999999999999</v>
      </c>
      <c r="F5326">
        <v>5</v>
      </c>
      <c r="G5326">
        <v>0</v>
      </c>
      <c r="H5326">
        <v>6.2530000000000001</v>
      </c>
      <c r="I5326" t="s">
        <v>44</v>
      </c>
      <c r="J5326" t="s">
        <v>66</v>
      </c>
      <c r="K5326" t="s">
        <v>4150</v>
      </c>
      <c r="L5326" t="s">
        <v>47</v>
      </c>
      <c r="M5326" t="s">
        <v>48</v>
      </c>
      <c r="N5326" t="s">
        <v>994</v>
      </c>
      <c r="O5326">
        <f t="shared" si="83"/>
        <v>2015</v>
      </c>
    </row>
    <row r="5327" spans="1:15" x14ac:dyDescent="0.3">
      <c r="A5327" t="s">
        <v>7365</v>
      </c>
      <c r="B5327" s="7">
        <v>42342</v>
      </c>
      <c r="C5327" t="s">
        <v>2592</v>
      </c>
      <c r="D5327" t="s">
        <v>3483</v>
      </c>
      <c r="E5327">
        <v>25.08</v>
      </c>
      <c r="F5327">
        <v>6</v>
      </c>
      <c r="G5327">
        <v>0</v>
      </c>
      <c r="H5327">
        <v>9.0288000000000004</v>
      </c>
      <c r="I5327" t="s">
        <v>32</v>
      </c>
      <c r="J5327" t="s">
        <v>63</v>
      </c>
      <c r="K5327" t="s">
        <v>3484</v>
      </c>
      <c r="L5327" t="s">
        <v>47</v>
      </c>
      <c r="M5327" t="s">
        <v>48</v>
      </c>
      <c r="N5327" t="s">
        <v>994</v>
      </c>
      <c r="O5327">
        <f t="shared" si="83"/>
        <v>2015</v>
      </c>
    </row>
    <row r="5328" spans="1:15" x14ac:dyDescent="0.3">
      <c r="A5328" t="s">
        <v>7366</v>
      </c>
      <c r="B5328" s="7">
        <v>42021</v>
      </c>
      <c r="C5328" t="s">
        <v>4761</v>
      </c>
      <c r="D5328" t="s">
        <v>5185</v>
      </c>
      <c r="E5328">
        <v>6.68</v>
      </c>
      <c r="F5328">
        <v>2</v>
      </c>
      <c r="G5328">
        <v>0</v>
      </c>
      <c r="H5328">
        <v>2.004</v>
      </c>
      <c r="I5328" t="s">
        <v>44</v>
      </c>
      <c r="J5328" t="s">
        <v>66</v>
      </c>
      <c r="K5328" t="s">
        <v>5186</v>
      </c>
      <c r="L5328" t="s">
        <v>137</v>
      </c>
      <c r="M5328" t="s">
        <v>1102</v>
      </c>
      <c r="N5328" t="s">
        <v>1310</v>
      </c>
      <c r="O5328">
        <f t="shared" si="83"/>
        <v>2015</v>
      </c>
    </row>
    <row r="5329" spans="1:15" x14ac:dyDescent="0.3">
      <c r="A5329" t="s">
        <v>7367</v>
      </c>
      <c r="B5329" s="7">
        <v>41645</v>
      </c>
      <c r="C5329" t="s">
        <v>6231</v>
      </c>
      <c r="D5329" t="s">
        <v>1745</v>
      </c>
      <c r="E5329">
        <v>19.440000000000001</v>
      </c>
      <c r="F5329">
        <v>3</v>
      </c>
      <c r="G5329">
        <v>0</v>
      </c>
      <c r="H5329">
        <v>9.3312000000000008</v>
      </c>
      <c r="I5329" t="s">
        <v>44</v>
      </c>
      <c r="J5329" t="s">
        <v>85</v>
      </c>
      <c r="K5329" t="s">
        <v>1746</v>
      </c>
      <c r="L5329" t="s">
        <v>47</v>
      </c>
      <c r="M5329" t="s">
        <v>48</v>
      </c>
      <c r="N5329" t="s">
        <v>49</v>
      </c>
      <c r="O5329">
        <f t="shared" si="83"/>
        <v>2014</v>
      </c>
    </row>
    <row r="5330" spans="1:15" x14ac:dyDescent="0.3">
      <c r="A5330" t="s">
        <v>7368</v>
      </c>
      <c r="B5330" s="7">
        <v>42068</v>
      </c>
      <c r="C5330" t="s">
        <v>1212</v>
      </c>
      <c r="D5330" t="s">
        <v>1456</v>
      </c>
      <c r="E5330">
        <v>31.92</v>
      </c>
      <c r="F5330">
        <v>2</v>
      </c>
      <c r="G5330">
        <v>0.2</v>
      </c>
      <c r="H5330">
        <v>2.3940000000000001</v>
      </c>
      <c r="I5330" t="s">
        <v>69</v>
      </c>
      <c r="J5330" t="s">
        <v>70</v>
      </c>
      <c r="K5330" t="s">
        <v>1457</v>
      </c>
      <c r="L5330" t="s">
        <v>99</v>
      </c>
      <c r="M5330" t="s">
        <v>100</v>
      </c>
      <c r="N5330" t="s">
        <v>171</v>
      </c>
      <c r="O5330">
        <f t="shared" si="83"/>
        <v>2015</v>
      </c>
    </row>
    <row r="5331" spans="1:15" x14ac:dyDescent="0.3">
      <c r="A5331" t="s">
        <v>7369</v>
      </c>
      <c r="B5331" s="7">
        <v>42729</v>
      </c>
      <c r="C5331" t="s">
        <v>2769</v>
      </c>
      <c r="D5331" t="s">
        <v>1062</v>
      </c>
      <c r="E5331">
        <v>33.567999999999998</v>
      </c>
      <c r="F5331">
        <v>2</v>
      </c>
      <c r="G5331">
        <v>0.2</v>
      </c>
      <c r="H5331">
        <v>11.748799999999999</v>
      </c>
      <c r="I5331" t="s">
        <v>44</v>
      </c>
      <c r="J5331" t="s">
        <v>73</v>
      </c>
      <c r="K5331" t="s">
        <v>1063</v>
      </c>
      <c r="L5331" t="s">
        <v>137</v>
      </c>
      <c r="M5331" t="s">
        <v>243</v>
      </c>
      <c r="N5331" t="s">
        <v>244</v>
      </c>
      <c r="O5331">
        <f t="shared" si="83"/>
        <v>2016</v>
      </c>
    </row>
    <row r="5332" spans="1:15" x14ac:dyDescent="0.3">
      <c r="A5332" t="s">
        <v>7370</v>
      </c>
      <c r="B5332" s="7">
        <v>42617</v>
      </c>
      <c r="C5332" t="s">
        <v>4801</v>
      </c>
      <c r="D5332" t="s">
        <v>4555</v>
      </c>
      <c r="E5332">
        <v>63.94</v>
      </c>
      <c r="F5332">
        <v>1</v>
      </c>
      <c r="G5332">
        <v>0</v>
      </c>
      <c r="H5332">
        <v>24.936599999999999</v>
      </c>
      <c r="I5332" t="s">
        <v>32</v>
      </c>
      <c r="J5332" t="s">
        <v>63</v>
      </c>
      <c r="K5332" t="s">
        <v>4556</v>
      </c>
      <c r="L5332" t="s">
        <v>137</v>
      </c>
      <c r="M5332" t="s">
        <v>243</v>
      </c>
      <c r="N5332" t="s">
        <v>244</v>
      </c>
      <c r="O5332">
        <f t="shared" si="83"/>
        <v>2016</v>
      </c>
    </row>
    <row r="5333" spans="1:15" x14ac:dyDescent="0.3">
      <c r="A5333" t="s">
        <v>7370</v>
      </c>
      <c r="B5333" s="7">
        <v>42617</v>
      </c>
      <c r="C5333" t="s">
        <v>4801</v>
      </c>
      <c r="D5333" t="s">
        <v>258</v>
      </c>
      <c r="E5333">
        <v>60.6</v>
      </c>
      <c r="F5333">
        <v>5</v>
      </c>
      <c r="G5333">
        <v>0.2</v>
      </c>
      <c r="H5333">
        <v>20.452500000000001</v>
      </c>
      <c r="I5333" t="s">
        <v>44</v>
      </c>
      <c r="J5333" t="s">
        <v>73</v>
      </c>
      <c r="K5333" t="s">
        <v>259</v>
      </c>
      <c r="L5333" t="s">
        <v>137</v>
      </c>
      <c r="M5333" t="s">
        <v>243</v>
      </c>
      <c r="N5333" t="s">
        <v>244</v>
      </c>
      <c r="O5333">
        <f t="shared" si="83"/>
        <v>2016</v>
      </c>
    </row>
    <row r="5334" spans="1:15" x14ac:dyDescent="0.3">
      <c r="A5334" t="s">
        <v>7370</v>
      </c>
      <c r="B5334" s="7">
        <v>42617</v>
      </c>
      <c r="C5334" t="s">
        <v>4801</v>
      </c>
      <c r="D5334" t="s">
        <v>2304</v>
      </c>
      <c r="E5334">
        <v>22.72</v>
      </c>
      <c r="F5334">
        <v>4</v>
      </c>
      <c r="G5334">
        <v>0</v>
      </c>
      <c r="H5334">
        <v>6.5888</v>
      </c>
      <c r="I5334" t="s">
        <v>44</v>
      </c>
      <c r="J5334" t="s">
        <v>515</v>
      </c>
      <c r="K5334" t="s">
        <v>2305</v>
      </c>
      <c r="L5334" t="s">
        <v>137</v>
      </c>
      <c r="M5334" t="s">
        <v>243</v>
      </c>
      <c r="N5334" t="s">
        <v>244</v>
      </c>
      <c r="O5334">
        <f t="shared" si="83"/>
        <v>2016</v>
      </c>
    </row>
    <row r="5335" spans="1:15" x14ac:dyDescent="0.3">
      <c r="A5335" t="s">
        <v>7371</v>
      </c>
      <c r="B5335" s="7">
        <v>41877</v>
      </c>
      <c r="C5335" t="s">
        <v>366</v>
      </c>
      <c r="D5335" t="s">
        <v>6091</v>
      </c>
      <c r="E5335">
        <v>10.68</v>
      </c>
      <c r="F5335">
        <v>4</v>
      </c>
      <c r="G5335">
        <v>0</v>
      </c>
      <c r="H5335">
        <v>4.0583999999999998</v>
      </c>
      <c r="I5335" t="s">
        <v>32</v>
      </c>
      <c r="J5335" t="s">
        <v>63</v>
      </c>
      <c r="K5335" t="s">
        <v>6092</v>
      </c>
      <c r="L5335" t="s">
        <v>137</v>
      </c>
      <c r="M5335" t="s">
        <v>222</v>
      </c>
      <c r="N5335" t="s">
        <v>540</v>
      </c>
      <c r="O5335">
        <f t="shared" si="83"/>
        <v>2014</v>
      </c>
    </row>
    <row r="5336" spans="1:15" x14ac:dyDescent="0.3">
      <c r="A5336" t="s">
        <v>7371</v>
      </c>
      <c r="B5336" s="7">
        <v>41877</v>
      </c>
      <c r="C5336" t="s">
        <v>366</v>
      </c>
      <c r="D5336" t="s">
        <v>4299</v>
      </c>
      <c r="E5336">
        <v>17.34</v>
      </c>
      <c r="F5336">
        <v>3</v>
      </c>
      <c r="G5336">
        <v>0</v>
      </c>
      <c r="H5336">
        <v>8.4966000000000008</v>
      </c>
      <c r="I5336" t="s">
        <v>44</v>
      </c>
      <c r="J5336" t="s">
        <v>85</v>
      </c>
      <c r="K5336" t="s">
        <v>4300</v>
      </c>
      <c r="L5336" t="s">
        <v>137</v>
      </c>
      <c r="M5336" t="s">
        <v>222</v>
      </c>
      <c r="N5336" t="s">
        <v>540</v>
      </c>
      <c r="O5336">
        <f t="shared" si="83"/>
        <v>2014</v>
      </c>
    </row>
    <row r="5337" spans="1:15" x14ac:dyDescent="0.3">
      <c r="A5337" t="s">
        <v>7371</v>
      </c>
      <c r="B5337" s="7">
        <v>41877</v>
      </c>
      <c r="C5337" t="s">
        <v>366</v>
      </c>
      <c r="D5337" t="s">
        <v>3222</v>
      </c>
      <c r="E5337">
        <v>3.38</v>
      </c>
      <c r="F5337">
        <v>1</v>
      </c>
      <c r="G5337">
        <v>0</v>
      </c>
      <c r="H5337">
        <v>1.5548</v>
      </c>
      <c r="I5337" t="s">
        <v>44</v>
      </c>
      <c r="J5337" t="s">
        <v>85</v>
      </c>
      <c r="K5337" t="s">
        <v>3223</v>
      </c>
      <c r="L5337" t="s">
        <v>137</v>
      </c>
      <c r="M5337" t="s">
        <v>222</v>
      </c>
      <c r="N5337" t="s">
        <v>540</v>
      </c>
      <c r="O5337">
        <f t="shared" si="83"/>
        <v>2014</v>
      </c>
    </row>
    <row r="5338" spans="1:15" x14ac:dyDescent="0.3">
      <c r="A5338" t="s">
        <v>7372</v>
      </c>
      <c r="B5338" s="7">
        <v>42145</v>
      </c>
      <c r="C5338" t="s">
        <v>4120</v>
      </c>
      <c r="D5338" t="s">
        <v>2302</v>
      </c>
      <c r="E5338">
        <v>26.975999999999999</v>
      </c>
      <c r="F5338">
        <v>4</v>
      </c>
      <c r="G5338">
        <v>0.2</v>
      </c>
      <c r="H5338">
        <v>8.7672000000000008</v>
      </c>
      <c r="I5338" t="s">
        <v>44</v>
      </c>
      <c r="J5338" t="s">
        <v>73</v>
      </c>
      <c r="K5338" t="s">
        <v>2303</v>
      </c>
      <c r="L5338" t="s">
        <v>47</v>
      </c>
      <c r="M5338" t="s">
        <v>93</v>
      </c>
      <c r="N5338" t="s">
        <v>94</v>
      </c>
      <c r="O5338">
        <f t="shared" si="83"/>
        <v>2015</v>
      </c>
    </row>
    <row r="5339" spans="1:15" x14ac:dyDescent="0.3">
      <c r="A5339" t="s">
        <v>7373</v>
      </c>
      <c r="B5339" s="7">
        <v>43024</v>
      </c>
      <c r="C5339" t="s">
        <v>2352</v>
      </c>
      <c r="D5339" t="s">
        <v>5124</v>
      </c>
      <c r="E5339">
        <v>307.77600000000001</v>
      </c>
      <c r="F5339">
        <v>7</v>
      </c>
      <c r="G5339">
        <v>0.2</v>
      </c>
      <c r="H5339">
        <v>111.5688</v>
      </c>
      <c r="I5339" t="s">
        <v>44</v>
      </c>
      <c r="J5339" t="s">
        <v>85</v>
      </c>
      <c r="K5339" t="s">
        <v>5125</v>
      </c>
      <c r="L5339" t="s">
        <v>47</v>
      </c>
      <c r="M5339" t="s">
        <v>281</v>
      </c>
      <c r="N5339" t="s">
        <v>554</v>
      </c>
      <c r="O5339">
        <f t="shared" si="83"/>
        <v>2017</v>
      </c>
    </row>
    <row r="5340" spans="1:15" x14ac:dyDescent="0.3">
      <c r="A5340" t="s">
        <v>7374</v>
      </c>
      <c r="B5340" s="7">
        <v>42317</v>
      </c>
      <c r="C5340" t="s">
        <v>1731</v>
      </c>
      <c r="D5340" t="s">
        <v>4116</v>
      </c>
      <c r="E5340">
        <v>244.55</v>
      </c>
      <c r="F5340">
        <v>5</v>
      </c>
      <c r="G5340">
        <v>0</v>
      </c>
      <c r="H5340">
        <v>4.891</v>
      </c>
      <c r="I5340" t="s">
        <v>44</v>
      </c>
      <c r="J5340" t="s">
        <v>58</v>
      </c>
      <c r="K5340" t="s">
        <v>4117</v>
      </c>
      <c r="L5340" t="s">
        <v>137</v>
      </c>
      <c r="M5340" t="s">
        <v>243</v>
      </c>
      <c r="N5340" t="s">
        <v>2060</v>
      </c>
      <c r="O5340">
        <f t="shared" si="83"/>
        <v>2015</v>
      </c>
    </row>
    <row r="5341" spans="1:15" x14ac:dyDescent="0.3">
      <c r="A5341" t="s">
        <v>7374</v>
      </c>
      <c r="B5341" s="7">
        <v>42317</v>
      </c>
      <c r="C5341" t="s">
        <v>1731</v>
      </c>
      <c r="D5341" t="s">
        <v>158</v>
      </c>
      <c r="E5341">
        <v>12.24</v>
      </c>
      <c r="F5341">
        <v>6</v>
      </c>
      <c r="G5341">
        <v>0</v>
      </c>
      <c r="H5341">
        <v>5.7527999999999997</v>
      </c>
      <c r="I5341" t="s">
        <v>44</v>
      </c>
      <c r="J5341" t="s">
        <v>159</v>
      </c>
      <c r="K5341" t="s">
        <v>160</v>
      </c>
      <c r="L5341" t="s">
        <v>137</v>
      </c>
      <c r="M5341" t="s">
        <v>243</v>
      </c>
      <c r="N5341" t="s">
        <v>2060</v>
      </c>
      <c r="O5341">
        <f t="shared" si="83"/>
        <v>2015</v>
      </c>
    </row>
    <row r="5342" spans="1:15" x14ac:dyDescent="0.3">
      <c r="A5342" t="s">
        <v>7374</v>
      </c>
      <c r="B5342" s="7">
        <v>42317</v>
      </c>
      <c r="C5342" t="s">
        <v>1731</v>
      </c>
      <c r="D5342" t="s">
        <v>6972</v>
      </c>
      <c r="E5342">
        <v>13.98</v>
      </c>
      <c r="F5342">
        <v>2</v>
      </c>
      <c r="G5342">
        <v>0</v>
      </c>
      <c r="H5342">
        <v>6.0114000000000001</v>
      </c>
      <c r="I5342" t="s">
        <v>69</v>
      </c>
      <c r="J5342" t="s">
        <v>148</v>
      </c>
      <c r="K5342" t="s">
        <v>6973</v>
      </c>
      <c r="L5342" t="s">
        <v>137</v>
      </c>
      <c r="M5342" t="s">
        <v>243</v>
      </c>
      <c r="N5342" t="s">
        <v>2060</v>
      </c>
      <c r="O5342">
        <f t="shared" si="83"/>
        <v>2015</v>
      </c>
    </row>
    <row r="5343" spans="1:15" x14ac:dyDescent="0.3">
      <c r="A5343" t="s">
        <v>7374</v>
      </c>
      <c r="B5343" s="7">
        <v>42317</v>
      </c>
      <c r="C5343" t="s">
        <v>1731</v>
      </c>
      <c r="D5343" t="s">
        <v>4819</v>
      </c>
      <c r="E5343">
        <v>899.95</v>
      </c>
      <c r="F5343">
        <v>5</v>
      </c>
      <c r="G5343">
        <v>0</v>
      </c>
      <c r="H5343">
        <v>53.997</v>
      </c>
      <c r="I5343" t="s">
        <v>69</v>
      </c>
      <c r="J5343" t="s">
        <v>148</v>
      </c>
      <c r="K5343" t="s">
        <v>4820</v>
      </c>
      <c r="L5343" t="s">
        <v>137</v>
      </c>
      <c r="M5343" t="s">
        <v>243</v>
      </c>
      <c r="N5343" t="s">
        <v>2060</v>
      </c>
      <c r="O5343">
        <f t="shared" si="83"/>
        <v>2015</v>
      </c>
    </row>
    <row r="5344" spans="1:15" x14ac:dyDescent="0.3">
      <c r="A5344" t="s">
        <v>7375</v>
      </c>
      <c r="B5344" s="7">
        <v>41964</v>
      </c>
      <c r="C5344" t="s">
        <v>7376</v>
      </c>
      <c r="D5344" t="s">
        <v>158</v>
      </c>
      <c r="E5344">
        <v>1.6319999999999999</v>
      </c>
      <c r="F5344">
        <v>1</v>
      </c>
      <c r="G5344">
        <v>0.2</v>
      </c>
      <c r="H5344">
        <v>0.55079999999999996</v>
      </c>
      <c r="I5344" t="s">
        <v>44</v>
      </c>
      <c r="J5344" t="s">
        <v>159</v>
      </c>
      <c r="K5344" t="s">
        <v>160</v>
      </c>
      <c r="L5344" t="s">
        <v>99</v>
      </c>
      <c r="M5344" t="s">
        <v>100</v>
      </c>
      <c r="N5344" t="s">
        <v>722</v>
      </c>
      <c r="O5344">
        <f t="shared" si="83"/>
        <v>2014</v>
      </c>
    </row>
    <row r="5345" spans="1:15" x14ac:dyDescent="0.3">
      <c r="A5345" t="s">
        <v>7375</v>
      </c>
      <c r="B5345" s="7">
        <v>41964</v>
      </c>
      <c r="C5345" t="s">
        <v>7376</v>
      </c>
      <c r="D5345" t="s">
        <v>3805</v>
      </c>
      <c r="E5345">
        <v>267.95999999999998</v>
      </c>
      <c r="F5345">
        <v>5</v>
      </c>
      <c r="G5345">
        <v>0.2</v>
      </c>
      <c r="H5345">
        <v>16.747499999999999</v>
      </c>
      <c r="I5345" t="s">
        <v>69</v>
      </c>
      <c r="J5345" t="s">
        <v>70</v>
      </c>
      <c r="K5345" t="s">
        <v>3806</v>
      </c>
      <c r="L5345" t="s">
        <v>99</v>
      </c>
      <c r="M5345" t="s">
        <v>100</v>
      </c>
      <c r="N5345" t="s">
        <v>722</v>
      </c>
      <c r="O5345">
        <f t="shared" si="83"/>
        <v>2014</v>
      </c>
    </row>
    <row r="5346" spans="1:15" x14ac:dyDescent="0.3">
      <c r="A5346" t="s">
        <v>7377</v>
      </c>
      <c r="B5346" s="7">
        <v>42288</v>
      </c>
      <c r="C5346" t="s">
        <v>998</v>
      </c>
      <c r="D5346" t="s">
        <v>4980</v>
      </c>
      <c r="E5346">
        <v>31.95</v>
      </c>
      <c r="F5346">
        <v>1</v>
      </c>
      <c r="G5346">
        <v>0</v>
      </c>
      <c r="H5346">
        <v>2.2364999999999999</v>
      </c>
      <c r="I5346" t="s">
        <v>69</v>
      </c>
      <c r="J5346" t="s">
        <v>148</v>
      </c>
      <c r="K5346" t="s">
        <v>4981</v>
      </c>
      <c r="L5346" t="s">
        <v>137</v>
      </c>
      <c r="M5346" t="s">
        <v>243</v>
      </c>
      <c r="N5346" t="s">
        <v>352</v>
      </c>
      <c r="O5346">
        <f t="shared" si="83"/>
        <v>2015</v>
      </c>
    </row>
    <row r="5347" spans="1:15" x14ac:dyDescent="0.3">
      <c r="A5347" t="s">
        <v>7378</v>
      </c>
      <c r="B5347" s="7">
        <v>42815</v>
      </c>
      <c r="C5347" t="s">
        <v>463</v>
      </c>
      <c r="D5347" t="s">
        <v>896</v>
      </c>
      <c r="E5347">
        <v>725.84</v>
      </c>
      <c r="F5347">
        <v>4</v>
      </c>
      <c r="G5347">
        <v>0</v>
      </c>
      <c r="H5347">
        <v>210.49359999999999</v>
      </c>
      <c r="I5347" t="s">
        <v>44</v>
      </c>
      <c r="J5347" t="s">
        <v>58</v>
      </c>
      <c r="K5347" t="s">
        <v>897</v>
      </c>
      <c r="L5347" t="s">
        <v>47</v>
      </c>
      <c r="M5347" t="s">
        <v>48</v>
      </c>
      <c r="N5347" t="s">
        <v>49</v>
      </c>
      <c r="O5347">
        <f t="shared" si="83"/>
        <v>2017</v>
      </c>
    </row>
    <row r="5348" spans="1:15" x14ac:dyDescent="0.3">
      <c r="A5348" t="s">
        <v>7378</v>
      </c>
      <c r="B5348" s="7">
        <v>42815</v>
      </c>
      <c r="C5348" t="s">
        <v>463</v>
      </c>
      <c r="D5348" t="s">
        <v>439</v>
      </c>
      <c r="E5348">
        <v>10.896000000000001</v>
      </c>
      <c r="F5348">
        <v>3</v>
      </c>
      <c r="G5348">
        <v>0.2</v>
      </c>
      <c r="H5348">
        <v>3.9498000000000002</v>
      </c>
      <c r="I5348" t="s">
        <v>44</v>
      </c>
      <c r="J5348" t="s">
        <v>73</v>
      </c>
      <c r="K5348" t="s">
        <v>440</v>
      </c>
      <c r="L5348" t="s">
        <v>47</v>
      </c>
      <c r="M5348" t="s">
        <v>48</v>
      </c>
      <c r="N5348" t="s">
        <v>49</v>
      </c>
      <c r="O5348">
        <f t="shared" si="83"/>
        <v>2017</v>
      </c>
    </row>
    <row r="5349" spans="1:15" x14ac:dyDescent="0.3">
      <c r="A5349" t="s">
        <v>7378</v>
      </c>
      <c r="B5349" s="7">
        <v>42815</v>
      </c>
      <c r="C5349" t="s">
        <v>463</v>
      </c>
      <c r="D5349" t="s">
        <v>3018</v>
      </c>
      <c r="E5349">
        <v>8.5440000000000005</v>
      </c>
      <c r="F5349">
        <v>2</v>
      </c>
      <c r="G5349">
        <v>0.2</v>
      </c>
      <c r="H5349">
        <v>2.8835999999999999</v>
      </c>
      <c r="I5349" t="s">
        <v>44</v>
      </c>
      <c r="J5349" t="s">
        <v>73</v>
      </c>
      <c r="K5349" t="s">
        <v>3019</v>
      </c>
      <c r="L5349" t="s">
        <v>47</v>
      </c>
      <c r="M5349" t="s">
        <v>48</v>
      </c>
      <c r="N5349" t="s">
        <v>49</v>
      </c>
      <c r="O5349">
        <f t="shared" si="83"/>
        <v>2017</v>
      </c>
    </row>
    <row r="5350" spans="1:15" x14ac:dyDescent="0.3">
      <c r="A5350" t="s">
        <v>7379</v>
      </c>
      <c r="B5350" s="7">
        <v>42008</v>
      </c>
      <c r="C5350" t="s">
        <v>2125</v>
      </c>
      <c r="D5350" t="s">
        <v>2850</v>
      </c>
      <c r="E5350">
        <v>32.340000000000003</v>
      </c>
      <c r="F5350">
        <v>3</v>
      </c>
      <c r="G5350">
        <v>0</v>
      </c>
      <c r="H5350">
        <v>15.523199999999999</v>
      </c>
      <c r="I5350" t="s">
        <v>44</v>
      </c>
      <c r="J5350" t="s">
        <v>73</v>
      </c>
      <c r="K5350" t="s">
        <v>2851</v>
      </c>
      <c r="L5350" t="s">
        <v>99</v>
      </c>
      <c r="M5350" t="s">
        <v>208</v>
      </c>
      <c r="N5350" t="s">
        <v>7380</v>
      </c>
      <c r="O5350">
        <f t="shared" si="83"/>
        <v>2015</v>
      </c>
    </row>
    <row r="5351" spans="1:15" x14ac:dyDescent="0.3">
      <c r="A5351" t="s">
        <v>7379</v>
      </c>
      <c r="B5351" s="7">
        <v>42008</v>
      </c>
      <c r="C5351" t="s">
        <v>2125</v>
      </c>
      <c r="D5351" t="s">
        <v>828</v>
      </c>
      <c r="E5351">
        <v>39.9</v>
      </c>
      <c r="F5351">
        <v>5</v>
      </c>
      <c r="G5351">
        <v>0</v>
      </c>
      <c r="H5351">
        <v>19.95</v>
      </c>
      <c r="I5351" t="s">
        <v>44</v>
      </c>
      <c r="J5351" t="s">
        <v>85</v>
      </c>
      <c r="K5351" t="s">
        <v>829</v>
      </c>
      <c r="L5351" t="s">
        <v>99</v>
      </c>
      <c r="M5351" t="s">
        <v>208</v>
      </c>
      <c r="N5351" t="s">
        <v>7380</v>
      </c>
      <c r="O5351">
        <f t="shared" si="83"/>
        <v>2015</v>
      </c>
    </row>
    <row r="5352" spans="1:15" x14ac:dyDescent="0.3">
      <c r="A5352" t="s">
        <v>7381</v>
      </c>
      <c r="B5352" s="7">
        <v>43078</v>
      </c>
      <c r="C5352" t="s">
        <v>219</v>
      </c>
      <c r="D5352" t="s">
        <v>2331</v>
      </c>
      <c r="E5352">
        <v>143.85599999999999</v>
      </c>
      <c r="F5352">
        <v>9</v>
      </c>
      <c r="G5352">
        <v>0.2</v>
      </c>
      <c r="H5352">
        <v>48.551400000000001</v>
      </c>
      <c r="I5352" t="s">
        <v>44</v>
      </c>
      <c r="J5352" t="s">
        <v>85</v>
      </c>
      <c r="K5352" t="s">
        <v>2332</v>
      </c>
      <c r="L5352" t="s">
        <v>99</v>
      </c>
      <c r="M5352" t="s">
        <v>193</v>
      </c>
      <c r="N5352" t="s">
        <v>1428</v>
      </c>
      <c r="O5352">
        <f t="shared" si="83"/>
        <v>2017</v>
      </c>
    </row>
    <row r="5353" spans="1:15" x14ac:dyDescent="0.3">
      <c r="A5353" t="s">
        <v>7382</v>
      </c>
      <c r="B5353" s="7">
        <v>42619</v>
      </c>
      <c r="C5353" t="s">
        <v>2104</v>
      </c>
      <c r="D5353" t="s">
        <v>5146</v>
      </c>
      <c r="E5353">
        <v>41.92</v>
      </c>
      <c r="F5353">
        <v>4</v>
      </c>
      <c r="G5353">
        <v>0.2</v>
      </c>
      <c r="H5353">
        <v>15.196</v>
      </c>
      <c r="I5353" t="s">
        <v>44</v>
      </c>
      <c r="J5353" t="s">
        <v>85</v>
      </c>
      <c r="K5353" t="s">
        <v>5147</v>
      </c>
      <c r="L5353" t="s">
        <v>99</v>
      </c>
      <c r="M5353" t="s">
        <v>100</v>
      </c>
      <c r="N5353" t="s">
        <v>722</v>
      </c>
      <c r="O5353">
        <f t="shared" si="83"/>
        <v>2016</v>
      </c>
    </row>
    <row r="5354" spans="1:15" x14ac:dyDescent="0.3">
      <c r="A5354" t="s">
        <v>7382</v>
      </c>
      <c r="B5354" s="7">
        <v>42619</v>
      </c>
      <c r="C5354" t="s">
        <v>2104</v>
      </c>
      <c r="D5354" t="s">
        <v>245</v>
      </c>
      <c r="E5354">
        <v>329.584</v>
      </c>
      <c r="F5354">
        <v>2</v>
      </c>
      <c r="G5354">
        <v>0.2</v>
      </c>
      <c r="H5354">
        <v>37.078200000000002</v>
      </c>
      <c r="I5354" t="s">
        <v>69</v>
      </c>
      <c r="J5354" t="s">
        <v>70</v>
      </c>
      <c r="K5354" t="s">
        <v>246</v>
      </c>
      <c r="L5354" t="s">
        <v>99</v>
      </c>
      <c r="M5354" t="s">
        <v>100</v>
      </c>
      <c r="N5354" t="s">
        <v>722</v>
      </c>
      <c r="O5354">
        <f t="shared" si="83"/>
        <v>2016</v>
      </c>
    </row>
    <row r="5355" spans="1:15" x14ac:dyDescent="0.3">
      <c r="A5355" t="s">
        <v>7383</v>
      </c>
      <c r="B5355" s="7">
        <v>42616</v>
      </c>
      <c r="C5355" t="s">
        <v>2810</v>
      </c>
      <c r="D5355" t="s">
        <v>2171</v>
      </c>
      <c r="E5355">
        <v>87.28</v>
      </c>
      <c r="F5355">
        <v>8</v>
      </c>
      <c r="G5355">
        <v>0</v>
      </c>
      <c r="H5355">
        <v>41.021599999999999</v>
      </c>
      <c r="I5355" t="s">
        <v>44</v>
      </c>
      <c r="J5355" t="s">
        <v>73</v>
      </c>
      <c r="K5355" t="s">
        <v>2172</v>
      </c>
      <c r="L5355" t="s">
        <v>35</v>
      </c>
      <c r="M5355" t="s">
        <v>653</v>
      </c>
      <c r="N5355" t="s">
        <v>654</v>
      </c>
      <c r="O5355">
        <f t="shared" si="83"/>
        <v>2016</v>
      </c>
    </row>
    <row r="5356" spans="1:15" x14ac:dyDescent="0.3">
      <c r="A5356" t="s">
        <v>7384</v>
      </c>
      <c r="B5356" s="7">
        <v>41772</v>
      </c>
      <c r="C5356" t="s">
        <v>5714</v>
      </c>
      <c r="D5356" t="s">
        <v>4869</v>
      </c>
      <c r="E5356">
        <v>279.45600000000002</v>
      </c>
      <c r="F5356">
        <v>6</v>
      </c>
      <c r="G5356">
        <v>0.2</v>
      </c>
      <c r="H5356">
        <v>20.959199999999999</v>
      </c>
      <c r="I5356" t="s">
        <v>32</v>
      </c>
      <c r="J5356" t="s">
        <v>39</v>
      </c>
      <c r="K5356" t="s">
        <v>4870</v>
      </c>
      <c r="L5356" t="s">
        <v>47</v>
      </c>
      <c r="M5356" t="s">
        <v>48</v>
      </c>
      <c r="N5356" t="s">
        <v>49</v>
      </c>
      <c r="O5356">
        <f t="shared" si="83"/>
        <v>2014</v>
      </c>
    </row>
    <row r="5357" spans="1:15" x14ac:dyDescent="0.3">
      <c r="A5357" t="s">
        <v>7384</v>
      </c>
      <c r="B5357" s="7">
        <v>41772</v>
      </c>
      <c r="C5357" t="s">
        <v>5714</v>
      </c>
      <c r="D5357" t="s">
        <v>7385</v>
      </c>
      <c r="E5357">
        <v>8</v>
      </c>
      <c r="F5357">
        <v>2</v>
      </c>
      <c r="G5357">
        <v>0</v>
      </c>
      <c r="H5357">
        <v>3.84</v>
      </c>
      <c r="I5357" t="s">
        <v>44</v>
      </c>
      <c r="J5357" t="s">
        <v>85</v>
      </c>
      <c r="K5357" t="s">
        <v>7386</v>
      </c>
      <c r="L5357" t="s">
        <v>47</v>
      </c>
      <c r="M5357" t="s">
        <v>48</v>
      </c>
      <c r="N5357" t="s">
        <v>49</v>
      </c>
      <c r="O5357">
        <f t="shared" si="83"/>
        <v>2014</v>
      </c>
    </row>
    <row r="5358" spans="1:15" x14ac:dyDescent="0.3">
      <c r="A5358" t="s">
        <v>7387</v>
      </c>
      <c r="B5358" s="7">
        <v>42642</v>
      </c>
      <c r="C5358" t="s">
        <v>3547</v>
      </c>
      <c r="D5358" t="s">
        <v>4619</v>
      </c>
      <c r="E5358">
        <v>27.24</v>
      </c>
      <c r="F5358">
        <v>5</v>
      </c>
      <c r="G5358">
        <v>0.2</v>
      </c>
      <c r="H5358">
        <v>9.5340000000000007</v>
      </c>
      <c r="I5358" t="s">
        <v>44</v>
      </c>
      <c r="J5358" t="s">
        <v>73</v>
      </c>
      <c r="K5358" t="s">
        <v>4620</v>
      </c>
      <c r="L5358" t="s">
        <v>47</v>
      </c>
      <c r="M5358" t="s">
        <v>48</v>
      </c>
      <c r="N5358" t="s">
        <v>120</v>
      </c>
      <c r="O5358">
        <f t="shared" si="83"/>
        <v>2016</v>
      </c>
    </row>
    <row r="5359" spans="1:15" x14ac:dyDescent="0.3">
      <c r="A5359" t="s">
        <v>7388</v>
      </c>
      <c r="B5359" s="7">
        <v>41856</v>
      </c>
      <c r="C5359" t="s">
        <v>1500</v>
      </c>
      <c r="D5359" t="s">
        <v>3314</v>
      </c>
      <c r="E5359">
        <v>16.36</v>
      </c>
      <c r="F5359">
        <v>1</v>
      </c>
      <c r="G5359">
        <v>0</v>
      </c>
      <c r="H5359">
        <v>1.6359999999999999</v>
      </c>
      <c r="I5359" t="s">
        <v>69</v>
      </c>
      <c r="J5359" t="s">
        <v>148</v>
      </c>
      <c r="K5359" t="s">
        <v>3315</v>
      </c>
      <c r="L5359" t="s">
        <v>47</v>
      </c>
      <c r="M5359" t="s">
        <v>48</v>
      </c>
      <c r="N5359" t="s">
        <v>120</v>
      </c>
      <c r="O5359">
        <f t="shared" si="83"/>
        <v>2014</v>
      </c>
    </row>
    <row r="5360" spans="1:15" x14ac:dyDescent="0.3">
      <c r="A5360" t="s">
        <v>7388</v>
      </c>
      <c r="B5360" s="7">
        <v>41856</v>
      </c>
      <c r="C5360" t="s">
        <v>1500</v>
      </c>
      <c r="D5360" t="s">
        <v>6030</v>
      </c>
      <c r="E5360">
        <v>15.78</v>
      </c>
      <c r="F5360">
        <v>2</v>
      </c>
      <c r="G5360">
        <v>0</v>
      </c>
      <c r="H5360">
        <v>0.63119999999999998</v>
      </c>
      <c r="I5360" t="s">
        <v>44</v>
      </c>
      <c r="J5360" t="s">
        <v>58</v>
      </c>
      <c r="K5360" t="s">
        <v>6031</v>
      </c>
      <c r="L5360" t="s">
        <v>47</v>
      </c>
      <c r="M5360" t="s">
        <v>48</v>
      </c>
      <c r="N5360" t="s">
        <v>120</v>
      </c>
      <c r="O5360">
        <f t="shared" si="83"/>
        <v>2014</v>
      </c>
    </row>
    <row r="5361" spans="1:15" x14ac:dyDescent="0.3">
      <c r="A5361" t="s">
        <v>7388</v>
      </c>
      <c r="B5361" s="7">
        <v>41856</v>
      </c>
      <c r="C5361" t="s">
        <v>1500</v>
      </c>
      <c r="D5361" t="s">
        <v>4423</v>
      </c>
      <c r="E5361">
        <v>45.98</v>
      </c>
      <c r="F5361">
        <v>2</v>
      </c>
      <c r="G5361">
        <v>0</v>
      </c>
      <c r="H5361">
        <v>12.8744</v>
      </c>
      <c r="I5361" t="s">
        <v>44</v>
      </c>
      <c r="J5361" t="s">
        <v>66</v>
      </c>
      <c r="K5361" t="s">
        <v>4424</v>
      </c>
      <c r="L5361" t="s">
        <v>47</v>
      </c>
      <c r="M5361" t="s">
        <v>48</v>
      </c>
      <c r="N5361" t="s">
        <v>120</v>
      </c>
      <c r="O5361">
        <f t="shared" si="83"/>
        <v>2014</v>
      </c>
    </row>
    <row r="5362" spans="1:15" x14ac:dyDescent="0.3">
      <c r="A5362" t="s">
        <v>7389</v>
      </c>
      <c r="B5362" s="7">
        <v>42839</v>
      </c>
      <c r="C5362" t="s">
        <v>494</v>
      </c>
      <c r="D5362" t="s">
        <v>3181</v>
      </c>
      <c r="E5362">
        <v>198.27199999999999</v>
      </c>
      <c r="F5362">
        <v>8</v>
      </c>
      <c r="G5362">
        <v>0.2</v>
      </c>
      <c r="H5362">
        <v>-32.219200000000001</v>
      </c>
      <c r="I5362" t="s">
        <v>32</v>
      </c>
      <c r="J5362" t="s">
        <v>33</v>
      </c>
      <c r="K5362" t="s">
        <v>3182</v>
      </c>
      <c r="L5362" t="s">
        <v>35</v>
      </c>
      <c r="M5362" t="s">
        <v>87</v>
      </c>
      <c r="N5362" t="s">
        <v>1512</v>
      </c>
      <c r="O5362">
        <f t="shared" si="83"/>
        <v>2017</v>
      </c>
    </row>
    <row r="5363" spans="1:15" x14ac:dyDescent="0.3">
      <c r="A5363" t="s">
        <v>7390</v>
      </c>
      <c r="B5363" s="7">
        <v>42895</v>
      </c>
      <c r="C5363" t="s">
        <v>4106</v>
      </c>
      <c r="D5363" t="s">
        <v>2524</v>
      </c>
      <c r="E5363">
        <v>720.76</v>
      </c>
      <c r="F5363">
        <v>5</v>
      </c>
      <c r="G5363">
        <v>0.2</v>
      </c>
      <c r="H5363">
        <v>54.057000000000002</v>
      </c>
      <c r="I5363" t="s">
        <v>44</v>
      </c>
      <c r="J5363" t="s">
        <v>58</v>
      </c>
      <c r="K5363" t="s">
        <v>2525</v>
      </c>
      <c r="L5363" t="s">
        <v>99</v>
      </c>
      <c r="M5363" t="s">
        <v>100</v>
      </c>
      <c r="N5363" t="s">
        <v>722</v>
      </c>
      <c r="O5363">
        <f t="shared" si="83"/>
        <v>2017</v>
      </c>
    </row>
    <row r="5364" spans="1:15" x14ac:dyDescent="0.3">
      <c r="A5364" t="s">
        <v>7391</v>
      </c>
      <c r="B5364" s="7">
        <v>42733</v>
      </c>
      <c r="C5364" t="s">
        <v>2200</v>
      </c>
      <c r="D5364" t="s">
        <v>5851</v>
      </c>
      <c r="E5364">
        <v>70.56</v>
      </c>
      <c r="F5364">
        <v>6</v>
      </c>
      <c r="G5364">
        <v>0</v>
      </c>
      <c r="H5364">
        <v>23.990400000000001</v>
      </c>
      <c r="I5364" t="s">
        <v>32</v>
      </c>
      <c r="J5364" t="s">
        <v>63</v>
      </c>
      <c r="K5364" t="s">
        <v>5852</v>
      </c>
      <c r="L5364" t="s">
        <v>99</v>
      </c>
      <c r="M5364" t="s">
        <v>3992</v>
      </c>
      <c r="N5364" t="s">
        <v>6493</v>
      </c>
      <c r="O5364">
        <f t="shared" si="83"/>
        <v>2016</v>
      </c>
    </row>
    <row r="5365" spans="1:15" x14ac:dyDescent="0.3">
      <c r="A5365" t="s">
        <v>7391</v>
      </c>
      <c r="B5365" s="7">
        <v>42733</v>
      </c>
      <c r="C5365" t="s">
        <v>2200</v>
      </c>
      <c r="D5365" t="s">
        <v>4958</v>
      </c>
      <c r="E5365">
        <v>81.96</v>
      </c>
      <c r="F5365">
        <v>2</v>
      </c>
      <c r="G5365">
        <v>0</v>
      </c>
      <c r="H5365">
        <v>22.948799999999999</v>
      </c>
      <c r="I5365" t="s">
        <v>44</v>
      </c>
      <c r="J5365" t="s">
        <v>76</v>
      </c>
      <c r="K5365" t="s">
        <v>4959</v>
      </c>
      <c r="L5365" t="s">
        <v>99</v>
      </c>
      <c r="M5365" t="s">
        <v>3992</v>
      </c>
      <c r="N5365" t="s">
        <v>6493</v>
      </c>
      <c r="O5365">
        <f t="shared" si="83"/>
        <v>2016</v>
      </c>
    </row>
    <row r="5366" spans="1:15" x14ac:dyDescent="0.3">
      <c r="A5366" t="s">
        <v>7392</v>
      </c>
      <c r="B5366" s="7">
        <v>41657</v>
      </c>
      <c r="C5366" t="s">
        <v>5746</v>
      </c>
      <c r="D5366" t="s">
        <v>4543</v>
      </c>
      <c r="E5366">
        <v>64.864000000000004</v>
      </c>
      <c r="F5366">
        <v>4</v>
      </c>
      <c r="G5366">
        <v>0.2</v>
      </c>
      <c r="H5366">
        <v>6.4863999999999997</v>
      </c>
      <c r="I5366" t="s">
        <v>44</v>
      </c>
      <c r="J5366" t="s">
        <v>76</v>
      </c>
      <c r="K5366" t="s">
        <v>4544</v>
      </c>
      <c r="L5366" t="s">
        <v>47</v>
      </c>
      <c r="M5366" t="s">
        <v>378</v>
      </c>
      <c r="N5366" t="s">
        <v>290</v>
      </c>
      <c r="O5366">
        <f t="shared" si="83"/>
        <v>2014</v>
      </c>
    </row>
    <row r="5367" spans="1:15" x14ac:dyDescent="0.3">
      <c r="A5367" t="s">
        <v>7393</v>
      </c>
      <c r="B5367" s="7">
        <v>42694</v>
      </c>
      <c r="C5367" t="s">
        <v>4200</v>
      </c>
      <c r="D5367" t="s">
        <v>2979</v>
      </c>
      <c r="E5367">
        <v>151.19200000000001</v>
      </c>
      <c r="F5367">
        <v>1</v>
      </c>
      <c r="G5367">
        <v>0.2</v>
      </c>
      <c r="H5367">
        <v>13.2293</v>
      </c>
      <c r="I5367" t="s">
        <v>69</v>
      </c>
      <c r="J5367" t="s">
        <v>70</v>
      </c>
      <c r="K5367" t="s">
        <v>2980</v>
      </c>
      <c r="L5367" t="s">
        <v>99</v>
      </c>
      <c r="M5367" t="s">
        <v>100</v>
      </c>
      <c r="N5367" t="s">
        <v>171</v>
      </c>
      <c r="O5367">
        <f t="shared" si="83"/>
        <v>2016</v>
      </c>
    </row>
    <row r="5368" spans="1:15" x14ac:dyDescent="0.3">
      <c r="A5368" t="s">
        <v>7394</v>
      </c>
      <c r="B5368" s="7">
        <v>42896</v>
      </c>
      <c r="C5368" t="s">
        <v>1653</v>
      </c>
      <c r="D5368" t="s">
        <v>2349</v>
      </c>
      <c r="E5368">
        <v>88.775999999999996</v>
      </c>
      <c r="F5368">
        <v>3</v>
      </c>
      <c r="G5368">
        <v>0.2</v>
      </c>
      <c r="H5368">
        <v>7.7679</v>
      </c>
      <c r="I5368" t="s">
        <v>69</v>
      </c>
      <c r="J5368" t="s">
        <v>70</v>
      </c>
      <c r="K5368" t="s">
        <v>2350</v>
      </c>
      <c r="L5368" t="s">
        <v>47</v>
      </c>
      <c r="M5368" t="s">
        <v>93</v>
      </c>
      <c r="N5368" t="s">
        <v>94</v>
      </c>
      <c r="O5368">
        <f t="shared" si="83"/>
        <v>2017</v>
      </c>
    </row>
    <row r="5369" spans="1:15" x14ac:dyDescent="0.3">
      <c r="A5369" t="s">
        <v>7394</v>
      </c>
      <c r="B5369" s="7">
        <v>42896</v>
      </c>
      <c r="C5369" t="s">
        <v>1653</v>
      </c>
      <c r="D5369" t="s">
        <v>948</v>
      </c>
      <c r="E5369">
        <v>11.56</v>
      </c>
      <c r="F5369">
        <v>4</v>
      </c>
      <c r="G5369">
        <v>0</v>
      </c>
      <c r="H5369">
        <v>5.4332000000000003</v>
      </c>
      <c r="I5369" t="s">
        <v>44</v>
      </c>
      <c r="J5369" t="s">
        <v>45</v>
      </c>
      <c r="K5369" t="s">
        <v>949</v>
      </c>
      <c r="L5369" t="s">
        <v>47</v>
      </c>
      <c r="M5369" t="s">
        <v>93</v>
      </c>
      <c r="N5369" t="s">
        <v>94</v>
      </c>
      <c r="O5369">
        <f t="shared" si="83"/>
        <v>2017</v>
      </c>
    </row>
    <row r="5370" spans="1:15" x14ac:dyDescent="0.3">
      <c r="A5370" t="s">
        <v>7394</v>
      </c>
      <c r="B5370" s="7">
        <v>42896</v>
      </c>
      <c r="C5370" t="s">
        <v>1653</v>
      </c>
      <c r="D5370" t="s">
        <v>843</v>
      </c>
      <c r="E5370">
        <v>15.58</v>
      </c>
      <c r="F5370">
        <v>1</v>
      </c>
      <c r="G5370">
        <v>0</v>
      </c>
      <c r="H5370">
        <v>3.895</v>
      </c>
      <c r="I5370" t="s">
        <v>44</v>
      </c>
      <c r="J5370" t="s">
        <v>58</v>
      </c>
      <c r="K5370" t="s">
        <v>844</v>
      </c>
      <c r="L5370" t="s">
        <v>47</v>
      </c>
      <c r="M5370" t="s">
        <v>93</v>
      </c>
      <c r="N5370" t="s">
        <v>94</v>
      </c>
      <c r="O5370">
        <f t="shared" si="83"/>
        <v>2017</v>
      </c>
    </row>
    <row r="5371" spans="1:15" x14ac:dyDescent="0.3">
      <c r="A5371" t="s">
        <v>7395</v>
      </c>
      <c r="B5371" s="7">
        <v>42988</v>
      </c>
      <c r="C5371" t="s">
        <v>1330</v>
      </c>
      <c r="D5371" t="s">
        <v>7396</v>
      </c>
      <c r="E5371">
        <v>85.055999999999997</v>
      </c>
      <c r="F5371">
        <v>3</v>
      </c>
      <c r="G5371">
        <v>0.2</v>
      </c>
      <c r="H5371">
        <v>28.706399999999999</v>
      </c>
      <c r="I5371" t="s">
        <v>44</v>
      </c>
      <c r="J5371" t="s">
        <v>85</v>
      </c>
      <c r="K5371" t="s">
        <v>7397</v>
      </c>
      <c r="L5371" t="s">
        <v>137</v>
      </c>
      <c r="M5371" t="s">
        <v>445</v>
      </c>
      <c r="N5371" t="s">
        <v>710</v>
      </c>
      <c r="O5371">
        <f t="shared" si="83"/>
        <v>2017</v>
      </c>
    </row>
    <row r="5372" spans="1:15" x14ac:dyDescent="0.3">
      <c r="A5372" t="s">
        <v>7398</v>
      </c>
      <c r="B5372" s="7">
        <v>42833</v>
      </c>
      <c r="C5372" t="s">
        <v>3455</v>
      </c>
      <c r="D5372" t="s">
        <v>5003</v>
      </c>
      <c r="E5372">
        <v>273.95999999999998</v>
      </c>
      <c r="F5372">
        <v>2</v>
      </c>
      <c r="G5372">
        <v>0</v>
      </c>
      <c r="H5372">
        <v>71.229600000000005</v>
      </c>
      <c r="I5372" t="s">
        <v>32</v>
      </c>
      <c r="J5372" t="s">
        <v>63</v>
      </c>
      <c r="K5372" t="s">
        <v>5004</v>
      </c>
      <c r="L5372" t="s">
        <v>99</v>
      </c>
      <c r="M5372" t="s">
        <v>216</v>
      </c>
      <c r="N5372" t="s">
        <v>7052</v>
      </c>
      <c r="O5372">
        <f t="shared" si="83"/>
        <v>2017</v>
      </c>
    </row>
    <row r="5373" spans="1:15" x14ac:dyDescent="0.3">
      <c r="A5373" t="s">
        <v>7398</v>
      </c>
      <c r="B5373" s="7">
        <v>42833</v>
      </c>
      <c r="C5373" t="s">
        <v>3455</v>
      </c>
      <c r="D5373" t="s">
        <v>2554</v>
      </c>
      <c r="E5373">
        <v>306.89999999999998</v>
      </c>
      <c r="F5373">
        <v>3</v>
      </c>
      <c r="G5373">
        <v>0</v>
      </c>
      <c r="H5373">
        <v>79.793999999999997</v>
      </c>
      <c r="I5373" t="s">
        <v>32</v>
      </c>
      <c r="J5373" t="s">
        <v>63</v>
      </c>
      <c r="K5373" t="s">
        <v>2555</v>
      </c>
      <c r="L5373" t="s">
        <v>99</v>
      </c>
      <c r="M5373" t="s">
        <v>216</v>
      </c>
      <c r="N5373" t="s">
        <v>7052</v>
      </c>
      <c r="O5373">
        <f t="shared" si="83"/>
        <v>2017</v>
      </c>
    </row>
    <row r="5374" spans="1:15" x14ac:dyDescent="0.3">
      <c r="A5374" t="s">
        <v>7399</v>
      </c>
      <c r="B5374" s="7">
        <v>42301</v>
      </c>
      <c r="C5374" t="s">
        <v>913</v>
      </c>
      <c r="D5374" t="s">
        <v>367</v>
      </c>
      <c r="E5374">
        <v>15.552</v>
      </c>
      <c r="F5374">
        <v>3</v>
      </c>
      <c r="G5374">
        <v>0.2</v>
      </c>
      <c r="H5374">
        <v>5.4432</v>
      </c>
      <c r="I5374" t="s">
        <v>44</v>
      </c>
      <c r="J5374" t="s">
        <v>85</v>
      </c>
      <c r="K5374" t="s">
        <v>368</v>
      </c>
      <c r="L5374" t="s">
        <v>99</v>
      </c>
      <c r="M5374" t="s">
        <v>100</v>
      </c>
      <c r="N5374" t="s">
        <v>171</v>
      </c>
      <c r="O5374">
        <f t="shared" si="83"/>
        <v>2015</v>
      </c>
    </row>
    <row r="5375" spans="1:15" x14ac:dyDescent="0.3">
      <c r="A5375" t="s">
        <v>7399</v>
      </c>
      <c r="B5375" s="7">
        <v>42301</v>
      </c>
      <c r="C5375" t="s">
        <v>913</v>
      </c>
      <c r="D5375" t="s">
        <v>819</v>
      </c>
      <c r="E5375">
        <v>347.36099999999999</v>
      </c>
      <c r="F5375">
        <v>7</v>
      </c>
      <c r="G5375">
        <v>0.3</v>
      </c>
      <c r="H5375">
        <v>-69.472200000000001</v>
      </c>
      <c r="I5375" t="s">
        <v>32</v>
      </c>
      <c r="J5375" t="s">
        <v>53</v>
      </c>
      <c r="K5375" t="s">
        <v>820</v>
      </c>
      <c r="L5375" t="s">
        <v>99</v>
      </c>
      <c r="M5375" t="s">
        <v>100</v>
      </c>
      <c r="N5375" t="s">
        <v>171</v>
      </c>
      <c r="O5375">
        <f t="shared" si="83"/>
        <v>2015</v>
      </c>
    </row>
    <row r="5376" spans="1:15" x14ac:dyDescent="0.3">
      <c r="A5376" t="s">
        <v>7399</v>
      </c>
      <c r="B5376" s="7">
        <v>42301</v>
      </c>
      <c r="C5376" t="s">
        <v>913</v>
      </c>
      <c r="D5376" t="s">
        <v>2683</v>
      </c>
      <c r="E5376">
        <v>10.368</v>
      </c>
      <c r="F5376">
        <v>2</v>
      </c>
      <c r="G5376">
        <v>0.2</v>
      </c>
      <c r="H5376">
        <v>3.6288</v>
      </c>
      <c r="I5376" t="s">
        <v>44</v>
      </c>
      <c r="J5376" t="s">
        <v>85</v>
      </c>
      <c r="K5376" t="s">
        <v>2684</v>
      </c>
      <c r="L5376" t="s">
        <v>99</v>
      </c>
      <c r="M5376" t="s">
        <v>100</v>
      </c>
      <c r="N5376" t="s">
        <v>171</v>
      </c>
      <c r="O5376">
        <f t="shared" si="83"/>
        <v>2015</v>
      </c>
    </row>
    <row r="5377" spans="1:15" x14ac:dyDescent="0.3">
      <c r="A5377" t="s">
        <v>7400</v>
      </c>
      <c r="B5377" s="7">
        <v>42882</v>
      </c>
      <c r="C5377" t="s">
        <v>3978</v>
      </c>
      <c r="D5377" t="s">
        <v>3314</v>
      </c>
      <c r="E5377">
        <v>98.16</v>
      </c>
      <c r="F5377">
        <v>6</v>
      </c>
      <c r="G5377">
        <v>0</v>
      </c>
      <c r="H5377">
        <v>9.8160000000000007</v>
      </c>
      <c r="I5377" t="s">
        <v>69</v>
      </c>
      <c r="J5377" t="s">
        <v>148</v>
      </c>
      <c r="K5377" t="s">
        <v>3315</v>
      </c>
      <c r="L5377" t="s">
        <v>47</v>
      </c>
      <c r="M5377" t="s">
        <v>93</v>
      </c>
      <c r="N5377" t="s">
        <v>94</v>
      </c>
      <c r="O5377">
        <f t="shared" si="83"/>
        <v>2017</v>
      </c>
    </row>
    <row r="5378" spans="1:15" x14ac:dyDescent="0.3">
      <c r="A5378" t="s">
        <v>7400</v>
      </c>
      <c r="B5378" s="7">
        <v>42882</v>
      </c>
      <c r="C5378" t="s">
        <v>3978</v>
      </c>
      <c r="D5378" t="s">
        <v>6025</v>
      </c>
      <c r="E5378">
        <v>31.44</v>
      </c>
      <c r="F5378">
        <v>3</v>
      </c>
      <c r="G5378">
        <v>0</v>
      </c>
      <c r="H5378">
        <v>7.86</v>
      </c>
      <c r="I5378" t="s">
        <v>44</v>
      </c>
      <c r="J5378" t="s">
        <v>66</v>
      </c>
      <c r="K5378" t="s">
        <v>2668</v>
      </c>
      <c r="L5378" t="s">
        <v>47</v>
      </c>
      <c r="M5378" t="s">
        <v>93</v>
      </c>
      <c r="N5378" t="s">
        <v>94</v>
      </c>
      <c r="O5378">
        <f t="shared" ref="O5378:O5441" si="84">YEAR(B5378)</f>
        <v>2017</v>
      </c>
    </row>
    <row r="5379" spans="1:15" x14ac:dyDescent="0.3">
      <c r="A5379" t="s">
        <v>7401</v>
      </c>
      <c r="B5379" s="7">
        <v>41978</v>
      </c>
      <c r="C5379" t="s">
        <v>1783</v>
      </c>
      <c r="D5379" t="s">
        <v>2168</v>
      </c>
      <c r="E5379">
        <v>348.488</v>
      </c>
      <c r="F5379">
        <v>7</v>
      </c>
      <c r="G5379">
        <v>0.2</v>
      </c>
      <c r="H5379">
        <v>117.6147</v>
      </c>
      <c r="I5379" t="s">
        <v>44</v>
      </c>
      <c r="J5379" t="s">
        <v>159</v>
      </c>
      <c r="K5379" t="s">
        <v>2169</v>
      </c>
      <c r="L5379" t="s">
        <v>137</v>
      </c>
      <c r="M5379" t="s">
        <v>138</v>
      </c>
      <c r="N5379" t="s">
        <v>139</v>
      </c>
      <c r="O5379">
        <f t="shared" si="84"/>
        <v>2014</v>
      </c>
    </row>
    <row r="5380" spans="1:15" x14ac:dyDescent="0.3">
      <c r="A5380" t="s">
        <v>7401</v>
      </c>
      <c r="B5380" s="7">
        <v>41978</v>
      </c>
      <c r="C5380" t="s">
        <v>1783</v>
      </c>
      <c r="D5380" t="s">
        <v>1383</v>
      </c>
      <c r="E5380">
        <v>172.73599999999999</v>
      </c>
      <c r="F5380">
        <v>4</v>
      </c>
      <c r="G5380">
        <v>0.2</v>
      </c>
      <c r="H5380">
        <v>-30.2288</v>
      </c>
      <c r="I5380" t="s">
        <v>44</v>
      </c>
      <c r="J5380" t="s">
        <v>58</v>
      </c>
      <c r="K5380" t="s">
        <v>1384</v>
      </c>
      <c r="L5380" t="s">
        <v>137</v>
      </c>
      <c r="M5380" t="s">
        <v>138</v>
      </c>
      <c r="N5380" t="s">
        <v>139</v>
      </c>
      <c r="O5380">
        <f t="shared" si="84"/>
        <v>2014</v>
      </c>
    </row>
    <row r="5381" spans="1:15" x14ac:dyDescent="0.3">
      <c r="A5381" t="s">
        <v>7402</v>
      </c>
      <c r="B5381" s="7">
        <v>42596</v>
      </c>
      <c r="C5381" t="s">
        <v>7204</v>
      </c>
      <c r="D5381" t="s">
        <v>4518</v>
      </c>
      <c r="E5381">
        <v>15.54</v>
      </c>
      <c r="F5381">
        <v>3</v>
      </c>
      <c r="G5381">
        <v>0</v>
      </c>
      <c r="H5381">
        <v>7.6146000000000003</v>
      </c>
      <c r="I5381" t="s">
        <v>44</v>
      </c>
      <c r="J5381" t="s">
        <v>85</v>
      </c>
      <c r="K5381" t="s">
        <v>4519</v>
      </c>
      <c r="L5381" t="s">
        <v>47</v>
      </c>
      <c r="M5381" t="s">
        <v>48</v>
      </c>
      <c r="N5381" t="s">
        <v>49</v>
      </c>
      <c r="O5381">
        <f t="shared" si="84"/>
        <v>2016</v>
      </c>
    </row>
    <row r="5382" spans="1:15" x14ac:dyDescent="0.3">
      <c r="A5382" t="s">
        <v>7402</v>
      </c>
      <c r="B5382" s="7">
        <v>42596</v>
      </c>
      <c r="C5382" t="s">
        <v>7204</v>
      </c>
      <c r="D5382" t="s">
        <v>7403</v>
      </c>
      <c r="E5382">
        <v>105.55200000000001</v>
      </c>
      <c r="F5382">
        <v>6</v>
      </c>
      <c r="G5382">
        <v>0.2</v>
      </c>
      <c r="H5382">
        <v>35.623800000000003</v>
      </c>
      <c r="I5382" t="s">
        <v>69</v>
      </c>
      <c r="J5382" t="s">
        <v>604</v>
      </c>
      <c r="K5382" t="s">
        <v>7404</v>
      </c>
      <c r="L5382" t="s">
        <v>47</v>
      </c>
      <c r="M5382" t="s">
        <v>48</v>
      </c>
      <c r="N5382" t="s">
        <v>49</v>
      </c>
      <c r="O5382">
        <f t="shared" si="84"/>
        <v>2016</v>
      </c>
    </row>
    <row r="5383" spans="1:15" x14ac:dyDescent="0.3">
      <c r="A5383" t="s">
        <v>7405</v>
      </c>
      <c r="B5383" s="7">
        <v>42618</v>
      </c>
      <c r="C5383" t="s">
        <v>7406</v>
      </c>
      <c r="D5383" t="s">
        <v>2325</v>
      </c>
      <c r="E5383">
        <v>25.92</v>
      </c>
      <c r="F5383">
        <v>5</v>
      </c>
      <c r="G5383">
        <v>0.2</v>
      </c>
      <c r="H5383">
        <v>9.0719999999999992</v>
      </c>
      <c r="I5383" t="s">
        <v>44</v>
      </c>
      <c r="J5383" t="s">
        <v>85</v>
      </c>
      <c r="K5383" t="s">
        <v>2326</v>
      </c>
      <c r="L5383" t="s">
        <v>99</v>
      </c>
      <c r="M5383" t="s">
        <v>100</v>
      </c>
      <c r="N5383" t="s">
        <v>171</v>
      </c>
      <c r="O5383">
        <f t="shared" si="84"/>
        <v>2016</v>
      </c>
    </row>
    <row r="5384" spans="1:15" x14ac:dyDescent="0.3">
      <c r="A5384" t="s">
        <v>7405</v>
      </c>
      <c r="B5384" s="7">
        <v>42618</v>
      </c>
      <c r="C5384" t="s">
        <v>7406</v>
      </c>
      <c r="D5384" t="s">
        <v>3868</v>
      </c>
      <c r="E5384">
        <v>15.808</v>
      </c>
      <c r="F5384">
        <v>8</v>
      </c>
      <c r="G5384">
        <v>0.2</v>
      </c>
      <c r="H5384">
        <v>5.3352000000000004</v>
      </c>
      <c r="I5384" t="s">
        <v>44</v>
      </c>
      <c r="J5384" t="s">
        <v>241</v>
      </c>
      <c r="K5384" t="s">
        <v>500</v>
      </c>
      <c r="L5384" t="s">
        <v>99</v>
      </c>
      <c r="M5384" t="s">
        <v>100</v>
      </c>
      <c r="N5384" t="s">
        <v>171</v>
      </c>
      <c r="O5384">
        <f t="shared" si="84"/>
        <v>2016</v>
      </c>
    </row>
    <row r="5385" spans="1:15" x14ac:dyDescent="0.3">
      <c r="A5385" t="s">
        <v>7405</v>
      </c>
      <c r="B5385" s="7">
        <v>42618</v>
      </c>
      <c r="C5385" t="s">
        <v>7406</v>
      </c>
      <c r="D5385" t="s">
        <v>1153</v>
      </c>
      <c r="E5385">
        <v>10.368</v>
      </c>
      <c r="F5385">
        <v>2</v>
      </c>
      <c r="G5385">
        <v>0.2</v>
      </c>
      <c r="H5385">
        <v>3.7584</v>
      </c>
      <c r="I5385" t="s">
        <v>44</v>
      </c>
      <c r="J5385" t="s">
        <v>85</v>
      </c>
      <c r="K5385" t="s">
        <v>1154</v>
      </c>
      <c r="L5385" t="s">
        <v>99</v>
      </c>
      <c r="M5385" t="s">
        <v>100</v>
      </c>
      <c r="N5385" t="s">
        <v>171</v>
      </c>
      <c r="O5385">
        <f t="shared" si="84"/>
        <v>2016</v>
      </c>
    </row>
    <row r="5386" spans="1:15" x14ac:dyDescent="0.3">
      <c r="A5386" t="s">
        <v>7407</v>
      </c>
      <c r="B5386" s="7">
        <v>42912</v>
      </c>
      <c r="C5386" t="s">
        <v>3109</v>
      </c>
      <c r="D5386" t="s">
        <v>925</v>
      </c>
      <c r="E5386">
        <v>358.2</v>
      </c>
      <c r="F5386">
        <v>3</v>
      </c>
      <c r="G5386">
        <v>0.4</v>
      </c>
      <c r="H5386">
        <v>41.79</v>
      </c>
      <c r="I5386" t="s">
        <v>69</v>
      </c>
      <c r="J5386" t="s">
        <v>70</v>
      </c>
      <c r="K5386" t="s">
        <v>926</v>
      </c>
      <c r="L5386" t="s">
        <v>137</v>
      </c>
      <c r="M5386" t="s">
        <v>138</v>
      </c>
      <c r="N5386" t="s">
        <v>139</v>
      </c>
      <c r="O5386">
        <f t="shared" si="84"/>
        <v>2017</v>
      </c>
    </row>
    <row r="5387" spans="1:15" x14ac:dyDescent="0.3">
      <c r="A5387" t="s">
        <v>7407</v>
      </c>
      <c r="B5387" s="7">
        <v>42912</v>
      </c>
      <c r="C5387" t="s">
        <v>3109</v>
      </c>
      <c r="D5387" t="s">
        <v>5205</v>
      </c>
      <c r="E5387">
        <v>545.91600000000005</v>
      </c>
      <c r="F5387">
        <v>14</v>
      </c>
      <c r="G5387">
        <v>0.4</v>
      </c>
      <c r="H5387">
        <v>72.788799999999995</v>
      </c>
      <c r="I5387" t="s">
        <v>69</v>
      </c>
      <c r="J5387" t="s">
        <v>70</v>
      </c>
      <c r="K5387" t="s">
        <v>5206</v>
      </c>
      <c r="L5387" t="s">
        <v>137</v>
      </c>
      <c r="M5387" t="s">
        <v>138</v>
      </c>
      <c r="N5387" t="s">
        <v>139</v>
      </c>
      <c r="O5387">
        <f t="shared" si="84"/>
        <v>2017</v>
      </c>
    </row>
    <row r="5388" spans="1:15" x14ac:dyDescent="0.3">
      <c r="A5388" t="s">
        <v>7408</v>
      </c>
      <c r="B5388" s="7">
        <v>42806</v>
      </c>
      <c r="C5388" t="s">
        <v>2311</v>
      </c>
      <c r="D5388" t="s">
        <v>4984</v>
      </c>
      <c r="E5388">
        <v>40.409999999999997</v>
      </c>
      <c r="F5388">
        <v>9</v>
      </c>
      <c r="G5388">
        <v>0</v>
      </c>
      <c r="H5388">
        <v>18.5886</v>
      </c>
      <c r="I5388" t="s">
        <v>44</v>
      </c>
      <c r="J5388" t="s">
        <v>73</v>
      </c>
      <c r="K5388" t="s">
        <v>1080</v>
      </c>
      <c r="L5388" t="s">
        <v>35</v>
      </c>
      <c r="M5388" t="s">
        <v>1511</v>
      </c>
      <c r="N5388" t="s">
        <v>7409</v>
      </c>
      <c r="O5388">
        <f t="shared" si="84"/>
        <v>2017</v>
      </c>
    </row>
    <row r="5389" spans="1:15" x14ac:dyDescent="0.3">
      <c r="A5389" t="s">
        <v>7410</v>
      </c>
      <c r="B5389" s="7">
        <v>42784</v>
      </c>
      <c r="C5389" t="s">
        <v>430</v>
      </c>
      <c r="D5389" t="s">
        <v>1480</v>
      </c>
      <c r="E5389">
        <v>167.976</v>
      </c>
      <c r="F5389">
        <v>3</v>
      </c>
      <c r="G5389">
        <v>0.2</v>
      </c>
      <c r="H5389">
        <v>10.4985</v>
      </c>
      <c r="I5389" t="s">
        <v>69</v>
      </c>
      <c r="J5389" t="s">
        <v>70</v>
      </c>
      <c r="K5389" t="s">
        <v>1481</v>
      </c>
      <c r="L5389" t="s">
        <v>47</v>
      </c>
      <c r="M5389" t="s">
        <v>48</v>
      </c>
      <c r="N5389" t="s">
        <v>49</v>
      </c>
      <c r="O5389">
        <f t="shared" si="84"/>
        <v>2017</v>
      </c>
    </row>
    <row r="5390" spans="1:15" x14ac:dyDescent="0.3">
      <c r="A5390" t="s">
        <v>7410</v>
      </c>
      <c r="B5390" s="7">
        <v>42784</v>
      </c>
      <c r="C5390" t="s">
        <v>430</v>
      </c>
      <c r="D5390" t="s">
        <v>4762</v>
      </c>
      <c r="E5390">
        <v>109.53</v>
      </c>
      <c r="F5390">
        <v>3</v>
      </c>
      <c r="G5390">
        <v>0</v>
      </c>
      <c r="H5390">
        <v>47.097900000000003</v>
      </c>
      <c r="I5390" t="s">
        <v>69</v>
      </c>
      <c r="J5390" t="s">
        <v>148</v>
      </c>
      <c r="K5390" t="s">
        <v>4763</v>
      </c>
      <c r="L5390" t="s">
        <v>47</v>
      </c>
      <c r="M5390" t="s">
        <v>48</v>
      </c>
      <c r="N5390" t="s">
        <v>49</v>
      </c>
      <c r="O5390">
        <f t="shared" si="84"/>
        <v>2017</v>
      </c>
    </row>
    <row r="5391" spans="1:15" x14ac:dyDescent="0.3">
      <c r="A5391" t="s">
        <v>7410</v>
      </c>
      <c r="B5391" s="7">
        <v>42784</v>
      </c>
      <c r="C5391" t="s">
        <v>430</v>
      </c>
      <c r="D5391" t="s">
        <v>1784</v>
      </c>
      <c r="E5391">
        <v>9.82</v>
      </c>
      <c r="F5391">
        <v>2</v>
      </c>
      <c r="G5391">
        <v>0</v>
      </c>
      <c r="H5391">
        <v>4.8117999999999999</v>
      </c>
      <c r="I5391" t="s">
        <v>44</v>
      </c>
      <c r="J5391" t="s">
        <v>45</v>
      </c>
      <c r="K5391" t="s">
        <v>1785</v>
      </c>
      <c r="L5391" t="s">
        <v>47</v>
      </c>
      <c r="M5391" t="s">
        <v>48</v>
      </c>
      <c r="N5391" t="s">
        <v>49</v>
      </c>
      <c r="O5391">
        <f t="shared" si="84"/>
        <v>2017</v>
      </c>
    </row>
    <row r="5392" spans="1:15" x14ac:dyDescent="0.3">
      <c r="A5392" t="s">
        <v>7411</v>
      </c>
      <c r="B5392" s="7">
        <v>43049</v>
      </c>
      <c r="C5392" t="s">
        <v>6053</v>
      </c>
      <c r="D5392" t="s">
        <v>3659</v>
      </c>
      <c r="E5392">
        <v>26.352</v>
      </c>
      <c r="F5392">
        <v>3</v>
      </c>
      <c r="G5392">
        <v>0.2</v>
      </c>
      <c r="H5392">
        <v>9.5526</v>
      </c>
      <c r="I5392" t="s">
        <v>44</v>
      </c>
      <c r="J5392" t="s">
        <v>73</v>
      </c>
      <c r="K5392" t="s">
        <v>3660</v>
      </c>
      <c r="L5392" t="s">
        <v>47</v>
      </c>
      <c r="M5392" t="s">
        <v>93</v>
      </c>
      <c r="N5392" t="s">
        <v>94</v>
      </c>
      <c r="O5392">
        <f t="shared" si="84"/>
        <v>2017</v>
      </c>
    </row>
    <row r="5393" spans="1:15" x14ac:dyDescent="0.3">
      <c r="A5393" t="s">
        <v>7412</v>
      </c>
      <c r="B5393" s="7">
        <v>41962</v>
      </c>
      <c r="C5393" t="s">
        <v>6778</v>
      </c>
      <c r="D5393" t="s">
        <v>1866</v>
      </c>
      <c r="E5393">
        <v>22.5</v>
      </c>
      <c r="F5393">
        <v>6</v>
      </c>
      <c r="G5393">
        <v>0</v>
      </c>
      <c r="H5393">
        <v>10.8</v>
      </c>
      <c r="I5393" t="s">
        <v>44</v>
      </c>
      <c r="J5393" t="s">
        <v>45</v>
      </c>
      <c r="K5393" t="s">
        <v>1867</v>
      </c>
      <c r="L5393" t="s">
        <v>137</v>
      </c>
      <c r="M5393" t="s">
        <v>222</v>
      </c>
      <c r="N5393" t="s">
        <v>466</v>
      </c>
      <c r="O5393">
        <f t="shared" si="84"/>
        <v>2014</v>
      </c>
    </row>
    <row r="5394" spans="1:15" x14ac:dyDescent="0.3">
      <c r="A5394" t="s">
        <v>7412</v>
      </c>
      <c r="B5394" s="7">
        <v>41962</v>
      </c>
      <c r="C5394" t="s">
        <v>6778</v>
      </c>
      <c r="D5394" t="s">
        <v>2190</v>
      </c>
      <c r="E5394">
        <v>9.9600000000000009</v>
      </c>
      <c r="F5394">
        <v>2</v>
      </c>
      <c r="G5394">
        <v>0</v>
      </c>
      <c r="H5394">
        <v>4.5815999999999999</v>
      </c>
      <c r="I5394" t="s">
        <v>44</v>
      </c>
      <c r="J5394" t="s">
        <v>45</v>
      </c>
      <c r="K5394" t="s">
        <v>2191</v>
      </c>
      <c r="L5394" t="s">
        <v>137</v>
      </c>
      <c r="M5394" t="s">
        <v>222</v>
      </c>
      <c r="N5394" t="s">
        <v>466</v>
      </c>
      <c r="O5394">
        <f t="shared" si="84"/>
        <v>2014</v>
      </c>
    </row>
    <row r="5395" spans="1:15" x14ac:dyDescent="0.3">
      <c r="A5395" t="s">
        <v>7412</v>
      </c>
      <c r="B5395" s="7">
        <v>41962</v>
      </c>
      <c r="C5395" t="s">
        <v>6778</v>
      </c>
      <c r="D5395" t="s">
        <v>1616</v>
      </c>
      <c r="E5395">
        <v>213.08</v>
      </c>
      <c r="F5395">
        <v>7</v>
      </c>
      <c r="G5395">
        <v>0</v>
      </c>
      <c r="H5395">
        <v>102.2784</v>
      </c>
      <c r="I5395" t="s">
        <v>44</v>
      </c>
      <c r="J5395" t="s">
        <v>73</v>
      </c>
      <c r="K5395" t="s">
        <v>1617</v>
      </c>
      <c r="L5395" t="s">
        <v>137</v>
      </c>
      <c r="M5395" t="s">
        <v>222</v>
      </c>
      <c r="N5395" t="s">
        <v>466</v>
      </c>
      <c r="O5395">
        <f t="shared" si="84"/>
        <v>2014</v>
      </c>
    </row>
    <row r="5396" spans="1:15" x14ac:dyDescent="0.3">
      <c r="A5396" t="s">
        <v>7412</v>
      </c>
      <c r="B5396" s="7">
        <v>41962</v>
      </c>
      <c r="C5396" t="s">
        <v>6778</v>
      </c>
      <c r="D5396" t="s">
        <v>3704</v>
      </c>
      <c r="E5396">
        <v>1025.8800000000001</v>
      </c>
      <c r="F5396">
        <v>6</v>
      </c>
      <c r="G5396">
        <v>0</v>
      </c>
      <c r="H5396">
        <v>235.95240000000001</v>
      </c>
      <c r="I5396" t="s">
        <v>32</v>
      </c>
      <c r="J5396" t="s">
        <v>33</v>
      </c>
      <c r="K5396" t="s">
        <v>3705</v>
      </c>
      <c r="L5396" t="s">
        <v>137</v>
      </c>
      <c r="M5396" t="s">
        <v>222</v>
      </c>
      <c r="N5396" t="s">
        <v>466</v>
      </c>
      <c r="O5396">
        <f t="shared" si="84"/>
        <v>2014</v>
      </c>
    </row>
    <row r="5397" spans="1:15" x14ac:dyDescent="0.3">
      <c r="A5397" t="s">
        <v>7413</v>
      </c>
      <c r="B5397" s="7">
        <v>41961</v>
      </c>
      <c r="C5397" t="s">
        <v>1461</v>
      </c>
      <c r="D5397" t="s">
        <v>5166</v>
      </c>
      <c r="E5397">
        <v>21.98</v>
      </c>
      <c r="F5397">
        <v>7</v>
      </c>
      <c r="G5397">
        <v>0</v>
      </c>
      <c r="H5397">
        <v>9.891</v>
      </c>
      <c r="I5397" t="s">
        <v>44</v>
      </c>
      <c r="J5397" t="s">
        <v>85</v>
      </c>
      <c r="K5397" t="s">
        <v>5167</v>
      </c>
      <c r="L5397" t="s">
        <v>47</v>
      </c>
      <c r="M5397" t="s">
        <v>114</v>
      </c>
      <c r="N5397" t="s">
        <v>3322</v>
      </c>
      <c r="O5397">
        <f t="shared" si="84"/>
        <v>2014</v>
      </c>
    </row>
    <row r="5398" spans="1:15" x14ac:dyDescent="0.3">
      <c r="A5398" t="s">
        <v>7414</v>
      </c>
      <c r="B5398" s="7">
        <v>42637</v>
      </c>
      <c r="C5398" t="s">
        <v>3641</v>
      </c>
      <c r="D5398" t="s">
        <v>4748</v>
      </c>
      <c r="E5398">
        <v>63.2</v>
      </c>
      <c r="F5398">
        <v>5</v>
      </c>
      <c r="G5398">
        <v>0</v>
      </c>
      <c r="H5398">
        <v>23.384</v>
      </c>
      <c r="I5398" t="s">
        <v>32</v>
      </c>
      <c r="J5398" t="s">
        <v>63</v>
      </c>
      <c r="K5398" t="s">
        <v>4749</v>
      </c>
      <c r="L5398" t="s">
        <v>47</v>
      </c>
      <c r="M5398" t="s">
        <v>48</v>
      </c>
      <c r="N5398" t="s">
        <v>120</v>
      </c>
      <c r="O5398">
        <f t="shared" si="84"/>
        <v>2016</v>
      </c>
    </row>
    <row r="5399" spans="1:15" x14ac:dyDescent="0.3">
      <c r="A5399" t="s">
        <v>7415</v>
      </c>
      <c r="B5399" s="7">
        <v>42694</v>
      </c>
      <c r="C5399" t="s">
        <v>1576</v>
      </c>
      <c r="D5399" t="s">
        <v>716</v>
      </c>
      <c r="E5399">
        <v>39</v>
      </c>
      <c r="F5399">
        <v>12</v>
      </c>
      <c r="G5399">
        <v>0</v>
      </c>
      <c r="H5399">
        <v>11.31</v>
      </c>
      <c r="I5399" t="s">
        <v>44</v>
      </c>
      <c r="J5399" t="s">
        <v>76</v>
      </c>
      <c r="K5399" t="s">
        <v>717</v>
      </c>
      <c r="L5399" t="s">
        <v>47</v>
      </c>
      <c r="M5399" t="s">
        <v>48</v>
      </c>
      <c r="N5399" t="s">
        <v>49</v>
      </c>
      <c r="O5399">
        <f t="shared" si="84"/>
        <v>2016</v>
      </c>
    </row>
    <row r="5400" spans="1:15" x14ac:dyDescent="0.3">
      <c r="A5400" t="s">
        <v>7416</v>
      </c>
      <c r="B5400" s="7">
        <v>42640</v>
      </c>
      <c r="C5400" t="s">
        <v>2293</v>
      </c>
      <c r="D5400" t="s">
        <v>1734</v>
      </c>
      <c r="E5400">
        <v>2.907</v>
      </c>
      <c r="F5400">
        <v>3</v>
      </c>
      <c r="G5400">
        <v>0.7</v>
      </c>
      <c r="H5400">
        <v>-2.0348999999999999</v>
      </c>
      <c r="I5400" t="s">
        <v>44</v>
      </c>
      <c r="J5400" t="s">
        <v>73</v>
      </c>
      <c r="K5400" t="s">
        <v>1735</v>
      </c>
      <c r="L5400" t="s">
        <v>137</v>
      </c>
      <c r="M5400" t="s">
        <v>445</v>
      </c>
      <c r="N5400" t="s">
        <v>2173</v>
      </c>
      <c r="O5400">
        <f t="shared" si="84"/>
        <v>2016</v>
      </c>
    </row>
    <row r="5401" spans="1:15" x14ac:dyDescent="0.3">
      <c r="A5401" t="s">
        <v>7417</v>
      </c>
      <c r="B5401" s="7">
        <v>42469</v>
      </c>
      <c r="C5401" t="s">
        <v>3850</v>
      </c>
      <c r="D5401" t="s">
        <v>31</v>
      </c>
      <c r="E5401">
        <v>556.66499999999996</v>
      </c>
      <c r="F5401">
        <v>5</v>
      </c>
      <c r="G5401">
        <v>0.15</v>
      </c>
      <c r="H5401">
        <v>6.5490000000000004</v>
      </c>
      <c r="I5401" t="s">
        <v>32</v>
      </c>
      <c r="J5401" t="s">
        <v>33</v>
      </c>
      <c r="K5401" t="s">
        <v>34</v>
      </c>
      <c r="L5401" t="s">
        <v>47</v>
      </c>
      <c r="M5401" t="s">
        <v>48</v>
      </c>
      <c r="N5401" t="s">
        <v>49</v>
      </c>
      <c r="O5401">
        <f t="shared" si="84"/>
        <v>2016</v>
      </c>
    </row>
    <row r="5402" spans="1:15" x14ac:dyDescent="0.3">
      <c r="A5402" t="s">
        <v>7418</v>
      </c>
      <c r="B5402" s="7">
        <v>42999</v>
      </c>
      <c r="C5402" t="s">
        <v>7419</v>
      </c>
      <c r="D5402" t="s">
        <v>1250</v>
      </c>
      <c r="E5402">
        <v>71.98</v>
      </c>
      <c r="F5402">
        <v>2</v>
      </c>
      <c r="G5402">
        <v>0</v>
      </c>
      <c r="H5402">
        <v>15.1158</v>
      </c>
      <c r="I5402" t="s">
        <v>69</v>
      </c>
      <c r="J5402" t="s">
        <v>148</v>
      </c>
      <c r="K5402" t="s">
        <v>1251</v>
      </c>
      <c r="L5402" t="s">
        <v>47</v>
      </c>
      <c r="M5402" t="s">
        <v>93</v>
      </c>
      <c r="N5402" t="s">
        <v>94</v>
      </c>
      <c r="O5402">
        <f t="shared" si="84"/>
        <v>2017</v>
      </c>
    </row>
    <row r="5403" spans="1:15" x14ac:dyDescent="0.3">
      <c r="A5403" t="s">
        <v>7418</v>
      </c>
      <c r="B5403" s="7">
        <v>42999</v>
      </c>
      <c r="C5403" t="s">
        <v>7419</v>
      </c>
      <c r="D5403" t="s">
        <v>1491</v>
      </c>
      <c r="E5403">
        <v>79.98</v>
      </c>
      <c r="F5403">
        <v>2</v>
      </c>
      <c r="G5403">
        <v>0</v>
      </c>
      <c r="H5403">
        <v>26.3934</v>
      </c>
      <c r="I5403" t="s">
        <v>69</v>
      </c>
      <c r="J5403" t="s">
        <v>148</v>
      </c>
      <c r="K5403" t="s">
        <v>1492</v>
      </c>
      <c r="L5403" t="s">
        <v>47</v>
      </c>
      <c r="M5403" t="s">
        <v>93</v>
      </c>
      <c r="N5403" t="s">
        <v>94</v>
      </c>
      <c r="O5403">
        <f t="shared" si="84"/>
        <v>2017</v>
      </c>
    </row>
    <row r="5404" spans="1:15" x14ac:dyDescent="0.3">
      <c r="A5404" t="s">
        <v>7420</v>
      </c>
      <c r="B5404" s="7">
        <v>42971</v>
      </c>
      <c r="C5404" t="s">
        <v>938</v>
      </c>
      <c r="D5404" t="s">
        <v>72</v>
      </c>
      <c r="E5404">
        <v>24.672000000000001</v>
      </c>
      <c r="F5404">
        <v>4</v>
      </c>
      <c r="G5404">
        <v>0.2</v>
      </c>
      <c r="H5404">
        <v>7.71</v>
      </c>
      <c r="I5404" t="s">
        <v>44</v>
      </c>
      <c r="J5404" t="s">
        <v>73</v>
      </c>
      <c r="K5404" t="s">
        <v>74</v>
      </c>
      <c r="L5404" t="s">
        <v>137</v>
      </c>
      <c r="M5404" t="s">
        <v>243</v>
      </c>
      <c r="N5404" t="s">
        <v>244</v>
      </c>
      <c r="O5404">
        <f t="shared" si="84"/>
        <v>2017</v>
      </c>
    </row>
    <row r="5405" spans="1:15" x14ac:dyDescent="0.3">
      <c r="A5405" t="s">
        <v>7420</v>
      </c>
      <c r="B5405" s="7">
        <v>42971</v>
      </c>
      <c r="C5405" t="s">
        <v>938</v>
      </c>
      <c r="D5405" t="s">
        <v>2071</v>
      </c>
      <c r="E5405">
        <v>3.7440000000000002</v>
      </c>
      <c r="F5405">
        <v>1</v>
      </c>
      <c r="G5405">
        <v>0.2</v>
      </c>
      <c r="H5405">
        <v>1.3104</v>
      </c>
      <c r="I5405" t="s">
        <v>44</v>
      </c>
      <c r="J5405" t="s">
        <v>73</v>
      </c>
      <c r="K5405" t="s">
        <v>2072</v>
      </c>
      <c r="L5405" t="s">
        <v>137</v>
      </c>
      <c r="M5405" t="s">
        <v>243</v>
      </c>
      <c r="N5405" t="s">
        <v>244</v>
      </c>
      <c r="O5405">
        <f t="shared" si="84"/>
        <v>2017</v>
      </c>
    </row>
    <row r="5406" spans="1:15" x14ac:dyDescent="0.3">
      <c r="A5406" t="s">
        <v>7421</v>
      </c>
      <c r="B5406" s="7">
        <v>42422</v>
      </c>
      <c r="C5406" t="s">
        <v>2592</v>
      </c>
      <c r="D5406" t="s">
        <v>1020</v>
      </c>
      <c r="E5406">
        <v>445.96</v>
      </c>
      <c r="F5406">
        <v>5</v>
      </c>
      <c r="G5406">
        <v>0.2</v>
      </c>
      <c r="H5406">
        <v>55.744999999999997</v>
      </c>
      <c r="I5406" t="s">
        <v>69</v>
      </c>
      <c r="J5406" t="s">
        <v>70</v>
      </c>
      <c r="K5406" t="s">
        <v>1021</v>
      </c>
      <c r="L5406" t="s">
        <v>47</v>
      </c>
      <c r="M5406" t="s">
        <v>48</v>
      </c>
      <c r="N5406" t="s">
        <v>49</v>
      </c>
      <c r="O5406">
        <f t="shared" si="84"/>
        <v>2016</v>
      </c>
    </row>
    <row r="5407" spans="1:15" x14ac:dyDescent="0.3">
      <c r="A5407" t="s">
        <v>7421</v>
      </c>
      <c r="B5407" s="7">
        <v>42422</v>
      </c>
      <c r="C5407" t="s">
        <v>2592</v>
      </c>
      <c r="D5407" t="s">
        <v>5796</v>
      </c>
      <c r="E5407">
        <v>36.24</v>
      </c>
      <c r="F5407">
        <v>1</v>
      </c>
      <c r="G5407">
        <v>0</v>
      </c>
      <c r="H5407">
        <v>15.220800000000001</v>
      </c>
      <c r="I5407" t="s">
        <v>69</v>
      </c>
      <c r="J5407" t="s">
        <v>148</v>
      </c>
      <c r="K5407" t="s">
        <v>5797</v>
      </c>
      <c r="L5407" t="s">
        <v>47</v>
      </c>
      <c r="M5407" t="s">
        <v>48</v>
      </c>
      <c r="N5407" t="s">
        <v>49</v>
      </c>
      <c r="O5407">
        <f t="shared" si="84"/>
        <v>2016</v>
      </c>
    </row>
    <row r="5408" spans="1:15" x14ac:dyDescent="0.3">
      <c r="A5408" t="s">
        <v>7421</v>
      </c>
      <c r="B5408" s="7">
        <v>42422</v>
      </c>
      <c r="C5408" t="s">
        <v>2592</v>
      </c>
      <c r="D5408" t="s">
        <v>3686</v>
      </c>
      <c r="E5408">
        <v>10.65</v>
      </c>
      <c r="F5408">
        <v>3</v>
      </c>
      <c r="G5408">
        <v>0</v>
      </c>
      <c r="H5408">
        <v>5.0054999999999996</v>
      </c>
      <c r="I5408" t="s">
        <v>44</v>
      </c>
      <c r="J5408" t="s">
        <v>241</v>
      </c>
      <c r="K5408" t="s">
        <v>3687</v>
      </c>
      <c r="L5408" t="s">
        <v>47</v>
      </c>
      <c r="M5408" t="s">
        <v>48</v>
      </c>
      <c r="N5408" t="s">
        <v>49</v>
      </c>
      <c r="O5408">
        <f t="shared" si="84"/>
        <v>2016</v>
      </c>
    </row>
    <row r="5409" spans="1:15" x14ac:dyDescent="0.3">
      <c r="A5409" t="s">
        <v>7422</v>
      </c>
      <c r="B5409" s="7">
        <v>43077</v>
      </c>
      <c r="C5409" t="s">
        <v>5353</v>
      </c>
      <c r="D5409" t="s">
        <v>6753</v>
      </c>
      <c r="E5409">
        <v>87.92</v>
      </c>
      <c r="F5409">
        <v>4</v>
      </c>
      <c r="G5409">
        <v>0</v>
      </c>
      <c r="H5409">
        <v>40.443199999999997</v>
      </c>
      <c r="I5409" t="s">
        <v>44</v>
      </c>
      <c r="J5409" t="s">
        <v>85</v>
      </c>
      <c r="K5409" t="s">
        <v>6754</v>
      </c>
      <c r="L5409" t="s">
        <v>47</v>
      </c>
      <c r="M5409" t="s">
        <v>48</v>
      </c>
      <c r="N5409" t="s">
        <v>120</v>
      </c>
      <c r="O5409">
        <f t="shared" si="84"/>
        <v>2017</v>
      </c>
    </row>
    <row r="5410" spans="1:15" x14ac:dyDescent="0.3">
      <c r="A5410" t="s">
        <v>7422</v>
      </c>
      <c r="B5410" s="7">
        <v>43077</v>
      </c>
      <c r="C5410" t="s">
        <v>5353</v>
      </c>
      <c r="D5410" t="s">
        <v>3123</v>
      </c>
      <c r="E5410">
        <v>22.423999999999999</v>
      </c>
      <c r="F5410">
        <v>1</v>
      </c>
      <c r="G5410">
        <v>0.2</v>
      </c>
      <c r="H5410">
        <v>8.4090000000000007</v>
      </c>
      <c r="I5410" t="s">
        <v>44</v>
      </c>
      <c r="J5410" t="s">
        <v>73</v>
      </c>
      <c r="K5410" t="s">
        <v>3124</v>
      </c>
      <c r="L5410" t="s">
        <v>47</v>
      </c>
      <c r="M5410" t="s">
        <v>48</v>
      </c>
      <c r="N5410" t="s">
        <v>120</v>
      </c>
      <c r="O5410">
        <f t="shared" si="84"/>
        <v>2017</v>
      </c>
    </row>
    <row r="5411" spans="1:15" x14ac:dyDescent="0.3">
      <c r="A5411" t="s">
        <v>7422</v>
      </c>
      <c r="B5411" s="7">
        <v>43077</v>
      </c>
      <c r="C5411" t="s">
        <v>5353</v>
      </c>
      <c r="D5411" t="s">
        <v>1523</v>
      </c>
      <c r="E5411">
        <v>90.48</v>
      </c>
      <c r="F5411">
        <v>3</v>
      </c>
      <c r="G5411">
        <v>0.2</v>
      </c>
      <c r="H5411">
        <v>33.93</v>
      </c>
      <c r="I5411" t="s">
        <v>44</v>
      </c>
      <c r="J5411" t="s">
        <v>73</v>
      </c>
      <c r="K5411" t="s">
        <v>1524</v>
      </c>
      <c r="L5411" t="s">
        <v>47</v>
      </c>
      <c r="M5411" t="s">
        <v>48</v>
      </c>
      <c r="N5411" t="s">
        <v>120</v>
      </c>
      <c r="O5411">
        <f t="shared" si="84"/>
        <v>2017</v>
      </c>
    </row>
    <row r="5412" spans="1:15" x14ac:dyDescent="0.3">
      <c r="A5412" t="s">
        <v>7422</v>
      </c>
      <c r="B5412" s="7">
        <v>43077</v>
      </c>
      <c r="C5412" t="s">
        <v>5353</v>
      </c>
      <c r="D5412" t="s">
        <v>4927</v>
      </c>
      <c r="E5412">
        <v>42.76</v>
      </c>
      <c r="F5412">
        <v>1</v>
      </c>
      <c r="G5412">
        <v>0</v>
      </c>
      <c r="H5412">
        <v>11.117599999999999</v>
      </c>
      <c r="I5412" t="s">
        <v>44</v>
      </c>
      <c r="J5412" t="s">
        <v>58</v>
      </c>
      <c r="K5412" t="s">
        <v>4928</v>
      </c>
      <c r="L5412" t="s">
        <v>47</v>
      </c>
      <c r="M5412" t="s">
        <v>48</v>
      </c>
      <c r="N5412" t="s">
        <v>120</v>
      </c>
      <c r="O5412">
        <f t="shared" si="84"/>
        <v>2017</v>
      </c>
    </row>
    <row r="5413" spans="1:15" x14ac:dyDescent="0.3">
      <c r="A5413" t="s">
        <v>7423</v>
      </c>
      <c r="B5413" s="7">
        <v>42996</v>
      </c>
      <c r="C5413" t="s">
        <v>5818</v>
      </c>
      <c r="D5413" t="s">
        <v>2582</v>
      </c>
      <c r="E5413">
        <v>10.08</v>
      </c>
      <c r="F5413">
        <v>7</v>
      </c>
      <c r="G5413">
        <v>0.2</v>
      </c>
      <c r="H5413">
        <v>3.528</v>
      </c>
      <c r="I5413" t="s">
        <v>44</v>
      </c>
      <c r="J5413" t="s">
        <v>73</v>
      </c>
      <c r="K5413" t="s">
        <v>2583</v>
      </c>
      <c r="L5413" t="s">
        <v>47</v>
      </c>
      <c r="M5413" t="s">
        <v>592</v>
      </c>
      <c r="N5413" t="s">
        <v>7424</v>
      </c>
      <c r="O5413">
        <f t="shared" si="84"/>
        <v>2017</v>
      </c>
    </row>
    <row r="5414" spans="1:15" x14ac:dyDescent="0.3">
      <c r="A5414" t="s">
        <v>7423</v>
      </c>
      <c r="B5414" s="7">
        <v>42996</v>
      </c>
      <c r="C5414" t="s">
        <v>5818</v>
      </c>
      <c r="D5414" t="s">
        <v>7425</v>
      </c>
      <c r="E5414">
        <v>101.34</v>
      </c>
      <c r="F5414">
        <v>3</v>
      </c>
      <c r="G5414">
        <v>0</v>
      </c>
      <c r="H5414">
        <v>8.1072000000000006</v>
      </c>
      <c r="I5414" t="s">
        <v>69</v>
      </c>
      <c r="J5414" t="s">
        <v>148</v>
      </c>
      <c r="K5414" t="s">
        <v>7426</v>
      </c>
      <c r="L5414" t="s">
        <v>47</v>
      </c>
      <c r="M5414" t="s">
        <v>592</v>
      </c>
      <c r="N5414" t="s">
        <v>7424</v>
      </c>
      <c r="O5414">
        <f t="shared" si="84"/>
        <v>2017</v>
      </c>
    </row>
    <row r="5415" spans="1:15" x14ac:dyDescent="0.3">
      <c r="A5415" t="s">
        <v>7427</v>
      </c>
      <c r="B5415" s="7">
        <v>42624</v>
      </c>
      <c r="C5415" t="s">
        <v>4479</v>
      </c>
      <c r="D5415" t="s">
        <v>5778</v>
      </c>
      <c r="E5415">
        <v>224.75</v>
      </c>
      <c r="F5415">
        <v>5</v>
      </c>
      <c r="G5415">
        <v>0</v>
      </c>
      <c r="H5415">
        <v>62.93</v>
      </c>
      <c r="I5415" t="s">
        <v>69</v>
      </c>
      <c r="J5415" t="s">
        <v>70</v>
      </c>
      <c r="K5415" t="s">
        <v>5779</v>
      </c>
      <c r="L5415" t="s">
        <v>99</v>
      </c>
      <c r="M5415" t="s">
        <v>3992</v>
      </c>
      <c r="N5415" t="s">
        <v>6493</v>
      </c>
      <c r="O5415">
        <f t="shared" si="84"/>
        <v>2016</v>
      </c>
    </row>
    <row r="5416" spans="1:15" x14ac:dyDescent="0.3">
      <c r="A5416" t="s">
        <v>7428</v>
      </c>
      <c r="B5416" s="7">
        <v>43001</v>
      </c>
      <c r="C5416" t="s">
        <v>406</v>
      </c>
      <c r="D5416" t="s">
        <v>7142</v>
      </c>
      <c r="E5416">
        <v>73.176000000000002</v>
      </c>
      <c r="F5416">
        <v>6</v>
      </c>
      <c r="G5416">
        <v>0.8</v>
      </c>
      <c r="H5416">
        <v>-197.5752</v>
      </c>
      <c r="I5416" t="s">
        <v>44</v>
      </c>
      <c r="J5416" t="s">
        <v>76</v>
      </c>
      <c r="K5416" t="s">
        <v>7143</v>
      </c>
      <c r="L5416" t="s">
        <v>99</v>
      </c>
      <c r="M5416" t="s">
        <v>193</v>
      </c>
      <c r="N5416" t="s">
        <v>276</v>
      </c>
      <c r="O5416">
        <f t="shared" si="84"/>
        <v>2017</v>
      </c>
    </row>
    <row r="5417" spans="1:15" x14ac:dyDescent="0.3">
      <c r="A5417" t="s">
        <v>7428</v>
      </c>
      <c r="B5417" s="7">
        <v>43001</v>
      </c>
      <c r="C5417" t="s">
        <v>406</v>
      </c>
      <c r="D5417" t="s">
        <v>3356</v>
      </c>
      <c r="E5417">
        <v>20.736000000000001</v>
      </c>
      <c r="F5417">
        <v>4</v>
      </c>
      <c r="G5417">
        <v>0.2</v>
      </c>
      <c r="H5417">
        <v>7.2576000000000001</v>
      </c>
      <c r="I5417" t="s">
        <v>44</v>
      </c>
      <c r="J5417" t="s">
        <v>85</v>
      </c>
      <c r="K5417" t="s">
        <v>3357</v>
      </c>
      <c r="L5417" t="s">
        <v>99</v>
      </c>
      <c r="M5417" t="s">
        <v>193</v>
      </c>
      <c r="N5417" t="s">
        <v>276</v>
      </c>
      <c r="O5417">
        <f t="shared" si="84"/>
        <v>2017</v>
      </c>
    </row>
    <row r="5418" spans="1:15" x14ac:dyDescent="0.3">
      <c r="A5418" t="s">
        <v>7428</v>
      </c>
      <c r="B5418" s="7">
        <v>43001</v>
      </c>
      <c r="C5418" t="s">
        <v>406</v>
      </c>
      <c r="D5418" t="s">
        <v>2662</v>
      </c>
      <c r="E5418">
        <v>39.984000000000002</v>
      </c>
      <c r="F5418">
        <v>2</v>
      </c>
      <c r="G5418">
        <v>0.2</v>
      </c>
      <c r="H5418">
        <v>-8.9963999999999995</v>
      </c>
      <c r="I5418" t="s">
        <v>69</v>
      </c>
      <c r="J5418" t="s">
        <v>70</v>
      </c>
      <c r="K5418" t="s">
        <v>2663</v>
      </c>
      <c r="L5418" t="s">
        <v>99</v>
      </c>
      <c r="M5418" t="s">
        <v>193</v>
      </c>
      <c r="N5418" t="s">
        <v>276</v>
      </c>
      <c r="O5418">
        <f t="shared" si="84"/>
        <v>2017</v>
      </c>
    </row>
    <row r="5419" spans="1:15" x14ac:dyDescent="0.3">
      <c r="A5419" t="s">
        <v>7429</v>
      </c>
      <c r="B5419" s="7">
        <v>41918</v>
      </c>
      <c r="C5419" t="s">
        <v>670</v>
      </c>
      <c r="D5419" t="s">
        <v>7430</v>
      </c>
      <c r="E5419">
        <v>15.36</v>
      </c>
      <c r="F5419">
        <v>2</v>
      </c>
      <c r="G5419">
        <v>0</v>
      </c>
      <c r="H5419">
        <v>7.68</v>
      </c>
      <c r="I5419" t="s">
        <v>44</v>
      </c>
      <c r="J5419" t="s">
        <v>73</v>
      </c>
      <c r="K5419" t="s">
        <v>7431</v>
      </c>
      <c r="L5419" t="s">
        <v>99</v>
      </c>
      <c r="M5419" t="s">
        <v>129</v>
      </c>
      <c r="N5419" t="s">
        <v>2223</v>
      </c>
      <c r="O5419">
        <f t="shared" si="84"/>
        <v>2014</v>
      </c>
    </row>
    <row r="5420" spans="1:15" x14ac:dyDescent="0.3">
      <c r="A5420" t="s">
        <v>7432</v>
      </c>
      <c r="B5420" s="7">
        <v>42300</v>
      </c>
      <c r="C5420" t="s">
        <v>4241</v>
      </c>
      <c r="D5420" t="s">
        <v>2571</v>
      </c>
      <c r="E5420">
        <v>36.287999999999997</v>
      </c>
      <c r="F5420">
        <v>7</v>
      </c>
      <c r="G5420">
        <v>0.2</v>
      </c>
      <c r="H5420">
        <v>12.700799999999999</v>
      </c>
      <c r="I5420" t="s">
        <v>44</v>
      </c>
      <c r="J5420" t="s">
        <v>85</v>
      </c>
      <c r="K5420" t="s">
        <v>2572</v>
      </c>
      <c r="L5420" t="s">
        <v>99</v>
      </c>
      <c r="M5420" t="s">
        <v>100</v>
      </c>
      <c r="N5420" t="s">
        <v>171</v>
      </c>
      <c r="O5420">
        <f t="shared" si="84"/>
        <v>2015</v>
      </c>
    </row>
    <row r="5421" spans="1:15" x14ac:dyDescent="0.3">
      <c r="A5421" t="s">
        <v>7432</v>
      </c>
      <c r="B5421" s="7">
        <v>42300</v>
      </c>
      <c r="C5421" t="s">
        <v>4241</v>
      </c>
      <c r="D5421" t="s">
        <v>1837</v>
      </c>
      <c r="E5421">
        <v>150.38399999999999</v>
      </c>
      <c r="F5421">
        <v>2</v>
      </c>
      <c r="G5421">
        <v>0.2</v>
      </c>
      <c r="H5421">
        <v>15.038399999999999</v>
      </c>
      <c r="I5421" t="s">
        <v>69</v>
      </c>
      <c r="J5421" t="s">
        <v>70</v>
      </c>
      <c r="K5421" t="s">
        <v>1838</v>
      </c>
      <c r="L5421" t="s">
        <v>99</v>
      </c>
      <c r="M5421" t="s">
        <v>100</v>
      </c>
      <c r="N5421" t="s">
        <v>171</v>
      </c>
      <c r="O5421">
        <f t="shared" si="84"/>
        <v>2015</v>
      </c>
    </row>
    <row r="5422" spans="1:15" x14ac:dyDescent="0.3">
      <c r="A5422" t="s">
        <v>7433</v>
      </c>
      <c r="B5422" s="7">
        <v>42460</v>
      </c>
      <c r="C5422" t="s">
        <v>1723</v>
      </c>
      <c r="D5422" t="s">
        <v>6261</v>
      </c>
      <c r="E5422">
        <v>280.78199999999998</v>
      </c>
      <c r="F5422">
        <v>3</v>
      </c>
      <c r="G5422">
        <v>0.4</v>
      </c>
      <c r="H5422">
        <v>-60.836100000000002</v>
      </c>
      <c r="I5422" t="s">
        <v>69</v>
      </c>
      <c r="J5422" t="s">
        <v>70</v>
      </c>
      <c r="K5422" t="s">
        <v>6262</v>
      </c>
      <c r="L5422" t="s">
        <v>137</v>
      </c>
      <c r="M5422" t="s">
        <v>138</v>
      </c>
      <c r="N5422" t="s">
        <v>139</v>
      </c>
      <c r="O5422">
        <f t="shared" si="84"/>
        <v>2016</v>
      </c>
    </row>
    <row r="5423" spans="1:15" x14ac:dyDescent="0.3">
      <c r="A5423" t="s">
        <v>7433</v>
      </c>
      <c r="B5423" s="7">
        <v>42460</v>
      </c>
      <c r="C5423" t="s">
        <v>1723</v>
      </c>
      <c r="D5423" t="s">
        <v>4391</v>
      </c>
      <c r="E5423">
        <v>31.984000000000002</v>
      </c>
      <c r="F5423">
        <v>2</v>
      </c>
      <c r="G5423">
        <v>0.2</v>
      </c>
      <c r="H5423">
        <v>1.1994</v>
      </c>
      <c r="I5423" t="s">
        <v>69</v>
      </c>
      <c r="J5423" t="s">
        <v>148</v>
      </c>
      <c r="K5423" t="s">
        <v>4392</v>
      </c>
      <c r="L5423" t="s">
        <v>137</v>
      </c>
      <c r="M5423" t="s">
        <v>138</v>
      </c>
      <c r="N5423" t="s">
        <v>139</v>
      </c>
      <c r="O5423">
        <f t="shared" si="84"/>
        <v>2016</v>
      </c>
    </row>
    <row r="5424" spans="1:15" x14ac:dyDescent="0.3">
      <c r="A5424" t="s">
        <v>7434</v>
      </c>
      <c r="B5424" s="7">
        <v>42733</v>
      </c>
      <c r="C5424" t="s">
        <v>3111</v>
      </c>
      <c r="D5424" t="s">
        <v>2071</v>
      </c>
      <c r="E5424">
        <v>11.231999999999999</v>
      </c>
      <c r="F5424">
        <v>3</v>
      </c>
      <c r="G5424">
        <v>0.2</v>
      </c>
      <c r="H5424">
        <v>3.9312</v>
      </c>
      <c r="I5424" t="s">
        <v>44</v>
      </c>
      <c r="J5424" t="s">
        <v>73</v>
      </c>
      <c r="K5424" t="s">
        <v>2072</v>
      </c>
      <c r="L5424" t="s">
        <v>47</v>
      </c>
      <c r="M5424" t="s">
        <v>48</v>
      </c>
      <c r="N5424" t="s">
        <v>49</v>
      </c>
      <c r="O5424">
        <f t="shared" si="84"/>
        <v>2016</v>
      </c>
    </row>
    <row r="5425" spans="1:15" x14ac:dyDescent="0.3">
      <c r="A5425" t="s">
        <v>7435</v>
      </c>
      <c r="B5425" s="7">
        <v>43042</v>
      </c>
      <c r="C5425" t="s">
        <v>4681</v>
      </c>
      <c r="D5425" t="s">
        <v>7436</v>
      </c>
      <c r="E5425">
        <v>26.4</v>
      </c>
      <c r="F5425">
        <v>5</v>
      </c>
      <c r="G5425">
        <v>0</v>
      </c>
      <c r="H5425">
        <v>11.88</v>
      </c>
      <c r="I5425" t="s">
        <v>44</v>
      </c>
      <c r="J5425" t="s">
        <v>85</v>
      </c>
      <c r="K5425" t="s">
        <v>7437</v>
      </c>
      <c r="L5425" t="s">
        <v>35</v>
      </c>
      <c r="M5425" t="s">
        <v>36</v>
      </c>
      <c r="N5425" t="s">
        <v>1296</v>
      </c>
      <c r="O5425">
        <f t="shared" si="84"/>
        <v>2017</v>
      </c>
    </row>
    <row r="5426" spans="1:15" x14ac:dyDescent="0.3">
      <c r="A5426" t="s">
        <v>7438</v>
      </c>
      <c r="B5426" s="7">
        <v>42755</v>
      </c>
      <c r="C5426" t="s">
        <v>1690</v>
      </c>
      <c r="D5426" t="s">
        <v>2838</v>
      </c>
      <c r="E5426">
        <v>3.52</v>
      </c>
      <c r="F5426">
        <v>2</v>
      </c>
      <c r="G5426">
        <v>0</v>
      </c>
      <c r="H5426">
        <v>1.0207999999999999</v>
      </c>
      <c r="I5426" t="s">
        <v>44</v>
      </c>
      <c r="J5426" t="s">
        <v>66</v>
      </c>
      <c r="K5426" t="s">
        <v>2839</v>
      </c>
      <c r="L5426" t="s">
        <v>137</v>
      </c>
      <c r="M5426" t="s">
        <v>663</v>
      </c>
      <c r="N5426" t="s">
        <v>6937</v>
      </c>
      <c r="O5426">
        <f t="shared" si="84"/>
        <v>2017</v>
      </c>
    </row>
    <row r="5427" spans="1:15" x14ac:dyDescent="0.3">
      <c r="A5427" t="s">
        <v>7439</v>
      </c>
      <c r="B5427" s="7">
        <v>42707</v>
      </c>
      <c r="C5427" t="s">
        <v>2846</v>
      </c>
      <c r="D5427" t="s">
        <v>7440</v>
      </c>
      <c r="E5427">
        <v>1649.95</v>
      </c>
      <c r="F5427">
        <v>5</v>
      </c>
      <c r="G5427">
        <v>0</v>
      </c>
      <c r="H5427">
        <v>659.98</v>
      </c>
      <c r="I5427" t="s">
        <v>69</v>
      </c>
      <c r="J5427" t="s">
        <v>148</v>
      </c>
      <c r="K5427" t="s">
        <v>7441</v>
      </c>
      <c r="L5427" t="s">
        <v>47</v>
      </c>
      <c r="M5427" t="s">
        <v>48</v>
      </c>
      <c r="N5427" t="s">
        <v>49</v>
      </c>
      <c r="O5427">
        <f t="shared" si="84"/>
        <v>2016</v>
      </c>
    </row>
    <row r="5428" spans="1:15" x14ac:dyDescent="0.3">
      <c r="A5428" t="s">
        <v>7439</v>
      </c>
      <c r="B5428" s="7">
        <v>42707</v>
      </c>
      <c r="C5428" t="s">
        <v>2846</v>
      </c>
      <c r="D5428" t="s">
        <v>6345</v>
      </c>
      <c r="E5428">
        <v>111.9</v>
      </c>
      <c r="F5428">
        <v>6</v>
      </c>
      <c r="G5428">
        <v>0</v>
      </c>
      <c r="H5428">
        <v>51.473999999999997</v>
      </c>
      <c r="I5428" t="s">
        <v>32</v>
      </c>
      <c r="J5428" t="s">
        <v>63</v>
      </c>
      <c r="K5428" t="s">
        <v>6346</v>
      </c>
      <c r="L5428" t="s">
        <v>47</v>
      </c>
      <c r="M5428" t="s">
        <v>48</v>
      </c>
      <c r="N5428" t="s">
        <v>49</v>
      </c>
      <c r="O5428">
        <f t="shared" si="84"/>
        <v>2016</v>
      </c>
    </row>
    <row r="5429" spans="1:15" x14ac:dyDescent="0.3">
      <c r="A5429" t="s">
        <v>7442</v>
      </c>
      <c r="B5429" s="7">
        <v>42535</v>
      </c>
      <c r="C5429" t="s">
        <v>7443</v>
      </c>
      <c r="D5429" t="s">
        <v>6306</v>
      </c>
      <c r="E5429">
        <v>599.16499999999996</v>
      </c>
      <c r="F5429">
        <v>5</v>
      </c>
      <c r="G5429">
        <v>0.15</v>
      </c>
      <c r="H5429">
        <v>35.244999999999997</v>
      </c>
      <c r="I5429" t="s">
        <v>32</v>
      </c>
      <c r="J5429" t="s">
        <v>33</v>
      </c>
      <c r="K5429" t="s">
        <v>6307</v>
      </c>
      <c r="L5429" t="s">
        <v>47</v>
      </c>
      <c r="M5429" t="s">
        <v>48</v>
      </c>
      <c r="N5429" t="s">
        <v>49</v>
      </c>
      <c r="O5429">
        <f t="shared" si="84"/>
        <v>2016</v>
      </c>
    </row>
    <row r="5430" spans="1:15" x14ac:dyDescent="0.3">
      <c r="A5430" t="s">
        <v>7444</v>
      </c>
      <c r="B5430" s="7">
        <v>42615</v>
      </c>
      <c r="C5430" t="s">
        <v>3309</v>
      </c>
      <c r="D5430" t="s">
        <v>645</v>
      </c>
      <c r="E5430">
        <v>46.53</v>
      </c>
      <c r="F5430">
        <v>3</v>
      </c>
      <c r="G5430">
        <v>0</v>
      </c>
      <c r="H5430">
        <v>12.097799999999999</v>
      </c>
      <c r="I5430" t="s">
        <v>44</v>
      </c>
      <c r="J5430" t="s">
        <v>58</v>
      </c>
      <c r="K5430" t="s">
        <v>646</v>
      </c>
      <c r="L5430" t="s">
        <v>47</v>
      </c>
      <c r="M5430" t="s">
        <v>48</v>
      </c>
      <c r="N5430" t="s">
        <v>120</v>
      </c>
      <c r="O5430">
        <f t="shared" si="84"/>
        <v>2016</v>
      </c>
    </row>
    <row r="5431" spans="1:15" x14ac:dyDescent="0.3">
      <c r="A5431" t="s">
        <v>7445</v>
      </c>
      <c r="B5431" s="7">
        <v>41887</v>
      </c>
      <c r="C5431" t="s">
        <v>5829</v>
      </c>
      <c r="D5431" t="s">
        <v>1049</v>
      </c>
      <c r="E5431">
        <v>31.984000000000002</v>
      </c>
      <c r="F5431">
        <v>2</v>
      </c>
      <c r="G5431">
        <v>0.2</v>
      </c>
      <c r="H5431">
        <v>1.9990000000000001</v>
      </c>
      <c r="I5431" t="s">
        <v>32</v>
      </c>
      <c r="J5431" t="s">
        <v>63</v>
      </c>
      <c r="K5431" t="s">
        <v>1050</v>
      </c>
      <c r="L5431" t="s">
        <v>35</v>
      </c>
      <c r="M5431" t="s">
        <v>55</v>
      </c>
      <c r="N5431" t="s">
        <v>1022</v>
      </c>
      <c r="O5431">
        <f t="shared" si="84"/>
        <v>2014</v>
      </c>
    </row>
    <row r="5432" spans="1:15" x14ac:dyDescent="0.3">
      <c r="A5432" t="s">
        <v>7446</v>
      </c>
      <c r="B5432" s="7">
        <v>43029</v>
      </c>
      <c r="C5432" t="s">
        <v>7447</v>
      </c>
      <c r="D5432" t="s">
        <v>7291</v>
      </c>
      <c r="E5432">
        <v>161.56800000000001</v>
      </c>
      <c r="F5432">
        <v>2</v>
      </c>
      <c r="G5432">
        <v>0.2</v>
      </c>
      <c r="H5432">
        <v>16.1568</v>
      </c>
      <c r="I5432" t="s">
        <v>44</v>
      </c>
      <c r="J5432" t="s">
        <v>76</v>
      </c>
      <c r="K5432" t="s">
        <v>7292</v>
      </c>
      <c r="L5432" t="s">
        <v>137</v>
      </c>
      <c r="M5432" t="s">
        <v>445</v>
      </c>
      <c r="N5432" t="s">
        <v>994</v>
      </c>
      <c r="O5432">
        <f t="shared" si="84"/>
        <v>2017</v>
      </c>
    </row>
    <row r="5433" spans="1:15" x14ac:dyDescent="0.3">
      <c r="A5433" t="s">
        <v>7446</v>
      </c>
      <c r="B5433" s="7">
        <v>43029</v>
      </c>
      <c r="C5433" t="s">
        <v>7447</v>
      </c>
      <c r="D5433" t="s">
        <v>2498</v>
      </c>
      <c r="E5433">
        <v>4.0640000000000001</v>
      </c>
      <c r="F5433">
        <v>1</v>
      </c>
      <c r="G5433">
        <v>0.2</v>
      </c>
      <c r="H5433">
        <v>1.3715999999999999</v>
      </c>
      <c r="I5433" t="s">
        <v>44</v>
      </c>
      <c r="J5433" t="s">
        <v>85</v>
      </c>
      <c r="K5433" t="s">
        <v>2499</v>
      </c>
      <c r="L5433" t="s">
        <v>137</v>
      </c>
      <c r="M5433" t="s">
        <v>445</v>
      </c>
      <c r="N5433" t="s">
        <v>994</v>
      </c>
      <c r="O5433">
        <f t="shared" si="84"/>
        <v>2017</v>
      </c>
    </row>
    <row r="5434" spans="1:15" x14ac:dyDescent="0.3">
      <c r="A5434" t="s">
        <v>7446</v>
      </c>
      <c r="B5434" s="7">
        <v>43029</v>
      </c>
      <c r="C5434" t="s">
        <v>7447</v>
      </c>
      <c r="D5434" t="s">
        <v>5535</v>
      </c>
      <c r="E5434">
        <v>6.2160000000000002</v>
      </c>
      <c r="F5434">
        <v>4</v>
      </c>
      <c r="G5434">
        <v>0.7</v>
      </c>
      <c r="H5434">
        <v>-4.9728000000000003</v>
      </c>
      <c r="I5434" t="s">
        <v>44</v>
      </c>
      <c r="J5434" t="s">
        <v>73</v>
      </c>
      <c r="K5434" t="s">
        <v>5536</v>
      </c>
      <c r="L5434" t="s">
        <v>137</v>
      </c>
      <c r="M5434" t="s">
        <v>445</v>
      </c>
      <c r="N5434" t="s">
        <v>994</v>
      </c>
      <c r="O5434">
        <f t="shared" si="84"/>
        <v>2017</v>
      </c>
    </row>
    <row r="5435" spans="1:15" x14ac:dyDescent="0.3">
      <c r="A5435" t="s">
        <v>7448</v>
      </c>
      <c r="B5435" s="7">
        <v>42850</v>
      </c>
      <c r="C5435" t="s">
        <v>3013</v>
      </c>
      <c r="D5435" t="s">
        <v>127</v>
      </c>
      <c r="E5435">
        <v>8.8960000000000008</v>
      </c>
      <c r="F5435">
        <v>4</v>
      </c>
      <c r="G5435">
        <v>0.2</v>
      </c>
      <c r="H5435">
        <v>0.66720000000000002</v>
      </c>
      <c r="I5435" t="s">
        <v>44</v>
      </c>
      <c r="J5435" t="s">
        <v>66</v>
      </c>
      <c r="K5435" t="s">
        <v>128</v>
      </c>
      <c r="L5435" t="s">
        <v>47</v>
      </c>
      <c r="M5435" t="s">
        <v>281</v>
      </c>
      <c r="N5435" t="s">
        <v>7247</v>
      </c>
      <c r="O5435">
        <f t="shared" si="84"/>
        <v>2017</v>
      </c>
    </row>
    <row r="5436" spans="1:15" x14ac:dyDescent="0.3">
      <c r="A5436" t="s">
        <v>7449</v>
      </c>
      <c r="B5436" s="7">
        <v>42296</v>
      </c>
      <c r="C5436" t="s">
        <v>650</v>
      </c>
      <c r="D5436" t="s">
        <v>7450</v>
      </c>
      <c r="E5436">
        <v>1640.7</v>
      </c>
      <c r="F5436">
        <v>5</v>
      </c>
      <c r="G5436">
        <v>0</v>
      </c>
      <c r="H5436">
        <v>459.39600000000002</v>
      </c>
      <c r="I5436" t="s">
        <v>44</v>
      </c>
      <c r="J5436" t="s">
        <v>76</v>
      </c>
      <c r="K5436" t="s">
        <v>7451</v>
      </c>
      <c r="L5436" t="s">
        <v>47</v>
      </c>
      <c r="M5436" t="s">
        <v>48</v>
      </c>
      <c r="N5436" t="s">
        <v>49</v>
      </c>
      <c r="O5436">
        <f t="shared" si="84"/>
        <v>2015</v>
      </c>
    </row>
    <row r="5437" spans="1:15" x14ac:dyDescent="0.3">
      <c r="A5437" t="s">
        <v>7449</v>
      </c>
      <c r="B5437" s="7">
        <v>42296</v>
      </c>
      <c r="C5437" t="s">
        <v>650</v>
      </c>
      <c r="D5437" t="s">
        <v>1035</v>
      </c>
      <c r="E5437">
        <v>270</v>
      </c>
      <c r="F5437">
        <v>3</v>
      </c>
      <c r="G5437">
        <v>0</v>
      </c>
      <c r="H5437">
        <v>97.2</v>
      </c>
      <c r="I5437" t="s">
        <v>69</v>
      </c>
      <c r="J5437" t="s">
        <v>148</v>
      </c>
      <c r="K5437" t="s">
        <v>1036</v>
      </c>
      <c r="L5437" t="s">
        <v>47</v>
      </c>
      <c r="M5437" t="s">
        <v>48</v>
      </c>
      <c r="N5437" t="s">
        <v>49</v>
      </c>
      <c r="O5437">
        <f t="shared" si="84"/>
        <v>2015</v>
      </c>
    </row>
    <row r="5438" spans="1:15" x14ac:dyDescent="0.3">
      <c r="A5438" t="s">
        <v>7452</v>
      </c>
      <c r="B5438" s="7">
        <v>41825</v>
      </c>
      <c r="C5438" t="s">
        <v>7406</v>
      </c>
      <c r="D5438" t="s">
        <v>3949</v>
      </c>
      <c r="E5438">
        <v>19.52</v>
      </c>
      <c r="F5438">
        <v>2</v>
      </c>
      <c r="G5438">
        <v>0.2</v>
      </c>
      <c r="H5438">
        <v>5.3680000000000003</v>
      </c>
      <c r="I5438" t="s">
        <v>32</v>
      </c>
      <c r="J5438" t="s">
        <v>63</v>
      </c>
      <c r="K5438" t="s">
        <v>3950</v>
      </c>
      <c r="L5438" t="s">
        <v>35</v>
      </c>
      <c r="M5438" t="s">
        <v>55</v>
      </c>
      <c r="N5438" t="s">
        <v>2014</v>
      </c>
      <c r="O5438">
        <f t="shared" si="84"/>
        <v>2014</v>
      </c>
    </row>
    <row r="5439" spans="1:15" x14ac:dyDescent="0.3">
      <c r="A5439" t="s">
        <v>7452</v>
      </c>
      <c r="B5439" s="7">
        <v>41825</v>
      </c>
      <c r="C5439" t="s">
        <v>7406</v>
      </c>
      <c r="D5439" t="s">
        <v>5695</v>
      </c>
      <c r="E5439">
        <v>9.81</v>
      </c>
      <c r="F5439">
        <v>5</v>
      </c>
      <c r="G5439">
        <v>0.7</v>
      </c>
      <c r="H5439">
        <v>-6.867</v>
      </c>
      <c r="I5439" t="s">
        <v>44</v>
      </c>
      <c r="J5439" t="s">
        <v>73</v>
      </c>
      <c r="K5439" t="s">
        <v>5696</v>
      </c>
      <c r="L5439" t="s">
        <v>35</v>
      </c>
      <c r="M5439" t="s">
        <v>55</v>
      </c>
      <c r="N5439" t="s">
        <v>2014</v>
      </c>
      <c r="O5439">
        <f t="shared" si="84"/>
        <v>2014</v>
      </c>
    </row>
    <row r="5440" spans="1:15" x14ac:dyDescent="0.3">
      <c r="A5440" t="s">
        <v>7452</v>
      </c>
      <c r="B5440" s="7">
        <v>41825</v>
      </c>
      <c r="C5440" t="s">
        <v>7406</v>
      </c>
      <c r="D5440" t="s">
        <v>7453</v>
      </c>
      <c r="E5440">
        <v>213.21600000000001</v>
      </c>
      <c r="F5440">
        <v>3</v>
      </c>
      <c r="G5440">
        <v>0.2</v>
      </c>
      <c r="H5440">
        <v>15.991199999999999</v>
      </c>
      <c r="I5440" t="s">
        <v>32</v>
      </c>
      <c r="J5440" t="s">
        <v>63</v>
      </c>
      <c r="K5440" t="s">
        <v>7454</v>
      </c>
      <c r="L5440" t="s">
        <v>35</v>
      </c>
      <c r="M5440" t="s">
        <v>55</v>
      </c>
      <c r="N5440" t="s">
        <v>2014</v>
      </c>
      <c r="O5440">
        <f t="shared" si="84"/>
        <v>2014</v>
      </c>
    </row>
    <row r="5441" spans="1:15" x14ac:dyDescent="0.3">
      <c r="A5441" t="s">
        <v>7455</v>
      </c>
      <c r="B5441" s="7">
        <v>42464</v>
      </c>
      <c r="C5441" t="s">
        <v>5777</v>
      </c>
      <c r="D5441" t="s">
        <v>5663</v>
      </c>
      <c r="E5441">
        <v>588.78399999999999</v>
      </c>
      <c r="F5441">
        <v>2</v>
      </c>
      <c r="G5441">
        <v>0.2</v>
      </c>
      <c r="H5441">
        <v>183.995</v>
      </c>
      <c r="I5441" t="s">
        <v>44</v>
      </c>
      <c r="J5441" t="s">
        <v>73</v>
      </c>
      <c r="K5441" t="s">
        <v>5664</v>
      </c>
      <c r="L5441" t="s">
        <v>137</v>
      </c>
      <c r="M5441" t="s">
        <v>243</v>
      </c>
      <c r="N5441" t="s">
        <v>244</v>
      </c>
      <c r="O5441">
        <f t="shared" si="84"/>
        <v>2016</v>
      </c>
    </row>
    <row r="5442" spans="1:15" x14ac:dyDescent="0.3">
      <c r="A5442" t="s">
        <v>7456</v>
      </c>
      <c r="B5442" s="7">
        <v>43052</v>
      </c>
      <c r="C5442" t="s">
        <v>5149</v>
      </c>
      <c r="D5442" t="s">
        <v>2322</v>
      </c>
      <c r="E5442">
        <v>2.0640000000000001</v>
      </c>
      <c r="F5442">
        <v>1</v>
      </c>
      <c r="G5442">
        <v>0.2</v>
      </c>
      <c r="H5442">
        <v>0.15479999999999999</v>
      </c>
      <c r="I5442" t="s">
        <v>44</v>
      </c>
      <c r="J5442" t="s">
        <v>66</v>
      </c>
      <c r="K5442" t="s">
        <v>2323</v>
      </c>
      <c r="L5442" t="s">
        <v>35</v>
      </c>
      <c r="M5442" t="s">
        <v>55</v>
      </c>
      <c r="N5442" t="s">
        <v>7457</v>
      </c>
      <c r="O5442">
        <f t="shared" ref="O5442:O5505" si="85">YEAR(B5442)</f>
        <v>2017</v>
      </c>
    </row>
    <row r="5443" spans="1:15" x14ac:dyDescent="0.3">
      <c r="A5443" t="s">
        <v>7458</v>
      </c>
      <c r="B5443" s="7">
        <v>42987</v>
      </c>
      <c r="C5443" t="s">
        <v>3559</v>
      </c>
      <c r="D5443" t="s">
        <v>7459</v>
      </c>
      <c r="E5443">
        <v>6.3680000000000003</v>
      </c>
      <c r="F5443">
        <v>2</v>
      </c>
      <c r="G5443">
        <v>0.2</v>
      </c>
      <c r="H5443">
        <v>2.3879999999999999</v>
      </c>
      <c r="I5443" t="s">
        <v>44</v>
      </c>
      <c r="J5443" t="s">
        <v>85</v>
      </c>
      <c r="K5443" t="s">
        <v>7460</v>
      </c>
      <c r="L5443" t="s">
        <v>47</v>
      </c>
      <c r="M5443" t="s">
        <v>281</v>
      </c>
      <c r="N5443" t="s">
        <v>3470</v>
      </c>
      <c r="O5443">
        <f t="shared" si="85"/>
        <v>2017</v>
      </c>
    </row>
    <row r="5444" spans="1:15" x14ac:dyDescent="0.3">
      <c r="A5444" t="s">
        <v>7461</v>
      </c>
      <c r="B5444" s="7">
        <v>42111</v>
      </c>
      <c r="C5444" t="s">
        <v>2485</v>
      </c>
      <c r="D5444" t="s">
        <v>2655</v>
      </c>
      <c r="E5444">
        <v>99.6</v>
      </c>
      <c r="F5444">
        <v>1</v>
      </c>
      <c r="G5444">
        <v>0</v>
      </c>
      <c r="H5444">
        <v>36.851999999999997</v>
      </c>
      <c r="I5444" t="s">
        <v>69</v>
      </c>
      <c r="J5444" t="s">
        <v>148</v>
      </c>
      <c r="K5444" t="s">
        <v>2656</v>
      </c>
      <c r="L5444" t="s">
        <v>137</v>
      </c>
      <c r="M5444" t="s">
        <v>243</v>
      </c>
      <c r="N5444" t="s">
        <v>244</v>
      </c>
      <c r="O5444">
        <f t="shared" si="85"/>
        <v>2015</v>
      </c>
    </row>
    <row r="5445" spans="1:15" x14ac:dyDescent="0.3">
      <c r="A5445" t="s">
        <v>7461</v>
      </c>
      <c r="B5445" s="7">
        <v>42111</v>
      </c>
      <c r="C5445" t="s">
        <v>2485</v>
      </c>
      <c r="D5445" t="s">
        <v>3943</v>
      </c>
      <c r="E5445">
        <v>62.295999999999999</v>
      </c>
      <c r="F5445">
        <v>13</v>
      </c>
      <c r="G5445">
        <v>0.2</v>
      </c>
      <c r="H5445">
        <v>21.024899999999999</v>
      </c>
      <c r="I5445" t="s">
        <v>44</v>
      </c>
      <c r="J5445" t="s">
        <v>73</v>
      </c>
      <c r="K5445" t="s">
        <v>3944</v>
      </c>
      <c r="L5445" t="s">
        <v>137</v>
      </c>
      <c r="M5445" t="s">
        <v>243</v>
      </c>
      <c r="N5445" t="s">
        <v>244</v>
      </c>
      <c r="O5445">
        <f t="shared" si="85"/>
        <v>2015</v>
      </c>
    </row>
    <row r="5446" spans="1:15" x14ac:dyDescent="0.3">
      <c r="A5446" t="s">
        <v>7461</v>
      </c>
      <c r="B5446" s="7">
        <v>42111</v>
      </c>
      <c r="C5446" t="s">
        <v>2485</v>
      </c>
      <c r="D5446" t="s">
        <v>7462</v>
      </c>
      <c r="E5446">
        <v>10.71</v>
      </c>
      <c r="F5446">
        <v>3</v>
      </c>
      <c r="G5446">
        <v>0</v>
      </c>
      <c r="H5446">
        <v>2.7846000000000002</v>
      </c>
      <c r="I5446" t="s">
        <v>44</v>
      </c>
      <c r="J5446" t="s">
        <v>66</v>
      </c>
      <c r="K5446" t="s">
        <v>7463</v>
      </c>
      <c r="L5446" t="s">
        <v>137</v>
      </c>
      <c r="M5446" t="s">
        <v>243</v>
      </c>
      <c r="N5446" t="s">
        <v>244</v>
      </c>
      <c r="O5446">
        <f t="shared" si="85"/>
        <v>2015</v>
      </c>
    </row>
    <row r="5447" spans="1:15" x14ac:dyDescent="0.3">
      <c r="A5447" t="s">
        <v>7464</v>
      </c>
      <c r="B5447" s="7">
        <v>42576</v>
      </c>
      <c r="C5447" t="s">
        <v>2454</v>
      </c>
      <c r="D5447" t="s">
        <v>4456</v>
      </c>
      <c r="E5447">
        <v>20.936</v>
      </c>
      <c r="F5447">
        <v>1</v>
      </c>
      <c r="G5447">
        <v>0.2</v>
      </c>
      <c r="H5447">
        <v>7.0659000000000001</v>
      </c>
      <c r="I5447" t="s">
        <v>44</v>
      </c>
      <c r="J5447" t="s">
        <v>159</v>
      </c>
      <c r="K5447" t="s">
        <v>4457</v>
      </c>
      <c r="L5447" t="s">
        <v>99</v>
      </c>
      <c r="M5447" t="s">
        <v>100</v>
      </c>
      <c r="N5447" t="s">
        <v>171</v>
      </c>
      <c r="O5447">
        <f t="shared" si="85"/>
        <v>2016</v>
      </c>
    </row>
    <row r="5448" spans="1:15" x14ac:dyDescent="0.3">
      <c r="A5448" t="s">
        <v>7465</v>
      </c>
      <c r="B5448" s="7">
        <v>42608</v>
      </c>
      <c r="C5448" t="s">
        <v>848</v>
      </c>
      <c r="D5448" t="s">
        <v>3063</v>
      </c>
      <c r="E5448">
        <v>33</v>
      </c>
      <c r="F5448">
        <v>6</v>
      </c>
      <c r="G5448">
        <v>0</v>
      </c>
      <c r="H5448">
        <v>8.25</v>
      </c>
      <c r="I5448" t="s">
        <v>69</v>
      </c>
      <c r="J5448" t="s">
        <v>70</v>
      </c>
      <c r="K5448" t="s">
        <v>3064</v>
      </c>
      <c r="L5448" t="s">
        <v>137</v>
      </c>
      <c r="M5448" t="s">
        <v>243</v>
      </c>
      <c r="N5448" t="s">
        <v>244</v>
      </c>
      <c r="O5448">
        <f t="shared" si="85"/>
        <v>2016</v>
      </c>
    </row>
    <row r="5449" spans="1:15" x14ac:dyDescent="0.3">
      <c r="A5449" t="s">
        <v>7465</v>
      </c>
      <c r="B5449" s="7">
        <v>42608</v>
      </c>
      <c r="C5449" t="s">
        <v>848</v>
      </c>
      <c r="D5449" t="s">
        <v>4379</v>
      </c>
      <c r="E5449">
        <v>249.95</v>
      </c>
      <c r="F5449">
        <v>5</v>
      </c>
      <c r="G5449">
        <v>0</v>
      </c>
      <c r="H5449">
        <v>87.482500000000002</v>
      </c>
      <c r="I5449" t="s">
        <v>69</v>
      </c>
      <c r="J5449" t="s">
        <v>148</v>
      </c>
      <c r="K5449" t="s">
        <v>4380</v>
      </c>
      <c r="L5449" t="s">
        <v>137</v>
      </c>
      <c r="M5449" t="s">
        <v>243</v>
      </c>
      <c r="N5449" t="s">
        <v>244</v>
      </c>
      <c r="O5449">
        <f t="shared" si="85"/>
        <v>2016</v>
      </c>
    </row>
    <row r="5450" spans="1:15" x14ac:dyDescent="0.3">
      <c r="A5450" t="s">
        <v>7466</v>
      </c>
      <c r="B5450" s="7">
        <v>41894</v>
      </c>
      <c r="C5450" t="s">
        <v>5089</v>
      </c>
      <c r="D5450" t="s">
        <v>5229</v>
      </c>
      <c r="E5450">
        <v>357.93</v>
      </c>
      <c r="F5450">
        <v>3</v>
      </c>
      <c r="G5450">
        <v>0</v>
      </c>
      <c r="H5450">
        <v>7.1585999999999999</v>
      </c>
      <c r="I5450" t="s">
        <v>44</v>
      </c>
      <c r="J5450" t="s">
        <v>515</v>
      </c>
      <c r="K5450" t="s">
        <v>5230</v>
      </c>
      <c r="L5450" t="s">
        <v>99</v>
      </c>
      <c r="M5450" t="s">
        <v>3992</v>
      </c>
      <c r="N5450" t="s">
        <v>3993</v>
      </c>
      <c r="O5450">
        <f t="shared" si="85"/>
        <v>2014</v>
      </c>
    </row>
    <row r="5451" spans="1:15" x14ac:dyDescent="0.3">
      <c r="A5451" t="s">
        <v>7466</v>
      </c>
      <c r="B5451" s="7">
        <v>41894</v>
      </c>
      <c r="C5451" t="s">
        <v>5089</v>
      </c>
      <c r="D5451" t="s">
        <v>6913</v>
      </c>
      <c r="E5451">
        <v>57.4</v>
      </c>
      <c r="F5451">
        <v>5</v>
      </c>
      <c r="G5451">
        <v>0</v>
      </c>
      <c r="H5451">
        <v>10.906000000000001</v>
      </c>
      <c r="I5451" t="s">
        <v>69</v>
      </c>
      <c r="J5451" t="s">
        <v>148</v>
      </c>
      <c r="K5451" t="s">
        <v>6914</v>
      </c>
      <c r="L5451" t="s">
        <v>99</v>
      </c>
      <c r="M5451" t="s">
        <v>3992</v>
      </c>
      <c r="N5451" t="s">
        <v>3993</v>
      </c>
      <c r="O5451">
        <f t="shared" si="85"/>
        <v>2014</v>
      </c>
    </row>
    <row r="5452" spans="1:15" x14ac:dyDescent="0.3">
      <c r="A5452" t="s">
        <v>7466</v>
      </c>
      <c r="B5452" s="7">
        <v>41894</v>
      </c>
      <c r="C5452" t="s">
        <v>5089</v>
      </c>
      <c r="D5452" t="s">
        <v>3066</v>
      </c>
      <c r="E5452">
        <v>331.96</v>
      </c>
      <c r="F5452">
        <v>2</v>
      </c>
      <c r="G5452">
        <v>0</v>
      </c>
      <c r="H5452">
        <v>149.38200000000001</v>
      </c>
      <c r="I5452" t="s">
        <v>44</v>
      </c>
      <c r="J5452" t="s">
        <v>73</v>
      </c>
      <c r="K5452" t="s">
        <v>3067</v>
      </c>
      <c r="L5452" t="s">
        <v>99</v>
      </c>
      <c r="M5452" t="s">
        <v>3992</v>
      </c>
      <c r="N5452" t="s">
        <v>3993</v>
      </c>
      <c r="O5452">
        <f t="shared" si="85"/>
        <v>2014</v>
      </c>
    </row>
    <row r="5453" spans="1:15" x14ac:dyDescent="0.3">
      <c r="A5453" t="s">
        <v>7466</v>
      </c>
      <c r="B5453" s="7">
        <v>41894</v>
      </c>
      <c r="C5453" t="s">
        <v>5089</v>
      </c>
      <c r="D5453" t="s">
        <v>5633</v>
      </c>
      <c r="E5453">
        <v>40.56</v>
      </c>
      <c r="F5453">
        <v>2</v>
      </c>
      <c r="G5453">
        <v>0</v>
      </c>
      <c r="H5453">
        <v>12.979200000000001</v>
      </c>
      <c r="I5453" t="s">
        <v>32</v>
      </c>
      <c r="J5453" t="s">
        <v>63</v>
      </c>
      <c r="K5453" t="s">
        <v>5634</v>
      </c>
      <c r="L5453" t="s">
        <v>99</v>
      </c>
      <c r="M5453" t="s">
        <v>3992</v>
      </c>
      <c r="N5453" t="s">
        <v>3993</v>
      </c>
      <c r="O5453">
        <f t="shared" si="85"/>
        <v>2014</v>
      </c>
    </row>
    <row r="5454" spans="1:15" x14ac:dyDescent="0.3">
      <c r="A5454" t="s">
        <v>7467</v>
      </c>
      <c r="B5454" s="7">
        <v>42573</v>
      </c>
      <c r="C5454" t="s">
        <v>4725</v>
      </c>
      <c r="D5454" t="s">
        <v>2086</v>
      </c>
      <c r="E5454">
        <v>86.2</v>
      </c>
      <c r="F5454">
        <v>5</v>
      </c>
      <c r="G5454">
        <v>0</v>
      </c>
      <c r="H5454">
        <v>24.998000000000001</v>
      </c>
      <c r="I5454" t="s">
        <v>44</v>
      </c>
      <c r="J5454" t="s">
        <v>515</v>
      </c>
      <c r="K5454" t="s">
        <v>2087</v>
      </c>
      <c r="L5454" t="s">
        <v>47</v>
      </c>
      <c r="M5454" t="s">
        <v>1231</v>
      </c>
      <c r="N5454" t="s">
        <v>4849</v>
      </c>
      <c r="O5454">
        <f t="shared" si="85"/>
        <v>2016</v>
      </c>
    </row>
    <row r="5455" spans="1:15" x14ac:dyDescent="0.3">
      <c r="A5455" t="s">
        <v>7468</v>
      </c>
      <c r="B5455" s="7">
        <v>42874</v>
      </c>
      <c r="C5455" t="s">
        <v>4681</v>
      </c>
      <c r="D5455" t="s">
        <v>6234</v>
      </c>
      <c r="E5455">
        <v>38.015999999999998</v>
      </c>
      <c r="F5455">
        <v>6</v>
      </c>
      <c r="G5455">
        <v>0.2</v>
      </c>
      <c r="H5455">
        <v>13.780799999999999</v>
      </c>
      <c r="I5455" t="s">
        <v>44</v>
      </c>
      <c r="J5455" t="s">
        <v>85</v>
      </c>
      <c r="K5455" t="s">
        <v>6235</v>
      </c>
      <c r="L5455" t="s">
        <v>99</v>
      </c>
      <c r="M5455" t="s">
        <v>193</v>
      </c>
      <c r="N5455" t="s">
        <v>2729</v>
      </c>
      <c r="O5455">
        <f t="shared" si="85"/>
        <v>2017</v>
      </c>
    </row>
    <row r="5456" spans="1:15" x14ac:dyDescent="0.3">
      <c r="A5456" t="s">
        <v>7469</v>
      </c>
      <c r="B5456" s="7">
        <v>42853</v>
      </c>
      <c r="C5456" t="s">
        <v>1576</v>
      </c>
      <c r="D5456" t="s">
        <v>1611</v>
      </c>
      <c r="E5456">
        <v>8.3840000000000003</v>
      </c>
      <c r="F5456">
        <v>1</v>
      </c>
      <c r="G5456">
        <v>0.2</v>
      </c>
      <c r="H5456">
        <v>0.73360000000000003</v>
      </c>
      <c r="I5456" t="s">
        <v>44</v>
      </c>
      <c r="J5456" t="s">
        <v>58</v>
      </c>
      <c r="K5456" t="s">
        <v>1612</v>
      </c>
      <c r="L5456" t="s">
        <v>137</v>
      </c>
      <c r="M5456" t="s">
        <v>138</v>
      </c>
      <c r="N5456" t="s">
        <v>139</v>
      </c>
      <c r="O5456">
        <f t="shared" si="85"/>
        <v>2017</v>
      </c>
    </row>
    <row r="5457" spans="1:15" x14ac:dyDescent="0.3">
      <c r="A5457" t="s">
        <v>7469</v>
      </c>
      <c r="B5457" s="7">
        <v>42853</v>
      </c>
      <c r="C5457" t="s">
        <v>1576</v>
      </c>
      <c r="D5457" t="s">
        <v>118</v>
      </c>
      <c r="E5457">
        <v>6.8479999999999999</v>
      </c>
      <c r="F5457">
        <v>2</v>
      </c>
      <c r="G5457">
        <v>0.2</v>
      </c>
      <c r="H5457">
        <v>0.77039999999999997</v>
      </c>
      <c r="I5457" t="s">
        <v>44</v>
      </c>
      <c r="J5457" t="s">
        <v>66</v>
      </c>
      <c r="K5457" t="s">
        <v>119</v>
      </c>
      <c r="L5457" t="s">
        <v>137</v>
      </c>
      <c r="M5457" t="s">
        <v>138</v>
      </c>
      <c r="N5457" t="s">
        <v>139</v>
      </c>
      <c r="O5457">
        <f t="shared" si="85"/>
        <v>2017</v>
      </c>
    </row>
    <row r="5458" spans="1:15" x14ac:dyDescent="0.3">
      <c r="A5458" t="s">
        <v>7470</v>
      </c>
      <c r="B5458" s="7">
        <v>43098</v>
      </c>
      <c r="C5458" t="s">
        <v>712</v>
      </c>
      <c r="D5458" t="s">
        <v>7471</v>
      </c>
      <c r="E5458">
        <v>19.600000000000001</v>
      </c>
      <c r="F5458">
        <v>5</v>
      </c>
      <c r="G5458">
        <v>0</v>
      </c>
      <c r="H5458">
        <v>9.6039999999999992</v>
      </c>
      <c r="I5458" t="s">
        <v>44</v>
      </c>
      <c r="J5458" t="s">
        <v>241</v>
      </c>
      <c r="K5458" t="s">
        <v>7472</v>
      </c>
      <c r="L5458" t="s">
        <v>47</v>
      </c>
      <c r="M5458" t="s">
        <v>93</v>
      </c>
      <c r="N5458" t="s">
        <v>2229</v>
      </c>
      <c r="O5458">
        <f t="shared" si="85"/>
        <v>2017</v>
      </c>
    </row>
    <row r="5459" spans="1:15" x14ac:dyDescent="0.3">
      <c r="A5459" t="s">
        <v>7470</v>
      </c>
      <c r="B5459" s="7">
        <v>43098</v>
      </c>
      <c r="C5459" t="s">
        <v>712</v>
      </c>
      <c r="D5459" t="s">
        <v>4187</v>
      </c>
      <c r="E5459">
        <v>68.459999999999994</v>
      </c>
      <c r="F5459">
        <v>2</v>
      </c>
      <c r="G5459">
        <v>0</v>
      </c>
      <c r="H5459">
        <v>20.538</v>
      </c>
      <c r="I5459" t="s">
        <v>32</v>
      </c>
      <c r="J5459" t="s">
        <v>63</v>
      </c>
      <c r="K5459" t="s">
        <v>4188</v>
      </c>
      <c r="L5459" t="s">
        <v>47</v>
      </c>
      <c r="M5459" t="s">
        <v>93</v>
      </c>
      <c r="N5459" t="s">
        <v>2229</v>
      </c>
      <c r="O5459">
        <f t="shared" si="85"/>
        <v>2017</v>
      </c>
    </row>
    <row r="5460" spans="1:15" x14ac:dyDescent="0.3">
      <c r="A5460" t="s">
        <v>7473</v>
      </c>
      <c r="B5460" s="7">
        <v>42982</v>
      </c>
      <c r="C5460" t="s">
        <v>105</v>
      </c>
      <c r="D5460" t="s">
        <v>2605</v>
      </c>
      <c r="E5460">
        <v>13.343999999999999</v>
      </c>
      <c r="F5460">
        <v>6</v>
      </c>
      <c r="G5460">
        <v>0.2</v>
      </c>
      <c r="H5460">
        <v>4.3368000000000002</v>
      </c>
      <c r="I5460" t="s">
        <v>44</v>
      </c>
      <c r="J5460" t="s">
        <v>73</v>
      </c>
      <c r="K5460" t="s">
        <v>2606</v>
      </c>
      <c r="L5460" t="s">
        <v>47</v>
      </c>
      <c r="M5460" t="s">
        <v>48</v>
      </c>
      <c r="N5460" t="s">
        <v>120</v>
      </c>
      <c r="O5460">
        <f t="shared" si="85"/>
        <v>2017</v>
      </c>
    </row>
    <row r="5461" spans="1:15" x14ac:dyDescent="0.3">
      <c r="A5461" t="s">
        <v>7473</v>
      </c>
      <c r="B5461" s="7">
        <v>42982</v>
      </c>
      <c r="C5461" t="s">
        <v>105</v>
      </c>
      <c r="D5461" t="s">
        <v>7474</v>
      </c>
      <c r="E5461">
        <v>1478.2719999999999</v>
      </c>
      <c r="F5461">
        <v>8</v>
      </c>
      <c r="G5461">
        <v>0.2</v>
      </c>
      <c r="H5461">
        <v>92.391999999999996</v>
      </c>
      <c r="I5461" t="s">
        <v>32</v>
      </c>
      <c r="J5461" t="s">
        <v>53</v>
      </c>
      <c r="K5461" t="s">
        <v>7475</v>
      </c>
      <c r="L5461" t="s">
        <v>47</v>
      </c>
      <c r="M5461" t="s">
        <v>48</v>
      </c>
      <c r="N5461" t="s">
        <v>120</v>
      </c>
      <c r="O5461">
        <f t="shared" si="85"/>
        <v>2017</v>
      </c>
    </row>
    <row r="5462" spans="1:15" x14ac:dyDescent="0.3">
      <c r="A5462" t="s">
        <v>7476</v>
      </c>
      <c r="B5462" s="7">
        <v>41719</v>
      </c>
      <c r="C5462" t="s">
        <v>1014</v>
      </c>
      <c r="D5462" t="s">
        <v>5739</v>
      </c>
      <c r="E5462">
        <v>16.271999999999998</v>
      </c>
      <c r="F5462">
        <v>1</v>
      </c>
      <c r="G5462">
        <v>0.2</v>
      </c>
      <c r="H5462">
        <v>-3.8645999999999998</v>
      </c>
      <c r="I5462" t="s">
        <v>44</v>
      </c>
      <c r="J5462" t="s">
        <v>58</v>
      </c>
      <c r="K5462" t="s">
        <v>5740</v>
      </c>
      <c r="L5462" t="s">
        <v>35</v>
      </c>
      <c r="M5462" t="s">
        <v>87</v>
      </c>
      <c r="N5462" t="s">
        <v>2187</v>
      </c>
      <c r="O5462">
        <f t="shared" si="85"/>
        <v>2014</v>
      </c>
    </row>
    <row r="5463" spans="1:15" x14ac:dyDescent="0.3">
      <c r="A5463" t="s">
        <v>7477</v>
      </c>
      <c r="B5463" s="7">
        <v>43006</v>
      </c>
      <c r="C5463" t="s">
        <v>1737</v>
      </c>
      <c r="D5463" t="s">
        <v>234</v>
      </c>
      <c r="E5463">
        <v>9.24</v>
      </c>
      <c r="F5463">
        <v>3</v>
      </c>
      <c r="G5463">
        <v>0</v>
      </c>
      <c r="H5463">
        <v>4.4352</v>
      </c>
      <c r="I5463" t="s">
        <v>32</v>
      </c>
      <c r="J5463" t="s">
        <v>63</v>
      </c>
      <c r="K5463" t="s">
        <v>235</v>
      </c>
      <c r="L5463" t="s">
        <v>47</v>
      </c>
      <c r="M5463" t="s">
        <v>48</v>
      </c>
      <c r="N5463" t="s">
        <v>49</v>
      </c>
      <c r="O5463">
        <f t="shared" si="85"/>
        <v>2017</v>
      </c>
    </row>
    <row r="5464" spans="1:15" x14ac:dyDescent="0.3">
      <c r="A5464" t="s">
        <v>7478</v>
      </c>
      <c r="B5464" s="7">
        <v>41658</v>
      </c>
      <c r="C5464" t="s">
        <v>2604</v>
      </c>
      <c r="D5464" t="s">
        <v>2850</v>
      </c>
      <c r="E5464">
        <v>32.340000000000003</v>
      </c>
      <c r="F5464">
        <v>10</v>
      </c>
      <c r="G5464">
        <v>0.7</v>
      </c>
      <c r="H5464">
        <v>-23.716000000000001</v>
      </c>
      <c r="I5464" t="s">
        <v>44</v>
      </c>
      <c r="J5464" t="s">
        <v>73</v>
      </c>
      <c r="K5464" t="s">
        <v>2851</v>
      </c>
      <c r="L5464" t="s">
        <v>47</v>
      </c>
      <c r="M5464" t="s">
        <v>281</v>
      </c>
      <c r="N5464" t="s">
        <v>554</v>
      </c>
      <c r="O5464">
        <f t="shared" si="85"/>
        <v>2014</v>
      </c>
    </row>
    <row r="5465" spans="1:15" x14ac:dyDescent="0.3">
      <c r="A5465" t="s">
        <v>7478</v>
      </c>
      <c r="B5465" s="7">
        <v>41658</v>
      </c>
      <c r="C5465" t="s">
        <v>2604</v>
      </c>
      <c r="D5465" t="s">
        <v>618</v>
      </c>
      <c r="E5465">
        <v>56.064</v>
      </c>
      <c r="F5465">
        <v>4</v>
      </c>
      <c r="G5465">
        <v>0.2</v>
      </c>
      <c r="H5465">
        <v>19.622399999999999</v>
      </c>
      <c r="I5465" t="s">
        <v>44</v>
      </c>
      <c r="J5465" t="s">
        <v>85</v>
      </c>
      <c r="K5465" t="s">
        <v>619</v>
      </c>
      <c r="L5465" t="s">
        <v>47</v>
      </c>
      <c r="M5465" t="s">
        <v>281</v>
      </c>
      <c r="N5465" t="s">
        <v>554</v>
      </c>
      <c r="O5465">
        <f t="shared" si="85"/>
        <v>2014</v>
      </c>
    </row>
    <row r="5466" spans="1:15" x14ac:dyDescent="0.3">
      <c r="A5466" t="s">
        <v>7478</v>
      </c>
      <c r="B5466" s="7">
        <v>41658</v>
      </c>
      <c r="C5466" t="s">
        <v>2604</v>
      </c>
      <c r="D5466" t="s">
        <v>451</v>
      </c>
      <c r="E5466">
        <v>108.72</v>
      </c>
      <c r="F5466">
        <v>5</v>
      </c>
      <c r="G5466">
        <v>0.2</v>
      </c>
      <c r="H5466">
        <v>36.692999999999998</v>
      </c>
      <c r="I5466" t="s">
        <v>44</v>
      </c>
      <c r="J5466" t="s">
        <v>159</v>
      </c>
      <c r="K5466" t="s">
        <v>452</v>
      </c>
      <c r="L5466" t="s">
        <v>47</v>
      </c>
      <c r="M5466" t="s">
        <v>281</v>
      </c>
      <c r="N5466" t="s">
        <v>554</v>
      </c>
      <c r="O5466">
        <f t="shared" si="85"/>
        <v>2014</v>
      </c>
    </row>
    <row r="5467" spans="1:15" x14ac:dyDescent="0.3">
      <c r="A5467" t="s">
        <v>7478</v>
      </c>
      <c r="B5467" s="7">
        <v>41658</v>
      </c>
      <c r="C5467" t="s">
        <v>2604</v>
      </c>
      <c r="D5467" t="s">
        <v>1276</v>
      </c>
      <c r="E5467">
        <v>181.47</v>
      </c>
      <c r="F5467">
        <v>5</v>
      </c>
      <c r="G5467">
        <v>0.7</v>
      </c>
      <c r="H5467">
        <v>-320.59699999999998</v>
      </c>
      <c r="I5467" t="s">
        <v>32</v>
      </c>
      <c r="J5467" t="s">
        <v>33</v>
      </c>
      <c r="K5467" t="s">
        <v>1277</v>
      </c>
      <c r="L5467" t="s">
        <v>47</v>
      </c>
      <c r="M5467" t="s">
        <v>281</v>
      </c>
      <c r="N5467" t="s">
        <v>554</v>
      </c>
      <c r="O5467">
        <f t="shared" si="85"/>
        <v>2014</v>
      </c>
    </row>
    <row r="5468" spans="1:15" x14ac:dyDescent="0.3">
      <c r="A5468" t="s">
        <v>7479</v>
      </c>
      <c r="B5468" s="7">
        <v>41684</v>
      </c>
      <c r="C5468" t="s">
        <v>3406</v>
      </c>
      <c r="D5468" t="s">
        <v>3271</v>
      </c>
      <c r="E5468">
        <v>16.175999999999998</v>
      </c>
      <c r="F5468">
        <v>3</v>
      </c>
      <c r="G5468">
        <v>0.2</v>
      </c>
      <c r="H5468">
        <v>6.0659999999999998</v>
      </c>
      <c r="I5468" t="s">
        <v>44</v>
      </c>
      <c r="J5468" t="s">
        <v>85</v>
      </c>
      <c r="K5468" t="s">
        <v>3272</v>
      </c>
      <c r="L5468" t="s">
        <v>99</v>
      </c>
      <c r="M5468" t="s">
        <v>100</v>
      </c>
      <c r="N5468" t="s">
        <v>171</v>
      </c>
      <c r="O5468">
        <f t="shared" si="85"/>
        <v>2014</v>
      </c>
    </row>
    <row r="5469" spans="1:15" x14ac:dyDescent="0.3">
      <c r="A5469" t="s">
        <v>7480</v>
      </c>
      <c r="B5469" s="7">
        <v>42530</v>
      </c>
      <c r="C5469" t="s">
        <v>1570</v>
      </c>
      <c r="D5469" t="s">
        <v>135</v>
      </c>
      <c r="E5469">
        <v>122.352</v>
      </c>
      <c r="F5469">
        <v>3</v>
      </c>
      <c r="G5469">
        <v>0.2</v>
      </c>
      <c r="H5469">
        <v>13.7646</v>
      </c>
      <c r="I5469" t="s">
        <v>32</v>
      </c>
      <c r="J5469" t="s">
        <v>39</v>
      </c>
      <c r="K5469" t="s">
        <v>136</v>
      </c>
      <c r="L5469" t="s">
        <v>47</v>
      </c>
      <c r="M5469" t="s">
        <v>48</v>
      </c>
      <c r="N5469" t="s">
        <v>120</v>
      </c>
      <c r="O5469">
        <f t="shared" si="85"/>
        <v>2016</v>
      </c>
    </row>
    <row r="5470" spans="1:15" x14ac:dyDescent="0.3">
      <c r="A5470" t="s">
        <v>7481</v>
      </c>
      <c r="B5470" s="7">
        <v>41908</v>
      </c>
      <c r="C5470" t="s">
        <v>4515</v>
      </c>
      <c r="D5470" t="s">
        <v>38</v>
      </c>
      <c r="E5470">
        <v>585.55200000000002</v>
      </c>
      <c r="F5470">
        <v>3</v>
      </c>
      <c r="G5470">
        <v>0.2</v>
      </c>
      <c r="H5470">
        <v>73.194000000000003</v>
      </c>
      <c r="I5470" t="s">
        <v>32</v>
      </c>
      <c r="J5470" t="s">
        <v>39</v>
      </c>
      <c r="K5470" t="s">
        <v>40</v>
      </c>
      <c r="L5470" t="s">
        <v>47</v>
      </c>
      <c r="M5470" t="s">
        <v>48</v>
      </c>
      <c r="N5470" t="s">
        <v>840</v>
      </c>
      <c r="O5470">
        <f t="shared" si="85"/>
        <v>2014</v>
      </c>
    </row>
    <row r="5471" spans="1:15" x14ac:dyDescent="0.3">
      <c r="A5471" t="s">
        <v>7481</v>
      </c>
      <c r="B5471" s="7">
        <v>41908</v>
      </c>
      <c r="C5471" t="s">
        <v>4515</v>
      </c>
      <c r="D5471" t="s">
        <v>3356</v>
      </c>
      <c r="E5471">
        <v>19.440000000000001</v>
      </c>
      <c r="F5471">
        <v>3</v>
      </c>
      <c r="G5471">
        <v>0</v>
      </c>
      <c r="H5471">
        <v>9.3312000000000008</v>
      </c>
      <c r="I5471" t="s">
        <v>44</v>
      </c>
      <c r="J5471" t="s">
        <v>85</v>
      </c>
      <c r="K5471" t="s">
        <v>3357</v>
      </c>
      <c r="L5471" t="s">
        <v>47</v>
      </c>
      <c r="M5471" t="s">
        <v>48</v>
      </c>
      <c r="N5471" t="s">
        <v>840</v>
      </c>
      <c r="O5471">
        <f t="shared" si="85"/>
        <v>2014</v>
      </c>
    </row>
    <row r="5472" spans="1:15" x14ac:dyDescent="0.3">
      <c r="A5472" t="s">
        <v>7482</v>
      </c>
      <c r="B5472" s="7">
        <v>42520</v>
      </c>
      <c r="C5472" t="s">
        <v>4625</v>
      </c>
      <c r="D5472" t="s">
        <v>4569</v>
      </c>
      <c r="E5472">
        <v>123.92</v>
      </c>
      <c r="F5472">
        <v>5</v>
      </c>
      <c r="G5472">
        <v>0.2</v>
      </c>
      <c r="H5472">
        <v>9.2940000000000005</v>
      </c>
      <c r="I5472" t="s">
        <v>44</v>
      </c>
      <c r="J5472" t="s">
        <v>76</v>
      </c>
      <c r="K5472" t="s">
        <v>4570</v>
      </c>
      <c r="L5472" t="s">
        <v>137</v>
      </c>
      <c r="M5472" t="s">
        <v>445</v>
      </c>
      <c r="N5472" t="s">
        <v>691</v>
      </c>
      <c r="O5472">
        <f t="shared" si="85"/>
        <v>2016</v>
      </c>
    </row>
    <row r="5473" spans="1:15" x14ac:dyDescent="0.3">
      <c r="A5473" t="s">
        <v>7483</v>
      </c>
      <c r="B5473" s="7">
        <v>43088</v>
      </c>
      <c r="C5473" t="s">
        <v>5818</v>
      </c>
      <c r="D5473" t="s">
        <v>5872</v>
      </c>
      <c r="E5473">
        <v>13.36</v>
      </c>
      <c r="F5473">
        <v>5</v>
      </c>
      <c r="G5473">
        <v>0.2</v>
      </c>
      <c r="H5473">
        <v>4.008</v>
      </c>
      <c r="I5473" t="s">
        <v>32</v>
      </c>
      <c r="J5473" t="s">
        <v>63</v>
      </c>
      <c r="K5473" t="s">
        <v>5873</v>
      </c>
      <c r="L5473" t="s">
        <v>47</v>
      </c>
      <c r="M5473" t="s">
        <v>409</v>
      </c>
      <c r="N5473" t="s">
        <v>1525</v>
      </c>
      <c r="O5473">
        <f t="shared" si="85"/>
        <v>2017</v>
      </c>
    </row>
    <row r="5474" spans="1:15" x14ac:dyDescent="0.3">
      <c r="A5474" t="s">
        <v>7483</v>
      </c>
      <c r="B5474" s="7">
        <v>43088</v>
      </c>
      <c r="C5474" t="s">
        <v>5818</v>
      </c>
      <c r="D5474" t="s">
        <v>4116</v>
      </c>
      <c r="E5474">
        <v>78.256</v>
      </c>
      <c r="F5474">
        <v>2</v>
      </c>
      <c r="G5474">
        <v>0.2</v>
      </c>
      <c r="H5474">
        <v>-17.607600000000001</v>
      </c>
      <c r="I5474" t="s">
        <v>44</v>
      </c>
      <c r="J5474" t="s">
        <v>58</v>
      </c>
      <c r="K5474" t="s">
        <v>4117</v>
      </c>
      <c r="L5474" t="s">
        <v>47</v>
      </c>
      <c r="M5474" t="s">
        <v>409</v>
      </c>
      <c r="N5474" t="s">
        <v>1525</v>
      </c>
      <c r="O5474">
        <f t="shared" si="85"/>
        <v>2017</v>
      </c>
    </row>
    <row r="5475" spans="1:15" x14ac:dyDescent="0.3">
      <c r="A5475" t="s">
        <v>7483</v>
      </c>
      <c r="B5475" s="7">
        <v>43088</v>
      </c>
      <c r="C5475" t="s">
        <v>5818</v>
      </c>
      <c r="D5475" t="s">
        <v>4234</v>
      </c>
      <c r="E5475">
        <v>102.018</v>
      </c>
      <c r="F5475">
        <v>7</v>
      </c>
      <c r="G5475">
        <v>0.7</v>
      </c>
      <c r="H5475">
        <v>-183.63239999999999</v>
      </c>
      <c r="I5475" t="s">
        <v>32</v>
      </c>
      <c r="J5475" t="s">
        <v>33</v>
      </c>
      <c r="K5475" t="s">
        <v>4235</v>
      </c>
      <c r="L5475" t="s">
        <v>47</v>
      </c>
      <c r="M5475" t="s">
        <v>409</v>
      </c>
      <c r="N5475" t="s">
        <v>1525</v>
      </c>
      <c r="O5475">
        <f t="shared" si="85"/>
        <v>2017</v>
      </c>
    </row>
    <row r="5476" spans="1:15" x14ac:dyDescent="0.3">
      <c r="A5476" t="s">
        <v>7484</v>
      </c>
      <c r="B5476" s="7">
        <v>43095</v>
      </c>
      <c r="C5476" t="s">
        <v>2104</v>
      </c>
      <c r="D5476" t="s">
        <v>1567</v>
      </c>
      <c r="E5476">
        <v>750.68</v>
      </c>
      <c r="F5476">
        <v>2</v>
      </c>
      <c r="G5476">
        <v>0</v>
      </c>
      <c r="H5476">
        <v>37.533999999999999</v>
      </c>
      <c r="I5476" t="s">
        <v>44</v>
      </c>
      <c r="J5476" t="s">
        <v>58</v>
      </c>
      <c r="K5476" t="s">
        <v>1568</v>
      </c>
      <c r="L5476" t="s">
        <v>99</v>
      </c>
      <c r="M5476" t="s">
        <v>129</v>
      </c>
      <c r="N5476" t="s">
        <v>130</v>
      </c>
      <c r="O5476">
        <f t="shared" si="85"/>
        <v>2017</v>
      </c>
    </row>
    <row r="5477" spans="1:15" x14ac:dyDescent="0.3">
      <c r="A5477" t="s">
        <v>7485</v>
      </c>
      <c r="B5477" s="7">
        <v>42901</v>
      </c>
      <c r="C5477" t="s">
        <v>5260</v>
      </c>
      <c r="D5477" t="s">
        <v>1981</v>
      </c>
      <c r="E5477">
        <v>44.4</v>
      </c>
      <c r="F5477">
        <v>3</v>
      </c>
      <c r="G5477">
        <v>0</v>
      </c>
      <c r="H5477">
        <v>22.2</v>
      </c>
      <c r="I5477" t="s">
        <v>44</v>
      </c>
      <c r="J5477" t="s">
        <v>45</v>
      </c>
      <c r="K5477" t="s">
        <v>1982</v>
      </c>
      <c r="L5477" t="s">
        <v>99</v>
      </c>
      <c r="M5477" t="s">
        <v>208</v>
      </c>
      <c r="N5477" t="s">
        <v>5665</v>
      </c>
      <c r="O5477">
        <f t="shared" si="85"/>
        <v>2017</v>
      </c>
    </row>
    <row r="5478" spans="1:15" x14ac:dyDescent="0.3">
      <c r="A5478" t="s">
        <v>7485</v>
      </c>
      <c r="B5478" s="7">
        <v>42901</v>
      </c>
      <c r="C5478" t="s">
        <v>5260</v>
      </c>
      <c r="D5478" t="s">
        <v>3614</v>
      </c>
      <c r="E5478">
        <v>84.55</v>
      </c>
      <c r="F5478">
        <v>5</v>
      </c>
      <c r="G5478">
        <v>0</v>
      </c>
      <c r="H5478">
        <v>22.828499999999998</v>
      </c>
      <c r="I5478" t="s">
        <v>44</v>
      </c>
      <c r="J5478" t="s">
        <v>58</v>
      </c>
      <c r="K5478" t="s">
        <v>3615</v>
      </c>
      <c r="L5478" t="s">
        <v>99</v>
      </c>
      <c r="M5478" t="s">
        <v>208</v>
      </c>
      <c r="N5478" t="s">
        <v>5665</v>
      </c>
      <c r="O5478">
        <f t="shared" si="85"/>
        <v>2017</v>
      </c>
    </row>
    <row r="5479" spans="1:15" x14ac:dyDescent="0.3">
      <c r="A5479" t="s">
        <v>7485</v>
      </c>
      <c r="B5479" s="7">
        <v>42901</v>
      </c>
      <c r="C5479" t="s">
        <v>5260</v>
      </c>
      <c r="D5479" t="s">
        <v>6753</v>
      </c>
      <c r="E5479">
        <v>17.940000000000001</v>
      </c>
      <c r="F5479">
        <v>3</v>
      </c>
      <c r="G5479">
        <v>0</v>
      </c>
      <c r="H5479">
        <v>8.7905999999999995</v>
      </c>
      <c r="I5479" t="s">
        <v>44</v>
      </c>
      <c r="J5479" t="s">
        <v>85</v>
      </c>
      <c r="K5479" t="s">
        <v>6754</v>
      </c>
      <c r="L5479" t="s">
        <v>99</v>
      </c>
      <c r="M5479" t="s">
        <v>208</v>
      </c>
      <c r="N5479" t="s">
        <v>5665</v>
      </c>
      <c r="O5479">
        <f t="shared" si="85"/>
        <v>2017</v>
      </c>
    </row>
    <row r="5480" spans="1:15" x14ac:dyDescent="0.3">
      <c r="A5480" t="s">
        <v>7486</v>
      </c>
      <c r="B5480" s="7">
        <v>42694</v>
      </c>
      <c r="C5480" t="s">
        <v>631</v>
      </c>
      <c r="D5480" t="s">
        <v>4096</v>
      </c>
      <c r="E5480">
        <v>128.4</v>
      </c>
      <c r="F5480">
        <v>3</v>
      </c>
      <c r="G5480">
        <v>0</v>
      </c>
      <c r="H5480">
        <v>62.915999999999997</v>
      </c>
      <c r="I5480" t="s">
        <v>44</v>
      </c>
      <c r="J5480" t="s">
        <v>73</v>
      </c>
      <c r="K5480" t="s">
        <v>4097</v>
      </c>
      <c r="L5480" t="s">
        <v>137</v>
      </c>
      <c r="M5480" t="s">
        <v>222</v>
      </c>
      <c r="N5480" t="s">
        <v>540</v>
      </c>
      <c r="O5480">
        <f t="shared" si="85"/>
        <v>2016</v>
      </c>
    </row>
    <row r="5481" spans="1:15" x14ac:dyDescent="0.3">
      <c r="A5481" t="s">
        <v>7487</v>
      </c>
      <c r="B5481" s="7">
        <v>41729</v>
      </c>
      <c r="C5481" t="s">
        <v>1597</v>
      </c>
      <c r="D5481" t="s">
        <v>2749</v>
      </c>
      <c r="E5481">
        <v>1.869</v>
      </c>
      <c r="F5481">
        <v>1</v>
      </c>
      <c r="G5481">
        <v>0.7</v>
      </c>
      <c r="H5481">
        <v>-1.3083</v>
      </c>
      <c r="I5481" t="s">
        <v>44</v>
      </c>
      <c r="J5481" t="s">
        <v>73</v>
      </c>
      <c r="K5481" t="s">
        <v>2750</v>
      </c>
      <c r="L5481" t="s">
        <v>35</v>
      </c>
      <c r="M5481" t="s">
        <v>55</v>
      </c>
      <c r="N5481" t="s">
        <v>1256</v>
      </c>
      <c r="O5481">
        <f t="shared" si="85"/>
        <v>2014</v>
      </c>
    </row>
    <row r="5482" spans="1:15" x14ac:dyDescent="0.3">
      <c r="A5482" t="s">
        <v>7488</v>
      </c>
      <c r="B5482" s="7">
        <v>43016</v>
      </c>
      <c r="C5482" t="s">
        <v>2125</v>
      </c>
      <c r="D5482" t="s">
        <v>3300</v>
      </c>
      <c r="E5482">
        <v>103.19199999999999</v>
      </c>
      <c r="F5482">
        <v>1</v>
      </c>
      <c r="G5482">
        <v>0.2</v>
      </c>
      <c r="H5482">
        <v>11.6091</v>
      </c>
      <c r="I5482" t="s">
        <v>69</v>
      </c>
      <c r="J5482" t="s">
        <v>70</v>
      </c>
      <c r="K5482" t="s">
        <v>3301</v>
      </c>
      <c r="L5482" t="s">
        <v>47</v>
      </c>
      <c r="M5482" t="s">
        <v>48</v>
      </c>
      <c r="N5482" t="s">
        <v>840</v>
      </c>
      <c r="O5482">
        <f t="shared" si="85"/>
        <v>2017</v>
      </c>
    </row>
    <row r="5483" spans="1:15" x14ac:dyDescent="0.3">
      <c r="A5483" t="s">
        <v>7488</v>
      </c>
      <c r="B5483" s="7">
        <v>43016</v>
      </c>
      <c r="C5483" t="s">
        <v>2125</v>
      </c>
      <c r="D5483" t="s">
        <v>5960</v>
      </c>
      <c r="E5483">
        <v>36</v>
      </c>
      <c r="F5483">
        <v>2</v>
      </c>
      <c r="G5483">
        <v>0</v>
      </c>
      <c r="H5483">
        <v>6.48</v>
      </c>
      <c r="I5483" t="s">
        <v>69</v>
      </c>
      <c r="J5483" t="s">
        <v>148</v>
      </c>
      <c r="K5483" t="s">
        <v>5961</v>
      </c>
      <c r="L5483" t="s">
        <v>47</v>
      </c>
      <c r="M5483" t="s">
        <v>48</v>
      </c>
      <c r="N5483" t="s">
        <v>840</v>
      </c>
      <c r="O5483">
        <f t="shared" si="85"/>
        <v>2017</v>
      </c>
    </row>
    <row r="5484" spans="1:15" x14ac:dyDescent="0.3">
      <c r="A5484" t="s">
        <v>7488</v>
      </c>
      <c r="B5484" s="7">
        <v>43016</v>
      </c>
      <c r="C5484" t="s">
        <v>2125</v>
      </c>
      <c r="D5484" t="s">
        <v>2067</v>
      </c>
      <c r="E5484">
        <v>239.96</v>
      </c>
      <c r="F5484">
        <v>4</v>
      </c>
      <c r="G5484">
        <v>0</v>
      </c>
      <c r="H5484">
        <v>115.1808</v>
      </c>
      <c r="I5484" t="s">
        <v>69</v>
      </c>
      <c r="J5484" t="s">
        <v>148</v>
      </c>
      <c r="K5484" t="s">
        <v>2068</v>
      </c>
      <c r="L5484" t="s">
        <v>47</v>
      </c>
      <c r="M5484" t="s">
        <v>48</v>
      </c>
      <c r="N5484" t="s">
        <v>840</v>
      </c>
      <c r="O5484">
        <f t="shared" si="85"/>
        <v>2017</v>
      </c>
    </row>
    <row r="5485" spans="1:15" x14ac:dyDescent="0.3">
      <c r="A5485" t="s">
        <v>7488</v>
      </c>
      <c r="B5485" s="7">
        <v>43016</v>
      </c>
      <c r="C5485" t="s">
        <v>2125</v>
      </c>
      <c r="D5485" t="s">
        <v>5739</v>
      </c>
      <c r="E5485">
        <v>40.68</v>
      </c>
      <c r="F5485">
        <v>2</v>
      </c>
      <c r="G5485">
        <v>0</v>
      </c>
      <c r="H5485">
        <v>0.40679999999999999</v>
      </c>
      <c r="I5485" t="s">
        <v>44</v>
      </c>
      <c r="J5485" t="s">
        <v>58</v>
      </c>
      <c r="K5485" t="s">
        <v>5740</v>
      </c>
      <c r="L5485" t="s">
        <v>47</v>
      </c>
      <c r="M5485" t="s">
        <v>48</v>
      </c>
      <c r="N5485" t="s">
        <v>840</v>
      </c>
      <c r="O5485">
        <f t="shared" si="85"/>
        <v>2017</v>
      </c>
    </row>
    <row r="5486" spans="1:15" x14ac:dyDescent="0.3">
      <c r="A5486" t="s">
        <v>7489</v>
      </c>
      <c r="B5486" s="7">
        <v>42765</v>
      </c>
      <c r="C5486" t="s">
        <v>141</v>
      </c>
      <c r="D5486" t="s">
        <v>7490</v>
      </c>
      <c r="E5486">
        <v>419.13600000000002</v>
      </c>
      <c r="F5486">
        <v>4</v>
      </c>
      <c r="G5486">
        <v>0.2</v>
      </c>
      <c r="H5486">
        <v>-68.1096</v>
      </c>
      <c r="I5486" t="s">
        <v>32</v>
      </c>
      <c r="J5486" t="s">
        <v>39</v>
      </c>
      <c r="K5486" t="s">
        <v>7491</v>
      </c>
      <c r="L5486" t="s">
        <v>35</v>
      </c>
      <c r="M5486" t="s">
        <v>55</v>
      </c>
      <c r="N5486" t="s">
        <v>1256</v>
      </c>
      <c r="O5486">
        <f t="shared" si="85"/>
        <v>2017</v>
      </c>
    </row>
    <row r="5487" spans="1:15" x14ac:dyDescent="0.3">
      <c r="A5487" t="s">
        <v>7492</v>
      </c>
      <c r="B5487" s="7">
        <v>41985</v>
      </c>
      <c r="C5487" t="s">
        <v>1290</v>
      </c>
      <c r="D5487" t="s">
        <v>2423</v>
      </c>
      <c r="E5487">
        <v>23.472000000000001</v>
      </c>
      <c r="F5487">
        <v>3</v>
      </c>
      <c r="G5487">
        <v>0.2</v>
      </c>
      <c r="H5487">
        <v>7.6284000000000001</v>
      </c>
      <c r="I5487" t="s">
        <v>44</v>
      </c>
      <c r="J5487" t="s">
        <v>159</v>
      </c>
      <c r="K5487" t="s">
        <v>591</v>
      </c>
      <c r="L5487" t="s">
        <v>35</v>
      </c>
      <c r="M5487" t="s">
        <v>55</v>
      </c>
      <c r="N5487" t="s">
        <v>1256</v>
      </c>
      <c r="O5487">
        <f t="shared" si="85"/>
        <v>2014</v>
      </c>
    </row>
    <row r="5488" spans="1:15" x14ac:dyDescent="0.3">
      <c r="A5488" t="s">
        <v>7493</v>
      </c>
      <c r="B5488" s="7">
        <v>42301</v>
      </c>
      <c r="C5488" t="s">
        <v>1475</v>
      </c>
      <c r="D5488" t="s">
        <v>1079</v>
      </c>
      <c r="E5488">
        <v>3.5920000000000001</v>
      </c>
      <c r="F5488">
        <v>4</v>
      </c>
      <c r="G5488">
        <v>0.8</v>
      </c>
      <c r="H5488">
        <v>-6.2859999999999996</v>
      </c>
      <c r="I5488" t="s">
        <v>44</v>
      </c>
      <c r="J5488" t="s">
        <v>73</v>
      </c>
      <c r="K5488" t="s">
        <v>1080</v>
      </c>
      <c r="L5488" t="s">
        <v>99</v>
      </c>
      <c r="M5488" t="s">
        <v>100</v>
      </c>
      <c r="N5488" t="s">
        <v>602</v>
      </c>
      <c r="O5488">
        <f t="shared" si="85"/>
        <v>2015</v>
      </c>
    </row>
    <row r="5489" spans="1:15" x14ac:dyDescent="0.3">
      <c r="A5489" t="s">
        <v>7494</v>
      </c>
      <c r="B5489" s="7">
        <v>42826</v>
      </c>
      <c r="C5489" t="s">
        <v>2117</v>
      </c>
      <c r="D5489" t="s">
        <v>4009</v>
      </c>
      <c r="E5489">
        <v>23.975999999999999</v>
      </c>
      <c r="F5489">
        <v>3</v>
      </c>
      <c r="G5489">
        <v>0.2</v>
      </c>
      <c r="H5489">
        <v>-5.6943000000000001</v>
      </c>
      <c r="I5489" t="s">
        <v>69</v>
      </c>
      <c r="J5489" t="s">
        <v>70</v>
      </c>
      <c r="K5489" t="s">
        <v>4010</v>
      </c>
      <c r="L5489" t="s">
        <v>35</v>
      </c>
      <c r="M5489" t="s">
        <v>55</v>
      </c>
      <c r="N5489" t="s">
        <v>1347</v>
      </c>
      <c r="O5489">
        <f t="shared" si="85"/>
        <v>2017</v>
      </c>
    </row>
    <row r="5490" spans="1:15" x14ac:dyDescent="0.3">
      <c r="A5490" t="s">
        <v>7494</v>
      </c>
      <c r="B5490" s="7">
        <v>42826</v>
      </c>
      <c r="C5490" t="s">
        <v>2117</v>
      </c>
      <c r="D5490" t="s">
        <v>3268</v>
      </c>
      <c r="E5490">
        <v>6.2640000000000002</v>
      </c>
      <c r="F5490">
        <v>3</v>
      </c>
      <c r="G5490">
        <v>0.2</v>
      </c>
      <c r="H5490">
        <v>2.0358000000000001</v>
      </c>
      <c r="I5490" t="s">
        <v>44</v>
      </c>
      <c r="J5490" t="s">
        <v>45</v>
      </c>
      <c r="K5490" t="s">
        <v>3269</v>
      </c>
      <c r="L5490" t="s">
        <v>35</v>
      </c>
      <c r="M5490" t="s">
        <v>55</v>
      </c>
      <c r="N5490" t="s">
        <v>1347</v>
      </c>
      <c r="O5490">
        <f t="shared" si="85"/>
        <v>2017</v>
      </c>
    </row>
    <row r="5491" spans="1:15" x14ac:dyDescent="0.3">
      <c r="A5491" t="s">
        <v>7494</v>
      </c>
      <c r="B5491" s="7">
        <v>42826</v>
      </c>
      <c r="C5491" t="s">
        <v>2117</v>
      </c>
      <c r="D5491" t="s">
        <v>4679</v>
      </c>
      <c r="E5491">
        <v>20.808</v>
      </c>
      <c r="F5491">
        <v>3</v>
      </c>
      <c r="G5491">
        <v>0.2</v>
      </c>
      <c r="H5491">
        <v>1.8207</v>
      </c>
      <c r="I5491" t="s">
        <v>44</v>
      </c>
      <c r="J5491" t="s">
        <v>76</v>
      </c>
      <c r="K5491" t="s">
        <v>1263</v>
      </c>
      <c r="L5491" t="s">
        <v>35</v>
      </c>
      <c r="M5491" t="s">
        <v>55</v>
      </c>
      <c r="N5491" t="s">
        <v>1347</v>
      </c>
      <c r="O5491">
        <f t="shared" si="85"/>
        <v>2017</v>
      </c>
    </row>
    <row r="5492" spans="1:15" x14ac:dyDescent="0.3">
      <c r="A5492" t="s">
        <v>7494</v>
      </c>
      <c r="B5492" s="7">
        <v>42826</v>
      </c>
      <c r="C5492" t="s">
        <v>2117</v>
      </c>
      <c r="D5492" t="s">
        <v>4279</v>
      </c>
      <c r="E5492">
        <v>218.352</v>
      </c>
      <c r="F5492">
        <v>3</v>
      </c>
      <c r="G5492">
        <v>0.2</v>
      </c>
      <c r="H5492">
        <v>-19.105799999999999</v>
      </c>
      <c r="I5492" t="s">
        <v>32</v>
      </c>
      <c r="J5492" t="s">
        <v>39</v>
      </c>
      <c r="K5492" t="s">
        <v>4280</v>
      </c>
      <c r="L5492" t="s">
        <v>35</v>
      </c>
      <c r="M5492" t="s">
        <v>55</v>
      </c>
      <c r="N5492" t="s">
        <v>1347</v>
      </c>
      <c r="O5492">
        <f t="shared" si="85"/>
        <v>2017</v>
      </c>
    </row>
    <row r="5493" spans="1:15" x14ac:dyDescent="0.3">
      <c r="A5493" t="s">
        <v>7495</v>
      </c>
      <c r="B5493" s="7">
        <v>42761</v>
      </c>
      <c r="C5493" t="s">
        <v>30</v>
      </c>
      <c r="D5493" t="s">
        <v>315</v>
      </c>
      <c r="E5493">
        <v>18.16</v>
      </c>
      <c r="F5493">
        <v>2</v>
      </c>
      <c r="G5493">
        <v>0.2</v>
      </c>
      <c r="H5493">
        <v>1.8160000000000001</v>
      </c>
      <c r="I5493" t="s">
        <v>44</v>
      </c>
      <c r="J5493" t="s">
        <v>58</v>
      </c>
      <c r="K5493" t="s">
        <v>316</v>
      </c>
      <c r="L5493" t="s">
        <v>99</v>
      </c>
      <c r="M5493" t="s">
        <v>100</v>
      </c>
      <c r="N5493" t="s">
        <v>171</v>
      </c>
      <c r="O5493">
        <f t="shared" si="85"/>
        <v>2017</v>
      </c>
    </row>
    <row r="5494" spans="1:15" x14ac:dyDescent="0.3">
      <c r="A5494" t="s">
        <v>7496</v>
      </c>
      <c r="B5494" s="7">
        <v>41971</v>
      </c>
      <c r="C5494" t="s">
        <v>6250</v>
      </c>
      <c r="D5494" t="s">
        <v>1147</v>
      </c>
      <c r="E5494">
        <v>7.36</v>
      </c>
      <c r="F5494">
        <v>2</v>
      </c>
      <c r="G5494">
        <v>0</v>
      </c>
      <c r="H5494">
        <v>0.1472</v>
      </c>
      <c r="I5494" t="s">
        <v>44</v>
      </c>
      <c r="J5494" t="s">
        <v>515</v>
      </c>
      <c r="K5494" t="s">
        <v>1148</v>
      </c>
      <c r="L5494" t="s">
        <v>47</v>
      </c>
      <c r="M5494" t="s">
        <v>48</v>
      </c>
      <c r="N5494" t="s">
        <v>120</v>
      </c>
      <c r="O5494">
        <f t="shared" si="85"/>
        <v>2014</v>
      </c>
    </row>
    <row r="5495" spans="1:15" x14ac:dyDescent="0.3">
      <c r="A5495" t="s">
        <v>7496</v>
      </c>
      <c r="B5495" s="7">
        <v>41971</v>
      </c>
      <c r="C5495" t="s">
        <v>6250</v>
      </c>
      <c r="D5495" t="s">
        <v>920</v>
      </c>
      <c r="E5495">
        <v>41.4</v>
      </c>
      <c r="F5495">
        <v>4</v>
      </c>
      <c r="G5495">
        <v>0</v>
      </c>
      <c r="H5495">
        <v>19.872</v>
      </c>
      <c r="I5495" t="s">
        <v>44</v>
      </c>
      <c r="J5495" t="s">
        <v>45</v>
      </c>
      <c r="K5495" t="s">
        <v>921</v>
      </c>
      <c r="L5495" t="s">
        <v>47</v>
      </c>
      <c r="M5495" t="s">
        <v>48</v>
      </c>
      <c r="N5495" t="s">
        <v>120</v>
      </c>
      <c r="O5495">
        <f t="shared" si="85"/>
        <v>2014</v>
      </c>
    </row>
    <row r="5496" spans="1:15" x14ac:dyDescent="0.3">
      <c r="A5496" t="s">
        <v>7496</v>
      </c>
      <c r="B5496" s="7">
        <v>41971</v>
      </c>
      <c r="C5496" t="s">
        <v>6250</v>
      </c>
      <c r="D5496" t="s">
        <v>3941</v>
      </c>
      <c r="E5496">
        <v>411.33199999999999</v>
      </c>
      <c r="F5496">
        <v>4</v>
      </c>
      <c r="G5496">
        <v>0.15</v>
      </c>
      <c r="H5496">
        <v>-4.8391999999999999</v>
      </c>
      <c r="I5496" t="s">
        <v>32</v>
      </c>
      <c r="J5496" t="s">
        <v>33</v>
      </c>
      <c r="K5496" t="s">
        <v>3942</v>
      </c>
      <c r="L5496" t="s">
        <v>47</v>
      </c>
      <c r="M5496" t="s">
        <v>48</v>
      </c>
      <c r="N5496" t="s">
        <v>120</v>
      </c>
      <c r="O5496">
        <f t="shared" si="85"/>
        <v>2014</v>
      </c>
    </row>
    <row r="5497" spans="1:15" x14ac:dyDescent="0.3">
      <c r="A5497" t="s">
        <v>7497</v>
      </c>
      <c r="B5497" s="7">
        <v>42251</v>
      </c>
      <c r="C5497" t="s">
        <v>3422</v>
      </c>
      <c r="D5497" t="s">
        <v>4272</v>
      </c>
      <c r="E5497">
        <v>7.6559999999999997</v>
      </c>
      <c r="F5497">
        <v>4</v>
      </c>
      <c r="G5497">
        <v>0.7</v>
      </c>
      <c r="H5497">
        <v>-6.1247999999999996</v>
      </c>
      <c r="I5497" t="s">
        <v>44</v>
      </c>
      <c r="J5497" t="s">
        <v>73</v>
      </c>
      <c r="K5497" t="s">
        <v>4273</v>
      </c>
      <c r="L5497" t="s">
        <v>137</v>
      </c>
      <c r="M5497" t="s">
        <v>138</v>
      </c>
      <c r="N5497" t="s">
        <v>139</v>
      </c>
      <c r="O5497">
        <f t="shared" si="85"/>
        <v>2015</v>
      </c>
    </row>
    <row r="5498" spans="1:15" x14ac:dyDescent="0.3">
      <c r="A5498" t="s">
        <v>7498</v>
      </c>
      <c r="B5498" s="7">
        <v>42898</v>
      </c>
      <c r="C5498" t="s">
        <v>5139</v>
      </c>
      <c r="D5498" t="s">
        <v>875</v>
      </c>
      <c r="E5498">
        <v>63.92</v>
      </c>
      <c r="F5498">
        <v>2</v>
      </c>
      <c r="G5498">
        <v>0.2</v>
      </c>
      <c r="H5498">
        <v>19.175999999999998</v>
      </c>
      <c r="I5498" t="s">
        <v>69</v>
      </c>
      <c r="J5498" t="s">
        <v>148</v>
      </c>
      <c r="K5498" t="s">
        <v>876</v>
      </c>
      <c r="L5498" t="s">
        <v>137</v>
      </c>
      <c r="M5498" t="s">
        <v>445</v>
      </c>
      <c r="N5498" t="s">
        <v>4584</v>
      </c>
      <c r="O5498">
        <f t="shared" si="85"/>
        <v>2017</v>
      </c>
    </row>
    <row r="5499" spans="1:15" x14ac:dyDescent="0.3">
      <c r="A5499" t="s">
        <v>7499</v>
      </c>
      <c r="B5499" s="7">
        <v>42931</v>
      </c>
      <c r="C5499" t="s">
        <v>3808</v>
      </c>
      <c r="D5499" t="s">
        <v>4418</v>
      </c>
      <c r="E5499">
        <v>6.56</v>
      </c>
      <c r="F5499">
        <v>2</v>
      </c>
      <c r="G5499">
        <v>0</v>
      </c>
      <c r="H5499">
        <v>1.9024000000000001</v>
      </c>
      <c r="I5499" t="s">
        <v>44</v>
      </c>
      <c r="J5499" t="s">
        <v>66</v>
      </c>
      <c r="K5499" t="s">
        <v>4419</v>
      </c>
      <c r="L5499" t="s">
        <v>137</v>
      </c>
      <c r="M5499" t="s">
        <v>243</v>
      </c>
      <c r="N5499" t="s">
        <v>244</v>
      </c>
      <c r="O5499">
        <f t="shared" si="85"/>
        <v>2017</v>
      </c>
    </row>
    <row r="5500" spans="1:15" x14ac:dyDescent="0.3">
      <c r="A5500" t="s">
        <v>7499</v>
      </c>
      <c r="B5500" s="7">
        <v>42931</v>
      </c>
      <c r="C5500" t="s">
        <v>3808</v>
      </c>
      <c r="D5500" t="s">
        <v>1011</v>
      </c>
      <c r="E5500">
        <v>7.83</v>
      </c>
      <c r="F5500">
        <v>3</v>
      </c>
      <c r="G5500">
        <v>0</v>
      </c>
      <c r="H5500">
        <v>3.6017999999999999</v>
      </c>
      <c r="I5500" t="s">
        <v>44</v>
      </c>
      <c r="J5500" t="s">
        <v>45</v>
      </c>
      <c r="K5500" t="s">
        <v>1012</v>
      </c>
      <c r="L5500" t="s">
        <v>137</v>
      </c>
      <c r="M5500" t="s">
        <v>243</v>
      </c>
      <c r="N5500" t="s">
        <v>244</v>
      </c>
      <c r="O5500">
        <f t="shared" si="85"/>
        <v>2017</v>
      </c>
    </row>
    <row r="5501" spans="1:15" x14ac:dyDescent="0.3">
      <c r="A5501" t="s">
        <v>7499</v>
      </c>
      <c r="B5501" s="7">
        <v>42931</v>
      </c>
      <c r="C5501" t="s">
        <v>3808</v>
      </c>
      <c r="D5501" t="s">
        <v>1192</v>
      </c>
      <c r="E5501">
        <v>41.9</v>
      </c>
      <c r="F5501">
        <v>2</v>
      </c>
      <c r="G5501">
        <v>0</v>
      </c>
      <c r="H5501">
        <v>8.7989999999999995</v>
      </c>
      <c r="I5501" t="s">
        <v>69</v>
      </c>
      <c r="J5501" t="s">
        <v>148</v>
      </c>
      <c r="K5501" t="s">
        <v>1193</v>
      </c>
      <c r="L5501" t="s">
        <v>137</v>
      </c>
      <c r="M5501" t="s">
        <v>243</v>
      </c>
      <c r="N5501" t="s">
        <v>244</v>
      </c>
      <c r="O5501">
        <f t="shared" si="85"/>
        <v>2017</v>
      </c>
    </row>
    <row r="5502" spans="1:15" x14ac:dyDescent="0.3">
      <c r="A5502" t="s">
        <v>7499</v>
      </c>
      <c r="B5502" s="7">
        <v>42931</v>
      </c>
      <c r="C5502" t="s">
        <v>3808</v>
      </c>
      <c r="D5502" t="s">
        <v>4536</v>
      </c>
      <c r="E5502">
        <v>664.14599999999996</v>
      </c>
      <c r="F5502">
        <v>6</v>
      </c>
      <c r="G5502">
        <v>0.1</v>
      </c>
      <c r="H5502">
        <v>88.552800000000005</v>
      </c>
      <c r="I5502" t="s">
        <v>32</v>
      </c>
      <c r="J5502" t="s">
        <v>39</v>
      </c>
      <c r="K5502" t="s">
        <v>4537</v>
      </c>
      <c r="L5502" t="s">
        <v>137</v>
      </c>
      <c r="M5502" t="s">
        <v>243</v>
      </c>
      <c r="N5502" t="s">
        <v>244</v>
      </c>
      <c r="O5502">
        <f t="shared" si="85"/>
        <v>2017</v>
      </c>
    </row>
    <row r="5503" spans="1:15" x14ac:dyDescent="0.3">
      <c r="A5503" t="s">
        <v>7499</v>
      </c>
      <c r="B5503" s="7">
        <v>42931</v>
      </c>
      <c r="C5503" t="s">
        <v>3808</v>
      </c>
      <c r="D5503" t="s">
        <v>3700</v>
      </c>
      <c r="E5503">
        <v>8.9600000000000009</v>
      </c>
      <c r="F5503">
        <v>2</v>
      </c>
      <c r="G5503">
        <v>0</v>
      </c>
      <c r="H5503">
        <v>4.3903999999999996</v>
      </c>
      <c r="I5503" t="s">
        <v>44</v>
      </c>
      <c r="J5503" t="s">
        <v>85</v>
      </c>
      <c r="K5503" t="s">
        <v>3701</v>
      </c>
      <c r="L5503" t="s">
        <v>137</v>
      </c>
      <c r="M5503" t="s">
        <v>243</v>
      </c>
      <c r="N5503" t="s">
        <v>244</v>
      </c>
      <c r="O5503">
        <f t="shared" si="85"/>
        <v>2017</v>
      </c>
    </row>
    <row r="5504" spans="1:15" x14ac:dyDescent="0.3">
      <c r="A5504" t="s">
        <v>7500</v>
      </c>
      <c r="B5504" s="7">
        <v>43041</v>
      </c>
      <c r="C5504" t="s">
        <v>7501</v>
      </c>
      <c r="D5504" t="s">
        <v>5046</v>
      </c>
      <c r="E5504">
        <v>3.3119999999999998</v>
      </c>
      <c r="F5504">
        <v>1</v>
      </c>
      <c r="G5504">
        <v>0.2</v>
      </c>
      <c r="H5504">
        <v>0.66239999999999999</v>
      </c>
      <c r="I5504" t="s">
        <v>32</v>
      </c>
      <c r="J5504" t="s">
        <v>63</v>
      </c>
      <c r="K5504" t="s">
        <v>5047</v>
      </c>
      <c r="L5504" t="s">
        <v>137</v>
      </c>
      <c r="M5504" t="s">
        <v>138</v>
      </c>
      <c r="N5504" t="s">
        <v>139</v>
      </c>
      <c r="O5504">
        <f t="shared" si="85"/>
        <v>2017</v>
      </c>
    </row>
    <row r="5505" spans="1:15" x14ac:dyDescent="0.3">
      <c r="A5505" t="s">
        <v>7500</v>
      </c>
      <c r="B5505" s="7">
        <v>43041</v>
      </c>
      <c r="C5505" t="s">
        <v>7501</v>
      </c>
      <c r="D5505" t="s">
        <v>6371</v>
      </c>
      <c r="E5505">
        <v>20.135999999999999</v>
      </c>
      <c r="F5505">
        <v>3</v>
      </c>
      <c r="G5505">
        <v>0.2</v>
      </c>
      <c r="H5505">
        <v>1.2585</v>
      </c>
      <c r="I5505" t="s">
        <v>44</v>
      </c>
      <c r="J5505" t="s">
        <v>76</v>
      </c>
      <c r="K5505" t="s">
        <v>6372</v>
      </c>
      <c r="L5505" t="s">
        <v>137</v>
      </c>
      <c r="M5505" t="s">
        <v>138</v>
      </c>
      <c r="N5505" t="s">
        <v>139</v>
      </c>
      <c r="O5505">
        <f t="shared" si="85"/>
        <v>2017</v>
      </c>
    </row>
    <row r="5506" spans="1:15" x14ac:dyDescent="0.3">
      <c r="A5506" t="s">
        <v>7500</v>
      </c>
      <c r="B5506" s="7">
        <v>43041</v>
      </c>
      <c r="C5506" t="s">
        <v>7501</v>
      </c>
      <c r="D5506" t="s">
        <v>1497</v>
      </c>
      <c r="E5506">
        <v>8.8559999999999999</v>
      </c>
      <c r="F5506">
        <v>3</v>
      </c>
      <c r="G5506">
        <v>0.2</v>
      </c>
      <c r="H5506">
        <v>2.8782000000000001</v>
      </c>
      <c r="I5506" t="s">
        <v>44</v>
      </c>
      <c r="J5506" t="s">
        <v>159</v>
      </c>
      <c r="K5506" t="s">
        <v>1498</v>
      </c>
      <c r="L5506" t="s">
        <v>137</v>
      </c>
      <c r="M5506" t="s">
        <v>138</v>
      </c>
      <c r="N5506" t="s">
        <v>139</v>
      </c>
      <c r="O5506">
        <f t="shared" ref="O5506:O5569" si="86">YEAR(B5506)</f>
        <v>2017</v>
      </c>
    </row>
    <row r="5507" spans="1:15" x14ac:dyDescent="0.3">
      <c r="A5507" t="s">
        <v>7500</v>
      </c>
      <c r="B5507" s="7">
        <v>43041</v>
      </c>
      <c r="C5507" t="s">
        <v>7501</v>
      </c>
      <c r="D5507" t="s">
        <v>3934</v>
      </c>
      <c r="E5507">
        <v>859.2</v>
      </c>
      <c r="F5507">
        <v>4</v>
      </c>
      <c r="G5507">
        <v>0.4</v>
      </c>
      <c r="H5507">
        <v>-186.16</v>
      </c>
      <c r="I5507" t="s">
        <v>69</v>
      </c>
      <c r="J5507" t="s">
        <v>70</v>
      </c>
      <c r="K5507" t="s">
        <v>3935</v>
      </c>
      <c r="L5507" t="s">
        <v>137</v>
      </c>
      <c r="M5507" t="s">
        <v>138</v>
      </c>
      <c r="N5507" t="s">
        <v>139</v>
      </c>
      <c r="O5507">
        <f t="shared" si="86"/>
        <v>2017</v>
      </c>
    </row>
    <row r="5508" spans="1:15" x14ac:dyDescent="0.3">
      <c r="A5508" t="s">
        <v>7502</v>
      </c>
      <c r="B5508" s="7">
        <v>42651</v>
      </c>
      <c r="C5508" t="s">
        <v>300</v>
      </c>
      <c r="D5508" t="s">
        <v>3818</v>
      </c>
      <c r="E5508">
        <v>61.96</v>
      </c>
      <c r="F5508">
        <v>2</v>
      </c>
      <c r="G5508">
        <v>0</v>
      </c>
      <c r="H5508">
        <v>27.882000000000001</v>
      </c>
      <c r="I5508" t="s">
        <v>44</v>
      </c>
      <c r="J5508" t="s">
        <v>85</v>
      </c>
      <c r="K5508" t="s">
        <v>3819</v>
      </c>
      <c r="L5508" t="s">
        <v>47</v>
      </c>
      <c r="M5508" t="s">
        <v>48</v>
      </c>
      <c r="N5508" t="s">
        <v>49</v>
      </c>
      <c r="O5508">
        <f t="shared" si="86"/>
        <v>2016</v>
      </c>
    </row>
    <row r="5509" spans="1:15" x14ac:dyDescent="0.3">
      <c r="A5509" t="s">
        <v>7503</v>
      </c>
      <c r="B5509" s="7">
        <v>42468</v>
      </c>
      <c r="C5509" t="s">
        <v>2257</v>
      </c>
      <c r="D5509" t="s">
        <v>4883</v>
      </c>
      <c r="E5509">
        <v>17.920000000000002</v>
      </c>
      <c r="F5509">
        <v>4</v>
      </c>
      <c r="G5509">
        <v>0</v>
      </c>
      <c r="H5509">
        <v>8.6015999999999995</v>
      </c>
      <c r="I5509" t="s">
        <v>44</v>
      </c>
      <c r="J5509" t="s">
        <v>159</v>
      </c>
      <c r="K5509" t="s">
        <v>4884</v>
      </c>
      <c r="L5509" t="s">
        <v>35</v>
      </c>
      <c r="M5509" t="s">
        <v>1129</v>
      </c>
      <c r="N5509" t="s">
        <v>3339</v>
      </c>
      <c r="O5509">
        <f t="shared" si="86"/>
        <v>2016</v>
      </c>
    </row>
    <row r="5510" spans="1:15" x14ac:dyDescent="0.3">
      <c r="A5510" t="s">
        <v>7504</v>
      </c>
      <c r="B5510" s="7">
        <v>42285</v>
      </c>
      <c r="C5510" t="s">
        <v>707</v>
      </c>
      <c r="D5510" t="s">
        <v>1015</v>
      </c>
      <c r="E5510">
        <v>145.9</v>
      </c>
      <c r="F5510">
        <v>5</v>
      </c>
      <c r="G5510">
        <v>0</v>
      </c>
      <c r="H5510">
        <v>62.737000000000002</v>
      </c>
      <c r="I5510" t="s">
        <v>32</v>
      </c>
      <c r="J5510" t="s">
        <v>63</v>
      </c>
      <c r="K5510" t="s">
        <v>1016</v>
      </c>
      <c r="L5510" t="s">
        <v>47</v>
      </c>
      <c r="M5510" t="s">
        <v>48</v>
      </c>
      <c r="N5510" t="s">
        <v>120</v>
      </c>
      <c r="O5510">
        <f t="shared" si="86"/>
        <v>2015</v>
      </c>
    </row>
    <row r="5511" spans="1:15" x14ac:dyDescent="0.3">
      <c r="A5511" t="s">
        <v>7505</v>
      </c>
      <c r="B5511" s="7">
        <v>42870</v>
      </c>
      <c r="C5511" t="s">
        <v>4271</v>
      </c>
      <c r="D5511" t="s">
        <v>506</v>
      </c>
      <c r="E5511">
        <v>56.704000000000001</v>
      </c>
      <c r="F5511">
        <v>2</v>
      </c>
      <c r="G5511">
        <v>0.2</v>
      </c>
      <c r="H5511">
        <v>19.137599999999999</v>
      </c>
      <c r="I5511" t="s">
        <v>44</v>
      </c>
      <c r="J5511" t="s">
        <v>85</v>
      </c>
      <c r="K5511" t="s">
        <v>507</v>
      </c>
      <c r="L5511" t="s">
        <v>99</v>
      </c>
      <c r="M5511" t="s">
        <v>193</v>
      </c>
      <c r="N5511" t="s">
        <v>276</v>
      </c>
      <c r="O5511">
        <f t="shared" si="86"/>
        <v>2017</v>
      </c>
    </row>
    <row r="5512" spans="1:15" x14ac:dyDescent="0.3">
      <c r="A5512" t="s">
        <v>7505</v>
      </c>
      <c r="B5512" s="7">
        <v>42870</v>
      </c>
      <c r="C5512" t="s">
        <v>4271</v>
      </c>
      <c r="D5512" t="s">
        <v>3822</v>
      </c>
      <c r="E5512">
        <v>11.12</v>
      </c>
      <c r="F5512">
        <v>2</v>
      </c>
      <c r="G5512">
        <v>0.2</v>
      </c>
      <c r="H5512">
        <v>3.4750000000000001</v>
      </c>
      <c r="I5512" t="s">
        <v>69</v>
      </c>
      <c r="J5512" t="s">
        <v>70</v>
      </c>
      <c r="K5512" t="s">
        <v>3823</v>
      </c>
      <c r="L5512" t="s">
        <v>99</v>
      </c>
      <c r="M5512" t="s">
        <v>193</v>
      </c>
      <c r="N5512" t="s">
        <v>276</v>
      </c>
      <c r="O5512">
        <f t="shared" si="86"/>
        <v>2017</v>
      </c>
    </row>
    <row r="5513" spans="1:15" x14ac:dyDescent="0.3">
      <c r="A5513" t="s">
        <v>7506</v>
      </c>
      <c r="B5513" s="7">
        <v>41694</v>
      </c>
      <c r="C5513" t="s">
        <v>2707</v>
      </c>
      <c r="D5513" t="s">
        <v>5902</v>
      </c>
      <c r="E5513">
        <v>32.896000000000001</v>
      </c>
      <c r="F5513">
        <v>4</v>
      </c>
      <c r="G5513">
        <v>0.2</v>
      </c>
      <c r="H5513">
        <v>11.102399999999999</v>
      </c>
      <c r="I5513" t="s">
        <v>44</v>
      </c>
      <c r="J5513" t="s">
        <v>85</v>
      </c>
      <c r="K5513" t="s">
        <v>5903</v>
      </c>
      <c r="L5513" t="s">
        <v>47</v>
      </c>
      <c r="M5513" t="s">
        <v>378</v>
      </c>
      <c r="N5513" t="s">
        <v>4156</v>
      </c>
      <c r="O5513">
        <f t="shared" si="86"/>
        <v>2014</v>
      </c>
    </row>
    <row r="5514" spans="1:15" x14ac:dyDescent="0.3">
      <c r="A5514" t="s">
        <v>7506</v>
      </c>
      <c r="B5514" s="7">
        <v>41694</v>
      </c>
      <c r="C5514" t="s">
        <v>2707</v>
      </c>
      <c r="D5514" t="s">
        <v>6225</v>
      </c>
      <c r="E5514">
        <v>22.776</v>
      </c>
      <c r="F5514">
        <v>3</v>
      </c>
      <c r="G5514">
        <v>0.2</v>
      </c>
      <c r="H5514">
        <v>7.6868999999999996</v>
      </c>
      <c r="I5514" t="s">
        <v>44</v>
      </c>
      <c r="J5514" t="s">
        <v>85</v>
      </c>
      <c r="K5514" t="s">
        <v>6226</v>
      </c>
      <c r="L5514" t="s">
        <v>47</v>
      </c>
      <c r="M5514" t="s">
        <v>378</v>
      </c>
      <c r="N5514" t="s">
        <v>4156</v>
      </c>
      <c r="O5514">
        <f t="shared" si="86"/>
        <v>2014</v>
      </c>
    </row>
    <row r="5515" spans="1:15" x14ac:dyDescent="0.3">
      <c r="A5515" t="s">
        <v>7507</v>
      </c>
      <c r="B5515" s="7">
        <v>42154</v>
      </c>
      <c r="C5515" t="s">
        <v>5067</v>
      </c>
      <c r="D5515" t="s">
        <v>2220</v>
      </c>
      <c r="E5515">
        <v>239.97</v>
      </c>
      <c r="F5515">
        <v>3</v>
      </c>
      <c r="G5515">
        <v>0</v>
      </c>
      <c r="H5515">
        <v>2.3997000000000002</v>
      </c>
      <c r="I5515" t="s">
        <v>69</v>
      </c>
      <c r="J5515" t="s">
        <v>70</v>
      </c>
      <c r="K5515" t="s">
        <v>2221</v>
      </c>
      <c r="L5515" t="s">
        <v>137</v>
      </c>
      <c r="M5515" t="s">
        <v>243</v>
      </c>
      <c r="N5515" t="s">
        <v>244</v>
      </c>
      <c r="O5515">
        <f t="shared" si="86"/>
        <v>2015</v>
      </c>
    </row>
    <row r="5516" spans="1:15" x14ac:dyDescent="0.3">
      <c r="A5516" t="s">
        <v>7507</v>
      </c>
      <c r="B5516" s="7">
        <v>42154</v>
      </c>
      <c r="C5516" t="s">
        <v>5067</v>
      </c>
      <c r="D5516" t="s">
        <v>4775</v>
      </c>
      <c r="E5516">
        <v>160.32</v>
      </c>
      <c r="F5516">
        <v>2</v>
      </c>
      <c r="G5516">
        <v>0</v>
      </c>
      <c r="H5516">
        <v>44.889600000000002</v>
      </c>
      <c r="I5516" t="s">
        <v>44</v>
      </c>
      <c r="J5516" t="s">
        <v>76</v>
      </c>
      <c r="K5516" t="s">
        <v>4776</v>
      </c>
      <c r="L5516" t="s">
        <v>137</v>
      </c>
      <c r="M5516" t="s">
        <v>243</v>
      </c>
      <c r="N5516" t="s">
        <v>244</v>
      </c>
      <c r="O5516">
        <f t="shared" si="86"/>
        <v>2015</v>
      </c>
    </row>
    <row r="5517" spans="1:15" x14ac:dyDescent="0.3">
      <c r="A5517" t="s">
        <v>7507</v>
      </c>
      <c r="B5517" s="7">
        <v>42154</v>
      </c>
      <c r="C5517" t="s">
        <v>5067</v>
      </c>
      <c r="D5517" t="s">
        <v>4699</v>
      </c>
      <c r="E5517">
        <v>128.85</v>
      </c>
      <c r="F5517">
        <v>3</v>
      </c>
      <c r="G5517">
        <v>0</v>
      </c>
      <c r="H5517">
        <v>3.8654999999999999</v>
      </c>
      <c r="I5517" t="s">
        <v>69</v>
      </c>
      <c r="J5517" t="s">
        <v>70</v>
      </c>
      <c r="K5517" t="s">
        <v>4700</v>
      </c>
      <c r="L5517" t="s">
        <v>137</v>
      </c>
      <c r="M5517" t="s">
        <v>243</v>
      </c>
      <c r="N5517" t="s">
        <v>244</v>
      </c>
      <c r="O5517">
        <f t="shared" si="86"/>
        <v>2015</v>
      </c>
    </row>
    <row r="5518" spans="1:15" x14ac:dyDescent="0.3">
      <c r="A5518" t="s">
        <v>7508</v>
      </c>
      <c r="B5518" s="7">
        <v>42692</v>
      </c>
      <c r="C5518" t="s">
        <v>2516</v>
      </c>
      <c r="D5518" t="s">
        <v>7440</v>
      </c>
      <c r="E5518">
        <v>1319.96</v>
      </c>
      <c r="F5518">
        <v>4</v>
      </c>
      <c r="G5518">
        <v>0</v>
      </c>
      <c r="H5518">
        <v>527.98400000000004</v>
      </c>
      <c r="I5518" t="s">
        <v>69</v>
      </c>
      <c r="J5518" t="s">
        <v>148</v>
      </c>
      <c r="K5518" t="s">
        <v>7441</v>
      </c>
      <c r="L5518" t="s">
        <v>35</v>
      </c>
      <c r="M5518" t="s">
        <v>324</v>
      </c>
      <c r="N5518" t="s">
        <v>1490</v>
      </c>
      <c r="O5518">
        <f t="shared" si="86"/>
        <v>2016</v>
      </c>
    </row>
    <row r="5519" spans="1:15" x14ac:dyDescent="0.3">
      <c r="A5519" t="s">
        <v>7509</v>
      </c>
      <c r="B5519" s="7">
        <v>43073</v>
      </c>
      <c r="C5519" t="s">
        <v>744</v>
      </c>
      <c r="D5519" t="s">
        <v>3007</v>
      </c>
      <c r="E5519">
        <v>239.96</v>
      </c>
      <c r="F5519">
        <v>10</v>
      </c>
      <c r="G5519">
        <v>0.3</v>
      </c>
      <c r="H5519">
        <v>-10.284000000000001</v>
      </c>
      <c r="I5519" t="s">
        <v>32</v>
      </c>
      <c r="J5519" t="s">
        <v>39</v>
      </c>
      <c r="K5519" t="s">
        <v>3008</v>
      </c>
      <c r="L5519" t="s">
        <v>137</v>
      </c>
      <c r="M5519" t="s">
        <v>138</v>
      </c>
      <c r="N5519" t="s">
        <v>139</v>
      </c>
      <c r="O5519">
        <f t="shared" si="86"/>
        <v>2017</v>
      </c>
    </row>
    <row r="5520" spans="1:15" x14ac:dyDescent="0.3">
      <c r="A5520" t="s">
        <v>7509</v>
      </c>
      <c r="B5520" s="7">
        <v>43073</v>
      </c>
      <c r="C5520" t="s">
        <v>744</v>
      </c>
      <c r="D5520" t="s">
        <v>4187</v>
      </c>
      <c r="E5520">
        <v>54.768000000000001</v>
      </c>
      <c r="F5520">
        <v>2</v>
      </c>
      <c r="G5520">
        <v>0.2</v>
      </c>
      <c r="H5520">
        <v>6.8460000000000001</v>
      </c>
      <c r="I5520" t="s">
        <v>32</v>
      </c>
      <c r="J5520" t="s">
        <v>63</v>
      </c>
      <c r="K5520" t="s">
        <v>4188</v>
      </c>
      <c r="L5520" t="s">
        <v>137</v>
      </c>
      <c r="M5520" t="s">
        <v>138</v>
      </c>
      <c r="N5520" t="s">
        <v>139</v>
      </c>
      <c r="O5520">
        <f t="shared" si="86"/>
        <v>2017</v>
      </c>
    </row>
    <row r="5521" spans="1:15" x14ac:dyDescent="0.3">
      <c r="A5521" t="s">
        <v>7509</v>
      </c>
      <c r="B5521" s="7">
        <v>43073</v>
      </c>
      <c r="C5521" t="s">
        <v>744</v>
      </c>
      <c r="D5521" t="s">
        <v>2742</v>
      </c>
      <c r="E5521">
        <v>13.391999999999999</v>
      </c>
      <c r="F5521">
        <v>3</v>
      </c>
      <c r="G5521">
        <v>0.2</v>
      </c>
      <c r="H5521">
        <v>3.1806000000000001</v>
      </c>
      <c r="I5521" t="s">
        <v>44</v>
      </c>
      <c r="J5521" t="s">
        <v>66</v>
      </c>
      <c r="K5521" t="s">
        <v>2743</v>
      </c>
      <c r="L5521" t="s">
        <v>137</v>
      </c>
      <c r="M5521" t="s">
        <v>138</v>
      </c>
      <c r="N5521" t="s">
        <v>139</v>
      </c>
      <c r="O5521">
        <f t="shared" si="86"/>
        <v>2017</v>
      </c>
    </row>
    <row r="5522" spans="1:15" x14ac:dyDescent="0.3">
      <c r="A5522" t="s">
        <v>7509</v>
      </c>
      <c r="B5522" s="7">
        <v>43073</v>
      </c>
      <c r="C5522" t="s">
        <v>744</v>
      </c>
      <c r="D5522" t="s">
        <v>6849</v>
      </c>
      <c r="E5522">
        <v>23.92</v>
      </c>
      <c r="F5522">
        <v>5</v>
      </c>
      <c r="G5522">
        <v>0.2</v>
      </c>
      <c r="H5522">
        <v>8.6709999999999994</v>
      </c>
      <c r="I5522" t="s">
        <v>44</v>
      </c>
      <c r="J5522" t="s">
        <v>85</v>
      </c>
      <c r="K5522" t="s">
        <v>6850</v>
      </c>
      <c r="L5522" t="s">
        <v>137</v>
      </c>
      <c r="M5522" t="s">
        <v>138</v>
      </c>
      <c r="N5522" t="s">
        <v>139</v>
      </c>
      <c r="O5522">
        <f t="shared" si="86"/>
        <v>2017</v>
      </c>
    </row>
    <row r="5523" spans="1:15" x14ac:dyDescent="0.3">
      <c r="A5523" t="s">
        <v>7509</v>
      </c>
      <c r="B5523" s="7">
        <v>43073</v>
      </c>
      <c r="C5523" t="s">
        <v>744</v>
      </c>
      <c r="D5523" t="s">
        <v>3128</v>
      </c>
      <c r="E5523">
        <v>255.96799999999999</v>
      </c>
      <c r="F5523">
        <v>4</v>
      </c>
      <c r="G5523">
        <v>0.2</v>
      </c>
      <c r="H5523">
        <v>-28.796399999999998</v>
      </c>
      <c r="I5523" t="s">
        <v>69</v>
      </c>
      <c r="J5523" t="s">
        <v>148</v>
      </c>
      <c r="K5523" t="s">
        <v>3129</v>
      </c>
      <c r="L5523" t="s">
        <v>137</v>
      </c>
      <c r="M5523" t="s">
        <v>138</v>
      </c>
      <c r="N5523" t="s">
        <v>139</v>
      </c>
      <c r="O5523">
        <f t="shared" si="86"/>
        <v>2017</v>
      </c>
    </row>
    <row r="5524" spans="1:15" x14ac:dyDescent="0.3">
      <c r="A5524" t="s">
        <v>7510</v>
      </c>
      <c r="B5524" s="7">
        <v>42526</v>
      </c>
      <c r="C5524" t="s">
        <v>1765</v>
      </c>
      <c r="D5524" t="s">
        <v>4984</v>
      </c>
      <c r="E5524">
        <v>21.552</v>
      </c>
      <c r="F5524">
        <v>6</v>
      </c>
      <c r="G5524">
        <v>0.2</v>
      </c>
      <c r="H5524">
        <v>7.0044000000000004</v>
      </c>
      <c r="I5524" t="s">
        <v>44</v>
      </c>
      <c r="J5524" t="s">
        <v>73</v>
      </c>
      <c r="K5524" t="s">
        <v>1080</v>
      </c>
      <c r="L5524" t="s">
        <v>47</v>
      </c>
      <c r="M5524" t="s">
        <v>48</v>
      </c>
      <c r="N5524" t="s">
        <v>808</v>
      </c>
      <c r="O5524">
        <f t="shared" si="86"/>
        <v>2016</v>
      </c>
    </row>
    <row r="5525" spans="1:15" x14ac:dyDescent="0.3">
      <c r="A5525" t="s">
        <v>7510</v>
      </c>
      <c r="B5525" s="7">
        <v>42526</v>
      </c>
      <c r="C5525" t="s">
        <v>1765</v>
      </c>
      <c r="D5525" t="s">
        <v>3217</v>
      </c>
      <c r="E5525">
        <v>58.24</v>
      </c>
      <c r="F5525">
        <v>4</v>
      </c>
      <c r="G5525">
        <v>0</v>
      </c>
      <c r="H5525">
        <v>15.7248</v>
      </c>
      <c r="I5525" t="s">
        <v>44</v>
      </c>
      <c r="J5525" t="s">
        <v>76</v>
      </c>
      <c r="K5525" t="s">
        <v>3218</v>
      </c>
      <c r="L5525" t="s">
        <v>47</v>
      </c>
      <c r="M5525" t="s">
        <v>48</v>
      </c>
      <c r="N5525" t="s">
        <v>808</v>
      </c>
      <c r="O5525">
        <f t="shared" si="86"/>
        <v>2016</v>
      </c>
    </row>
    <row r="5526" spans="1:15" x14ac:dyDescent="0.3">
      <c r="A5526" t="s">
        <v>7511</v>
      </c>
      <c r="B5526" s="7">
        <v>42714</v>
      </c>
      <c r="C5526" t="s">
        <v>2338</v>
      </c>
      <c r="D5526" t="s">
        <v>3744</v>
      </c>
      <c r="E5526">
        <v>80.28</v>
      </c>
      <c r="F5526">
        <v>12</v>
      </c>
      <c r="G5526">
        <v>0</v>
      </c>
      <c r="H5526">
        <v>36.928800000000003</v>
      </c>
      <c r="I5526" t="s">
        <v>44</v>
      </c>
      <c r="J5526" t="s">
        <v>85</v>
      </c>
      <c r="K5526" t="s">
        <v>3745</v>
      </c>
      <c r="L5526" t="s">
        <v>47</v>
      </c>
      <c r="M5526" t="s">
        <v>48</v>
      </c>
      <c r="N5526" t="s">
        <v>1041</v>
      </c>
      <c r="O5526">
        <f t="shared" si="86"/>
        <v>2016</v>
      </c>
    </row>
    <row r="5527" spans="1:15" x14ac:dyDescent="0.3">
      <c r="A5527" t="s">
        <v>7512</v>
      </c>
      <c r="B5527" s="7">
        <v>42855</v>
      </c>
      <c r="C5527" t="s">
        <v>791</v>
      </c>
      <c r="D5527" t="s">
        <v>999</v>
      </c>
      <c r="E5527">
        <v>9.7799999999999994</v>
      </c>
      <c r="F5527">
        <v>2</v>
      </c>
      <c r="G5527">
        <v>0</v>
      </c>
      <c r="H5527">
        <v>4.0098000000000003</v>
      </c>
      <c r="I5527" t="s">
        <v>44</v>
      </c>
      <c r="J5527" t="s">
        <v>66</v>
      </c>
      <c r="K5527" t="s">
        <v>1000</v>
      </c>
      <c r="L5527" t="s">
        <v>47</v>
      </c>
      <c r="M5527" t="s">
        <v>48</v>
      </c>
      <c r="N5527" t="s">
        <v>49</v>
      </c>
      <c r="O5527">
        <f t="shared" si="86"/>
        <v>2017</v>
      </c>
    </row>
    <row r="5528" spans="1:15" x14ac:dyDescent="0.3">
      <c r="A5528" t="s">
        <v>7513</v>
      </c>
      <c r="B5528" s="7">
        <v>42849</v>
      </c>
      <c r="C5528" t="s">
        <v>3313</v>
      </c>
      <c r="D5528" t="s">
        <v>3814</v>
      </c>
      <c r="E5528">
        <v>1.81</v>
      </c>
      <c r="F5528">
        <v>1</v>
      </c>
      <c r="G5528">
        <v>0</v>
      </c>
      <c r="H5528">
        <v>0.65159999999999996</v>
      </c>
      <c r="I5528" t="s">
        <v>44</v>
      </c>
      <c r="J5528" t="s">
        <v>241</v>
      </c>
      <c r="K5528" t="s">
        <v>3815</v>
      </c>
      <c r="L5528" t="s">
        <v>47</v>
      </c>
      <c r="M5528" t="s">
        <v>48</v>
      </c>
      <c r="N5528" t="s">
        <v>7514</v>
      </c>
      <c r="O5528">
        <f t="shared" si="86"/>
        <v>2017</v>
      </c>
    </row>
    <row r="5529" spans="1:15" x14ac:dyDescent="0.3">
      <c r="A5529" t="s">
        <v>7515</v>
      </c>
      <c r="B5529" s="7">
        <v>42132</v>
      </c>
      <c r="C5529" t="s">
        <v>3239</v>
      </c>
      <c r="D5529" t="s">
        <v>1453</v>
      </c>
      <c r="E5529">
        <v>37.94</v>
      </c>
      <c r="F5529">
        <v>2</v>
      </c>
      <c r="G5529">
        <v>0</v>
      </c>
      <c r="H5529">
        <v>18.211200000000002</v>
      </c>
      <c r="I5529" t="s">
        <v>44</v>
      </c>
      <c r="J5529" t="s">
        <v>85</v>
      </c>
      <c r="K5529" t="s">
        <v>1454</v>
      </c>
      <c r="L5529" t="s">
        <v>137</v>
      </c>
      <c r="M5529" t="s">
        <v>243</v>
      </c>
      <c r="N5529" t="s">
        <v>244</v>
      </c>
      <c r="O5529">
        <f t="shared" si="86"/>
        <v>2015</v>
      </c>
    </row>
    <row r="5530" spans="1:15" x14ac:dyDescent="0.3">
      <c r="A5530" t="s">
        <v>7516</v>
      </c>
      <c r="B5530" s="7">
        <v>42094</v>
      </c>
      <c r="C5530" t="s">
        <v>4761</v>
      </c>
      <c r="D5530" t="s">
        <v>817</v>
      </c>
      <c r="E5530">
        <v>79.959999999999994</v>
      </c>
      <c r="F5530">
        <v>5</v>
      </c>
      <c r="G5530">
        <v>0.2</v>
      </c>
      <c r="H5530">
        <v>27.986000000000001</v>
      </c>
      <c r="I5530" t="s">
        <v>69</v>
      </c>
      <c r="J5530" t="s">
        <v>70</v>
      </c>
      <c r="K5530" t="s">
        <v>818</v>
      </c>
      <c r="L5530" t="s">
        <v>35</v>
      </c>
      <c r="M5530" t="s">
        <v>55</v>
      </c>
      <c r="N5530" t="s">
        <v>1347</v>
      </c>
      <c r="O5530">
        <f t="shared" si="86"/>
        <v>2015</v>
      </c>
    </row>
    <row r="5531" spans="1:15" x14ac:dyDescent="0.3">
      <c r="A5531" t="s">
        <v>7517</v>
      </c>
      <c r="B5531" s="7">
        <v>42953</v>
      </c>
      <c r="C5531" t="s">
        <v>3161</v>
      </c>
      <c r="D5531" t="s">
        <v>6975</v>
      </c>
      <c r="E5531">
        <v>115.29600000000001</v>
      </c>
      <c r="F5531">
        <v>3</v>
      </c>
      <c r="G5531">
        <v>0.2</v>
      </c>
      <c r="H5531">
        <v>40.3536</v>
      </c>
      <c r="I5531" t="s">
        <v>44</v>
      </c>
      <c r="J5531" t="s">
        <v>85</v>
      </c>
      <c r="K5531" t="s">
        <v>6976</v>
      </c>
      <c r="L5531" t="s">
        <v>99</v>
      </c>
      <c r="M5531" t="s">
        <v>100</v>
      </c>
      <c r="N5531" t="s">
        <v>7518</v>
      </c>
      <c r="O5531">
        <f t="shared" si="86"/>
        <v>2017</v>
      </c>
    </row>
    <row r="5532" spans="1:15" x14ac:dyDescent="0.3">
      <c r="A5532" t="s">
        <v>7519</v>
      </c>
      <c r="B5532" s="7">
        <v>43071</v>
      </c>
      <c r="C5532" t="s">
        <v>7520</v>
      </c>
      <c r="D5532" t="s">
        <v>2220</v>
      </c>
      <c r="E5532">
        <v>2479.96</v>
      </c>
      <c r="F5532">
        <v>4</v>
      </c>
      <c r="G5532">
        <v>0</v>
      </c>
      <c r="H5532">
        <v>743.98800000000006</v>
      </c>
      <c r="I5532" t="s">
        <v>69</v>
      </c>
      <c r="J5532" t="s">
        <v>70</v>
      </c>
      <c r="K5532" t="s">
        <v>2221</v>
      </c>
      <c r="L5532" t="s">
        <v>99</v>
      </c>
      <c r="M5532" t="s">
        <v>129</v>
      </c>
      <c r="N5532" t="s">
        <v>2223</v>
      </c>
      <c r="O5532">
        <f t="shared" si="86"/>
        <v>2017</v>
      </c>
    </row>
    <row r="5533" spans="1:15" x14ac:dyDescent="0.3">
      <c r="A5533" t="s">
        <v>7521</v>
      </c>
      <c r="B5533" s="7">
        <v>42527</v>
      </c>
      <c r="C5533" t="s">
        <v>1793</v>
      </c>
      <c r="D5533" t="s">
        <v>3518</v>
      </c>
      <c r="E5533">
        <v>179.94</v>
      </c>
      <c r="F5533">
        <v>6</v>
      </c>
      <c r="G5533">
        <v>0</v>
      </c>
      <c r="H5533">
        <v>75.574799999999996</v>
      </c>
      <c r="I5533" t="s">
        <v>69</v>
      </c>
      <c r="J5533" t="s">
        <v>148</v>
      </c>
      <c r="K5533" t="s">
        <v>3519</v>
      </c>
      <c r="L5533" t="s">
        <v>35</v>
      </c>
      <c r="M5533" t="s">
        <v>1511</v>
      </c>
      <c r="N5533" t="s">
        <v>4553</v>
      </c>
      <c r="O5533">
        <f t="shared" si="86"/>
        <v>2016</v>
      </c>
    </row>
    <row r="5534" spans="1:15" x14ac:dyDescent="0.3">
      <c r="A5534" t="s">
        <v>7521</v>
      </c>
      <c r="B5534" s="7">
        <v>42527</v>
      </c>
      <c r="C5534" t="s">
        <v>1793</v>
      </c>
      <c r="D5534" t="s">
        <v>3656</v>
      </c>
      <c r="E5534">
        <v>26.85</v>
      </c>
      <c r="F5534">
        <v>3</v>
      </c>
      <c r="G5534">
        <v>0</v>
      </c>
      <c r="H5534">
        <v>5.1014999999999997</v>
      </c>
      <c r="I5534" t="s">
        <v>69</v>
      </c>
      <c r="J5534" t="s">
        <v>148</v>
      </c>
      <c r="K5534" t="s">
        <v>3657</v>
      </c>
      <c r="L5534" t="s">
        <v>35</v>
      </c>
      <c r="M5534" t="s">
        <v>1511</v>
      </c>
      <c r="N5534" t="s">
        <v>4553</v>
      </c>
      <c r="O5534">
        <f t="shared" si="86"/>
        <v>2016</v>
      </c>
    </row>
    <row r="5535" spans="1:15" x14ac:dyDescent="0.3">
      <c r="A5535" t="s">
        <v>7521</v>
      </c>
      <c r="B5535" s="7">
        <v>42527</v>
      </c>
      <c r="C5535" t="s">
        <v>1793</v>
      </c>
      <c r="D5535" t="s">
        <v>2129</v>
      </c>
      <c r="E5535">
        <v>323.37</v>
      </c>
      <c r="F5535">
        <v>3</v>
      </c>
      <c r="G5535">
        <v>0</v>
      </c>
      <c r="H5535">
        <v>129.34800000000001</v>
      </c>
      <c r="I5535" t="s">
        <v>69</v>
      </c>
      <c r="J5535" t="s">
        <v>148</v>
      </c>
      <c r="K5535" t="s">
        <v>2130</v>
      </c>
      <c r="L5535" t="s">
        <v>35</v>
      </c>
      <c r="M5535" t="s">
        <v>1511</v>
      </c>
      <c r="N5535" t="s">
        <v>4553</v>
      </c>
      <c r="O5535">
        <f t="shared" si="86"/>
        <v>2016</v>
      </c>
    </row>
    <row r="5536" spans="1:15" x14ac:dyDescent="0.3">
      <c r="A5536" t="s">
        <v>7521</v>
      </c>
      <c r="B5536" s="7">
        <v>42527</v>
      </c>
      <c r="C5536" t="s">
        <v>1793</v>
      </c>
      <c r="D5536" t="s">
        <v>1282</v>
      </c>
      <c r="E5536">
        <v>59.94</v>
      </c>
      <c r="F5536">
        <v>3</v>
      </c>
      <c r="G5536">
        <v>0</v>
      </c>
      <c r="H5536">
        <v>28.171800000000001</v>
      </c>
      <c r="I5536" t="s">
        <v>44</v>
      </c>
      <c r="J5536" t="s">
        <v>85</v>
      </c>
      <c r="K5536" t="s">
        <v>1283</v>
      </c>
      <c r="L5536" t="s">
        <v>35</v>
      </c>
      <c r="M5536" t="s">
        <v>1511</v>
      </c>
      <c r="N5536" t="s">
        <v>4553</v>
      </c>
      <c r="O5536">
        <f t="shared" si="86"/>
        <v>2016</v>
      </c>
    </row>
    <row r="5537" spans="1:15" x14ac:dyDescent="0.3">
      <c r="A5537" t="s">
        <v>7521</v>
      </c>
      <c r="B5537" s="7">
        <v>42527</v>
      </c>
      <c r="C5537" t="s">
        <v>1793</v>
      </c>
      <c r="D5537" t="s">
        <v>386</v>
      </c>
      <c r="E5537">
        <v>64.14</v>
      </c>
      <c r="F5537">
        <v>3</v>
      </c>
      <c r="G5537">
        <v>0</v>
      </c>
      <c r="H5537">
        <v>30.787199999999999</v>
      </c>
      <c r="I5537" t="s">
        <v>44</v>
      </c>
      <c r="J5537" t="s">
        <v>73</v>
      </c>
      <c r="K5537" t="s">
        <v>387</v>
      </c>
      <c r="L5537" t="s">
        <v>35</v>
      </c>
      <c r="M5537" t="s">
        <v>1511</v>
      </c>
      <c r="N5537" t="s">
        <v>4553</v>
      </c>
      <c r="O5537">
        <f t="shared" si="86"/>
        <v>2016</v>
      </c>
    </row>
    <row r="5538" spans="1:15" x14ac:dyDescent="0.3">
      <c r="A5538" t="s">
        <v>7521</v>
      </c>
      <c r="B5538" s="7">
        <v>42527</v>
      </c>
      <c r="C5538" t="s">
        <v>1793</v>
      </c>
      <c r="D5538" t="s">
        <v>3728</v>
      </c>
      <c r="E5538">
        <v>11.67</v>
      </c>
      <c r="F5538">
        <v>3</v>
      </c>
      <c r="G5538">
        <v>0</v>
      </c>
      <c r="H5538">
        <v>5.6016000000000004</v>
      </c>
      <c r="I5538" t="s">
        <v>44</v>
      </c>
      <c r="J5538" t="s">
        <v>73</v>
      </c>
      <c r="K5538" t="s">
        <v>3729</v>
      </c>
      <c r="L5538" t="s">
        <v>35</v>
      </c>
      <c r="M5538" t="s">
        <v>1511</v>
      </c>
      <c r="N5538" t="s">
        <v>4553</v>
      </c>
      <c r="O5538">
        <f t="shared" si="86"/>
        <v>2016</v>
      </c>
    </row>
    <row r="5539" spans="1:15" x14ac:dyDescent="0.3">
      <c r="A5539" t="s">
        <v>7521</v>
      </c>
      <c r="B5539" s="7">
        <v>42527</v>
      </c>
      <c r="C5539" t="s">
        <v>1793</v>
      </c>
      <c r="D5539" t="s">
        <v>5588</v>
      </c>
      <c r="E5539">
        <v>12.96</v>
      </c>
      <c r="F5539">
        <v>2</v>
      </c>
      <c r="G5539">
        <v>0</v>
      </c>
      <c r="H5539">
        <v>6.2207999999999997</v>
      </c>
      <c r="I5539" t="s">
        <v>44</v>
      </c>
      <c r="J5539" t="s">
        <v>85</v>
      </c>
      <c r="K5539" t="s">
        <v>5589</v>
      </c>
      <c r="L5539" t="s">
        <v>35</v>
      </c>
      <c r="M5539" t="s">
        <v>1511</v>
      </c>
      <c r="N5539" t="s">
        <v>4553</v>
      </c>
      <c r="O5539">
        <f t="shared" si="86"/>
        <v>2016</v>
      </c>
    </row>
    <row r="5540" spans="1:15" x14ac:dyDescent="0.3">
      <c r="A5540" t="s">
        <v>7522</v>
      </c>
      <c r="B5540" s="7">
        <v>42107</v>
      </c>
      <c r="C5540" t="s">
        <v>1500</v>
      </c>
      <c r="D5540" t="s">
        <v>2398</v>
      </c>
      <c r="E5540">
        <v>17.43</v>
      </c>
      <c r="F5540">
        <v>3</v>
      </c>
      <c r="G5540">
        <v>0</v>
      </c>
      <c r="H5540">
        <v>8.0177999999999994</v>
      </c>
      <c r="I5540" t="s">
        <v>44</v>
      </c>
      <c r="J5540" t="s">
        <v>73</v>
      </c>
      <c r="K5540" t="s">
        <v>2399</v>
      </c>
      <c r="L5540" t="s">
        <v>99</v>
      </c>
      <c r="M5540" t="s">
        <v>129</v>
      </c>
      <c r="N5540" t="s">
        <v>7523</v>
      </c>
      <c r="O5540">
        <f t="shared" si="86"/>
        <v>2015</v>
      </c>
    </row>
    <row r="5541" spans="1:15" x14ac:dyDescent="0.3">
      <c r="A5541" t="s">
        <v>7524</v>
      </c>
      <c r="B5541" s="7">
        <v>42877</v>
      </c>
      <c r="C5541" t="s">
        <v>728</v>
      </c>
      <c r="D5541" t="s">
        <v>301</v>
      </c>
      <c r="E5541">
        <v>181.98599999999999</v>
      </c>
      <c r="F5541">
        <v>2</v>
      </c>
      <c r="G5541">
        <v>0.3</v>
      </c>
      <c r="H5541">
        <v>-54.595799999999997</v>
      </c>
      <c r="I5541" t="s">
        <v>32</v>
      </c>
      <c r="J5541" t="s">
        <v>39</v>
      </c>
      <c r="K5541" t="s">
        <v>302</v>
      </c>
      <c r="L5541" t="s">
        <v>99</v>
      </c>
      <c r="M5541" t="s">
        <v>193</v>
      </c>
      <c r="N5541" t="s">
        <v>276</v>
      </c>
      <c r="O5541">
        <f t="shared" si="86"/>
        <v>2017</v>
      </c>
    </row>
    <row r="5542" spans="1:15" x14ac:dyDescent="0.3">
      <c r="A5542" t="s">
        <v>7524</v>
      </c>
      <c r="B5542" s="7">
        <v>42877</v>
      </c>
      <c r="C5542" t="s">
        <v>728</v>
      </c>
      <c r="D5542" t="s">
        <v>484</v>
      </c>
      <c r="E5542">
        <v>1.5920000000000001</v>
      </c>
      <c r="F5542">
        <v>2</v>
      </c>
      <c r="G5542">
        <v>0.8</v>
      </c>
      <c r="H5542">
        <v>-2.6267999999999998</v>
      </c>
      <c r="I5542" t="s">
        <v>44</v>
      </c>
      <c r="J5542" t="s">
        <v>73</v>
      </c>
      <c r="K5542" t="s">
        <v>485</v>
      </c>
      <c r="L5542" t="s">
        <v>99</v>
      </c>
      <c r="M5542" t="s">
        <v>193</v>
      </c>
      <c r="N5542" t="s">
        <v>276</v>
      </c>
      <c r="O5542">
        <f t="shared" si="86"/>
        <v>2017</v>
      </c>
    </row>
    <row r="5543" spans="1:15" x14ac:dyDescent="0.3">
      <c r="A5543" t="s">
        <v>7524</v>
      </c>
      <c r="B5543" s="7">
        <v>42877</v>
      </c>
      <c r="C5543" t="s">
        <v>728</v>
      </c>
      <c r="D5543" t="s">
        <v>2263</v>
      </c>
      <c r="E5543">
        <v>22.344000000000001</v>
      </c>
      <c r="F5543">
        <v>3</v>
      </c>
      <c r="G5543">
        <v>0.2</v>
      </c>
      <c r="H5543">
        <v>2.5137</v>
      </c>
      <c r="I5543" t="s">
        <v>44</v>
      </c>
      <c r="J5543" t="s">
        <v>515</v>
      </c>
      <c r="K5543" t="s">
        <v>2264</v>
      </c>
      <c r="L5543" t="s">
        <v>99</v>
      </c>
      <c r="M5543" t="s">
        <v>193</v>
      </c>
      <c r="N5543" t="s">
        <v>276</v>
      </c>
      <c r="O5543">
        <f t="shared" si="86"/>
        <v>2017</v>
      </c>
    </row>
    <row r="5544" spans="1:15" x14ac:dyDescent="0.3">
      <c r="A5544" t="s">
        <v>7525</v>
      </c>
      <c r="B5544" s="7">
        <v>42723</v>
      </c>
      <c r="C5544" t="s">
        <v>200</v>
      </c>
      <c r="D5544" t="s">
        <v>7526</v>
      </c>
      <c r="E5544">
        <v>455.97</v>
      </c>
      <c r="F5544">
        <v>6</v>
      </c>
      <c r="G5544">
        <v>0.5</v>
      </c>
      <c r="H5544">
        <v>-218.8656</v>
      </c>
      <c r="I5544" t="s">
        <v>32</v>
      </c>
      <c r="J5544" t="s">
        <v>53</v>
      </c>
      <c r="K5544" t="s">
        <v>7527</v>
      </c>
      <c r="L5544" t="s">
        <v>47</v>
      </c>
      <c r="M5544" t="s">
        <v>281</v>
      </c>
      <c r="N5544" t="s">
        <v>1160</v>
      </c>
      <c r="O5544">
        <f t="shared" si="86"/>
        <v>2016</v>
      </c>
    </row>
    <row r="5545" spans="1:15" x14ac:dyDescent="0.3">
      <c r="A5545" t="s">
        <v>7525</v>
      </c>
      <c r="B5545" s="7">
        <v>42723</v>
      </c>
      <c r="C5545" t="s">
        <v>200</v>
      </c>
      <c r="D5545" t="s">
        <v>5455</v>
      </c>
      <c r="E5545">
        <v>10.44</v>
      </c>
      <c r="F5545">
        <v>6</v>
      </c>
      <c r="G5545">
        <v>0.7</v>
      </c>
      <c r="H5545">
        <v>-7.6559999999999997</v>
      </c>
      <c r="I5545" t="s">
        <v>44</v>
      </c>
      <c r="J5545" t="s">
        <v>73</v>
      </c>
      <c r="K5545" t="s">
        <v>5456</v>
      </c>
      <c r="L5545" t="s">
        <v>47</v>
      </c>
      <c r="M5545" t="s">
        <v>281</v>
      </c>
      <c r="N5545" t="s">
        <v>1160</v>
      </c>
      <c r="O5545">
        <f t="shared" si="86"/>
        <v>2016</v>
      </c>
    </row>
    <row r="5546" spans="1:15" x14ac:dyDescent="0.3">
      <c r="A5546" t="s">
        <v>7525</v>
      </c>
      <c r="B5546" s="7">
        <v>42723</v>
      </c>
      <c r="C5546" t="s">
        <v>200</v>
      </c>
      <c r="D5546" t="s">
        <v>1809</v>
      </c>
      <c r="E5546">
        <v>5.2140000000000004</v>
      </c>
      <c r="F5546">
        <v>2</v>
      </c>
      <c r="G5546">
        <v>0.7</v>
      </c>
      <c r="H5546">
        <v>-4.1711999999999998</v>
      </c>
      <c r="I5546" t="s">
        <v>44</v>
      </c>
      <c r="J5546" t="s">
        <v>73</v>
      </c>
      <c r="K5546" t="s">
        <v>1810</v>
      </c>
      <c r="L5546" t="s">
        <v>47</v>
      </c>
      <c r="M5546" t="s">
        <v>281</v>
      </c>
      <c r="N5546" t="s">
        <v>1160</v>
      </c>
      <c r="O5546">
        <f t="shared" si="86"/>
        <v>2016</v>
      </c>
    </row>
    <row r="5547" spans="1:15" x14ac:dyDescent="0.3">
      <c r="A5547" t="s">
        <v>7528</v>
      </c>
      <c r="B5547" s="7">
        <v>43000</v>
      </c>
      <c r="C5547" t="s">
        <v>3313</v>
      </c>
      <c r="D5547" t="s">
        <v>564</v>
      </c>
      <c r="E5547">
        <v>67.400000000000006</v>
      </c>
      <c r="F5547">
        <v>5</v>
      </c>
      <c r="G5547">
        <v>0</v>
      </c>
      <c r="H5547">
        <v>17.524000000000001</v>
      </c>
      <c r="I5547" t="s">
        <v>44</v>
      </c>
      <c r="J5547" t="s">
        <v>58</v>
      </c>
      <c r="K5547" t="s">
        <v>565</v>
      </c>
      <c r="L5547" t="s">
        <v>137</v>
      </c>
      <c r="M5547" t="s">
        <v>2372</v>
      </c>
      <c r="N5547" t="s">
        <v>88</v>
      </c>
      <c r="O5547">
        <f t="shared" si="86"/>
        <v>2017</v>
      </c>
    </row>
    <row r="5548" spans="1:15" x14ac:dyDescent="0.3">
      <c r="A5548" t="s">
        <v>7529</v>
      </c>
      <c r="B5548" s="7">
        <v>42985</v>
      </c>
      <c r="C5548" t="s">
        <v>4625</v>
      </c>
      <c r="D5548" t="s">
        <v>6281</v>
      </c>
      <c r="E5548">
        <v>25.16</v>
      </c>
      <c r="F5548">
        <v>2</v>
      </c>
      <c r="G5548">
        <v>0</v>
      </c>
      <c r="H5548">
        <v>10.5672</v>
      </c>
      <c r="I5548" t="s">
        <v>32</v>
      </c>
      <c r="J5548" t="s">
        <v>63</v>
      </c>
      <c r="K5548" t="s">
        <v>6282</v>
      </c>
      <c r="L5548" t="s">
        <v>47</v>
      </c>
      <c r="M5548" t="s">
        <v>114</v>
      </c>
      <c r="N5548" t="s">
        <v>7530</v>
      </c>
      <c r="O5548">
        <f t="shared" si="86"/>
        <v>2017</v>
      </c>
    </row>
    <row r="5549" spans="1:15" x14ac:dyDescent="0.3">
      <c r="A5549" t="s">
        <v>7529</v>
      </c>
      <c r="B5549" s="7">
        <v>42985</v>
      </c>
      <c r="C5549" t="s">
        <v>4625</v>
      </c>
      <c r="D5549" t="s">
        <v>4476</v>
      </c>
      <c r="E5549">
        <v>126.56</v>
      </c>
      <c r="F5549">
        <v>4</v>
      </c>
      <c r="G5549">
        <v>0.2</v>
      </c>
      <c r="H5549">
        <v>47.46</v>
      </c>
      <c r="I5549" t="s">
        <v>69</v>
      </c>
      <c r="J5549" t="s">
        <v>70</v>
      </c>
      <c r="K5549" t="s">
        <v>4477</v>
      </c>
      <c r="L5549" t="s">
        <v>47</v>
      </c>
      <c r="M5549" t="s">
        <v>114</v>
      </c>
      <c r="N5549" t="s">
        <v>7530</v>
      </c>
      <c r="O5549">
        <f t="shared" si="86"/>
        <v>2017</v>
      </c>
    </row>
    <row r="5550" spans="1:15" x14ac:dyDescent="0.3">
      <c r="A5550" t="s">
        <v>7531</v>
      </c>
      <c r="B5550" s="7">
        <v>41971</v>
      </c>
      <c r="C5550" t="s">
        <v>3647</v>
      </c>
      <c r="D5550" t="s">
        <v>3217</v>
      </c>
      <c r="E5550">
        <v>43.68</v>
      </c>
      <c r="F5550">
        <v>3</v>
      </c>
      <c r="G5550">
        <v>0</v>
      </c>
      <c r="H5550">
        <v>11.7936</v>
      </c>
      <c r="I5550" t="s">
        <v>44</v>
      </c>
      <c r="J5550" t="s">
        <v>76</v>
      </c>
      <c r="K5550" t="s">
        <v>3218</v>
      </c>
      <c r="L5550" t="s">
        <v>47</v>
      </c>
      <c r="M5550" t="s">
        <v>48</v>
      </c>
      <c r="N5550" t="s">
        <v>120</v>
      </c>
      <c r="O5550">
        <f t="shared" si="86"/>
        <v>2014</v>
      </c>
    </row>
    <row r="5551" spans="1:15" x14ac:dyDescent="0.3">
      <c r="A5551" t="s">
        <v>7531</v>
      </c>
      <c r="B5551" s="7">
        <v>41971</v>
      </c>
      <c r="C5551" t="s">
        <v>3647</v>
      </c>
      <c r="D5551" t="s">
        <v>2786</v>
      </c>
      <c r="E5551">
        <v>139.93</v>
      </c>
      <c r="F5551">
        <v>7</v>
      </c>
      <c r="G5551">
        <v>0</v>
      </c>
      <c r="H5551">
        <v>34.982500000000002</v>
      </c>
      <c r="I5551" t="s">
        <v>69</v>
      </c>
      <c r="J5551" t="s">
        <v>148</v>
      </c>
      <c r="K5551" t="s">
        <v>2787</v>
      </c>
      <c r="L5551" t="s">
        <v>47</v>
      </c>
      <c r="M5551" t="s">
        <v>48</v>
      </c>
      <c r="N5551" t="s">
        <v>120</v>
      </c>
      <c r="O5551">
        <f t="shared" si="86"/>
        <v>2014</v>
      </c>
    </row>
    <row r="5552" spans="1:15" x14ac:dyDescent="0.3">
      <c r="A5552" t="s">
        <v>7532</v>
      </c>
      <c r="B5552" s="7">
        <v>41955</v>
      </c>
      <c r="C5552" t="s">
        <v>6066</v>
      </c>
      <c r="D5552" t="s">
        <v>5185</v>
      </c>
      <c r="E5552">
        <v>2.6720000000000002</v>
      </c>
      <c r="F5552">
        <v>1</v>
      </c>
      <c r="G5552">
        <v>0.2</v>
      </c>
      <c r="H5552">
        <v>0.33400000000000002</v>
      </c>
      <c r="I5552" t="s">
        <v>44</v>
      </c>
      <c r="J5552" t="s">
        <v>66</v>
      </c>
      <c r="K5552" t="s">
        <v>5186</v>
      </c>
      <c r="L5552" t="s">
        <v>99</v>
      </c>
      <c r="M5552" t="s">
        <v>100</v>
      </c>
      <c r="N5552" t="s">
        <v>171</v>
      </c>
      <c r="O5552">
        <f t="shared" si="86"/>
        <v>2014</v>
      </c>
    </row>
    <row r="5553" spans="1:15" x14ac:dyDescent="0.3">
      <c r="A5553" t="s">
        <v>7532</v>
      </c>
      <c r="B5553" s="7">
        <v>41955</v>
      </c>
      <c r="C5553" t="s">
        <v>6066</v>
      </c>
      <c r="D5553" t="s">
        <v>6099</v>
      </c>
      <c r="E5553">
        <v>16.655999999999999</v>
      </c>
      <c r="F5553">
        <v>6</v>
      </c>
      <c r="G5553">
        <v>0.2</v>
      </c>
      <c r="H5553">
        <v>-3.1230000000000002</v>
      </c>
      <c r="I5553" t="s">
        <v>44</v>
      </c>
      <c r="J5553" t="s">
        <v>515</v>
      </c>
      <c r="K5553" t="s">
        <v>6100</v>
      </c>
      <c r="L5553" t="s">
        <v>99</v>
      </c>
      <c r="M5553" t="s">
        <v>100</v>
      </c>
      <c r="N5553" t="s">
        <v>171</v>
      </c>
      <c r="O5553">
        <f t="shared" si="86"/>
        <v>2014</v>
      </c>
    </row>
    <row r="5554" spans="1:15" x14ac:dyDescent="0.3">
      <c r="A5554" t="s">
        <v>7532</v>
      </c>
      <c r="B5554" s="7">
        <v>41955</v>
      </c>
      <c r="C5554" t="s">
        <v>6066</v>
      </c>
      <c r="D5554" t="s">
        <v>802</v>
      </c>
      <c r="E5554">
        <v>79.512</v>
      </c>
      <c r="F5554">
        <v>3</v>
      </c>
      <c r="G5554">
        <v>0.2</v>
      </c>
      <c r="H5554">
        <v>20.8719</v>
      </c>
      <c r="I5554" t="s">
        <v>69</v>
      </c>
      <c r="J5554" t="s">
        <v>148</v>
      </c>
      <c r="K5554" t="s">
        <v>803</v>
      </c>
      <c r="L5554" t="s">
        <v>99</v>
      </c>
      <c r="M5554" t="s">
        <v>100</v>
      </c>
      <c r="N5554" t="s">
        <v>171</v>
      </c>
      <c r="O5554">
        <f t="shared" si="86"/>
        <v>2014</v>
      </c>
    </row>
    <row r="5555" spans="1:15" x14ac:dyDescent="0.3">
      <c r="A5555" t="s">
        <v>7532</v>
      </c>
      <c r="B5555" s="7">
        <v>41955</v>
      </c>
      <c r="C5555" t="s">
        <v>6066</v>
      </c>
      <c r="D5555" t="s">
        <v>935</v>
      </c>
      <c r="E5555">
        <v>36.287999999999997</v>
      </c>
      <c r="F5555">
        <v>7</v>
      </c>
      <c r="G5555">
        <v>0.2</v>
      </c>
      <c r="H5555">
        <v>12.700799999999999</v>
      </c>
      <c r="I5555" t="s">
        <v>44</v>
      </c>
      <c r="J5555" t="s">
        <v>85</v>
      </c>
      <c r="K5555" t="s">
        <v>936</v>
      </c>
      <c r="L5555" t="s">
        <v>99</v>
      </c>
      <c r="M5555" t="s">
        <v>100</v>
      </c>
      <c r="N5555" t="s">
        <v>171</v>
      </c>
      <c r="O5555">
        <f t="shared" si="86"/>
        <v>2014</v>
      </c>
    </row>
    <row r="5556" spans="1:15" x14ac:dyDescent="0.3">
      <c r="A5556" t="s">
        <v>7532</v>
      </c>
      <c r="B5556" s="7">
        <v>41955</v>
      </c>
      <c r="C5556" t="s">
        <v>6066</v>
      </c>
      <c r="D5556" t="s">
        <v>3078</v>
      </c>
      <c r="E5556">
        <v>67.993200000000002</v>
      </c>
      <c r="F5556">
        <v>1</v>
      </c>
      <c r="G5556">
        <v>0.32</v>
      </c>
      <c r="H5556">
        <v>-12.998699999999999</v>
      </c>
      <c r="I5556" t="s">
        <v>32</v>
      </c>
      <c r="J5556" t="s">
        <v>33</v>
      </c>
      <c r="K5556" t="s">
        <v>3079</v>
      </c>
      <c r="L5556" t="s">
        <v>99</v>
      </c>
      <c r="M5556" t="s">
        <v>100</v>
      </c>
      <c r="N5556" t="s">
        <v>171</v>
      </c>
      <c r="O5556">
        <f t="shared" si="86"/>
        <v>2014</v>
      </c>
    </row>
    <row r="5557" spans="1:15" x14ac:dyDescent="0.3">
      <c r="A5557" t="s">
        <v>7533</v>
      </c>
      <c r="B5557" s="7">
        <v>43010</v>
      </c>
      <c r="C5557" t="s">
        <v>3528</v>
      </c>
      <c r="D5557" t="s">
        <v>5826</v>
      </c>
      <c r="E5557">
        <v>10.16</v>
      </c>
      <c r="F5557">
        <v>2</v>
      </c>
      <c r="G5557">
        <v>0</v>
      </c>
      <c r="H5557">
        <v>3.4544000000000001</v>
      </c>
      <c r="I5557" t="s">
        <v>32</v>
      </c>
      <c r="J5557" t="s">
        <v>63</v>
      </c>
      <c r="K5557" t="s">
        <v>5827</v>
      </c>
      <c r="L5557" t="s">
        <v>35</v>
      </c>
      <c r="M5557" t="s">
        <v>324</v>
      </c>
      <c r="N5557" t="s">
        <v>1608</v>
      </c>
      <c r="O5557">
        <f t="shared" si="86"/>
        <v>2017</v>
      </c>
    </row>
    <row r="5558" spans="1:15" x14ac:dyDescent="0.3">
      <c r="A5558" t="s">
        <v>7534</v>
      </c>
      <c r="B5558" s="7">
        <v>42352</v>
      </c>
      <c r="C5558" t="s">
        <v>3468</v>
      </c>
      <c r="D5558" t="s">
        <v>5103</v>
      </c>
      <c r="E5558">
        <v>6.16</v>
      </c>
      <c r="F5558">
        <v>2</v>
      </c>
      <c r="G5558">
        <v>0</v>
      </c>
      <c r="H5558">
        <v>1.9712000000000001</v>
      </c>
      <c r="I5558" t="s">
        <v>32</v>
      </c>
      <c r="J5558" t="s">
        <v>63</v>
      </c>
      <c r="K5558" t="s">
        <v>5104</v>
      </c>
      <c r="L5558" t="s">
        <v>35</v>
      </c>
      <c r="M5558" t="s">
        <v>1317</v>
      </c>
      <c r="N5558" t="s">
        <v>298</v>
      </c>
      <c r="O5558">
        <f t="shared" si="86"/>
        <v>2015</v>
      </c>
    </row>
    <row r="5559" spans="1:15" x14ac:dyDescent="0.3">
      <c r="A5559" t="s">
        <v>7534</v>
      </c>
      <c r="B5559" s="7">
        <v>42352</v>
      </c>
      <c r="C5559" t="s">
        <v>3468</v>
      </c>
      <c r="D5559" t="s">
        <v>5546</v>
      </c>
      <c r="E5559">
        <v>56.3</v>
      </c>
      <c r="F5559">
        <v>2</v>
      </c>
      <c r="G5559">
        <v>0</v>
      </c>
      <c r="H5559">
        <v>15.763999999999999</v>
      </c>
      <c r="I5559" t="s">
        <v>44</v>
      </c>
      <c r="J5559" t="s">
        <v>66</v>
      </c>
      <c r="K5559" t="s">
        <v>5547</v>
      </c>
      <c r="L5559" t="s">
        <v>35</v>
      </c>
      <c r="M5559" t="s">
        <v>1317</v>
      </c>
      <c r="N5559" t="s">
        <v>298</v>
      </c>
      <c r="O5559">
        <f t="shared" si="86"/>
        <v>2015</v>
      </c>
    </row>
    <row r="5560" spans="1:15" x14ac:dyDescent="0.3">
      <c r="A5560" t="s">
        <v>7535</v>
      </c>
      <c r="B5560" s="7">
        <v>42344</v>
      </c>
      <c r="C5560" t="s">
        <v>4525</v>
      </c>
      <c r="D5560" t="s">
        <v>7536</v>
      </c>
      <c r="E5560">
        <v>6.48</v>
      </c>
      <c r="F5560">
        <v>1</v>
      </c>
      <c r="G5560">
        <v>0</v>
      </c>
      <c r="H5560">
        <v>3.1103999999999998</v>
      </c>
      <c r="I5560" t="s">
        <v>44</v>
      </c>
      <c r="J5560" t="s">
        <v>85</v>
      </c>
      <c r="K5560" t="s">
        <v>7537</v>
      </c>
      <c r="L5560" t="s">
        <v>47</v>
      </c>
      <c r="M5560" t="s">
        <v>1231</v>
      </c>
      <c r="N5560" t="s">
        <v>3561</v>
      </c>
      <c r="O5560">
        <f t="shared" si="86"/>
        <v>2015</v>
      </c>
    </row>
    <row r="5561" spans="1:15" x14ac:dyDescent="0.3">
      <c r="A5561" t="s">
        <v>7535</v>
      </c>
      <c r="B5561" s="7">
        <v>42344</v>
      </c>
      <c r="C5561" t="s">
        <v>4525</v>
      </c>
      <c r="D5561" t="s">
        <v>4427</v>
      </c>
      <c r="E5561">
        <v>1325.85</v>
      </c>
      <c r="F5561">
        <v>5</v>
      </c>
      <c r="G5561">
        <v>0</v>
      </c>
      <c r="H5561">
        <v>238.65299999999999</v>
      </c>
      <c r="I5561" t="s">
        <v>44</v>
      </c>
      <c r="J5561" t="s">
        <v>58</v>
      </c>
      <c r="K5561" t="s">
        <v>4428</v>
      </c>
      <c r="L5561" t="s">
        <v>47</v>
      </c>
      <c r="M5561" t="s">
        <v>1231</v>
      </c>
      <c r="N5561" t="s">
        <v>3561</v>
      </c>
      <c r="O5561">
        <f t="shared" si="86"/>
        <v>2015</v>
      </c>
    </row>
    <row r="5562" spans="1:15" x14ac:dyDescent="0.3">
      <c r="A5562" t="s">
        <v>7535</v>
      </c>
      <c r="B5562" s="7">
        <v>42344</v>
      </c>
      <c r="C5562" t="s">
        <v>4525</v>
      </c>
      <c r="D5562" t="s">
        <v>2359</v>
      </c>
      <c r="E5562">
        <v>14.94</v>
      </c>
      <c r="F5562">
        <v>3</v>
      </c>
      <c r="G5562">
        <v>0</v>
      </c>
      <c r="H5562">
        <v>6.8723999999999998</v>
      </c>
      <c r="I5562" t="s">
        <v>44</v>
      </c>
      <c r="J5562" t="s">
        <v>45</v>
      </c>
      <c r="K5562" t="s">
        <v>2360</v>
      </c>
      <c r="L5562" t="s">
        <v>47</v>
      </c>
      <c r="M5562" t="s">
        <v>1231</v>
      </c>
      <c r="N5562" t="s">
        <v>3561</v>
      </c>
      <c r="O5562">
        <f t="shared" si="86"/>
        <v>2015</v>
      </c>
    </row>
    <row r="5563" spans="1:15" x14ac:dyDescent="0.3">
      <c r="A5563" t="s">
        <v>7538</v>
      </c>
      <c r="B5563" s="7">
        <v>42825</v>
      </c>
      <c r="C5563" t="s">
        <v>3974</v>
      </c>
      <c r="D5563" t="s">
        <v>1068</v>
      </c>
      <c r="E5563">
        <v>34.54</v>
      </c>
      <c r="F5563">
        <v>1</v>
      </c>
      <c r="G5563">
        <v>0</v>
      </c>
      <c r="H5563">
        <v>17.27</v>
      </c>
      <c r="I5563" t="s">
        <v>44</v>
      </c>
      <c r="J5563" t="s">
        <v>73</v>
      </c>
      <c r="K5563" t="s">
        <v>1069</v>
      </c>
      <c r="L5563" t="s">
        <v>35</v>
      </c>
      <c r="M5563" t="s">
        <v>1129</v>
      </c>
      <c r="N5563" t="s">
        <v>1539</v>
      </c>
      <c r="O5563">
        <f t="shared" si="86"/>
        <v>2017</v>
      </c>
    </row>
    <row r="5564" spans="1:15" x14ac:dyDescent="0.3">
      <c r="A5564" t="s">
        <v>7538</v>
      </c>
      <c r="B5564" s="7">
        <v>42825</v>
      </c>
      <c r="C5564" t="s">
        <v>3974</v>
      </c>
      <c r="D5564" t="s">
        <v>1076</v>
      </c>
      <c r="E5564">
        <v>2999.95</v>
      </c>
      <c r="F5564">
        <v>5</v>
      </c>
      <c r="G5564">
        <v>0</v>
      </c>
      <c r="H5564">
        <v>1439.9760000000001</v>
      </c>
      <c r="I5564" t="s">
        <v>69</v>
      </c>
      <c r="J5564" t="s">
        <v>1077</v>
      </c>
      <c r="K5564" t="s">
        <v>1078</v>
      </c>
      <c r="L5564" t="s">
        <v>35</v>
      </c>
      <c r="M5564" t="s">
        <v>1129</v>
      </c>
      <c r="N5564" t="s">
        <v>1539</v>
      </c>
      <c r="O5564">
        <f t="shared" si="86"/>
        <v>2017</v>
      </c>
    </row>
    <row r="5565" spans="1:15" x14ac:dyDescent="0.3">
      <c r="A5565" t="s">
        <v>7538</v>
      </c>
      <c r="B5565" s="7">
        <v>42825</v>
      </c>
      <c r="C5565" t="s">
        <v>3974</v>
      </c>
      <c r="D5565" t="s">
        <v>154</v>
      </c>
      <c r="E5565">
        <v>64.12</v>
      </c>
      <c r="F5565">
        <v>4</v>
      </c>
      <c r="G5565">
        <v>0</v>
      </c>
      <c r="H5565">
        <v>30.7776</v>
      </c>
      <c r="I5565" t="s">
        <v>44</v>
      </c>
      <c r="J5565" t="s">
        <v>73</v>
      </c>
      <c r="K5565" t="s">
        <v>155</v>
      </c>
      <c r="L5565" t="s">
        <v>35</v>
      </c>
      <c r="M5565" t="s">
        <v>1129</v>
      </c>
      <c r="N5565" t="s">
        <v>1539</v>
      </c>
      <c r="O5565">
        <f t="shared" si="86"/>
        <v>2017</v>
      </c>
    </row>
    <row r="5566" spans="1:15" x14ac:dyDescent="0.3">
      <c r="A5566" t="s">
        <v>7539</v>
      </c>
      <c r="B5566" s="7">
        <v>42807</v>
      </c>
      <c r="C5566" t="s">
        <v>5987</v>
      </c>
      <c r="D5566" t="s">
        <v>5756</v>
      </c>
      <c r="E5566">
        <v>19.456</v>
      </c>
      <c r="F5566">
        <v>4</v>
      </c>
      <c r="G5566">
        <v>0.2</v>
      </c>
      <c r="H5566">
        <v>2.1888000000000001</v>
      </c>
      <c r="I5566" t="s">
        <v>44</v>
      </c>
      <c r="J5566" t="s">
        <v>66</v>
      </c>
      <c r="K5566" t="s">
        <v>5757</v>
      </c>
      <c r="L5566" t="s">
        <v>99</v>
      </c>
      <c r="M5566" t="s">
        <v>193</v>
      </c>
      <c r="N5566" t="s">
        <v>276</v>
      </c>
      <c r="O5566">
        <f t="shared" si="86"/>
        <v>2017</v>
      </c>
    </row>
    <row r="5567" spans="1:15" x14ac:dyDescent="0.3">
      <c r="A5567" t="s">
        <v>7539</v>
      </c>
      <c r="B5567" s="7">
        <v>42807</v>
      </c>
      <c r="C5567" t="s">
        <v>5987</v>
      </c>
      <c r="D5567" t="s">
        <v>7540</v>
      </c>
      <c r="E5567">
        <v>209.98599999999999</v>
      </c>
      <c r="F5567">
        <v>2</v>
      </c>
      <c r="G5567">
        <v>0.3</v>
      </c>
      <c r="H5567">
        <v>8.9993999999999996</v>
      </c>
      <c r="I5567" t="s">
        <v>69</v>
      </c>
      <c r="J5567" t="s">
        <v>604</v>
      </c>
      <c r="K5567" t="s">
        <v>7541</v>
      </c>
      <c r="L5567" t="s">
        <v>99</v>
      </c>
      <c r="M5567" t="s">
        <v>193</v>
      </c>
      <c r="N5567" t="s">
        <v>276</v>
      </c>
      <c r="O5567">
        <f t="shared" si="86"/>
        <v>2017</v>
      </c>
    </row>
    <row r="5568" spans="1:15" x14ac:dyDescent="0.3">
      <c r="A5568" t="s">
        <v>7539</v>
      </c>
      <c r="B5568" s="7">
        <v>42807</v>
      </c>
      <c r="C5568" t="s">
        <v>5987</v>
      </c>
      <c r="D5568" t="s">
        <v>5428</v>
      </c>
      <c r="E5568">
        <v>29.76</v>
      </c>
      <c r="F5568">
        <v>5</v>
      </c>
      <c r="G5568">
        <v>0.2</v>
      </c>
      <c r="H5568">
        <v>1.86</v>
      </c>
      <c r="I5568" t="s">
        <v>44</v>
      </c>
      <c r="J5568" t="s">
        <v>66</v>
      </c>
      <c r="K5568" t="s">
        <v>5429</v>
      </c>
      <c r="L5568" t="s">
        <v>99</v>
      </c>
      <c r="M5568" t="s">
        <v>193</v>
      </c>
      <c r="N5568" t="s">
        <v>276</v>
      </c>
      <c r="O5568">
        <f t="shared" si="86"/>
        <v>2017</v>
      </c>
    </row>
    <row r="5569" spans="1:15" x14ac:dyDescent="0.3">
      <c r="A5569" t="s">
        <v>7539</v>
      </c>
      <c r="B5569" s="7">
        <v>42807</v>
      </c>
      <c r="C5569" t="s">
        <v>5987</v>
      </c>
      <c r="D5569" t="s">
        <v>6213</v>
      </c>
      <c r="E5569">
        <v>89.768000000000001</v>
      </c>
      <c r="F5569">
        <v>1</v>
      </c>
      <c r="G5569">
        <v>0.3</v>
      </c>
      <c r="H5569">
        <v>-2.5648</v>
      </c>
      <c r="I5569" t="s">
        <v>32</v>
      </c>
      <c r="J5569" t="s">
        <v>39</v>
      </c>
      <c r="K5569" t="s">
        <v>6214</v>
      </c>
      <c r="L5569" t="s">
        <v>99</v>
      </c>
      <c r="M5569" t="s">
        <v>193</v>
      </c>
      <c r="N5569" t="s">
        <v>276</v>
      </c>
      <c r="O5569">
        <f t="shared" si="86"/>
        <v>2017</v>
      </c>
    </row>
    <row r="5570" spans="1:15" x14ac:dyDescent="0.3">
      <c r="A5570" t="s">
        <v>7539</v>
      </c>
      <c r="B5570" s="7">
        <v>42807</v>
      </c>
      <c r="C5570" t="s">
        <v>5987</v>
      </c>
      <c r="D5570" t="s">
        <v>1076</v>
      </c>
      <c r="E5570">
        <v>959.98400000000004</v>
      </c>
      <c r="F5570">
        <v>2</v>
      </c>
      <c r="G5570">
        <v>0.2</v>
      </c>
      <c r="H5570">
        <v>335.99439999999998</v>
      </c>
      <c r="I5570" t="s">
        <v>69</v>
      </c>
      <c r="J5570" t="s">
        <v>1077</v>
      </c>
      <c r="K5570" t="s">
        <v>1078</v>
      </c>
      <c r="L5570" t="s">
        <v>99</v>
      </c>
      <c r="M5570" t="s">
        <v>193</v>
      </c>
      <c r="N5570" t="s">
        <v>276</v>
      </c>
      <c r="O5570">
        <f t="shared" ref="O5570:O5633" si="87">YEAR(B5570)</f>
        <v>2017</v>
      </c>
    </row>
    <row r="5571" spans="1:15" x14ac:dyDescent="0.3">
      <c r="A5571" t="s">
        <v>7539</v>
      </c>
      <c r="B5571" s="7">
        <v>42807</v>
      </c>
      <c r="C5571" t="s">
        <v>5987</v>
      </c>
      <c r="D5571" t="s">
        <v>1872</v>
      </c>
      <c r="E5571">
        <v>15.552</v>
      </c>
      <c r="F5571">
        <v>3</v>
      </c>
      <c r="G5571">
        <v>0.2</v>
      </c>
      <c r="H5571">
        <v>5.6375999999999999</v>
      </c>
      <c r="I5571" t="s">
        <v>44</v>
      </c>
      <c r="J5571" t="s">
        <v>85</v>
      </c>
      <c r="K5571" t="s">
        <v>1873</v>
      </c>
      <c r="L5571" t="s">
        <v>99</v>
      </c>
      <c r="M5571" t="s">
        <v>193</v>
      </c>
      <c r="N5571" t="s">
        <v>276</v>
      </c>
      <c r="O5571">
        <f t="shared" si="87"/>
        <v>2017</v>
      </c>
    </row>
    <row r="5572" spans="1:15" x14ac:dyDescent="0.3">
      <c r="A5572" t="s">
        <v>7539</v>
      </c>
      <c r="B5572" s="7">
        <v>42807</v>
      </c>
      <c r="C5572" t="s">
        <v>5987</v>
      </c>
      <c r="D5572" t="s">
        <v>4699</v>
      </c>
      <c r="E5572">
        <v>34.36</v>
      </c>
      <c r="F5572">
        <v>1</v>
      </c>
      <c r="G5572">
        <v>0.2</v>
      </c>
      <c r="H5572">
        <v>-7.3014999999999999</v>
      </c>
      <c r="I5572" t="s">
        <v>69</v>
      </c>
      <c r="J5572" t="s">
        <v>70</v>
      </c>
      <c r="K5572" t="s">
        <v>4700</v>
      </c>
      <c r="L5572" t="s">
        <v>99</v>
      </c>
      <c r="M5572" t="s">
        <v>193</v>
      </c>
      <c r="N5572" t="s">
        <v>276</v>
      </c>
      <c r="O5572">
        <f t="shared" si="87"/>
        <v>2017</v>
      </c>
    </row>
    <row r="5573" spans="1:15" x14ac:dyDescent="0.3">
      <c r="A5573" t="s">
        <v>7542</v>
      </c>
      <c r="B5573" s="7">
        <v>41978</v>
      </c>
      <c r="C5573" t="s">
        <v>791</v>
      </c>
      <c r="D5573" t="s">
        <v>5821</v>
      </c>
      <c r="E5573">
        <v>98.376000000000005</v>
      </c>
      <c r="F5573">
        <v>3</v>
      </c>
      <c r="G5573">
        <v>0.2</v>
      </c>
      <c r="H5573">
        <v>35.661299999999997</v>
      </c>
      <c r="I5573" t="s">
        <v>44</v>
      </c>
      <c r="J5573" t="s">
        <v>85</v>
      </c>
      <c r="K5573" t="s">
        <v>5822</v>
      </c>
      <c r="L5573" t="s">
        <v>137</v>
      </c>
      <c r="M5573" t="s">
        <v>445</v>
      </c>
      <c r="N5573" t="s">
        <v>446</v>
      </c>
      <c r="O5573">
        <f t="shared" si="87"/>
        <v>2014</v>
      </c>
    </row>
    <row r="5574" spans="1:15" x14ac:dyDescent="0.3">
      <c r="A5574" t="s">
        <v>7542</v>
      </c>
      <c r="B5574" s="7">
        <v>41978</v>
      </c>
      <c r="C5574" t="s">
        <v>791</v>
      </c>
      <c r="D5574" t="s">
        <v>2363</v>
      </c>
      <c r="E5574">
        <v>29.94</v>
      </c>
      <c r="F5574">
        <v>4</v>
      </c>
      <c r="G5574">
        <v>0.7</v>
      </c>
      <c r="H5574">
        <v>-23.952000000000002</v>
      </c>
      <c r="I5574" t="s">
        <v>44</v>
      </c>
      <c r="J5574" t="s">
        <v>73</v>
      </c>
      <c r="K5574" t="s">
        <v>2364</v>
      </c>
      <c r="L5574" t="s">
        <v>137</v>
      </c>
      <c r="M5574" t="s">
        <v>445</v>
      </c>
      <c r="N5574" t="s">
        <v>446</v>
      </c>
      <c r="O5574">
        <f t="shared" si="87"/>
        <v>2014</v>
      </c>
    </row>
    <row r="5575" spans="1:15" x14ac:dyDescent="0.3">
      <c r="A5575" t="s">
        <v>7542</v>
      </c>
      <c r="B5575" s="7">
        <v>41978</v>
      </c>
      <c r="C5575" t="s">
        <v>791</v>
      </c>
      <c r="D5575" t="s">
        <v>7543</v>
      </c>
      <c r="E5575">
        <v>17.472000000000001</v>
      </c>
      <c r="F5575">
        <v>3</v>
      </c>
      <c r="G5575">
        <v>0.2</v>
      </c>
      <c r="H5575">
        <v>5.6783999999999999</v>
      </c>
      <c r="I5575" t="s">
        <v>44</v>
      </c>
      <c r="J5575" t="s">
        <v>85</v>
      </c>
      <c r="K5575" t="s">
        <v>7544</v>
      </c>
      <c r="L5575" t="s">
        <v>137</v>
      </c>
      <c r="M5575" t="s">
        <v>445</v>
      </c>
      <c r="N5575" t="s">
        <v>446</v>
      </c>
      <c r="O5575">
        <f t="shared" si="87"/>
        <v>2014</v>
      </c>
    </row>
    <row r="5576" spans="1:15" x14ac:dyDescent="0.3">
      <c r="A5576" t="s">
        <v>7542</v>
      </c>
      <c r="B5576" s="7">
        <v>41978</v>
      </c>
      <c r="C5576" t="s">
        <v>791</v>
      </c>
      <c r="D5576" t="s">
        <v>7545</v>
      </c>
      <c r="E5576">
        <v>36.738</v>
      </c>
      <c r="F5576">
        <v>1</v>
      </c>
      <c r="G5576">
        <v>0.4</v>
      </c>
      <c r="H5576">
        <v>-9.1844999999999999</v>
      </c>
      <c r="I5576" t="s">
        <v>69</v>
      </c>
      <c r="J5576" t="s">
        <v>70</v>
      </c>
      <c r="K5576" t="s">
        <v>7546</v>
      </c>
      <c r="L5576" t="s">
        <v>137</v>
      </c>
      <c r="M5576" t="s">
        <v>445</v>
      </c>
      <c r="N5576" t="s">
        <v>446</v>
      </c>
      <c r="O5576">
        <f t="shared" si="87"/>
        <v>2014</v>
      </c>
    </row>
    <row r="5577" spans="1:15" x14ac:dyDescent="0.3">
      <c r="A5577" t="s">
        <v>7542</v>
      </c>
      <c r="B5577" s="7">
        <v>41978</v>
      </c>
      <c r="C5577" t="s">
        <v>791</v>
      </c>
      <c r="D5577" t="s">
        <v>4206</v>
      </c>
      <c r="E5577">
        <v>179.94</v>
      </c>
      <c r="F5577">
        <v>2</v>
      </c>
      <c r="G5577">
        <v>0.4</v>
      </c>
      <c r="H5577">
        <v>-44.984999999999999</v>
      </c>
      <c r="I5577" t="s">
        <v>69</v>
      </c>
      <c r="J5577" t="s">
        <v>70</v>
      </c>
      <c r="K5577" t="s">
        <v>4207</v>
      </c>
      <c r="L5577" t="s">
        <v>137</v>
      </c>
      <c r="M5577" t="s">
        <v>445</v>
      </c>
      <c r="N5577" t="s">
        <v>446</v>
      </c>
      <c r="O5577">
        <f t="shared" si="87"/>
        <v>2014</v>
      </c>
    </row>
    <row r="5578" spans="1:15" x14ac:dyDescent="0.3">
      <c r="A5578" t="s">
        <v>7547</v>
      </c>
      <c r="B5578" s="7">
        <v>42716</v>
      </c>
      <c r="C5578" t="s">
        <v>1261</v>
      </c>
      <c r="D5578" t="s">
        <v>1517</v>
      </c>
      <c r="E5578">
        <v>383.64</v>
      </c>
      <c r="F5578">
        <v>6</v>
      </c>
      <c r="G5578">
        <v>0</v>
      </c>
      <c r="H5578">
        <v>122.76479999999999</v>
      </c>
      <c r="I5578" t="s">
        <v>32</v>
      </c>
      <c r="J5578" t="s">
        <v>63</v>
      </c>
      <c r="K5578" t="s">
        <v>1518</v>
      </c>
      <c r="L5578" t="s">
        <v>47</v>
      </c>
      <c r="M5578" t="s">
        <v>48</v>
      </c>
      <c r="N5578" t="s">
        <v>535</v>
      </c>
      <c r="O5578">
        <f t="shared" si="87"/>
        <v>2016</v>
      </c>
    </row>
    <row r="5579" spans="1:15" x14ac:dyDescent="0.3">
      <c r="A5579" t="s">
        <v>7547</v>
      </c>
      <c r="B5579" s="7">
        <v>42716</v>
      </c>
      <c r="C5579" t="s">
        <v>1261</v>
      </c>
      <c r="D5579" t="s">
        <v>1882</v>
      </c>
      <c r="E5579">
        <v>56.52</v>
      </c>
      <c r="F5579">
        <v>3</v>
      </c>
      <c r="G5579">
        <v>0</v>
      </c>
      <c r="H5579">
        <v>15.8256</v>
      </c>
      <c r="I5579" t="s">
        <v>44</v>
      </c>
      <c r="J5579" t="s">
        <v>76</v>
      </c>
      <c r="K5579" t="s">
        <v>1883</v>
      </c>
      <c r="L5579" t="s">
        <v>47</v>
      </c>
      <c r="M5579" t="s">
        <v>48</v>
      </c>
      <c r="N5579" t="s">
        <v>535</v>
      </c>
      <c r="O5579">
        <f t="shared" si="87"/>
        <v>2016</v>
      </c>
    </row>
    <row r="5580" spans="1:15" x14ac:dyDescent="0.3">
      <c r="A5580" t="s">
        <v>7548</v>
      </c>
      <c r="B5580" s="7">
        <v>42987</v>
      </c>
      <c r="C5580" t="s">
        <v>5857</v>
      </c>
      <c r="D5580" t="s">
        <v>3273</v>
      </c>
      <c r="E5580">
        <v>6.56</v>
      </c>
      <c r="F5580">
        <v>2</v>
      </c>
      <c r="G5580">
        <v>0</v>
      </c>
      <c r="H5580">
        <v>1.9024000000000001</v>
      </c>
      <c r="I5580" t="s">
        <v>44</v>
      </c>
      <c r="J5580" t="s">
        <v>66</v>
      </c>
      <c r="K5580" t="s">
        <v>3274</v>
      </c>
      <c r="L5580" t="s">
        <v>47</v>
      </c>
      <c r="M5580" t="s">
        <v>48</v>
      </c>
      <c r="N5580" t="s">
        <v>49</v>
      </c>
      <c r="O5580">
        <f t="shared" si="87"/>
        <v>2017</v>
      </c>
    </row>
    <row r="5581" spans="1:15" x14ac:dyDescent="0.3">
      <c r="A5581" t="s">
        <v>7548</v>
      </c>
      <c r="B5581" s="7">
        <v>42987</v>
      </c>
      <c r="C5581" t="s">
        <v>5857</v>
      </c>
      <c r="D5581" t="s">
        <v>4360</v>
      </c>
      <c r="E5581">
        <v>243.92</v>
      </c>
      <c r="F5581">
        <v>5</v>
      </c>
      <c r="G5581">
        <v>0.2</v>
      </c>
      <c r="H5581">
        <v>-15.244999999999999</v>
      </c>
      <c r="I5581" t="s">
        <v>32</v>
      </c>
      <c r="J5581" t="s">
        <v>39</v>
      </c>
      <c r="K5581" t="s">
        <v>4361</v>
      </c>
      <c r="L5581" t="s">
        <v>47</v>
      </c>
      <c r="M5581" t="s">
        <v>48</v>
      </c>
      <c r="N5581" t="s">
        <v>49</v>
      </c>
      <c r="O5581">
        <f t="shared" si="87"/>
        <v>2017</v>
      </c>
    </row>
    <row r="5582" spans="1:15" x14ac:dyDescent="0.3">
      <c r="A5582" t="s">
        <v>7548</v>
      </c>
      <c r="B5582" s="7">
        <v>42987</v>
      </c>
      <c r="C5582" t="s">
        <v>5857</v>
      </c>
      <c r="D5582" t="s">
        <v>7149</v>
      </c>
      <c r="E5582">
        <v>47.52</v>
      </c>
      <c r="F5582">
        <v>9</v>
      </c>
      <c r="G5582">
        <v>0</v>
      </c>
      <c r="H5582">
        <v>22.8096</v>
      </c>
      <c r="I5582" t="s">
        <v>44</v>
      </c>
      <c r="J5582" t="s">
        <v>85</v>
      </c>
      <c r="K5582" t="s">
        <v>7150</v>
      </c>
      <c r="L5582" t="s">
        <v>47</v>
      </c>
      <c r="M5582" t="s">
        <v>48</v>
      </c>
      <c r="N5582" t="s">
        <v>49</v>
      </c>
      <c r="O5582">
        <f t="shared" si="87"/>
        <v>2017</v>
      </c>
    </row>
    <row r="5583" spans="1:15" x14ac:dyDescent="0.3">
      <c r="A5583" t="s">
        <v>7549</v>
      </c>
      <c r="B5583" s="7">
        <v>43012</v>
      </c>
      <c r="C5583" t="s">
        <v>273</v>
      </c>
      <c r="D5583" t="s">
        <v>3051</v>
      </c>
      <c r="E5583">
        <v>19.98</v>
      </c>
      <c r="F5583">
        <v>1</v>
      </c>
      <c r="G5583">
        <v>0</v>
      </c>
      <c r="H5583">
        <v>8.5914000000000001</v>
      </c>
      <c r="I5583" t="s">
        <v>32</v>
      </c>
      <c r="J5583" t="s">
        <v>63</v>
      </c>
      <c r="K5583" t="s">
        <v>3052</v>
      </c>
      <c r="L5583" t="s">
        <v>137</v>
      </c>
      <c r="M5583" t="s">
        <v>2405</v>
      </c>
      <c r="N5583" t="s">
        <v>2826</v>
      </c>
      <c r="O5583">
        <f t="shared" si="87"/>
        <v>2017</v>
      </c>
    </row>
    <row r="5584" spans="1:15" x14ac:dyDescent="0.3">
      <c r="A5584" t="s">
        <v>7550</v>
      </c>
      <c r="B5584" s="7">
        <v>42499</v>
      </c>
      <c r="C5584" t="s">
        <v>273</v>
      </c>
      <c r="D5584" t="s">
        <v>3084</v>
      </c>
      <c r="E5584">
        <v>8</v>
      </c>
      <c r="F5584">
        <v>5</v>
      </c>
      <c r="G5584">
        <v>0</v>
      </c>
      <c r="H5584">
        <v>3.44</v>
      </c>
      <c r="I5584" t="s">
        <v>44</v>
      </c>
      <c r="J5584" t="s">
        <v>66</v>
      </c>
      <c r="K5584" t="s">
        <v>3085</v>
      </c>
      <c r="L5584" t="s">
        <v>137</v>
      </c>
      <c r="M5584" t="s">
        <v>243</v>
      </c>
      <c r="N5584" t="s">
        <v>244</v>
      </c>
      <c r="O5584">
        <f t="shared" si="87"/>
        <v>2016</v>
      </c>
    </row>
    <row r="5585" spans="1:15" x14ac:dyDescent="0.3">
      <c r="A5585" t="s">
        <v>7551</v>
      </c>
      <c r="B5585" s="7">
        <v>41988</v>
      </c>
      <c r="C5585" t="s">
        <v>928</v>
      </c>
      <c r="D5585" t="s">
        <v>5103</v>
      </c>
      <c r="E5585">
        <v>6.16</v>
      </c>
      <c r="F5585">
        <v>2</v>
      </c>
      <c r="G5585">
        <v>0</v>
      </c>
      <c r="H5585">
        <v>1.9712000000000001</v>
      </c>
      <c r="I5585" t="s">
        <v>32</v>
      </c>
      <c r="J5585" t="s">
        <v>63</v>
      </c>
      <c r="K5585" t="s">
        <v>5104</v>
      </c>
      <c r="L5585" t="s">
        <v>47</v>
      </c>
      <c r="M5585" t="s">
        <v>48</v>
      </c>
      <c r="N5585" t="s">
        <v>840</v>
      </c>
      <c r="O5585">
        <f t="shared" si="87"/>
        <v>2014</v>
      </c>
    </row>
    <row r="5586" spans="1:15" x14ac:dyDescent="0.3">
      <c r="A5586" t="s">
        <v>7552</v>
      </c>
      <c r="B5586" s="7">
        <v>43069</v>
      </c>
      <c r="C5586" t="s">
        <v>1228</v>
      </c>
      <c r="D5586" t="s">
        <v>7553</v>
      </c>
      <c r="E5586">
        <v>83.56</v>
      </c>
      <c r="F5586">
        <v>4</v>
      </c>
      <c r="G5586">
        <v>0</v>
      </c>
      <c r="H5586">
        <v>1.6712</v>
      </c>
      <c r="I5586" t="s">
        <v>44</v>
      </c>
      <c r="J5586" t="s">
        <v>58</v>
      </c>
      <c r="K5586" t="s">
        <v>7554</v>
      </c>
      <c r="L5586" t="s">
        <v>137</v>
      </c>
      <c r="M5586" t="s">
        <v>243</v>
      </c>
      <c r="N5586" t="s">
        <v>244</v>
      </c>
      <c r="O5586">
        <f t="shared" si="87"/>
        <v>2017</v>
      </c>
    </row>
    <row r="5587" spans="1:15" x14ac:dyDescent="0.3">
      <c r="A5587" t="s">
        <v>7552</v>
      </c>
      <c r="B5587" s="7">
        <v>43069</v>
      </c>
      <c r="C5587" t="s">
        <v>1228</v>
      </c>
      <c r="D5587" t="s">
        <v>7555</v>
      </c>
      <c r="E5587">
        <v>546.05999999999995</v>
      </c>
      <c r="F5587">
        <v>3</v>
      </c>
      <c r="G5587">
        <v>0</v>
      </c>
      <c r="H5587">
        <v>163.81800000000001</v>
      </c>
      <c r="I5587" t="s">
        <v>69</v>
      </c>
      <c r="J5587" t="s">
        <v>70</v>
      </c>
      <c r="K5587" t="s">
        <v>7556</v>
      </c>
      <c r="L5587" t="s">
        <v>137</v>
      </c>
      <c r="M5587" t="s">
        <v>243</v>
      </c>
      <c r="N5587" t="s">
        <v>244</v>
      </c>
      <c r="O5587">
        <f t="shared" si="87"/>
        <v>2017</v>
      </c>
    </row>
    <row r="5588" spans="1:15" x14ac:dyDescent="0.3">
      <c r="A5588" t="s">
        <v>7552</v>
      </c>
      <c r="B5588" s="7">
        <v>43069</v>
      </c>
      <c r="C5588" t="s">
        <v>1228</v>
      </c>
      <c r="D5588" t="s">
        <v>1495</v>
      </c>
      <c r="E5588">
        <v>269.49</v>
      </c>
      <c r="F5588">
        <v>3</v>
      </c>
      <c r="G5588">
        <v>0</v>
      </c>
      <c r="H5588">
        <v>5.3898000000000001</v>
      </c>
      <c r="I5588" t="s">
        <v>44</v>
      </c>
      <c r="J5588" t="s">
        <v>58</v>
      </c>
      <c r="K5588" t="s">
        <v>1496</v>
      </c>
      <c r="L5588" t="s">
        <v>137</v>
      </c>
      <c r="M5588" t="s">
        <v>243</v>
      </c>
      <c r="N5588" t="s">
        <v>244</v>
      </c>
      <c r="O5588">
        <f t="shared" si="87"/>
        <v>2017</v>
      </c>
    </row>
    <row r="5589" spans="1:15" x14ac:dyDescent="0.3">
      <c r="A5589" t="s">
        <v>7557</v>
      </c>
      <c r="B5589" s="7">
        <v>42082</v>
      </c>
      <c r="C5589" t="s">
        <v>2311</v>
      </c>
      <c r="D5589" t="s">
        <v>2902</v>
      </c>
      <c r="E5589">
        <v>10.9</v>
      </c>
      <c r="F5589">
        <v>5</v>
      </c>
      <c r="G5589">
        <v>0</v>
      </c>
      <c r="H5589">
        <v>3.597</v>
      </c>
      <c r="I5589" t="s">
        <v>44</v>
      </c>
      <c r="J5589" t="s">
        <v>241</v>
      </c>
      <c r="K5589" t="s">
        <v>2903</v>
      </c>
      <c r="L5589" t="s">
        <v>47</v>
      </c>
      <c r="M5589" t="s">
        <v>48</v>
      </c>
      <c r="N5589" t="s">
        <v>2173</v>
      </c>
      <c r="O5589">
        <f t="shared" si="87"/>
        <v>2015</v>
      </c>
    </row>
    <row r="5590" spans="1:15" x14ac:dyDescent="0.3">
      <c r="A5590" t="s">
        <v>7558</v>
      </c>
      <c r="B5590" s="7">
        <v>41839</v>
      </c>
      <c r="C5590" t="s">
        <v>5458</v>
      </c>
      <c r="D5590" t="s">
        <v>2520</v>
      </c>
      <c r="E5590">
        <v>6.0960000000000001</v>
      </c>
      <c r="F5590">
        <v>2</v>
      </c>
      <c r="G5590">
        <v>0.2</v>
      </c>
      <c r="H5590">
        <v>2.2098</v>
      </c>
      <c r="I5590" t="s">
        <v>44</v>
      </c>
      <c r="J5590" t="s">
        <v>73</v>
      </c>
      <c r="K5590" t="s">
        <v>2521</v>
      </c>
      <c r="L5590" t="s">
        <v>47</v>
      </c>
      <c r="M5590" t="s">
        <v>1561</v>
      </c>
      <c r="N5590" t="s">
        <v>1562</v>
      </c>
      <c r="O5590">
        <f t="shared" si="87"/>
        <v>2014</v>
      </c>
    </row>
    <row r="5591" spans="1:15" x14ac:dyDescent="0.3">
      <c r="A5591" t="s">
        <v>7559</v>
      </c>
      <c r="B5591" s="7">
        <v>42712</v>
      </c>
      <c r="C5591" t="s">
        <v>1073</v>
      </c>
      <c r="D5591" t="s">
        <v>315</v>
      </c>
      <c r="E5591">
        <v>34.049999999999997</v>
      </c>
      <c r="F5591">
        <v>3</v>
      </c>
      <c r="G5591">
        <v>0</v>
      </c>
      <c r="H5591">
        <v>9.5340000000000007</v>
      </c>
      <c r="I5591" t="s">
        <v>44</v>
      </c>
      <c r="J5591" t="s">
        <v>58</v>
      </c>
      <c r="K5591" t="s">
        <v>316</v>
      </c>
      <c r="L5591" t="s">
        <v>47</v>
      </c>
      <c r="M5591" t="s">
        <v>48</v>
      </c>
      <c r="N5591" t="s">
        <v>120</v>
      </c>
      <c r="O5591">
        <f t="shared" si="87"/>
        <v>2016</v>
      </c>
    </row>
    <row r="5592" spans="1:15" x14ac:dyDescent="0.3">
      <c r="A5592" t="s">
        <v>7559</v>
      </c>
      <c r="B5592" s="7">
        <v>42712</v>
      </c>
      <c r="C5592" t="s">
        <v>1073</v>
      </c>
      <c r="D5592" t="s">
        <v>2459</v>
      </c>
      <c r="E5592">
        <v>352.38</v>
      </c>
      <c r="F5592">
        <v>2</v>
      </c>
      <c r="G5592">
        <v>0</v>
      </c>
      <c r="H5592">
        <v>81.047399999999996</v>
      </c>
      <c r="I5592" t="s">
        <v>44</v>
      </c>
      <c r="J5592" t="s">
        <v>58</v>
      </c>
      <c r="K5592" t="s">
        <v>2460</v>
      </c>
      <c r="L5592" t="s">
        <v>47</v>
      </c>
      <c r="M5592" t="s">
        <v>48</v>
      </c>
      <c r="N5592" t="s">
        <v>120</v>
      </c>
      <c r="O5592">
        <f t="shared" si="87"/>
        <v>2016</v>
      </c>
    </row>
    <row r="5593" spans="1:15" x14ac:dyDescent="0.3">
      <c r="A5593" t="s">
        <v>7560</v>
      </c>
      <c r="B5593" s="7">
        <v>41925</v>
      </c>
      <c r="C5593" t="s">
        <v>3731</v>
      </c>
      <c r="D5593" t="s">
        <v>2799</v>
      </c>
      <c r="E5593">
        <v>245.98</v>
      </c>
      <c r="F5593">
        <v>2</v>
      </c>
      <c r="G5593">
        <v>0</v>
      </c>
      <c r="H5593">
        <v>27.0578</v>
      </c>
      <c r="I5593" t="s">
        <v>32</v>
      </c>
      <c r="J5593" t="s">
        <v>39</v>
      </c>
      <c r="K5593" t="s">
        <v>2800</v>
      </c>
      <c r="L5593" t="s">
        <v>137</v>
      </c>
      <c r="M5593" t="s">
        <v>698</v>
      </c>
      <c r="N5593" t="s">
        <v>994</v>
      </c>
      <c r="O5593">
        <f t="shared" si="87"/>
        <v>2014</v>
      </c>
    </row>
    <row r="5594" spans="1:15" x14ac:dyDescent="0.3">
      <c r="A5594" t="s">
        <v>7560</v>
      </c>
      <c r="B5594" s="7">
        <v>41925</v>
      </c>
      <c r="C5594" t="s">
        <v>3731</v>
      </c>
      <c r="D5594" t="s">
        <v>376</v>
      </c>
      <c r="E5594">
        <v>18.940000000000001</v>
      </c>
      <c r="F5594">
        <v>1</v>
      </c>
      <c r="G5594">
        <v>0</v>
      </c>
      <c r="H5594">
        <v>9.4700000000000006</v>
      </c>
      <c r="I5594" t="s">
        <v>44</v>
      </c>
      <c r="J5594" t="s">
        <v>73</v>
      </c>
      <c r="K5594" t="s">
        <v>377</v>
      </c>
      <c r="L5594" t="s">
        <v>137</v>
      </c>
      <c r="M5594" t="s">
        <v>698</v>
      </c>
      <c r="N5594" t="s">
        <v>994</v>
      </c>
      <c r="O5594">
        <f t="shared" si="87"/>
        <v>2014</v>
      </c>
    </row>
    <row r="5595" spans="1:15" x14ac:dyDescent="0.3">
      <c r="A5595" t="s">
        <v>7561</v>
      </c>
      <c r="B5595" s="7">
        <v>43058</v>
      </c>
      <c r="C5595" t="s">
        <v>2707</v>
      </c>
      <c r="D5595" t="s">
        <v>2386</v>
      </c>
      <c r="E5595">
        <v>59.912999999999997</v>
      </c>
      <c r="F5595">
        <v>7</v>
      </c>
      <c r="G5595">
        <v>0.7</v>
      </c>
      <c r="H5595">
        <v>-45.933300000000003</v>
      </c>
      <c r="I5595" t="s">
        <v>44</v>
      </c>
      <c r="J5595" t="s">
        <v>73</v>
      </c>
      <c r="K5595" t="s">
        <v>2387</v>
      </c>
      <c r="L5595" t="s">
        <v>137</v>
      </c>
      <c r="M5595" t="s">
        <v>445</v>
      </c>
      <c r="N5595" t="s">
        <v>1920</v>
      </c>
      <c r="O5595">
        <f t="shared" si="87"/>
        <v>2017</v>
      </c>
    </row>
    <row r="5596" spans="1:15" x14ac:dyDescent="0.3">
      <c r="A5596" t="s">
        <v>7562</v>
      </c>
      <c r="B5596" s="7">
        <v>43002</v>
      </c>
      <c r="C5596" t="s">
        <v>1223</v>
      </c>
      <c r="D5596" t="s">
        <v>1606</v>
      </c>
      <c r="E5596">
        <v>391.98</v>
      </c>
      <c r="F5596">
        <v>2</v>
      </c>
      <c r="G5596">
        <v>0</v>
      </c>
      <c r="H5596">
        <v>109.7544</v>
      </c>
      <c r="I5596" t="s">
        <v>69</v>
      </c>
      <c r="J5596" t="s">
        <v>70</v>
      </c>
      <c r="K5596" t="s">
        <v>1607</v>
      </c>
      <c r="L5596" t="s">
        <v>137</v>
      </c>
      <c r="M5596" t="s">
        <v>1102</v>
      </c>
      <c r="N5596" t="s">
        <v>1310</v>
      </c>
      <c r="O5596">
        <f t="shared" si="87"/>
        <v>2017</v>
      </c>
    </row>
    <row r="5597" spans="1:15" x14ac:dyDescent="0.3">
      <c r="A5597" t="s">
        <v>7562</v>
      </c>
      <c r="B5597" s="7">
        <v>43002</v>
      </c>
      <c r="C5597" t="s">
        <v>1223</v>
      </c>
      <c r="D5597" t="s">
        <v>4633</v>
      </c>
      <c r="E5597">
        <v>437.85</v>
      </c>
      <c r="F5597">
        <v>3</v>
      </c>
      <c r="G5597">
        <v>0</v>
      </c>
      <c r="H5597">
        <v>131.35499999999999</v>
      </c>
      <c r="I5597" t="s">
        <v>69</v>
      </c>
      <c r="J5597" t="s">
        <v>70</v>
      </c>
      <c r="K5597" t="s">
        <v>4634</v>
      </c>
      <c r="L5597" t="s">
        <v>137</v>
      </c>
      <c r="M5597" t="s">
        <v>1102</v>
      </c>
      <c r="N5597" t="s">
        <v>1310</v>
      </c>
      <c r="O5597">
        <f t="shared" si="87"/>
        <v>2017</v>
      </c>
    </row>
    <row r="5598" spans="1:15" x14ac:dyDescent="0.3">
      <c r="A5598" t="s">
        <v>7563</v>
      </c>
      <c r="B5598" s="7">
        <v>42272</v>
      </c>
      <c r="C5598" t="s">
        <v>7564</v>
      </c>
      <c r="D5598" t="s">
        <v>548</v>
      </c>
      <c r="E5598">
        <v>68.62</v>
      </c>
      <c r="F5598">
        <v>2</v>
      </c>
      <c r="G5598">
        <v>0</v>
      </c>
      <c r="H5598">
        <v>32.251399999999997</v>
      </c>
      <c r="I5598" t="s">
        <v>44</v>
      </c>
      <c r="J5598" t="s">
        <v>73</v>
      </c>
      <c r="K5598" t="s">
        <v>549</v>
      </c>
      <c r="L5598" t="s">
        <v>137</v>
      </c>
      <c r="M5598" t="s">
        <v>2372</v>
      </c>
      <c r="N5598" t="s">
        <v>88</v>
      </c>
      <c r="O5598">
        <f t="shared" si="87"/>
        <v>2015</v>
      </c>
    </row>
    <row r="5599" spans="1:15" x14ac:dyDescent="0.3">
      <c r="A5599" t="s">
        <v>7565</v>
      </c>
      <c r="B5599" s="7">
        <v>42779</v>
      </c>
      <c r="C5599" t="s">
        <v>5152</v>
      </c>
      <c r="D5599" t="s">
        <v>3712</v>
      </c>
      <c r="E5599">
        <v>25.02</v>
      </c>
      <c r="F5599">
        <v>3</v>
      </c>
      <c r="G5599">
        <v>0</v>
      </c>
      <c r="H5599">
        <v>6.5052000000000003</v>
      </c>
      <c r="I5599" t="s">
        <v>44</v>
      </c>
      <c r="J5599" t="s">
        <v>515</v>
      </c>
      <c r="K5599" t="s">
        <v>3713</v>
      </c>
      <c r="L5599" t="s">
        <v>137</v>
      </c>
      <c r="M5599" t="s">
        <v>2405</v>
      </c>
      <c r="N5599" t="s">
        <v>3961</v>
      </c>
      <c r="O5599">
        <f t="shared" si="87"/>
        <v>2017</v>
      </c>
    </row>
    <row r="5600" spans="1:15" x14ac:dyDescent="0.3">
      <c r="A5600" t="s">
        <v>7565</v>
      </c>
      <c r="B5600" s="7">
        <v>42779</v>
      </c>
      <c r="C5600" t="s">
        <v>5152</v>
      </c>
      <c r="D5600" t="s">
        <v>7462</v>
      </c>
      <c r="E5600">
        <v>10.71</v>
      </c>
      <c r="F5600">
        <v>3</v>
      </c>
      <c r="G5600">
        <v>0</v>
      </c>
      <c r="H5600">
        <v>2.7846000000000002</v>
      </c>
      <c r="I5600" t="s">
        <v>44</v>
      </c>
      <c r="J5600" t="s">
        <v>66</v>
      </c>
      <c r="K5600" t="s">
        <v>7463</v>
      </c>
      <c r="L5600" t="s">
        <v>137</v>
      </c>
      <c r="M5600" t="s">
        <v>2405</v>
      </c>
      <c r="N5600" t="s">
        <v>3961</v>
      </c>
      <c r="O5600">
        <f t="shared" si="87"/>
        <v>2017</v>
      </c>
    </row>
    <row r="5601" spans="1:15" x14ac:dyDescent="0.3">
      <c r="A5601" t="s">
        <v>7566</v>
      </c>
      <c r="B5601" s="7">
        <v>41915</v>
      </c>
      <c r="C5601" t="s">
        <v>1195</v>
      </c>
      <c r="D5601" t="s">
        <v>7567</v>
      </c>
      <c r="E5601">
        <v>55.984000000000002</v>
      </c>
      <c r="F5601">
        <v>2</v>
      </c>
      <c r="G5601">
        <v>0.2</v>
      </c>
      <c r="H5601">
        <v>4.1988000000000003</v>
      </c>
      <c r="I5601" t="s">
        <v>44</v>
      </c>
      <c r="J5601" t="s">
        <v>66</v>
      </c>
      <c r="K5601" t="s">
        <v>7568</v>
      </c>
      <c r="L5601" t="s">
        <v>137</v>
      </c>
      <c r="M5601" t="s">
        <v>445</v>
      </c>
      <c r="N5601" t="s">
        <v>446</v>
      </c>
      <c r="O5601">
        <f t="shared" si="87"/>
        <v>2014</v>
      </c>
    </row>
    <row r="5602" spans="1:15" x14ac:dyDescent="0.3">
      <c r="A5602" t="s">
        <v>7566</v>
      </c>
      <c r="B5602" s="7">
        <v>41915</v>
      </c>
      <c r="C5602" t="s">
        <v>1195</v>
      </c>
      <c r="D5602" t="s">
        <v>523</v>
      </c>
      <c r="E5602">
        <v>14.48</v>
      </c>
      <c r="F5602">
        <v>5</v>
      </c>
      <c r="G5602">
        <v>0.2</v>
      </c>
      <c r="H5602">
        <v>4.8869999999999996</v>
      </c>
      <c r="I5602" t="s">
        <v>44</v>
      </c>
      <c r="J5602" t="s">
        <v>159</v>
      </c>
      <c r="K5602" t="s">
        <v>524</v>
      </c>
      <c r="L5602" t="s">
        <v>137</v>
      </c>
      <c r="M5602" t="s">
        <v>445</v>
      </c>
      <c r="N5602" t="s">
        <v>446</v>
      </c>
      <c r="O5602">
        <f t="shared" si="87"/>
        <v>2014</v>
      </c>
    </row>
    <row r="5603" spans="1:15" x14ac:dyDescent="0.3">
      <c r="A5603" t="s">
        <v>7566</v>
      </c>
      <c r="B5603" s="7">
        <v>41915</v>
      </c>
      <c r="C5603" t="s">
        <v>1195</v>
      </c>
      <c r="D5603" t="s">
        <v>3816</v>
      </c>
      <c r="E5603">
        <v>142.488</v>
      </c>
      <c r="F5603">
        <v>3</v>
      </c>
      <c r="G5603">
        <v>0.2</v>
      </c>
      <c r="H5603">
        <v>-3.5621999999999998</v>
      </c>
      <c r="I5603" t="s">
        <v>69</v>
      </c>
      <c r="J5603" t="s">
        <v>148</v>
      </c>
      <c r="K5603" t="s">
        <v>3817</v>
      </c>
      <c r="L5603" t="s">
        <v>137</v>
      </c>
      <c r="M5603" t="s">
        <v>445</v>
      </c>
      <c r="N5603" t="s">
        <v>446</v>
      </c>
      <c r="O5603">
        <f t="shared" si="87"/>
        <v>2014</v>
      </c>
    </row>
    <row r="5604" spans="1:15" x14ac:dyDescent="0.3">
      <c r="A5604" t="s">
        <v>7569</v>
      </c>
      <c r="B5604" s="7">
        <v>42609</v>
      </c>
      <c r="C5604" t="s">
        <v>3161</v>
      </c>
      <c r="D5604" t="s">
        <v>7570</v>
      </c>
      <c r="E5604">
        <v>14.16</v>
      </c>
      <c r="F5604">
        <v>1</v>
      </c>
      <c r="G5604">
        <v>0.2</v>
      </c>
      <c r="H5604">
        <v>1.0620000000000001</v>
      </c>
      <c r="I5604" t="s">
        <v>44</v>
      </c>
      <c r="J5604" t="s">
        <v>58</v>
      </c>
      <c r="K5604" t="s">
        <v>7571</v>
      </c>
      <c r="L5604" t="s">
        <v>99</v>
      </c>
      <c r="M5604" t="s">
        <v>100</v>
      </c>
      <c r="N5604" t="s">
        <v>171</v>
      </c>
      <c r="O5604">
        <f t="shared" si="87"/>
        <v>2016</v>
      </c>
    </row>
    <row r="5605" spans="1:15" x14ac:dyDescent="0.3">
      <c r="A5605" t="s">
        <v>7569</v>
      </c>
      <c r="B5605" s="7">
        <v>42609</v>
      </c>
      <c r="C5605" t="s">
        <v>3161</v>
      </c>
      <c r="D5605" t="s">
        <v>6804</v>
      </c>
      <c r="E5605">
        <v>79.92</v>
      </c>
      <c r="F5605">
        <v>5</v>
      </c>
      <c r="G5605">
        <v>0.2</v>
      </c>
      <c r="H5605">
        <v>27.972000000000001</v>
      </c>
      <c r="I5605" t="s">
        <v>44</v>
      </c>
      <c r="J5605" t="s">
        <v>85</v>
      </c>
      <c r="K5605" t="s">
        <v>6805</v>
      </c>
      <c r="L5605" t="s">
        <v>99</v>
      </c>
      <c r="M5605" t="s">
        <v>100</v>
      </c>
      <c r="N5605" t="s">
        <v>171</v>
      </c>
      <c r="O5605">
        <f t="shared" si="87"/>
        <v>2016</v>
      </c>
    </row>
    <row r="5606" spans="1:15" x14ac:dyDescent="0.3">
      <c r="A5606" t="s">
        <v>7572</v>
      </c>
      <c r="B5606" s="7">
        <v>42341</v>
      </c>
      <c r="C5606" t="s">
        <v>3775</v>
      </c>
      <c r="D5606" t="s">
        <v>6861</v>
      </c>
      <c r="E5606">
        <v>590.35199999999998</v>
      </c>
      <c r="F5606">
        <v>6</v>
      </c>
      <c r="G5606">
        <v>0.2</v>
      </c>
      <c r="H5606">
        <v>206.6232</v>
      </c>
      <c r="I5606" t="s">
        <v>44</v>
      </c>
      <c r="J5606" t="s">
        <v>73</v>
      </c>
      <c r="K5606" t="s">
        <v>6862</v>
      </c>
      <c r="L5606" t="s">
        <v>137</v>
      </c>
      <c r="M5606" t="s">
        <v>243</v>
      </c>
      <c r="N5606" t="s">
        <v>244</v>
      </c>
      <c r="O5606">
        <f t="shared" si="87"/>
        <v>2015</v>
      </c>
    </row>
    <row r="5607" spans="1:15" x14ac:dyDescent="0.3">
      <c r="A5607" t="s">
        <v>7573</v>
      </c>
      <c r="B5607" s="7">
        <v>42633</v>
      </c>
      <c r="C5607" t="s">
        <v>3901</v>
      </c>
      <c r="D5607" t="s">
        <v>5377</v>
      </c>
      <c r="E5607">
        <v>17.088000000000001</v>
      </c>
      <c r="F5607">
        <v>2</v>
      </c>
      <c r="G5607">
        <v>0.2</v>
      </c>
      <c r="H5607">
        <v>1.0680000000000001</v>
      </c>
      <c r="I5607" t="s">
        <v>32</v>
      </c>
      <c r="J5607" t="s">
        <v>63</v>
      </c>
      <c r="K5607" t="s">
        <v>5378</v>
      </c>
      <c r="L5607" t="s">
        <v>35</v>
      </c>
      <c r="M5607" t="s">
        <v>87</v>
      </c>
      <c r="N5607" t="s">
        <v>3955</v>
      </c>
      <c r="O5607">
        <f t="shared" si="87"/>
        <v>2016</v>
      </c>
    </row>
    <row r="5608" spans="1:15" x14ac:dyDescent="0.3">
      <c r="A5608" t="s">
        <v>7573</v>
      </c>
      <c r="B5608" s="7">
        <v>42633</v>
      </c>
      <c r="C5608" t="s">
        <v>3901</v>
      </c>
      <c r="D5608" t="s">
        <v>2799</v>
      </c>
      <c r="E5608">
        <v>98.391999999999996</v>
      </c>
      <c r="F5608">
        <v>1</v>
      </c>
      <c r="G5608">
        <v>0.2</v>
      </c>
      <c r="H5608">
        <v>-11.069100000000001</v>
      </c>
      <c r="I5608" t="s">
        <v>32</v>
      </c>
      <c r="J5608" t="s">
        <v>39</v>
      </c>
      <c r="K5608" t="s">
        <v>2800</v>
      </c>
      <c r="L5608" t="s">
        <v>35</v>
      </c>
      <c r="M5608" t="s">
        <v>87</v>
      </c>
      <c r="N5608" t="s">
        <v>3955</v>
      </c>
      <c r="O5608">
        <f t="shared" si="87"/>
        <v>2016</v>
      </c>
    </row>
    <row r="5609" spans="1:15" x14ac:dyDescent="0.3">
      <c r="A5609" t="s">
        <v>7574</v>
      </c>
      <c r="B5609" s="7">
        <v>42819</v>
      </c>
      <c r="C5609" t="s">
        <v>1862</v>
      </c>
      <c r="D5609" t="s">
        <v>568</v>
      </c>
      <c r="E5609">
        <v>11.05</v>
      </c>
      <c r="F5609">
        <v>5</v>
      </c>
      <c r="G5609">
        <v>0</v>
      </c>
      <c r="H5609">
        <v>2.9834999999999998</v>
      </c>
      <c r="I5609" t="s">
        <v>44</v>
      </c>
      <c r="J5609" t="s">
        <v>66</v>
      </c>
      <c r="K5609" t="s">
        <v>569</v>
      </c>
      <c r="L5609" t="s">
        <v>137</v>
      </c>
      <c r="M5609" t="s">
        <v>243</v>
      </c>
      <c r="N5609" t="s">
        <v>244</v>
      </c>
      <c r="O5609">
        <f t="shared" si="87"/>
        <v>2017</v>
      </c>
    </row>
    <row r="5610" spans="1:15" x14ac:dyDescent="0.3">
      <c r="A5610" t="s">
        <v>7575</v>
      </c>
      <c r="B5610" s="7">
        <v>42344</v>
      </c>
      <c r="C5610" t="s">
        <v>4496</v>
      </c>
      <c r="D5610" t="s">
        <v>3602</v>
      </c>
      <c r="E5610">
        <v>7.78</v>
      </c>
      <c r="F5610">
        <v>2</v>
      </c>
      <c r="G5610">
        <v>0</v>
      </c>
      <c r="H5610">
        <v>2.0228000000000002</v>
      </c>
      <c r="I5610" t="s">
        <v>44</v>
      </c>
      <c r="J5610" t="s">
        <v>76</v>
      </c>
      <c r="K5610" t="s">
        <v>3603</v>
      </c>
      <c r="L5610" t="s">
        <v>47</v>
      </c>
      <c r="M5610" t="s">
        <v>48</v>
      </c>
      <c r="N5610" t="s">
        <v>120</v>
      </c>
      <c r="O5610">
        <f t="shared" si="87"/>
        <v>2015</v>
      </c>
    </row>
    <row r="5611" spans="1:15" x14ac:dyDescent="0.3">
      <c r="A5611" t="s">
        <v>7576</v>
      </c>
      <c r="B5611" s="7">
        <v>42978</v>
      </c>
      <c r="C5611" t="s">
        <v>7577</v>
      </c>
      <c r="D5611" t="s">
        <v>2631</v>
      </c>
      <c r="E5611">
        <v>659.9</v>
      </c>
      <c r="F5611">
        <v>2</v>
      </c>
      <c r="G5611">
        <v>0</v>
      </c>
      <c r="H5611">
        <v>217.767</v>
      </c>
      <c r="I5611" t="s">
        <v>69</v>
      </c>
      <c r="J5611" t="s">
        <v>148</v>
      </c>
      <c r="K5611" t="s">
        <v>2632</v>
      </c>
      <c r="L5611" t="s">
        <v>35</v>
      </c>
      <c r="M5611" t="s">
        <v>653</v>
      </c>
      <c r="N5611" t="s">
        <v>654</v>
      </c>
      <c r="O5611">
        <f t="shared" si="87"/>
        <v>2017</v>
      </c>
    </row>
    <row r="5612" spans="1:15" x14ac:dyDescent="0.3">
      <c r="A5612" t="s">
        <v>7578</v>
      </c>
      <c r="B5612" s="7">
        <v>42282</v>
      </c>
      <c r="C5612" t="s">
        <v>707</v>
      </c>
      <c r="D5612" t="s">
        <v>667</v>
      </c>
      <c r="E5612">
        <v>53.04</v>
      </c>
      <c r="F5612">
        <v>3</v>
      </c>
      <c r="G5612">
        <v>0.2</v>
      </c>
      <c r="H5612">
        <v>-4.641</v>
      </c>
      <c r="I5612" t="s">
        <v>69</v>
      </c>
      <c r="J5612" t="s">
        <v>148</v>
      </c>
      <c r="K5612" t="s">
        <v>668</v>
      </c>
      <c r="L5612" t="s">
        <v>137</v>
      </c>
      <c r="M5612" t="s">
        <v>445</v>
      </c>
      <c r="N5612" t="s">
        <v>891</v>
      </c>
      <c r="O5612">
        <f t="shared" si="87"/>
        <v>2015</v>
      </c>
    </row>
    <row r="5613" spans="1:15" x14ac:dyDescent="0.3">
      <c r="A5613" t="s">
        <v>7579</v>
      </c>
      <c r="B5613" s="7">
        <v>42965</v>
      </c>
      <c r="C5613" t="s">
        <v>2203</v>
      </c>
      <c r="D5613" t="s">
        <v>2379</v>
      </c>
      <c r="E5613">
        <v>843.9</v>
      </c>
      <c r="F5613">
        <v>2</v>
      </c>
      <c r="G5613">
        <v>0</v>
      </c>
      <c r="H5613">
        <v>371.31599999999997</v>
      </c>
      <c r="I5613" t="s">
        <v>69</v>
      </c>
      <c r="J5613" t="s">
        <v>148</v>
      </c>
      <c r="K5613" t="s">
        <v>2380</v>
      </c>
      <c r="L5613" t="s">
        <v>47</v>
      </c>
      <c r="M5613" t="s">
        <v>93</v>
      </c>
      <c r="N5613" t="s">
        <v>94</v>
      </c>
      <c r="O5613">
        <f t="shared" si="87"/>
        <v>2017</v>
      </c>
    </row>
    <row r="5614" spans="1:15" x14ac:dyDescent="0.3">
      <c r="A5614" t="s">
        <v>7579</v>
      </c>
      <c r="B5614" s="7">
        <v>42965</v>
      </c>
      <c r="C5614" t="s">
        <v>2203</v>
      </c>
      <c r="D5614" t="s">
        <v>1974</v>
      </c>
      <c r="E5614">
        <v>1496.16</v>
      </c>
      <c r="F5614">
        <v>9</v>
      </c>
      <c r="G5614">
        <v>0</v>
      </c>
      <c r="H5614">
        <v>224.42400000000001</v>
      </c>
      <c r="I5614" t="s">
        <v>69</v>
      </c>
      <c r="J5614" t="s">
        <v>148</v>
      </c>
      <c r="K5614" t="s">
        <v>1975</v>
      </c>
      <c r="L5614" t="s">
        <v>47</v>
      </c>
      <c r="M5614" t="s">
        <v>93</v>
      </c>
      <c r="N5614" t="s">
        <v>94</v>
      </c>
      <c r="O5614">
        <f t="shared" si="87"/>
        <v>2017</v>
      </c>
    </row>
    <row r="5615" spans="1:15" x14ac:dyDescent="0.3">
      <c r="A5615" t="s">
        <v>7580</v>
      </c>
      <c r="B5615" s="7">
        <v>42402</v>
      </c>
      <c r="C5615" t="s">
        <v>3371</v>
      </c>
      <c r="D5615" t="s">
        <v>7581</v>
      </c>
      <c r="E5615">
        <v>117.96</v>
      </c>
      <c r="F5615">
        <v>2</v>
      </c>
      <c r="G5615">
        <v>0</v>
      </c>
      <c r="H5615">
        <v>5.8979999999999997</v>
      </c>
      <c r="I5615" t="s">
        <v>44</v>
      </c>
      <c r="J5615" t="s">
        <v>58</v>
      </c>
      <c r="K5615" t="s">
        <v>7582</v>
      </c>
      <c r="L5615" t="s">
        <v>137</v>
      </c>
      <c r="M5615" t="s">
        <v>243</v>
      </c>
      <c r="N5615" t="s">
        <v>244</v>
      </c>
      <c r="O5615">
        <f t="shared" si="87"/>
        <v>2016</v>
      </c>
    </row>
    <row r="5616" spans="1:15" x14ac:dyDescent="0.3">
      <c r="A5616" t="s">
        <v>7583</v>
      </c>
      <c r="B5616" s="7">
        <v>42605</v>
      </c>
      <c r="C5616" t="s">
        <v>5642</v>
      </c>
      <c r="D5616" t="s">
        <v>1120</v>
      </c>
      <c r="E5616">
        <v>21.3</v>
      </c>
      <c r="F5616">
        <v>5</v>
      </c>
      <c r="G5616">
        <v>0</v>
      </c>
      <c r="H5616">
        <v>8.7330000000000005</v>
      </c>
      <c r="I5616" t="s">
        <v>44</v>
      </c>
      <c r="J5616" t="s">
        <v>66</v>
      </c>
      <c r="K5616" t="s">
        <v>1121</v>
      </c>
      <c r="L5616" t="s">
        <v>137</v>
      </c>
      <c r="M5616" t="s">
        <v>243</v>
      </c>
      <c r="N5616" t="s">
        <v>244</v>
      </c>
      <c r="O5616">
        <f t="shared" si="87"/>
        <v>2016</v>
      </c>
    </row>
    <row r="5617" spans="1:15" x14ac:dyDescent="0.3">
      <c r="A5617" t="s">
        <v>7583</v>
      </c>
      <c r="B5617" s="7">
        <v>42605</v>
      </c>
      <c r="C5617" t="s">
        <v>5642</v>
      </c>
      <c r="D5617" t="s">
        <v>322</v>
      </c>
      <c r="E5617">
        <v>1040.8</v>
      </c>
      <c r="F5617">
        <v>5</v>
      </c>
      <c r="G5617">
        <v>0</v>
      </c>
      <c r="H5617">
        <v>281.01600000000002</v>
      </c>
      <c r="I5617" t="s">
        <v>44</v>
      </c>
      <c r="J5617" t="s">
        <v>76</v>
      </c>
      <c r="K5617" t="s">
        <v>323</v>
      </c>
      <c r="L5617" t="s">
        <v>137</v>
      </c>
      <c r="M5617" t="s">
        <v>243</v>
      </c>
      <c r="N5617" t="s">
        <v>244</v>
      </c>
      <c r="O5617">
        <f t="shared" si="87"/>
        <v>2016</v>
      </c>
    </row>
    <row r="5618" spans="1:15" x14ac:dyDescent="0.3">
      <c r="A5618" t="s">
        <v>7583</v>
      </c>
      <c r="B5618" s="7">
        <v>42605</v>
      </c>
      <c r="C5618" t="s">
        <v>5642</v>
      </c>
      <c r="D5618" t="s">
        <v>1927</v>
      </c>
      <c r="E5618">
        <v>29.34</v>
      </c>
      <c r="F5618">
        <v>6</v>
      </c>
      <c r="G5618">
        <v>0</v>
      </c>
      <c r="H5618">
        <v>7.9218000000000002</v>
      </c>
      <c r="I5618" t="s">
        <v>44</v>
      </c>
      <c r="J5618" t="s">
        <v>66</v>
      </c>
      <c r="K5618" t="s">
        <v>1928</v>
      </c>
      <c r="L5618" t="s">
        <v>137</v>
      </c>
      <c r="M5618" t="s">
        <v>243</v>
      </c>
      <c r="N5618" t="s">
        <v>244</v>
      </c>
      <c r="O5618">
        <f t="shared" si="87"/>
        <v>2016</v>
      </c>
    </row>
    <row r="5619" spans="1:15" x14ac:dyDescent="0.3">
      <c r="A5619" t="s">
        <v>7584</v>
      </c>
      <c r="B5619" s="7">
        <v>42916</v>
      </c>
      <c r="C5619" t="s">
        <v>42</v>
      </c>
      <c r="D5619" t="s">
        <v>3949</v>
      </c>
      <c r="E5619">
        <v>19.52</v>
      </c>
      <c r="F5619">
        <v>2</v>
      </c>
      <c r="G5619">
        <v>0.2</v>
      </c>
      <c r="H5619">
        <v>5.3680000000000003</v>
      </c>
      <c r="I5619" t="s">
        <v>32</v>
      </c>
      <c r="J5619" t="s">
        <v>63</v>
      </c>
      <c r="K5619" t="s">
        <v>3950</v>
      </c>
      <c r="L5619" t="s">
        <v>35</v>
      </c>
      <c r="M5619" t="s">
        <v>303</v>
      </c>
      <c r="N5619" t="s">
        <v>304</v>
      </c>
      <c r="O5619">
        <f t="shared" si="87"/>
        <v>2017</v>
      </c>
    </row>
    <row r="5620" spans="1:15" x14ac:dyDescent="0.3">
      <c r="A5620" t="s">
        <v>7585</v>
      </c>
      <c r="B5620" s="7">
        <v>42265</v>
      </c>
      <c r="C5620" t="s">
        <v>3649</v>
      </c>
      <c r="D5620" t="s">
        <v>106</v>
      </c>
      <c r="E5620">
        <v>443.92</v>
      </c>
      <c r="F5620">
        <v>4</v>
      </c>
      <c r="G5620">
        <v>0</v>
      </c>
      <c r="H5620">
        <v>8.8783999999999992</v>
      </c>
      <c r="I5620" t="s">
        <v>44</v>
      </c>
      <c r="J5620" t="s">
        <v>58</v>
      </c>
      <c r="K5620" t="s">
        <v>107</v>
      </c>
      <c r="L5620" t="s">
        <v>47</v>
      </c>
      <c r="M5620" t="s">
        <v>48</v>
      </c>
      <c r="N5620" t="s">
        <v>840</v>
      </c>
      <c r="O5620">
        <f t="shared" si="87"/>
        <v>2015</v>
      </c>
    </row>
    <row r="5621" spans="1:15" x14ac:dyDescent="0.3">
      <c r="A5621" t="s">
        <v>7586</v>
      </c>
      <c r="B5621" s="7">
        <v>42638</v>
      </c>
      <c r="C5621" t="s">
        <v>2046</v>
      </c>
      <c r="D5621" t="s">
        <v>1045</v>
      </c>
      <c r="E5621">
        <v>499.95</v>
      </c>
      <c r="F5621">
        <v>5</v>
      </c>
      <c r="G5621">
        <v>0</v>
      </c>
      <c r="H5621">
        <v>174.98249999999999</v>
      </c>
      <c r="I5621" t="s">
        <v>69</v>
      </c>
      <c r="J5621" t="s">
        <v>148</v>
      </c>
      <c r="K5621" t="s">
        <v>1046</v>
      </c>
      <c r="L5621" t="s">
        <v>99</v>
      </c>
      <c r="M5621" t="s">
        <v>108</v>
      </c>
      <c r="N5621" t="s">
        <v>6825</v>
      </c>
      <c r="O5621">
        <f t="shared" si="87"/>
        <v>2016</v>
      </c>
    </row>
    <row r="5622" spans="1:15" x14ac:dyDescent="0.3">
      <c r="A5622" t="s">
        <v>7586</v>
      </c>
      <c r="B5622" s="7">
        <v>42638</v>
      </c>
      <c r="C5622" t="s">
        <v>2046</v>
      </c>
      <c r="D5622" t="s">
        <v>4609</v>
      </c>
      <c r="E5622">
        <v>3.04</v>
      </c>
      <c r="F5622">
        <v>1</v>
      </c>
      <c r="G5622">
        <v>0</v>
      </c>
      <c r="H5622">
        <v>1.0336000000000001</v>
      </c>
      <c r="I5622" t="s">
        <v>44</v>
      </c>
      <c r="J5622" t="s">
        <v>66</v>
      </c>
      <c r="K5622" t="s">
        <v>4610</v>
      </c>
      <c r="L5622" t="s">
        <v>99</v>
      </c>
      <c r="M5622" t="s">
        <v>108</v>
      </c>
      <c r="N5622" t="s">
        <v>6825</v>
      </c>
      <c r="O5622">
        <f t="shared" si="87"/>
        <v>2016</v>
      </c>
    </row>
    <row r="5623" spans="1:15" x14ac:dyDescent="0.3">
      <c r="A5623" t="s">
        <v>7586</v>
      </c>
      <c r="B5623" s="7">
        <v>42638</v>
      </c>
      <c r="C5623" t="s">
        <v>2046</v>
      </c>
      <c r="D5623" t="s">
        <v>185</v>
      </c>
      <c r="E5623">
        <v>201.96</v>
      </c>
      <c r="F5623">
        <v>2</v>
      </c>
      <c r="G5623">
        <v>0</v>
      </c>
      <c r="H5623">
        <v>50.49</v>
      </c>
      <c r="I5623" t="s">
        <v>32</v>
      </c>
      <c r="J5623" t="s">
        <v>39</v>
      </c>
      <c r="K5623" t="s">
        <v>186</v>
      </c>
      <c r="L5623" t="s">
        <v>99</v>
      </c>
      <c r="M5623" t="s">
        <v>108</v>
      </c>
      <c r="N5623" t="s">
        <v>6825</v>
      </c>
      <c r="O5623">
        <f t="shared" si="87"/>
        <v>2016</v>
      </c>
    </row>
    <row r="5624" spans="1:15" x14ac:dyDescent="0.3">
      <c r="A5624" t="s">
        <v>7586</v>
      </c>
      <c r="B5624" s="7">
        <v>42638</v>
      </c>
      <c r="C5624" t="s">
        <v>2046</v>
      </c>
      <c r="D5624" t="s">
        <v>5495</v>
      </c>
      <c r="E5624">
        <v>68.64</v>
      </c>
      <c r="F5624">
        <v>11</v>
      </c>
      <c r="G5624">
        <v>0</v>
      </c>
      <c r="H5624">
        <v>17.16</v>
      </c>
      <c r="I5624" t="s">
        <v>32</v>
      </c>
      <c r="J5624" t="s">
        <v>63</v>
      </c>
      <c r="K5624" t="s">
        <v>5496</v>
      </c>
      <c r="L5624" t="s">
        <v>99</v>
      </c>
      <c r="M5624" t="s">
        <v>108</v>
      </c>
      <c r="N5624" t="s">
        <v>6825</v>
      </c>
      <c r="O5624">
        <f t="shared" si="87"/>
        <v>2016</v>
      </c>
    </row>
    <row r="5625" spans="1:15" x14ac:dyDescent="0.3">
      <c r="A5625" t="s">
        <v>7587</v>
      </c>
      <c r="B5625" s="7">
        <v>42667</v>
      </c>
      <c r="C5625" t="s">
        <v>748</v>
      </c>
      <c r="D5625" t="s">
        <v>3751</v>
      </c>
      <c r="E5625">
        <v>100</v>
      </c>
      <c r="F5625">
        <v>4</v>
      </c>
      <c r="G5625">
        <v>0</v>
      </c>
      <c r="H5625">
        <v>21</v>
      </c>
      <c r="I5625" t="s">
        <v>69</v>
      </c>
      <c r="J5625" t="s">
        <v>148</v>
      </c>
      <c r="K5625" t="s">
        <v>3752</v>
      </c>
      <c r="L5625" t="s">
        <v>47</v>
      </c>
      <c r="M5625" t="s">
        <v>48</v>
      </c>
      <c r="N5625" t="s">
        <v>49</v>
      </c>
      <c r="O5625">
        <f t="shared" si="87"/>
        <v>2016</v>
      </c>
    </row>
    <row r="5626" spans="1:15" x14ac:dyDescent="0.3">
      <c r="A5626" t="s">
        <v>7587</v>
      </c>
      <c r="B5626" s="7">
        <v>42667</v>
      </c>
      <c r="C5626" t="s">
        <v>748</v>
      </c>
      <c r="D5626" t="s">
        <v>4819</v>
      </c>
      <c r="E5626">
        <v>359.98</v>
      </c>
      <c r="F5626">
        <v>2</v>
      </c>
      <c r="G5626">
        <v>0</v>
      </c>
      <c r="H5626">
        <v>21.598800000000001</v>
      </c>
      <c r="I5626" t="s">
        <v>69</v>
      </c>
      <c r="J5626" t="s">
        <v>148</v>
      </c>
      <c r="K5626" t="s">
        <v>4820</v>
      </c>
      <c r="L5626" t="s">
        <v>47</v>
      </c>
      <c r="M5626" t="s">
        <v>48</v>
      </c>
      <c r="N5626" t="s">
        <v>49</v>
      </c>
      <c r="O5626">
        <f t="shared" si="87"/>
        <v>2016</v>
      </c>
    </row>
    <row r="5627" spans="1:15" x14ac:dyDescent="0.3">
      <c r="A5627" t="s">
        <v>7588</v>
      </c>
      <c r="B5627" s="7">
        <v>41911</v>
      </c>
      <c r="C5627" t="s">
        <v>3338</v>
      </c>
      <c r="D5627" t="s">
        <v>234</v>
      </c>
      <c r="E5627">
        <v>6.16</v>
      </c>
      <c r="F5627">
        <v>2</v>
      </c>
      <c r="G5627">
        <v>0</v>
      </c>
      <c r="H5627">
        <v>2.9567999999999999</v>
      </c>
      <c r="I5627" t="s">
        <v>32</v>
      </c>
      <c r="J5627" t="s">
        <v>63</v>
      </c>
      <c r="K5627" t="s">
        <v>235</v>
      </c>
      <c r="L5627" t="s">
        <v>47</v>
      </c>
      <c r="M5627" t="s">
        <v>93</v>
      </c>
      <c r="N5627" t="s">
        <v>94</v>
      </c>
      <c r="O5627">
        <f t="shared" si="87"/>
        <v>2014</v>
      </c>
    </row>
    <row r="5628" spans="1:15" x14ac:dyDescent="0.3">
      <c r="A5628" t="s">
        <v>7588</v>
      </c>
      <c r="B5628" s="7">
        <v>41911</v>
      </c>
      <c r="C5628" t="s">
        <v>3338</v>
      </c>
      <c r="D5628" t="s">
        <v>3349</v>
      </c>
      <c r="E5628">
        <v>2348.8200000000002</v>
      </c>
      <c r="F5628">
        <v>9</v>
      </c>
      <c r="G5628">
        <v>0</v>
      </c>
      <c r="H5628">
        <v>399.29939999999999</v>
      </c>
      <c r="I5628" t="s">
        <v>32</v>
      </c>
      <c r="J5628" t="s">
        <v>53</v>
      </c>
      <c r="K5628" t="s">
        <v>3350</v>
      </c>
      <c r="L5628" t="s">
        <v>47</v>
      </c>
      <c r="M5628" t="s">
        <v>93</v>
      </c>
      <c r="N5628" t="s">
        <v>94</v>
      </c>
      <c r="O5628">
        <f t="shared" si="87"/>
        <v>2014</v>
      </c>
    </row>
    <row r="5629" spans="1:15" x14ac:dyDescent="0.3">
      <c r="A5629" t="s">
        <v>7589</v>
      </c>
      <c r="B5629" s="7">
        <v>42912</v>
      </c>
      <c r="C5629" t="s">
        <v>848</v>
      </c>
      <c r="D5629" t="s">
        <v>948</v>
      </c>
      <c r="E5629">
        <v>13.872</v>
      </c>
      <c r="F5629">
        <v>6</v>
      </c>
      <c r="G5629">
        <v>0.2</v>
      </c>
      <c r="H5629">
        <v>4.6818</v>
      </c>
      <c r="I5629" t="s">
        <v>44</v>
      </c>
      <c r="J5629" t="s">
        <v>45</v>
      </c>
      <c r="K5629" t="s">
        <v>949</v>
      </c>
      <c r="L5629" t="s">
        <v>35</v>
      </c>
      <c r="M5629" t="s">
        <v>55</v>
      </c>
      <c r="N5629" t="s">
        <v>1256</v>
      </c>
      <c r="O5629">
        <f t="shared" si="87"/>
        <v>2017</v>
      </c>
    </row>
    <row r="5630" spans="1:15" x14ac:dyDescent="0.3">
      <c r="A5630" t="s">
        <v>7589</v>
      </c>
      <c r="B5630" s="7">
        <v>42912</v>
      </c>
      <c r="C5630" t="s">
        <v>848</v>
      </c>
      <c r="D5630" t="s">
        <v>7590</v>
      </c>
      <c r="E5630">
        <v>273.55200000000002</v>
      </c>
      <c r="F5630">
        <v>3</v>
      </c>
      <c r="G5630">
        <v>0.2</v>
      </c>
      <c r="H5630">
        <v>-13.6776</v>
      </c>
      <c r="I5630" t="s">
        <v>32</v>
      </c>
      <c r="J5630" t="s">
        <v>39</v>
      </c>
      <c r="K5630" t="s">
        <v>7591</v>
      </c>
      <c r="L5630" t="s">
        <v>35</v>
      </c>
      <c r="M5630" t="s">
        <v>55</v>
      </c>
      <c r="N5630" t="s">
        <v>1256</v>
      </c>
      <c r="O5630">
        <f t="shared" si="87"/>
        <v>2017</v>
      </c>
    </row>
    <row r="5631" spans="1:15" x14ac:dyDescent="0.3">
      <c r="A5631" t="s">
        <v>7592</v>
      </c>
      <c r="B5631" s="7">
        <v>42603</v>
      </c>
      <c r="C5631" t="s">
        <v>394</v>
      </c>
      <c r="D5631" t="s">
        <v>3450</v>
      </c>
      <c r="E5631">
        <v>815.29200000000003</v>
      </c>
      <c r="F5631">
        <v>9</v>
      </c>
      <c r="G5631">
        <v>0.4</v>
      </c>
      <c r="H5631">
        <v>-339.70499999999998</v>
      </c>
      <c r="I5631" t="s">
        <v>32</v>
      </c>
      <c r="J5631" t="s">
        <v>53</v>
      </c>
      <c r="K5631" t="s">
        <v>3451</v>
      </c>
      <c r="L5631" t="s">
        <v>137</v>
      </c>
      <c r="M5631" t="s">
        <v>138</v>
      </c>
      <c r="N5631" t="s">
        <v>139</v>
      </c>
      <c r="O5631">
        <f t="shared" si="87"/>
        <v>2016</v>
      </c>
    </row>
    <row r="5632" spans="1:15" x14ac:dyDescent="0.3">
      <c r="A5632" t="s">
        <v>7593</v>
      </c>
      <c r="B5632" s="7">
        <v>41681</v>
      </c>
      <c r="C5632" t="s">
        <v>1314</v>
      </c>
      <c r="D5632" t="s">
        <v>1629</v>
      </c>
      <c r="E5632">
        <v>234.45</v>
      </c>
      <c r="F5632">
        <v>3</v>
      </c>
      <c r="G5632">
        <v>0</v>
      </c>
      <c r="H5632">
        <v>103.158</v>
      </c>
      <c r="I5632" t="s">
        <v>69</v>
      </c>
      <c r="J5632" t="s">
        <v>148</v>
      </c>
      <c r="K5632" t="s">
        <v>1630</v>
      </c>
      <c r="L5632" t="s">
        <v>35</v>
      </c>
      <c r="M5632" t="s">
        <v>289</v>
      </c>
      <c r="N5632" t="s">
        <v>4312</v>
      </c>
      <c r="O5632">
        <f t="shared" si="87"/>
        <v>2014</v>
      </c>
    </row>
    <row r="5633" spans="1:15" x14ac:dyDescent="0.3">
      <c r="A5633" t="s">
        <v>7593</v>
      </c>
      <c r="B5633" s="7">
        <v>41681</v>
      </c>
      <c r="C5633" t="s">
        <v>1314</v>
      </c>
      <c r="D5633" t="s">
        <v>3544</v>
      </c>
      <c r="E5633">
        <v>1256.22</v>
      </c>
      <c r="F5633">
        <v>6</v>
      </c>
      <c r="G5633">
        <v>0</v>
      </c>
      <c r="H5633">
        <v>75.373199999999997</v>
      </c>
      <c r="I5633" t="s">
        <v>32</v>
      </c>
      <c r="J5633" t="s">
        <v>53</v>
      </c>
      <c r="K5633" t="s">
        <v>3545</v>
      </c>
      <c r="L5633" t="s">
        <v>35</v>
      </c>
      <c r="M5633" t="s">
        <v>289</v>
      </c>
      <c r="N5633" t="s">
        <v>4312</v>
      </c>
      <c r="O5633">
        <f t="shared" si="87"/>
        <v>2014</v>
      </c>
    </row>
    <row r="5634" spans="1:15" x14ac:dyDescent="0.3">
      <c r="A5634" t="s">
        <v>7593</v>
      </c>
      <c r="B5634" s="7">
        <v>41681</v>
      </c>
      <c r="C5634" t="s">
        <v>1314</v>
      </c>
      <c r="D5634" t="s">
        <v>210</v>
      </c>
      <c r="E5634">
        <v>17.46</v>
      </c>
      <c r="F5634">
        <v>2</v>
      </c>
      <c r="G5634">
        <v>0</v>
      </c>
      <c r="H5634">
        <v>8.2062000000000008</v>
      </c>
      <c r="I5634" t="s">
        <v>44</v>
      </c>
      <c r="J5634" t="s">
        <v>73</v>
      </c>
      <c r="K5634" t="s">
        <v>211</v>
      </c>
      <c r="L5634" t="s">
        <v>35</v>
      </c>
      <c r="M5634" t="s">
        <v>289</v>
      </c>
      <c r="N5634" t="s">
        <v>4312</v>
      </c>
      <c r="O5634">
        <f t="shared" ref="O5634:O5697" si="88">YEAR(B5634)</f>
        <v>2014</v>
      </c>
    </row>
    <row r="5635" spans="1:15" x14ac:dyDescent="0.3">
      <c r="A5635" t="s">
        <v>7594</v>
      </c>
      <c r="B5635" s="7">
        <v>42636</v>
      </c>
      <c r="C5635" t="s">
        <v>4855</v>
      </c>
      <c r="D5635" t="s">
        <v>2131</v>
      </c>
      <c r="E5635">
        <v>10.528</v>
      </c>
      <c r="F5635">
        <v>7</v>
      </c>
      <c r="G5635">
        <v>0.2</v>
      </c>
      <c r="H5635">
        <v>3.6848000000000001</v>
      </c>
      <c r="I5635" t="s">
        <v>44</v>
      </c>
      <c r="J5635" t="s">
        <v>73</v>
      </c>
      <c r="K5635" t="s">
        <v>2132</v>
      </c>
      <c r="L5635" t="s">
        <v>137</v>
      </c>
      <c r="M5635" t="s">
        <v>243</v>
      </c>
      <c r="N5635" t="s">
        <v>244</v>
      </c>
      <c r="O5635">
        <f t="shared" si="88"/>
        <v>2016</v>
      </c>
    </row>
    <row r="5636" spans="1:15" x14ac:dyDescent="0.3">
      <c r="A5636" t="s">
        <v>7595</v>
      </c>
      <c r="B5636" s="7">
        <v>42343</v>
      </c>
      <c r="C5636" t="s">
        <v>5987</v>
      </c>
      <c r="D5636" t="s">
        <v>3442</v>
      </c>
      <c r="E5636">
        <v>152.80000000000001</v>
      </c>
      <c r="F5636">
        <v>5</v>
      </c>
      <c r="G5636">
        <v>0</v>
      </c>
      <c r="H5636">
        <v>76.400000000000006</v>
      </c>
      <c r="I5636" t="s">
        <v>44</v>
      </c>
      <c r="J5636" t="s">
        <v>73</v>
      </c>
      <c r="K5636" t="s">
        <v>3443</v>
      </c>
      <c r="L5636" t="s">
        <v>99</v>
      </c>
      <c r="M5636" t="s">
        <v>216</v>
      </c>
      <c r="N5636" t="s">
        <v>7596</v>
      </c>
      <c r="O5636">
        <f t="shared" si="88"/>
        <v>2015</v>
      </c>
    </row>
    <row r="5637" spans="1:15" x14ac:dyDescent="0.3">
      <c r="A5637" t="s">
        <v>7597</v>
      </c>
      <c r="B5637" s="7">
        <v>42981</v>
      </c>
      <c r="C5637" t="s">
        <v>2462</v>
      </c>
      <c r="D5637" t="s">
        <v>1188</v>
      </c>
      <c r="E5637">
        <v>82.56</v>
      </c>
      <c r="F5637">
        <v>5</v>
      </c>
      <c r="G5637">
        <v>0.2</v>
      </c>
      <c r="H5637">
        <v>28.896000000000001</v>
      </c>
      <c r="I5637" t="s">
        <v>44</v>
      </c>
      <c r="J5637" t="s">
        <v>73</v>
      </c>
      <c r="K5637" t="s">
        <v>1189</v>
      </c>
      <c r="L5637" t="s">
        <v>47</v>
      </c>
      <c r="M5637" t="s">
        <v>48</v>
      </c>
      <c r="N5637" t="s">
        <v>7598</v>
      </c>
      <c r="O5637">
        <f t="shared" si="88"/>
        <v>2017</v>
      </c>
    </row>
    <row r="5638" spans="1:15" x14ac:dyDescent="0.3">
      <c r="A5638" t="s">
        <v>7597</v>
      </c>
      <c r="B5638" s="7">
        <v>42981</v>
      </c>
      <c r="C5638" t="s">
        <v>2462</v>
      </c>
      <c r="D5638" t="s">
        <v>5824</v>
      </c>
      <c r="E5638">
        <v>284.97000000000003</v>
      </c>
      <c r="F5638">
        <v>3</v>
      </c>
      <c r="G5638">
        <v>0</v>
      </c>
      <c r="H5638">
        <v>85.491</v>
      </c>
      <c r="I5638" t="s">
        <v>69</v>
      </c>
      <c r="J5638" t="s">
        <v>148</v>
      </c>
      <c r="K5638" t="s">
        <v>5825</v>
      </c>
      <c r="L5638" t="s">
        <v>47</v>
      </c>
      <c r="M5638" t="s">
        <v>48</v>
      </c>
      <c r="N5638" t="s">
        <v>7598</v>
      </c>
      <c r="O5638">
        <f t="shared" si="88"/>
        <v>2017</v>
      </c>
    </row>
    <row r="5639" spans="1:15" x14ac:dyDescent="0.3">
      <c r="A5639" t="s">
        <v>7599</v>
      </c>
      <c r="B5639" s="7">
        <v>42820</v>
      </c>
      <c r="C5639" t="s">
        <v>4844</v>
      </c>
      <c r="D5639" t="s">
        <v>7600</v>
      </c>
      <c r="E5639">
        <v>60.84</v>
      </c>
      <c r="F5639">
        <v>3</v>
      </c>
      <c r="G5639">
        <v>0</v>
      </c>
      <c r="H5639">
        <v>23.119199999999999</v>
      </c>
      <c r="I5639" t="s">
        <v>32</v>
      </c>
      <c r="J5639" t="s">
        <v>63</v>
      </c>
      <c r="K5639" t="s">
        <v>7601</v>
      </c>
      <c r="L5639" t="s">
        <v>99</v>
      </c>
      <c r="M5639" t="s">
        <v>216</v>
      </c>
      <c r="N5639" t="s">
        <v>1815</v>
      </c>
      <c r="O5639">
        <f t="shared" si="88"/>
        <v>2017</v>
      </c>
    </row>
    <row r="5640" spans="1:15" x14ac:dyDescent="0.3">
      <c r="A5640" t="s">
        <v>7602</v>
      </c>
      <c r="B5640" s="7">
        <v>41994</v>
      </c>
      <c r="C5640" t="s">
        <v>2214</v>
      </c>
      <c r="D5640" t="s">
        <v>608</v>
      </c>
      <c r="E5640">
        <v>1325.76</v>
      </c>
      <c r="F5640">
        <v>6</v>
      </c>
      <c r="G5640">
        <v>0.2</v>
      </c>
      <c r="H5640">
        <v>149.148</v>
      </c>
      <c r="I5640" t="s">
        <v>32</v>
      </c>
      <c r="J5640" t="s">
        <v>39</v>
      </c>
      <c r="K5640" t="s">
        <v>609</v>
      </c>
      <c r="L5640" t="s">
        <v>47</v>
      </c>
      <c r="M5640" t="s">
        <v>48</v>
      </c>
      <c r="N5640" t="s">
        <v>840</v>
      </c>
      <c r="O5640">
        <f t="shared" si="88"/>
        <v>2014</v>
      </c>
    </row>
    <row r="5641" spans="1:15" x14ac:dyDescent="0.3">
      <c r="A5641" t="s">
        <v>7602</v>
      </c>
      <c r="B5641" s="7">
        <v>41994</v>
      </c>
      <c r="C5641" t="s">
        <v>2214</v>
      </c>
      <c r="D5641" t="s">
        <v>1598</v>
      </c>
      <c r="E5641">
        <v>572.16</v>
      </c>
      <c r="F5641">
        <v>3</v>
      </c>
      <c r="G5641">
        <v>0.2</v>
      </c>
      <c r="H5641">
        <v>35.76</v>
      </c>
      <c r="I5641" t="s">
        <v>32</v>
      </c>
      <c r="J5641" t="s">
        <v>39</v>
      </c>
      <c r="K5641" t="s">
        <v>1599</v>
      </c>
      <c r="L5641" t="s">
        <v>47</v>
      </c>
      <c r="M5641" t="s">
        <v>48</v>
      </c>
      <c r="N5641" t="s">
        <v>840</v>
      </c>
      <c r="O5641">
        <f t="shared" si="88"/>
        <v>2014</v>
      </c>
    </row>
    <row r="5642" spans="1:15" x14ac:dyDescent="0.3">
      <c r="A5642" t="s">
        <v>7603</v>
      </c>
      <c r="B5642" s="7">
        <v>41905</v>
      </c>
      <c r="C5642" t="s">
        <v>640</v>
      </c>
      <c r="D5642" t="s">
        <v>7385</v>
      </c>
      <c r="E5642">
        <v>28.8</v>
      </c>
      <c r="F5642">
        <v>9</v>
      </c>
      <c r="G5642">
        <v>0.2</v>
      </c>
      <c r="H5642">
        <v>10.08</v>
      </c>
      <c r="I5642" t="s">
        <v>44</v>
      </c>
      <c r="J5642" t="s">
        <v>85</v>
      </c>
      <c r="K5642" t="s">
        <v>7386</v>
      </c>
      <c r="L5642" t="s">
        <v>137</v>
      </c>
      <c r="M5642" t="s">
        <v>445</v>
      </c>
      <c r="N5642" t="s">
        <v>994</v>
      </c>
      <c r="O5642">
        <f t="shared" si="88"/>
        <v>2014</v>
      </c>
    </row>
    <row r="5643" spans="1:15" x14ac:dyDescent="0.3">
      <c r="A5643" t="s">
        <v>7604</v>
      </c>
      <c r="B5643" s="7">
        <v>42827</v>
      </c>
      <c r="C5643" t="s">
        <v>2969</v>
      </c>
      <c r="D5643" t="s">
        <v>127</v>
      </c>
      <c r="E5643">
        <v>11.12</v>
      </c>
      <c r="F5643">
        <v>4</v>
      </c>
      <c r="G5643">
        <v>0</v>
      </c>
      <c r="H5643">
        <v>2.8912</v>
      </c>
      <c r="I5643" t="s">
        <v>44</v>
      </c>
      <c r="J5643" t="s">
        <v>66</v>
      </c>
      <c r="K5643" t="s">
        <v>128</v>
      </c>
      <c r="L5643" t="s">
        <v>137</v>
      </c>
      <c r="M5643" t="s">
        <v>663</v>
      </c>
      <c r="N5643" t="s">
        <v>4065</v>
      </c>
      <c r="O5643">
        <f t="shared" si="88"/>
        <v>2017</v>
      </c>
    </row>
    <row r="5644" spans="1:15" x14ac:dyDescent="0.3">
      <c r="A5644" t="s">
        <v>7605</v>
      </c>
      <c r="B5644" s="7">
        <v>42461</v>
      </c>
      <c r="C5644" t="s">
        <v>4968</v>
      </c>
      <c r="D5644" t="s">
        <v>901</v>
      </c>
      <c r="E5644">
        <v>7.04</v>
      </c>
      <c r="F5644">
        <v>4</v>
      </c>
      <c r="G5644">
        <v>0</v>
      </c>
      <c r="H5644">
        <v>3.0975999999999999</v>
      </c>
      <c r="I5644" t="s">
        <v>32</v>
      </c>
      <c r="J5644" t="s">
        <v>63</v>
      </c>
      <c r="K5644" t="s">
        <v>902</v>
      </c>
      <c r="L5644" t="s">
        <v>35</v>
      </c>
      <c r="M5644" t="s">
        <v>1129</v>
      </c>
      <c r="N5644" t="s">
        <v>446</v>
      </c>
      <c r="O5644">
        <f t="shared" si="88"/>
        <v>2016</v>
      </c>
    </row>
    <row r="5645" spans="1:15" x14ac:dyDescent="0.3">
      <c r="A5645" t="s">
        <v>7606</v>
      </c>
      <c r="B5645" s="7">
        <v>42139</v>
      </c>
      <c r="C5645" t="s">
        <v>5917</v>
      </c>
      <c r="D5645" t="s">
        <v>4726</v>
      </c>
      <c r="E5645">
        <v>17.940000000000001</v>
      </c>
      <c r="F5645">
        <v>3</v>
      </c>
      <c r="G5645">
        <v>0</v>
      </c>
      <c r="H5645">
        <v>8.7905999999999995</v>
      </c>
      <c r="I5645" t="s">
        <v>44</v>
      </c>
      <c r="J5645" t="s">
        <v>159</v>
      </c>
      <c r="K5645" t="s">
        <v>4727</v>
      </c>
      <c r="L5645" t="s">
        <v>35</v>
      </c>
      <c r="M5645" t="s">
        <v>1129</v>
      </c>
      <c r="N5645" t="s">
        <v>2867</v>
      </c>
      <c r="O5645">
        <f t="shared" si="88"/>
        <v>2015</v>
      </c>
    </row>
    <row r="5646" spans="1:15" x14ac:dyDescent="0.3">
      <c r="A5646" t="s">
        <v>7607</v>
      </c>
      <c r="B5646" s="7">
        <v>42817</v>
      </c>
      <c r="C5646" t="s">
        <v>2338</v>
      </c>
      <c r="D5646" t="s">
        <v>1809</v>
      </c>
      <c r="E5646">
        <v>34.76</v>
      </c>
      <c r="F5646">
        <v>5</v>
      </c>
      <c r="G5646">
        <v>0.2</v>
      </c>
      <c r="H5646">
        <v>11.297000000000001</v>
      </c>
      <c r="I5646" t="s">
        <v>44</v>
      </c>
      <c r="J5646" t="s">
        <v>73</v>
      </c>
      <c r="K5646" t="s">
        <v>1810</v>
      </c>
      <c r="L5646" t="s">
        <v>47</v>
      </c>
      <c r="M5646" t="s">
        <v>93</v>
      </c>
      <c r="N5646" t="s">
        <v>94</v>
      </c>
      <c r="O5646">
        <f t="shared" si="88"/>
        <v>2017</v>
      </c>
    </row>
    <row r="5647" spans="1:15" x14ac:dyDescent="0.3">
      <c r="A5647" t="s">
        <v>7608</v>
      </c>
      <c r="B5647" s="7">
        <v>42839</v>
      </c>
      <c r="C5647" t="s">
        <v>3297</v>
      </c>
      <c r="D5647" t="s">
        <v>3254</v>
      </c>
      <c r="E5647">
        <v>74.45</v>
      </c>
      <c r="F5647">
        <v>5</v>
      </c>
      <c r="G5647">
        <v>0</v>
      </c>
      <c r="H5647">
        <v>20.101500000000001</v>
      </c>
      <c r="I5647" t="s">
        <v>32</v>
      </c>
      <c r="J5647" t="s">
        <v>63</v>
      </c>
      <c r="K5647" t="s">
        <v>3255</v>
      </c>
      <c r="L5647" t="s">
        <v>137</v>
      </c>
      <c r="M5647" t="s">
        <v>698</v>
      </c>
      <c r="N5647" t="s">
        <v>886</v>
      </c>
      <c r="O5647">
        <f t="shared" si="88"/>
        <v>2017</v>
      </c>
    </row>
    <row r="5648" spans="1:15" x14ac:dyDescent="0.3">
      <c r="A5648" t="s">
        <v>7609</v>
      </c>
      <c r="B5648" s="7">
        <v>42008</v>
      </c>
      <c r="C5648" t="s">
        <v>913</v>
      </c>
      <c r="D5648" t="s">
        <v>3458</v>
      </c>
      <c r="E5648">
        <v>192.22</v>
      </c>
      <c r="F5648">
        <v>14</v>
      </c>
      <c r="G5648">
        <v>0</v>
      </c>
      <c r="H5648">
        <v>69.199200000000005</v>
      </c>
      <c r="I5648" t="s">
        <v>32</v>
      </c>
      <c r="J5648" t="s">
        <v>63</v>
      </c>
      <c r="K5648" t="s">
        <v>3459</v>
      </c>
      <c r="L5648" t="s">
        <v>35</v>
      </c>
      <c r="M5648" t="s">
        <v>289</v>
      </c>
      <c r="N5648" t="s">
        <v>2473</v>
      </c>
      <c r="O5648">
        <f t="shared" si="88"/>
        <v>2015</v>
      </c>
    </row>
    <row r="5649" spans="1:15" x14ac:dyDescent="0.3">
      <c r="A5649" t="s">
        <v>7610</v>
      </c>
      <c r="B5649" s="7">
        <v>43041</v>
      </c>
      <c r="C5649" t="s">
        <v>5531</v>
      </c>
      <c r="D5649" t="s">
        <v>1999</v>
      </c>
      <c r="E5649">
        <v>19.440000000000001</v>
      </c>
      <c r="F5649">
        <v>3</v>
      </c>
      <c r="G5649">
        <v>0</v>
      </c>
      <c r="H5649">
        <v>9.3312000000000008</v>
      </c>
      <c r="I5649" t="s">
        <v>44</v>
      </c>
      <c r="J5649" t="s">
        <v>85</v>
      </c>
      <c r="K5649" t="s">
        <v>2000</v>
      </c>
      <c r="L5649" t="s">
        <v>47</v>
      </c>
      <c r="M5649" t="s">
        <v>114</v>
      </c>
      <c r="N5649" t="s">
        <v>4534</v>
      </c>
      <c r="O5649">
        <f t="shared" si="88"/>
        <v>2017</v>
      </c>
    </row>
    <row r="5650" spans="1:15" x14ac:dyDescent="0.3">
      <c r="A5650" t="s">
        <v>7611</v>
      </c>
      <c r="B5650" s="7">
        <v>42933</v>
      </c>
      <c r="C5650" t="s">
        <v>2136</v>
      </c>
      <c r="D5650" t="s">
        <v>5771</v>
      </c>
      <c r="E5650">
        <v>32.4</v>
      </c>
      <c r="F5650">
        <v>5</v>
      </c>
      <c r="G5650">
        <v>0</v>
      </c>
      <c r="H5650">
        <v>15.552</v>
      </c>
      <c r="I5650" t="s">
        <v>44</v>
      </c>
      <c r="J5650" t="s">
        <v>85</v>
      </c>
      <c r="K5650" t="s">
        <v>5772</v>
      </c>
      <c r="L5650" t="s">
        <v>47</v>
      </c>
      <c r="M5650" t="s">
        <v>48</v>
      </c>
      <c r="N5650" t="s">
        <v>5440</v>
      </c>
      <c r="O5650">
        <f t="shared" si="88"/>
        <v>2017</v>
      </c>
    </row>
    <row r="5651" spans="1:15" x14ac:dyDescent="0.3">
      <c r="A5651" t="s">
        <v>7611</v>
      </c>
      <c r="B5651" s="7">
        <v>42933</v>
      </c>
      <c r="C5651" t="s">
        <v>2136</v>
      </c>
      <c r="D5651" t="s">
        <v>7612</v>
      </c>
      <c r="E5651">
        <v>57.9</v>
      </c>
      <c r="F5651">
        <v>5</v>
      </c>
      <c r="G5651">
        <v>0</v>
      </c>
      <c r="H5651">
        <v>28.95</v>
      </c>
      <c r="I5651" t="s">
        <v>44</v>
      </c>
      <c r="J5651" t="s">
        <v>159</v>
      </c>
      <c r="K5651" t="s">
        <v>7276</v>
      </c>
      <c r="L5651" t="s">
        <v>47</v>
      </c>
      <c r="M5651" t="s">
        <v>48</v>
      </c>
      <c r="N5651" t="s">
        <v>5440</v>
      </c>
      <c r="O5651">
        <f t="shared" si="88"/>
        <v>2017</v>
      </c>
    </row>
    <row r="5652" spans="1:15" x14ac:dyDescent="0.3">
      <c r="A5652" t="s">
        <v>7611</v>
      </c>
      <c r="B5652" s="7">
        <v>42933</v>
      </c>
      <c r="C5652" t="s">
        <v>2136</v>
      </c>
      <c r="D5652" t="s">
        <v>5698</v>
      </c>
      <c r="E5652">
        <v>10.56</v>
      </c>
      <c r="F5652">
        <v>2</v>
      </c>
      <c r="G5652">
        <v>0</v>
      </c>
      <c r="H5652">
        <v>0</v>
      </c>
      <c r="I5652" t="s">
        <v>44</v>
      </c>
      <c r="J5652" t="s">
        <v>58</v>
      </c>
      <c r="K5652" t="s">
        <v>5699</v>
      </c>
      <c r="L5652" t="s">
        <v>47</v>
      </c>
      <c r="M5652" t="s">
        <v>48</v>
      </c>
      <c r="N5652" t="s">
        <v>5440</v>
      </c>
      <c r="O5652">
        <f t="shared" si="88"/>
        <v>2017</v>
      </c>
    </row>
    <row r="5653" spans="1:15" x14ac:dyDescent="0.3">
      <c r="A5653" t="s">
        <v>7611</v>
      </c>
      <c r="B5653" s="7">
        <v>42933</v>
      </c>
      <c r="C5653" t="s">
        <v>2136</v>
      </c>
      <c r="D5653" t="s">
        <v>676</v>
      </c>
      <c r="E5653">
        <v>1194.165</v>
      </c>
      <c r="F5653">
        <v>5</v>
      </c>
      <c r="G5653">
        <v>0.15</v>
      </c>
      <c r="H5653">
        <v>210.73500000000001</v>
      </c>
      <c r="I5653" t="s">
        <v>32</v>
      </c>
      <c r="J5653" t="s">
        <v>33</v>
      </c>
      <c r="K5653" t="s">
        <v>677</v>
      </c>
      <c r="L5653" t="s">
        <v>47</v>
      </c>
      <c r="M5653" t="s">
        <v>48</v>
      </c>
      <c r="N5653" t="s">
        <v>5440</v>
      </c>
      <c r="O5653">
        <f t="shared" si="88"/>
        <v>2017</v>
      </c>
    </row>
    <row r="5654" spans="1:15" x14ac:dyDescent="0.3">
      <c r="A5654" t="s">
        <v>7613</v>
      </c>
      <c r="B5654" s="7">
        <v>43014</v>
      </c>
      <c r="C5654" t="s">
        <v>1168</v>
      </c>
      <c r="D5654" t="s">
        <v>5821</v>
      </c>
      <c r="E5654">
        <v>40.99</v>
      </c>
      <c r="F5654">
        <v>1</v>
      </c>
      <c r="G5654">
        <v>0</v>
      </c>
      <c r="H5654">
        <v>20.085100000000001</v>
      </c>
      <c r="I5654" t="s">
        <v>44</v>
      </c>
      <c r="J5654" t="s">
        <v>85</v>
      </c>
      <c r="K5654" t="s">
        <v>5822</v>
      </c>
      <c r="L5654" t="s">
        <v>137</v>
      </c>
      <c r="M5654" t="s">
        <v>243</v>
      </c>
      <c r="N5654" t="s">
        <v>244</v>
      </c>
      <c r="O5654">
        <f t="shared" si="88"/>
        <v>2017</v>
      </c>
    </row>
    <row r="5655" spans="1:15" x14ac:dyDescent="0.3">
      <c r="A5655" t="s">
        <v>7614</v>
      </c>
      <c r="B5655" s="7">
        <v>41947</v>
      </c>
      <c r="C5655" t="s">
        <v>1911</v>
      </c>
      <c r="D5655" t="s">
        <v>521</v>
      </c>
      <c r="E5655">
        <v>2.94</v>
      </c>
      <c r="F5655">
        <v>1</v>
      </c>
      <c r="G5655">
        <v>0</v>
      </c>
      <c r="H5655">
        <v>0.79379999999999995</v>
      </c>
      <c r="I5655" t="s">
        <v>44</v>
      </c>
      <c r="J5655" t="s">
        <v>66</v>
      </c>
      <c r="K5655" t="s">
        <v>522</v>
      </c>
      <c r="L5655" t="s">
        <v>47</v>
      </c>
      <c r="M5655" t="s">
        <v>48</v>
      </c>
      <c r="N5655" t="s">
        <v>1041</v>
      </c>
      <c r="O5655">
        <f t="shared" si="88"/>
        <v>2014</v>
      </c>
    </row>
    <row r="5656" spans="1:15" x14ac:dyDescent="0.3">
      <c r="A5656" t="s">
        <v>7615</v>
      </c>
      <c r="B5656" s="7">
        <v>42722</v>
      </c>
      <c r="C5656" t="s">
        <v>4430</v>
      </c>
      <c r="D5656" t="s">
        <v>1523</v>
      </c>
      <c r="E5656">
        <v>45.24</v>
      </c>
      <c r="F5656">
        <v>4</v>
      </c>
      <c r="G5656">
        <v>0.7</v>
      </c>
      <c r="H5656">
        <v>-30.16</v>
      </c>
      <c r="I5656" t="s">
        <v>44</v>
      </c>
      <c r="J5656" t="s">
        <v>73</v>
      </c>
      <c r="K5656" t="s">
        <v>1524</v>
      </c>
      <c r="L5656" t="s">
        <v>47</v>
      </c>
      <c r="M5656" t="s">
        <v>378</v>
      </c>
      <c r="N5656" t="s">
        <v>1744</v>
      </c>
      <c r="O5656">
        <f t="shared" si="88"/>
        <v>2016</v>
      </c>
    </row>
    <row r="5657" spans="1:15" x14ac:dyDescent="0.3">
      <c r="A5657" t="s">
        <v>7615</v>
      </c>
      <c r="B5657" s="7">
        <v>42722</v>
      </c>
      <c r="C5657" t="s">
        <v>4430</v>
      </c>
      <c r="D5657" t="s">
        <v>1751</v>
      </c>
      <c r="E5657">
        <v>18.687999999999999</v>
      </c>
      <c r="F5657">
        <v>4</v>
      </c>
      <c r="G5657">
        <v>0.2</v>
      </c>
      <c r="H5657">
        <v>2.3359999999999999</v>
      </c>
      <c r="I5657" t="s">
        <v>44</v>
      </c>
      <c r="J5657" t="s">
        <v>66</v>
      </c>
      <c r="K5657" t="s">
        <v>1752</v>
      </c>
      <c r="L5657" t="s">
        <v>47</v>
      </c>
      <c r="M5657" t="s">
        <v>378</v>
      </c>
      <c r="N5657" t="s">
        <v>1744</v>
      </c>
      <c r="O5657">
        <f t="shared" si="88"/>
        <v>2016</v>
      </c>
    </row>
    <row r="5658" spans="1:15" x14ac:dyDescent="0.3">
      <c r="A5658" t="s">
        <v>7615</v>
      </c>
      <c r="B5658" s="7">
        <v>42722</v>
      </c>
      <c r="C5658" t="s">
        <v>4430</v>
      </c>
      <c r="D5658" t="s">
        <v>7543</v>
      </c>
      <c r="E5658">
        <v>11.648</v>
      </c>
      <c r="F5658">
        <v>2</v>
      </c>
      <c r="G5658">
        <v>0.2</v>
      </c>
      <c r="H5658">
        <v>3.7856000000000001</v>
      </c>
      <c r="I5658" t="s">
        <v>44</v>
      </c>
      <c r="J5658" t="s">
        <v>85</v>
      </c>
      <c r="K5658" t="s">
        <v>7544</v>
      </c>
      <c r="L5658" t="s">
        <v>47</v>
      </c>
      <c r="M5658" t="s">
        <v>378</v>
      </c>
      <c r="N5658" t="s">
        <v>1744</v>
      </c>
      <c r="O5658">
        <f t="shared" si="88"/>
        <v>2016</v>
      </c>
    </row>
    <row r="5659" spans="1:15" x14ac:dyDescent="0.3">
      <c r="A5659" t="s">
        <v>7615</v>
      </c>
      <c r="B5659" s="7">
        <v>42722</v>
      </c>
      <c r="C5659" t="s">
        <v>4430</v>
      </c>
      <c r="D5659" t="s">
        <v>1501</v>
      </c>
      <c r="E5659">
        <v>112.776</v>
      </c>
      <c r="F5659">
        <v>3</v>
      </c>
      <c r="G5659">
        <v>0.2</v>
      </c>
      <c r="H5659">
        <v>-8.4581999999999997</v>
      </c>
      <c r="I5659" t="s">
        <v>69</v>
      </c>
      <c r="J5659" t="s">
        <v>148</v>
      </c>
      <c r="K5659" t="s">
        <v>1502</v>
      </c>
      <c r="L5659" t="s">
        <v>47</v>
      </c>
      <c r="M5659" t="s">
        <v>378</v>
      </c>
      <c r="N5659" t="s">
        <v>1744</v>
      </c>
      <c r="O5659">
        <f t="shared" si="88"/>
        <v>2016</v>
      </c>
    </row>
    <row r="5660" spans="1:15" x14ac:dyDescent="0.3">
      <c r="A5660" t="s">
        <v>7615</v>
      </c>
      <c r="B5660" s="7">
        <v>42722</v>
      </c>
      <c r="C5660" t="s">
        <v>4430</v>
      </c>
      <c r="D5660" t="s">
        <v>3450</v>
      </c>
      <c r="E5660">
        <v>377.45</v>
      </c>
      <c r="F5660">
        <v>5</v>
      </c>
      <c r="G5660">
        <v>0.5</v>
      </c>
      <c r="H5660">
        <v>-264.21499999999997</v>
      </c>
      <c r="I5660" t="s">
        <v>32</v>
      </c>
      <c r="J5660" t="s">
        <v>53</v>
      </c>
      <c r="K5660" t="s">
        <v>3451</v>
      </c>
      <c r="L5660" t="s">
        <v>47</v>
      </c>
      <c r="M5660" t="s">
        <v>378</v>
      </c>
      <c r="N5660" t="s">
        <v>1744</v>
      </c>
      <c r="O5660">
        <f t="shared" si="88"/>
        <v>2016</v>
      </c>
    </row>
    <row r="5661" spans="1:15" x14ac:dyDescent="0.3">
      <c r="A5661" t="s">
        <v>7615</v>
      </c>
      <c r="B5661" s="7">
        <v>42722</v>
      </c>
      <c r="C5661" t="s">
        <v>4430</v>
      </c>
      <c r="D5661" t="s">
        <v>5717</v>
      </c>
      <c r="E5661">
        <v>15.936</v>
      </c>
      <c r="F5661">
        <v>4</v>
      </c>
      <c r="G5661">
        <v>0.2</v>
      </c>
      <c r="H5661">
        <v>5.1791999999999998</v>
      </c>
      <c r="I5661" t="s">
        <v>44</v>
      </c>
      <c r="J5661" t="s">
        <v>45</v>
      </c>
      <c r="K5661" t="s">
        <v>5718</v>
      </c>
      <c r="L5661" t="s">
        <v>47</v>
      </c>
      <c r="M5661" t="s">
        <v>378</v>
      </c>
      <c r="N5661" t="s">
        <v>1744</v>
      </c>
      <c r="O5661">
        <f t="shared" si="88"/>
        <v>2016</v>
      </c>
    </row>
    <row r="5662" spans="1:15" x14ac:dyDescent="0.3">
      <c r="A5662" t="s">
        <v>7615</v>
      </c>
      <c r="B5662" s="7">
        <v>42722</v>
      </c>
      <c r="C5662" t="s">
        <v>4430</v>
      </c>
      <c r="D5662" t="s">
        <v>5044</v>
      </c>
      <c r="E5662">
        <v>28.68</v>
      </c>
      <c r="F5662">
        <v>3</v>
      </c>
      <c r="G5662">
        <v>0.2</v>
      </c>
      <c r="H5662">
        <v>-7.17</v>
      </c>
      <c r="I5662" t="s">
        <v>69</v>
      </c>
      <c r="J5662" t="s">
        <v>70</v>
      </c>
      <c r="K5662" t="s">
        <v>5045</v>
      </c>
      <c r="L5662" t="s">
        <v>47</v>
      </c>
      <c r="M5662" t="s">
        <v>378</v>
      </c>
      <c r="N5662" t="s">
        <v>1744</v>
      </c>
      <c r="O5662">
        <f t="shared" si="88"/>
        <v>2016</v>
      </c>
    </row>
    <row r="5663" spans="1:15" x14ac:dyDescent="0.3">
      <c r="A5663" t="s">
        <v>7616</v>
      </c>
      <c r="B5663" s="7">
        <v>42637</v>
      </c>
      <c r="C5663" t="s">
        <v>5136</v>
      </c>
      <c r="D5663" t="s">
        <v>984</v>
      </c>
      <c r="E5663">
        <v>21.44</v>
      </c>
      <c r="F5663">
        <v>2</v>
      </c>
      <c r="G5663">
        <v>0.2</v>
      </c>
      <c r="H5663">
        <v>7.5039999999999996</v>
      </c>
      <c r="I5663" t="s">
        <v>32</v>
      </c>
      <c r="J5663" t="s">
        <v>63</v>
      </c>
      <c r="K5663" t="s">
        <v>985</v>
      </c>
      <c r="L5663" t="s">
        <v>47</v>
      </c>
      <c r="M5663" t="s">
        <v>409</v>
      </c>
      <c r="N5663" t="s">
        <v>410</v>
      </c>
      <c r="O5663">
        <f t="shared" si="88"/>
        <v>2016</v>
      </c>
    </row>
    <row r="5664" spans="1:15" x14ac:dyDescent="0.3">
      <c r="A5664" t="s">
        <v>7616</v>
      </c>
      <c r="B5664" s="7">
        <v>42637</v>
      </c>
      <c r="C5664" t="s">
        <v>5136</v>
      </c>
      <c r="D5664" t="s">
        <v>3651</v>
      </c>
      <c r="E5664">
        <v>511.05599999999998</v>
      </c>
      <c r="F5664">
        <v>9</v>
      </c>
      <c r="G5664">
        <v>0.2</v>
      </c>
      <c r="H5664">
        <v>-95.822999999999993</v>
      </c>
      <c r="I5664" t="s">
        <v>44</v>
      </c>
      <c r="J5664" t="s">
        <v>58</v>
      </c>
      <c r="K5664" t="s">
        <v>3652</v>
      </c>
      <c r="L5664" t="s">
        <v>47</v>
      </c>
      <c r="M5664" t="s">
        <v>409</v>
      </c>
      <c r="N5664" t="s">
        <v>410</v>
      </c>
      <c r="O5664">
        <f t="shared" si="88"/>
        <v>2016</v>
      </c>
    </row>
    <row r="5665" spans="1:15" x14ac:dyDescent="0.3">
      <c r="A5665" t="s">
        <v>7617</v>
      </c>
      <c r="B5665" s="7">
        <v>42572</v>
      </c>
      <c r="C5665" t="s">
        <v>5614</v>
      </c>
      <c r="D5665" t="s">
        <v>7618</v>
      </c>
      <c r="E5665">
        <v>18.655999999999999</v>
      </c>
      <c r="F5665">
        <v>2</v>
      </c>
      <c r="G5665">
        <v>0.2</v>
      </c>
      <c r="H5665">
        <v>1.3992</v>
      </c>
      <c r="I5665" t="s">
        <v>44</v>
      </c>
      <c r="J5665" t="s">
        <v>66</v>
      </c>
      <c r="K5665" t="s">
        <v>7619</v>
      </c>
      <c r="L5665" t="s">
        <v>137</v>
      </c>
      <c r="M5665" t="s">
        <v>445</v>
      </c>
      <c r="N5665" t="s">
        <v>540</v>
      </c>
      <c r="O5665">
        <f t="shared" si="88"/>
        <v>2016</v>
      </c>
    </row>
    <row r="5666" spans="1:15" x14ac:dyDescent="0.3">
      <c r="A5666" t="s">
        <v>7617</v>
      </c>
      <c r="B5666" s="7">
        <v>42572</v>
      </c>
      <c r="C5666" t="s">
        <v>5614</v>
      </c>
      <c r="D5666" t="s">
        <v>3800</v>
      </c>
      <c r="E5666">
        <v>11.087999999999999</v>
      </c>
      <c r="F5666">
        <v>7</v>
      </c>
      <c r="G5666">
        <v>0.7</v>
      </c>
      <c r="H5666">
        <v>-8.1311999999999998</v>
      </c>
      <c r="I5666" t="s">
        <v>44</v>
      </c>
      <c r="J5666" t="s">
        <v>73</v>
      </c>
      <c r="K5666" t="s">
        <v>3801</v>
      </c>
      <c r="L5666" t="s">
        <v>137</v>
      </c>
      <c r="M5666" t="s">
        <v>445</v>
      </c>
      <c r="N5666" t="s">
        <v>540</v>
      </c>
      <c r="O5666">
        <f t="shared" si="88"/>
        <v>2016</v>
      </c>
    </row>
    <row r="5667" spans="1:15" x14ac:dyDescent="0.3">
      <c r="A5667" t="s">
        <v>7617</v>
      </c>
      <c r="B5667" s="7">
        <v>42572</v>
      </c>
      <c r="C5667" t="s">
        <v>5614</v>
      </c>
      <c r="D5667" t="s">
        <v>826</v>
      </c>
      <c r="E5667">
        <v>66.688000000000002</v>
      </c>
      <c r="F5667">
        <v>1</v>
      </c>
      <c r="G5667">
        <v>0.2</v>
      </c>
      <c r="H5667">
        <v>4.1680000000000001</v>
      </c>
      <c r="I5667" t="s">
        <v>44</v>
      </c>
      <c r="J5667" t="s">
        <v>58</v>
      </c>
      <c r="K5667" t="s">
        <v>827</v>
      </c>
      <c r="L5667" t="s">
        <v>137</v>
      </c>
      <c r="M5667" t="s">
        <v>445</v>
      </c>
      <c r="N5667" t="s">
        <v>540</v>
      </c>
      <c r="O5667">
        <f t="shared" si="88"/>
        <v>2016</v>
      </c>
    </row>
    <row r="5668" spans="1:15" x14ac:dyDescent="0.3">
      <c r="A5668" t="s">
        <v>7617</v>
      </c>
      <c r="B5668" s="7">
        <v>42572</v>
      </c>
      <c r="C5668" t="s">
        <v>5614</v>
      </c>
      <c r="D5668" t="s">
        <v>2829</v>
      </c>
      <c r="E5668">
        <v>99.488</v>
      </c>
      <c r="F5668">
        <v>2</v>
      </c>
      <c r="G5668">
        <v>0.2</v>
      </c>
      <c r="H5668">
        <v>8.7051999999999996</v>
      </c>
      <c r="I5668" t="s">
        <v>44</v>
      </c>
      <c r="J5668" t="s">
        <v>58</v>
      </c>
      <c r="K5668" t="s">
        <v>2830</v>
      </c>
      <c r="L5668" t="s">
        <v>137</v>
      </c>
      <c r="M5668" t="s">
        <v>445</v>
      </c>
      <c r="N5668" t="s">
        <v>540</v>
      </c>
      <c r="O5668">
        <f t="shared" si="88"/>
        <v>2016</v>
      </c>
    </row>
    <row r="5669" spans="1:15" x14ac:dyDescent="0.3">
      <c r="A5669" t="s">
        <v>7620</v>
      </c>
      <c r="B5669" s="7">
        <v>42532</v>
      </c>
      <c r="C5669" t="s">
        <v>2475</v>
      </c>
      <c r="D5669" t="s">
        <v>2306</v>
      </c>
      <c r="E5669">
        <v>14.62</v>
      </c>
      <c r="F5669">
        <v>2</v>
      </c>
      <c r="G5669">
        <v>0</v>
      </c>
      <c r="H5669">
        <v>6.8714000000000004</v>
      </c>
      <c r="I5669" t="s">
        <v>44</v>
      </c>
      <c r="J5669" t="s">
        <v>45</v>
      </c>
      <c r="K5669" t="s">
        <v>2307</v>
      </c>
      <c r="L5669" t="s">
        <v>47</v>
      </c>
      <c r="M5669" t="s">
        <v>93</v>
      </c>
      <c r="N5669" t="s">
        <v>94</v>
      </c>
      <c r="O5669">
        <f t="shared" si="88"/>
        <v>2016</v>
      </c>
    </row>
    <row r="5670" spans="1:15" x14ac:dyDescent="0.3">
      <c r="A5670" t="s">
        <v>7620</v>
      </c>
      <c r="B5670" s="7">
        <v>42532</v>
      </c>
      <c r="C5670" t="s">
        <v>2475</v>
      </c>
      <c r="D5670" t="s">
        <v>1855</v>
      </c>
      <c r="E5670">
        <v>53.984000000000002</v>
      </c>
      <c r="F5670">
        <v>14</v>
      </c>
      <c r="G5670">
        <v>0.2</v>
      </c>
      <c r="H5670">
        <v>17.544799999999999</v>
      </c>
      <c r="I5670" t="s">
        <v>44</v>
      </c>
      <c r="J5670" t="s">
        <v>73</v>
      </c>
      <c r="K5670" t="s">
        <v>1856</v>
      </c>
      <c r="L5670" t="s">
        <v>47</v>
      </c>
      <c r="M5670" t="s">
        <v>93</v>
      </c>
      <c r="N5670" t="s">
        <v>94</v>
      </c>
      <c r="O5670">
        <f t="shared" si="88"/>
        <v>2016</v>
      </c>
    </row>
    <row r="5671" spans="1:15" x14ac:dyDescent="0.3">
      <c r="A5671" t="s">
        <v>7620</v>
      </c>
      <c r="B5671" s="7">
        <v>42532</v>
      </c>
      <c r="C5671" t="s">
        <v>2475</v>
      </c>
      <c r="D5671" t="s">
        <v>4715</v>
      </c>
      <c r="E5671">
        <v>389.97</v>
      </c>
      <c r="F5671">
        <v>3</v>
      </c>
      <c r="G5671">
        <v>0</v>
      </c>
      <c r="H5671">
        <v>132.5898</v>
      </c>
      <c r="I5671" t="s">
        <v>69</v>
      </c>
      <c r="J5671" t="s">
        <v>148</v>
      </c>
      <c r="K5671" t="s">
        <v>4716</v>
      </c>
      <c r="L5671" t="s">
        <v>47</v>
      </c>
      <c r="M5671" t="s">
        <v>93</v>
      </c>
      <c r="N5671" t="s">
        <v>94</v>
      </c>
      <c r="O5671">
        <f t="shared" si="88"/>
        <v>2016</v>
      </c>
    </row>
    <row r="5672" spans="1:15" x14ac:dyDescent="0.3">
      <c r="A5672" t="s">
        <v>7621</v>
      </c>
      <c r="B5672" s="7">
        <v>42164</v>
      </c>
      <c r="C5672" t="s">
        <v>1717</v>
      </c>
      <c r="D5672" t="s">
        <v>7453</v>
      </c>
      <c r="E5672">
        <v>355.36</v>
      </c>
      <c r="F5672">
        <v>4</v>
      </c>
      <c r="G5672">
        <v>0</v>
      </c>
      <c r="H5672">
        <v>92.393600000000006</v>
      </c>
      <c r="I5672" t="s">
        <v>32</v>
      </c>
      <c r="J5672" t="s">
        <v>63</v>
      </c>
      <c r="K5672" t="s">
        <v>7454</v>
      </c>
      <c r="L5672" t="s">
        <v>47</v>
      </c>
      <c r="M5672" t="s">
        <v>5568</v>
      </c>
      <c r="N5672" t="s">
        <v>7622</v>
      </c>
      <c r="O5672">
        <f t="shared" si="88"/>
        <v>2015</v>
      </c>
    </row>
    <row r="5673" spans="1:15" x14ac:dyDescent="0.3">
      <c r="A5673" t="s">
        <v>7621</v>
      </c>
      <c r="B5673" s="7">
        <v>42164</v>
      </c>
      <c r="C5673" t="s">
        <v>1717</v>
      </c>
      <c r="D5673" t="s">
        <v>7162</v>
      </c>
      <c r="E5673">
        <v>140.376</v>
      </c>
      <c r="F5673">
        <v>3</v>
      </c>
      <c r="G5673">
        <v>0.2</v>
      </c>
      <c r="H5673">
        <v>8.7735000000000003</v>
      </c>
      <c r="I5673" t="s">
        <v>69</v>
      </c>
      <c r="J5673" t="s">
        <v>70</v>
      </c>
      <c r="K5673" t="s">
        <v>7163</v>
      </c>
      <c r="L5673" t="s">
        <v>47</v>
      </c>
      <c r="M5673" t="s">
        <v>5568</v>
      </c>
      <c r="N5673" t="s">
        <v>7622</v>
      </c>
      <c r="O5673">
        <f t="shared" si="88"/>
        <v>2015</v>
      </c>
    </row>
    <row r="5674" spans="1:15" x14ac:dyDescent="0.3">
      <c r="A5674" t="s">
        <v>7623</v>
      </c>
      <c r="B5674" s="7">
        <v>43035</v>
      </c>
      <c r="C5674" t="s">
        <v>520</v>
      </c>
      <c r="D5674" t="s">
        <v>6661</v>
      </c>
      <c r="E5674">
        <v>15.84</v>
      </c>
      <c r="F5674">
        <v>2</v>
      </c>
      <c r="G5674">
        <v>0.2</v>
      </c>
      <c r="H5674">
        <v>5.5439999999999996</v>
      </c>
      <c r="I5674" t="s">
        <v>44</v>
      </c>
      <c r="J5674" t="s">
        <v>159</v>
      </c>
      <c r="K5674" t="s">
        <v>6662</v>
      </c>
      <c r="L5674" t="s">
        <v>99</v>
      </c>
      <c r="M5674" t="s">
        <v>100</v>
      </c>
      <c r="N5674" t="s">
        <v>722</v>
      </c>
      <c r="O5674">
        <f t="shared" si="88"/>
        <v>2017</v>
      </c>
    </row>
    <row r="5675" spans="1:15" x14ac:dyDescent="0.3">
      <c r="A5675" t="s">
        <v>7623</v>
      </c>
      <c r="B5675" s="7">
        <v>43035</v>
      </c>
      <c r="C5675" t="s">
        <v>520</v>
      </c>
      <c r="D5675" t="s">
        <v>1788</v>
      </c>
      <c r="E5675">
        <v>8.4480000000000004</v>
      </c>
      <c r="F5675">
        <v>2</v>
      </c>
      <c r="G5675">
        <v>0.2</v>
      </c>
      <c r="H5675">
        <v>2.64</v>
      </c>
      <c r="I5675" t="s">
        <v>44</v>
      </c>
      <c r="J5675" t="s">
        <v>85</v>
      </c>
      <c r="K5675" t="s">
        <v>1789</v>
      </c>
      <c r="L5675" t="s">
        <v>99</v>
      </c>
      <c r="M5675" t="s">
        <v>100</v>
      </c>
      <c r="N5675" t="s">
        <v>722</v>
      </c>
      <c r="O5675">
        <f t="shared" si="88"/>
        <v>2017</v>
      </c>
    </row>
    <row r="5676" spans="1:15" x14ac:dyDescent="0.3">
      <c r="A5676" t="s">
        <v>7624</v>
      </c>
      <c r="B5676" s="7">
        <v>42391</v>
      </c>
      <c r="C5676" t="s">
        <v>3757</v>
      </c>
      <c r="D5676" t="s">
        <v>2211</v>
      </c>
      <c r="E5676">
        <v>12.96</v>
      </c>
      <c r="F5676">
        <v>2</v>
      </c>
      <c r="G5676">
        <v>0</v>
      </c>
      <c r="H5676">
        <v>6.2207999999999997</v>
      </c>
      <c r="I5676" t="s">
        <v>44</v>
      </c>
      <c r="J5676" t="s">
        <v>85</v>
      </c>
      <c r="K5676" t="s">
        <v>2212</v>
      </c>
      <c r="L5676" t="s">
        <v>47</v>
      </c>
      <c r="M5676" t="s">
        <v>93</v>
      </c>
      <c r="N5676" t="s">
        <v>94</v>
      </c>
      <c r="O5676">
        <f t="shared" si="88"/>
        <v>2016</v>
      </c>
    </row>
    <row r="5677" spans="1:15" x14ac:dyDescent="0.3">
      <c r="A5677" t="s">
        <v>7625</v>
      </c>
      <c r="B5677" s="7">
        <v>41787</v>
      </c>
      <c r="C5677" t="s">
        <v>4681</v>
      </c>
      <c r="D5677" t="s">
        <v>678</v>
      </c>
      <c r="E5677">
        <v>57.408000000000001</v>
      </c>
      <c r="F5677">
        <v>6</v>
      </c>
      <c r="G5677">
        <v>0.2</v>
      </c>
      <c r="H5677">
        <v>5.7408000000000001</v>
      </c>
      <c r="I5677" t="s">
        <v>69</v>
      </c>
      <c r="J5677" t="s">
        <v>70</v>
      </c>
      <c r="K5677" t="s">
        <v>679</v>
      </c>
      <c r="L5677" t="s">
        <v>47</v>
      </c>
      <c r="M5677" t="s">
        <v>93</v>
      </c>
      <c r="N5677" t="s">
        <v>94</v>
      </c>
      <c r="O5677">
        <f t="shared" si="88"/>
        <v>2014</v>
      </c>
    </row>
    <row r="5678" spans="1:15" x14ac:dyDescent="0.3">
      <c r="A5678" t="s">
        <v>7625</v>
      </c>
      <c r="B5678" s="7">
        <v>41787</v>
      </c>
      <c r="C5678" t="s">
        <v>4681</v>
      </c>
      <c r="D5678" t="s">
        <v>6923</v>
      </c>
      <c r="E5678">
        <v>27.6</v>
      </c>
      <c r="F5678">
        <v>4</v>
      </c>
      <c r="G5678">
        <v>0</v>
      </c>
      <c r="H5678">
        <v>2.2080000000000002</v>
      </c>
      <c r="I5678" t="s">
        <v>69</v>
      </c>
      <c r="J5678" t="s">
        <v>148</v>
      </c>
      <c r="K5678" t="s">
        <v>6924</v>
      </c>
      <c r="L5678" t="s">
        <v>47</v>
      </c>
      <c r="M5678" t="s">
        <v>93</v>
      </c>
      <c r="N5678" t="s">
        <v>94</v>
      </c>
      <c r="O5678">
        <f t="shared" si="88"/>
        <v>2014</v>
      </c>
    </row>
    <row r="5679" spans="1:15" x14ac:dyDescent="0.3">
      <c r="A5679" t="s">
        <v>7626</v>
      </c>
      <c r="B5679" s="7">
        <v>42002</v>
      </c>
      <c r="C5679" t="s">
        <v>1741</v>
      </c>
      <c r="D5679" t="s">
        <v>5830</v>
      </c>
      <c r="E5679">
        <v>38.975999999999999</v>
      </c>
      <c r="F5679">
        <v>3</v>
      </c>
      <c r="G5679">
        <v>0.6</v>
      </c>
      <c r="H5679">
        <v>-50.668799999999997</v>
      </c>
      <c r="I5679" t="s">
        <v>32</v>
      </c>
      <c r="J5679" t="s">
        <v>63</v>
      </c>
      <c r="K5679" t="s">
        <v>5831</v>
      </c>
      <c r="L5679" t="s">
        <v>99</v>
      </c>
      <c r="M5679" t="s">
        <v>193</v>
      </c>
      <c r="N5679" t="s">
        <v>276</v>
      </c>
      <c r="O5679">
        <f t="shared" si="88"/>
        <v>2014</v>
      </c>
    </row>
    <row r="5680" spans="1:15" x14ac:dyDescent="0.3">
      <c r="A5680" t="s">
        <v>7627</v>
      </c>
      <c r="B5680" s="7">
        <v>42579</v>
      </c>
      <c r="C5680" t="s">
        <v>5208</v>
      </c>
      <c r="D5680" t="s">
        <v>2911</v>
      </c>
      <c r="E5680">
        <v>20.440000000000001</v>
      </c>
      <c r="F5680">
        <v>7</v>
      </c>
      <c r="G5680">
        <v>0</v>
      </c>
      <c r="H5680">
        <v>9.1980000000000004</v>
      </c>
      <c r="I5680" t="s">
        <v>44</v>
      </c>
      <c r="J5680" t="s">
        <v>241</v>
      </c>
      <c r="K5680" t="s">
        <v>500</v>
      </c>
      <c r="L5680" t="s">
        <v>99</v>
      </c>
      <c r="M5680" t="s">
        <v>216</v>
      </c>
      <c r="N5680" t="s">
        <v>7628</v>
      </c>
      <c r="O5680">
        <f t="shared" si="88"/>
        <v>2016</v>
      </c>
    </row>
    <row r="5681" spans="1:15" x14ac:dyDescent="0.3">
      <c r="A5681" t="s">
        <v>7627</v>
      </c>
      <c r="B5681" s="7">
        <v>42579</v>
      </c>
      <c r="C5681" t="s">
        <v>5208</v>
      </c>
      <c r="D5681" t="s">
        <v>1774</v>
      </c>
      <c r="E5681">
        <v>109.92</v>
      </c>
      <c r="F5681">
        <v>2</v>
      </c>
      <c r="G5681">
        <v>0</v>
      </c>
      <c r="H5681">
        <v>53.860799999999998</v>
      </c>
      <c r="I5681" t="s">
        <v>44</v>
      </c>
      <c r="J5681" t="s">
        <v>85</v>
      </c>
      <c r="K5681" t="s">
        <v>1775</v>
      </c>
      <c r="L5681" t="s">
        <v>99</v>
      </c>
      <c r="M5681" t="s">
        <v>216</v>
      </c>
      <c r="N5681" t="s">
        <v>7628</v>
      </c>
      <c r="O5681">
        <f t="shared" si="88"/>
        <v>2016</v>
      </c>
    </row>
    <row r="5682" spans="1:15" x14ac:dyDescent="0.3">
      <c r="A5682" t="s">
        <v>7629</v>
      </c>
      <c r="B5682" s="7">
        <v>42637</v>
      </c>
      <c r="C5682" t="s">
        <v>4126</v>
      </c>
      <c r="D5682" t="s">
        <v>4272</v>
      </c>
      <c r="E5682">
        <v>6.38</v>
      </c>
      <c r="F5682">
        <v>1</v>
      </c>
      <c r="G5682">
        <v>0</v>
      </c>
      <c r="H5682">
        <v>2.9348000000000001</v>
      </c>
      <c r="I5682" t="s">
        <v>44</v>
      </c>
      <c r="J5682" t="s">
        <v>73</v>
      </c>
      <c r="K5682" t="s">
        <v>4273</v>
      </c>
      <c r="L5682" t="s">
        <v>99</v>
      </c>
      <c r="M5682" t="s">
        <v>576</v>
      </c>
      <c r="N5682" t="s">
        <v>6440</v>
      </c>
      <c r="O5682">
        <f t="shared" si="88"/>
        <v>2016</v>
      </c>
    </row>
    <row r="5683" spans="1:15" x14ac:dyDescent="0.3">
      <c r="A5683" t="s">
        <v>7629</v>
      </c>
      <c r="B5683" s="7">
        <v>42637</v>
      </c>
      <c r="C5683" t="s">
        <v>4126</v>
      </c>
      <c r="D5683" t="s">
        <v>252</v>
      </c>
      <c r="E5683">
        <v>6.48</v>
      </c>
      <c r="F5683">
        <v>1</v>
      </c>
      <c r="G5683">
        <v>0</v>
      </c>
      <c r="H5683">
        <v>3.1103999999999998</v>
      </c>
      <c r="I5683" t="s">
        <v>44</v>
      </c>
      <c r="J5683" t="s">
        <v>85</v>
      </c>
      <c r="K5683" t="s">
        <v>253</v>
      </c>
      <c r="L5683" t="s">
        <v>99</v>
      </c>
      <c r="M5683" t="s">
        <v>576</v>
      </c>
      <c r="N5683" t="s">
        <v>6440</v>
      </c>
      <c r="O5683">
        <f t="shared" si="88"/>
        <v>2016</v>
      </c>
    </row>
    <row r="5684" spans="1:15" x14ac:dyDescent="0.3">
      <c r="A5684" t="s">
        <v>7630</v>
      </c>
      <c r="B5684" s="7">
        <v>41731</v>
      </c>
      <c r="C5684" t="s">
        <v>2622</v>
      </c>
      <c r="D5684" t="s">
        <v>6538</v>
      </c>
      <c r="E5684">
        <v>15.84</v>
      </c>
      <c r="F5684">
        <v>3</v>
      </c>
      <c r="G5684">
        <v>0</v>
      </c>
      <c r="H5684">
        <v>7.1280000000000001</v>
      </c>
      <c r="I5684" t="s">
        <v>44</v>
      </c>
      <c r="J5684" t="s">
        <v>85</v>
      </c>
      <c r="K5684" t="s">
        <v>6539</v>
      </c>
      <c r="L5684" t="s">
        <v>35</v>
      </c>
      <c r="M5684" t="s">
        <v>1129</v>
      </c>
      <c r="N5684" t="s">
        <v>6953</v>
      </c>
      <c r="O5684">
        <f t="shared" si="88"/>
        <v>2014</v>
      </c>
    </row>
    <row r="5685" spans="1:15" x14ac:dyDescent="0.3">
      <c r="A5685" t="s">
        <v>7630</v>
      </c>
      <c r="B5685" s="7">
        <v>41731</v>
      </c>
      <c r="C5685" t="s">
        <v>2622</v>
      </c>
      <c r="D5685" t="s">
        <v>5807</v>
      </c>
      <c r="E5685">
        <v>1049.93</v>
      </c>
      <c r="F5685">
        <v>7</v>
      </c>
      <c r="G5685">
        <v>0</v>
      </c>
      <c r="H5685">
        <v>293.98039999999997</v>
      </c>
      <c r="I5685" t="s">
        <v>69</v>
      </c>
      <c r="J5685" t="s">
        <v>70</v>
      </c>
      <c r="K5685" t="s">
        <v>5808</v>
      </c>
      <c r="L5685" t="s">
        <v>35</v>
      </c>
      <c r="M5685" t="s">
        <v>1129</v>
      </c>
      <c r="N5685" t="s">
        <v>6953</v>
      </c>
      <c r="O5685">
        <f t="shared" si="88"/>
        <v>2014</v>
      </c>
    </row>
    <row r="5686" spans="1:15" x14ac:dyDescent="0.3">
      <c r="A5686" t="s">
        <v>7630</v>
      </c>
      <c r="B5686" s="7">
        <v>41731</v>
      </c>
      <c r="C5686" t="s">
        <v>2622</v>
      </c>
      <c r="D5686" t="s">
        <v>4569</v>
      </c>
      <c r="E5686">
        <v>154.9</v>
      </c>
      <c r="F5686">
        <v>5</v>
      </c>
      <c r="G5686">
        <v>0</v>
      </c>
      <c r="H5686">
        <v>40.274000000000001</v>
      </c>
      <c r="I5686" t="s">
        <v>44</v>
      </c>
      <c r="J5686" t="s">
        <v>76</v>
      </c>
      <c r="K5686" t="s">
        <v>4570</v>
      </c>
      <c r="L5686" t="s">
        <v>35</v>
      </c>
      <c r="M5686" t="s">
        <v>1129</v>
      </c>
      <c r="N5686" t="s">
        <v>6953</v>
      </c>
      <c r="O5686">
        <f t="shared" si="88"/>
        <v>2014</v>
      </c>
    </row>
    <row r="5687" spans="1:15" x14ac:dyDescent="0.3">
      <c r="A5687" t="s">
        <v>7631</v>
      </c>
      <c r="B5687" s="7">
        <v>42313</v>
      </c>
      <c r="C5687" t="s">
        <v>810</v>
      </c>
      <c r="D5687" t="s">
        <v>413</v>
      </c>
      <c r="E5687">
        <v>98.352000000000004</v>
      </c>
      <c r="F5687">
        <v>3</v>
      </c>
      <c r="G5687">
        <v>0.2</v>
      </c>
      <c r="H5687">
        <v>35.6526</v>
      </c>
      <c r="I5687" t="s">
        <v>44</v>
      </c>
      <c r="J5687" t="s">
        <v>73</v>
      </c>
      <c r="K5687" t="s">
        <v>414</v>
      </c>
      <c r="L5687" t="s">
        <v>47</v>
      </c>
      <c r="M5687" t="s">
        <v>93</v>
      </c>
      <c r="N5687" t="s">
        <v>94</v>
      </c>
      <c r="O5687">
        <f t="shared" si="88"/>
        <v>2015</v>
      </c>
    </row>
    <row r="5688" spans="1:15" x14ac:dyDescent="0.3">
      <c r="A5688" t="s">
        <v>7632</v>
      </c>
      <c r="B5688" s="7">
        <v>41848</v>
      </c>
      <c r="C5688" t="s">
        <v>1765</v>
      </c>
      <c r="D5688" t="s">
        <v>443</v>
      </c>
      <c r="E5688">
        <v>14.32</v>
      </c>
      <c r="F5688">
        <v>5</v>
      </c>
      <c r="G5688">
        <v>0.2</v>
      </c>
      <c r="H5688">
        <v>5.1909999999999998</v>
      </c>
      <c r="I5688" t="s">
        <v>44</v>
      </c>
      <c r="J5688" t="s">
        <v>241</v>
      </c>
      <c r="K5688" t="s">
        <v>444</v>
      </c>
      <c r="L5688" t="s">
        <v>35</v>
      </c>
      <c r="M5688" t="s">
        <v>55</v>
      </c>
      <c r="N5688" t="s">
        <v>4185</v>
      </c>
      <c r="O5688">
        <f t="shared" si="88"/>
        <v>2014</v>
      </c>
    </row>
    <row r="5689" spans="1:15" x14ac:dyDescent="0.3">
      <c r="A5689" t="s">
        <v>7632</v>
      </c>
      <c r="B5689" s="7">
        <v>41848</v>
      </c>
      <c r="C5689" t="s">
        <v>1765</v>
      </c>
      <c r="D5689" t="s">
        <v>4463</v>
      </c>
      <c r="E5689">
        <v>129.88800000000001</v>
      </c>
      <c r="F5689">
        <v>6</v>
      </c>
      <c r="G5689">
        <v>0.2</v>
      </c>
      <c r="H5689">
        <v>12.988799999999999</v>
      </c>
      <c r="I5689" t="s">
        <v>32</v>
      </c>
      <c r="J5689" t="s">
        <v>63</v>
      </c>
      <c r="K5689" t="s">
        <v>4464</v>
      </c>
      <c r="L5689" t="s">
        <v>35</v>
      </c>
      <c r="M5689" t="s">
        <v>55</v>
      </c>
      <c r="N5689" t="s">
        <v>4185</v>
      </c>
      <c r="O5689">
        <f t="shared" si="88"/>
        <v>2014</v>
      </c>
    </row>
    <row r="5690" spans="1:15" x14ac:dyDescent="0.3">
      <c r="A5690" t="s">
        <v>7632</v>
      </c>
      <c r="B5690" s="7">
        <v>41848</v>
      </c>
      <c r="C5690" t="s">
        <v>1765</v>
      </c>
      <c r="D5690" t="s">
        <v>4298</v>
      </c>
      <c r="E5690">
        <v>48.944000000000003</v>
      </c>
      <c r="F5690">
        <v>7</v>
      </c>
      <c r="G5690">
        <v>0.2</v>
      </c>
      <c r="H5690">
        <v>16.518599999999999</v>
      </c>
      <c r="I5690" t="s">
        <v>44</v>
      </c>
      <c r="J5690" t="s">
        <v>159</v>
      </c>
      <c r="K5690" t="s">
        <v>2600</v>
      </c>
      <c r="L5690" t="s">
        <v>35</v>
      </c>
      <c r="M5690" t="s">
        <v>55</v>
      </c>
      <c r="N5690" t="s">
        <v>4185</v>
      </c>
      <c r="O5690">
        <f t="shared" si="88"/>
        <v>2014</v>
      </c>
    </row>
    <row r="5691" spans="1:15" x14ac:dyDescent="0.3">
      <c r="A5691" t="s">
        <v>7633</v>
      </c>
      <c r="B5691" s="7">
        <v>42364</v>
      </c>
      <c r="C5691" t="s">
        <v>375</v>
      </c>
      <c r="D5691" t="s">
        <v>7490</v>
      </c>
      <c r="E5691">
        <v>275.05799999999999</v>
      </c>
      <c r="F5691">
        <v>3</v>
      </c>
      <c r="G5691">
        <v>0.3</v>
      </c>
      <c r="H5691">
        <v>-90.376199999999997</v>
      </c>
      <c r="I5691" t="s">
        <v>32</v>
      </c>
      <c r="J5691" t="s">
        <v>39</v>
      </c>
      <c r="K5691" t="s">
        <v>7491</v>
      </c>
      <c r="L5691" t="s">
        <v>99</v>
      </c>
      <c r="M5691" t="s">
        <v>100</v>
      </c>
      <c r="N5691" t="s">
        <v>171</v>
      </c>
      <c r="O5691">
        <f t="shared" si="88"/>
        <v>2015</v>
      </c>
    </row>
    <row r="5692" spans="1:15" x14ac:dyDescent="0.3">
      <c r="A5692" t="s">
        <v>7634</v>
      </c>
      <c r="B5692" s="7">
        <v>42348</v>
      </c>
      <c r="C5692" t="s">
        <v>2659</v>
      </c>
      <c r="D5692" t="s">
        <v>4609</v>
      </c>
      <c r="E5692">
        <v>27.36</v>
      </c>
      <c r="F5692">
        <v>9</v>
      </c>
      <c r="G5692">
        <v>0</v>
      </c>
      <c r="H5692">
        <v>9.3024000000000004</v>
      </c>
      <c r="I5692" t="s">
        <v>44</v>
      </c>
      <c r="J5692" t="s">
        <v>66</v>
      </c>
      <c r="K5692" t="s">
        <v>4610</v>
      </c>
      <c r="L5692" t="s">
        <v>137</v>
      </c>
      <c r="M5692" t="s">
        <v>2405</v>
      </c>
      <c r="N5692" t="s">
        <v>3961</v>
      </c>
      <c r="O5692">
        <f t="shared" si="88"/>
        <v>2015</v>
      </c>
    </row>
    <row r="5693" spans="1:15" x14ac:dyDescent="0.3">
      <c r="A5693" t="s">
        <v>7634</v>
      </c>
      <c r="B5693" s="7">
        <v>42348</v>
      </c>
      <c r="C5693" t="s">
        <v>2659</v>
      </c>
      <c r="D5693" t="s">
        <v>1451</v>
      </c>
      <c r="E5693">
        <v>44.75</v>
      </c>
      <c r="F5693">
        <v>5</v>
      </c>
      <c r="G5693">
        <v>0</v>
      </c>
      <c r="H5693">
        <v>20.585000000000001</v>
      </c>
      <c r="I5693" t="s">
        <v>44</v>
      </c>
      <c r="J5693" t="s">
        <v>85</v>
      </c>
      <c r="K5693" t="s">
        <v>1452</v>
      </c>
      <c r="L5693" t="s">
        <v>137</v>
      </c>
      <c r="M5693" t="s">
        <v>2405</v>
      </c>
      <c r="N5693" t="s">
        <v>3961</v>
      </c>
      <c r="O5693">
        <f t="shared" si="88"/>
        <v>2015</v>
      </c>
    </row>
    <row r="5694" spans="1:15" x14ac:dyDescent="0.3">
      <c r="A5694" t="s">
        <v>7634</v>
      </c>
      <c r="B5694" s="7">
        <v>42348</v>
      </c>
      <c r="C5694" t="s">
        <v>2659</v>
      </c>
      <c r="D5694" t="s">
        <v>1790</v>
      </c>
      <c r="E5694">
        <v>134.99</v>
      </c>
      <c r="F5694">
        <v>1</v>
      </c>
      <c r="G5694">
        <v>0</v>
      </c>
      <c r="H5694">
        <v>36.447299999999998</v>
      </c>
      <c r="I5694" t="s">
        <v>69</v>
      </c>
      <c r="J5694" t="s">
        <v>70</v>
      </c>
      <c r="K5694" t="s">
        <v>1791</v>
      </c>
      <c r="L5694" t="s">
        <v>137</v>
      </c>
      <c r="M5694" t="s">
        <v>2405</v>
      </c>
      <c r="N5694" t="s">
        <v>3961</v>
      </c>
      <c r="O5694">
        <f t="shared" si="88"/>
        <v>2015</v>
      </c>
    </row>
    <row r="5695" spans="1:15" x14ac:dyDescent="0.3">
      <c r="A5695" t="s">
        <v>7634</v>
      </c>
      <c r="B5695" s="7">
        <v>42348</v>
      </c>
      <c r="C5695" t="s">
        <v>2659</v>
      </c>
      <c r="D5695" t="s">
        <v>7149</v>
      </c>
      <c r="E5695">
        <v>26.4</v>
      </c>
      <c r="F5695">
        <v>5</v>
      </c>
      <c r="G5695">
        <v>0</v>
      </c>
      <c r="H5695">
        <v>12.672000000000001</v>
      </c>
      <c r="I5695" t="s">
        <v>44</v>
      </c>
      <c r="J5695" t="s">
        <v>85</v>
      </c>
      <c r="K5695" t="s">
        <v>7150</v>
      </c>
      <c r="L5695" t="s">
        <v>137</v>
      </c>
      <c r="M5695" t="s">
        <v>2405</v>
      </c>
      <c r="N5695" t="s">
        <v>3961</v>
      </c>
      <c r="O5695">
        <f t="shared" si="88"/>
        <v>2015</v>
      </c>
    </row>
    <row r="5696" spans="1:15" x14ac:dyDescent="0.3">
      <c r="A5696" t="s">
        <v>7634</v>
      </c>
      <c r="B5696" s="7">
        <v>42348</v>
      </c>
      <c r="C5696" t="s">
        <v>2659</v>
      </c>
      <c r="D5696" t="s">
        <v>1134</v>
      </c>
      <c r="E5696">
        <v>542.94000000000005</v>
      </c>
      <c r="F5696">
        <v>3</v>
      </c>
      <c r="G5696">
        <v>0</v>
      </c>
      <c r="H5696">
        <v>141.1644</v>
      </c>
      <c r="I5696" t="s">
        <v>32</v>
      </c>
      <c r="J5696" t="s">
        <v>39</v>
      </c>
      <c r="K5696" t="s">
        <v>1135</v>
      </c>
      <c r="L5696" t="s">
        <v>137</v>
      </c>
      <c r="M5696" t="s">
        <v>2405</v>
      </c>
      <c r="N5696" t="s">
        <v>3961</v>
      </c>
      <c r="O5696">
        <f t="shared" si="88"/>
        <v>2015</v>
      </c>
    </row>
    <row r="5697" spans="1:15" x14ac:dyDescent="0.3">
      <c r="A5697" t="s">
        <v>7635</v>
      </c>
      <c r="B5697" s="7">
        <v>42495</v>
      </c>
      <c r="C5697" t="s">
        <v>6506</v>
      </c>
      <c r="D5697" t="s">
        <v>3351</v>
      </c>
      <c r="E5697">
        <v>71.087999999999994</v>
      </c>
      <c r="F5697">
        <v>2</v>
      </c>
      <c r="G5697">
        <v>0.2</v>
      </c>
      <c r="H5697">
        <v>-1.7771999999999999</v>
      </c>
      <c r="I5697" t="s">
        <v>32</v>
      </c>
      <c r="J5697" t="s">
        <v>53</v>
      </c>
      <c r="K5697" t="s">
        <v>3352</v>
      </c>
      <c r="L5697" t="s">
        <v>47</v>
      </c>
      <c r="M5697" t="s">
        <v>48</v>
      </c>
      <c r="N5697" t="s">
        <v>120</v>
      </c>
      <c r="O5697">
        <f t="shared" si="88"/>
        <v>2016</v>
      </c>
    </row>
    <row r="5698" spans="1:15" x14ac:dyDescent="0.3">
      <c r="A5698" t="s">
        <v>7636</v>
      </c>
      <c r="B5698" s="7">
        <v>43022</v>
      </c>
      <c r="C5698" t="s">
        <v>2382</v>
      </c>
      <c r="D5698" t="s">
        <v>1182</v>
      </c>
      <c r="E5698">
        <v>27.396000000000001</v>
      </c>
      <c r="F5698">
        <v>9</v>
      </c>
      <c r="G5698">
        <v>0.8</v>
      </c>
      <c r="H5698">
        <v>-42.463799999999999</v>
      </c>
      <c r="I5698" t="s">
        <v>44</v>
      </c>
      <c r="J5698" t="s">
        <v>73</v>
      </c>
      <c r="K5698" t="s">
        <v>1183</v>
      </c>
      <c r="L5698" t="s">
        <v>99</v>
      </c>
      <c r="M5698" t="s">
        <v>193</v>
      </c>
      <c r="N5698" t="s">
        <v>276</v>
      </c>
      <c r="O5698">
        <f t="shared" ref="O5698:O5761" si="89">YEAR(B5698)</f>
        <v>2017</v>
      </c>
    </row>
    <row r="5699" spans="1:15" x14ac:dyDescent="0.3">
      <c r="A5699" t="s">
        <v>7636</v>
      </c>
      <c r="B5699" s="7">
        <v>43022</v>
      </c>
      <c r="C5699" t="s">
        <v>2382</v>
      </c>
      <c r="D5699" t="s">
        <v>3786</v>
      </c>
      <c r="E5699">
        <v>13.456</v>
      </c>
      <c r="F5699">
        <v>1</v>
      </c>
      <c r="G5699">
        <v>0.8</v>
      </c>
      <c r="H5699">
        <v>-23.547999999999998</v>
      </c>
      <c r="I5699" t="s">
        <v>44</v>
      </c>
      <c r="J5699" t="s">
        <v>73</v>
      </c>
      <c r="K5699" t="s">
        <v>3787</v>
      </c>
      <c r="L5699" t="s">
        <v>99</v>
      </c>
      <c r="M5699" t="s">
        <v>193</v>
      </c>
      <c r="N5699" t="s">
        <v>276</v>
      </c>
      <c r="O5699">
        <f t="shared" si="89"/>
        <v>2017</v>
      </c>
    </row>
    <row r="5700" spans="1:15" x14ac:dyDescent="0.3">
      <c r="A5700" t="s">
        <v>7637</v>
      </c>
      <c r="B5700" s="7">
        <v>42679</v>
      </c>
      <c r="C5700" t="s">
        <v>3221</v>
      </c>
      <c r="D5700" t="s">
        <v>1981</v>
      </c>
      <c r="E5700">
        <v>11.84</v>
      </c>
      <c r="F5700">
        <v>1</v>
      </c>
      <c r="G5700">
        <v>0.2</v>
      </c>
      <c r="H5700">
        <v>4.4400000000000004</v>
      </c>
      <c r="I5700" t="s">
        <v>44</v>
      </c>
      <c r="J5700" t="s">
        <v>45</v>
      </c>
      <c r="K5700" t="s">
        <v>1982</v>
      </c>
      <c r="L5700" t="s">
        <v>99</v>
      </c>
      <c r="M5700" t="s">
        <v>100</v>
      </c>
      <c r="N5700" t="s">
        <v>1753</v>
      </c>
      <c r="O5700">
        <f t="shared" si="89"/>
        <v>2016</v>
      </c>
    </row>
    <row r="5701" spans="1:15" x14ac:dyDescent="0.3">
      <c r="A5701" t="s">
        <v>7638</v>
      </c>
      <c r="B5701" s="7">
        <v>43042</v>
      </c>
      <c r="C5701" t="s">
        <v>349</v>
      </c>
      <c r="D5701" t="s">
        <v>6753</v>
      </c>
      <c r="E5701">
        <v>35.880000000000003</v>
      </c>
      <c r="F5701">
        <v>6</v>
      </c>
      <c r="G5701">
        <v>0</v>
      </c>
      <c r="H5701">
        <v>17.581199999999999</v>
      </c>
      <c r="I5701" t="s">
        <v>44</v>
      </c>
      <c r="J5701" t="s">
        <v>85</v>
      </c>
      <c r="K5701" t="s">
        <v>6754</v>
      </c>
      <c r="L5701" t="s">
        <v>47</v>
      </c>
      <c r="M5701" t="s">
        <v>48</v>
      </c>
      <c r="N5701" t="s">
        <v>120</v>
      </c>
      <c r="O5701">
        <f t="shared" si="89"/>
        <v>2017</v>
      </c>
    </row>
    <row r="5702" spans="1:15" x14ac:dyDescent="0.3">
      <c r="A5702" t="s">
        <v>7639</v>
      </c>
      <c r="B5702" s="7">
        <v>42698</v>
      </c>
      <c r="C5702" t="s">
        <v>2977</v>
      </c>
      <c r="D5702" t="s">
        <v>2127</v>
      </c>
      <c r="E5702">
        <v>40.752000000000002</v>
      </c>
      <c r="F5702">
        <v>3</v>
      </c>
      <c r="G5702">
        <v>0.2</v>
      </c>
      <c r="H5702">
        <v>15.282</v>
      </c>
      <c r="I5702" t="s">
        <v>44</v>
      </c>
      <c r="J5702" t="s">
        <v>159</v>
      </c>
      <c r="K5702" t="s">
        <v>2128</v>
      </c>
      <c r="L5702" t="s">
        <v>137</v>
      </c>
      <c r="M5702" t="s">
        <v>445</v>
      </c>
      <c r="N5702" t="s">
        <v>1920</v>
      </c>
      <c r="O5702">
        <f t="shared" si="89"/>
        <v>2016</v>
      </c>
    </row>
    <row r="5703" spans="1:15" x14ac:dyDescent="0.3">
      <c r="A5703" t="s">
        <v>7639</v>
      </c>
      <c r="B5703" s="7">
        <v>42698</v>
      </c>
      <c r="C5703" t="s">
        <v>2977</v>
      </c>
      <c r="D5703" t="s">
        <v>3736</v>
      </c>
      <c r="E5703">
        <v>139.96</v>
      </c>
      <c r="F5703">
        <v>5</v>
      </c>
      <c r="G5703">
        <v>0.2</v>
      </c>
      <c r="H5703">
        <v>-22.743500000000001</v>
      </c>
      <c r="I5703" t="s">
        <v>69</v>
      </c>
      <c r="J5703" t="s">
        <v>148</v>
      </c>
      <c r="K5703" t="s">
        <v>3737</v>
      </c>
      <c r="L5703" t="s">
        <v>137</v>
      </c>
      <c r="M5703" t="s">
        <v>445</v>
      </c>
      <c r="N5703" t="s">
        <v>1920</v>
      </c>
      <c r="O5703">
        <f t="shared" si="89"/>
        <v>2016</v>
      </c>
    </row>
    <row r="5704" spans="1:15" x14ac:dyDescent="0.3">
      <c r="A5704" t="s">
        <v>7640</v>
      </c>
      <c r="B5704" s="7">
        <v>41987</v>
      </c>
      <c r="C5704" t="s">
        <v>2083</v>
      </c>
      <c r="D5704" t="s">
        <v>3273</v>
      </c>
      <c r="E5704">
        <v>2.6240000000000001</v>
      </c>
      <c r="F5704">
        <v>1</v>
      </c>
      <c r="G5704">
        <v>0.2</v>
      </c>
      <c r="H5704">
        <v>0.29520000000000002</v>
      </c>
      <c r="I5704" t="s">
        <v>44</v>
      </c>
      <c r="J5704" t="s">
        <v>66</v>
      </c>
      <c r="K5704" t="s">
        <v>3274</v>
      </c>
      <c r="L5704" t="s">
        <v>137</v>
      </c>
      <c r="M5704" t="s">
        <v>445</v>
      </c>
      <c r="N5704" t="s">
        <v>4584</v>
      </c>
      <c r="O5704">
        <f t="shared" si="89"/>
        <v>2014</v>
      </c>
    </row>
    <row r="5705" spans="1:15" x14ac:dyDescent="0.3">
      <c r="A5705" t="s">
        <v>7640</v>
      </c>
      <c r="B5705" s="7">
        <v>41987</v>
      </c>
      <c r="C5705" t="s">
        <v>2083</v>
      </c>
      <c r="D5705" t="s">
        <v>4858</v>
      </c>
      <c r="E5705">
        <v>136.53</v>
      </c>
      <c r="F5705">
        <v>1</v>
      </c>
      <c r="G5705">
        <v>0.4</v>
      </c>
      <c r="H5705">
        <v>-52.336500000000001</v>
      </c>
      <c r="I5705" t="s">
        <v>32</v>
      </c>
      <c r="J5705" t="s">
        <v>53</v>
      </c>
      <c r="K5705" t="s">
        <v>4859</v>
      </c>
      <c r="L5705" t="s">
        <v>137</v>
      </c>
      <c r="M5705" t="s">
        <v>445</v>
      </c>
      <c r="N5705" t="s">
        <v>4584</v>
      </c>
      <c r="O5705">
        <f t="shared" si="89"/>
        <v>2014</v>
      </c>
    </row>
    <row r="5706" spans="1:15" x14ac:dyDescent="0.3">
      <c r="A5706" t="s">
        <v>7640</v>
      </c>
      <c r="B5706" s="7">
        <v>41987</v>
      </c>
      <c r="C5706" t="s">
        <v>2083</v>
      </c>
      <c r="D5706" t="s">
        <v>2631</v>
      </c>
      <c r="E5706">
        <v>263.95999999999998</v>
      </c>
      <c r="F5706">
        <v>1</v>
      </c>
      <c r="G5706">
        <v>0.2</v>
      </c>
      <c r="H5706">
        <v>42.893500000000003</v>
      </c>
      <c r="I5706" t="s">
        <v>69</v>
      </c>
      <c r="J5706" t="s">
        <v>148</v>
      </c>
      <c r="K5706" t="s">
        <v>2632</v>
      </c>
      <c r="L5706" t="s">
        <v>137</v>
      </c>
      <c r="M5706" t="s">
        <v>445</v>
      </c>
      <c r="N5706" t="s">
        <v>4584</v>
      </c>
      <c r="O5706">
        <f t="shared" si="89"/>
        <v>2014</v>
      </c>
    </row>
    <row r="5707" spans="1:15" x14ac:dyDescent="0.3">
      <c r="A5707" t="s">
        <v>7641</v>
      </c>
      <c r="B5707" s="7">
        <v>41946</v>
      </c>
      <c r="C5707" t="s">
        <v>1917</v>
      </c>
      <c r="D5707" t="s">
        <v>6078</v>
      </c>
      <c r="E5707">
        <v>11.64</v>
      </c>
      <c r="F5707">
        <v>3</v>
      </c>
      <c r="G5707">
        <v>0</v>
      </c>
      <c r="H5707">
        <v>3.3755999999999999</v>
      </c>
      <c r="I5707" t="s">
        <v>44</v>
      </c>
      <c r="J5707" t="s">
        <v>515</v>
      </c>
      <c r="K5707" t="s">
        <v>6079</v>
      </c>
      <c r="L5707" t="s">
        <v>137</v>
      </c>
      <c r="M5707" t="s">
        <v>663</v>
      </c>
      <c r="N5707" t="s">
        <v>664</v>
      </c>
      <c r="O5707">
        <f t="shared" si="89"/>
        <v>2014</v>
      </c>
    </row>
    <row r="5708" spans="1:15" x14ac:dyDescent="0.3">
      <c r="A5708" t="s">
        <v>7642</v>
      </c>
      <c r="B5708" s="7">
        <v>43000</v>
      </c>
      <c r="C5708" t="s">
        <v>3422</v>
      </c>
      <c r="D5708" t="s">
        <v>6264</v>
      </c>
      <c r="E5708">
        <v>40.176000000000002</v>
      </c>
      <c r="F5708">
        <v>3</v>
      </c>
      <c r="G5708">
        <v>0.2</v>
      </c>
      <c r="H5708">
        <v>14.563800000000001</v>
      </c>
      <c r="I5708" t="s">
        <v>44</v>
      </c>
      <c r="J5708" t="s">
        <v>73</v>
      </c>
      <c r="K5708" t="s">
        <v>6265</v>
      </c>
      <c r="L5708" t="s">
        <v>137</v>
      </c>
      <c r="M5708" t="s">
        <v>243</v>
      </c>
      <c r="N5708" t="s">
        <v>244</v>
      </c>
      <c r="O5708">
        <f t="shared" si="89"/>
        <v>2017</v>
      </c>
    </row>
    <row r="5709" spans="1:15" x14ac:dyDescent="0.3">
      <c r="A5709" t="s">
        <v>7643</v>
      </c>
      <c r="B5709" s="7">
        <v>42132</v>
      </c>
      <c r="C5709" t="s">
        <v>3766</v>
      </c>
      <c r="D5709" t="s">
        <v>2578</v>
      </c>
      <c r="E5709">
        <v>79.44</v>
      </c>
      <c r="F5709">
        <v>3</v>
      </c>
      <c r="G5709">
        <v>0</v>
      </c>
      <c r="H5709">
        <v>30.187200000000001</v>
      </c>
      <c r="I5709" t="s">
        <v>32</v>
      </c>
      <c r="J5709" t="s">
        <v>63</v>
      </c>
      <c r="K5709" t="s">
        <v>2579</v>
      </c>
      <c r="L5709" t="s">
        <v>137</v>
      </c>
      <c r="M5709" t="s">
        <v>243</v>
      </c>
      <c r="N5709" t="s">
        <v>244</v>
      </c>
      <c r="O5709">
        <f t="shared" si="89"/>
        <v>2015</v>
      </c>
    </row>
    <row r="5710" spans="1:15" x14ac:dyDescent="0.3">
      <c r="A5710" t="s">
        <v>7643</v>
      </c>
      <c r="B5710" s="7">
        <v>42132</v>
      </c>
      <c r="C5710" t="s">
        <v>3766</v>
      </c>
      <c r="D5710" t="s">
        <v>5229</v>
      </c>
      <c r="E5710">
        <v>357.93</v>
      </c>
      <c r="F5710">
        <v>3</v>
      </c>
      <c r="G5710">
        <v>0</v>
      </c>
      <c r="H5710">
        <v>7.1585999999999999</v>
      </c>
      <c r="I5710" t="s">
        <v>44</v>
      </c>
      <c r="J5710" t="s">
        <v>515</v>
      </c>
      <c r="K5710" t="s">
        <v>5230</v>
      </c>
      <c r="L5710" t="s">
        <v>137</v>
      </c>
      <c r="M5710" t="s">
        <v>243</v>
      </c>
      <c r="N5710" t="s">
        <v>244</v>
      </c>
      <c r="O5710">
        <f t="shared" si="89"/>
        <v>2015</v>
      </c>
    </row>
    <row r="5711" spans="1:15" x14ac:dyDescent="0.3">
      <c r="A5711" t="s">
        <v>7643</v>
      </c>
      <c r="B5711" s="7">
        <v>42132</v>
      </c>
      <c r="C5711" t="s">
        <v>3766</v>
      </c>
      <c r="D5711" t="s">
        <v>1625</v>
      </c>
      <c r="E5711">
        <v>127.764</v>
      </c>
      <c r="F5711">
        <v>2</v>
      </c>
      <c r="G5711">
        <v>0.1</v>
      </c>
      <c r="H5711">
        <v>21.294</v>
      </c>
      <c r="I5711" t="s">
        <v>32</v>
      </c>
      <c r="J5711" t="s">
        <v>39</v>
      </c>
      <c r="K5711" t="s">
        <v>1626</v>
      </c>
      <c r="L5711" t="s">
        <v>137</v>
      </c>
      <c r="M5711" t="s">
        <v>243</v>
      </c>
      <c r="N5711" t="s">
        <v>244</v>
      </c>
      <c r="O5711">
        <f t="shared" si="89"/>
        <v>2015</v>
      </c>
    </row>
    <row r="5712" spans="1:15" x14ac:dyDescent="0.3">
      <c r="A5712" t="s">
        <v>7643</v>
      </c>
      <c r="B5712" s="7">
        <v>42132</v>
      </c>
      <c r="C5712" t="s">
        <v>3766</v>
      </c>
      <c r="D5712" t="s">
        <v>1266</v>
      </c>
      <c r="E5712">
        <v>2799.944</v>
      </c>
      <c r="F5712">
        <v>7</v>
      </c>
      <c r="G5712">
        <v>0.2</v>
      </c>
      <c r="H5712">
        <v>1014.9797</v>
      </c>
      <c r="I5712" t="s">
        <v>69</v>
      </c>
      <c r="J5712" t="s">
        <v>1077</v>
      </c>
      <c r="K5712" t="s">
        <v>1267</v>
      </c>
      <c r="L5712" t="s">
        <v>137</v>
      </c>
      <c r="M5712" t="s">
        <v>243</v>
      </c>
      <c r="N5712" t="s">
        <v>244</v>
      </c>
      <c r="O5712">
        <f t="shared" si="89"/>
        <v>2015</v>
      </c>
    </row>
    <row r="5713" spans="1:15" x14ac:dyDescent="0.3">
      <c r="A5713" t="s">
        <v>7643</v>
      </c>
      <c r="B5713" s="7">
        <v>42132</v>
      </c>
      <c r="C5713" t="s">
        <v>3766</v>
      </c>
      <c r="D5713" t="s">
        <v>5949</v>
      </c>
      <c r="E5713">
        <v>19.440000000000001</v>
      </c>
      <c r="F5713">
        <v>3</v>
      </c>
      <c r="G5713">
        <v>0</v>
      </c>
      <c r="H5713">
        <v>9.3312000000000008</v>
      </c>
      <c r="I5713" t="s">
        <v>44</v>
      </c>
      <c r="J5713" t="s">
        <v>85</v>
      </c>
      <c r="K5713" t="s">
        <v>5950</v>
      </c>
      <c r="L5713" t="s">
        <v>137</v>
      </c>
      <c r="M5713" t="s">
        <v>243</v>
      </c>
      <c r="N5713" t="s">
        <v>244</v>
      </c>
      <c r="O5713">
        <f t="shared" si="89"/>
        <v>2015</v>
      </c>
    </row>
    <row r="5714" spans="1:15" x14ac:dyDescent="0.3">
      <c r="A5714" t="s">
        <v>7644</v>
      </c>
      <c r="B5714" s="7">
        <v>42947</v>
      </c>
      <c r="C5714" t="s">
        <v>1133</v>
      </c>
      <c r="D5714" t="s">
        <v>1780</v>
      </c>
      <c r="E5714">
        <v>36.792000000000002</v>
      </c>
      <c r="F5714">
        <v>1</v>
      </c>
      <c r="G5714">
        <v>0.2</v>
      </c>
      <c r="H5714">
        <v>4.1391</v>
      </c>
      <c r="I5714" t="s">
        <v>69</v>
      </c>
      <c r="J5714" t="s">
        <v>70</v>
      </c>
      <c r="K5714" t="s">
        <v>1781</v>
      </c>
      <c r="L5714" t="s">
        <v>99</v>
      </c>
      <c r="M5714" t="s">
        <v>193</v>
      </c>
      <c r="N5714" t="s">
        <v>276</v>
      </c>
      <c r="O5714">
        <f t="shared" si="89"/>
        <v>2017</v>
      </c>
    </row>
    <row r="5715" spans="1:15" x14ac:dyDescent="0.3">
      <c r="A5715" t="s">
        <v>7645</v>
      </c>
      <c r="B5715" s="7">
        <v>41699</v>
      </c>
      <c r="C5715" t="s">
        <v>2678</v>
      </c>
      <c r="D5715" t="s">
        <v>2984</v>
      </c>
      <c r="E5715">
        <v>5.94</v>
      </c>
      <c r="F5715">
        <v>3</v>
      </c>
      <c r="G5715">
        <v>0</v>
      </c>
      <c r="H5715">
        <v>1.6037999999999999</v>
      </c>
      <c r="I5715" t="s">
        <v>69</v>
      </c>
      <c r="J5715" t="s">
        <v>70</v>
      </c>
      <c r="K5715" t="s">
        <v>2985</v>
      </c>
      <c r="L5715" t="s">
        <v>137</v>
      </c>
      <c r="M5715" t="s">
        <v>243</v>
      </c>
      <c r="N5715" t="s">
        <v>244</v>
      </c>
      <c r="O5715">
        <f t="shared" si="89"/>
        <v>2014</v>
      </c>
    </row>
    <row r="5716" spans="1:15" x14ac:dyDescent="0.3">
      <c r="A5716" t="s">
        <v>7646</v>
      </c>
      <c r="B5716" s="7">
        <v>43003</v>
      </c>
      <c r="C5716" t="s">
        <v>1159</v>
      </c>
      <c r="D5716" t="s">
        <v>2889</v>
      </c>
      <c r="E5716">
        <v>177.55</v>
      </c>
      <c r="F5716">
        <v>5</v>
      </c>
      <c r="G5716">
        <v>0</v>
      </c>
      <c r="H5716">
        <v>47.938499999999998</v>
      </c>
      <c r="I5716" t="s">
        <v>44</v>
      </c>
      <c r="J5716" t="s">
        <v>58</v>
      </c>
      <c r="K5716" t="s">
        <v>2890</v>
      </c>
      <c r="L5716" t="s">
        <v>35</v>
      </c>
      <c r="M5716" t="s">
        <v>289</v>
      </c>
      <c r="N5716" t="s">
        <v>1296</v>
      </c>
      <c r="O5716">
        <f t="shared" si="89"/>
        <v>2017</v>
      </c>
    </row>
    <row r="5717" spans="1:15" x14ac:dyDescent="0.3">
      <c r="A5717" t="s">
        <v>7647</v>
      </c>
      <c r="B5717" s="7">
        <v>42286</v>
      </c>
      <c r="C5717" t="s">
        <v>2293</v>
      </c>
      <c r="D5717" t="s">
        <v>2379</v>
      </c>
      <c r="E5717">
        <v>619.95000000000005</v>
      </c>
      <c r="F5717">
        <v>5</v>
      </c>
      <c r="G5717">
        <v>0</v>
      </c>
      <c r="H5717">
        <v>111.59099999999999</v>
      </c>
      <c r="I5717" t="s">
        <v>69</v>
      </c>
      <c r="J5717" t="s">
        <v>148</v>
      </c>
      <c r="K5717" t="s">
        <v>2380</v>
      </c>
      <c r="L5717" t="s">
        <v>99</v>
      </c>
      <c r="M5717" t="s">
        <v>216</v>
      </c>
      <c r="N5717" t="s">
        <v>7596</v>
      </c>
      <c r="O5717">
        <f t="shared" si="89"/>
        <v>2015</v>
      </c>
    </row>
    <row r="5718" spans="1:15" x14ac:dyDescent="0.3">
      <c r="A5718" t="s">
        <v>7647</v>
      </c>
      <c r="B5718" s="7">
        <v>42286</v>
      </c>
      <c r="C5718" t="s">
        <v>2293</v>
      </c>
      <c r="D5718" t="s">
        <v>471</v>
      </c>
      <c r="E5718">
        <v>29.16</v>
      </c>
      <c r="F5718">
        <v>3</v>
      </c>
      <c r="G5718">
        <v>0</v>
      </c>
      <c r="H5718">
        <v>8.4564000000000004</v>
      </c>
      <c r="I5718" t="s">
        <v>69</v>
      </c>
      <c r="J5718" t="s">
        <v>70</v>
      </c>
      <c r="K5718" t="s">
        <v>472</v>
      </c>
      <c r="L5718" t="s">
        <v>99</v>
      </c>
      <c r="M5718" t="s">
        <v>216</v>
      </c>
      <c r="N5718" t="s">
        <v>7596</v>
      </c>
      <c r="O5718">
        <f t="shared" si="89"/>
        <v>2015</v>
      </c>
    </row>
    <row r="5719" spans="1:15" x14ac:dyDescent="0.3">
      <c r="A5719" t="s">
        <v>7647</v>
      </c>
      <c r="B5719" s="7">
        <v>42286</v>
      </c>
      <c r="C5719" t="s">
        <v>2293</v>
      </c>
      <c r="D5719" t="s">
        <v>5421</v>
      </c>
      <c r="E5719">
        <v>57.96</v>
      </c>
      <c r="F5719">
        <v>7</v>
      </c>
      <c r="G5719">
        <v>0</v>
      </c>
      <c r="H5719">
        <v>27.241199999999999</v>
      </c>
      <c r="I5719" t="s">
        <v>44</v>
      </c>
      <c r="J5719" t="s">
        <v>159</v>
      </c>
      <c r="K5719" t="s">
        <v>591</v>
      </c>
      <c r="L5719" t="s">
        <v>99</v>
      </c>
      <c r="M5719" t="s">
        <v>216</v>
      </c>
      <c r="N5719" t="s">
        <v>7596</v>
      </c>
      <c r="O5719">
        <f t="shared" si="89"/>
        <v>2015</v>
      </c>
    </row>
    <row r="5720" spans="1:15" x14ac:dyDescent="0.3">
      <c r="A5720" t="s">
        <v>7647</v>
      </c>
      <c r="B5720" s="7">
        <v>42286</v>
      </c>
      <c r="C5720" t="s">
        <v>2293</v>
      </c>
      <c r="D5720" t="s">
        <v>3191</v>
      </c>
      <c r="E5720">
        <v>29.402999999999999</v>
      </c>
      <c r="F5720">
        <v>3</v>
      </c>
      <c r="G5720">
        <v>0.1</v>
      </c>
      <c r="H5720">
        <v>5.2271999999999998</v>
      </c>
      <c r="I5720" t="s">
        <v>44</v>
      </c>
      <c r="J5720" t="s">
        <v>76</v>
      </c>
      <c r="K5720" t="s">
        <v>3192</v>
      </c>
      <c r="L5720" t="s">
        <v>99</v>
      </c>
      <c r="M5720" t="s">
        <v>216</v>
      </c>
      <c r="N5720" t="s">
        <v>7596</v>
      </c>
      <c r="O5720">
        <f t="shared" si="89"/>
        <v>2015</v>
      </c>
    </row>
    <row r="5721" spans="1:15" x14ac:dyDescent="0.3">
      <c r="A5721" t="s">
        <v>7648</v>
      </c>
      <c r="B5721" s="7">
        <v>42823</v>
      </c>
      <c r="C5721" t="s">
        <v>6656</v>
      </c>
      <c r="D5721" t="s">
        <v>6103</v>
      </c>
      <c r="E5721">
        <v>81.400000000000006</v>
      </c>
      <c r="F5721">
        <v>5</v>
      </c>
      <c r="G5721">
        <v>0</v>
      </c>
      <c r="H5721">
        <v>21.164000000000001</v>
      </c>
      <c r="I5721" t="s">
        <v>44</v>
      </c>
      <c r="J5721" t="s">
        <v>58</v>
      </c>
      <c r="K5721" t="s">
        <v>6104</v>
      </c>
      <c r="L5721" t="s">
        <v>99</v>
      </c>
      <c r="M5721" t="s">
        <v>230</v>
      </c>
      <c r="N5721" t="s">
        <v>3758</v>
      </c>
      <c r="O5721">
        <f t="shared" si="89"/>
        <v>2017</v>
      </c>
    </row>
    <row r="5722" spans="1:15" x14ac:dyDescent="0.3">
      <c r="A5722" t="s">
        <v>7649</v>
      </c>
      <c r="B5722" s="7">
        <v>42322</v>
      </c>
      <c r="C5722" t="s">
        <v>126</v>
      </c>
      <c r="D5722" t="s">
        <v>240</v>
      </c>
      <c r="E5722">
        <v>8.7200000000000006</v>
      </c>
      <c r="F5722">
        <v>5</v>
      </c>
      <c r="G5722">
        <v>0.2</v>
      </c>
      <c r="H5722">
        <v>2.2890000000000001</v>
      </c>
      <c r="I5722" t="s">
        <v>44</v>
      </c>
      <c r="J5722" t="s">
        <v>241</v>
      </c>
      <c r="K5722" t="s">
        <v>242</v>
      </c>
      <c r="L5722" t="s">
        <v>47</v>
      </c>
      <c r="M5722" t="s">
        <v>378</v>
      </c>
      <c r="N5722" t="s">
        <v>290</v>
      </c>
      <c r="O5722">
        <f t="shared" si="89"/>
        <v>2015</v>
      </c>
    </row>
    <row r="5723" spans="1:15" x14ac:dyDescent="0.3">
      <c r="A5723" t="s">
        <v>7649</v>
      </c>
      <c r="B5723" s="7">
        <v>42322</v>
      </c>
      <c r="C5723" t="s">
        <v>126</v>
      </c>
      <c r="D5723" t="s">
        <v>4719</v>
      </c>
      <c r="E5723">
        <v>91.176000000000002</v>
      </c>
      <c r="F5723">
        <v>3</v>
      </c>
      <c r="G5723">
        <v>0.2</v>
      </c>
      <c r="H5723">
        <v>4.5587999999999997</v>
      </c>
      <c r="I5723" t="s">
        <v>69</v>
      </c>
      <c r="J5723" t="s">
        <v>148</v>
      </c>
      <c r="K5723" t="s">
        <v>4720</v>
      </c>
      <c r="L5723" t="s">
        <v>47</v>
      </c>
      <c r="M5723" t="s">
        <v>378</v>
      </c>
      <c r="N5723" t="s">
        <v>290</v>
      </c>
      <c r="O5723">
        <f t="shared" si="89"/>
        <v>2015</v>
      </c>
    </row>
    <row r="5724" spans="1:15" x14ac:dyDescent="0.3">
      <c r="A5724" t="s">
        <v>7649</v>
      </c>
      <c r="B5724" s="7">
        <v>42322</v>
      </c>
      <c r="C5724" t="s">
        <v>126</v>
      </c>
      <c r="D5724" t="s">
        <v>4379</v>
      </c>
      <c r="E5724">
        <v>159.96799999999999</v>
      </c>
      <c r="F5724">
        <v>4</v>
      </c>
      <c r="G5724">
        <v>0.2</v>
      </c>
      <c r="H5724">
        <v>29.994</v>
      </c>
      <c r="I5724" t="s">
        <v>69</v>
      </c>
      <c r="J5724" t="s">
        <v>148</v>
      </c>
      <c r="K5724" t="s">
        <v>4380</v>
      </c>
      <c r="L5724" t="s">
        <v>47</v>
      </c>
      <c r="M5724" t="s">
        <v>378</v>
      </c>
      <c r="N5724" t="s">
        <v>290</v>
      </c>
      <c r="O5724">
        <f t="shared" si="89"/>
        <v>2015</v>
      </c>
    </row>
    <row r="5725" spans="1:15" x14ac:dyDescent="0.3">
      <c r="A5725" t="s">
        <v>7650</v>
      </c>
      <c r="B5725" s="7">
        <v>42639</v>
      </c>
      <c r="C5725" t="s">
        <v>494</v>
      </c>
      <c r="D5725" t="s">
        <v>2857</v>
      </c>
      <c r="E5725">
        <v>12.96</v>
      </c>
      <c r="F5725">
        <v>2</v>
      </c>
      <c r="G5725">
        <v>0</v>
      </c>
      <c r="H5725">
        <v>6.2207999999999997</v>
      </c>
      <c r="I5725" t="s">
        <v>44</v>
      </c>
      <c r="J5725" t="s">
        <v>85</v>
      </c>
      <c r="K5725" t="s">
        <v>2858</v>
      </c>
      <c r="L5725" t="s">
        <v>47</v>
      </c>
      <c r="M5725" t="s">
        <v>48</v>
      </c>
      <c r="N5725" t="s">
        <v>120</v>
      </c>
      <c r="O5725">
        <f t="shared" si="89"/>
        <v>2016</v>
      </c>
    </row>
    <row r="5726" spans="1:15" x14ac:dyDescent="0.3">
      <c r="A5726" t="s">
        <v>7651</v>
      </c>
      <c r="B5726" s="7">
        <v>41904</v>
      </c>
      <c r="C5726" t="s">
        <v>3689</v>
      </c>
      <c r="D5726" t="s">
        <v>3247</v>
      </c>
      <c r="E5726">
        <v>331.536</v>
      </c>
      <c r="F5726">
        <v>3</v>
      </c>
      <c r="G5726">
        <v>0.2</v>
      </c>
      <c r="H5726">
        <v>-82.884</v>
      </c>
      <c r="I5726" t="s">
        <v>44</v>
      </c>
      <c r="J5726" t="s">
        <v>58</v>
      </c>
      <c r="K5726" t="s">
        <v>3248</v>
      </c>
      <c r="L5726" t="s">
        <v>99</v>
      </c>
      <c r="M5726" t="s">
        <v>193</v>
      </c>
      <c r="N5726" t="s">
        <v>276</v>
      </c>
      <c r="O5726">
        <f t="shared" si="89"/>
        <v>2014</v>
      </c>
    </row>
    <row r="5727" spans="1:15" x14ac:dyDescent="0.3">
      <c r="A5727" t="s">
        <v>7652</v>
      </c>
      <c r="B5727" s="7">
        <v>42272</v>
      </c>
      <c r="C5727" t="s">
        <v>848</v>
      </c>
      <c r="D5727" t="s">
        <v>4852</v>
      </c>
      <c r="E5727">
        <v>899.91</v>
      </c>
      <c r="F5727">
        <v>9</v>
      </c>
      <c r="G5727">
        <v>0</v>
      </c>
      <c r="H5727">
        <v>395.96039999999999</v>
      </c>
      <c r="I5727" t="s">
        <v>69</v>
      </c>
      <c r="J5727" t="s">
        <v>148</v>
      </c>
      <c r="K5727" t="s">
        <v>4853</v>
      </c>
      <c r="L5727" t="s">
        <v>137</v>
      </c>
      <c r="M5727" t="s">
        <v>243</v>
      </c>
      <c r="N5727" t="s">
        <v>244</v>
      </c>
      <c r="O5727">
        <f t="shared" si="89"/>
        <v>2015</v>
      </c>
    </row>
    <row r="5728" spans="1:15" x14ac:dyDescent="0.3">
      <c r="A5728" t="s">
        <v>7653</v>
      </c>
      <c r="B5728" s="7">
        <v>42128</v>
      </c>
      <c r="C5728" t="s">
        <v>5917</v>
      </c>
      <c r="D5728" t="s">
        <v>3384</v>
      </c>
      <c r="E5728">
        <v>946.34400000000005</v>
      </c>
      <c r="F5728">
        <v>7</v>
      </c>
      <c r="G5728">
        <v>0.2</v>
      </c>
      <c r="H5728">
        <v>118.29300000000001</v>
      </c>
      <c r="I5728" t="s">
        <v>69</v>
      </c>
      <c r="J5728" t="s">
        <v>70</v>
      </c>
      <c r="K5728" t="s">
        <v>3385</v>
      </c>
      <c r="L5728" t="s">
        <v>99</v>
      </c>
      <c r="M5728" t="s">
        <v>100</v>
      </c>
      <c r="N5728" t="s">
        <v>171</v>
      </c>
      <c r="O5728">
        <f t="shared" si="89"/>
        <v>2015</v>
      </c>
    </row>
    <row r="5729" spans="1:15" x14ac:dyDescent="0.3">
      <c r="A5729" t="s">
        <v>7654</v>
      </c>
      <c r="B5729" s="7">
        <v>43077</v>
      </c>
      <c r="C5729" t="s">
        <v>1442</v>
      </c>
      <c r="D5729" t="s">
        <v>3816</v>
      </c>
      <c r="E5729">
        <v>178.11</v>
      </c>
      <c r="F5729">
        <v>3</v>
      </c>
      <c r="G5729">
        <v>0</v>
      </c>
      <c r="H5729">
        <v>32.059800000000003</v>
      </c>
      <c r="I5729" t="s">
        <v>69</v>
      </c>
      <c r="J5729" t="s">
        <v>148</v>
      </c>
      <c r="K5729" t="s">
        <v>3817</v>
      </c>
      <c r="L5729" t="s">
        <v>99</v>
      </c>
      <c r="M5729" t="s">
        <v>108</v>
      </c>
      <c r="N5729" t="s">
        <v>109</v>
      </c>
      <c r="O5729">
        <f t="shared" si="89"/>
        <v>2017</v>
      </c>
    </row>
    <row r="5730" spans="1:15" x14ac:dyDescent="0.3">
      <c r="A5730" t="s">
        <v>7654</v>
      </c>
      <c r="B5730" s="7">
        <v>43077</v>
      </c>
      <c r="C5730" t="s">
        <v>1442</v>
      </c>
      <c r="D5730" t="s">
        <v>3324</v>
      </c>
      <c r="E5730">
        <v>1089.75</v>
      </c>
      <c r="F5730">
        <v>3</v>
      </c>
      <c r="G5730">
        <v>0</v>
      </c>
      <c r="H5730">
        <v>305.13</v>
      </c>
      <c r="I5730" t="s">
        <v>44</v>
      </c>
      <c r="J5730" t="s">
        <v>76</v>
      </c>
      <c r="K5730" t="s">
        <v>3325</v>
      </c>
      <c r="L5730" t="s">
        <v>99</v>
      </c>
      <c r="M5730" t="s">
        <v>108</v>
      </c>
      <c r="N5730" t="s">
        <v>109</v>
      </c>
      <c r="O5730">
        <f t="shared" si="89"/>
        <v>2017</v>
      </c>
    </row>
    <row r="5731" spans="1:15" x14ac:dyDescent="0.3">
      <c r="A5731" t="s">
        <v>7654</v>
      </c>
      <c r="B5731" s="7">
        <v>43077</v>
      </c>
      <c r="C5731" t="s">
        <v>1442</v>
      </c>
      <c r="D5731" t="s">
        <v>1983</v>
      </c>
      <c r="E5731">
        <v>61.06</v>
      </c>
      <c r="F5731">
        <v>2</v>
      </c>
      <c r="G5731">
        <v>0</v>
      </c>
      <c r="H5731">
        <v>28.087599999999998</v>
      </c>
      <c r="I5731" t="s">
        <v>44</v>
      </c>
      <c r="J5731" t="s">
        <v>45</v>
      </c>
      <c r="K5731" t="s">
        <v>1984</v>
      </c>
      <c r="L5731" t="s">
        <v>99</v>
      </c>
      <c r="M5731" t="s">
        <v>108</v>
      </c>
      <c r="N5731" t="s">
        <v>109</v>
      </c>
      <c r="O5731">
        <f t="shared" si="89"/>
        <v>2017</v>
      </c>
    </row>
    <row r="5732" spans="1:15" x14ac:dyDescent="0.3">
      <c r="A5732" t="s">
        <v>7654</v>
      </c>
      <c r="B5732" s="7">
        <v>43077</v>
      </c>
      <c r="C5732" t="s">
        <v>1442</v>
      </c>
      <c r="D5732" t="s">
        <v>3945</v>
      </c>
      <c r="E5732">
        <v>459.92</v>
      </c>
      <c r="F5732">
        <v>4</v>
      </c>
      <c r="G5732">
        <v>0</v>
      </c>
      <c r="H5732">
        <v>41.392800000000001</v>
      </c>
      <c r="I5732" t="s">
        <v>32</v>
      </c>
      <c r="J5732" t="s">
        <v>33</v>
      </c>
      <c r="K5732" t="s">
        <v>3946</v>
      </c>
      <c r="L5732" t="s">
        <v>99</v>
      </c>
      <c r="M5732" t="s">
        <v>108</v>
      </c>
      <c r="N5732" t="s">
        <v>109</v>
      </c>
      <c r="O5732">
        <f t="shared" si="89"/>
        <v>2017</v>
      </c>
    </row>
    <row r="5733" spans="1:15" x14ac:dyDescent="0.3">
      <c r="A5733" t="s">
        <v>7654</v>
      </c>
      <c r="B5733" s="7">
        <v>43077</v>
      </c>
      <c r="C5733" t="s">
        <v>1442</v>
      </c>
      <c r="D5733" t="s">
        <v>1122</v>
      </c>
      <c r="E5733">
        <v>27.52</v>
      </c>
      <c r="F5733">
        <v>4</v>
      </c>
      <c r="G5733">
        <v>0</v>
      </c>
      <c r="H5733">
        <v>12.6592</v>
      </c>
      <c r="I5733" t="s">
        <v>44</v>
      </c>
      <c r="J5733" t="s">
        <v>85</v>
      </c>
      <c r="K5733" t="s">
        <v>1123</v>
      </c>
      <c r="L5733" t="s">
        <v>99</v>
      </c>
      <c r="M5733" t="s">
        <v>108</v>
      </c>
      <c r="N5733" t="s">
        <v>109</v>
      </c>
      <c r="O5733">
        <f t="shared" si="89"/>
        <v>2017</v>
      </c>
    </row>
    <row r="5734" spans="1:15" x14ac:dyDescent="0.3">
      <c r="A5734" t="s">
        <v>7655</v>
      </c>
      <c r="B5734" s="7">
        <v>42915</v>
      </c>
      <c r="C5734" t="s">
        <v>848</v>
      </c>
      <c r="D5734" t="s">
        <v>5860</v>
      </c>
      <c r="E5734">
        <v>638.82000000000005</v>
      </c>
      <c r="F5734">
        <v>9</v>
      </c>
      <c r="G5734">
        <v>0</v>
      </c>
      <c r="H5734">
        <v>185.2578</v>
      </c>
      <c r="I5734" t="s">
        <v>32</v>
      </c>
      <c r="J5734" t="s">
        <v>33</v>
      </c>
      <c r="K5734" t="s">
        <v>5861</v>
      </c>
      <c r="L5734" t="s">
        <v>137</v>
      </c>
      <c r="M5734" t="s">
        <v>663</v>
      </c>
      <c r="N5734" t="s">
        <v>7656</v>
      </c>
      <c r="O5734">
        <f t="shared" si="89"/>
        <v>2017</v>
      </c>
    </row>
    <row r="5735" spans="1:15" x14ac:dyDescent="0.3">
      <c r="A5735" t="s">
        <v>7655</v>
      </c>
      <c r="B5735" s="7">
        <v>42915</v>
      </c>
      <c r="C5735" t="s">
        <v>848</v>
      </c>
      <c r="D5735" t="s">
        <v>2333</v>
      </c>
      <c r="E5735">
        <v>30.69</v>
      </c>
      <c r="F5735">
        <v>3</v>
      </c>
      <c r="G5735">
        <v>0</v>
      </c>
      <c r="H5735">
        <v>7.9794</v>
      </c>
      <c r="I5735" t="s">
        <v>44</v>
      </c>
      <c r="J5735" t="s">
        <v>515</v>
      </c>
      <c r="K5735" t="s">
        <v>2334</v>
      </c>
      <c r="L5735" t="s">
        <v>137</v>
      </c>
      <c r="M5735" t="s">
        <v>663</v>
      </c>
      <c r="N5735" t="s">
        <v>7656</v>
      </c>
      <c r="O5735">
        <f t="shared" si="89"/>
        <v>2017</v>
      </c>
    </row>
    <row r="5736" spans="1:15" x14ac:dyDescent="0.3">
      <c r="A5736" t="s">
        <v>7655</v>
      </c>
      <c r="B5736" s="7">
        <v>42915</v>
      </c>
      <c r="C5736" t="s">
        <v>848</v>
      </c>
      <c r="D5736" t="s">
        <v>3380</v>
      </c>
      <c r="E5736">
        <v>25.16</v>
      </c>
      <c r="F5736">
        <v>2</v>
      </c>
      <c r="G5736">
        <v>0</v>
      </c>
      <c r="H5736">
        <v>8.5543999999999993</v>
      </c>
      <c r="I5736" t="s">
        <v>32</v>
      </c>
      <c r="J5736" t="s">
        <v>63</v>
      </c>
      <c r="K5736" t="s">
        <v>3381</v>
      </c>
      <c r="L5736" t="s">
        <v>137</v>
      </c>
      <c r="M5736" t="s">
        <v>663</v>
      </c>
      <c r="N5736" t="s">
        <v>7656</v>
      </c>
      <c r="O5736">
        <f t="shared" si="89"/>
        <v>2017</v>
      </c>
    </row>
    <row r="5737" spans="1:15" x14ac:dyDescent="0.3">
      <c r="A5737" t="s">
        <v>7657</v>
      </c>
      <c r="B5737" s="7">
        <v>41819</v>
      </c>
      <c r="C5737" t="s">
        <v>4675</v>
      </c>
      <c r="D5737" t="s">
        <v>5455</v>
      </c>
      <c r="E5737">
        <v>13.92</v>
      </c>
      <c r="F5737">
        <v>3</v>
      </c>
      <c r="G5737">
        <v>0.2</v>
      </c>
      <c r="H5737">
        <v>4.8719999999999999</v>
      </c>
      <c r="I5737" t="s">
        <v>44</v>
      </c>
      <c r="J5737" t="s">
        <v>73</v>
      </c>
      <c r="K5737" t="s">
        <v>5456</v>
      </c>
      <c r="L5737" t="s">
        <v>137</v>
      </c>
      <c r="M5737" t="s">
        <v>243</v>
      </c>
      <c r="N5737" t="s">
        <v>244</v>
      </c>
      <c r="O5737">
        <f t="shared" si="89"/>
        <v>2014</v>
      </c>
    </row>
    <row r="5738" spans="1:15" x14ac:dyDescent="0.3">
      <c r="A5738" t="s">
        <v>7658</v>
      </c>
      <c r="B5738" s="7">
        <v>41659</v>
      </c>
      <c r="C5738" t="s">
        <v>4645</v>
      </c>
      <c r="D5738" t="s">
        <v>1272</v>
      </c>
      <c r="E5738">
        <v>19.36</v>
      </c>
      <c r="F5738">
        <v>2</v>
      </c>
      <c r="G5738">
        <v>0</v>
      </c>
      <c r="H5738">
        <v>9.2927999999999997</v>
      </c>
      <c r="I5738" t="s">
        <v>44</v>
      </c>
      <c r="J5738" t="s">
        <v>85</v>
      </c>
      <c r="K5738" t="s">
        <v>1273</v>
      </c>
      <c r="L5738" t="s">
        <v>47</v>
      </c>
      <c r="M5738" t="s">
        <v>48</v>
      </c>
      <c r="N5738" t="s">
        <v>49</v>
      </c>
      <c r="O5738">
        <f t="shared" si="89"/>
        <v>2014</v>
      </c>
    </row>
    <row r="5739" spans="1:15" x14ac:dyDescent="0.3">
      <c r="A5739" t="s">
        <v>7658</v>
      </c>
      <c r="B5739" s="7">
        <v>41659</v>
      </c>
      <c r="C5739" t="s">
        <v>4645</v>
      </c>
      <c r="D5739" t="s">
        <v>318</v>
      </c>
      <c r="E5739">
        <v>19.3</v>
      </c>
      <c r="F5739">
        <v>2</v>
      </c>
      <c r="G5739">
        <v>0</v>
      </c>
      <c r="H5739">
        <v>5.79</v>
      </c>
      <c r="I5739" t="s">
        <v>32</v>
      </c>
      <c r="J5739" t="s">
        <v>63</v>
      </c>
      <c r="K5739" t="s">
        <v>319</v>
      </c>
      <c r="L5739" t="s">
        <v>47</v>
      </c>
      <c r="M5739" t="s">
        <v>48</v>
      </c>
      <c r="N5739" t="s">
        <v>49</v>
      </c>
      <c r="O5739">
        <f t="shared" si="89"/>
        <v>2014</v>
      </c>
    </row>
    <row r="5740" spans="1:15" x14ac:dyDescent="0.3">
      <c r="A5740" t="s">
        <v>7659</v>
      </c>
      <c r="B5740" s="7">
        <v>42735</v>
      </c>
      <c r="C5740" t="s">
        <v>5438</v>
      </c>
      <c r="D5740" t="s">
        <v>5128</v>
      </c>
      <c r="E5740">
        <v>38.375999999999998</v>
      </c>
      <c r="F5740">
        <v>3</v>
      </c>
      <c r="G5740">
        <v>0.2</v>
      </c>
      <c r="H5740">
        <v>13.4316</v>
      </c>
      <c r="I5740" t="s">
        <v>44</v>
      </c>
      <c r="J5740" t="s">
        <v>73</v>
      </c>
      <c r="K5740" t="s">
        <v>5129</v>
      </c>
      <c r="L5740" t="s">
        <v>47</v>
      </c>
      <c r="M5740" t="s">
        <v>48</v>
      </c>
      <c r="N5740" t="s">
        <v>120</v>
      </c>
      <c r="O5740">
        <f t="shared" si="89"/>
        <v>2016</v>
      </c>
    </row>
    <row r="5741" spans="1:15" x14ac:dyDescent="0.3">
      <c r="A5741" t="s">
        <v>7660</v>
      </c>
      <c r="B5741" s="7">
        <v>42822</v>
      </c>
      <c r="C5741" t="s">
        <v>5885</v>
      </c>
      <c r="D5741" t="s">
        <v>6575</v>
      </c>
      <c r="E5741">
        <v>12.96</v>
      </c>
      <c r="F5741">
        <v>2</v>
      </c>
      <c r="G5741">
        <v>0</v>
      </c>
      <c r="H5741">
        <v>6.3503999999999996</v>
      </c>
      <c r="I5741" t="s">
        <v>44</v>
      </c>
      <c r="J5741" t="s">
        <v>85</v>
      </c>
      <c r="K5741" t="s">
        <v>6576</v>
      </c>
      <c r="L5741" t="s">
        <v>47</v>
      </c>
      <c r="M5741" t="s">
        <v>48</v>
      </c>
      <c r="N5741" t="s">
        <v>664</v>
      </c>
      <c r="O5741">
        <f t="shared" si="89"/>
        <v>2017</v>
      </c>
    </row>
    <row r="5742" spans="1:15" x14ac:dyDescent="0.3">
      <c r="A5742" t="s">
        <v>7660</v>
      </c>
      <c r="B5742" s="7">
        <v>42822</v>
      </c>
      <c r="C5742" t="s">
        <v>5885</v>
      </c>
      <c r="D5742" t="s">
        <v>2578</v>
      </c>
      <c r="E5742">
        <v>26.48</v>
      </c>
      <c r="F5742">
        <v>1</v>
      </c>
      <c r="G5742">
        <v>0</v>
      </c>
      <c r="H5742">
        <v>10.0624</v>
      </c>
      <c r="I5742" t="s">
        <v>32</v>
      </c>
      <c r="J5742" t="s">
        <v>63</v>
      </c>
      <c r="K5742" t="s">
        <v>2579</v>
      </c>
      <c r="L5742" t="s">
        <v>47</v>
      </c>
      <c r="M5742" t="s">
        <v>48</v>
      </c>
      <c r="N5742" t="s">
        <v>664</v>
      </c>
      <c r="O5742">
        <f t="shared" si="89"/>
        <v>2017</v>
      </c>
    </row>
    <row r="5743" spans="1:15" x14ac:dyDescent="0.3">
      <c r="A5743" t="s">
        <v>7660</v>
      </c>
      <c r="B5743" s="7">
        <v>42822</v>
      </c>
      <c r="C5743" t="s">
        <v>5885</v>
      </c>
      <c r="D5743" t="s">
        <v>3837</v>
      </c>
      <c r="E5743">
        <v>532.72</v>
      </c>
      <c r="F5743">
        <v>2</v>
      </c>
      <c r="G5743">
        <v>0.2</v>
      </c>
      <c r="H5743">
        <v>53.271999999999998</v>
      </c>
      <c r="I5743" t="s">
        <v>69</v>
      </c>
      <c r="J5743" t="s">
        <v>604</v>
      </c>
      <c r="K5743" t="s">
        <v>3838</v>
      </c>
      <c r="L5743" t="s">
        <v>47</v>
      </c>
      <c r="M5743" t="s">
        <v>48</v>
      </c>
      <c r="N5743" t="s">
        <v>664</v>
      </c>
      <c r="O5743">
        <f t="shared" si="89"/>
        <v>2017</v>
      </c>
    </row>
    <row r="5744" spans="1:15" x14ac:dyDescent="0.3">
      <c r="A5744" t="s">
        <v>7660</v>
      </c>
      <c r="B5744" s="7">
        <v>42822</v>
      </c>
      <c r="C5744" t="s">
        <v>5885</v>
      </c>
      <c r="D5744" t="s">
        <v>2241</v>
      </c>
      <c r="E5744">
        <v>26.72</v>
      </c>
      <c r="F5744">
        <v>4</v>
      </c>
      <c r="G5744">
        <v>0</v>
      </c>
      <c r="H5744">
        <v>12.8256</v>
      </c>
      <c r="I5744" t="s">
        <v>44</v>
      </c>
      <c r="J5744" t="s">
        <v>85</v>
      </c>
      <c r="K5744" t="s">
        <v>2242</v>
      </c>
      <c r="L5744" t="s">
        <v>47</v>
      </c>
      <c r="M5744" t="s">
        <v>48</v>
      </c>
      <c r="N5744" t="s">
        <v>664</v>
      </c>
      <c r="O5744">
        <f t="shared" si="89"/>
        <v>2017</v>
      </c>
    </row>
    <row r="5745" spans="1:15" x14ac:dyDescent="0.3">
      <c r="A5745" t="s">
        <v>7660</v>
      </c>
      <c r="B5745" s="7">
        <v>42822</v>
      </c>
      <c r="C5745" t="s">
        <v>5885</v>
      </c>
      <c r="D5745" t="s">
        <v>1976</v>
      </c>
      <c r="E5745">
        <v>20.04</v>
      </c>
      <c r="F5745">
        <v>3</v>
      </c>
      <c r="G5745">
        <v>0</v>
      </c>
      <c r="H5745">
        <v>9.6191999999999993</v>
      </c>
      <c r="I5745" t="s">
        <v>44</v>
      </c>
      <c r="J5745" t="s">
        <v>85</v>
      </c>
      <c r="K5745" t="s">
        <v>1977</v>
      </c>
      <c r="L5745" t="s">
        <v>47</v>
      </c>
      <c r="M5745" t="s">
        <v>48</v>
      </c>
      <c r="N5745" t="s">
        <v>664</v>
      </c>
      <c r="O5745">
        <f t="shared" si="89"/>
        <v>2017</v>
      </c>
    </row>
    <row r="5746" spans="1:15" x14ac:dyDescent="0.3">
      <c r="A5746" t="s">
        <v>7660</v>
      </c>
      <c r="B5746" s="7">
        <v>42822</v>
      </c>
      <c r="C5746" t="s">
        <v>5885</v>
      </c>
      <c r="D5746" t="s">
        <v>1443</v>
      </c>
      <c r="E5746">
        <v>795.48</v>
      </c>
      <c r="F5746">
        <v>7</v>
      </c>
      <c r="G5746">
        <v>0</v>
      </c>
      <c r="H5746">
        <v>7.9547999999999996</v>
      </c>
      <c r="I5746" t="s">
        <v>44</v>
      </c>
      <c r="J5746" t="s">
        <v>58</v>
      </c>
      <c r="K5746" t="s">
        <v>1444</v>
      </c>
      <c r="L5746" t="s">
        <v>47</v>
      </c>
      <c r="M5746" t="s">
        <v>48</v>
      </c>
      <c r="N5746" t="s">
        <v>664</v>
      </c>
      <c r="O5746">
        <f t="shared" si="89"/>
        <v>2017</v>
      </c>
    </row>
    <row r="5747" spans="1:15" x14ac:dyDescent="0.3">
      <c r="A5747" t="s">
        <v>7660</v>
      </c>
      <c r="B5747" s="7">
        <v>42822</v>
      </c>
      <c r="C5747" t="s">
        <v>5885</v>
      </c>
      <c r="D5747" t="s">
        <v>5103</v>
      </c>
      <c r="E5747">
        <v>21.56</v>
      </c>
      <c r="F5747">
        <v>7</v>
      </c>
      <c r="G5747">
        <v>0</v>
      </c>
      <c r="H5747">
        <v>6.8992000000000004</v>
      </c>
      <c r="I5747" t="s">
        <v>32</v>
      </c>
      <c r="J5747" t="s">
        <v>63</v>
      </c>
      <c r="K5747" t="s">
        <v>5104</v>
      </c>
      <c r="L5747" t="s">
        <v>47</v>
      </c>
      <c r="M5747" t="s">
        <v>48</v>
      </c>
      <c r="N5747" t="s">
        <v>664</v>
      </c>
      <c r="O5747">
        <f t="shared" si="89"/>
        <v>2017</v>
      </c>
    </row>
    <row r="5748" spans="1:15" x14ac:dyDescent="0.3">
      <c r="A5748" t="s">
        <v>7661</v>
      </c>
      <c r="B5748" s="7">
        <v>42712</v>
      </c>
      <c r="C5748" t="s">
        <v>219</v>
      </c>
      <c r="D5748" t="s">
        <v>1695</v>
      </c>
      <c r="E5748">
        <v>249.584</v>
      </c>
      <c r="F5748">
        <v>2</v>
      </c>
      <c r="G5748">
        <v>0.2</v>
      </c>
      <c r="H5748">
        <v>31.198</v>
      </c>
      <c r="I5748" t="s">
        <v>69</v>
      </c>
      <c r="J5748" t="s">
        <v>70</v>
      </c>
      <c r="K5748" t="s">
        <v>1696</v>
      </c>
      <c r="L5748" t="s">
        <v>35</v>
      </c>
      <c r="M5748" t="s">
        <v>87</v>
      </c>
      <c r="N5748" t="s">
        <v>3106</v>
      </c>
      <c r="O5748">
        <f t="shared" si="89"/>
        <v>2016</v>
      </c>
    </row>
    <row r="5749" spans="1:15" x14ac:dyDescent="0.3">
      <c r="A5749" t="s">
        <v>7661</v>
      </c>
      <c r="B5749" s="7">
        <v>42712</v>
      </c>
      <c r="C5749" t="s">
        <v>219</v>
      </c>
      <c r="D5749" t="s">
        <v>2476</v>
      </c>
      <c r="E5749">
        <v>68.111999999999995</v>
      </c>
      <c r="F5749">
        <v>3</v>
      </c>
      <c r="G5749">
        <v>0.2</v>
      </c>
      <c r="H5749">
        <v>17.8794</v>
      </c>
      <c r="I5749" t="s">
        <v>69</v>
      </c>
      <c r="J5749" t="s">
        <v>148</v>
      </c>
      <c r="K5749" t="s">
        <v>2477</v>
      </c>
      <c r="L5749" t="s">
        <v>35</v>
      </c>
      <c r="M5749" t="s">
        <v>87</v>
      </c>
      <c r="N5749" t="s">
        <v>3106</v>
      </c>
      <c r="O5749">
        <f t="shared" si="89"/>
        <v>2016</v>
      </c>
    </row>
    <row r="5750" spans="1:15" x14ac:dyDescent="0.3">
      <c r="A5750" t="s">
        <v>7661</v>
      </c>
      <c r="B5750" s="7">
        <v>42712</v>
      </c>
      <c r="C5750" t="s">
        <v>219</v>
      </c>
      <c r="D5750" t="s">
        <v>6923</v>
      </c>
      <c r="E5750">
        <v>16.559999999999999</v>
      </c>
      <c r="F5750">
        <v>3</v>
      </c>
      <c r="G5750">
        <v>0.2</v>
      </c>
      <c r="H5750">
        <v>-2.484</v>
      </c>
      <c r="I5750" t="s">
        <v>69</v>
      </c>
      <c r="J5750" t="s">
        <v>148</v>
      </c>
      <c r="K5750" t="s">
        <v>6924</v>
      </c>
      <c r="L5750" t="s">
        <v>35</v>
      </c>
      <c r="M5750" t="s">
        <v>87</v>
      </c>
      <c r="N5750" t="s">
        <v>3106</v>
      </c>
      <c r="O5750">
        <f t="shared" si="89"/>
        <v>2016</v>
      </c>
    </row>
    <row r="5751" spans="1:15" x14ac:dyDescent="0.3">
      <c r="A5751" t="s">
        <v>7662</v>
      </c>
      <c r="B5751" s="7">
        <v>43057</v>
      </c>
      <c r="C5751" t="s">
        <v>454</v>
      </c>
      <c r="D5751" t="s">
        <v>4458</v>
      </c>
      <c r="E5751">
        <v>74.95</v>
      </c>
      <c r="F5751">
        <v>5</v>
      </c>
      <c r="G5751">
        <v>0</v>
      </c>
      <c r="H5751">
        <v>36.725499999999997</v>
      </c>
      <c r="I5751" t="s">
        <v>69</v>
      </c>
      <c r="J5751" t="s">
        <v>70</v>
      </c>
      <c r="K5751" t="s">
        <v>4459</v>
      </c>
      <c r="L5751" t="s">
        <v>137</v>
      </c>
      <c r="M5751" t="s">
        <v>243</v>
      </c>
      <c r="N5751" t="s">
        <v>1041</v>
      </c>
      <c r="O5751">
        <f t="shared" si="89"/>
        <v>2017</v>
      </c>
    </row>
    <row r="5752" spans="1:15" x14ac:dyDescent="0.3">
      <c r="A5752" t="s">
        <v>7663</v>
      </c>
      <c r="B5752" s="7">
        <v>41789</v>
      </c>
      <c r="C5752" t="s">
        <v>7168</v>
      </c>
      <c r="D5752" t="s">
        <v>78</v>
      </c>
      <c r="E5752">
        <v>355.45499999999998</v>
      </c>
      <c r="F5752">
        <v>3</v>
      </c>
      <c r="G5752">
        <v>0.5</v>
      </c>
      <c r="H5752">
        <v>-184.8366</v>
      </c>
      <c r="I5752" t="s">
        <v>32</v>
      </c>
      <c r="J5752" t="s">
        <v>53</v>
      </c>
      <c r="K5752" t="s">
        <v>79</v>
      </c>
      <c r="L5752" t="s">
        <v>99</v>
      </c>
      <c r="M5752" t="s">
        <v>193</v>
      </c>
      <c r="N5752" t="s">
        <v>7664</v>
      </c>
      <c r="O5752">
        <f t="shared" si="89"/>
        <v>2014</v>
      </c>
    </row>
    <row r="5753" spans="1:15" x14ac:dyDescent="0.3">
      <c r="A5753" t="s">
        <v>7665</v>
      </c>
      <c r="B5753" s="7">
        <v>42391</v>
      </c>
      <c r="C5753" t="s">
        <v>1694</v>
      </c>
      <c r="D5753" t="s">
        <v>7666</v>
      </c>
      <c r="E5753">
        <v>44.4</v>
      </c>
      <c r="F5753">
        <v>3</v>
      </c>
      <c r="G5753">
        <v>0</v>
      </c>
      <c r="H5753">
        <v>22.2</v>
      </c>
      <c r="I5753" t="s">
        <v>44</v>
      </c>
      <c r="J5753" t="s">
        <v>45</v>
      </c>
      <c r="K5753" t="s">
        <v>7667</v>
      </c>
      <c r="L5753" t="s">
        <v>47</v>
      </c>
      <c r="M5753" t="s">
        <v>48</v>
      </c>
      <c r="N5753" t="s">
        <v>840</v>
      </c>
      <c r="O5753">
        <f t="shared" si="89"/>
        <v>2016</v>
      </c>
    </row>
    <row r="5754" spans="1:15" x14ac:dyDescent="0.3">
      <c r="A5754" t="s">
        <v>7665</v>
      </c>
      <c r="B5754" s="7">
        <v>42391</v>
      </c>
      <c r="C5754" t="s">
        <v>1694</v>
      </c>
      <c r="D5754" t="s">
        <v>2120</v>
      </c>
      <c r="E5754">
        <v>20.65</v>
      </c>
      <c r="F5754">
        <v>5</v>
      </c>
      <c r="G5754">
        <v>0</v>
      </c>
      <c r="H5754">
        <v>9.4990000000000006</v>
      </c>
      <c r="I5754" t="s">
        <v>44</v>
      </c>
      <c r="J5754" t="s">
        <v>45</v>
      </c>
      <c r="K5754" t="s">
        <v>2121</v>
      </c>
      <c r="L5754" t="s">
        <v>47</v>
      </c>
      <c r="M5754" t="s">
        <v>48</v>
      </c>
      <c r="N5754" t="s">
        <v>840</v>
      </c>
      <c r="O5754">
        <f t="shared" si="89"/>
        <v>2016</v>
      </c>
    </row>
    <row r="5755" spans="1:15" x14ac:dyDescent="0.3">
      <c r="A5755" t="s">
        <v>7668</v>
      </c>
      <c r="B5755" s="7">
        <v>42403</v>
      </c>
      <c r="C5755" t="s">
        <v>5857</v>
      </c>
      <c r="D5755" t="s">
        <v>1315</v>
      </c>
      <c r="E5755">
        <v>866.4</v>
      </c>
      <c r="F5755">
        <v>4</v>
      </c>
      <c r="G5755">
        <v>0</v>
      </c>
      <c r="H5755">
        <v>225.26400000000001</v>
      </c>
      <c r="I5755" t="s">
        <v>32</v>
      </c>
      <c r="J5755" t="s">
        <v>39</v>
      </c>
      <c r="K5755" t="s">
        <v>1316</v>
      </c>
      <c r="L5755" t="s">
        <v>35</v>
      </c>
      <c r="M5755" t="s">
        <v>36</v>
      </c>
      <c r="N5755" t="s">
        <v>1296</v>
      </c>
      <c r="O5755">
        <f t="shared" si="89"/>
        <v>2016</v>
      </c>
    </row>
    <row r="5756" spans="1:15" x14ac:dyDescent="0.3">
      <c r="A5756" t="s">
        <v>7669</v>
      </c>
      <c r="B5756" s="7">
        <v>42092</v>
      </c>
      <c r="C5756" t="s">
        <v>1771</v>
      </c>
      <c r="D5756" t="s">
        <v>1136</v>
      </c>
      <c r="E5756">
        <v>5.56</v>
      </c>
      <c r="F5756">
        <v>2</v>
      </c>
      <c r="G5756">
        <v>0</v>
      </c>
      <c r="H5756">
        <v>1.4456</v>
      </c>
      <c r="I5756" t="s">
        <v>44</v>
      </c>
      <c r="J5756" t="s">
        <v>66</v>
      </c>
      <c r="K5756" t="s">
        <v>1137</v>
      </c>
      <c r="L5756" t="s">
        <v>35</v>
      </c>
      <c r="M5756" t="s">
        <v>289</v>
      </c>
      <c r="N5756" t="s">
        <v>290</v>
      </c>
      <c r="O5756">
        <f t="shared" si="89"/>
        <v>2015</v>
      </c>
    </row>
    <row r="5757" spans="1:15" x14ac:dyDescent="0.3">
      <c r="A5757" t="s">
        <v>7670</v>
      </c>
      <c r="B5757" s="7">
        <v>41926</v>
      </c>
      <c r="C5757" t="s">
        <v>5139</v>
      </c>
      <c r="D5757" t="s">
        <v>6866</v>
      </c>
      <c r="E5757">
        <v>3.16</v>
      </c>
      <c r="F5757">
        <v>4</v>
      </c>
      <c r="G5757">
        <v>0.8</v>
      </c>
      <c r="H5757">
        <v>-8.532</v>
      </c>
      <c r="I5757" t="s">
        <v>44</v>
      </c>
      <c r="J5757" t="s">
        <v>76</v>
      </c>
      <c r="K5757" t="s">
        <v>6867</v>
      </c>
      <c r="L5757" t="s">
        <v>99</v>
      </c>
      <c r="M5757" t="s">
        <v>100</v>
      </c>
      <c r="N5757" t="s">
        <v>101</v>
      </c>
      <c r="O5757">
        <f t="shared" si="89"/>
        <v>2014</v>
      </c>
    </row>
    <row r="5758" spans="1:15" x14ac:dyDescent="0.3">
      <c r="A5758" t="s">
        <v>7670</v>
      </c>
      <c r="B5758" s="7">
        <v>41926</v>
      </c>
      <c r="C5758" t="s">
        <v>5139</v>
      </c>
      <c r="D5758" t="s">
        <v>2105</v>
      </c>
      <c r="E5758">
        <v>1999.96</v>
      </c>
      <c r="F5758">
        <v>5</v>
      </c>
      <c r="G5758">
        <v>0.2</v>
      </c>
      <c r="H5758">
        <v>624.98749999999995</v>
      </c>
      <c r="I5758" t="s">
        <v>69</v>
      </c>
      <c r="J5758" t="s">
        <v>1077</v>
      </c>
      <c r="K5758" t="s">
        <v>2106</v>
      </c>
      <c r="L5758" t="s">
        <v>99</v>
      </c>
      <c r="M5758" t="s">
        <v>100</v>
      </c>
      <c r="N5758" t="s">
        <v>101</v>
      </c>
      <c r="O5758">
        <f t="shared" si="89"/>
        <v>2014</v>
      </c>
    </row>
    <row r="5759" spans="1:15" x14ac:dyDescent="0.3">
      <c r="A5759" t="s">
        <v>7671</v>
      </c>
      <c r="B5759" s="7">
        <v>42227</v>
      </c>
      <c r="C5759" t="s">
        <v>7672</v>
      </c>
      <c r="D5759" t="s">
        <v>3483</v>
      </c>
      <c r="E5759">
        <v>46.152000000000001</v>
      </c>
      <c r="F5759">
        <v>3</v>
      </c>
      <c r="G5759">
        <v>0.2</v>
      </c>
      <c r="H5759">
        <v>12.1149</v>
      </c>
      <c r="I5759" t="s">
        <v>32</v>
      </c>
      <c r="J5759" t="s">
        <v>63</v>
      </c>
      <c r="K5759" t="s">
        <v>3484</v>
      </c>
      <c r="L5759" t="s">
        <v>35</v>
      </c>
      <c r="M5759" t="s">
        <v>87</v>
      </c>
      <c r="N5759" t="s">
        <v>4048</v>
      </c>
      <c r="O5759">
        <f t="shared" si="89"/>
        <v>2015</v>
      </c>
    </row>
    <row r="5760" spans="1:15" x14ac:dyDescent="0.3">
      <c r="A5760" t="s">
        <v>7673</v>
      </c>
      <c r="B5760" s="7">
        <v>42330</v>
      </c>
      <c r="C5760" t="s">
        <v>61</v>
      </c>
      <c r="D5760" t="s">
        <v>7403</v>
      </c>
      <c r="E5760">
        <v>32.984999999999999</v>
      </c>
      <c r="F5760">
        <v>3</v>
      </c>
      <c r="G5760">
        <v>0.5</v>
      </c>
      <c r="H5760">
        <v>-1.9791000000000001</v>
      </c>
      <c r="I5760" t="s">
        <v>69</v>
      </c>
      <c r="J5760" t="s">
        <v>604</v>
      </c>
      <c r="K5760" t="s">
        <v>7404</v>
      </c>
      <c r="L5760" t="s">
        <v>35</v>
      </c>
      <c r="M5760" t="s">
        <v>55</v>
      </c>
      <c r="N5760" t="s">
        <v>2049</v>
      </c>
      <c r="O5760">
        <f t="shared" si="89"/>
        <v>2015</v>
      </c>
    </row>
    <row r="5761" spans="1:15" x14ac:dyDescent="0.3">
      <c r="A5761" t="s">
        <v>7674</v>
      </c>
      <c r="B5761" s="7">
        <v>42734</v>
      </c>
      <c r="C5761" t="s">
        <v>5258</v>
      </c>
      <c r="D5761" t="s">
        <v>2664</v>
      </c>
      <c r="E5761">
        <v>481.32</v>
      </c>
      <c r="F5761">
        <v>4</v>
      </c>
      <c r="G5761">
        <v>0</v>
      </c>
      <c r="H5761">
        <v>125.14319999999999</v>
      </c>
      <c r="I5761" t="s">
        <v>44</v>
      </c>
      <c r="J5761" t="s">
        <v>58</v>
      </c>
      <c r="K5761" t="s">
        <v>2665</v>
      </c>
      <c r="L5761" t="s">
        <v>47</v>
      </c>
      <c r="M5761" t="s">
        <v>48</v>
      </c>
      <c r="N5761" t="s">
        <v>49</v>
      </c>
      <c r="O5761">
        <f t="shared" si="89"/>
        <v>2016</v>
      </c>
    </row>
    <row r="5762" spans="1:15" x14ac:dyDescent="0.3">
      <c r="A5762" t="s">
        <v>7674</v>
      </c>
      <c r="B5762" s="7">
        <v>42734</v>
      </c>
      <c r="C5762" t="s">
        <v>5258</v>
      </c>
      <c r="D5762" t="s">
        <v>1434</v>
      </c>
      <c r="E5762">
        <v>6.3840000000000003</v>
      </c>
      <c r="F5762">
        <v>1</v>
      </c>
      <c r="G5762">
        <v>0.2</v>
      </c>
      <c r="H5762">
        <v>2.1545999999999998</v>
      </c>
      <c r="I5762" t="s">
        <v>44</v>
      </c>
      <c r="J5762" t="s">
        <v>73</v>
      </c>
      <c r="K5762" t="s">
        <v>1435</v>
      </c>
      <c r="L5762" t="s">
        <v>47</v>
      </c>
      <c r="M5762" t="s">
        <v>48</v>
      </c>
      <c r="N5762" t="s">
        <v>49</v>
      </c>
      <c r="O5762">
        <f t="shared" ref="O5762:O5825" si="90">YEAR(B5762)</f>
        <v>2016</v>
      </c>
    </row>
    <row r="5763" spans="1:15" x14ac:dyDescent="0.3">
      <c r="A5763" t="s">
        <v>7675</v>
      </c>
      <c r="B5763" s="7">
        <v>42959</v>
      </c>
      <c r="C5763" t="s">
        <v>4625</v>
      </c>
      <c r="D5763" t="s">
        <v>3894</v>
      </c>
      <c r="E5763">
        <v>542.94000000000005</v>
      </c>
      <c r="F5763">
        <v>3</v>
      </c>
      <c r="G5763">
        <v>0</v>
      </c>
      <c r="H5763">
        <v>152.0232</v>
      </c>
      <c r="I5763" t="s">
        <v>44</v>
      </c>
      <c r="J5763" t="s">
        <v>76</v>
      </c>
      <c r="K5763" t="s">
        <v>3895</v>
      </c>
      <c r="L5763" t="s">
        <v>47</v>
      </c>
      <c r="M5763" t="s">
        <v>48</v>
      </c>
      <c r="N5763" t="s">
        <v>7676</v>
      </c>
      <c r="O5763">
        <f t="shared" si="90"/>
        <v>2017</v>
      </c>
    </row>
    <row r="5764" spans="1:15" x14ac:dyDescent="0.3">
      <c r="A5764" t="s">
        <v>7675</v>
      </c>
      <c r="B5764" s="7">
        <v>42959</v>
      </c>
      <c r="C5764" t="s">
        <v>4625</v>
      </c>
      <c r="D5764" t="s">
        <v>3458</v>
      </c>
      <c r="E5764">
        <v>54.92</v>
      </c>
      <c r="F5764">
        <v>4</v>
      </c>
      <c r="G5764">
        <v>0</v>
      </c>
      <c r="H5764">
        <v>19.7712</v>
      </c>
      <c r="I5764" t="s">
        <v>32</v>
      </c>
      <c r="J5764" t="s">
        <v>63</v>
      </c>
      <c r="K5764" t="s">
        <v>3459</v>
      </c>
      <c r="L5764" t="s">
        <v>47</v>
      </c>
      <c r="M5764" t="s">
        <v>48</v>
      </c>
      <c r="N5764" t="s">
        <v>7676</v>
      </c>
      <c r="O5764">
        <f t="shared" si="90"/>
        <v>2017</v>
      </c>
    </row>
    <row r="5765" spans="1:15" x14ac:dyDescent="0.3">
      <c r="A5765" t="s">
        <v>7677</v>
      </c>
      <c r="B5765" s="7">
        <v>42311</v>
      </c>
      <c r="C5765" t="s">
        <v>701</v>
      </c>
      <c r="D5765" t="s">
        <v>6165</v>
      </c>
      <c r="E5765">
        <v>1448.82</v>
      </c>
      <c r="F5765">
        <v>10</v>
      </c>
      <c r="G5765">
        <v>0.1</v>
      </c>
      <c r="H5765">
        <v>209.274</v>
      </c>
      <c r="I5765" t="s">
        <v>32</v>
      </c>
      <c r="J5765" t="s">
        <v>39</v>
      </c>
      <c r="K5765" t="s">
        <v>6166</v>
      </c>
      <c r="L5765" t="s">
        <v>137</v>
      </c>
      <c r="M5765" t="s">
        <v>243</v>
      </c>
      <c r="N5765" t="s">
        <v>1041</v>
      </c>
      <c r="O5765">
        <f t="shared" si="90"/>
        <v>2015</v>
      </c>
    </row>
    <row r="5766" spans="1:15" x14ac:dyDescent="0.3">
      <c r="A5766" t="s">
        <v>7678</v>
      </c>
      <c r="B5766" s="7">
        <v>42257</v>
      </c>
      <c r="C5766" t="s">
        <v>3214</v>
      </c>
      <c r="D5766" t="s">
        <v>7581</v>
      </c>
      <c r="E5766">
        <v>353.88</v>
      </c>
      <c r="F5766">
        <v>6</v>
      </c>
      <c r="G5766">
        <v>0</v>
      </c>
      <c r="H5766">
        <v>17.693999999999999</v>
      </c>
      <c r="I5766" t="s">
        <v>44</v>
      </c>
      <c r="J5766" t="s">
        <v>58</v>
      </c>
      <c r="K5766" t="s">
        <v>7582</v>
      </c>
      <c r="L5766" t="s">
        <v>47</v>
      </c>
      <c r="M5766" t="s">
        <v>93</v>
      </c>
      <c r="N5766" t="s">
        <v>94</v>
      </c>
      <c r="O5766">
        <f t="shared" si="90"/>
        <v>2015</v>
      </c>
    </row>
    <row r="5767" spans="1:15" x14ac:dyDescent="0.3">
      <c r="A5767" t="s">
        <v>7679</v>
      </c>
      <c r="B5767" s="7">
        <v>41951</v>
      </c>
      <c r="C5767" t="s">
        <v>141</v>
      </c>
      <c r="D5767" t="s">
        <v>2994</v>
      </c>
      <c r="E5767">
        <v>333.57600000000002</v>
      </c>
      <c r="F5767">
        <v>3</v>
      </c>
      <c r="G5767">
        <v>0.2</v>
      </c>
      <c r="H5767">
        <v>25.0182</v>
      </c>
      <c r="I5767" t="s">
        <v>69</v>
      </c>
      <c r="J5767" t="s">
        <v>70</v>
      </c>
      <c r="K5767" t="s">
        <v>2995</v>
      </c>
      <c r="L5767" t="s">
        <v>47</v>
      </c>
      <c r="M5767" t="s">
        <v>48</v>
      </c>
      <c r="N5767" t="s">
        <v>7680</v>
      </c>
      <c r="O5767">
        <f t="shared" si="90"/>
        <v>2014</v>
      </c>
    </row>
    <row r="5768" spans="1:15" x14ac:dyDescent="0.3">
      <c r="A5768" t="s">
        <v>7681</v>
      </c>
      <c r="B5768" s="7">
        <v>42651</v>
      </c>
      <c r="C5768" t="s">
        <v>2391</v>
      </c>
      <c r="D5768" t="s">
        <v>4914</v>
      </c>
      <c r="E5768">
        <v>60.143999999999998</v>
      </c>
      <c r="F5768">
        <v>6</v>
      </c>
      <c r="G5768">
        <v>0.2</v>
      </c>
      <c r="H5768">
        <v>20.2986</v>
      </c>
      <c r="I5768" t="s">
        <v>44</v>
      </c>
      <c r="J5768" t="s">
        <v>45</v>
      </c>
      <c r="K5768" t="s">
        <v>4915</v>
      </c>
      <c r="L5768" t="s">
        <v>99</v>
      </c>
      <c r="M5768" t="s">
        <v>100</v>
      </c>
      <c r="N5768" t="s">
        <v>602</v>
      </c>
      <c r="O5768">
        <f t="shared" si="90"/>
        <v>2016</v>
      </c>
    </row>
    <row r="5769" spans="1:15" x14ac:dyDescent="0.3">
      <c r="A5769" t="s">
        <v>7682</v>
      </c>
      <c r="B5769" s="7">
        <v>42986</v>
      </c>
      <c r="C5769" t="s">
        <v>7093</v>
      </c>
      <c r="D5769" t="s">
        <v>3208</v>
      </c>
      <c r="E5769">
        <v>85.2</v>
      </c>
      <c r="F5769">
        <v>6</v>
      </c>
      <c r="G5769">
        <v>0.2</v>
      </c>
      <c r="H5769">
        <v>20.234999999999999</v>
      </c>
      <c r="I5769" t="s">
        <v>69</v>
      </c>
      <c r="J5769" t="s">
        <v>148</v>
      </c>
      <c r="K5769" t="s">
        <v>3209</v>
      </c>
      <c r="L5769" t="s">
        <v>99</v>
      </c>
      <c r="M5769" t="s">
        <v>100</v>
      </c>
      <c r="N5769" t="s">
        <v>171</v>
      </c>
      <c r="O5769">
        <f t="shared" si="90"/>
        <v>2017</v>
      </c>
    </row>
    <row r="5770" spans="1:15" x14ac:dyDescent="0.3">
      <c r="A5770" t="s">
        <v>7683</v>
      </c>
      <c r="B5770" s="7">
        <v>42060</v>
      </c>
      <c r="C5770" t="s">
        <v>2083</v>
      </c>
      <c r="D5770" t="s">
        <v>3643</v>
      </c>
      <c r="E5770">
        <v>3.15</v>
      </c>
      <c r="F5770">
        <v>1</v>
      </c>
      <c r="G5770">
        <v>0</v>
      </c>
      <c r="H5770">
        <v>1.512</v>
      </c>
      <c r="I5770" t="s">
        <v>44</v>
      </c>
      <c r="J5770" t="s">
        <v>45</v>
      </c>
      <c r="K5770" t="s">
        <v>3644</v>
      </c>
      <c r="L5770" t="s">
        <v>137</v>
      </c>
      <c r="M5770" t="s">
        <v>1102</v>
      </c>
      <c r="N5770" t="s">
        <v>4340</v>
      </c>
      <c r="O5770">
        <f t="shared" si="90"/>
        <v>2015</v>
      </c>
    </row>
    <row r="5771" spans="1:15" x14ac:dyDescent="0.3">
      <c r="A5771" t="s">
        <v>7683</v>
      </c>
      <c r="B5771" s="7">
        <v>42060</v>
      </c>
      <c r="C5771" t="s">
        <v>2083</v>
      </c>
      <c r="D5771" t="s">
        <v>497</v>
      </c>
      <c r="E5771">
        <v>22.72</v>
      </c>
      <c r="F5771">
        <v>4</v>
      </c>
      <c r="G5771">
        <v>0</v>
      </c>
      <c r="H5771">
        <v>10.224</v>
      </c>
      <c r="I5771" t="s">
        <v>44</v>
      </c>
      <c r="J5771" t="s">
        <v>85</v>
      </c>
      <c r="K5771" t="s">
        <v>498</v>
      </c>
      <c r="L5771" t="s">
        <v>137</v>
      </c>
      <c r="M5771" t="s">
        <v>1102</v>
      </c>
      <c r="N5771" t="s">
        <v>4340</v>
      </c>
      <c r="O5771">
        <f t="shared" si="90"/>
        <v>2015</v>
      </c>
    </row>
    <row r="5772" spans="1:15" x14ac:dyDescent="0.3">
      <c r="A5772" t="s">
        <v>7684</v>
      </c>
      <c r="B5772" s="7">
        <v>42271</v>
      </c>
      <c r="C5772" t="s">
        <v>3422</v>
      </c>
      <c r="D5772" t="s">
        <v>1801</v>
      </c>
      <c r="E5772">
        <v>14.91</v>
      </c>
      <c r="F5772">
        <v>3</v>
      </c>
      <c r="G5772">
        <v>0</v>
      </c>
      <c r="H5772">
        <v>4.6220999999999997</v>
      </c>
      <c r="I5772" t="s">
        <v>32</v>
      </c>
      <c r="J5772" t="s">
        <v>63</v>
      </c>
      <c r="K5772" t="s">
        <v>1802</v>
      </c>
      <c r="L5772" t="s">
        <v>47</v>
      </c>
      <c r="M5772" t="s">
        <v>48</v>
      </c>
      <c r="N5772" t="s">
        <v>49</v>
      </c>
      <c r="O5772">
        <f t="shared" si="90"/>
        <v>2015</v>
      </c>
    </row>
    <row r="5773" spans="1:15" x14ac:dyDescent="0.3">
      <c r="A5773" t="s">
        <v>7684</v>
      </c>
      <c r="B5773" s="7">
        <v>42271</v>
      </c>
      <c r="C5773" t="s">
        <v>3422</v>
      </c>
      <c r="D5773" t="s">
        <v>4976</v>
      </c>
      <c r="E5773">
        <v>1158.1199999999999</v>
      </c>
      <c r="F5773">
        <v>4</v>
      </c>
      <c r="G5773">
        <v>0</v>
      </c>
      <c r="H5773">
        <v>335.85480000000001</v>
      </c>
      <c r="I5773" t="s">
        <v>44</v>
      </c>
      <c r="J5773" t="s">
        <v>76</v>
      </c>
      <c r="K5773" t="s">
        <v>4977</v>
      </c>
      <c r="L5773" t="s">
        <v>47</v>
      </c>
      <c r="M5773" t="s">
        <v>48</v>
      </c>
      <c r="N5773" t="s">
        <v>49</v>
      </c>
      <c r="O5773">
        <f t="shared" si="90"/>
        <v>2015</v>
      </c>
    </row>
    <row r="5774" spans="1:15" x14ac:dyDescent="0.3">
      <c r="A5774" t="s">
        <v>7685</v>
      </c>
      <c r="B5774" s="7">
        <v>42334</v>
      </c>
      <c r="C5774" t="s">
        <v>791</v>
      </c>
      <c r="D5774" t="s">
        <v>1220</v>
      </c>
      <c r="E5774">
        <v>599.99</v>
      </c>
      <c r="F5774">
        <v>1</v>
      </c>
      <c r="G5774">
        <v>0</v>
      </c>
      <c r="H5774">
        <v>233.99610000000001</v>
      </c>
      <c r="I5774" t="s">
        <v>69</v>
      </c>
      <c r="J5774" t="s">
        <v>1077</v>
      </c>
      <c r="K5774" t="s">
        <v>1221</v>
      </c>
      <c r="L5774" t="s">
        <v>99</v>
      </c>
      <c r="M5774" t="s">
        <v>531</v>
      </c>
      <c r="N5774" t="s">
        <v>290</v>
      </c>
      <c r="O5774">
        <f t="shared" si="90"/>
        <v>2015</v>
      </c>
    </row>
    <row r="5775" spans="1:15" x14ac:dyDescent="0.3">
      <c r="A5775" t="s">
        <v>7686</v>
      </c>
      <c r="B5775" s="7">
        <v>42613</v>
      </c>
      <c r="C5775" t="s">
        <v>1761</v>
      </c>
      <c r="D5775" t="s">
        <v>1246</v>
      </c>
      <c r="E5775">
        <v>23.968</v>
      </c>
      <c r="F5775">
        <v>2</v>
      </c>
      <c r="G5775">
        <v>0.2</v>
      </c>
      <c r="H5775">
        <v>2.3967999999999998</v>
      </c>
      <c r="I5775" t="s">
        <v>44</v>
      </c>
      <c r="J5775" t="s">
        <v>58</v>
      </c>
      <c r="K5775" t="s">
        <v>1247</v>
      </c>
      <c r="L5775" t="s">
        <v>99</v>
      </c>
      <c r="M5775" t="s">
        <v>100</v>
      </c>
      <c r="N5775" t="s">
        <v>7264</v>
      </c>
      <c r="O5775">
        <f t="shared" si="90"/>
        <v>2016</v>
      </c>
    </row>
    <row r="5776" spans="1:15" x14ac:dyDescent="0.3">
      <c r="A5776" t="s">
        <v>7687</v>
      </c>
      <c r="B5776" s="7">
        <v>42472</v>
      </c>
      <c r="C5776" t="s">
        <v>3280</v>
      </c>
      <c r="D5776" t="s">
        <v>7590</v>
      </c>
      <c r="E5776">
        <v>638.28800000000001</v>
      </c>
      <c r="F5776">
        <v>7</v>
      </c>
      <c r="G5776">
        <v>0.2</v>
      </c>
      <c r="H5776">
        <v>-31.914400000000001</v>
      </c>
      <c r="I5776" t="s">
        <v>32</v>
      </c>
      <c r="J5776" t="s">
        <v>39</v>
      </c>
      <c r="K5776" t="s">
        <v>7591</v>
      </c>
      <c r="L5776" t="s">
        <v>47</v>
      </c>
      <c r="M5776" t="s">
        <v>48</v>
      </c>
      <c r="N5776" t="s">
        <v>49</v>
      </c>
      <c r="O5776">
        <f t="shared" si="90"/>
        <v>2016</v>
      </c>
    </row>
    <row r="5777" spans="1:15" x14ac:dyDescent="0.3">
      <c r="A5777" t="s">
        <v>7687</v>
      </c>
      <c r="B5777" s="7">
        <v>42472</v>
      </c>
      <c r="C5777" t="s">
        <v>3280</v>
      </c>
      <c r="D5777" t="s">
        <v>2504</v>
      </c>
      <c r="E5777">
        <v>13.208</v>
      </c>
      <c r="F5777">
        <v>1</v>
      </c>
      <c r="G5777">
        <v>0.2</v>
      </c>
      <c r="H5777">
        <v>4.6227999999999998</v>
      </c>
      <c r="I5777" t="s">
        <v>44</v>
      </c>
      <c r="J5777" t="s">
        <v>73</v>
      </c>
      <c r="K5777" t="s">
        <v>2505</v>
      </c>
      <c r="L5777" t="s">
        <v>47</v>
      </c>
      <c r="M5777" t="s">
        <v>48</v>
      </c>
      <c r="N5777" t="s">
        <v>49</v>
      </c>
      <c r="O5777">
        <f t="shared" si="90"/>
        <v>2016</v>
      </c>
    </row>
    <row r="5778" spans="1:15" x14ac:dyDescent="0.3">
      <c r="A5778" t="s">
        <v>7688</v>
      </c>
      <c r="B5778" s="7">
        <v>42708</v>
      </c>
      <c r="C5778" t="s">
        <v>1636</v>
      </c>
      <c r="D5778" t="s">
        <v>2146</v>
      </c>
      <c r="E5778">
        <v>15.528</v>
      </c>
      <c r="F5778">
        <v>3</v>
      </c>
      <c r="G5778">
        <v>0.2</v>
      </c>
      <c r="H5778">
        <v>5.8230000000000004</v>
      </c>
      <c r="I5778" t="s">
        <v>44</v>
      </c>
      <c r="J5778" t="s">
        <v>73</v>
      </c>
      <c r="K5778" t="s">
        <v>2147</v>
      </c>
      <c r="L5778" t="s">
        <v>137</v>
      </c>
      <c r="M5778" t="s">
        <v>243</v>
      </c>
      <c r="N5778" t="s">
        <v>1382</v>
      </c>
      <c r="O5778">
        <f t="shared" si="90"/>
        <v>2016</v>
      </c>
    </row>
    <row r="5779" spans="1:15" x14ac:dyDescent="0.3">
      <c r="A5779" t="s">
        <v>7689</v>
      </c>
      <c r="B5779" s="7">
        <v>42708</v>
      </c>
      <c r="C5779" t="s">
        <v>3293</v>
      </c>
      <c r="D5779" t="s">
        <v>3149</v>
      </c>
      <c r="E5779">
        <v>104.85</v>
      </c>
      <c r="F5779">
        <v>1</v>
      </c>
      <c r="G5779">
        <v>0</v>
      </c>
      <c r="H5779">
        <v>50.328000000000003</v>
      </c>
      <c r="I5779" t="s">
        <v>44</v>
      </c>
      <c r="J5779" t="s">
        <v>85</v>
      </c>
      <c r="K5779" t="s">
        <v>3150</v>
      </c>
      <c r="L5779" t="s">
        <v>47</v>
      </c>
      <c r="M5779" t="s">
        <v>48</v>
      </c>
      <c r="N5779" t="s">
        <v>120</v>
      </c>
      <c r="O5779">
        <f t="shared" si="90"/>
        <v>2016</v>
      </c>
    </row>
    <row r="5780" spans="1:15" x14ac:dyDescent="0.3">
      <c r="A5780" t="s">
        <v>7690</v>
      </c>
      <c r="B5780" s="7">
        <v>41954</v>
      </c>
      <c r="C5780" t="s">
        <v>2011</v>
      </c>
      <c r="D5780" t="s">
        <v>1387</v>
      </c>
      <c r="E5780">
        <v>30.48</v>
      </c>
      <c r="F5780">
        <v>3</v>
      </c>
      <c r="G5780">
        <v>0</v>
      </c>
      <c r="H5780">
        <v>7.9248000000000003</v>
      </c>
      <c r="I5780" t="s">
        <v>44</v>
      </c>
      <c r="J5780" t="s">
        <v>66</v>
      </c>
      <c r="K5780" t="s">
        <v>1388</v>
      </c>
      <c r="L5780" t="s">
        <v>47</v>
      </c>
      <c r="M5780" t="s">
        <v>48</v>
      </c>
      <c r="N5780" t="s">
        <v>49</v>
      </c>
      <c r="O5780">
        <f t="shared" si="90"/>
        <v>2014</v>
      </c>
    </row>
    <row r="5781" spans="1:15" x14ac:dyDescent="0.3">
      <c r="A5781" t="s">
        <v>7690</v>
      </c>
      <c r="B5781" s="7">
        <v>41954</v>
      </c>
      <c r="C5781" t="s">
        <v>2011</v>
      </c>
      <c r="D5781" t="s">
        <v>4073</v>
      </c>
      <c r="E5781">
        <v>112.648</v>
      </c>
      <c r="F5781">
        <v>1</v>
      </c>
      <c r="G5781">
        <v>0.2</v>
      </c>
      <c r="H5781">
        <v>11.264799999999999</v>
      </c>
      <c r="I5781" t="s">
        <v>32</v>
      </c>
      <c r="J5781" t="s">
        <v>39</v>
      </c>
      <c r="K5781" t="s">
        <v>4074</v>
      </c>
      <c r="L5781" t="s">
        <v>47</v>
      </c>
      <c r="M5781" t="s">
        <v>48</v>
      </c>
      <c r="N5781" t="s">
        <v>49</v>
      </c>
      <c r="O5781">
        <f t="shared" si="90"/>
        <v>2014</v>
      </c>
    </row>
    <row r="5782" spans="1:15" x14ac:dyDescent="0.3">
      <c r="A5782" t="s">
        <v>7691</v>
      </c>
      <c r="B5782" s="7">
        <v>42096</v>
      </c>
      <c r="C5782" t="s">
        <v>3531</v>
      </c>
      <c r="D5782" t="s">
        <v>7692</v>
      </c>
      <c r="E5782">
        <v>71.975999999999999</v>
      </c>
      <c r="F5782">
        <v>3</v>
      </c>
      <c r="G5782">
        <v>0.2</v>
      </c>
      <c r="H5782">
        <v>24.291899999999998</v>
      </c>
      <c r="I5782" t="s">
        <v>69</v>
      </c>
      <c r="J5782" t="s">
        <v>604</v>
      </c>
      <c r="K5782" t="s">
        <v>7693</v>
      </c>
      <c r="L5782" t="s">
        <v>47</v>
      </c>
      <c r="M5782" t="s">
        <v>48</v>
      </c>
      <c r="N5782" t="s">
        <v>49</v>
      </c>
      <c r="O5782">
        <f t="shared" si="90"/>
        <v>2015</v>
      </c>
    </row>
    <row r="5783" spans="1:15" x14ac:dyDescent="0.3">
      <c r="A5783" t="s">
        <v>7694</v>
      </c>
      <c r="B5783" s="7">
        <v>42350</v>
      </c>
      <c r="C5783" t="s">
        <v>1467</v>
      </c>
      <c r="D5783" t="s">
        <v>568</v>
      </c>
      <c r="E5783">
        <v>2.21</v>
      </c>
      <c r="F5783">
        <v>1</v>
      </c>
      <c r="G5783">
        <v>0</v>
      </c>
      <c r="H5783">
        <v>0.59670000000000001</v>
      </c>
      <c r="I5783" t="s">
        <v>44</v>
      </c>
      <c r="J5783" t="s">
        <v>66</v>
      </c>
      <c r="K5783" t="s">
        <v>569</v>
      </c>
      <c r="L5783" t="s">
        <v>47</v>
      </c>
      <c r="M5783" t="s">
        <v>48</v>
      </c>
      <c r="N5783" t="s">
        <v>7695</v>
      </c>
      <c r="O5783">
        <f t="shared" si="90"/>
        <v>2015</v>
      </c>
    </row>
    <row r="5784" spans="1:15" x14ac:dyDescent="0.3">
      <c r="A5784" t="s">
        <v>7694</v>
      </c>
      <c r="B5784" s="7">
        <v>42350</v>
      </c>
      <c r="C5784" t="s">
        <v>1467</v>
      </c>
      <c r="D5784" t="s">
        <v>2675</v>
      </c>
      <c r="E5784">
        <v>15.52</v>
      </c>
      <c r="F5784">
        <v>4</v>
      </c>
      <c r="G5784">
        <v>0</v>
      </c>
      <c r="H5784">
        <v>7.4496000000000002</v>
      </c>
      <c r="I5784" t="s">
        <v>44</v>
      </c>
      <c r="J5784" t="s">
        <v>159</v>
      </c>
      <c r="K5784" t="s">
        <v>2676</v>
      </c>
      <c r="L5784" t="s">
        <v>47</v>
      </c>
      <c r="M5784" t="s">
        <v>48</v>
      </c>
      <c r="N5784" t="s">
        <v>7695</v>
      </c>
      <c r="O5784">
        <f t="shared" si="90"/>
        <v>2015</v>
      </c>
    </row>
    <row r="5785" spans="1:15" x14ac:dyDescent="0.3">
      <c r="A5785" t="s">
        <v>7694</v>
      </c>
      <c r="B5785" s="7">
        <v>42350</v>
      </c>
      <c r="C5785" t="s">
        <v>1467</v>
      </c>
      <c r="D5785" t="s">
        <v>4900</v>
      </c>
      <c r="E5785">
        <v>36.44</v>
      </c>
      <c r="F5785">
        <v>4</v>
      </c>
      <c r="G5785">
        <v>0</v>
      </c>
      <c r="H5785">
        <v>16.398</v>
      </c>
      <c r="I5785" t="s">
        <v>44</v>
      </c>
      <c r="J5785" t="s">
        <v>85</v>
      </c>
      <c r="K5785" t="s">
        <v>4901</v>
      </c>
      <c r="L5785" t="s">
        <v>47</v>
      </c>
      <c r="M5785" t="s">
        <v>48</v>
      </c>
      <c r="N5785" t="s">
        <v>7695</v>
      </c>
      <c r="O5785">
        <f t="shared" si="90"/>
        <v>2015</v>
      </c>
    </row>
    <row r="5786" spans="1:15" x14ac:dyDescent="0.3">
      <c r="A5786" t="s">
        <v>7696</v>
      </c>
      <c r="B5786" s="7">
        <v>43010</v>
      </c>
      <c r="C5786" t="s">
        <v>7520</v>
      </c>
      <c r="D5786" t="s">
        <v>1276</v>
      </c>
      <c r="E5786">
        <v>217.76400000000001</v>
      </c>
      <c r="F5786">
        <v>6</v>
      </c>
      <c r="G5786">
        <v>0.7</v>
      </c>
      <c r="H5786">
        <v>-384.71640000000002</v>
      </c>
      <c r="I5786" t="s">
        <v>32</v>
      </c>
      <c r="J5786" t="s">
        <v>33</v>
      </c>
      <c r="K5786" t="s">
        <v>1277</v>
      </c>
      <c r="L5786" t="s">
        <v>47</v>
      </c>
      <c r="M5786" t="s">
        <v>378</v>
      </c>
      <c r="N5786" t="s">
        <v>290</v>
      </c>
      <c r="O5786">
        <f t="shared" si="90"/>
        <v>2017</v>
      </c>
    </row>
    <row r="5787" spans="1:15" x14ac:dyDescent="0.3">
      <c r="A5787" t="s">
        <v>7696</v>
      </c>
      <c r="B5787" s="7">
        <v>43010</v>
      </c>
      <c r="C5787" t="s">
        <v>7520</v>
      </c>
      <c r="D5787" t="s">
        <v>2047</v>
      </c>
      <c r="E5787">
        <v>39.072000000000003</v>
      </c>
      <c r="F5787">
        <v>6</v>
      </c>
      <c r="G5787">
        <v>0.2</v>
      </c>
      <c r="H5787">
        <v>4.3956</v>
      </c>
      <c r="I5787" t="s">
        <v>44</v>
      </c>
      <c r="J5787" t="s">
        <v>515</v>
      </c>
      <c r="K5787" t="s">
        <v>2048</v>
      </c>
      <c r="L5787" t="s">
        <v>47</v>
      </c>
      <c r="M5787" t="s">
        <v>378</v>
      </c>
      <c r="N5787" t="s">
        <v>290</v>
      </c>
      <c r="O5787">
        <f t="shared" si="90"/>
        <v>2017</v>
      </c>
    </row>
    <row r="5788" spans="1:15" x14ac:dyDescent="0.3">
      <c r="A5788" t="s">
        <v>7696</v>
      </c>
      <c r="B5788" s="7">
        <v>43010</v>
      </c>
      <c r="C5788" t="s">
        <v>7520</v>
      </c>
      <c r="D5788" t="s">
        <v>2850</v>
      </c>
      <c r="E5788">
        <v>22.638000000000002</v>
      </c>
      <c r="F5788">
        <v>7</v>
      </c>
      <c r="G5788">
        <v>0.7</v>
      </c>
      <c r="H5788">
        <v>-16.601199999999999</v>
      </c>
      <c r="I5788" t="s">
        <v>44</v>
      </c>
      <c r="J5788" t="s">
        <v>73</v>
      </c>
      <c r="K5788" t="s">
        <v>2851</v>
      </c>
      <c r="L5788" t="s">
        <v>47</v>
      </c>
      <c r="M5788" t="s">
        <v>378</v>
      </c>
      <c r="N5788" t="s">
        <v>290</v>
      </c>
      <c r="O5788">
        <f t="shared" si="90"/>
        <v>2017</v>
      </c>
    </row>
    <row r="5789" spans="1:15" x14ac:dyDescent="0.3">
      <c r="A5789" t="s">
        <v>7696</v>
      </c>
      <c r="B5789" s="7">
        <v>43010</v>
      </c>
      <c r="C5789" t="s">
        <v>7520</v>
      </c>
      <c r="D5789" t="s">
        <v>5073</v>
      </c>
      <c r="E5789">
        <v>95.144000000000005</v>
      </c>
      <c r="F5789">
        <v>7</v>
      </c>
      <c r="G5789">
        <v>0.2</v>
      </c>
      <c r="H5789">
        <v>10.7037</v>
      </c>
      <c r="I5789" t="s">
        <v>44</v>
      </c>
      <c r="J5789" t="s">
        <v>66</v>
      </c>
      <c r="K5789" t="s">
        <v>5074</v>
      </c>
      <c r="L5789" t="s">
        <v>47</v>
      </c>
      <c r="M5789" t="s">
        <v>378</v>
      </c>
      <c r="N5789" t="s">
        <v>290</v>
      </c>
      <c r="O5789">
        <f t="shared" si="90"/>
        <v>2017</v>
      </c>
    </row>
    <row r="5790" spans="1:15" x14ac:dyDescent="0.3">
      <c r="A5790" t="s">
        <v>7697</v>
      </c>
      <c r="B5790" s="7">
        <v>42835</v>
      </c>
      <c r="C5790" t="s">
        <v>7698</v>
      </c>
      <c r="D5790" t="s">
        <v>5103</v>
      </c>
      <c r="E5790">
        <v>12.32</v>
      </c>
      <c r="F5790">
        <v>5</v>
      </c>
      <c r="G5790">
        <v>0.2</v>
      </c>
      <c r="H5790">
        <v>1.8480000000000001</v>
      </c>
      <c r="I5790" t="s">
        <v>32</v>
      </c>
      <c r="J5790" t="s">
        <v>63</v>
      </c>
      <c r="K5790" t="s">
        <v>5104</v>
      </c>
      <c r="L5790" t="s">
        <v>35</v>
      </c>
      <c r="M5790" t="s">
        <v>55</v>
      </c>
      <c r="N5790" t="s">
        <v>1347</v>
      </c>
      <c r="O5790">
        <f t="shared" si="90"/>
        <v>2017</v>
      </c>
    </row>
    <row r="5791" spans="1:15" x14ac:dyDescent="0.3">
      <c r="A5791" t="s">
        <v>7697</v>
      </c>
      <c r="B5791" s="7">
        <v>42835</v>
      </c>
      <c r="C5791" t="s">
        <v>7698</v>
      </c>
      <c r="D5791" t="s">
        <v>2383</v>
      </c>
      <c r="E5791">
        <v>4.4189999999999996</v>
      </c>
      <c r="F5791">
        <v>3</v>
      </c>
      <c r="G5791">
        <v>0.7</v>
      </c>
      <c r="H5791">
        <v>-3.0933000000000002</v>
      </c>
      <c r="I5791" t="s">
        <v>44</v>
      </c>
      <c r="J5791" t="s">
        <v>73</v>
      </c>
      <c r="K5791" t="s">
        <v>2384</v>
      </c>
      <c r="L5791" t="s">
        <v>35</v>
      </c>
      <c r="M5791" t="s">
        <v>55</v>
      </c>
      <c r="N5791" t="s">
        <v>1347</v>
      </c>
      <c r="O5791">
        <f t="shared" si="90"/>
        <v>2017</v>
      </c>
    </row>
    <row r="5792" spans="1:15" x14ac:dyDescent="0.3">
      <c r="A5792" t="s">
        <v>7699</v>
      </c>
      <c r="B5792" s="7">
        <v>43007</v>
      </c>
      <c r="C5792" t="s">
        <v>2257</v>
      </c>
      <c r="D5792" t="s">
        <v>2261</v>
      </c>
      <c r="E5792">
        <v>35</v>
      </c>
      <c r="F5792">
        <v>7</v>
      </c>
      <c r="G5792">
        <v>0</v>
      </c>
      <c r="H5792">
        <v>16.8</v>
      </c>
      <c r="I5792" t="s">
        <v>44</v>
      </c>
      <c r="J5792" t="s">
        <v>241</v>
      </c>
      <c r="K5792" t="s">
        <v>2262</v>
      </c>
      <c r="L5792" t="s">
        <v>47</v>
      </c>
      <c r="M5792" t="s">
        <v>48</v>
      </c>
      <c r="N5792" t="s">
        <v>5284</v>
      </c>
      <c r="O5792">
        <f t="shared" si="90"/>
        <v>2017</v>
      </c>
    </row>
    <row r="5793" spans="1:15" x14ac:dyDescent="0.3">
      <c r="A5793" t="s">
        <v>7699</v>
      </c>
      <c r="B5793" s="7">
        <v>43007</v>
      </c>
      <c r="C5793" t="s">
        <v>2257</v>
      </c>
      <c r="D5793" t="s">
        <v>3294</v>
      </c>
      <c r="E5793">
        <v>72.784000000000006</v>
      </c>
      <c r="F5793">
        <v>1</v>
      </c>
      <c r="G5793">
        <v>0.2</v>
      </c>
      <c r="H5793">
        <v>0</v>
      </c>
      <c r="I5793" t="s">
        <v>32</v>
      </c>
      <c r="J5793" t="s">
        <v>39</v>
      </c>
      <c r="K5793" t="s">
        <v>3295</v>
      </c>
      <c r="L5793" t="s">
        <v>47</v>
      </c>
      <c r="M5793" t="s">
        <v>48</v>
      </c>
      <c r="N5793" t="s">
        <v>5284</v>
      </c>
      <c r="O5793">
        <f t="shared" si="90"/>
        <v>2017</v>
      </c>
    </row>
    <row r="5794" spans="1:15" x14ac:dyDescent="0.3">
      <c r="A5794" t="s">
        <v>7699</v>
      </c>
      <c r="B5794" s="7">
        <v>43007</v>
      </c>
      <c r="C5794" t="s">
        <v>2257</v>
      </c>
      <c r="D5794" t="s">
        <v>1424</v>
      </c>
      <c r="E5794">
        <v>97.84</v>
      </c>
      <c r="F5794">
        <v>2</v>
      </c>
      <c r="G5794">
        <v>0</v>
      </c>
      <c r="H5794">
        <v>25.438400000000001</v>
      </c>
      <c r="I5794" t="s">
        <v>44</v>
      </c>
      <c r="J5794" t="s">
        <v>76</v>
      </c>
      <c r="K5794" t="s">
        <v>1425</v>
      </c>
      <c r="L5794" t="s">
        <v>47</v>
      </c>
      <c r="M5794" t="s">
        <v>48</v>
      </c>
      <c r="N5794" t="s">
        <v>5284</v>
      </c>
      <c r="O5794">
        <f t="shared" si="90"/>
        <v>2017</v>
      </c>
    </row>
    <row r="5795" spans="1:15" x14ac:dyDescent="0.3">
      <c r="A5795" t="s">
        <v>7699</v>
      </c>
      <c r="B5795" s="7">
        <v>43007</v>
      </c>
      <c r="C5795" t="s">
        <v>2257</v>
      </c>
      <c r="D5795" t="s">
        <v>156</v>
      </c>
      <c r="E5795">
        <v>51.75</v>
      </c>
      <c r="F5795">
        <v>1</v>
      </c>
      <c r="G5795">
        <v>0</v>
      </c>
      <c r="H5795">
        <v>15.525</v>
      </c>
      <c r="I5795" t="s">
        <v>32</v>
      </c>
      <c r="J5795" t="s">
        <v>63</v>
      </c>
      <c r="K5795" t="s">
        <v>157</v>
      </c>
      <c r="L5795" t="s">
        <v>47</v>
      </c>
      <c r="M5795" t="s">
        <v>48</v>
      </c>
      <c r="N5795" t="s">
        <v>5284</v>
      </c>
      <c r="O5795">
        <f t="shared" si="90"/>
        <v>2017</v>
      </c>
    </row>
    <row r="5796" spans="1:15" x14ac:dyDescent="0.3">
      <c r="A5796" t="s">
        <v>7699</v>
      </c>
      <c r="B5796" s="7">
        <v>43007</v>
      </c>
      <c r="C5796" t="s">
        <v>2257</v>
      </c>
      <c r="D5796" t="s">
        <v>2419</v>
      </c>
      <c r="E5796">
        <v>46.671999999999997</v>
      </c>
      <c r="F5796">
        <v>2</v>
      </c>
      <c r="G5796">
        <v>0.2</v>
      </c>
      <c r="H5796">
        <v>16.3352</v>
      </c>
      <c r="I5796" t="s">
        <v>44</v>
      </c>
      <c r="J5796" t="s">
        <v>73</v>
      </c>
      <c r="K5796" t="s">
        <v>2420</v>
      </c>
      <c r="L5796" t="s">
        <v>47</v>
      </c>
      <c r="M5796" t="s">
        <v>48</v>
      </c>
      <c r="N5796" t="s">
        <v>5284</v>
      </c>
      <c r="O5796">
        <f t="shared" si="90"/>
        <v>2017</v>
      </c>
    </row>
    <row r="5797" spans="1:15" x14ac:dyDescent="0.3">
      <c r="A5797" t="s">
        <v>7700</v>
      </c>
      <c r="B5797" s="7">
        <v>41911</v>
      </c>
      <c r="C5797" t="s">
        <v>3237</v>
      </c>
      <c r="D5797" t="s">
        <v>5413</v>
      </c>
      <c r="E5797">
        <v>1395.54</v>
      </c>
      <c r="F5797">
        <v>9</v>
      </c>
      <c r="G5797">
        <v>0</v>
      </c>
      <c r="H5797">
        <v>362.84039999999999</v>
      </c>
      <c r="I5797" t="s">
        <v>44</v>
      </c>
      <c r="J5797" t="s">
        <v>58</v>
      </c>
      <c r="K5797" t="s">
        <v>5414</v>
      </c>
      <c r="L5797" t="s">
        <v>137</v>
      </c>
      <c r="M5797" t="s">
        <v>243</v>
      </c>
      <c r="N5797" t="s">
        <v>244</v>
      </c>
      <c r="O5797">
        <f t="shared" si="90"/>
        <v>2014</v>
      </c>
    </row>
    <row r="5798" spans="1:15" x14ac:dyDescent="0.3">
      <c r="A5798" t="s">
        <v>7700</v>
      </c>
      <c r="B5798" s="7">
        <v>41911</v>
      </c>
      <c r="C5798" t="s">
        <v>3237</v>
      </c>
      <c r="D5798" t="s">
        <v>538</v>
      </c>
      <c r="E5798">
        <v>117.36</v>
      </c>
      <c r="F5798">
        <v>4</v>
      </c>
      <c r="G5798">
        <v>0</v>
      </c>
      <c r="H5798">
        <v>36.381599999999999</v>
      </c>
      <c r="I5798" t="s">
        <v>32</v>
      </c>
      <c r="J5798" t="s">
        <v>63</v>
      </c>
      <c r="K5798" t="s">
        <v>539</v>
      </c>
      <c r="L5798" t="s">
        <v>137</v>
      </c>
      <c r="M5798" t="s">
        <v>243</v>
      </c>
      <c r="N5798" t="s">
        <v>244</v>
      </c>
      <c r="O5798">
        <f t="shared" si="90"/>
        <v>2014</v>
      </c>
    </row>
    <row r="5799" spans="1:15" x14ac:dyDescent="0.3">
      <c r="A5799" t="s">
        <v>7700</v>
      </c>
      <c r="B5799" s="7">
        <v>41911</v>
      </c>
      <c r="C5799" t="s">
        <v>3237</v>
      </c>
      <c r="D5799" t="s">
        <v>3145</v>
      </c>
      <c r="E5799">
        <v>18.899999999999999</v>
      </c>
      <c r="F5799">
        <v>3</v>
      </c>
      <c r="G5799">
        <v>0</v>
      </c>
      <c r="H5799">
        <v>8.6940000000000008</v>
      </c>
      <c r="I5799" t="s">
        <v>44</v>
      </c>
      <c r="J5799" t="s">
        <v>45</v>
      </c>
      <c r="K5799" t="s">
        <v>3146</v>
      </c>
      <c r="L5799" t="s">
        <v>137</v>
      </c>
      <c r="M5799" t="s">
        <v>243</v>
      </c>
      <c r="N5799" t="s">
        <v>244</v>
      </c>
      <c r="O5799">
        <f t="shared" si="90"/>
        <v>2014</v>
      </c>
    </row>
    <row r="5800" spans="1:15" x14ac:dyDescent="0.3">
      <c r="A5800" t="s">
        <v>7700</v>
      </c>
      <c r="B5800" s="7">
        <v>41911</v>
      </c>
      <c r="C5800" t="s">
        <v>3237</v>
      </c>
      <c r="D5800" t="s">
        <v>3340</v>
      </c>
      <c r="E5800">
        <v>77.52</v>
      </c>
      <c r="F5800">
        <v>2</v>
      </c>
      <c r="G5800">
        <v>0</v>
      </c>
      <c r="H5800">
        <v>37.9848</v>
      </c>
      <c r="I5800" t="s">
        <v>44</v>
      </c>
      <c r="J5800" t="s">
        <v>85</v>
      </c>
      <c r="K5800" t="s">
        <v>3341</v>
      </c>
      <c r="L5800" t="s">
        <v>137</v>
      </c>
      <c r="M5800" t="s">
        <v>243</v>
      </c>
      <c r="N5800" t="s">
        <v>244</v>
      </c>
      <c r="O5800">
        <f t="shared" si="90"/>
        <v>2014</v>
      </c>
    </row>
    <row r="5801" spans="1:15" x14ac:dyDescent="0.3">
      <c r="A5801" t="s">
        <v>7701</v>
      </c>
      <c r="B5801" s="7">
        <v>41871</v>
      </c>
      <c r="C5801" t="s">
        <v>1895</v>
      </c>
      <c r="D5801" t="s">
        <v>5654</v>
      </c>
      <c r="E5801">
        <v>421.37200000000001</v>
      </c>
      <c r="F5801">
        <v>2</v>
      </c>
      <c r="G5801">
        <v>0.3</v>
      </c>
      <c r="H5801">
        <v>-6.0195999999999996</v>
      </c>
      <c r="I5801" t="s">
        <v>32</v>
      </c>
      <c r="J5801" t="s">
        <v>39</v>
      </c>
      <c r="K5801" t="s">
        <v>5655</v>
      </c>
      <c r="L5801" t="s">
        <v>99</v>
      </c>
      <c r="M5801" t="s">
        <v>193</v>
      </c>
      <c r="N5801" t="s">
        <v>276</v>
      </c>
      <c r="O5801">
        <f t="shared" si="90"/>
        <v>2014</v>
      </c>
    </row>
    <row r="5802" spans="1:15" x14ac:dyDescent="0.3">
      <c r="A5802" t="s">
        <v>7702</v>
      </c>
      <c r="B5802" s="7">
        <v>41831</v>
      </c>
      <c r="C5802" t="s">
        <v>3241</v>
      </c>
      <c r="D5802" t="s">
        <v>4055</v>
      </c>
      <c r="E5802">
        <v>575.96799999999996</v>
      </c>
      <c r="F5802">
        <v>4</v>
      </c>
      <c r="G5802">
        <v>0.2</v>
      </c>
      <c r="H5802">
        <v>43.197600000000001</v>
      </c>
      <c r="I5802" t="s">
        <v>69</v>
      </c>
      <c r="J5802" t="s">
        <v>70</v>
      </c>
      <c r="K5802" t="s">
        <v>4056</v>
      </c>
      <c r="L5802" t="s">
        <v>99</v>
      </c>
      <c r="M5802" t="s">
        <v>100</v>
      </c>
      <c r="N5802" t="s">
        <v>3674</v>
      </c>
      <c r="O5802">
        <f t="shared" si="90"/>
        <v>2014</v>
      </c>
    </row>
    <row r="5803" spans="1:15" x14ac:dyDescent="0.3">
      <c r="A5803" t="s">
        <v>7702</v>
      </c>
      <c r="B5803" s="7">
        <v>41831</v>
      </c>
      <c r="C5803" t="s">
        <v>3241</v>
      </c>
      <c r="D5803" t="s">
        <v>6017</v>
      </c>
      <c r="E5803">
        <v>10.368</v>
      </c>
      <c r="F5803">
        <v>2</v>
      </c>
      <c r="G5803">
        <v>0.2</v>
      </c>
      <c r="H5803">
        <v>3.6288</v>
      </c>
      <c r="I5803" t="s">
        <v>44</v>
      </c>
      <c r="J5803" t="s">
        <v>85</v>
      </c>
      <c r="K5803" t="s">
        <v>6018</v>
      </c>
      <c r="L5803" t="s">
        <v>99</v>
      </c>
      <c r="M5803" t="s">
        <v>100</v>
      </c>
      <c r="N5803" t="s">
        <v>3674</v>
      </c>
      <c r="O5803">
        <f t="shared" si="90"/>
        <v>2014</v>
      </c>
    </row>
    <row r="5804" spans="1:15" x14ac:dyDescent="0.3">
      <c r="A5804" t="s">
        <v>7703</v>
      </c>
      <c r="B5804" s="7">
        <v>42085</v>
      </c>
      <c r="C5804" t="s">
        <v>589</v>
      </c>
      <c r="D5804" t="s">
        <v>1488</v>
      </c>
      <c r="E5804">
        <v>15.984</v>
      </c>
      <c r="F5804">
        <v>2</v>
      </c>
      <c r="G5804">
        <v>0.2</v>
      </c>
      <c r="H5804">
        <v>1.1988000000000001</v>
      </c>
      <c r="I5804" t="s">
        <v>69</v>
      </c>
      <c r="J5804" t="s">
        <v>70</v>
      </c>
      <c r="K5804" t="s">
        <v>1489</v>
      </c>
      <c r="L5804" t="s">
        <v>47</v>
      </c>
      <c r="M5804" t="s">
        <v>48</v>
      </c>
      <c r="N5804" t="s">
        <v>4796</v>
      </c>
      <c r="O5804">
        <f t="shared" si="90"/>
        <v>2015</v>
      </c>
    </row>
    <row r="5805" spans="1:15" x14ac:dyDescent="0.3">
      <c r="A5805" t="s">
        <v>7704</v>
      </c>
      <c r="B5805" s="7">
        <v>42867</v>
      </c>
      <c r="C5805" t="s">
        <v>5258</v>
      </c>
      <c r="D5805" t="s">
        <v>3663</v>
      </c>
      <c r="E5805">
        <v>10.272</v>
      </c>
      <c r="F5805">
        <v>3</v>
      </c>
      <c r="G5805">
        <v>0.2</v>
      </c>
      <c r="H5805">
        <v>1.1556</v>
      </c>
      <c r="I5805" t="s">
        <v>44</v>
      </c>
      <c r="J5805" t="s">
        <v>66</v>
      </c>
      <c r="K5805" t="s">
        <v>3664</v>
      </c>
      <c r="L5805" t="s">
        <v>137</v>
      </c>
      <c r="M5805" t="s">
        <v>445</v>
      </c>
      <c r="N5805" t="s">
        <v>290</v>
      </c>
      <c r="O5805">
        <f t="shared" si="90"/>
        <v>2017</v>
      </c>
    </row>
    <row r="5806" spans="1:15" x14ac:dyDescent="0.3">
      <c r="A5806" t="s">
        <v>7705</v>
      </c>
      <c r="B5806" s="7">
        <v>43052</v>
      </c>
      <c r="C5806" t="s">
        <v>6240</v>
      </c>
      <c r="D5806" t="s">
        <v>4326</v>
      </c>
      <c r="E5806">
        <v>61.792000000000002</v>
      </c>
      <c r="F5806">
        <v>4</v>
      </c>
      <c r="G5806">
        <v>0.2</v>
      </c>
      <c r="H5806">
        <v>6.1791999999999998</v>
      </c>
      <c r="I5806" t="s">
        <v>44</v>
      </c>
      <c r="J5806" t="s">
        <v>58</v>
      </c>
      <c r="K5806" t="s">
        <v>4327</v>
      </c>
      <c r="L5806" t="s">
        <v>99</v>
      </c>
      <c r="M5806" t="s">
        <v>100</v>
      </c>
      <c r="N5806" t="s">
        <v>722</v>
      </c>
      <c r="O5806">
        <f t="shared" si="90"/>
        <v>2017</v>
      </c>
    </row>
    <row r="5807" spans="1:15" x14ac:dyDescent="0.3">
      <c r="A5807" t="s">
        <v>7705</v>
      </c>
      <c r="B5807" s="7">
        <v>43052</v>
      </c>
      <c r="C5807" t="s">
        <v>6240</v>
      </c>
      <c r="D5807" t="s">
        <v>2447</v>
      </c>
      <c r="E5807">
        <v>205.9992</v>
      </c>
      <c r="F5807">
        <v>3</v>
      </c>
      <c r="G5807">
        <v>0.32</v>
      </c>
      <c r="H5807">
        <v>-27.264600000000002</v>
      </c>
      <c r="I5807" t="s">
        <v>32</v>
      </c>
      <c r="J5807" t="s">
        <v>33</v>
      </c>
      <c r="K5807" t="s">
        <v>2448</v>
      </c>
      <c r="L5807" t="s">
        <v>99</v>
      </c>
      <c r="M5807" t="s">
        <v>100</v>
      </c>
      <c r="N5807" t="s">
        <v>722</v>
      </c>
      <c r="O5807">
        <f t="shared" si="90"/>
        <v>2017</v>
      </c>
    </row>
    <row r="5808" spans="1:15" x14ac:dyDescent="0.3">
      <c r="A5808" t="s">
        <v>7706</v>
      </c>
      <c r="B5808" s="7">
        <v>42617</v>
      </c>
      <c r="C5808" t="s">
        <v>842</v>
      </c>
      <c r="D5808" t="s">
        <v>2498</v>
      </c>
      <c r="E5808">
        <v>12.192</v>
      </c>
      <c r="F5808">
        <v>3</v>
      </c>
      <c r="G5808">
        <v>0.2</v>
      </c>
      <c r="H5808">
        <v>4.1147999999999998</v>
      </c>
      <c r="I5808" t="s">
        <v>44</v>
      </c>
      <c r="J5808" t="s">
        <v>85</v>
      </c>
      <c r="K5808" t="s">
        <v>2499</v>
      </c>
      <c r="L5808" t="s">
        <v>35</v>
      </c>
      <c r="M5808" t="s">
        <v>303</v>
      </c>
      <c r="N5808" t="s">
        <v>4549</v>
      </c>
      <c r="O5808">
        <f t="shared" si="90"/>
        <v>2016</v>
      </c>
    </row>
    <row r="5809" spans="1:15" x14ac:dyDescent="0.3">
      <c r="A5809" t="s">
        <v>7706</v>
      </c>
      <c r="B5809" s="7">
        <v>42617</v>
      </c>
      <c r="C5809" t="s">
        <v>842</v>
      </c>
      <c r="D5809" t="s">
        <v>4752</v>
      </c>
      <c r="E5809">
        <v>87.168000000000006</v>
      </c>
      <c r="F5809">
        <v>2</v>
      </c>
      <c r="G5809">
        <v>0.2</v>
      </c>
      <c r="H5809">
        <v>8.7167999999999992</v>
      </c>
      <c r="I5809" t="s">
        <v>44</v>
      </c>
      <c r="J5809" t="s">
        <v>76</v>
      </c>
      <c r="K5809" t="s">
        <v>4753</v>
      </c>
      <c r="L5809" t="s">
        <v>35</v>
      </c>
      <c r="M5809" t="s">
        <v>303</v>
      </c>
      <c r="N5809" t="s">
        <v>4549</v>
      </c>
      <c r="O5809">
        <f t="shared" si="90"/>
        <v>2016</v>
      </c>
    </row>
    <row r="5810" spans="1:15" x14ac:dyDescent="0.3">
      <c r="A5810" t="s">
        <v>7706</v>
      </c>
      <c r="B5810" s="7">
        <v>42617</v>
      </c>
      <c r="C5810" t="s">
        <v>842</v>
      </c>
      <c r="D5810" t="s">
        <v>6111</v>
      </c>
      <c r="E5810">
        <v>31.744</v>
      </c>
      <c r="F5810">
        <v>2</v>
      </c>
      <c r="G5810">
        <v>0.2</v>
      </c>
      <c r="H5810">
        <v>8.3328000000000007</v>
      </c>
      <c r="I5810" t="s">
        <v>44</v>
      </c>
      <c r="J5810" t="s">
        <v>66</v>
      </c>
      <c r="K5810" t="s">
        <v>6112</v>
      </c>
      <c r="L5810" t="s">
        <v>35</v>
      </c>
      <c r="M5810" t="s">
        <v>303</v>
      </c>
      <c r="N5810" t="s">
        <v>4549</v>
      </c>
      <c r="O5810">
        <f t="shared" si="90"/>
        <v>2016</v>
      </c>
    </row>
    <row r="5811" spans="1:15" x14ac:dyDescent="0.3">
      <c r="A5811" t="s">
        <v>7707</v>
      </c>
      <c r="B5811" s="7">
        <v>42406</v>
      </c>
      <c r="C5811" t="s">
        <v>1597</v>
      </c>
      <c r="D5811" t="s">
        <v>1642</v>
      </c>
      <c r="E5811">
        <v>132.22399999999999</v>
      </c>
      <c r="F5811">
        <v>4</v>
      </c>
      <c r="G5811">
        <v>0.2</v>
      </c>
      <c r="H5811">
        <v>-18.180800000000001</v>
      </c>
      <c r="I5811" t="s">
        <v>32</v>
      </c>
      <c r="J5811" t="s">
        <v>63</v>
      </c>
      <c r="K5811" t="s">
        <v>1643</v>
      </c>
      <c r="L5811" t="s">
        <v>35</v>
      </c>
      <c r="M5811" t="s">
        <v>303</v>
      </c>
      <c r="N5811" t="s">
        <v>5552</v>
      </c>
      <c r="O5811">
        <f t="shared" si="90"/>
        <v>2016</v>
      </c>
    </row>
    <row r="5812" spans="1:15" x14ac:dyDescent="0.3">
      <c r="A5812" t="s">
        <v>7708</v>
      </c>
      <c r="B5812" s="7">
        <v>42085</v>
      </c>
      <c r="C5812" t="s">
        <v>1858</v>
      </c>
      <c r="D5812" t="s">
        <v>2803</v>
      </c>
      <c r="E5812">
        <v>105.52</v>
      </c>
      <c r="F5812">
        <v>4</v>
      </c>
      <c r="G5812">
        <v>0</v>
      </c>
      <c r="H5812">
        <v>48.539200000000001</v>
      </c>
      <c r="I5812" t="s">
        <v>44</v>
      </c>
      <c r="J5812" t="s">
        <v>85</v>
      </c>
      <c r="K5812" t="s">
        <v>170</v>
      </c>
      <c r="L5812" t="s">
        <v>47</v>
      </c>
      <c r="M5812" t="s">
        <v>48</v>
      </c>
      <c r="N5812" t="s">
        <v>840</v>
      </c>
      <c r="O5812">
        <f t="shared" si="90"/>
        <v>2015</v>
      </c>
    </row>
    <row r="5813" spans="1:15" x14ac:dyDescent="0.3">
      <c r="A5813" t="s">
        <v>7708</v>
      </c>
      <c r="B5813" s="7">
        <v>42085</v>
      </c>
      <c r="C5813" t="s">
        <v>1858</v>
      </c>
      <c r="D5813" t="s">
        <v>7709</v>
      </c>
      <c r="E5813">
        <v>91.96</v>
      </c>
      <c r="F5813">
        <v>2</v>
      </c>
      <c r="G5813">
        <v>0</v>
      </c>
      <c r="H5813">
        <v>15.6332</v>
      </c>
      <c r="I5813" t="s">
        <v>32</v>
      </c>
      <c r="J5813" t="s">
        <v>63</v>
      </c>
      <c r="K5813" t="s">
        <v>7710</v>
      </c>
      <c r="L5813" t="s">
        <v>47</v>
      </c>
      <c r="M5813" t="s">
        <v>48</v>
      </c>
      <c r="N5813" t="s">
        <v>840</v>
      </c>
      <c r="O5813">
        <f t="shared" si="90"/>
        <v>2015</v>
      </c>
    </row>
    <row r="5814" spans="1:15" x14ac:dyDescent="0.3">
      <c r="A5814" t="s">
        <v>7708</v>
      </c>
      <c r="B5814" s="7">
        <v>42085</v>
      </c>
      <c r="C5814" t="s">
        <v>1858</v>
      </c>
      <c r="D5814" t="s">
        <v>2220</v>
      </c>
      <c r="E5814">
        <v>1487.9760000000001</v>
      </c>
      <c r="F5814">
        <v>3</v>
      </c>
      <c r="G5814">
        <v>0.2</v>
      </c>
      <c r="H5814">
        <v>185.99700000000001</v>
      </c>
      <c r="I5814" t="s">
        <v>69</v>
      </c>
      <c r="J5814" t="s">
        <v>70</v>
      </c>
      <c r="K5814" t="s">
        <v>2221</v>
      </c>
      <c r="L5814" t="s">
        <v>47</v>
      </c>
      <c r="M5814" t="s">
        <v>48</v>
      </c>
      <c r="N5814" t="s">
        <v>840</v>
      </c>
      <c r="O5814">
        <f t="shared" si="90"/>
        <v>2015</v>
      </c>
    </row>
    <row r="5815" spans="1:15" x14ac:dyDescent="0.3">
      <c r="A5815" t="s">
        <v>7711</v>
      </c>
      <c r="B5815" s="7">
        <v>42187</v>
      </c>
      <c r="C5815" t="s">
        <v>1890</v>
      </c>
      <c r="D5815" t="s">
        <v>7233</v>
      </c>
      <c r="E5815">
        <v>19.440000000000001</v>
      </c>
      <c r="F5815">
        <v>3</v>
      </c>
      <c r="G5815">
        <v>0</v>
      </c>
      <c r="H5815">
        <v>9.3312000000000008</v>
      </c>
      <c r="I5815" t="s">
        <v>44</v>
      </c>
      <c r="J5815" t="s">
        <v>85</v>
      </c>
      <c r="K5815" t="s">
        <v>7234</v>
      </c>
      <c r="L5815" t="s">
        <v>137</v>
      </c>
      <c r="M5815" t="s">
        <v>243</v>
      </c>
      <c r="N5815" t="s">
        <v>244</v>
      </c>
      <c r="O5815">
        <f t="shared" si="90"/>
        <v>2015</v>
      </c>
    </row>
    <row r="5816" spans="1:15" x14ac:dyDescent="0.3">
      <c r="A5816" t="s">
        <v>7712</v>
      </c>
      <c r="B5816" s="7">
        <v>42170</v>
      </c>
      <c r="C5816" t="s">
        <v>4165</v>
      </c>
      <c r="D5816" t="s">
        <v>4274</v>
      </c>
      <c r="E5816">
        <v>11.672000000000001</v>
      </c>
      <c r="F5816">
        <v>1</v>
      </c>
      <c r="G5816">
        <v>0.2</v>
      </c>
      <c r="H5816">
        <v>-0.72950000000000004</v>
      </c>
      <c r="I5816" t="s">
        <v>69</v>
      </c>
      <c r="J5816" t="s">
        <v>148</v>
      </c>
      <c r="K5816" t="s">
        <v>4275</v>
      </c>
      <c r="L5816" t="s">
        <v>35</v>
      </c>
      <c r="M5816" t="s">
        <v>55</v>
      </c>
      <c r="N5816" t="s">
        <v>797</v>
      </c>
      <c r="O5816">
        <f t="shared" si="90"/>
        <v>2015</v>
      </c>
    </row>
    <row r="5817" spans="1:15" x14ac:dyDescent="0.3">
      <c r="A5817" t="s">
        <v>7713</v>
      </c>
      <c r="B5817" s="7">
        <v>41969</v>
      </c>
      <c r="C5817" t="s">
        <v>1545</v>
      </c>
      <c r="D5817" t="s">
        <v>2054</v>
      </c>
      <c r="E5817">
        <v>279.95999999999998</v>
      </c>
      <c r="F5817">
        <v>4</v>
      </c>
      <c r="G5817">
        <v>0</v>
      </c>
      <c r="H5817">
        <v>78.388800000000003</v>
      </c>
      <c r="I5817" t="s">
        <v>69</v>
      </c>
      <c r="J5817" t="s">
        <v>70</v>
      </c>
      <c r="K5817" t="s">
        <v>2055</v>
      </c>
      <c r="L5817" t="s">
        <v>137</v>
      </c>
      <c r="M5817" t="s">
        <v>243</v>
      </c>
      <c r="N5817" t="s">
        <v>7714</v>
      </c>
      <c r="O5817">
        <f t="shared" si="90"/>
        <v>2014</v>
      </c>
    </row>
    <row r="5818" spans="1:15" x14ac:dyDescent="0.3">
      <c r="A5818" t="s">
        <v>7713</v>
      </c>
      <c r="B5818" s="7">
        <v>41969</v>
      </c>
      <c r="C5818" t="s">
        <v>1545</v>
      </c>
      <c r="D5818" t="s">
        <v>266</v>
      </c>
      <c r="E5818">
        <v>12.912000000000001</v>
      </c>
      <c r="F5818">
        <v>3</v>
      </c>
      <c r="G5818">
        <v>0.2</v>
      </c>
      <c r="H5818">
        <v>4.6806000000000001</v>
      </c>
      <c r="I5818" t="s">
        <v>44</v>
      </c>
      <c r="J5818" t="s">
        <v>73</v>
      </c>
      <c r="K5818" t="s">
        <v>267</v>
      </c>
      <c r="L5818" t="s">
        <v>137</v>
      </c>
      <c r="M5818" t="s">
        <v>243</v>
      </c>
      <c r="N5818" t="s">
        <v>7714</v>
      </c>
      <c r="O5818">
        <f t="shared" si="90"/>
        <v>2014</v>
      </c>
    </row>
    <row r="5819" spans="1:15" x14ac:dyDescent="0.3">
      <c r="A5819" t="s">
        <v>7713</v>
      </c>
      <c r="B5819" s="7">
        <v>41969</v>
      </c>
      <c r="C5819" t="s">
        <v>1545</v>
      </c>
      <c r="D5819" t="s">
        <v>3018</v>
      </c>
      <c r="E5819">
        <v>17.088000000000001</v>
      </c>
      <c r="F5819">
        <v>4</v>
      </c>
      <c r="G5819">
        <v>0.2</v>
      </c>
      <c r="H5819">
        <v>5.7671999999999999</v>
      </c>
      <c r="I5819" t="s">
        <v>44</v>
      </c>
      <c r="J5819" t="s">
        <v>73</v>
      </c>
      <c r="K5819" t="s">
        <v>3019</v>
      </c>
      <c r="L5819" t="s">
        <v>137</v>
      </c>
      <c r="M5819" t="s">
        <v>243</v>
      </c>
      <c r="N5819" t="s">
        <v>7714</v>
      </c>
      <c r="O5819">
        <f t="shared" si="90"/>
        <v>2014</v>
      </c>
    </row>
    <row r="5820" spans="1:15" x14ac:dyDescent="0.3">
      <c r="A5820" t="s">
        <v>7713</v>
      </c>
      <c r="B5820" s="7">
        <v>41969</v>
      </c>
      <c r="C5820" t="s">
        <v>1545</v>
      </c>
      <c r="D5820" t="s">
        <v>1130</v>
      </c>
      <c r="E5820">
        <v>93.15</v>
      </c>
      <c r="F5820">
        <v>9</v>
      </c>
      <c r="G5820">
        <v>0</v>
      </c>
      <c r="H5820">
        <v>44.712000000000003</v>
      </c>
      <c r="I5820" t="s">
        <v>44</v>
      </c>
      <c r="J5820" t="s">
        <v>45</v>
      </c>
      <c r="K5820" t="s">
        <v>1131</v>
      </c>
      <c r="L5820" t="s">
        <v>137</v>
      </c>
      <c r="M5820" t="s">
        <v>243</v>
      </c>
      <c r="N5820" t="s">
        <v>7714</v>
      </c>
      <c r="O5820">
        <f t="shared" si="90"/>
        <v>2014</v>
      </c>
    </row>
    <row r="5821" spans="1:15" x14ac:dyDescent="0.3">
      <c r="A5821" t="s">
        <v>7713</v>
      </c>
      <c r="B5821" s="7">
        <v>41969</v>
      </c>
      <c r="C5821" t="s">
        <v>1545</v>
      </c>
      <c r="D5821" t="s">
        <v>2564</v>
      </c>
      <c r="E5821">
        <v>11.52</v>
      </c>
      <c r="F5821">
        <v>4</v>
      </c>
      <c r="G5821">
        <v>0</v>
      </c>
      <c r="H5821">
        <v>5.6448</v>
      </c>
      <c r="I5821" t="s">
        <v>44</v>
      </c>
      <c r="J5821" t="s">
        <v>45</v>
      </c>
      <c r="K5821" t="s">
        <v>2565</v>
      </c>
      <c r="L5821" t="s">
        <v>137</v>
      </c>
      <c r="M5821" t="s">
        <v>243</v>
      </c>
      <c r="N5821" t="s">
        <v>7714</v>
      </c>
      <c r="O5821">
        <f t="shared" si="90"/>
        <v>2014</v>
      </c>
    </row>
    <row r="5822" spans="1:15" x14ac:dyDescent="0.3">
      <c r="A5822" t="s">
        <v>7715</v>
      </c>
      <c r="B5822" s="7">
        <v>42867</v>
      </c>
      <c r="C5822" t="s">
        <v>6374</v>
      </c>
      <c r="D5822" t="s">
        <v>5229</v>
      </c>
      <c r="E5822">
        <v>238.62</v>
      </c>
      <c r="F5822">
        <v>2</v>
      </c>
      <c r="G5822">
        <v>0</v>
      </c>
      <c r="H5822">
        <v>4.7724000000000002</v>
      </c>
      <c r="I5822" t="s">
        <v>44</v>
      </c>
      <c r="J5822" t="s">
        <v>515</v>
      </c>
      <c r="K5822" t="s">
        <v>5230</v>
      </c>
      <c r="L5822" t="s">
        <v>47</v>
      </c>
      <c r="M5822" t="s">
        <v>48</v>
      </c>
      <c r="N5822" t="s">
        <v>120</v>
      </c>
      <c r="O5822">
        <f t="shared" si="90"/>
        <v>2017</v>
      </c>
    </row>
    <row r="5823" spans="1:15" x14ac:dyDescent="0.3">
      <c r="A5823" t="s">
        <v>7715</v>
      </c>
      <c r="B5823" s="7">
        <v>42867</v>
      </c>
      <c r="C5823" t="s">
        <v>6374</v>
      </c>
      <c r="D5823" t="s">
        <v>3618</v>
      </c>
      <c r="E5823">
        <v>7.77</v>
      </c>
      <c r="F5823">
        <v>1</v>
      </c>
      <c r="G5823">
        <v>0</v>
      </c>
      <c r="H5823">
        <v>2.0979000000000001</v>
      </c>
      <c r="I5823" t="s">
        <v>44</v>
      </c>
      <c r="J5823" t="s">
        <v>76</v>
      </c>
      <c r="K5823" t="s">
        <v>3619</v>
      </c>
      <c r="L5823" t="s">
        <v>47</v>
      </c>
      <c r="M5823" t="s">
        <v>48</v>
      </c>
      <c r="N5823" t="s">
        <v>120</v>
      </c>
      <c r="O5823">
        <f t="shared" si="90"/>
        <v>2017</v>
      </c>
    </row>
    <row r="5824" spans="1:15" x14ac:dyDescent="0.3">
      <c r="A5824" t="s">
        <v>7715</v>
      </c>
      <c r="B5824" s="7">
        <v>42867</v>
      </c>
      <c r="C5824" t="s">
        <v>6374</v>
      </c>
      <c r="D5824" t="s">
        <v>2466</v>
      </c>
      <c r="E5824">
        <v>285.48</v>
      </c>
      <c r="F5824">
        <v>5</v>
      </c>
      <c r="G5824">
        <v>0.2</v>
      </c>
      <c r="H5824">
        <v>-10.705500000000001</v>
      </c>
      <c r="I5824" t="s">
        <v>32</v>
      </c>
      <c r="J5824" t="s">
        <v>53</v>
      </c>
      <c r="K5824" t="s">
        <v>2467</v>
      </c>
      <c r="L5824" t="s">
        <v>47</v>
      </c>
      <c r="M5824" t="s">
        <v>48</v>
      </c>
      <c r="N5824" t="s">
        <v>120</v>
      </c>
      <c r="O5824">
        <f t="shared" si="90"/>
        <v>2017</v>
      </c>
    </row>
    <row r="5825" spans="1:15" x14ac:dyDescent="0.3">
      <c r="A5825" t="s">
        <v>7715</v>
      </c>
      <c r="B5825" s="7">
        <v>42867</v>
      </c>
      <c r="C5825" t="s">
        <v>6374</v>
      </c>
      <c r="D5825" t="s">
        <v>3943</v>
      </c>
      <c r="E5825">
        <v>19.167999999999999</v>
      </c>
      <c r="F5825">
        <v>4</v>
      </c>
      <c r="G5825">
        <v>0.2</v>
      </c>
      <c r="H5825">
        <v>6.4691999999999998</v>
      </c>
      <c r="I5825" t="s">
        <v>44</v>
      </c>
      <c r="J5825" t="s">
        <v>73</v>
      </c>
      <c r="K5825" t="s">
        <v>3944</v>
      </c>
      <c r="L5825" t="s">
        <v>47</v>
      </c>
      <c r="M5825" t="s">
        <v>48</v>
      </c>
      <c r="N5825" t="s">
        <v>120</v>
      </c>
      <c r="O5825">
        <f t="shared" si="90"/>
        <v>2017</v>
      </c>
    </row>
    <row r="5826" spans="1:15" x14ac:dyDescent="0.3">
      <c r="A5826" t="s">
        <v>7716</v>
      </c>
      <c r="B5826" s="7">
        <v>41761</v>
      </c>
      <c r="C5826" t="s">
        <v>1777</v>
      </c>
      <c r="D5826" t="s">
        <v>3191</v>
      </c>
      <c r="E5826">
        <v>26.135999999999999</v>
      </c>
      <c r="F5826">
        <v>3</v>
      </c>
      <c r="G5826">
        <v>0.2</v>
      </c>
      <c r="H5826">
        <v>1.9601999999999999</v>
      </c>
      <c r="I5826" t="s">
        <v>44</v>
      </c>
      <c r="J5826" t="s">
        <v>76</v>
      </c>
      <c r="K5826" t="s">
        <v>3192</v>
      </c>
      <c r="L5826" t="s">
        <v>137</v>
      </c>
      <c r="M5826" t="s">
        <v>445</v>
      </c>
      <c r="N5826" t="s">
        <v>446</v>
      </c>
      <c r="O5826">
        <f t="shared" ref="O5826:O5889" si="91">YEAR(B5826)</f>
        <v>2014</v>
      </c>
    </row>
    <row r="5827" spans="1:15" x14ac:dyDescent="0.3">
      <c r="A5827" t="s">
        <v>7717</v>
      </c>
      <c r="B5827" s="7">
        <v>42981</v>
      </c>
      <c r="C5827" t="s">
        <v>5599</v>
      </c>
      <c r="D5827" t="s">
        <v>3363</v>
      </c>
      <c r="E5827">
        <v>419.4</v>
      </c>
      <c r="F5827">
        <v>4</v>
      </c>
      <c r="G5827">
        <v>0</v>
      </c>
      <c r="H5827">
        <v>201.31200000000001</v>
      </c>
      <c r="I5827" t="s">
        <v>44</v>
      </c>
      <c r="J5827" t="s">
        <v>85</v>
      </c>
      <c r="K5827" t="s">
        <v>3364</v>
      </c>
      <c r="L5827" t="s">
        <v>137</v>
      </c>
      <c r="M5827" t="s">
        <v>243</v>
      </c>
      <c r="N5827" t="s">
        <v>244</v>
      </c>
      <c r="O5827">
        <f t="shared" si="91"/>
        <v>2017</v>
      </c>
    </row>
    <row r="5828" spans="1:15" x14ac:dyDescent="0.3">
      <c r="A5828" t="s">
        <v>7717</v>
      </c>
      <c r="B5828" s="7">
        <v>42981</v>
      </c>
      <c r="C5828" t="s">
        <v>5599</v>
      </c>
      <c r="D5828" t="s">
        <v>7172</v>
      </c>
      <c r="E5828">
        <v>90.801000000000002</v>
      </c>
      <c r="F5828">
        <v>1</v>
      </c>
      <c r="G5828">
        <v>0.1</v>
      </c>
      <c r="H5828">
        <v>14.124599999999999</v>
      </c>
      <c r="I5828" t="s">
        <v>32</v>
      </c>
      <c r="J5828" t="s">
        <v>39</v>
      </c>
      <c r="K5828" t="s">
        <v>7173</v>
      </c>
      <c r="L5828" t="s">
        <v>137</v>
      </c>
      <c r="M5828" t="s">
        <v>243</v>
      </c>
      <c r="N5828" t="s">
        <v>244</v>
      </c>
      <c r="O5828">
        <f t="shared" si="91"/>
        <v>2017</v>
      </c>
    </row>
    <row r="5829" spans="1:15" x14ac:dyDescent="0.3">
      <c r="A5829" t="s">
        <v>7717</v>
      </c>
      <c r="B5829" s="7">
        <v>42981</v>
      </c>
      <c r="C5829" t="s">
        <v>5599</v>
      </c>
      <c r="D5829" t="s">
        <v>786</v>
      </c>
      <c r="E5829">
        <v>181.76400000000001</v>
      </c>
      <c r="F5829">
        <v>2</v>
      </c>
      <c r="G5829">
        <v>0.1</v>
      </c>
      <c r="H5829">
        <v>-8.0784000000000002</v>
      </c>
      <c r="I5829" t="s">
        <v>32</v>
      </c>
      <c r="J5829" t="s">
        <v>39</v>
      </c>
      <c r="K5829" t="s">
        <v>787</v>
      </c>
      <c r="L5829" t="s">
        <v>137</v>
      </c>
      <c r="M5829" t="s">
        <v>243</v>
      </c>
      <c r="N5829" t="s">
        <v>244</v>
      </c>
      <c r="O5829">
        <f t="shared" si="91"/>
        <v>2017</v>
      </c>
    </row>
    <row r="5830" spans="1:15" x14ac:dyDescent="0.3">
      <c r="A5830" t="s">
        <v>7717</v>
      </c>
      <c r="B5830" s="7">
        <v>42981</v>
      </c>
      <c r="C5830" t="s">
        <v>5599</v>
      </c>
      <c r="D5830" t="s">
        <v>3718</v>
      </c>
      <c r="E5830">
        <v>5.56</v>
      </c>
      <c r="F5830">
        <v>2</v>
      </c>
      <c r="G5830">
        <v>0</v>
      </c>
      <c r="H5830">
        <v>2.2240000000000002</v>
      </c>
      <c r="I5830" t="s">
        <v>44</v>
      </c>
      <c r="J5830" t="s">
        <v>66</v>
      </c>
      <c r="K5830" t="s">
        <v>3719</v>
      </c>
      <c r="L5830" t="s">
        <v>137</v>
      </c>
      <c r="M5830" t="s">
        <v>243</v>
      </c>
      <c r="N5830" t="s">
        <v>244</v>
      </c>
      <c r="O5830">
        <f t="shared" si="91"/>
        <v>2017</v>
      </c>
    </row>
    <row r="5831" spans="1:15" x14ac:dyDescent="0.3">
      <c r="A5831" t="s">
        <v>7718</v>
      </c>
      <c r="B5831" s="7">
        <v>42707</v>
      </c>
      <c r="C5831" t="s">
        <v>3418</v>
      </c>
      <c r="D5831" t="s">
        <v>1085</v>
      </c>
      <c r="E5831">
        <v>581.96</v>
      </c>
      <c r="F5831">
        <v>2</v>
      </c>
      <c r="G5831">
        <v>0</v>
      </c>
      <c r="H5831">
        <v>104.75279999999999</v>
      </c>
      <c r="I5831" t="s">
        <v>32</v>
      </c>
      <c r="J5831" t="s">
        <v>53</v>
      </c>
      <c r="K5831" t="s">
        <v>1086</v>
      </c>
      <c r="L5831" t="s">
        <v>99</v>
      </c>
      <c r="M5831" t="s">
        <v>230</v>
      </c>
      <c r="N5831" t="s">
        <v>1296</v>
      </c>
      <c r="O5831">
        <f t="shared" si="91"/>
        <v>2016</v>
      </c>
    </row>
    <row r="5832" spans="1:15" x14ac:dyDescent="0.3">
      <c r="A5832" t="s">
        <v>7718</v>
      </c>
      <c r="B5832" s="7">
        <v>42707</v>
      </c>
      <c r="C5832" t="s">
        <v>3418</v>
      </c>
      <c r="D5832" t="s">
        <v>4036</v>
      </c>
      <c r="E5832">
        <v>29.98</v>
      </c>
      <c r="F5832">
        <v>1</v>
      </c>
      <c r="G5832">
        <v>0</v>
      </c>
      <c r="H5832">
        <v>8.0945999999999998</v>
      </c>
      <c r="I5832" t="s">
        <v>32</v>
      </c>
      <c r="J5832" t="s">
        <v>39</v>
      </c>
      <c r="K5832" t="s">
        <v>4037</v>
      </c>
      <c r="L5832" t="s">
        <v>99</v>
      </c>
      <c r="M5832" t="s">
        <v>230</v>
      </c>
      <c r="N5832" t="s">
        <v>1296</v>
      </c>
      <c r="O5832">
        <f t="shared" si="91"/>
        <v>2016</v>
      </c>
    </row>
    <row r="5833" spans="1:15" x14ac:dyDescent="0.3">
      <c r="A5833" t="s">
        <v>7719</v>
      </c>
      <c r="B5833" s="7">
        <v>42203</v>
      </c>
      <c r="C5833" t="s">
        <v>2095</v>
      </c>
      <c r="D5833" t="s">
        <v>4715</v>
      </c>
      <c r="E5833">
        <v>519.96</v>
      </c>
      <c r="F5833">
        <v>4</v>
      </c>
      <c r="G5833">
        <v>0</v>
      </c>
      <c r="H5833">
        <v>176.78639999999999</v>
      </c>
      <c r="I5833" t="s">
        <v>69</v>
      </c>
      <c r="J5833" t="s">
        <v>148</v>
      </c>
      <c r="K5833" t="s">
        <v>4716</v>
      </c>
      <c r="L5833" t="s">
        <v>47</v>
      </c>
      <c r="M5833" t="s">
        <v>48</v>
      </c>
      <c r="N5833" t="s">
        <v>840</v>
      </c>
      <c r="O5833">
        <f t="shared" si="91"/>
        <v>2015</v>
      </c>
    </row>
    <row r="5834" spans="1:15" x14ac:dyDescent="0.3">
      <c r="A5834" t="s">
        <v>7720</v>
      </c>
      <c r="B5834" s="7">
        <v>42572</v>
      </c>
      <c r="C5834" t="s">
        <v>3280</v>
      </c>
      <c r="D5834" t="s">
        <v>3268</v>
      </c>
      <c r="E5834">
        <v>6.2640000000000002</v>
      </c>
      <c r="F5834">
        <v>3</v>
      </c>
      <c r="G5834">
        <v>0.2</v>
      </c>
      <c r="H5834">
        <v>2.0358000000000001</v>
      </c>
      <c r="I5834" t="s">
        <v>44</v>
      </c>
      <c r="J5834" t="s">
        <v>45</v>
      </c>
      <c r="K5834" t="s">
        <v>3269</v>
      </c>
      <c r="L5834" t="s">
        <v>35</v>
      </c>
      <c r="M5834" t="s">
        <v>87</v>
      </c>
      <c r="N5834" t="s">
        <v>88</v>
      </c>
      <c r="O5834">
        <f t="shared" si="91"/>
        <v>2016</v>
      </c>
    </row>
    <row r="5835" spans="1:15" x14ac:dyDescent="0.3">
      <c r="A5835" t="s">
        <v>7720</v>
      </c>
      <c r="B5835" s="7">
        <v>42572</v>
      </c>
      <c r="C5835" t="s">
        <v>3280</v>
      </c>
      <c r="D5835" t="s">
        <v>3294</v>
      </c>
      <c r="E5835">
        <v>363.92</v>
      </c>
      <c r="F5835">
        <v>5</v>
      </c>
      <c r="G5835">
        <v>0.2</v>
      </c>
      <c r="H5835">
        <v>0</v>
      </c>
      <c r="I5835" t="s">
        <v>32</v>
      </c>
      <c r="J5835" t="s">
        <v>39</v>
      </c>
      <c r="K5835" t="s">
        <v>3295</v>
      </c>
      <c r="L5835" t="s">
        <v>35</v>
      </c>
      <c r="M5835" t="s">
        <v>87</v>
      </c>
      <c r="N5835" t="s">
        <v>88</v>
      </c>
      <c r="O5835">
        <f t="shared" si="91"/>
        <v>2016</v>
      </c>
    </row>
    <row r="5836" spans="1:15" x14ac:dyDescent="0.3">
      <c r="A5836" t="s">
        <v>7721</v>
      </c>
      <c r="B5836" s="7">
        <v>42164</v>
      </c>
      <c r="C5836" t="s">
        <v>595</v>
      </c>
      <c r="D5836" t="s">
        <v>6555</v>
      </c>
      <c r="E5836">
        <v>64.2</v>
      </c>
      <c r="F5836">
        <v>5</v>
      </c>
      <c r="G5836">
        <v>0.7</v>
      </c>
      <c r="H5836">
        <v>-42.8</v>
      </c>
      <c r="I5836" t="s">
        <v>44</v>
      </c>
      <c r="J5836" t="s">
        <v>73</v>
      </c>
      <c r="K5836" t="s">
        <v>6556</v>
      </c>
      <c r="L5836" t="s">
        <v>35</v>
      </c>
      <c r="M5836" t="s">
        <v>55</v>
      </c>
      <c r="N5836" t="s">
        <v>1256</v>
      </c>
      <c r="O5836">
        <f t="shared" si="91"/>
        <v>2015</v>
      </c>
    </row>
    <row r="5837" spans="1:15" x14ac:dyDescent="0.3">
      <c r="A5837" t="s">
        <v>7721</v>
      </c>
      <c r="B5837" s="7">
        <v>42164</v>
      </c>
      <c r="C5837" t="s">
        <v>595</v>
      </c>
      <c r="D5837" t="s">
        <v>4096</v>
      </c>
      <c r="E5837">
        <v>38.520000000000003</v>
      </c>
      <c r="F5837">
        <v>3</v>
      </c>
      <c r="G5837">
        <v>0.7</v>
      </c>
      <c r="H5837">
        <v>-26.963999999999999</v>
      </c>
      <c r="I5837" t="s">
        <v>44</v>
      </c>
      <c r="J5837" t="s">
        <v>73</v>
      </c>
      <c r="K5837" t="s">
        <v>4097</v>
      </c>
      <c r="L5837" t="s">
        <v>35</v>
      </c>
      <c r="M5837" t="s">
        <v>55</v>
      </c>
      <c r="N5837" t="s">
        <v>1256</v>
      </c>
      <c r="O5837">
        <f t="shared" si="91"/>
        <v>2015</v>
      </c>
    </row>
    <row r="5838" spans="1:15" x14ac:dyDescent="0.3">
      <c r="A5838" t="s">
        <v>7721</v>
      </c>
      <c r="B5838" s="7">
        <v>42164</v>
      </c>
      <c r="C5838" t="s">
        <v>595</v>
      </c>
      <c r="D5838" t="s">
        <v>7004</v>
      </c>
      <c r="E5838">
        <v>72.599999999999994</v>
      </c>
      <c r="F5838">
        <v>5</v>
      </c>
      <c r="G5838">
        <v>0.2</v>
      </c>
      <c r="H5838">
        <v>-8.1675000000000004</v>
      </c>
      <c r="I5838" t="s">
        <v>69</v>
      </c>
      <c r="J5838" t="s">
        <v>148</v>
      </c>
      <c r="K5838" t="s">
        <v>7005</v>
      </c>
      <c r="L5838" t="s">
        <v>35</v>
      </c>
      <c r="M5838" t="s">
        <v>55</v>
      </c>
      <c r="N5838" t="s">
        <v>1256</v>
      </c>
      <c r="O5838">
        <f t="shared" si="91"/>
        <v>2015</v>
      </c>
    </row>
    <row r="5839" spans="1:15" x14ac:dyDescent="0.3">
      <c r="A5839" t="s">
        <v>7722</v>
      </c>
      <c r="B5839" s="7">
        <v>43066</v>
      </c>
      <c r="C5839" t="s">
        <v>7723</v>
      </c>
      <c r="D5839" t="s">
        <v>7724</v>
      </c>
      <c r="E5839">
        <v>57.567999999999998</v>
      </c>
      <c r="F5839">
        <v>4</v>
      </c>
      <c r="G5839">
        <v>0.2</v>
      </c>
      <c r="H5839">
        <v>5.7568000000000001</v>
      </c>
      <c r="I5839" t="s">
        <v>69</v>
      </c>
      <c r="J5839" t="s">
        <v>70</v>
      </c>
      <c r="K5839" t="s">
        <v>7725</v>
      </c>
      <c r="L5839" t="s">
        <v>47</v>
      </c>
      <c r="M5839" t="s">
        <v>48</v>
      </c>
      <c r="N5839" t="s">
        <v>49</v>
      </c>
      <c r="O5839">
        <f t="shared" si="91"/>
        <v>2017</v>
      </c>
    </row>
    <row r="5840" spans="1:15" x14ac:dyDescent="0.3">
      <c r="A5840" t="s">
        <v>7726</v>
      </c>
      <c r="B5840" s="7">
        <v>42090</v>
      </c>
      <c r="C5840" t="s">
        <v>4645</v>
      </c>
      <c r="D5840" t="s">
        <v>7727</v>
      </c>
      <c r="E5840">
        <v>83.7</v>
      </c>
      <c r="F5840">
        <v>5</v>
      </c>
      <c r="G5840">
        <v>0</v>
      </c>
      <c r="H5840">
        <v>3.3479999999999999</v>
      </c>
      <c r="I5840" t="s">
        <v>44</v>
      </c>
      <c r="J5840" t="s">
        <v>58</v>
      </c>
      <c r="K5840" t="s">
        <v>7728</v>
      </c>
      <c r="L5840" t="s">
        <v>47</v>
      </c>
      <c r="M5840" t="s">
        <v>93</v>
      </c>
      <c r="N5840" t="s">
        <v>94</v>
      </c>
      <c r="O5840">
        <f t="shared" si="91"/>
        <v>2015</v>
      </c>
    </row>
    <row r="5841" spans="1:15" x14ac:dyDescent="0.3">
      <c r="A5841" t="s">
        <v>7729</v>
      </c>
      <c r="B5841" s="7">
        <v>42269</v>
      </c>
      <c r="C5841" t="s">
        <v>5513</v>
      </c>
      <c r="D5841" t="s">
        <v>4228</v>
      </c>
      <c r="E5841">
        <v>32.4</v>
      </c>
      <c r="F5841">
        <v>5</v>
      </c>
      <c r="G5841">
        <v>0</v>
      </c>
      <c r="H5841">
        <v>15.552</v>
      </c>
      <c r="I5841" t="s">
        <v>44</v>
      </c>
      <c r="J5841" t="s">
        <v>85</v>
      </c>
      <c r="K5841" t="s">
        <v>4229</v>
      </c>
      <c r="L5841" t="s">
        <v>35</v>
      </c>
      <c r="M5841" t="s">
        <v>289</v>
      </c>
      <c r="N5841" t="s">
        <v>1001</v>
      </c>
      <c r="O5841">
        <f t="shared" si="91"/>
        <v>2015</v>
      </c>
    </row>
    <row r="5842" spans="1:15" x14ac:dyDescent="0.3">
      <c r="A5842" t="s">
        <v>7729</v>
      </c>
      <c r="B5842" s="7">
        <v>42269</v>
      </c>
      <c r="C5842" t="s">
        <v>5513</v>
      </c>
      <c r="D5842" t="s">
        <v>3185</v>
      </c>
      <c r="E5842">
        <v>47.98</v>
      </c>
      <c r="F5842">
        <v>2</v>
      </c>
      <c r="G5842">
        <v>0</v>
      </c>
      <c r="H5842">
        <v>11.035399999999999</v>
      </c>
      <c r="I5842" t="s">
        <v>32</v>
      </c>
      <c r="J5842" t="s">
        <v>63</v>
      </c>
      <c r="K5842" t="s">
        <v>3186</v>
      </c>
      <c r="L5842" t="s">
        <v>35</v>
      </c>
      <c r="M5842" t="s">
        <v>289</v>
      </c>
      <c r="N5842" t="s">
        <v>1001</v>
      </c>
      <c r="O5842">
        <f t="shared" si="91"/>
        <v>2015</v>
      </c>
    </row>
    <row r="5843" spans="1:15" x14ac:dyDescent="0.3">
      <c r="A5843" t="s">
        <v>7730</v>
      </c>
      <c r="B5843" s="7">
        <v>42325</v>
      </c>
      <c r="C5843" t="s">
        <v>4461</v>
      </c>
      <c r="D5843" t="s">
        <v>7731</v>
      </c>
      <c r="E5843">
        <v>415.96800000000002</v>
      </c>
      <c r="F5843">
        <v>4</v>
      </c>
      <c r="G5843">
        <v>0.2</v>
      </c>
      <c r="H5843">
        <v>51.996000000000002</v>
      </c>
      <c r="I5843" t="s">
        <v>69</v>
      </c>
      <c r="J5843" t="s">
        <v>70</v>
      </c>
      <c r="K5843" t="s">
        <v>7732</v>
      </c>
      <c r="L5843" t="s">
        <v>47</v>
      </c>
      <c r="M5843" t="s">
        <v>48</v>
      </c>
      <c r="N5843" t="s">
        <v>840</v>
      </c>
      <c r="O5843">
        <f t="shared" si="91"/>
        <v>2015</v>
      </c>
    </row>
    <row r="5844" spans="1:15" x14ac:dyDescent="0.3">
      <c r="A5844" t="s">
        <v>7730</v>
      </c>
      <c r="B5844" s="7">
        <v>42325</v>
      </c>
      <c r="C5844" t="s">
        <v>4461</v>
      </c>
      <c r="D5844" t="s">
        <v>3034</v>
      </c>
      <c r="E5844">
        <v>304.89999999999998</v>
      </c>
      <c r="F5844">
        <v>5</v>
      </c>
      <c r="G5844">
        <v>0</v>
      </c>
      <c r="H5844">
        <v>6.0979999999999999</v>
      </c>
      <c r="I5844" t="s">
        <v>44</v>
      </c>
      <c r="J5844" t="s">
        <v>58</v>
      </c>
      <c r="K5844" t="s">
        <v>3035</v>
      </c>
      <c r="L5844" t="s">
        <v>47</v>
      </c>
      <c r="M5844" t="s">
        <v>48</v>
      </c>
      <c r="N5844" t="s">
        <v>840</v>
      </c>
      <c r="O5844">
        <f t="shared" si="91"/>
        <v>2015</v>
      </c>
    </row>
    <row r="5845" spans="1:15" x14ac:dyDescent="0.3">
      <c r="A5845" t="s">
        <v>7730</v>
      </c>
      <c r="B5845" s="7">
        <v>42325</v>
      </c>
      <c r="C5845" t="s">
        <v>4461</v>
      </c>
      <c r="D5845" t="s">
        <v>7019</v>
      </c>
      <c r="E5845">
        <v>80.959999999999994</v>
      </c>
      <c r="F5845">
        <v>4</v>
      </c>
      <c r="G5845">
        <v>0</v>
      </c>
      <c r="H5845">
        <v>29.145600000000002</v>
      </c>
      <c r="I5845" t="s">
        <v>32</v>
      </c>
      <c r="J5845" t="s">
        <v>63</v>
      </c>
      <c r="K5845" t="s">
        <v>7020</v>
      </c>
      <c r="L5845" t="s">
        <v>47</v>
      </c>
      <c r="M5845" t="s">
        <v>48</v>
      </c>
      <c r="N5845" t="s">
        <v>840</v>
      </c>
      <c r="O5845">
        <f t="shared" si="91"/>
        <v>2015</v>
      </c>
    </row>
    <row r="5846" spans="1:15" x14ac:dyDescent="0.3">
      <c r="A5846" t="s">
        <v>7730</v>
      </c>
      <c r="B5846" s="7">
        <v>42325</v>
      </c>
      <c r="C5846" t="s">
        <v>4461</v>
      </c>
      <c r="D5846" t="s">
        <v>6763</v>
      </c>
      <c r="E5846">
        <v>777.21</v>
      </c>
      <c r="F5846">
        <v>7</v>
      </c>
      <c r="G5846">
        <v>0</v>
      </c>
      <c r="H5846">
        <v>54.404699999999998</v>
      </c>
      <c r="I5846" t="s">
        <v>44</v>
      </c>
      <c r="J5846" t="s">
        <v>58</v>
      </c>
      <c r="K5846" t="s">
        <v>6764</v>
      </c>
      <c r="L5846" t="s">
        <v>47</v>
      </c>
      <c r="M5846" t="s">
        <v>48</v>
      </c>
      <c r="N5846" t="s">
        <v>840</v>
      </c>
      <c r="O5846">
        <f t="shared" si="91"/>
        <v>2015</v>
      </c>
    </row>
    <row r="5847" spans="1:15" x14ac:dyDescent="0.3">
      <c r="A5847" t="s">
        <v>7730</v>
      </c>
      <c r="B5847" s="7">
        <v>42325</v>
      </c>
      <c r="C5847" t="s">
        <v>4461</v>
      </c>
      <c r="D5847" t="s">
        <v>3407</v>
      </c>
      <c r="E5847">
        <v>32.4</v>
      </c>
      <c r="F5847">
        <v>5</v>
      </c>
      <c r="G5847">
        <v>0</v>
      </c>
      <c r="H5847">
        <v>15.552</v>
      </c>
      <c r="I5847" t="s">
        <v>44</v>
      </c>
      <c r="J5847" t="s">
        <v>85</v>
      </c>
      <c r="K5847" t="s">
        <v>3408</v>
      </c>
      <c r="L5847" t="s">
        <v>47</v>
      </c>
      <c r="M5847" t="s">
        <v>48</v>
      </c>
      <c r="N5847" t="s">
        <v>840</v>
      </c>
      <c r="O5847">
        <f t="shared" si="91"/>
        <v>2015</v>
      </c>
    </row>
    <row r="5848" spans="1:15" x14ac:dyDescent="0.3">
      <c r="A5848" t="s">
        <v>7730</v>
      </c>
      <c r="B5848" s="7">
        <v>42325</v>
      </c>
      <c r="C5848" t="s">
        <v>4461</v>
      </c>
      <c r="D5848" t="s">
        <v>3082</v>
      </c>
      <c r="E5848">
        <v>225.56800000000001</v>
      </c>
      <c r="F5848">
        <v>2</v>
      </c>
      <c r="G5848">
        <v>0.2</v>
      </c>
      <c r="H5848">
        <v>2.8195999999999999</v>
      </c>
      <c r="I5848" t="s">
        <v>32</v>
      </c>
      <c r="J5848" t="s">
        <v>39</v>
      </c>
      <c r="K5848" t="s">
        <v>3083</v>
      </c>
      <c r="L5848" t="s">
        <v>47</v>
      </c>
      <c r="M5848" t="s">
        <v>48</v>
      </c>
      <c r="N5848" t="s">
        <v>840</v>
      </c>
      <c r="O5848">
        <f t="shared" si="91"/>
        <v>2015</v>
      </c>
    </row>
    <row r="5849" spans="1:15" x14ac:dyDescent="0.3">
      <c r="A5849" t="s">
        <v>7730</v>
      </c>
      <c r="B5849" s="7">
        <v>42325</v>
      </c>
      <c r="C5849" t="s">
        <v>4461</v>
      </c>
      <c r="D5849" t="s">
        <v>3949</v>
      </c>
      <c r="E5849">
        <v>36.6</v>
      </c>
      <c r="F5849">
        <v>3</v>
      </c>
      <c r="G5849">
        <v>0</v>
      </c>
      <c r="H5849">
        <v>15.372</v>
      </c>
      <c r="I5849" t="s">
        <v>32</v>
      </c>
      <c r="J5849" t="s">
        <v>63</v>
      </c>
      <c r="K5849" t="s">
        <v>3950</v>
      </c>
      <c r="L5849" t="s">
        <v>47</v>
      </c>
      <c r="M5849" t="s">
        <v>48</v>
      </c>
      <c r="N5849" t="s">
        <v>840</v>
      </c>
      <c r="O5849">
        <f t="shared" si="91"/>
        <v>2015</v>
      </c>
    </row>
    <row r="5850" spans="1:15" x14ac:dyDescent="0.3">
      <c r="A5850" t="s">
        <v>7733</v>
      </c>
      <c r="B5850" s="7">
        <v>42318</v>
      </c>
      <c r="C5850" t="s">
        <v>1351</v>
      </c>
      <c r="D5850" t="s">
        <v>2908</v>
      </c>
      <c r="E5850">
        <v>715.64</v>
      </c>
      <c r="F5850">
        <v>2</v>
      </c>
      <c r="G5850">
        <v>0</v>
      </c>
      <c r="H5850">
        <v>178.91</v>
      </c>
      <c r="I5850" t="s">
        <v>44</v>
      </c>
      <c r="J5850" t="s">
        <v>76</v>
      </c>
      <c r="K5850" t="s">
        <v>2909</v>
      </c>
      <c r="L5850" t="s">
        <v>99</v>
      </c>
      <c r="M5850" t="s">
        <v>208</v>
      </c>
      <c r="N5850" t="s">
        <v>505</v>
      </c>
      <c r="O5850">
        <f t="shared" si="91"/>
        <v>2015</v>
      </c>
    </row>
    <row r="5851" spans="1:15" x14ac:dyDescent="0.3">
      <c r="A5851" t="s">
        <v>7733</v>
      </c>
      <c r="B5851" s="7">
        <v>42318</v>
      </c>
      <c r="C5851" t="s">
        <v>1351</v>
      </c>
      <c r="D5851" t="s">
        <v>4427</v>
      </c>
      <c r="E5851">
        <v>795.51</v>
      </c>
      <c r="F5851">
        <v>3</v>
      </c>
      <c r="G5851">
        <v>0</v>
      </c>
      <c r="H5851">
        <v>143.1918</v>
      </c>
      <c r="I5851" t="s">
        <v>44</v>
      </c>
      <c r="J5851" t="s">
        <v>58</v>
      </c>
      <c r="K5851" t="s">
        <v>4428</v>
      </c>
      <c r="L5851" t="s">
        <v>99</v>
      </c>
      <c r="M5851" t="s">
        <v>208</v>
      </c>
      <c r="N5851" t="s">
        <v>505</v>
      </c>
      <c r="O5851">
        <f t="shared" si="91"/>
        <v>2015</v>
      </c>
    </row>
    <row r="5852" spans="1:15" x14ac:dyDescent="0.3">
      <c r="A5852" t="s">
        <v>7733</v>
      </c>
      <c r="B5852" s="7">
        <v>42318</v>
      </c>
      <c r="C5852" t="s">
        <v>1351</v>
      </c>
      <c r="D5852" t="s">
        <v>6118</v>
      </c>
      <c r="E5852">
        <v>549.99</v>
      </c>
      <c r="F5852">
        <v>1</v>
      </c>
      <c r="G5852">
        <v>0</v>
      </c>
      <c r="H5852">
        <v>274.995</v>
      </c>
      <c r="I5852" t="s">
        <v>69</v>
      </c>
      <c r="J5852" t="s">
        <v>1077</v>
      </c>
      <c r="K5852" t="s">
        <v>6119</v>
      </c>
      <c r="L5852" t="s">
        <v>99</v>
      </c>
      <c r="M5852" t="s">
        <v>208</v>
      </c>
      <c r="N5852" t="s">
        <v>505</v>
      </c>
      <c r="O5852">
        <f t="shared" si="91"/>
        <v>2015</v>
      </c>
    </row>
    <row r="5853" spans="1:15" x14ac:dyDescent="0.3">
      <c r="A5853" t="s">
        <v>7733</v>
      </c>
      <c r="B5853" s="7">
        <v>42318</v>
      </c>
      <c r="C5853" t="s">
        <v>1351</v>
      </c>
      <c r="D5853" t="s">
        <v>1526</v>
      </c>
      <c r="E5853">
        <v>74.760000000000005</v>
      </c>
      <c r="F5853">
        <v>3</v>
      </c>
      <c r="G5853">
        <v>0</v>
      </c>
      <c r="H5853">
        <v>34.389600000000002</v>
      </c>
      <c r="I5853" t="s">
        <v>44</v>
      </c>
      <c r="J5853" t="s">
        <v>73</v>
      </c>
      <c r="K5853" t="s">
        <v>1527</v>
      </c>
      <c r="L5853" t="s">
        <v>99</v>
      </c>
      <c r="M5853" t="s">
        <v>208</v>
      </c>
      <c r="N5853" t="s">
        <v>505</v>
      </c>
      <c r="O5853">
        <f t="shared" si="91"/>
        <v>2015</v>
      </c>
    </row>
    <row r="5854" spans="1:15" x14ac:dyDescent="0.3">
      <c r="A5854" t="s">
        <v>7733</v>
      </c>
      <c r="B5854" s="7">
        <v>42318</v>
      </c>
      <c r="C5854" t="s">
        <v>1351</v>
      </c>
      <c r="D5854" t="s">
        <v>815</v>
      </c>
      <c r="E5854">
        <v>29.22</v>
      </c>
      <c r="F5854">
        <v>3</v>
      </c>
      <c r="G5854">
        <v>0</v>
      </c>
      <c r="H5854">
        <v>12.8568</v>
      </c>
      <c r="I5854" t="s">
        <v>32</v>
      </c>
      <c r="J5854" t="s">
        <v>63</v>
      </c>
      <c r="K5854" t="s">
        <v>816</v>
      </c>
      <c r="L5854" t="s">
        <v>99</v>
      </c>
      <c r="M5854" t="s">
        <v>208</v>
      </c>
      <c r="N5854" t="s">
        <v>505</v>
      </c>
      <c r="O5854">
        <f t="shared" si="91"/>
        <v>2015</v>
      </c>
    </row>
    <row r="5855" spans="1:15" x14ac:dyDescent="0.3">
      <c r="A5855" t="s">
        <v>7734</v>
      </c>
      <c r="B5855" s="7">
        <v>41892</v>
      </c>
      <c r="C5855" t="s">
        <v>3924</v>
      </c>
      <c r="D5855" t="s">
        <v>1083</v>
      </c>
      <c r="E5855">
        <v>9.64</v>
      </c>
      <c r="F5855">
        <v>2</v>
      </c>
      <c r="G5855">
        <v>0</v>
      </c>
      <c r="H5855">
        <v>4.7236000000000002</v>
      </c>
      <c r="I5855" t="s">
        <v>44</v>
      </c>
      <c r="J5855" t="s">
        <v>73</v>
      </c>
      <c r="K5855" t="s">
        <v>1084</v>
      </c>
      <c r="L5855" t="s">
        <v>35</v>
      </c>
      <c r="M5855" t="s">
        <v>289</v>
      </c>
      <c r="N5855" t="s">
        <v>2620</v>
      </c>
      <c r="O5855">
        <f t="shared" si="91"/>
        <v>2014</v>
      </c>
    </row>
    <row r="5856" spans="1:15" x14ac:dyDescent="0.3">
      <c r="A5856" t="s">
        <v>7735</v>
      </c>
      <c r="B5856" s="7">
        <v>42221</v>
      </c>
      <c r="C5856" t="s">
        <v>5917</v>
      </c>
      <c r="D5856" t="s">
        <v>4245</v>
      </c>
      <c r="E5856">
        <v>33.488</v>
      </c>
      <c r="F5856">
        <v>7</v>
      </c>
      <c r="G5856">
        <v>0.2</v>
      </c>
      <c r="H5856">
        <v>-1.2558</v>
      </c>
      <c r="I5856" t="s">
        <v>44</v>
      </c>
      <c r="J5856" t="s">
        <v>58</v>
      </c>
      <c r="K5856" t="s">
        <v>4246</v>
      </c>
      <c r="L5856" t="s">
        <v>99</v>
      </c>
      <c r="M5856" t="s">
        <v>100</v>
      </c>
      <c r="N5856" t="s">
        <v>722</v>
      </c>
      <c r="O5856">
        <f t="shared" si="91"/>
        <v>2015</v>
      </c>
    </row>
    <row r="5857" spans="1:15" x14ac:dyDescent="0.3">
      <c r="A5857" t="s">
        <v>7735</v>
      </c>
      <c r="B5857" s="7">
        <v>42221</v>
      </c>
      <c r="C5857" t="s">
        <v>5917</v>
      </c>
      <c r="D5857" t="s">
        <v>5734</v>
      </c>
      <c r="E5857">
        <v>23.04</v>
      </c>
      <c r="F5857">
        <v>3</v>
      </c>
      <c r="G5857">
        <v>0.2</v>
      </c>
      <c r="H5857">
        <v>-4.8959999999999999</v>
      </c>
      <c r="I5857" t="s">
        <v>44</v>
      </c>
      <c r="J5857" t="s">
        <v>515</v>
      </c>
      <c r="K5857" t="s">
        <v>5735</v>
      </c>
      <c r="L5857" t="s">
        <v>99</v>
      </c>
      <c r="M5857" t="s">
        <v>100</v>
      </c>
      <c r="N5857" t="s">
        <v>722</v>
      </c>
      <c r="O5857">
        <f t="shared" si="91"/>
        <v>2015</v>
      </c>
    </row>
    <row r="5858" spans="1:15" x14ac:dyDescent="0.3">
      <c r="A5858" t="s">
        <v>7735</v>
      </c>
      <c r="B5858" s="7">
        <v>42221</v>
      </c>
      <c r="C5858" t="s">
        <v>5917</v>
      </c>
      <c r="D5858" t="s">
        <v>4619</v>
      </c>
      <c r="E5858">
        <v>1.3620000000000001</v>
      </c>
      <c r="F5858">
        <v>1</v>
      </c>
      <c r="G5858">
        <v>0.8</v>
      </c>
      <c r="H5858">
        <v>-2.1791999999999998</v>
      </c>
      <c r="I5858" t="s">
        <v>44</v>
      </c>
      <c r="J5858" t="s">
        <v>73</v>
      </c>
      <c r="K5858" t="s">
        <v>4620</v>
      </c>
      <c r="L5858" t="s">
        <v>99</v>
      </c>
      <c r="M5858" t="s">
        <v>100</v>
      </c>
      <c r="N5858" t="s">
        <v>722</v>
      </c>
      <c r="O5858">
        <f t="shared" si="91"/>
        <v>2015</v>
      </c>
    </row>
    <row r="5859" spans="1:15" x14ac:dyDescent="0.3">
      <c r="A5859" t="s">
        <v>7735</v>
      </c>
      <c r="B5859" s="7">
        <v>42221</v>
      </c>
      <c r="C5859" t="s">
        <v>5917</v>
      </c>
      <c r="D5859" t="s">
        <v>4480</v>
      </c>
      <c r="E5859">
        <v>14.76</v>
      </c>
      <c r="F5859">
        <v>5</v>
      </c>
      <c r="G5859">
        <v>0.6</v>
      </c>
      <c r="H5859">
        <v>-11.439</v>
      </c>
      <c r="I5859" t="s">
        <v>32</v>
      </c>
      <c r="J5859" t="s">
        <v>63</v>
      </c>
      <c r="K5859" t="s">
        <v>4481</v>
      </c>
      <c r="L5859" t="s">
        <v>99</v>
      </c>
      <c r="M5859" t="s">
        <v>100</v>
      </c>
      <c r="N5859" t="s">
        <v>722</v>
      </c>
      <c r="O5859">
        <f t="shared" si="91"/>
        <v>2015</v>
      </c>
    </row>
    <row r="5860" spans="1:15" x14ac:dyDescent="0.3">
      <c r="A5860" t="s">
        <v>7736</v>
      </c>
      <c r="B5860" s="7">
        <v>42981</v>
      </c>
      <c r="C5860" t="s">
        <v>2184</v>
      </c>
      <c r="D5860" t="s">
        <v>6306</v>
      </c>
      <c r="E5860">
        <v>239.666</v>
      </c>
      <c r="F5860">
        <v>2</v>
      </c>
      <c r="G5860">
        <v>0.15</v>
      </c>
      <c r="H5860">
        <v>14.098000000000001</v>
      </c>
      <c r="I5860" t="s">
        <v>32</v>
      </c>
      <c r="J5860" t="s">
        <v>33</v>
      </c>
      <c r="K5860" t="s">
        <v>6307</v>
      </c>
      <c r="L5860" t="s">
        <v>47</v>
      </c>
      <c r="M5860" t="s">
        <v>48</v>
      </c>
      <c r="N5860" t="s">
        <v>88</v>
      </c>
      <c r="O5860">
        <f t="shared" si="91"/>
        <v>2017</v>
      </c>
    </row>
    <row r="5861" spans="1:15" x14ac:dyDescent="0.3">
      <c r="A5861" t="s">
        <v>7737</v>
      </c>
      <c r="B5861" s="7">
        <v>42309</v>
      </c>
      <c r="C5861" t="s">
        <v>5236</v>
      </c>
      <c r="D5861" t="s">
        <v>3450</v>
      </c>
      <c r="E5861">
        <v>301.95999999999998</v>
      </c>
      <c r="F5861">
        <v>2</v>
      </c>
      <c r="G5861">
        <v>0</v>
      </c>
      <c r="H5861">
        <v>45.293999999999997</v>
      </c>
      <c r="I5861" t="s">
        <v>32</v>
      </c>
      <c r="J5861" t="s">
        <v>53</v>
      </c>
      <c r="K5861" t="s">
        <v>3451</v>
      </c>
      <c r="L5861" t="s">
        <v>35</v>
      </c>
      <c r="M5861" t="s">
        <v>1511</v>
      </c>
      <c r="N5861" t="s">
        <v>7738</v>
      </c>
      <c r="O5861">
        <f t="shared" si="91"/>
        <v>2015</v>
      </c>
    </row>
    <row r="5862" spans="1:15" x14ac:dyDescent="0.3">
      <c r="A5862" t="s">
        <v>7739</v>
      </c>
      <c r="B5862" s="7">
        <v>42123</v>
      </c>
      <c r="C5862" t="s">
        <v>640</v>
      </c>
      <c r="D5862" t="s">
        <v>3678</v>
      </c>
      <c r="E5862">
        <v>7.968</v>
      </c>
      <c r="F5862">
        <v>2</v>
      </c>
      <c r="G5862">
        <v>0.2</v>
      </c>
      <c r="H5862">
        <v>2.8883999999999999</v>
      </c>
      <c r="I5862" t="s">
        <v>44</v>
      </c>
      <c r="J5862" t="s">
        <v>85</v>
      </c>
      <c r="K5862" t="s">
        <v>3679</v>
      </c>
      <c r="L5862" t="s">
        <v>137</v>
      </c>
      <c r="M5862" t="s">
        <v>138</v>
      </c>
      <c r="N5862" t="s">
        <v>139</v>
      </c>
      <c r="O5862">
        <f t="shared" si="91"/>
        <v>2015</v>
      </c>
    </row>
    <row r="5863" spans="1:15" x14ac:dyDescent="0.3">
      <c r="A5863" t="s">
        <v>7740</v>
      </c>
      <c r="B5863" s="7">
        <v>42491</v>
      </c>
      <c r="C5863" t="s">
        <v>5036</v>
      </c>
      <c r="D5863" t="s">
        <v>7741</v>
      </c>
      <c r="E5863">
        <v>109.92</v>
      </c>
      <c r="F5863">
        <v>2</v>
      </c>
      <c r="G5863">
        <v>0</v>
      </c>
      <c r="H5863">
        <v>53.860799999999998</v>
      </c>
      <c r="I5863" t="s">
        <v>44</v>
      </c>
      <c r="J5863" t="s">
        <v>85</v>
      </c>
      <c r="K5863" t="s">
        <v>7742</v>
      </c>
      <c r="L5863" t="s">
        <v>35</v>
      </c>
      <c r="M5863" t="s">
        <v>1511</v>
      </c>
      <c r="N5863" t="s">
        <v>4553</v>
      </c>
      <c r="O5863">
        <f t="shared" si="91"/>
        <v>2016</v>
      </c>
    </row>
    <row r="5864" spans="1:15" x14ac:dyDescent="0.3">
      <c r="A5864" t="s">
        <v>7740</v>
      </c>
      <c r="B5864" s="7">
        <v>42491</v>
      </c>
      <c r="C5864" t="s">
        <v>5036</v>
      </c>
      <c r="D5864" t="s">
        <v>4743</v>
      </c>
      <c r="E5864">
        <v>19.440000000000001</v>
      </c>
      <c r="F5864">
        <v>3</v>
      </c>
      <c r="G5864">
        <v>0</v>
      </c>
      <c r="H5864">
        <v>9.3312000000000008</v>
      </c>
      <c r="I5864" t="s">
        <v>44</v>
      </c>
      <c r="J5864" t="s">
        <v>85</v>
      </c>
      <c r="K5864" t="s">
        <v>4744</v>
      </c>
      <c r="L5864" t="s">
        <v>35</v>
      </c>
      <c r="M5864" t="s">
        <v>1511</v>
      </c>
      <c r="N5864" t="s">
        <v>4553</v>
      </c>
      <c r="O5864">
        <f t="shared" si="91"/>
        <v>2016</v>
      </c>
    </row>
    <row r="5865" spans="1:15" x14ac:dyDescent="0.3">
      <c r="A5865" t="s">
        <v>7740</v>
      </c>
      <c r="B5865" s="7">
        <v>42491</v>
      </c>
      <c r="C5865" t="s">
        <v>5036</v>
      </c>
      <c r="D5865" t="s">
        <v>2742</v>
      </c>
      <c r="E5865">
        <v>11.16</v>
      </c>
      <c r="F5865">
        <v>2</v>
      </c>
      <c r="G5865">
        <v>0</v>
      </c>
      <c r="H5865">
        <v>4.3524000000000003</v>
      </c>
      <c r="I5865" t="s">
        <v>44</v>
      </c>
      <c r="J5865" t="s">
        <v>66</v>
      </c>
      <c r="K5865" t="s">
        <v>2743</v>
      </c>
      <c r="L5865" t="s">
        <v>35</v>
      </c>
      <c r="M5865" t="s">
        <v>1511</v>
      </c>
      <c r="N5865" t="s">
        <v>4553</v>
      </c>
      <c r="O5865">
        <f t="shared" si="91"/>
        <v>2016</v>
      </c>
    </row>
    <row r="5866" spans="1:15" x14ac:dyDescent="0.3">
      <c r="A5866" t="s">
        <v>7743</v>
      </c>
      <c r="B5866" s="7">
        <v>41856</v>
      </c>
      <c r="C5866" t="s">
        <v>4692</v>
      </c>
      <c r="D5866" t="s">
        <v>4596</v>
      </c>
      <c r="E5866">
        <v>79.47</v>
      </c>
      <c r="F5866">
        <v>3</v>
      </c>
      <c r="G5866">
        <v>0</v>
      </c>
      <c r="H5866">
        <v>22.2516</v>
      </c>
      <c r="I5866" t="s">
        <v>44</v>
      </c>
      <c r="J5866" t="s">
        <v>76</v>
      </c>
      <c r="K5866" t="s">
        <v>4597</v>
      </c>
      <c r="L5866" t="s">
        <v>137</v>
      </c>
      <c r="M5866" t="s">
        <v>663</v>
      </c>
      <c r="N5866" t="s">
        <v>4065</v>
      </c>
      <c r="O5866">
        <f t="shared" si="91"/>
        <v>2014</v>
      </c>
    </row>
    <row r="5867" spans="1:15" x14ac:dyDescent="0.3">
      <c r="A5867" t="s">
        <v>7743</v>
      </c>
      <c r="B5867" s="7">
        <v>41856</v>
      </c>
      <c r="C5867" t="s">
        <v>4692</v>
      </c>
      <c r="D5867" t="s">
        <v>6323</v>
      </c>
      <c r="E5867">
        <v>4.5599999999999996</v>
      </c>
      <c r="F5867">
        <v>2</v>
      </c>
      <c r="G5867">
        <v>0</v>
      </c>
      <c r="H5867">
        <v>2.0064000000000002</v>
      </c>
      <c r="I5867" t="s">
        <v>44</v>
      </c>
      <c r="J5867" t="s">
        <v>66</v>
      </c>
      <c r="K5867" t="s">
        <v>6324</v>
      </c>
      <c r="L5867" t="s">
        <v>137</v>
      </c>
      <c r="M5867" t="s">
        <v>663</v>
      </c>
      <c r="N5867" t="s">
        <v>4065</v>
      </c>
      <c r="O5867">
        <f t="shared" si="91"/>
        <v>2014</v>
      </c>
    </row>
    <row r="5868" spans="1:15" x14ac:dyDescent="0.3">
      <c r="A5868" t="s">
        <v>7743</v>
      </c>
      <c r="B5868" s="7">
        <v>41856</v>
      </c>
      <c r="C5868" t="s">
        <v>4692</v>
      </c>
      <c r="D5868" t="s">
        <v>2157</v>
      </c>
      <c r="E5868">
        <v>1133.3499999999999</v>
      </c>
      <c r="F5868">
        <v>5</v>
      </c>
      <c r="G5868">
        <v>0</v>
      </c>
      <c r="H5868">
        <v>294.67099999999999</v>
      </c>
      <c r="I5868" t="s">
        <v>32</v>
      </c>
      <c r="J5868" t="s">
        <v>39</v>
      </c>
      <c r="K5868" t="s">
        <v>2158</v>
      </c>
      <c r="L5868" t="s">
        <v>137</v>
      </c>
      <c r="M5868" t="s">
        <v>663</v>
      </c>
      <c r="N5868" t="s">
        <v>4065</v>
      </c>
      <c r="O5868">
        <f t="shared" si="91"/>
        <v>2014</v>
      </c>
    </row>
    <row r="5869" spans="1:15" x14ac:dyDescent="0.3">
      <c r="A5869" t="s">
        <v>7744</v>
      </c>
      <c r="B5869" s="7">
        <v>42373</v>
      </c>
      <c r="C5869" t="s">
        <v>1003</v>
      </c>
      <c r="D5869" t="s">
        <v>1751</v>
      </c>
      <c r="E5869">
        <v>4.6719999999999997</v>
      </c>
      <c r="F5869">
        <v>1</v>
      </c>
      <c r="G5869">
        <v>0.2</v>
      </c>
      <c r="H5869">
        <v>0.58399999999999996</v>
      </c>
      <c r="I5869" t="s">
        <v>44</v>
      </c>
      <c r="J5869" t="s">
        <v>66</v>
      </c>
      <c r="K5869" t="s">
        <v>1752</v>
      </c>
      <c r="L5869" t="s">
        <v>137</v>
      </c>
      <c r="M5869" t="s">
        <v>138</v>
      </c>
      <c r="N5869" t="s">
        <v>139</v>
      </c>
      <c r="O5869">
        <f t="shared" si="91"/>
        <v>2016</v>
      </c>
    </row>
    <row r="5870" spans="1:15" x14ac:dyDescent="0.3">
      <c r="A5870" t="s">
        <v>7744</v>
      </c>
      <c r="B5870" s="7">
        <v>42373</v>
      </c>
      <c r="C5870" t="s">
        <v>1003</v>
      </c>
      <c r="D5870" t="s">
        <v>3147</v>
      </c>
      <c r="E5870">
        <v>104.58</v>
      </c>
      <c r="F5870">
        <v>6</v>
      </c>
      <c r="G5870">
        <v>0.7</v>
      </c>
      <c r="H5870">
        <v>-80.177999999999997</v>
      </c>
      <c r="I5870" t="s">
        <v>44</v>
      </c>
      <c r="J5870" t="s">
        <v>73</v>
      </c>
      <c r="K5870" t="s">
        <v>3148</v>
      </c>
      <c r="L5870" t="s">
        <v>137</v>
      </c>
      <c r="M5870" t="s">
        <v>138</v>
      </c>
      <c r="N5870" t="s">
        <v>139</v>
      </c>
      <c r="O5870">
        <f t="shared" si="91"/>
        <v>2016</v>
      </c>
    </row>
    <row r="5871" spans="1:15" x14ac:dyDescent="0.3">
      <c r="A5871" t="s">
        <v>7745</v>
      </c>
      <c r="B5871" s="7">
        <v>42681</v>
      </c>
      <c r="C5871" t="s">
        <v>5467</v>
      </c>
      <c r="D5871" t="s">
        <v>1528</v>
      </c>
      <c r="E5871">
        <v>1603.136</v>
      </c>
      <c r="F5871">
        <v>4</v>
      </c>
      <c r="G5871">
        <v>0.2</v>
      </c>
      <c r="H5871">
        <v>100.196</v>
      </c>
      <c r="I5871" t="s">
        <v>32</v>
      </c>
      <c r="J5871" t="s">
        <v>39</v>
      </c>
      <c r="K5871" t="s">
        <v>1529</v>
      </c>
      <c r="L5871" t="s">
        <v>47</v>
      </c>
      <c r="M5871" t="s">
        <v>7746</v>
      </c>
      <c r="N5871" t="s">
        <v>7747</v>
      </c>
      <c r="O5871">
        <f t="shared" si="91"/>
        <v>2016</v>
      </c>
    </row>
    <row r="5872" spans="1:15" x14ac:dyDescent="0.3">
      <c r="A5872" t="s">
        <v>7748</v>
      </c>
      <c r="B5872" s="7">
        <v>42535</v>
      </c>
      <c r="C5872" t="s">
        <v>1394</v>
      </c>
      <c r="D5872" t="s">
        <v>7474</v>
      </c>
      <c r="E5872">
        <v>1293.4880000000001</v>
      </c>
      <c r="F5872">
        <v>7</v>
      </c>
      <c r="G5872">
        <v>0.2</v>
      </c>
      <c r="H5872">
        <v>80.843000000000004</v>
      </c>
      <c r="I5872" t="s">
        <v>32</v>
      </c>
      <c r="J5872" t="s">
        <v>53</v>
      </c>
      <c r="K5872" t="s">
        <v>7475</v>
      </c>
      <c r="L5872" t="s">
        <v>47</v>
      </c>
      <c r="M5872" t="s">
        <v>48</v>
      </c>
      <c r="N5872" t="s">
        <v>1666</v>
      </c>
      <c r="O5872">
        <f t="shared" si="91"/>
        <v>2016</v>
      </c>
    </row>
    <row r="5873" spans="1:15" x14ac:dyDescent="0.3">
      <c r="A5873" t="s">
        <v>7749</v>
      </c>
      <c r="B5873" s="7">
        <v>42637</v>
      </c>
      <c r="C5873" t="s">
        <v>589</v>
      </c>
      <c r="D5873" t="s">
        <v>411</v>
      </c>
      <c r="E5873">
        <v>127.95</v>
      </c>
      <c r="F5873">
        <v>3</v>
      </c>
      <c r="G5873">
        <v>0</v>
      </c>
      <c r="H5873">
        <v>21.7515</v>
      </c>
      <c r="I5873" t="s">
        <v>32</v>
      </c>
      <c r="J5873" t="s">
        <v>63</v>
      </c>
      <c r="K5873" t="s">
        <v>412</v>
      </c>
      <c r="L5873" t="s">
        <v>99</v>
      </c>
      <c r="M5873" t="s">
        <v>230</v>
      </c>
      <c r="N5873" t="s">
        <v>481</v>
      </c>
      <c r="O5873">
        <f t="shared" si="91"/>
        <v>2016</v>
      </c>
    </row>
    <row r="5874" spans="1:15" x14ac:dyDescent="0.3">
      <c r="A5874" t="s">
        <v>7750</v>
      </c>
      <c r="B5874" s="7">
        <v>42824</v>
      </c>
      <c r="C5874" t="s">
        <v>3447</v>
      </c>
      <c r="D5874" t="s">
        <v>201</v>
      </c>
      <c r="E5874">
        <v>59.76</v>
      </c>
      <c r="F5874">
        <v>1</v>
      </c>
      <c r="G5874">
        <v>0</v>
      </c>
      <c r="H5874">
        <v>16.732800000000001</v>
      </c>
      <c r="I5874" t="s">
        <v>44</v>
      </c>
      <c r="J5874" t="s">
        <v>58</v>
      </c>
      <c r="K5874" t="s">
        <v>202</v>
      </c>
      <c r="L5874" t="s">
        <v>35</v>
      </c>
      <c r="M5874" t="s">
        <v>1129</v>
      </c>
      <c r="N5874" t="s">
        <v>446</v>
      </c>
      <c r="O5874">
        <f t="shared" si="91"/>
        <v>2017</v>
      </c>
    </row>
    <row r="5875" spans="1:15" x14ac:dyDescent="0.3">
      <c r="A5875" t="s">
        <v>7751</v>
      </c>
      <c r="B5875" s="7">
        <v>42890</v>
      </c>
      <c r="C5875" t="s">
        <v>2777</v>
      </c>
      <c r="D5875" t="s">
        <v>3810</v>
      </c>
      <c r="E5875">
        <v>108.08</v>
      </c>
      <c r="F5875">
        <v>7</v>
      </c>
      <c r="G5875">
        <v>0</v>
      </c>
      <c r="H5875">
        <v>54.04</v>
      </c>
      <c r="I5875" t="s">
        <v>44</v>
      </c>
      <c r="J5875" t="s">
        <v>73</v>
      </c>
      <c r="K5875" t="s">
        <v>3811</v>
      </c>
      <c r="L5875" t="s">
        <v>35</v>
      </c>
      <c r="M5875" t="s">
        <v>1511</v>
      </c>
      <c r="N5875" t="s">
        <v>2873</v>
      </c>
      <c r="O5875">
        <f t="shared" si="91"/>
        <v>2017</v>
      </c>
    </row>
    <row r="5876" spans="1:15" x14ac:dyDescent="0.3">
      <c r="A5876" t="s">
        <v>7751</v>
      </c>
      <c r="B5876" s="7">
        <v>42890</v>
      </c>
      <c r="C5876" t="s">
        <v>2777</v>
      </c>
      <c r="D5876" t="s">
        <v>4755</v>
      </c>
      <c r="E5876">
        <v>9.5399999999999991</v>
      </c>
      <c r="F5876">
        <v>3</v>
      </c>
      <c r="G5876">
        <v>0</v>
      </c>
      <c r="H5876">
        <v>4.3883999999999999</v>
      </c>
      <c r="I5876" t="s">
        <v>44</v>
      </c>
      <c r="J5876" t="s">
        <v>73</v>
      </c>
      <c r="K5876" t="s">
        <v>4756</v>
      </c>
      <c r="L5876" t="s">
        <v>35</v>
      </c>
      <c r="M5876" t="s">
        <v>1511</v>
      </c>
      <c r="N5876" t="s">
        <v>2873</v>
      </c>
      <c r="O5876">
        <f t="shared" si="91"/>
        <v>2017</v>
      </c>
    </row>
    <row r="5877" spans="1:15" x14ac:dyDescent="0.3">
      <c r="A5877" t="s">
        <v>7752</v>
      </c>
      <c r="B5877" s="7">
        <v>42101</v>
      </c>
      <c r="C5877" t="s">
        <v>666</v>
      </c>
      <c r="D5877" t="s">
        <v>1927</v>
      </c>
      <c r="E5877">
        <v>11.736000000000001</v>
      </c>
      <c r="F5877">
        <v>3</v>
      </c>
      <c r="G5877">
        <v>0.2</v>
      </c>
      <c r="H5877">
        <v>1.0268999999999999</v>
      </c>
      <c r="I5877" t="s">
        <v>44</v>
      </c>
      <c r="J5877" t="s">
        <v>66</v>
      </c>
      <c r="K5877" t="s">
        <v>1928</v>
      </c>
      <c r="L5877" t="s">
        <v>137</v>
      </c>
      <c r="M5877" t="s">
        <v>138</v>
      </c>
      <c r="N5877" t="s">
        <v>139</v>
      </c>
      <c r="O5877">
        <f t="shared" si="91"/>
        <v>2015</v>
      </c>
    </row>
    <row r="5878" spans="1:15" x14ac:dyDescent="0.3">
      <c r="A5878" t="s">
        <v>7753</v>
      </c>
      <c r="B5878" s="7">
        <v>41780</v>
      </c>
      <c r="C5878" t="s">
        <v>3233</v>
      </c>
      <c r="D5878" t="s">
        <v>2285</v>
      </c>
      <c r="E5878">
        <v>447.86</v>
      </c>
      <c r="F5878">
        <v>7</v>
      </c>
      <c r="G5878">
        <v>0</v>
      </c>
      <c r="H5878">
        <v>219.45140000000001</v>
      </c>
      <c r="I5878" t="s">
        <v>44</v>
      </c>
      <c r="J5878" t="s">
        <v>73</v>
      </c>
      <c r="K5878" t="s">
        <v>2286</v>
      </c>
      <c r="L5878" t="s">
        <v>137</v>
      </c>
      <c r="M5878" t="s">
        <v>1102</v>
      </c>
      <c r="N5878" t="s">
        <v>1310</v>
      </c>
      <c r="O5878">
        <f t="shared" si="91"/>
        <v>2014</v>
      </c>
    </row>
    <row r="5879" spans="1:15" x14ac:dyDescent="0.3">
      <c r="A5879" t="s">
        <v>7753</v>
      </c>
      <c r="B5879" s="7">
        <v>41780</v>
      </c>
      <c r="C5879" t="s">
        <v>3233</v>
      </c>
      <c r="D5879" t="s">
        <v>6753</v>
      </c>
      <c r="E5879">
        <v>17.940000000000001</v>
      </c>
      <c r="F5879">
        <v>3</v>
      </c>
      <c r="G5879">
        <v>0</v>
      </c>
      <c r="H5879">
        <v>8.7905999999999995</v>
      </c>
      <c r="I5879" t="s">
        <v>44</v>
      </c>
      <c r="J5879" t="s">
        <v>85</v>
      </c>
      <c r="K5879" t="s">
        <v>6754</v>
      </c>
      <c r="L5879" t="s">
        <v>137</v>
      </c>
      <c r="M5879" t="s">
        <v>1102</v>
      </c>
      <c r="N5879" t="s">
        <v>1310</v>
      </c>
      <c r="O5879">
        <f t="shared" si="91"/>
        <v>2014</v>
      </c>
    </row>
    <row r="5880" spans="1:15" x14ac:dyDescent="0.3">
      <c r="A5880" t="s">
        <v>7753</v>
      </c>
      <c r="B5880" s="7">
        <v>41780</v>
      </c>
      <c r="C5880" t="s">
        <v>3233</v>
      </c>
      <c r="D5880" t="s">
        <v>4958</v>
      </c>
      <c r="E5880">
        <v>245.88</v>
      </c>
      <c r="F5880">
        <v>6</v>
      </c>
      <c r="G5880">
        <v>0</v>
      </c>
      <c r="H5880">
        <v>68.846400000000003</v>
      </c>
      <c r="I5880" t="s">
        <v>44</v>
      </c>
      <c r="J5880" t="s">
        <v>76</v>
      </c>
      <c r="K5880" t="s">
        <v>4959</v>
      </c>
      <c r="L5880" t="s">
        <v>137</v>
      </c>
      <c r="M5880" t="s">
        <v>1102</v>
      </c>
      <c r="N5880" t="s">
        <v>1310</v>
      </c>
      <c r="O5880">
        <f t="shared" si="91"/>
        <v>2014</v>
      </c>
    </row>
    <row r="5881" spans="1:15" x14ac:dyDescent="0.3">
      <c r="A5881" t="s">
        <v>7754</v>
      </c>
      <c r="B5881" s="7">
        <v>42618</v>
      </c>
      <c r="C5881" t="s">
        <v>4645</v>
      </c>
      <c r="D5881" t="s">
        <v>5194</v>
      </c>
      <c r="E5881">
        <v>192.16</v>
      </c>
      <c r="F5881">
        <v>4</v>
      </c>
      <c r="G5881">
        <v>0</v>
      </c>
      <c r="H5881">
        <v>92.236800000000002</v>
      </c>
      <c r="I5881" t="s">
        <v>44</v>
      </c>
      <c r="J5881" t="s">
        <v>85</v>
      </c>
      <c r="K5881" t="s">
        <v>5195</v>
      </c>
      <c r="L5881" t="s">
        <v>137</v>
      </c>
      <c r="M5881" t="s">
        <v>243</v>
      </c>
      <c r="N5881" t="s">
        <v>244</v>
      </c>
      <c r="O5881">
        <f t="shared" si="91"/>
        <v>2016</v>
      </c>
    </row>
    <row r="5882" spans="1:15" x14ac:dyDescent="0.3">
      <c r="A5882" t="s">
        <v>7755</v>
      </c>
      <c r="B5882" s="7">
        <v>42631</v>
      </c>
      <c r="C5882" t="s">
        <v>3528</v>
      </c>
      <c r="D5882" t="s">
        <v>1528</v>
      </c>
      <c r="E5882">
        <v>801.56799999999998</v>
      </c>
      <c r="F5882">
        <v>2</v>
      </c>
      <c r="G5882">
        <v>0.2</v>
      </c>
      <c r="H5882">
        <v>50.097999999999999</v>
      </c>
      <c r="I5882" t="s">
        <v>32</v>
      </c>
      <c r="J5882" t="s">
        <v>39</v>
      </c>
      <c r="K5882" t="s">
        <v>1529</v>
      </c>
      <c r="L5882" t="s">
        <v>47</v>
      </c>
      <c r="M5882" t="s">
        <v>48</v>
      </c>
      <c r="N5882" t="s">
        <v>840</v>
      </c>
      <c r="O5882">
        <f t="shared" si="91"/>
        <v>2016</v>
      </c>
    </row>
    <row r="5883" spans="1:15" x14ac:dyDescent="0.3">
      <c r="A5883" t="s">
        <v>7755</v>
      </c>
      <c r="B5883" s="7">
        <v>42631</v>
      </c>
      <c r="C5883" t="s">
        <v>3528</v>
      </c>
      <c r="D5883" t="s">
        <v>2881</v>
      </c>
      <c r="E5883">
        <v>368.91</v>
      </c>
      <c r="F5883">
        <v>9</v>
      </c>
      <c r="G5883">
        <v>0</v>
      </c>
      <c r="H5883">
        <v>180.76589999999999</v>
      </c>
      <c r="I5883" t="s">
        <v>44</v>
      </c>
      <c r="J5883" t="s">
        <v>85</v>
      </c>
      <c r="K5883" t="s">
        <v>2882</v>
      </c>
      <c r="L5883" t="s">
        <v>47</v>
      </c>
      <c r="M5883" t="s">
        <v>48</v>
      </c>
      <c r="N5883" t="s">
        <v>840</v>
      </c>
      <c r="O5883">
        <f t="shared" si="91"/>
        <v>2016</v>
      </c>
    </row>
    <row r="5884" spans="1:15" x14ac:dyDescent="0.3">
      <c r="A5884" t="s">
        <v>7755</v>
      </c>
      <c r="B5884" s="7">
        <v>42631</v>
      </c>
      <c r="C5884" t="s">
        <v>3528</v>
      </c>
      <c r="D5884" t="s">
        <v>2799</v>
      </c>
      <c r="E5884">
        <v>885.52800000000002</v>
      </c>
      <c r="F5884">
        <v>9</v>
      </c>
      <c r="G5884">
        <v>0.2</v>
      </c>
      <c r="H5884">
        <v>-99.621899999999997</v>
      </c>
      <c r="I5884" t="s">
        <v>32</v>
      </c>
      <c r="J5884" t="s">
        <v>39</v>
      </c>
      <c r="K5884" t="s">
        <v>2800</v>
      </c>
      <c r="L5884" t="s">
        <v>47</v>
      </c>
      <c r="M5884" t="s">
        <v>48</v>
      </c>
      <c r="N5884" t="s">
        <v>840</v>
      </c>
      <c r="O5884">
        <f t="shared" si="91"/>
        <v>2016</v>
      </c>
    </row>
    <row r="5885" spans="1:15" x14ac:dyDescent="0.3">
      <c r="A5885" t="s">
        <v>7756</v>
      </c>
      <c r="B5885" s="7">
        <v>42442</v>
      </c>
      <c r="C5885" t="s">
        <v>4209</v>
      </c>
      <c r="D5885" t="s">
        <v>1308</v>
      </c>
      <c r="E5885">
        <v>28.28</v>
      </c>
      <c r="F5885">
        <v>2</v>
      </c>
      <c r="G5885">
        <v>0</v>
      </c>
      <c r="H5885">
        <v>7.3528000000000002</v>
      </c>
      <c r="I5885" t="s">
        <v>32</v>
      </c>
      <c r="J5885" t="s">
        <v>63</v>
      </c>
      <c r="K5885" t="s">
        <v>1309</v>
      </c>
      <c r="L5885" t="s">
        <v>47</v>
      </c>
      <c r="M5885" t="s">
        <v>48</v>
      </c>
      <c r="N5885" t="s">
        <v>120</v>
      </c>
      <c r="O5885">
        <f t="shared" si="91"/>
        <v>2016</v>
      </c>
    </row>
    <row r="5886" spans="1:15" x14ac:dyDescent="0.3">
      <c r="A5886" t="s">
        <v>7756</v>
      </c>
      <c r="B5886" s="7">
        <v>42442</v>
      </c>
      <c r="C5886" t="s">
        <v>4209</v>
      </c>
      <c r="D5886" t="s">
        <v>4955</v>
      </c>
      <c r="E5886">
        <v>4912.59</v>
      </c>
      <c r="F5886">
        <v>3</v>
      </c>
      <c r="G5886">
        <v>0</v>
      </c>
      <c r="H5886">
        <v>196.50360000000001</v>
      </c>
      <c r="I5886" t="s">
        <v>44</v>
      </c>
      <c r="J5886" t="s">
        <v>515</v>
      </c>
      <c r="K5886" t="s">
        <v>4956</v>
      </c>
      <c r="L5886" t="s">
        <v>47</v>
      </c>
      <c r="M5886" t="s">
        <v>48</v>
      </c>
      <c r="N5886" t="s">
        <v>120</v>
      </c>
      <c r="O5886">
        <f t="shared" si="91"/>
        <v>2016</v>
      </c>
    </row>
    <row r="5887" spans="1:15" x14ac:dyDescent="0.3">
      <c r="A5887" t="s">
        <v>7757</v>
      </c>
      <c r="B5887" s="7">
        <v>41928</v>
      </c>
      <c r="C5887" t="s">
        <v>1545</v>
      </c>
      <c r="D5887" t="s">
        <v>3277</v>
      </c>
      <c r="E5887">
        <v>14.352</v>
      </c>
      <c r="F5887">
        <v>3</v>
      </c>
      <c r="G5887">
        <v>0.2</v>
      </c>
      <c r="H5887">
        <v>5.0232000000000001</v>
      </c>
      <c r="I5887" t="s">
        <v>44</v>
      </c>
      <c r="J5887" t="s">
        <v>73</v>
      </c>
      <c r="K5887" t="s">
        <v>3278</v>
      </c>
      <c r="L5887" t="s">
        <v>47</v>
      </c>
      <c r="M5887" t="s">
        <v>48</v>
      </c>
      <c r="N5887" t="s">
        <v>120</v>
      </c>
      <c r="O5887">
        <f t="shared" si="91"/>
        <v>2014</v>
      </c>
    </row>
    <row r="5888" spans="1:15" x14ac:dyDescent="0.3">
      <c r="A5888" t="s">
        <v>7757</v>
      </c>
      <c r="B5888" s="7">
        <v>41928</v>
      </c>
      <c r="C5888" t="s">
        <v>1545</v>
      </c>
      <c r="D5888" t="s">
        <v>2067</v>
      </c>
      <c r="E5888">
        <v>179.97</v>
      </c>
      <c r="F5888">
        <v>3</v>
      </c>
      <c r="G5888">
        <v>0</v>
      </c>
      <c r="H5888">
        <v>86.385599999999997</v>
      </c>
      <c r="I5888" t="s">
        <v>69</v>
      </c>
      <c r="J5888" t="s">
        <v>148</v>
      </c>
      <c r="K5888" t="s">
        <v>2068</v>
      </c>
      <c r="L5888" t="s">
        <v>47</v>
      </c>
      <c r="M5888" t="s">
        <v>48</v>
      </c>
      <c r="N5888" t="s">
        <v>120</v>
      </c>
      <c r="O5888">
        <f t="shared" si="91"/>
        <v>2014</v>
      </c>
    </row>
    <row r="5889" spans="1:15" x14ac:dyDescent="0.3">
      <c r="A5889" t="s">
        <v>7758</v>
      </c>
      <c r="B5889" s="7">
        <v>43016</v>
      </c>
      <c r="C5889" t="s">
        <v>7759</v>
      </c>
      <c r="D5889" t="s">
        <v>4927</v>
      </c>
      <c r="E5889">
        <v>42.76</v>
      </c>
      <c r="F5889">
        <v>1</v>
      </c>
      <c r="G5889">
        <v>0</v>
      </c>
      <c r="H5889">
        <v>11.117599999999999</v>
      </c>
      <c r="I5889" t="s">
        <v>44</v>
      </c>
      <c r="J5889" t="s">
        <v>58</v>
      </c>
      <c r="K5889" t="s">
        <v>4928</v>
      </c>
      <c r="L5889" t="s">
        <v>137</v>
      </c>
      <c r="M5889" t="s">
        <v>1237</v>
      </c>
      <c r="N5889" t="s">
        <v>6548</v>
      </c>
      <c r="O5889">
        <f t="shared" si="91"/>
        <v>2017</v>
      </c>
    </row>
    <row r="5890" spans="1:15" x14ac:dyDescent="0.3">
      <c r="A5890" t="s">
        <v>7760</v>
      </c>
      <c r="B5890" s="7">
        <v>42131</v>
      </c>
      <c r="C5890" t="s">
        <v>3109</v>
      </c>
      <c r="D5890" t="s">
        <v>7761</v>
      </c>
      <c r="E5890">
        <v>45.68</v>
      </c>
      <c r="F5890">
        <v>2</v>
      </c>
      <c r="G5890">
        <v>0</v>
      </c>
      <c r="H5890">
        <v>21.012799999999999</v>
      </c>
      <c r="I5890" t="s">
        <v>44</v>
      </c>
      <c r="J5890" t="s">
        <v>85</v>
      </c>
      <c r="K5890" t="s">
        <v>7762</v>
      </c>
      <c r="L5890" t="s">
        <v>35</v>
      </c>
      <c r="M5890" t="s">
        <v>36</v>
      </c>
      <c r="N5890" t="s">
        <v>7763</v>
      </c>
      <c r="O5890">
        <f t="shared" ref="O5890:O5953" si="92">YEAR(B5890)</f>
        <v>2015</v>
      </c>
    </row>
    <row r="5891" spans="1:15" x14ac:dyDescent="0.3">
      <c r="A5891" t="s">
        <v>7764</v>
      </c>
      <c r="B5891" s="7">
        <v>42474</v>
      </c>
      <c r="C5891" t="s">
        <v>7204</v>
      </c>
      <c r="D5891" t="s">
        <v>3845</v>
      </c>
      <c r="E5891">
        <v>25.06</v>
      </c>
      <c r="F5891">
        <v>2</v>
      </c>
      <c r="G5891">
        <v>0</v>
      </c>
      <c r="H5891">
        <v>11.7782</v>
      </c>
      <c r="I5891" t="s">
        <v>44</v>
      </c>
      <c r="J5891" t="s">
        <v>73</v>
      </c>
      <c r="K5891" t="s">
        <v>3846</v>
      </c>
      <c r="L5891" t="s">
        <v>137</v>
      </c>
      <c r="M5891" t="s">
        <v>2405</v>
      </c>
      <c r="N5891" t="s">
        <v>3961</v>
      </c>
      <c r="O5891">
        <f t="shared" si="92"/>
        <v>2016</v>
      </c>
    </row>
    <row r="5892" spans="1:15" x14ac:dyDescent="0.3">
      <c r="A5892" t="s">
        <v>7765</v>
      </c>
      <c r="B5892" s="7">
        <v>42695</v>
      </c>
      <c r="C5892" t="s">
        <v>6656</v>
      </c>
      <c r="D5892" t="s">
        <v>2376</v>
      </c>
      <c r="E5892">
        <v>38.432000000000002</v>
      </c>
      <c r="F5892">
        <v>1</v>
      </c>
      <c r="G5892">
        <v>0.2</v>
      </c>
      <c r="H5892">
        <v>13.4512</v>
      </c>
      <c r="I5892" t="s">
        <v>44</v>
      </c>
      <c r="J5892" t="s">
        <v>85</v>
      </c>
      <c r="K5892" t="s">
        <v>2377</v>
      </c>
      <c r="L5892" t="s">
        <v>99</v>
      </c>
      <c r="M5892" t="s">
        <v>193</v>
      </c>
      <c r="N5892" t="s">
        <v>276</v>
      </c>
      <c r="O5892">
        <f t="shared" si="92"/>
        <v>2016</v>
      </c>
    </row>
    <row r="5893" spans="1:15" x14ac:dyDescent="0.3">
      <c r="A5893" t="s">
        <v>7765</v>
      </c>
      <c r="B5893" s="7">
        <v>42695</v>
      </c>
      <c r="C5893" t="s">
        <v>6656</v>
      </c>
      <c r="D5893" t="s">
        <v>564</v>
      </c>
      <c r="E5893">
        <v>21.568000000000001</v>
      </c>
      <c r="F5893">
        <v>2</v>
      </c>
      <c r="G5893">
        <v>0.2</v>
      </c>
      <c r="H5893">
        <v>1.6175999999999999</v>
      </c>
      <c r="I5893" t="s">
        <v>44</v>
      </c>
      <c r="J5893" t="s">
        <v>58</v>
      </c>
      <c r="K5893" t="s">
        <v>565</v>
      </c>
      <c r="L5893" t="s">
        <v>99</v>
      </c>
      <c r="M5893" t="s">
        <v>193</v>
      </c>
      <c r="N5893" t="s">
        <v>276</v>
      </c>
      <c r="O5893">
        <f t="shared" si="92"/>
        <v>2016</v>
      </c>
    </row>
    <row r="5894" spans="1:15" x14ac:dyDescent="0.3">
      <c r="A5894" t="s">
        <v>7765</v>
      </c>
      <c r="B5894" s="7">
        <v>42695</v>
      </c>
      <c r="C5894" t="s">
        <v>6656</v>
      </c>
      <c r="D5894" t="s">
        <v>586</v>
      </c>
      <c r="E5894">
        <v>81.575999999999993</v>
      </c>
      <c r="F5894">
        <v>3</v>
      </c>
      <c r="G5894">
        <v>0.2</v>
      </c>
      <c r="H5894">
        <v>2.0394000000000001</v>
      </c>
      <c r="I5894" t="s">
        <v>69</v>
      </c>
      <c r="J5894" t="s">
        <v>148</v>
      </c>
      <c r="K5894" t="s">
        <v>587</v>
      </c>
      <c r="L5894" t="s">
        <v>99</v>
      </c>
      <c r="M5894" t="s">
        <v>193</v>
      </c>
      <c r="N5894" t="s">
        <v>276</v>
      </c>
      <c r="O5894">
        <f t="shared" si="92"/>
        <v>2016</v>
      </c>
    </row>
    <row r="5895" spans="1:15" x14ac:dyDescent="0.3">
      <c r="A5895" t="s">
        <v>7766</v>
      </c>
      <c r="B5895" s="7">
        <v>42988</v>
      </c>
      <c r="C5895" t="s">
        <v>7168</v>
      </c>
      <c r="D5895" t="s">
        <v>3430</v>
      </c>
      <c r="E5895">
        <v>2.78</v>
      </c>
      <c r="F5895">
        <v>1</v>
      </c>
      <c r="G5895">
        <v>0</v>
      </c>
      <c r="H5895">
        <v>1.3622000000000001</v>
      </c>
      <c r="I5895" t="s">
        <v>44</v>
      </c>
      <c r="J5895" t="s">
        <v>73</v>
      </c>
      <c r="K5895" t="s">
        <v>3431</v>
      </c>
      <c r="L5895" t="s">
        <v>35</v>
      </c>
      <c r="M5895" t="s">
        <v>1129</v>
      </c>
      <c r="N5895" t="s">
        <v>1539</v>
      </c>
      <c r="O5895">
        <f t="shared" si="92"/>
        <v>2017</v>
      </c>
    </row>
    <row r="5896" spans="1:15" x14ac:dyDescent="0.3">
      <c r="A5896" t="s">
        <v>7767</v>
      </c>
      <c r="B5896" s="7">
        <v>42987</v>
      </c>
      <c r="C5896" t="s">
        <v>3468</v>
      </c>
      <c r="D5896" t="s">
        <v>4662</v>
      </c>
      <c r="E5896">
        <v>99.87</v>
      </c>
      <c r="F5896">
        <v>3</v>
      </c>
      <c r="G5896">
        <v>0</v>
      </c>
      <c r="H5896">
        <v>23.968800000000002</v>
      </c>
      <c r="I5896" t="s">
        <v>44</v>
      </c>
      <c r="J5896" t="s">
        <v>58</v>
      </c>
      <c r="K5896" t="s">
        <v>4663</v>
      </c>
      <c r="L5896" t="s">
        <v>47</v>
      </c>
      <c r="M5896" t="s">
        <v>48</v>
      </c>
      <c r="N5896" t="s">
        <v>49</v>
      </c>
      <c r="O5896">
        <f t="shared" si="92"/>
        <v>2017</v>
      </c>
    </row>
    <row r="5897" spans="1:15" x14ac:dyDescent="0.3">
      <c r="A5897" t="s">
        <v>7768</v>
      </c>
      <c r="B5897" s="7">
        <v>41944</v>
      </c>
      <c r="C5897" t="s">
        <v>3566</v>
      </c>
      <c r="D5897" t="s">
        <v>7666</v>
      </c>
      <c r="E5897">
        <v>44.4</v>
      </c>
      <c r="F5897">
        <v>3</v>
      </c>
      <c r="G5897">
        <v>0</v>
      </c>
      <c r="H5897">
        <v>22.2</v>
      </c>
      <c r="I5897" t="s">
        <v>44</v>
      </c>
      <c r="J5897" t="s">
        <v>45</v>
      </c>
      <c r="K5897" t="s">
        <v>7667</v>
      </c>
      <c r="L5897" t="s">
        <v>47</v>
      </c>
      <c r="M5897" t="s">
        <v>48</v>
      </c>
      <c r="N5897" t="s">
        <v>49</v>
      </c>
      <c r="O5897">
        <f t="shared" si="92"/>
        <v>2014</v>
      </c>
    </row>
    <row r="5898" spans="1:15" x14ac:dyDescent="0.3">
      <c r="A5898" t="s">
        <v>7768</v>
      </c>
      <c r="B5898" s="7">
        <v>41944</v>
      </c>
      <c r="C5898" t="s">
        <v>3566</v>
      </c>
      <c r="D5898" t="s">
        <v>3922</v>
      </c>
      <c r="E5898">
        <v>21.4</v>
      </c>
      <c r="F5898">
        <v>5</v>
      </c>
      <c r="G5898">
        <v>0</v>
      </c>
      <c r="H5898">
        <v>9.6300000000000008</v>
      </c>
      <c r="I5898" t="s">
        <v>44</v>
      </c>
      <c r="J5898" t="s">
        <v>85</v>
      </c>
      <c r="K5898" t="s">
        <v>170</v>
      </c>
      <c r="L5898" t="s">
        <v>47</v>
      </c>
      <c r="M5898" t="s">
        <v>48</v>
      </c>
      <c r="N5898" t="s">
        <v>49</v>
      </c>
      <c r="O5898">
        <f t="shared" si="92"/>
        <v>2014</v>
      </c>
    </row>
    <row r="5899" spans="1:15" x14ac:dyDescent="0.3">
      <c r="A5899" t="s">
        <v>7769</v>
      </c>
      <c r="B5899" s="7">
        <v>42463</v>
      </c>
      <c r="C5899" t="s">
        <v>117</v>
      </c>
      <c r="D5899" t="s">
        <v>370</v>
      </c>
      <c r="E5899">
        <v>71.12</v>
      </c>
      <c r="F5899">
        <v>4</v>
      </c>
      <c r="G5899">
        <v>0</v>
      </c>
      <c r="H5899">
        <v>22.0472</v>
      </c>
      <c r="I5899" t="s">
        <v>32</v>
      </c>
      <c r="J5899" t="s">
        <v>63</v>
      </c>
      <c r="K5899" t="s">
        <v>371</v>
      </c>
      <c r="L5899" t="s">
        <v>99</v>
      </c>
      <c r="M5899" t="s">
        <v>230</v>
      </c>
      <c r="N5899" t="s">
        <v>1296</v>
      </c>
      <c r="O5899">
        <f t="shared" si="92"/>
        <v>2016</v>
      </c>
    </row>
    <row r="5900" spans="1:15" x14ac:dyDescent="0.3">
      <c r="A5900" t="s">
        <v>7769</v>
      </c>
      <c r="B5900" s="7">
        <v>42463</v>
      </c>
      <c r="C5900" t="s">
        <v>117</v>
      </c>
      <c r="D5900" t="s">
        <v>5205</v>
      </c>
      <c r="E5900">
        <v>259.95999999999998</v>
      </c>
      <c r="F5900">
        <v>4</v>
      </c>
      <c r="G5900">
        <v>0</v>
      </c>
      <c r="H5900">
        <v>124.7808</v>
      </c>
      <c r="I5900" t="s">
        <v>69</v>
      </c>
      <c r="J5900" t="s">
        <v>70</v>
      </c>
      <c r="K5900" t="s">
        <v>5206</v>
      </c>
      <c r="L5900" t="s">
        <v>99</v>
      </c>
      <c r="M5900" t="s">
        <v>230</v>
      </c>
      <c r="N5900" t="s">
        <v>1296</v>
      </c>
      <c r="O5900">
        <f t="shared" si="92"/>
        <v>2016</v>
      </c>
    </row>
    <row r="5901" spans="1:15" x14ac:dyDescent="0.3">
      <c r="A5901" t="s">
        <v>7770</v>
      </c>
      <c r="B5901" s="7">
        <v>42747</v>
      </c>
      <c r="C5901" t="s">
        <v>2358</v>
      </c>
      <c r="D5901" t="s">
        <v>4137</v>
      </c>
      <c r="E5901">
        <v>9.7799999999999994</v>
      </c>
      <c r="F5901">
        <v>1</v>
      </c>
      <c r="G5901">
        <v>0</v>
      </c>
      <c r="H5901">
        <v>4.8899999999999997</v>
      </c>
      <c r="I5901" t="s">
        <v>44</v>
      </c>
      <c r="J5901" t="s">
        <v>159</v>
      </c>
      <c r="K5901" t="s">
        <v>591</v>
      </c>
      <c r="L5901" t="s">
        <v>47</v>
      </c>
      <c r="M5901" t="s">
        <v>48</v>
      </c>
      <c r="N5901" t="s">
        <v>120</v>
      </c>
      <c r="O5901">
        <f t="shared" si="92"/>
        <v>2017</v>
      </c>
    </row>
    <row r="5902" spans="1:15" x14ac:dyDescent="0.3">
      <c r="A5902" t="s">
        <v>7771</v>
      </c>
      <c r="B5902" s="7">
        <v>42328</v>
      </c>
      <c r="C5902" t="s">
        <v>4531</v>
      </c>
      <c r="D5902" t="s">
        <v>1619</v>
      </c>
      <c r="E5902">
        <v>24.192</v>
      </c>
      <c r="F5902">
        <v>9</v>
      </c>
      <c r="G5902">
        <v>0.2</v>
      </c>
      <c r="H5902">
        <v>7.56</v>
      </c>
      <c r="I5902" t="s">
        <v>44</v>
      </c>
      <c r="J5902" t="s">
        <v>73</v>
      </c>
      <c r="K5902" t="s">
        <v>1620</v>
      </c>
      <c r="L5902" t="s">
        <v>47</v>
      </c>
      <c r="M5902" t="s">
        <v>48</v>
      </c>
      <c r="N5902" t="s">
        <v>120</v>
      </c>
      <c r="O5902">
        <f t="shared" si="92"/>
        <v>2015</v>
      </c>
    </row>
    <row r="5903" spans="1:15" x14ac:dyDescent="0.3">
      <c r="A5903" t="s">
        <v>7772</v>
      </c>
      <c r="B5903" s="7">
        <v>42701</v>
      </c>
      <c r="C5903" t="s">
        <v>2418</v>
      </c>
      <c r="D5903" t="s">
        <v>4144</v>
      </c>
      <c r="E5903">
        <v>31.56</v>
      </c>
      <c r="F5903">
        <v>3</v>
      </c>
      <c r="G5903">
        <v>0</v>
      </c>
      <c r="H5903">
        <v>10.4148</v>
      </c>
      <c r="I5903" t="s">
        <v>32</v>
      </c>
      <c r="J5903" t="s">
        <v>63</v>
      </c>
      <c r="K5903" t="s">
        <v>4145</v>
      </c>
      <c r="L5903" t="s">
        <v>137</v>
      </c>
      <c r="M5903" t="s">
        <v>698</v>
      </c>
      <c r="N5903" t="s">
        <v>699</v>
      </c>
      <c r="O5903">
        <f t="shared" si="92"/>
        <v>2016</v>
      </c>
    </row>
    <row r="5904" spans="1:15" x14ac:dyDescent="0.3">
      <c r="A5904" t="s">
        <v>7773</v>
      </c>
      <c r="B5904" s="7">
        <v>43045</v>
      </c>
      <c r="C5904" t="s">
        <v>666</v>
      </c>
      <c r="D5904" t="s">
        <v>1282</v>
      </c>
      <c r="E5904">
        <v>59.94</v>
      </c>
      <c r="F5904">
        <v>3</v>
      </c>
      <c r="G5904">
        <v>0</v>
      </c>
      <c r="H5904">
        <v>28.171800000000001</v>
      </c>
      <c r="I5904" t="s">
        <v>44</v>
      </c>
      <c r="J5904" t="s">
        <v>85</v>
      </c>
      <c r="K5904" t="s">
        <v>1283</v>
      </c>
      <c r="L5904" t="s">
        <v>47</v>
      </c>
      <c r="M5904" t="s">
        <v>48</v>
      </c>
      <c r="N5904" t="s">
        <v>120</v>
      </c>
      <c r="O5904">
        <f t="shared" si="92"/>
        <v>2017</v>
      </c>
    </row>
    <row r="5905" spans="1:15" x14ac:dyDescent="0.3">
      <c r="A5905" t="s">
        <v>7773</v>
      </c>
      <c r="B5905" s="7">
        <v>43045</v>
      </c>
      <c r="C5905" t="s">
        <v>666</v>
      </c>
      <c r="D5905" t="s">
        <v>7145</v>
      </c>
      <c r="E5905">
        <v>45.36</v>
      </c>
      <c r="F5905">
        <v>4</v>
      </c>
      <c r="G5905">
        <v>0</v>
      </c>
      <c r="H5905">
        <v>22.226400000000002</v>
      </c>
      <c r="I5905" t="s">
        <v>44</v>
      </c>
      <c r="J5905" t="s">
        <v>85</v>
      </c>
      <c r="K5905" t="s">
        <v>170</v>
      </c>
      <c r="L5905" t="s">
        <v>47</v>
      </c>
      <c r="M5905" t="s">
        <v>48</v>
      </c>
      <c r="N5905" t="s">
        <v>120</v>
      </c>
      <c r="O5905">
        <f t="shared" si="92"/>
        <v>2017</v>
      </c>
    </row>
    <row r="5906" spans="1:15" x14ac:dyDescent="0.3">
      <c r="A5906" t="s">
        <v>7773</v>
      </c>
      <c r="B5906" s="7">
        <v>43045</v>
      </c>
      <c r="C5906" t="s">
        <v>666</v>
      </c>
      <c r="D5906" t="s">
        <v>7149</v>
      </c>
      <c r="E5906">
        <v>26.4</v>
      </c>
      <c r="F5906">
        <v>5</v>
      </c>
      <c r="G5906">
        <v>0</v>
      </c>
      <c r="H5906">
        <v>12.672000000000001</v>
      </c>
      <c r="I5906" t="s">
        <v>44</v>
      </c>
      <c r="J5906" t="s">
        <v>85</v>
      </c>
      <c r="K5906" t="s">
        <v>7150</v>
      </c>
      <c r="L5906" t="s">
        <v>47</v>
      </c>
      <c r="M5906" t="s">
        <v>48</v>
      </c>
      <c r="N5906" t="s">
        <v>120</v>
      </c>
      <c r="O5906">
        <f t="shared" si="92"/>
        <v>2017</v>
      </c>
    </row>
    <row r="5907" spans="1:15" x14ac:dyDescent="0.3">
      <c r="A5907" t="s">
        <v>7773</v>
      </c>
      <c r="B5907" s="7">
        <v>43045</v>
      </c>
      <c r="C5907" t="s">
        <v>666</v>
      </c>
      <c r="D5907" t="s">
        <v>6688</v>
      </c>
      <c r="E5907">
        <v>41.4</v>
      </c>
      <c r="F5907">
        <v>4</v>
      </c>
      <c r="G5907">
        <v>0</v>
      </c>
      <c r="H5907">
        <v>19.872</v>
      </c>
      <c r="I5907" t="s">
        <v>44</v>
      </c>
      <c r="J5907" t="s">
        <v>45</v>
      </c>
      <c r="K5907" t="s">
        <v>6689</v>
      </c>
      <c r="L5907" t="s">
        <v>47</v>
      </c>
      <c r="M5907" t="s">
        <v>48</v>
      </c>
      <c r="N5907" t="s">
        <v>120</v>
      </c>
      <c r="O5907">
        <f t="shared" si="92"/>
        <v>2017</v>
      </c>
    </row>
    <row r="5908" spans="1:15" x14ac:dyDescent="0.3">
      <c r="A5908" t="s">
        <v>7773</v>
      </c>
      <c r="B5908" s="7">
        <v>43045</v>
      </c>
      <c r="C5908" t="s">
        <v>666</v>
      </c>
      <c r="D5908" t="s">
        <v>2258</v>
      </c>
      <c r="E5908">
        <v>16.95</v>
      </c>
      <c r="F5908">
        <v>1</v>
      </c>
      <c r="G5908">
        <v>0</v>
      </c>
      <c r="H5908">
        <v>1.0169999999999999</v>
      </c>
      <c r="I5908" t="s">
        <v>69</v>
      </c>
      <c r="J5908" t="s">
        <v>148</v>
      </c>
      <c r="K5908" t="s">
        <v>2259</v>
      </c>
      <c r="L5908" t="s">
        <v>47</v>
      </c>
      <c r="M5908" t="s">
        <v>48</v>
      </c>
      <c r="N5908" t="s">
        <v>120</v>
      </c>
      <c r="O5908">
        <f t="shared" si="92"/>
        <v>2017</v>
      </c>
    </row>
    <row r="5909" spans="1:15" x14ac:dyDescent="0.3">
      <c r="A5909" t="s">
        <v>7774</v>
      </c>
      <c r="B5909" s="7">
        <v>42706</v>
      </c>
      <c r="C5909" t="s">
        <v>3468</v>
      </c>
      <c r="D5909" t="s">
        <v>3810</v>
      </c>
      <c r="E5909">
        <v>24.704000000000001</v>
      </c>
      <c r="F5909">
        <v>2</v>
      </c>
      <c r="G5909">
        <v>0.2</v>
      </c>
      <c r="H5909">
        <v>9.2639999999999993</v>
      </c>
      <c r="I5909" t="s">
        <v>44</v>
      </c>
      <c r="J5909" t="s">
        <v>73</v>
      </c>
      <c r="K5909" t="s">
        <v>3811</v>
      </c>
      <c r="L5909" t="s">
        <v>47</v>
      </c>
      <c r="M5909" t="s">
        <v>48</v>
      </c>
      <c r="N5909" t="s">
        <v>561</v>
      </c>
      <c r="O5909">
        <f t="shared" si="92"/>
        <v>2016</v>
      </c>
    </row>
    <row r="5910" spans="1:15" x14ac:dyDescent="0.3">
      <c r="A5910" t="s">
        <v>7774</v>
      </c>
      <c r="B5910" s="7">
        <v>42706</v>
      </c>
      <c r="C5910" t="s">
        <v>3468</v>
      </c>
      <c r="D5910" t="s">
        <v>3242</v>
      </c>
      <c r="E5910">
        <v>59.7</v>
      </c>
      <c r="F5910">
        <v>3</v>
      </c>
      <c r="G5910">
        <v>0</v>
      </c>
      <c r="H5910">
        <v>26.864999999999998</v>
      </c>
      <c r="I5910" t="s">
        <v>44</v>
      </c>
      <c r="J5910" t="s">
        <v>76</v>
      </c>
      <c r="K5910" t="s">
        <v>3243</v>
      </c>
      <c r="L5910" t="s">
        <v>47</v>
      </c>
      <c r="M5910" t="s">
        <v>48</v>
      </c>
      <c r="N5910" t="s">
        <v>561</v>
      </c>
      <c r="O5910">
        <f t="shared" si="92"/>
        <v>2016</v>
      </c>
    </row>
    <row r="5911" spans="1:15" x14ac:dyDescent="0.3">
      <c r="A5911" t="s">
        <v>7774</v>
      </c>
      <c r="B5911" s="7">
        <v>42706</v>
      </c>
      <c r="C5911" t="s">
        <v>3468</v>
      </c>
      <c r="D5911" t="s">
        <v>6120</v>
      </c>
      <c r="E5911">
        <v>14.52</v>
      </c>
      <c r="F5911">
        <v>3</v>
      </c>
      <c r="G5911">
        <v>0</v>
      </c>
      <c r="H5911">
        <v>5.6627999999999998</v>
      </c>
      <c r="I5911" t="s">
        <v>32</v>
      </c>
      <c r="J5911" t="s">
        <v>63</v>
      </c>
      <c r="K5911" t="s">
        <v>6121</v>
      </c>
      <c r="L5911" t="s">
        <v>47</v>
      </c>
      <c r="M5911" t="s">
        <v>48</v>
      </c>
      <c r="N5911" t="s">
        <v>561</v>
      </c>
      <c r="O5911">
        <f t="shared" si="92"/>
        <v>2016</v>
      </c>
    </row>
    <row r="5912" spans="1:15" x14ac:dyDescent="0.3">
      <c r="A5912" t="s">
        <v>7774</v>
      </c>
      <c r="B5912" s="7">
        <v>42706</v>
      </c>
      <c r="C5912" t="s">
        <v>3468</v>
      </c>
      <c r="D5912" t="s">
        <v>4758</v>
      </c>
      <c r="E5912">
        <v>104.184</v>
      </c>
      <c r="F5912">
        <v>3</v>
      </c>
      <c r="G5912">
        <v>0.2</v>
      </c>
      <c r="H5912">
        <v>33.8598</v>
      </c>
      <c r="I5912" t="s">
        <v>44</v>
      </c>
      <c r="J5912" t="s">
        <v>73</v>
      </c>
      <c r="K5912" t="s">
        <v>4759</v>
      </c>
      <c r="L5912" t="s">
        <v>47</v>
      </c>
      <c r="M5912" t="s">
        <v>48</v>
      </c>
      <c r="N5912" t="s">
        <v>561</v>
      </c>
      <c r="O5912">
        <f t="shared" si="92"/>
        <v>2016</v>
      </c>
    </row>
    <row r="5913" spans="1:15" x14ac:dyDescent="0.3">
      <c r="A5913" t="s">
        <v>7775</v>
      </c>
      <c r="B5913" s="7">
        <v>42721</v>
      </c>
      <c r="C5913" t="s">
        <v>5208</v>
      </c>
      <c r="D5913" t="s">
        <v>671</v>
      </c>
      <c r="E5913">
        <v>46.53</v>
      </c>
      <c r="F5913">
        <v>3</v>
      </c>
      <c r="G5913">
        <v>0</v>
      </c>
      <c r="H5913">
        <v>13.0284</v>
      </c>
      <c r="I5913" t="s">
        <v>44</v>
      </c>
      <c r="J5913" t="s">
        <v>58</v>
      </c>
      <c r="K5913" t="s">
        <v>672</v>
      </c>
      <c r="L5913" t="s">
        <v>47</v>
      </c>
      <c r="M5913" t="s">
        <v>93</v>
      </c>
      <c r="N5913" t="s">
        <v>94</v>
      </c>
      <c r="O5913">
        <f t="shared" si="92"/>
        <v>2016</v>
      </c>
    </row>
    <row r="5914" spans="1:15" x14ac:dyDescent="0.3">
      <c r="A5914" t="s">
        <v>7776</v>
      </c>
      <c r="B5914" s="7">
        <v>41875</v>
      </c>
      <c r="C5914" t="s">
        <v>494</v>
      </c>
      <c r="D5914" t="s">
        <v>7777</v>
      </c>
      <c r="E5914">
        <v>25.5</v>
      </c>
      <c r="F5914">
        <v>3</v>
      </c>
      <c r="G5914">
        <v>0</v>
      </c>
      <c r="H5914">
        <v>6.63</v>
      </c>
      <c r="I5914" t="s">
        <v>44</v>
      </c>
      <c r="J5914" t="s">
        <v>515</v>
      </c>
      <c r="K5914" t="s">
        <v>7778</v>
      </c>
      <c r="L5914" t="s">
        <v>35</v>
      </c>
      <c r="M5914" t="s">
        <v>36</v>
      </c>
      <c r="N5914" t="s">
        <v>7763</v>
      </c>
      <c r="O5914">
        <f t="shared" si="92"/>
        <v>2014</v>
      </c>
    </row>
    <row r="5915" spans="1:15" x14ac:dyDescent="0.3">
      <c r="A5915" t="s">
        <v>7779</v>
      </c>
      <c r="B5915" s="7">
        <v>42264</v>
      </c>
      <c r="C5915" t="s">
        <v>6280</v>
      </c>
      <c r="D5915" t="s">
        <v>1338</v>
      </c>
      <c r="E5915">
        <v>14.9</v>
      </c>
      <c r="F5915">
        <v>5</v>
      </c>
      <c r="G5915">
        <v>0</v>
      </c>
      <c r="H5915">
        <v>1.0429999999999999</v>
      </c>
      <c r="I5915" t="s">
        <v>44</v>
      </c>
      <c r="J5915" t="s">
        <v>58</v>
      </c>
      <c r="K5915" t="s">
        <v>1339</v>
      </c>
      <c r="L5915" t="s">
        <v>137</v>
      </c>
      <c r="M5915" t="s">
        <v>243</v>
      </c>
      <c r="N5915" t="s">
        <v>244</v>
      </c>
      <c r="O5915">
        <f t="shared" si="92"/>
        <v>2015</v>
      </c>
    </row>
    <row r="5916" spans="1:15" x14ac:dyDescent="0.3">
      <c r="A5916" t="s">
        <v>7779</v>
      </c>
      <c r="B5916" s="7">
        <v>42264</v>
      </c>
      <c r="C5916" t="s">
        <v>6280</v>
      </c>
      <c r="D5916" t="s">
        <v>232</v>
      </c>
      <c r="E5916">
        <v>87.71</v>
      </c>
      <c r="F5916">
        <v>7</v>
      </c>
      <c r="G5916">
        <v>0</v>
      </c>
      <c r="H5916">
        <v>41.223700000000001</v>
      </c>
      <c r="I5916" t="s">
        <v>44</v>
      </c>
      <c r="J5916" t="s">
        <v>45</v>
      </c>
      <c r="K5916" t="s">
        <v>233</v>
      </c>
      <c r="L5916" t="s">
        <v>137</v>
      </c>
      <c r="M5916" t="s">
        <v>243</v>
      </c>
      <c r="N5916" t="s">
        <v>244</v>
      </c>
      <c r="O5916">
        <f t="shared" si="92"/>
        <v>2015</v>
      </c>
    </row>
    <row r="5917" spans="1:15" x14ac:dyDescent="0.3">
      <c r="A5917" t="s">
        <v>7779</v>
      </c>
      <c r="B5917" s="7">
        <v>42264</v>
      </c>
      <c r="C5917" t="s">
        <v>6280</v>
      </c>
      <c r="D5917" t="s">
        <v>3126</v>
      </c>
      <c r="E5917">
        <v>199.76400000000001</v>
      </c>
      <c r="F5917">
        <v>2</v>
      </c>
      <c r="G5917">
        <v>0.1</v>
      </c>
      <c r="H5917">
        <v>8.8783999999999992</v>
      </c>
      <c r="I5917" t="s">
        <v>32</v>
      </c>
      <c r="J5917" t="s">
        <v>39</v>
      </c>
      <c r="K5917" t="s">
        <v>3127</v>
      </c>
      <c r="L5917" t="s">
        <v>137</v>
      </c>
      <c r="M5917" t="s">
        <v>243</v>
      </c>
      <c r="N5917" t="s">
        <v>244</v>
      </c>
      <c r="O5917">
        <f t="shared" si="92"/>
        <v>2015</v>
      </c>
    </row>
    <row r="5918" spans="1:15" x14ac:dyDescent="0.3">
      <c r="A5918" t="s">
        <v>7779</v>
      </c>
      <c r="B5918" s="7">
        <v>42264</v>
      </c>
      <c r="C5918" t="s">
        <v>6280</v>
      </c>
      <c r="D5918" t="s">
        <v>1366</v>
      </c>
      <c r="E5918">
        <v>94.6</v>
      </c>
      <c r="F5918">
        <v>4</v>
      </c>
      <c r="G5918">
        <v>0</v>
      </c>
      <c r="H5918">
        <v>27.434000000000001</v>
      </c>
      <c r="I5918" t="s">
        <v>44</v>
      </c>
      <c r="J5918" t="s">
        <v>58</v>
      </c>
      <c r="K5918" t="s">
        <v>1367</v>
      </c>
      <c r="L5918" t="s">
        <v>137</v>
      </c>
      <c r="M5918" t="s">
        <v>243</v>
      </c>
      <c r="N5918" t="s">
        <v>244</v>
      </c>
      <c r="O5918">
        <f t="shared" si="92"/>
        <v>2015</v>
      </c>
    </row>
    <row r="5919" spans="1:15" x14ac:dyDescent="0.3">
      <c r="A5919" t="s">
        <v>7779</v>
      </c>
      <c r="B5919" s="7">
        <v>42264</v>
      </c>
      <c r="C5919" t="s">
        <v>6280</v>
      </c>
      <c r="D5919" t="s">
        <v>152</v>
      </c>
      <c r="E5919">
        <v>4228.7039999999997</v>
      </c>
      <c r="F5919">
        <v>6</v>
      </c>
      <c r="G5919">
        <v>0.2</v>
      </c>
      <c r="H5919">
        <v>158.57640000000001</v>
      </c>
      <c r="I5919" t="s">
        <v>32</v>
      </c>
      <c r="J5919" t="s">
        <v>33</v>
      </c>
      <c r="K5919" t="s">
        <v>153</v>
      </c>
      <c r="L5919" t="s">
        <v>137</v>
      </c>
      <c r="M5919" t="s">
        <v>243</v>
      </c>
      <c r="N5919" t="s">
        <v>244</v>
      </c>
      <c r="O5919">
        <f t="shared" si="92"/>
        <v>2015</v>
      </c>
    </row>
    <row r="5920" spans="1:15" x14ac:dyDescent="0.3">
      <c r="A5920" t="s">
        <v>7779</v>
      </c>
      <c r="B5920" s="7">
        <v>42264</v>
      </c>
      <c r="C5920" t="s">
        <v>6280</v>
      </c>
      <c r="D5920" t="s">
        <v>4443</v>
      </c>
      <c r="E5920">
        <v>2003.92</v>
      </c>
      <c r="F5920">
        <v>5</v>
      </c>
      <c r="G5920">
        <v>0.2</v>
      </c>
      <c r="H5920">
        <v>-25.048999999999999</v>
      </c>
      <c r="I5920" t="s">
        <v>32</v>
      </c>
      <c r="J5920" t="s">
        <v>33</v>
      </c>
      <c r="K5920" t="s">
        <v>4444</v>
      </c>
      <c r="L5920" t="s">
        <v>137</v>
      </c>
      <c r="M5920" t="s">
        <v>243</v>
      </c>
      <c r="N5920" t="s">
        <v>244</v>
      </c>
      <c r="O5920">
        <f t="shared" si="92"/>
        <v>2015</v>
      </c>
    </row>
    <row r="5921" spans="1:15" x14ac:dyDescent="0.3">
      <c r="A5921" t="s">
        <v>7779</v>
      </c>
      <c r="B5921" s="7">
        <v>42264</v>
      </c>
      <c r="C5921" t="s">
        <v>6280</v>
      </c>
      <c r="D5921" t="s">
        <v>2054</v>
      </c>
      <c r="E5921">
        <v>209.97</v>
      </c>
      <c r="F5921">
        <v>3</v>
      </c>
      <c r="G5921">
        <v>0</v>
      </c>
      <c r="H5921">
        <v>58.791600000000003</v>
      </c>
      <c r="I5921" t="s">
        <v>69</v>
      </c>
      <c r="J5921" t="s">
        <v>70</v>
      </c>
      <c r="K5921" t="s">
        <v>2055</v>
      </c>
      <c r="L5921" t="s">
        <v>137</v>
      </c>
      <c r="M5921" t="s">
        <v>243</v>
      </c>
      <c r="N5921" t="s">
        <v>244</v>
      </c>
      <c r="O5921">
        <f t="shared" si="92"/>
        <v>2015</v>
      </c>
    </row>
    <row r="5922" spans="1:15" x14ac:dyDescent="0.3">
      <c r="A5922" t="s">
        <v>7779</v>
      </c>
      <c r="B5922" s="7">
        <v>42264</v>
      </c>
      <c r="C5922" t="s">
        <v>6280</v>
      </c>
      <c r="D5922" t="s">
        <v>2631</v>
      </c>
      <c r="E5922">
        <v>659.9</v>
      </c>
      <c r="F5922">
        <v>2</v>
      </c>
      <c r="G5922">
        <v>0</v>
      </c>
      <c r="H5922">
        <v>217.767</v>
      </c>
      <c r="I5922" t="s">
        <v>69</v>
      </c>
      <c r="J5922" t="s">
        <v>148</v>
      </c>
      <c r="K5922" t="s">
        <v>2632</v>
      </c>
      <c r="L5922" t="s">
        <v>137</v>
      </c>
      <c r="M5922" t="s">
        <v>243</v>
      </c>
      <c r="N5922" t="s">
        <v>244</v>
      </c>
      <c r="O5922">
        <f t="shared" si="92"/>
        <v>2015</v>
      </c>
    </row>
    <row r="5923" spans="1:15" x14ac:dyDescent="0.3">
      <c r="A5923" t="s">
        <v>7779</v>
      </c>
      <c r="B5923" s="7">
        <v>42264</v>
      </c>
      <c r="C5923" t="s">
        <v>6280</v>
      </c>
      <c r="D5923" t="s">
        <v>1438</v>
      </c>
      <c r="E5923">
        <v>110.96</v>
      </c>
      <c r="F5923">
        <v>2</v>
      </c>
      <c r="G5923">
        <v>0</v>
      </c>
      <c r="H5923">
        <v>53.260800000000003</v>
      </c>
      <c r="I5923" t="s">
        <v>44</v>
      </c>
      <c r="J5923" t="s">
        <v>85</v>
      </c>
      <c r="K5923" t="s">
        <v>1439</v>
      </c>
      <c r="L5923" t="s">
        <v>137</v>
      </c>
      <c r="M5923" t="s">
        <v>243</v>
      </c>
      <c r="N5923" t="s">
        <v>244</v>
      </c>
      <c r="O5923">
        <f t="shared" si="92"/>
        <v>2015</v>
      </c>
    </row>
    <row r="5924" spans="1:15" x14ac:dyDescent="0.3">
      <c r="A5924" t="s">
        <v>7779</v>
      </c>
      <c r="B5924" s="7">
        <v>42264</v>
      </c>
      <c r="C5924" t="s">
        <v>6280</v>
      </c>
      <c r="D5924" t="s">
        <v>3672</v>
      </c>
      <c r="E5924">
        <v>67.8</v>
      </c>
      <c r="F5924">
        <v>4</v>
      </c>
      <c r="G5924">
        <v>0</v>
      </c>
      <c r="H5924">
        <v>1.3560000000000001</v>
      </c>
      <c r="I5924" t="s">
        <v>69</v>
      </c>
      <c r="J5924" t="s">
        <v>70</v>
      </c>
      <c r="K5924" t="s">
        <v>3673</v>
      </c>
      <c r="L5924" t="s">
        <v>137</v>
      </c>
      <c r="M5924" t="s">
        <v>243</v>
      </c>
      <c r="N5924" t="s">
        <v>244</v>
      </c>
      <c r="O5924">
        <f t="shared" si="92"/>
        <v>2015</v>
      </c>
    </row>
    <row r="5925" spans="1:15" x14ac:dyDescent="0.3">
      <c r="A5925" t="s">
        <v>7780</v>
      </c>
      <c r="B5925" s="7">
        <v>42700</v>
      </c>
      <c r="C5925" t="s">
        <v>1202</v>
      </c>
      <c r="D5925" t="s">
        <v>3349</v>
      </c>
      <c r="E5925">
        <v>313.17599999999999</v>
      </c>
      <c r="F5925">
        <v>2</v>
      </c>
      <c r="G5925">
        <v>0.4</v>
      </c>
      <c r="H5925">
        <v>-120.0508</v>
      </c>
      <c r="I5925" t="s">
        <v>32</v>
      </c>
      <c r="J5925" t="s">
        <v>53</v>
      </c>
      <c r="K5925" t="s">
        <v>3350</v>
      </c>
      <c r="L5925" t="s">
        <v>137</v>
      </c>
      <c r="M5925" t="s">
        <v>243</v>
      </c>
      <c r="N5925" t="s">
        <v>244</v>
      </c>
      <c r="O5925">
        <f t="shared" si="92"/>
        <v>2016</v>
      </c>
    </row>
    <row r="5926" spans="1:15" x14ac:dyDescent="0.3">
      <c r="A5926" t="s">
        <v>7781</v>
      </c>
      <c r="B5926" s="7">
        <v>43058</v>
      </c>
      <c r="C5926" t="s">
        <v>4499</v>
      </c>
      <c r="D5926" t="s">
        <v>4418</v>
      </c>
      <c r="E5926">
        <v>22.96</v>
      </c>
      <c r="F5926">
        <v>7</v>
      </c>
      <c r="G5926">
        <v>0</v>
      </c>
      <c r="H5926">
        <v>6.6584000000000003</v>
      </c>
      <c r="I5926" t="s">
        <v>44</v>
      </c>
      <c r="J5926" t="s">
        <v>66</v>
      </c>
      <c r="K5926" t="s">
        <v>4419</v>
      </c>
      <c r="L5926" t="s">
        <v>35</v>
      </c>
      <c r="M5926" t="s">
        <v>289</v>
      </c>
      <c r="N5926" t="s">
        <v>290</v>
      </c>
      <c r="O5926">
        <f t="shared" si="92"/>
        <v>2017</v>
      </c>
    </row>
    <row r="5927" spans="1:15" x14ac:dyDescent="0.3">
      <c r="A5927" t="s">
        <v>7782</v>
      </c>
      <c r="B5927" s="7">
        <v>42889</v>
      </c>
      <c r="C5927" t="s">
        <v>1787</v>
      </c>
      <c r="D5927" t="s">
        <v>3411</v>
      </c>
      <c r="E5927">
        <v>1099.5</v>
      </c>
      <c r="F5927">
        <v>10</v>
      </c>
      <c r="G5927">
        <v>0</v>
      </c>
      <c r="H5927">
        <v>362.83499999999998</v>
      </c>
      <c r="I5927" t="s">
        <v>69</v>
      </c>
      <c r="J5927" t="s">
        <v>148</v>
      </c>
      <c r="K5927" t="s">
        <v>3412</v>
      </c>
      <c r="L5927" t="s">
        <v>47</v>
      </c>
      <c r="M5927" t="s">
        <v>93</v>
      </c>
      <c r="N5927" t="s">
        <v>5030</v>
      </c>
      <c r="O5927">
        <f t="shared" si="92"/>
        <v>2017</v>
      </c>
    </row>
    <row r="5928" spans="1:15" x14ac:dyDescent="0.3">
      <c r="A5928" t="s">
        <v>7783</v>
      </c>
      <c r="B5928" s="7">
        <v>41737</v>
      </c>
      <c r="C5928" t="s">
        <v>196</v>
      </c>
      <c r="D5928" t="s">
        <v>7526</v>
      </c>
      <c r="E5928">
        <v>1215.92</v>
      </c>
      <c r="F5928">
        <v>8</v>
      </c>
      <c r="G5928">
        <v>0</v>
      </c>
      <c r="H5928">
        <v>316.13920000000002</v>
      </c>
      <c r="I5928" t="s">
        <v>32</v>
      </c>
      <c r="J5928" t="s">
        <v>53</v>
      </c>
      <c r="K5928" t="s">
        <v>7527</v>
      </c>
      <c r="L5928" t="s">
        <v>35</v>
      </c>
      <c r="M5928" t="s">
        <v>324</v>
      </c>
      <c r="N5928" t="s">
        <v>325</v>
      </c>
      <c r="O5928">
        <f t="shared" si="92"/>
        <v>2014</v>
      </c>
    </row>
    <row r="5929" spans="1:15" x14ac:dyDescent="0.3">
      <c r="A5929" t="s">
        <v>7784</v>
      </c>
      <c r="B5929" s="7">
        <v>41923</v>
      </c>
      <c r="C5929" t="s">
        <v>4577</v>
      </c>
      <c r="D5929" t="s">
        <v>43</v>
      </c>
      <c r="E5929">
        <v>7.31</v>
      </c>
      <c r="F5929">
        <v>1</v>
      </c>
      <c r="G5929">
        <v>0</v>
      </c>
      <c r="H5929">
        <v>3.4357000000000002</v>
      </c>
      <c r="I5929" t="s">
        <v>44</v>
      </c>
      <c r="J5929" t="s">
        <v>45</v>
      </c>
      <c r="K5929" t="s">
        <v>46</v>
      </c>
      <c r="L5929" t="s">
        <v>35</v>
      </c>
      <c r="M5929" t="s">
        <v>1511</v>
      </c>
      <c r="N5929" t="s">
        <v>1512</v>
      </c>
      <c r="O5929">
        <f t="shared" si="92"/>
        <v>2014</v>
      </c>
    </row>
    <row r="5930" spans="1:15" x14ac:dyDescent="0.3">
      <c r="A5930" t="s">
        <v>7784</v>
      </c>
      <c r="B5930" s="7">
        <v>41923</v>
      </c>
      <c r="C5930" t="s">
        <v>4577</v>
      </c>
      <c r="D5930" t="s">
        <v>4907</v>
      </c>
      <c r="E5930">
        <v>8.92</v>
      </c>
      <c r="F5930">
        <v>4</v>
      </c>
      <c r="G5930">
        <v>0</v>
      </c>
      <c r="H5930">
        <v>3.9247999999999998</v>
      </c>
      <c r="I5930" t="s">
        <v>32</v>
      </c>
      <c r="J5930" t="s">
        <v>63</v>
      </c>
      <c r="K5930" t="s">
        <v>4908</v>
      </c>
      <c r="L5930" t="s">
        <v>35</v>
      </c>
      <c r="M5930" t="s">
        <v>1511</v>
      </c>
      <c r="N5930" t="s">
        <v>1512</v>
      </c>
      <c r="O5930">
        <f t="shared" si="92"/>
        <v>2014</v>
      </c>
    </row>
    <row r="5931" spans="1:15" x14ac:dyDescent="0.3">
      <c r="A5931" t="s">
        <v>7785</v>
      </c>
      <c r="B5931" s="7">
        <v>42923</v>
      </c>
      <c r="C5931" t="s">
        <v>1605</v>
      </c>
      <c r="D5931" t="s">
        <v>2296</v>
      </c>
      <c r="E5931">
        <v>87.21</v>
      </c>
      <c r="F5931">
        <v>3</v>
      </c>
      <c r="G5931">
        <v>0.5</v>
      </c>
      <c r="H5931">
        <v>-45.349200000000003</v>
      </c>
      <c r="I5931" t="s">
        <v>32</v>
      </c>
      <c r="J5931" t="s">
        <v>33</v>
      </c>
      <c r="K5931" t="s">
        <v>2297</v>
      </c>
      <c r="L5931" t="s">
        <v>137</v>
      </c>
      <c r="M5931" t="s">
        <v>138</v>
      </c>
      <c r="N5931" t="s">
        <v>139</v>
      </c>
      <c r="O5931">
        <f t="shared" si="92"/>
        <v>2017</v>
      </c>
    </row>
    <row r="5932" spans="1:15" x14ac:dyDescent="0.3">
      <c r="A5932" t="s">
        <v>7785</v>
      </c>
      <c r="B5932" s="7">
        <v>42923</v>
      </c>
      <c r="C5932" t="s">
        <v>1605</v>
      </c>
      <c r="D5932" t="s">
        <v>935</v>
      </c>
      <c r="E5932">
        <v>15.552</v>
      </c>
      <c r="F5932">
        <v>3</v>
      </c>
      <c r="G5932">
        <v>0.2</v>
      </c>
      <c r="H5932">
        <v>5.4432</v>
      </c>
      <c r="I5932" t="s">
        <v>44</v>
      </c>
      <c r="J5932" t="s">
        <v>85</v>
      </c>
      <c r="K5932" t="s">
        <v>936</v>
      </c>
      <c r="L5932" t="s">
        <v>137</v>
      </c>
      <c r="M5932" t="s">
        <v>138</v>
      </c>
      <c r="N5932" t="s">
        <v>139</v>
      </c>
      <c r="O5932">
        <f t="shared" si="92"/>
        <v>2017</v>
      </c>
    </row>
    <row r="5933" spans="1:15" x14ac:dyDescent="0.3">
      <c r="A5933" t="s">
        <v>7785</v>
      </c>
      <c r="B5933" s="7">
        <v>42923</v>
      </c>
      <c r="C5933" t="s">
        <v>1605</v>
      </c>
      <c r="D5933" t="s">
        <v>1484</v>
      </c>
      <c r="E5933">
        <v>683.98800000000006</v>
      </c>
      <c r="F5933">
        <v>2</v>
      </c>
      <c r="G5933">
        <v>0.4</v>
      </c>
      <c r="H5933">
        <v>-113.998</v>
      </c>
      <c r="I5933" t="s">
        <v>69</v>
      </c>
      <c r="J5933" t="s">
        <v>70</v>
      </c>
      <c r="K5933" t="s">
        <v>1485</v>
      </c>
      <c r="L5933" t="s">
        <v>137</v>
      </c>
      <c r="M5933" t="s">
        <v>138</v>
      </c>
      <c r="N5933" t="s">
        <v>139</v>
      </c>
      <c r="O5933">
        <f t="shared" si="92"/>
        <v>2017</v>
      </c>
    </row>
    <row r="5934" spans="1:15" x14ac:dyDescent="0.3">
      <c r="A5934" t="s">
        <v>7785</v>
      </c>
      <c r="B5934" s="7">
        <v>42923</v>
      </c>
      <c r="C5934" t="s">
        <v>1605</v>
      </c>
      <c r="D5934" t="s">
        <v>5267</v>
      </c>
      <c r="E5934">
        <v>13.391999999999999</v>
      </c>
      <c r="F5934">
        <v>3</v>
      </c>
      <c r="G5934">
        <v>0.2</v>
      </c>
      <c r="H5934">
        <v>1.0044</v>
      </c>
      <c r="I5934" t="s">
        <v>44</v>
      </c>
      <c r="J5934" t="s">
        <v>58</v>
      </c>
      <c r="K5934" t="s">
        <v>5268</v>
      </c>
      <c r="L5934" t="s">
        <v>137</v>
      </c>
      <c r="M5934" t="s">
        <v>138</v>
      </c>
      <c r="N5934" t="s">
        <v>139</v>
      </c>
      <c r="O5934">
        <f t="shared" si="92"/>
        <v>2017</v>
      </c>
    </row>
    <row r="5935" spans="1:15" x14ac:dyDescent="0.3">
      <c r="A5935" t="s">
        <v>7785</v>
      </c>
      <c r="B5935" s="7">
        <v>42923</v>
      </c>
      <c r="C5935" t="s">
        <v>1605</v>
      </c>
      <c r="D5935" t="s">
        <v>6972</v>
      </c>
      <c r="E5935">
        <v>16.776</v>
      </c>
      <c r="F5935">
        <v>3</v>
      </c>
      <c r="G5935">
        <v>0.2</v>
      </c>
      <c r="H5935">
        <v>4.8231000000000002</v>
      </c>
      <c r="I5935" t="s">
        <v>69</v>
      </c>
      <c r="J5935" t="s">
        <v>148</v>
      </c>
      <c r="K5935" t="s">
        <v>6973</v>
      </c>
      <c r="L5935" t="s">
        <v>137</v>
      </c>
      <c r="M5935" t="s">
        <v>138</v>
      </c>
      <c r="N5935" t="s">
        <v>139</v>
      </c>
      <c r="O5935">
        <f t="shared" si="92"/>
        <v>2017</v>
      </c>
    </row>
    <row r="5936" spans="1:15" x14ac:dyDescent="0.3">
      <c r="A5936" t="s">
        <v>7785</v>
      </c>
      <c r="B5936" s="7">
        <v>42923</v>
      </c>
      <c r="C5936" t="s">
        <v>1605</v>
      </c>
      <c r="D5936" t="s">
        <v>2631</v>
      </c>
      <c r="E5936">
        <v>527.91999999999996</v>
      </c>
      <c r="F5936">
        <v>2</v>
      </c>
      <c r="G5936">
        <v>0.2</v>
      </c>
      <c r="H5936">
        <v>85.787000000000006</v>
      </c>
      <c r="I5936" t="s">
        <v>69</v>
      </c>
      <c r="J5936" t="s">
        <v>148</v>
      </c>
      <c r="K5936" t="s">
        <v>2632</v>
      </c>
      <c r="L5936" t="s">
        <v>137</v>
      </c>
      <c r="M5936" t="s">
        <v>138</v>
      </c>
      <c r="N5936" t="s">
        <v>139</v>
      </c>
      <c r="O5936">
        <f t="shared" si="92"/>
        <v>2017</v>
      </c>
    </row>
    <row r="5937" spans="1:15" x14ac:dyDescent="0.3">
      <c r="A5937" t="s">
        <v>7786</v>
      </c>
      <c r="B5937" s="7">
        <v>42555</v>
      </c>
      <c r="C5937" t="s">
        <v>394</v>
      </c>
      <c r="D5937" t="s">
        <v>1822</v>
      </c>
      <c r="E5937">
        <v>25.4</v>
      </c>
      <c r="F5937">
        <v>5</v>
      </c>
      <c r="G5937">
        <v>0</v>
      </c>
      <c r="H5937">
        <v>8.6359999999999992</v>
      </c>
      <c r="I5937" t="s">
        <v>32</v>
      </c>
      <c r="J5937" t="s">
        <v>63</v>
      </c>
      <c r="K5937" t="s">
        <v>1823</v>
      </c>
      <c r="L5937" t="s">
        <v>47</v>
      </c>
      <c r="M5937" t="s">
        <v>93</v>
      </c>
      <c r="N5937" t="s">
        <v>94</v>
      </c>
      <c r="O5937">
        <f t="shared" si="92"/>
        <v>2016</v>
      </c>
    </row>
    <row r="5938" spans="1:15" x14ac:dyDescent="0.3">
      <c r="A5938" t="s">
        <v>7786</v>
      </c>
      <c r="B5938" s="7">
        <v>42555</v>
      </c>
      <c r="C5938" t="s">
        <v>394</v>
      </c>
      <c r="D5938" t="s">
        <v>4224</v>
      </c>
      <c r="E5938">
        <v>177.48</v>
      </c>
      <c r="F5938">
        <v>3</v>
      </c>
      <c r="G5938">
        <v>0.2</v>
      </c>
      <c r="H5938">
        <v>19.9665</v>
      </c>
      <c r="I5938" t="s">
        <v>69</v>
      </c>
      <c r="J5938" t="s">
        <v>70</v>
      </c>
      <c r="K5938" t="s">
        <v>4225</v>
      </c>
      <c r="L5938" t="s">
        <v>47</v>
      </c>
      <c r="M5938" t="s">
        <v>93</v>
      </c>
      <c r="N5938" t="s">
        <v>94</v>
      </c>
      <c r="O5938">
        <f t="shared" si="92"/>
        <v>2016</v>
      </c>
    </row>
    <row r="5939" spans="1:15" x14ac:dyDescent="0.3">
      <c r="A5939" t="s">
        <v>7786</v>
      </c>
      <c r="B5939" s="7">
        <v>42555</v>
      </c>
      <c r="C5939" t="s">
        <v>394</v>
      </c>
      <c r="D5939" t="s">
        <v>3427</v>
      </c>
      <c r="E5939">
        <v>71.975999999999999</v>
      </c>
      <c r="F5939">
        <v>3</v>
      </c>
      <c r="G5939">
        <v>0.2</v>
      </c>
      <c r="H5939">
        <v>8.9969999999999999</v>
      </c>
      <c r="I5939" t="s">
        <v>69</v>
      </c>
      <c r="J5939" t="s">
        <v>70</v>
      </c>
      <c r="K5939" t="s">
        <v>3428</v>
      </c>
      <c r="L5939" t="s">
        <v>47</v>
      </c>
      <c r="M5939" t="s">
        <v>93</v>
      </c>
      <c r="N5939" t="s">
        <v>94</v>
      </c>
      <c r="O5939">
        <f t="shared" si="92"/>
        <v>2016</v>
      </c>
    </row>
    <row r="5940" spans="1:15" x14ac:dyDescent="0.3">
      <c r="A5940" t="s">
        <v>7787</v>
      </c>
      <c r="B5940" s="7">
        <v>42874</v>
      </c>
      <c r="C5940" t="s">
        <v>5099</v>
      </c>
      <c r="D5940" t="s">
        <v>4287</v>
      </c>
      <c r="E5940">
        <v>95.992000000000004</v>
      </c>
      <c r="F5940">
        <v>1</v>
      </c>
      <c r="G5940">
        <v>0.2</v>
      </c>
      <c r="H5940">
        <v>9.5991999999999997</v>
      </c>
      <c r="I5940" t="s">
        <v>69</v>
      </c>
      <c r="J5940" t="s">
        <v>70</v>
      </c>
      <c r="K5940" t="s">
        <v>4288</v>
      </c>
      <c r="L5940" t="s">
        <v>99</v>
      </c>
      <c r="M5940" t="s">
        <v>100</v>
      </c>
      <c r="N5940" t="s">
        <v>3827</v>
      </c>
      <c r="O5940">
        <f t="shared" si="92"/>
        <v>2017</v>
      </c>
    </row>
    <row r="5941" spans="1:15" x14ac:dyDescent="0.3">
      <c r="A5941" t="s">
        <v>7787</v>
      </c>
      <c r="B5941" s="7">
        <v>42874</v>
      </c>
      <c r="C5941" t="s">
        <v>5099</v>
      </c>
      <c r="D5941" t="s">
        <v>7228</v>
      </c>
      <c r="E5941">
        <v>13.215999999999999</v>
      </c>
      <c r="F5941">
        <v>4</v>
      </c>
      <c r="G5941">
        <v>0.2</v>
      </c>
      <c r="H5941">
        <v>4.2952000000000004</v>
      </c>
      <c r="I5941" t="s">
        <v>44</v>
      </c>
      <c r="J5941" t="s">
        <v>45</v>
      </c>
      <c r="K5941" t="s">
        <v>7229</v>
      </c>
      <c r="L5941" t="s">
        <v>99</v>
      </c>
      <c r="M5941" t="s">
        <v>100</v>
      </c>
      <c r="N5941" t="s">
        <v>3827</v>
      </c>
      <c r="O5941">
        <f t="shared" si="92"/>
        <v>2017</v>
      </c>
    </row>
    <row r="5942" spans="1:15" x14ac:dyDescent="0.3">
      <c r="A5942" t="s">
        <v>7788</v>
      </c>
      <c r="B5942" s="7">
        <v>43020</v>
      </c>
      <c r="C5942" t="s">
        <v>2586</v>
      </c>
      <c r="D5942" t="s">
        <v>1638</v>
      </c>
      <c r="E5942">
        <v>435.84</v>
      </c>
      <c r="F5942">
        <v>12</v>
      </c>
      <c r="G5942">
        <v>0</v>
      </c>
      <c r="H5942">
        <v>130.75200000000001</v>
      </c>
      <c r="I5942" t="s">
        <v>69</v>
      </c>
      <c r="J5942" t="s">
        <v>148</v>
      </c>
      <c r="K5942" t="s">
        <v>1639</v>
      </c>
      <c r="L5942" t="s">
        <v>47</v>
      </c>
      <c r="M5942" t="s">
        <v>48</v>
      </c>
      <c r="N5942" t="s">
        <v>49</v>
      </c>
      <c r="O5942">
        <f t="shared" si="92"/>
        <v>2017</v>
      </c>
    </row>
    <row r="5943" spans="1:15" x14ac:dyDescent="0.3">
      <c r="A5943" t="s">
        <v>7788</v>
      </c>
      <c r="B5943" s="7">
        <v>43020</v>
      </c>
      <c r="C5943" t="s">
        <v>2586</v>
      </c>
      <c r="D5943" t="s">
        <v>521</v>
      </c>
      <c r="E5943">
        <v>5.88</v>
      </c>
      <c r="F5943">
        <v>2</v>
      </c>
      <c r="G5943">
        <v>0</v>
      </c>
      <c r="H5943">
        <v>1.5875999999999999</v>
      </c>
      <c r="I5943" t="s">
        <v>44</v>
      </c>
      <c r="J5943" t="s">
        <v>66</v>
      </c>
      <c r="K5943" t="s">
        <v>522</v>
      </c>
      <c r="L5943" t="s">
        <v>47</v>
      </c>
      <c r="M5943" t="s">
        <v>48</v>
      </c>
      <c r="N5943" t="s">
        <v>49</v>
      </c>
      <c r="O5943">
        <f t="shared" si="92"/>
        <v>2017</v>
      </c>
    </row>
    <row r="5944" spans="1:15" x14ac:dyDescent="0.3">
      <c r="A5944" t="s">
        <v>7789</v>
      </c>
      <c r="B5944" s="7">
        <v>42588</v>
      </c>
      <c r="C5944" t="s">
        <v>2646</v>
      </c>
      <c r="D5944" t="s">
        <v>737</v>
      </c>
      <c r="E5944">
        <v>211.16800000000001</v>
      </c>
      <c r="F5944">
        <v>4</v>
      </c>
      <c r="G5944">
        <v>0.2</v>
      </c>
      <c r="H5944">
        <v>18.4772</v>
      </c>
      <c r="I5944" t="s">
        <v>69</v>
      </c>
      <c r="J5944" t="s">
        <v>70</v>
      </c>
      <c r="K5944" t="s">
        <v>738</v>
      </c>
      <c r="L5944" t="s">
        <v>47</v>
      </c>
      <c r="M5944" t="s">
        <v>48</v>
      </c>
      <c r="N5944" t="s">
        <v>49</v>
      </c>
      <c r="O5944">
        <f t="shared" si="92"/>
        <v>2016</v>
      </c>
    </row>
    <row r="5945" spans="1:15" x14ac:dyDescent="0.3">
      <c r="A5945" t="s">
        <v>7790</v>
      </c>
      <c r="B5945" s="7">
        <v>41876</v>
      </c>
      <c r="C5945" t="s">
        <v>239</v>
      </c>
      <c r="D5945" t="s">
        <v>5402</v>
      </c>
      <c r="E5945">
        <v>6.28</v>
      </c>
      <c r="F5945">
        <v>1</v>
      </c>
      <c r="G5945">
        <v>0</v>
      </c>
      <c r="H5945">
        <v>2.6375999999999999</v>
      </c>
      <c r="I5945" t="s">
        <v>32</v>
      </c>
      <c r="J5945" t="s">
        <v>63</v>
      </c>
      <c r="K5945" t="s">
        <v>5403</v>
      </c>
      <c r="L5945" t="s">
        <v>47</v>
      </c>
      <c r="M5945" t="s">
        <v>48</v>
      </c>
      <c r="N5945" t="s">
        <v>49</v>
      </c>
      <c r="O5945">
        <f t="shared" si="92"/>
        <v>2014</v>
      </c>
    </row>
    <row r="5946" spans="1:15" x14ac:dyDescent="0.3">
      <c r="A5946" t="s">
        <v>7790</v>
      </c>
      <c r="B5946" s="7">
        <v>41876</v>
      </c>
      <c r="C5946" t="s">
        <v>239</v>
      </c>
      <c r="D5946" t="s">
        <v>1549</v>
      </c>
      <c r="E5946">
        <v>95.1</v>
      </c>
      <c r="F5946">
        <v>5</v>
      </c>
      <c r="G5946">
        <v>0</v>
      </c>
      <c r="H5946">
        <v>30.431999999999999</v>
      </c>
      <c r="I5946" t="s">
        <v>69</v>
      </c>
      <c r="J5946" t="s">
        <v>148</v>
      </c>
      <c r="K5946" t="s">
        <v>1550</v>
      </c>
      <c r="L5946" t="s">
        <v>47</v>
      </c>
      <c r="M5946" t="s">
        <v>48</v>
      </c>
      <c r="N5946" t="s">
        <v>49</v>
      </c>
      <c r="O5946">
        <f t="shared" si="92"/>
        <v>2014</v>
      </c>
    </row>
    <row r="5947" spans="1:15" x14ac:dyDescent="0.3">
      <c r="A5947" t="s">
        <v>7790</v>
      </c>
      <c r="B5947" s="7">
        <v>41876</v>
      </c>
      <c r="C5947" t="s">
        <v>239</v>
      </c>
      <c r="D5947" t="s">
        <v>4903</v>
      </c>
      <c r="E5947">
        <v>25.92</v>
      </c>
      <c r="F5947">
        <v>4</v>
      </c>
      <c r="G5947">
        <v>0</v>
      </c>
      <c r="H5947">
        <v>12.441599999999999</v>
      </c>
      <c r="I5947" t="s">
        <v>44</v>
      </c>
      <c r="J5947" t="s">
        <v>85</v>
      </c>
      <c r="K5947" t="s">
        <v>4904</v>
      </c>
      <c r="L5947" t="s">
        <v>47</v>
      </c>
      <c r="M5947" t="s">
        <v>48</v>
      </c>
      <c r="N5947" t="s">
        <v>49</v>
      </c>
      <c r="O5947">
        <f t="shared" si="92"/>
        <v>2014</v>
      </c>
    </row>
    <row r="5948" spans="1:15" x14ac:dyDescent="0.3">
      <c r="A5948" t="s">
        <v>7790</v>
      </c>
      <c r="B5948" s="7">
        <v>41876</v>
      </c>
      <c r="C5948" t="s">
        <v>239</v>
      </c>
      <c r="D5948" t="s">
        <v>2625</v>
      </c>
      <c r="E5948">
        <v>48.84</v>
      </c>
      <c r="F5948">
        <v>4</v>
      </c>
      <c r="G5948">
        <v>0</v>
      </c>
      <c r="H5948">
        <v>13.1868</v>
      </c>
      <c r="I5948" t="s">
        <v>44</v>
      </c>
      <c r="J5948" t="s">
        <v>58</v>
      </c>
      <c r="K5948" t="s">
        <v>2626</v>
      </c>
      <c r="L5948" t="s">
        <v>47</v>
      </c>
      <c r="M5948" t="s">
        <v>48</v>
      </c>
      <c r="N5948" t="s">
        <v>49</v>
      </c>
      <c r="O5948">
        <f t="shared" si="92"/>
        <v>2014</v>
      </c>
    </row>
    <row r="5949" spans="1:15" x14ac:dyDescent="0.3">
      <c r="A5949" t="s">
        <v>7791</v>
      </c>
      <c r="B5949" s="7">
        <v>42261</v>
      </c>
      <c r="C5949" t="s">
        <v>3991</v>
      </c>
      <c r="D5949" t="s">
        <v>5672</v>
      </c>
      <c r="E5949">
        <v>25.9</v>
      </c>
      <c r="F5949">
        <v>5</v>
      </c>
      <c r="G5949">
        <v>0</v>
      </c>
      <c r="H5949">
        <v>12.691000000000001</v>
      </c>
      <c r="I5949" t="s">
        <v>44</v>
      </c>
      <c r="J5949" t="s">
        <v>73</v>
      </c>
      <c r="K5949" t="s">
        <v>5673</v>
      </c>
      <c r="L5949" t="s">
        <v>99</v>
      </c>
      <c r="M5949" t="s">
        <v>437</v>
      </c>
      <c r="N5949" t="s">
        <v>1219</v>
      </c>
      <c r="O5949">
        <f t="shared" si="92"/>
        <v>2015</v>
      </c>
    </row>
    <row r="5950" spans="1:15" x14ac:dyDescent="0.3">
      <c r="A5950" t="s">
        <v>7792</v>
      </c>
      <c r="B5950" s="7">
        <v>42799</v>
      </c>
      <c r="C5950" t="s">
        <v>879</v>
      </c>
      <c r="D5950" t="s">
        <v>2623</v>
      </c>
      <c r="E5950">
        <v>42.68</v>
      </c>
      <c r="F5950">
        <v>4</v>
      </c>
      <c r="G5950">
        <v>0</v>
      </c>
      <c r="H5950">
        <v>19.6328</v>
      </c>
      <c r="I5950" t="s">
        <v>44</v>
      </c>
      <c r="J5950" t="s">
        <v>159</v>
      </c>
      <c r="K5950" t="s">
        <v>2624</v>
      </c>
      <c r="L5950" t="s">
        <v>35</v>
      </c>
      <c r="M5950" t="s">
        <v>1317</v>
      </c>
      <c r="N5950" t="s">
        <v>4673</v>
      </c>
      <c r="O5950">
        <f t="shared" si="92"/>
        <v>2017</v>
      </c>
    </row>
    <row r="5951" spans="1:15" x14ac:dyDescent="0.3">
      <c r="A5951" t="s">
        <v>7792</v>
      </c>
      <c r="B5951" s="7">
        <v>42799</v>
      </c>
      <c r="C5951" t="s">
        <v>879</v>
      </c>
      <c r="D5951" t="s">
        <v>1412</v>
      </c>
      <c r="E5951">
        <v>299.97000000000003</v>
      </c>
      <c r="F5951">
        <v>3</v>
      </c>
      <c r="G5951">
        <v>0</v>
      </c>
      <c r="H5951">
        <v>125.98739999999999</v>
      </c>
      <c r="I5951" t="s">
        <v>69</v>
      </c>
      <c r="J5951" t="s">
        <v>148</v>
      </c>
      <c r="K5951" t="s">
        <v>1413</v>
      </c>
      <c r="L5951" t="s">
        <v>35</v>
      </c>
      <c r="M5951" t="s">
        <v>1317</v>
      </c>
      <c r="N5951" t="s">
        <v>4673</v>
      </c>
      <c r="O5951">
        <f t="shared" si="92"/>
        <v>2017</v>
      </c>
    </row>
    <row r="5952" spans="1:15" x14ac:dyDescent="0.3">
      <c r="A5952" t="s">
        <v>7792</v>
      </c>
      <c r="B5952" s="7">
        <v>42799</v>
      </c>
      <c r="C5952" t="s">
        <v>879</v>
      </c>
      <c r="D5952" t="s">
        <v>626</v>
      </c>
      <c r="E5952">
        <v>262.24</v>
      </c>
      <c r="F5952">
        <v>2</v>
      </c>
      <c r="G5952">
        <v>0</v>
      </c>
      <c r="H5952">
        <v>78.671999999999997</v>
      </c>
      <c r="I5952" t="s">
        <v>44</v>
      </c>
      <c r="J5952" t="s">
        <v>76</v>
      </c>
      <c r="K5952" t="s">
        <v>627</v>
      </c>
      <c r="L5952" t="s">
        <v>35</v>
      </c>
      <c r="M5952" t="s">
        <v>1317</v>
      </c>
      <c r="N5952" t="s">
        <v>4673</v>
      </c>
      <c r="O5952">
        <f t="shared" si="92"/>
        <v>2017</v>
      </c>
    </row>
    <row r="5953" spans="1:15" x14ac:dyDescent="0.3">
      <c r="A5953" t="s">
        <v>7792</v>
      </c>
      <c r="B5953" s="7">
        <v>42799</v>
      </c>
      <c r="C5953" t="s">
        <v>879</v>
      </c>
      <c r="D5953" t="s">
        <v>3147</v>
      </c>
      <c r="E5953">
        <v>234.36</v>
      </c>
      <c r="F5953">
        <v>6</v>
      </c>
      <c r="G5953">
        <v>0</v>
      </c>
      <c r="H5953">
        <v>112.4928</v>
      </c>
      <c r="I5953" t="s">
        <v>44</v>
      </c>
      <c r="J5953" t="s">
        <v>73</v>
      </c>
      <c r="K5953" t="s">
        <v>3148</v>
      </c>
      <c r="L5953" t="s">
        <v>35</v>
      </c>
      <c r="M5953" t="s">
        <v>1317</v>
      </c>
      <c r="N5953" t="s">
        <v>4673</v>
      </c>
      <c r="O5953">
        <f t="shared" si="92"/>
        <v>2017</v>
      </c>
    </row>
    <row r="5954" spans="1:15" x14ac:dyDescent="0.3">
      <c r="A5954" t="s">
        <v>7793</v>
      </c>
      <c r="B5954" s="7">
        <v>42840</v>
      </c>
      <c r="C5954" t="s">
        <v>1325</v>
      </c>
      <c r="D5954" t="s">
        <v>7794</v>
      </c>
      <c r="E5954">
        <v>20.736000000000001</v>
      </c>
      <c r="F5954">
        <v>4</v>
      </c>
      <c r="G5954">
        <v>0.2</v>
      </c>
      <c r="H5954">
        <v>7.2576000000000001</v>
      </c>
      <c r="I5954" t="s">
        <v>44</v>
      </c>
      <c r="J5954" t="s">
        <v>85</v>
      </c>
      <c r="K5954" t="s">
        <v>7795</v>
      </c>
      <c r="L5954" t="s">
        <v>99</v>
      </c>
      <c r="M5954" t="s">
        <v>100</v>
      </c>
      <c r="N5954" t="s">
        <v>171</v>
      </c>
      <c r="O5954">
        <f t="shared" ref="O5954:O6017" si="93">YEAR(B5954)</f>
        <v>2017</v>
      </c>
    </row>
    <row r="5955" spans="1:15" x14ac:dyDescent="0.3">
      <c r="A5955" t="s">
        <v>7796</v>
      </c>
      <c r="B5955" s="7">
        <v>41728</v>
      </c>
      <c r="C5955" t="s">
        <v>6530</v>
      </c>
      <c r="D5955" t="s">
        <v>7071</v>
      </c>
      <c r="E5955">
        <v>10.5</v>
      </c>
      <c r="F5955">
        <v>5</v>
      </c>
      <c r="G5955">
        <v>0</v>
      </c>
      <c r="H5955">
        <v>2.94</v>
      </c>
      <c r="I5955" t="s">
        <v>44</v>
      </c>
      <c r="J5955" t="s">
        <v>66</v>
      </c>
      <c r="K5955" t="s">
        <v>7072</v>
      </c>
      <c r="L5955" t="s">
        <v>137</v>
      </c>
      <c r="M5955" t="s">
        <v>243</v>
      </c>
      <c r="N5955" t="s">
        <v>244</v>
      </c>
      <c r="O5955">
        <f t="shared" si="93"/>
        <v>2014</v>
      </c>
    </row>
    <row r="5956" spans="1:15" x14ac:dyDescent="0.3">
      <c r="A5956" t="s">
        <v>7797</v>
      </c>
      <c r="B5956" s="7">
        <v>41954</v>
      </c>
      <c r="C5956" t="s">
        <v>6858</v>
      </c>
      <c r="D5956" t="s">
        <v>5361</v>
      </c>
      <c r="E5956">
        <v>23.968</v>
      </c>
      <c r="F5956">
        <v>2</v>
      </c>
      <c r="G5956">
        <v>0.2</v>
      </c>
      <c r="H5956">
        <v>7.7896000000000001</v>
      </c>
      <c r="I5956" t="s">
        <v>32</v>
      </c>
      <c r="J5956" t="s">
        <v>63</v>
      </c>
      <c r="K5956" t="s">
        <v>5362</v>
      </c>
      <c r="L5956" t="s">
        <v>137</v>
      </c>
      <c r="M5956" t="s">
        <v>138</v>
      </c>
      <c r="N5956" t="s">
        <v>4216</v>
      </c>
      <c r="O5956">
        <f t="shared" si="93"/>
        <v>2014</v>
      </c>
    </row>
    <row r="5957" spans="1:15" x14ac:dyDescent="0.3">
      <c r="A5957" t="s">
        <v>7797</v>
      </c>
      <c r="B5957" s="7">
        <v>41954</v>
      </c>
      <c r="C5957" t="s">
        <v>6858</v>
      </c>
      <c r="D5957" t="s">
        <v>183</v>
      </c>
      <c r="E5957">
        <v>521.96</v>
      </c>
      <c r="F5957">
        <v>4</v>
      </c>
      <c r="G5957">
        <v>0.5</v>
      </c>
      <c r="H5957">
        <v>-250.54079999999999</v>
      </c>
      <c r="I5957" t="s">
        <v>32</v>
      </c>
      <c r="J5957" t="s">
        <v>33</v>
      </c>
      <c r="K5957" t="s">
        <v>184</v>
      </c>
      <c r="L5957" t="s">
        <v>137</v>
      </c>
      <c r="M5957" t="s">
        <v>138</v>
      </c>
      <c r="N5957" t="s">
        <v>4216</v>
      </c>
      <c r="O5957">
        <f t="shared" si="93"/>
        <v>2014</v>
      </c>
    </row>
    <row r="5958" spans="1:15" x14ac:dyDescent="0.3">
      <c r="A5958" t="s">
        <v>7798</v>
      </c>
      <c r="B5958" s="7">
        <v>42441</v>
      </c>
      <c r="C5958" t="s">
        <v>1202</v>
      </c>
      <c r="D5958" t="s">
        <v>971</v>
      </c>
      <c r="E5958">
        <v>676.55</v>
      </c>
      <c r="F5958">
        <v>5</v>
      </c>
      <c r="G5958">
        <v>0</v>
      </c>
      <c r="H5958">
        <v>6.7655000000000003</v>
      </c>
      <c r="I5958" t="s">
        <v>44</v>
      </c>
      <c r="J5958" t="s">
        <v>58</v>
      </c>
      <c r="K5958" t="s">
        <v>972</v>
      </c>
      <c r="L5958" t="s">
        <v>47</v>
      </c>
      <c r="M5958" t="s">
        <v>48</v>
      </c>
      <c r="N5958" t="s">
        <v>120</v>
      </c>
      <c r="O5958">
        <f t="shared" si="93"/>
        <v>2016</v>
      </c>
    </row>
    <row r="5959" spans="1:15" x14ac:dyDescent="0.3">
      <c r="A5959" t="s">
        <v>7798</v>
      </c>
      <c r="B5959" s="7">
        <v>42441</v>
      </c>
      <c r="C5959" t="s">
        <v>1202</v>
      </c>
      <c r="D5959" t="s">
        <v>4569</v>
      </c>
      <c r="E5959">
        <v>154.9</v>
      </c>
      <c r="F5959">
        <v>5</v>
      </c>
      <c r="G5959">
        <v>0</v>
      </c>
      <c r="H5959">
        <v>40.274000000000001</v>
      </c>
      <c r="I5959" t="s">
        <v>44</v>
      </c>
      <c r="J5959" t="s">
        <v>76</v>
      </c>
      <c r="K5959" t="s">
        <v>4570</v>
      </c>
      <c r="L5959" t="s">
        <v>47</v>
      </c>
      <c r="M5959" t="s">
        <v>48</v>
      </c>
      <c r="N5959" t="s">
        <v>120</v>
      </c>
      <c r="O5959">
        <f t="shared" si="93"/>
        <v>2016</v>
      </c>
    </row>
    <row r="5960" spans="1:15" x14ac:dyDescent="0.3">
      <c r="A5960" t="s">
        <v>7798</v>
      </c>
      <c r="B5960" s="7">
        <v>42441</v>
      </c>
      <c r="C5960" t="s">
        <v>1202</v>
      </c>
      <c r="D5960" t="s">
        <v>2265</v>
      </c>
      <c r="E5960">
        <v>30.56</v>
      </c>
      <c r="F5960">
        <v>4</v>
      </c>
      <c r="G5960">
        <v>0</v>
      </c>
      <c r="H5960">
        <v>14.974399999999999</v>
      </c>
      <c r="I5960" t="s">
        <v>44</v>
      </c>
      <c r="J5960" t="s">
        <v>159</v>
      </c>
      <c r="K5960" t="s">
        <v>2266</v>
      </c>
      <c r="L5960" t="s">
        <v>47</v>
      </c>
      <c r="M5960" t="s">
        <v>48</v>
      </c>
      <c r="N5960" t="s">
        <v>120</v>
      </c>
      <c r="O5960">
        <f t="shared" si="93"/>
        <v>2016</v>
      </c>
    </row>
    <row r="5961" spans="1:15" x14ac:dyDescent="0.3">
      <c r="A5961" t="s">
        <v>7798</v>
      </c>
      <c r="B5961" s="7">
        <v>42441</v>
      </c>
      <c r="C5961" t="s">
        <v>1202</v>
      </c>
      <c r="D5961" t="s">
        <v>2140</v>
      </c>
      <c r="E5961">
        <v>770.35199999999998</v>
      </c>
      <c r="F5961">
        <v>3</v>
      </c>
      <c r="G5961">
        <v>0.2</v>
      </c>
      <c r="H5961">
        <v>77.035200000000003</v>
      </c>
      <c r="I5961" t="s">
        <v>32</v>
      </c>
      <c r="J5961" t="s">
        <v>39</v>
      </c>
      <c r="K5961" t="s">
        <v>2141</v>
      </c>
      <c r="L5961" t="s">
        <v>47</v>
      </c>
      <c r="M5961" t="s">
        <v>48</v>
      </c>
      <c r="N5961" t="s">
        <v>120</v>
      </c>
      <c r="O5961">
        <f t="shared" si="93"/>
        <v>2016</v>
      </c>
    </row>
    <row r="5962" spans="1:15" x14ac:dyDescent="0.3">
      <c r="A5962" t="s">
        <v>7799</v>
      </c>
      <c r="B5962" s="7">
        <v>42775</v>
      </c>
      <c r="C5962" t="s">
        <v>3731</v>
      </c>
      <c r="D5962" t="s">
        <v>4362</v>
      </c>
      <c r="E5962">
        <v>21.12</v>
      </c>
      <c r="F5962">
        <v>4</v>
      </c>
      <c r="G5962">
        <v>0</v>
      </c>
      <c r="H5962">
        <v>6.5472000000000001</v>
      </c>
      <c r="I5962" t="s">
        <v>32</v>
      </c>
      <c r="J5962" t="s">
        <v>63</v>
      </c>
      <c r="K5962" t="s">
        <v>4363</v>
      </c>
      <c r="L5962" t="s">
        <v>47</v>
      </c>
      <c r="M5962" t="s">
        <v>48</v>
      </c>
      <c r="N5962" t="s">
        <v>49</v>
      </c>
      <c r="O5962">
        <f t="shared" si="93"/>
        <v>2017</v>
      </c>
    </row>
    <row r="5963" spans="1:15" x14ac:dyDescent="0.3">
      <c r="A5963" t="s">
        <v>7800</v>
      </c>
      <c r="B5963" s="7">
        <v>41954</v>
      </c>
      <c r="C5963" t="s">
        <v>168</v>
      </c>
      <c r="D5963" t="s">
        <v>1766</v>
      </c>
      <c r="E5963">
        <v>575.928</v>
      </c>
      <c r="F5963">
        <v>9</v>
      </c>
      <c r="G5963">
        <v>0.2</v>
      </c>
      <c r="H5963">
        <v>57.592799999999997</v>
      </c>
      <c r="I5963" t="s">
        <v>69</v>
      </c>
      <c r="J5963" t="s">
        <v>70</v>
      </c>
      <c r="K5963" t="s">
        <v>1767</v>
      </c>
      <c r="L5963" t="s">
        <v>47</v>
      </c>
      <c r="M5963" t="s">
        <v>48</v>
      </c>
      <c r="N5963" t="s">
        <v>49</v>
      </c>
      <c r="O5963">
        <f t="shared" si="93"/>
        <v>2014</v>
      </c>
    </row>
    <row r="5964" spans="1:15" x14ac:dyDescent="0.3">
      <c r="A5964" t="s">
        <v>7800</v>
      </c>
      <c r="B5964" s="7">
        <v>41954</v>
      </c>
      <c r="C5964" t="s">
        <v>168</v>
      </c>
      <c r="D5964" t="s">
        <v>3602</v>
      </c>
      <c r="E5964">
        <v>7.78</v>
      </c>
      <c r="F5964">
        <v>2</v>
      </c>
      <c r="G5964">
        <v>0</v>
      </c>
      <c r="H5964">
        <v>2.0228000000000002</v>
      </c>
      <c r="I5964" t="s">
        <v>44</v>
      </c>
      <c r="J5964" t="s">
        <v>76</v>
      </c>
      <c r="K5964" t="s">
        <v>3603</v>
      </c>
      <c r="L5964" t="s">
        <v>47</v>
      </c>
      <c r="M5964" t="s">
        <v>48</v>
      </c>
      <c r="N5964" t="s">
        <v>49</v>
      </c>
      <c r="O5964">
        <f t="shared" si="93"/>
        <v>2014</v>
      </c>
    </row>
    <row r="5965" spans="1:15" x14ac:dyDescent="0.3">
      <c r="A5965" t="s">
        <v>7800</v>
      </c>
      <c r="B5965" s="7">
        <v>41954</v>
      </c>
      <c r="C5965" t="s">
        <v>168</v>
      </c>
      <c r="D5965" t="s">
        <v>2614</v>
      </c>
      <c r="E5965">
        <v>123.92</v>
      </c>
      <c r="F5965">
        <v>4</v>
      </c>
      <c r="G5965">
        <v>0</v>
      </c>
      <c r="H5965">
        <v>55.764000000000003</v>
      </c>
      <c r="I5965" t="s">
        <v>44</v>
      </c>
      <c r="J5965" t="s">
        <v>85</v>
      </c>
      <c r="K5965" t="s">
        <v>2615</v>
      </c>
      <c r="L5965" t="s">
        <v>47</v>
      </c>
      <c r="M5965" t="s">
        <v>48</v>
      </c>
      <c r="N5965" t="s">
        <v>49</v>
      </c>
      <c r="O5965">
        <f t="shared" si="93"/>
        <v>2014</v>
      </c>
    </row>
    <row r="5966" spans="1:15" x14ac:dyDescent="0.3">
      <c r="A5966" t="s">
        <v>7801</v>
      </c>
      <c r="B5966" s="7">
        <v>42967</v>
      </c>
      <c r="C5966" t="s">
        <v>7157</v>
      </c>
      <c r="D5966" t="s">
        <v>4793</v>
      </c>
      <c r="E5966">
        <v>17.22</v>
      </c>
      <c r="F5966">
        <v>3</v>
      </c>
      <c r="G5966">
        <v>0</v>
      </c>
      <c r="H5966">
        <v>5.1660000000000004</v>
      </c>
      <c r="I5966" t="s">
        <v>44</v>
      </c>
      <c r="J5966" t="s">
        <v>515</v>
      </c>
      <c r="K5966" t="s">
        <v>4794</v>
      </c>
      <c r="L5966" t="s">
        <v>47</v>
      </c>
      <c r="M5966" t="s">
        <v>48</v>
      </c>
      <c r="N5966" t="s">
        <v>120</v>
      </c>
      <c r="O5966">
        <f t="shared" si="93"/>
        <v>2017</v>
      </c>
    </row>
    <row r="5967" spans="1:15" x14ac:dyDescent="0.3">
      <c r="A5967" t="s">
        <v>7801</v>
      </c>
      <c r="B5967" s="7">
        <v>42967</v>
      </c>
      <c r="C5967" t="s">
        <v>7157</v>
      </c>
      <c r="D5967" t="s">
        <v>467</v>
      </c>
      <c r="E5967">
        <v>226.56</v>
      </c>
      <c r="F5967">
        <v>6</v>
      </c>
      <c r="G5967">
        <v>0</v>
      </c>
      <c r="H5967">
        <v>63.436799999999998</v>
      </c>
      <c r="I5967" t="s">
        <v>44</v>
      </c>
      <c r="J5967" t="s">
        <v>58</v>
      </c>
      <c r="K5967" t="s">
        <v>468</v>
      </c>
      <c r="L5967" t="s">
        <v>47</v>
      </c>
      <c r="M5967" t="s">
        <v>48</v>
      </c>
      <c r="N5967" t="s">
        <v>120</v>
      </c>
      <c r="O5967">
        <f t="shared" si="93"/>
        <v>2017</v>
      </c>
    </row>
    <row r="5968" spans="1:15" x14ac:dyDescent="0.3">
      <c r="A5968" t="s">
        <v>7801</v>
      </c>
      <c r="B5968" s="7">
        <v>42967</v>
      </c>
      <c r="C5968" t="s">
        <v>7157</v>
      </c>
      <c r="D5968" t="s">
        <v>5778</v>
      </c>
      <c r="E5968">
        <v>107.88</v>
      </c>
      <c r="F5968">
        <v>3</v>
      </c>
      <c r="G5968">
        <v>0.2</v>
      </c>
      <c r="H5968">
        <v>10.788</v>
      </c>
      <c r="I5968" t="s">
        <v>69</v>
      </c>
      <c r="J5968" t="s">
        <v>70</v>
      </c>
      <c r="K5968" t="s">
        <v>5779</v>
      </c>
      <c r="L5968" t="s">
        <v>47</v>
      </c>
      <c r="M5968" t="s">
        <v>48</v>
      </c>
      <c r="N5968" t="s">
        <v>120</v>
      </c>
      <c r="O5968">
        <f t="shared" si="93"/>
        <v>2017</v>
      </c>
    </row>
    <row r="5969" spans="1:15" x14ac:dyDescent="0.3">
      <c r="A5969" t="s">
        <v>7802</v>
      </c>
      <c r="B5969" s="7">
        <v>42384</v>
      </c>
      <c r="C5969" t="s">
        <v>2454</v>
      </c>
      <c r="D5969" t="s">
        <v>5821</v>
      </c>
      <c r="E5969">
        <v>81.98</v>
      </c>
      <c r="F5969">
        <v>2</v>
      </c>
      <c r="G5969">
        <v>0</v>
      </c>
      <c r="H5969">
        <v>40.170200000000001</v>
      </c>
      <c r="I5969" t="s">
        <v>44</v>
      </c>
      <c r="J5969" t="s">
        <v>85</v>
      </c>
      <c r="K5969" t="s">
        <v>5822</v>
      </c>
      <c r="L5969" t="s">
        <v>137</v>
      </c>
      <c r="M5969" t="s">
        <v>243</v>
      </c>
      <c r="N5969" t="s">
        <v>244</v>
      </c>
      <c r="O5969">
        <f t="shared" si="93"/>
        <v>2016</v>
      </c>
    </row>
    <row r="5970" spans="1:15" x14ac:dyDescent="0.3">
      <c r="A5970" t="s">
        <v>7803</v>
      </c>
      <c r="B5970" s="7">
        <v>41840</v>
      </c>
      <c r="C5970" t="s">
        <v>1727</v>
      </c>
      <c r="D5970" t="s">
        <v>3363</v>
      </c>
      <c r="E5970">
        <v>104.85</v>
      </c>
      <c r="F5970">
        <v>1</v>
      </c>
      <c r="G5970">
        <v>0</v>
      </c>
      <c r="H5970">
        <v>50.328000000000003</v>
      </c>
      <c r="I5970" t="s">
        <v>44</v>
      </c>
      <c r="J5970" t="s">
        <v>85</v>
      </c>
      <c r="K5970" t="s">
        <v>3364</v>
      </c>
      <c r="L5970" t="s">
        <v>47</v>
      </c>
      <c r="M5970" t="s">
        <v>48</v>
      </c>
      <c r="N5970" t="s">
        <v>840</v>
      </c>
      <c r="O5970">
        <f t="shared" si="93"/>
        <v>2014</v>
      </c>
    </row>
    <row r="5971" spans="1:15" x14ac:dyDescent="0.3">
      <c r="A5971" t="s">
        <v>7803</v>
      </c>
      <c r="B5971" s="7">
        <v>41840</v>
      </c>
      <c r="C5971" t="s">
        <v>1727</v>
      </c>
      <c r="D5971" t="s">
        <v>1070</v>
      </c>
      <c r="E5971">
        <v>8.7040000000000006</v>
      </c>
      <c r="F5971">
        <v>2</v>
      </c>
      <c r="G5971">
        <v>0.2</v>
      </c>
      <c r="H5971">
        <v>3.1551999999999998</v>
      </c>
      <c r="I5971" t="s">
        <v>44</v>
      </c>
      <c r="J5971" t="s">
        <v>73</v>
      </c>
      <c r="K5971" t="s">
        <v>1071</v>
      </c>
      <c r="L5971" t="s">
        <v>47</v>
      </c>
      <c r="M5971" t="s">
        <v>48</v>
      </c>
      <c r="N5971" t="s">
        <v>840</v>
      </c>
      <c r="O5971">
        <f t="shared" si="93"/>
        <v>2014</v>
      </c>
    </row>
    <row r="5972" spans="1:15" x14ac:dyDescent="0.3">
      <c r="A5972" t="s">
        <v>7803</v>
      </c>
      <c r="B5972" s="7">
        <v>41840</v>
      </c>
      <c r="C5972" t="s">
        <v>1727</v>
      </c>
      <c r="D5972" t="s">
        <v>1356</v>
      </c>
      <c r="E5972">
        <v>19.920000000000002</v>
      </c>
      <c r="F5972">
        <v>4</v>
      </c>
      <c r="G5972">
        <v>0</v>
      </c>
      <c r="H5972">
        <v>9.7607999999999997</v>
      </c>
      <c r="I5972" t="s">
        <v>44</v>
      </c>
      <c r="J5972" t="s">
        <v>85</v>
      </c>
      <c r="K5972" t="s">
        <v>1357</v>
      </c>
      <c r="L5972" t="s">
        <v>47</v>
      </c>
      <c r="M5972" t="s">
        <v>48</v>
      </c>
      <c r="N5972" t="s">
        <v>840</v>
      </c>
      <c r="O5972">
        <f t="shared" si="93"/>
        <v>2014</v>
      </c>
    </row>
    <row r="5973" spans="1:15" x14ac:dyDescent="0.3">
      <c r="A5973" t="s">
        <v>7803</v>
      </c>
      <c r="B5973" s="7">
        <v>41840</v>
      </c>
      <c r="C5973" t="s">
        <v>1727</v>
      </c>
      <c r="D5973" t="s">
        <v>2099</v>
      </c>
      <c r="E5973">
        <v>43.02</v>
      </c>
      <c r="F5973">
        <v>3</v>
      </c>
      <c r="G5973">
        <v>0</v>
      </c>
      <c r="H5973">
        <v>15.4872</v>
      </c>
      <c r="I5973" t="s">
        <v>32</v>
      </c>
      <c r="J5973" t="s">
        <v>63</v>
      </c>
      <c r="K5973" t="s">
        <v>2100</v>
      </c>
      <c r="L5973" t="s">
        <v>47</v>
      </c>
      <c r="M5973" t="s">
        <v>48</v>
      </c>
      <c r="N5973" t="s">
        <v>840</v>
      </c>
      <c r="O5973">
        <f t="shared" si="93"/>
        <v>2014</v>
      </c>
    </row>
    <row r="5974" spans="1:15" x14ac:dyDescent="0.3">
      <c r="A5974" t="s">
        <v>7804</v>
      </c>
      <c r="B5974" s="7">
        <v>42772</v>
      </c>
      <c r="C5974" t="s">
        <v>3131</v>
      </c>
      <c r="D5974" t="s">
        <v>2718</v>
      </c>
      <c r="E5974">
        <v>240.78399999999999</v>
      </c>
      <c r="F5974">
        <v>1</v>
      </c>
      <c r="G5974">
        <v>0.2</v>
      </c>
      <c r="H5974">
        <v>30.097999999999999</v>
      </c>
      <c r="I5974" t="s">
        <v>32</v>
      </c>
      <c r="J5974" t="s">
        <v>33</v>
      </c>
      <c r="K5974" t="s">
        <v>2719</v>
      </c>
      <c r="L5974" t="s">
        <v>137</v>
      </c>
      <c r="M5974" t="s">
        <v>243</v>
      </c>
      <c r="N5974" t="s">
        <v>244</v>
      </c>
      <c r="O5974">
        <f t="shared" si="93"/>
        <v>2017</v>
      </c>
    </row>
    <row r="5975" spans="1:15" x14ac:dyDescent="0.3">
      <c r="A5975" t="s">
        <v>7805</v>
      </c>
      <c r="B5975" s="7">
        <v>42363</v>
      </c>
      <c r="C5975" t="s">
        <v>640</v>
      </c>
      <c r="D5975" t="s">
        <v>5514</v>
      </c>
      <c r="E5975">
        <v>414.96</v>
      </c>
      <c r="F5975">
        <v>2</v>
      </c>
      <c r="G5975">
        <v>0</v>
      </c>
      <c r="H5975">
        <v>124.488</v>
      </c>
      <c r="I5975" t="s">
        <v>44</v>
      </c>
      <c r="J5975" t="s">
        <v>76</v>
      </c>
      <c r="K5975" t="s">
        <v>5515</v>
      </c>
      <c r="L5975" t="s">
        <v>137</v>
      </c>
      <c r="M5975" t="s">
        <v>243</v>
      </c>
      <c r="N5975" t="s">
        <v>244</v>
      </c>
      <c r="O5975">
        <f t="shared" si="93"/>
        <v>2015</v>
      </c>
    </row>
    <row r="5976" spans="1:15" x14ac:dyDescent="0.3">
      <c r="A5976" t="s">
        <v>7806</v>
      </c>
      <c r="B5976" s="7">
        <v>42651</v>
      </c>
      <c r="C5976" t="s">
        <v>1073</v>
      </c>
      <c r="D5976" t="s">
        <v>3036</v>
      </c>
      <c r="E5976">
        <v>387.72</v>
      </c>
      <c r="F5976">
        <v>5</v>
      </c>
      <c r="G5976">
        <v>0.2</v>
      </c>
      <c r="H5976">
        <v>-67.850999999999999</v>
      </c>
      <c r="I5976" t="s">
        <v>44</v>
      </c>
      <c r="J5976" t="s">
        <v>58</v>
      </c>
      <c r="K5976" t="s">
        <v>3037</v>
      </c>
      <c r="L5976" t="s">
        <v>35</v>
      </c>
      <c r="M5976" t="s">
        <v>87</v>
      </c>
      <c r="N5976" t="s">
        <v>419</v>
      </c>
      <c r="O5976">
        <f t="shared" si="93"/>
        <v>2016</v>
      </c>
    </row>
    <row r="5977" spans="1:15" x14ac:dyDescent="0.3">
      <c r="A5977" t="s">
        <v>7807</v>
      </c>
      <c r="B5977" s="7">
        <v>42929</v>
      </c>
      <c r="C5977" t="s">
        <v>5143</v>
      </c>
      <c r="D5977" t="s">
        <v>2524</v>
      </c>
      <c r="E5977">
        <v>360.38</v>
      </c>
      <c r="F5977">
        <v>2</v>
      </c>
      <c r="G5977">
        <v>0</v>
      </c>
      <c r="H5977">
        <v>93.698800000000006</v>
      </c>
      <c r="I5977" t="s">
        <v>44</v>
      </c>
      <c r="J5977" t="s">
        <v>58</v>
      </c>
      <c r="K5977" t="s">
        <v>2525</v>
      </c>
      <c r="L5977" t="s">
        <v>99</v>
      </c>
      <c r="M5977" t="s">
        <v>3992</v>
      </c>
      <c r="N5977" t="s">
        <v>5786</v>
      </c>
      <c r="O5977">
        <f t="shared" si="93"/>
        <v>2017</v>
      </c>
    </row>
    <row r="5978" spans="1:15" x14ac:dyDescent="0.3">
      <c r="A5978" t="s">
        <v>7807</v>
      </c>
      <c r="B5978" s="7">
        <v>42929</v>
      </c>
      <c r="C5978" t="s">
        <v>5143</v>
      </c>
      <c r="D5978" t="s">
        <v>3403</v>
      </c>
      <c r="E5978">
        <v>13.56</v>
      </c>
      <c r="F5978">
        <v>2</v>
      </c>
      <c r="G5978">
        <v>0</v>
      </c>
      <c r="H5978">
        <v>6.2375999999999996</v>
      </c>
      <c r="I5978" t="s">
        <v>44</v>
      </c>
      <c r="J5978" t="s">
        <v>85</v>
      </c>
      <c r="K5978" t="s">
        <v>3404</v>
      </c>
      <c r="L5978" t="s">
        <v>99</v>
      </c>
      <c r="M5978" t="s">
        <v>3992</v>
      </c>
      <c r="N5978" t="s">
        <v>5786</v>
      </c>
      <c r="O5978">
        <f t="shared" si="93"/>
        <v>2017</v>
      </c>
    </row>
    <row r="5979" spans="1:15" x14ac:dyDescent="0.3">
      <c r="A5979" t="s">
        <v>7808</v>
      </c>
      <c r="B5979" s="7">
        <v>42849</v>
      </c>
      <c r="C5979" t="s">
        <v>4708</v>
      </c>
      <c r="D5979" t="s">
        <v>1066</v>
      </c>
      <c r="E5979">
        <v>552</v>
      </c>
      <c r="F5979">
        <v>10</v>
      </c>
      <c r="G5979">
        <v>0.2</v>
      </c>
      <c r="H5979">
        <v>34.5</v>
      </c>
      <c r="I5979" t="s">
        <v>69</v>
      </c>
      <c r="J5979" t="s">
        <v>70</v>
      </c>
      <c r="K5979" t="s">
        <v>1067</v>
      </c>
      <c r="L5979" t="s">
        <v>47</v>
      </c>
      <c r="M5979" t="s">
        <v>281</v>
      </c>
      <c r="N5979" t="s">
        <v>1613</v>
      </c>
      <c r="O5979">
        <f t="shared" si="93"/>
        <v>2017</v>
      </c>
    </row>
    <row r="5980" spans="1:15" x14ac:dyDescent="0.3">
      <c r="A5980" t="s">
        <v>7809</v>
      </c>
      <c r="B5980" s="7">
        <v>41889</v>
      </c>
      <c r="C5980" t="s">
        <v>394</v>
      </c>
      <c r="D5980" t="s">
        <v>3366</v>
      </c>
      <c r="E5980">
        <v>429.9</v>
      </c>
      <c r="F5980">
        <v>5</v>
      </c>
      <c r="G5980">
        <v>0</v>
      </c>
      <c r="H5980">
        <v>111.774</v>
      </c>
      <c r="I5980" t="s">
        <v>32</v>
      </c>
      <c r="J5980" t="s">
        <v>53</v>
      </c>
      <c r="K5980" t="s">
        <v>2880</v>
      </c>
      <c r="L5980" t="s">
        <v>99</v>
      </c>
      <c r="M5980" t="s">
        <v>576</v>
      </c>
      <c r="N5980" t="s">
        <v>4011</v>
      </c>
      <c r="O5980">
        <f t="shared" si="93"/>
        <v>2014</v>
      </c>
    </row>
    <row r="5981" spans="1:15" x14ac:dyDescent="0.3">
      <c r="A5981" t="s">
        <v>7809</v>
      </c>
      <c r="B5981" s="7">
        <v>41889</v>
      </c>
      <c r="C5981" t="s">
        <v>394</v>
      </c>
      <c r="D5981" t="s">
        <v>154</v>
      </c>
      <c r="E5981">
        <v>32.06</v>
      </c>
      <c r="F5981">
        <v>2</v>
      </c>
      <c r="G5981">
        <v>0</v>
      </c>
      <c r="H5981">
        <v>15.3888</v>
      </c>
      <c r="I5981" t="s">
        <v>44</v>
      </c>
      <c r="J5981" t="s">
        <v>73</v>
      </c>
      <c r="K5981" t="s">
        <v>155</v>
      </c>
      <c r="L5981" t="s">
        <v>99</v>
      </c>
      <c r="M5981" t="s">
        <v>576</v>
      </c>
      <c r="N5981" t="s">
        <v>4011</v>
      </c>
      <c r="O5981">
        <f t="shared" si="93"/>
        <v>2014</v>
      </c>
    </row>
    <row r="5982" spans="1:15" x14ac:dyDescent="0.3">
      <c r="A5982" t="s">
        <v>7809</v>
      </c>
      <c r="B5982" s="7">
        <v>41889</v>
      </c>
      <c r="C5982" t="s">
        <v>394</v>
      </c>
      <c r="D5982" t="s">
        <v>635</v>
      </c>
      <c r="E5982">
        <v>161.96</v>
      </c>
      <c r="F5982">
        <v>2</v>
      </c>
      <c r="G5982">
        <v>0</v>
      </c>
      <c r="H5982">
        <v>45.348799999999997</v>
      </c>
      <c r="I5982" t="s">
        <v>32</v>
      </c>
      <c r="J5982" t="s">
        <v>39</v>
      </c>
      <c r="K5982" t="s">
        <v>636</v>
      </c>
      <c r="L5982" t="s">
        <v>99</v>
      </c>
      <c r="M5982" t="s">
        <v>576</v>
      </c>
      <c r="N5982" t="s">
        <v>4011</v>
      </c>
      <c r="O5982">
        <f t="shared" si="93"/>
        <v>2014</v>
      </c>
    </row>
    <row r="5983" spans="1:15" x14ac:dyDescent="0.3">
      <c r="A5983" t="s">
        <v>7809</v>
      </c>
      <c r="B5983" s="7">
        <v>41889</v>
      </c>
      <c r="C5983" t="s">
        <v>394</v>
      </c>
      <c r="D5983" t="s">
        <v>1180</v>
      </c>
      <c r="E5983">
        <v>19.86</v>
      </c>
      <c r="F5983">
        <v>2</v>
      </c>
      <c r="G5983">
        <v>0</v>
      </c>
      <c r="H5983">
        <v>5.7594000000000003</v>
      </c>
      <c r="I5983" t="s">
        <v>44</v>
      </c>
      <c r="J5983" t="s">
        <v>58</v>
      </c>
      <c r="K5983" t="s">
        <v>1181</v>
      </c>
      <c r="L5983" t="s">
        <v>99</v>
      </c>
      <c r="M5983" t="s">
        <v>576</v>
      </c>
      <c r="N5983" t="s">
        <v>4011</v>
      </c>
      <c r="O5983">
        <f t="shared" si="93"/>
        <v>2014</v>
      </c>
    </row>
    <row r="5984" spans="1:15" x14ac:dyDescent="0.3">
      <c r="A5984" t="s">
        <v>7810</v>
      </c>
      <c r="B5984" s="7">
        <v>42695</v>
      </c>
      <c r="C5984" t="s">
        <v>1212</v>
      </c>
      <c r="D5984" t="s">
        <v>6575</v>
      </c>
      <c r="E5984">
        <v>12.96</v>
      </c>
      <c r="F5984">
        <v>2</v>
      </c>
      <c r="G5984">
        <v>0</v>
      </c>
      <c r="H5984">
        <v>6.3503999999999996</v>
      </c>
      <c r="I5984" t="s">
        <v>44</v>
      </c>
      <c r="J5984" t="s">
        <v>85</v>
      </c>
      <c r="K5984" t="s">
        <v>6576</v>
      </c>
      <c r="L5984" t="s">
        <v>137</v>
      </c>
      <c r="M5984" t="s">
        <v>243</v>
      </c>
      <c r="N5984" t="s">
        <v>244</v>
      </c>
      <c r="O5984">
        <f t="shared" si="93"/>
        <v>2016</v>
      </c>
    </row>
    <row r="5985" spans="1:15" x14ac:dyDescent="0.3">
      <c r="A5985" t="s">
        <v>7811</v>
      </c>
      <c r="B5985" s="7">
        <v>42994</v>
      </c>
      <c r="C5985" t="s">
        <v>5777</v>
      </c>
      <c r="D5985" t="s">
        <v>2159</v>
      </c>
      <c r="E5985">
        <v>20.544</v>
      </c>
      <c r="F5985">
        <v>6</v>
      </c>
      <c r="G5985">
        <v>0.2</v>
      </c>
      <c r="H5985">
        <v>6.42</v>
      </c>
      <c r="I5985" t="s">
        <v>44</v>
      </c>
      <c r="J5985" t="s">
        <v>85</v>
      </c>
      <c r="K5985" t="s">
        <v>2160</v>
      </c>
      <c r="L5985" t="s">
        <v>137</v>
      </c>
      <c r="M5985" t="s">
        <v>138</v>
      </c>
      <c r="N5985" t="s">
        <v>139</v>
      </c>
      <c r="O5985">
        <f t="shared" si="93"/>
        <v>2017</v>
      </c>
    </row>
    <row r="5986" spans="1:15" x14ac:dyDescent="0.3">
      <c r="A5986" t="s">
        <v>7812</v>
      </c>
      <c r="B5986" s="7">
        <v>42570</v>
      </c>
      <c r="C5986" t="s">
        <v>4308</v>
      </c>
      <c r="D5986" t="s">
        <v>5318</v>
      </c>
      <c r="E5986">
        <v>185.58</v>
      </c>
      <c r="F5986">
        <v>6</v>
      </c>
      <c r="G5986">
        <v>0</v>
      </c>
      <c r="H5986">
        <v>76.087800000000001</v>
      </c>
      <c r="I5986" t="s">
        <v>32</v>
      </c>
      <c r="J5986" t="s">
        <v>63</v>
      </c>
      <c r="K5986" t="s">
        <v>5319</v>
      </c>
      <c r="L5986" t="s">
        <v>35</v>
      </c>
      <c r="M5986" t="s">
        <v>1317</v>
      </c>
      <c r="N5986" t="s">
        <v>6852</v>
      </c>
      <c r="O5986">
        <f t="shared" si="93"/>
        <v>2016</v>
      </c>
    </row>
    <row r="5987" spans="1:15" x14ac:dyDescent="0.3">
      <c r="A5987" t="s">
        <v>7812</v>
      </c>
      <c r="B5987" s="7">
        <v>42570</v>
      </c>
      <c r="C5987" t="s">
        <v>4308</v>
      </c>
      <c r="D5987" t="s">
        <v>6075</v>
      </c>
      <c r="E5987">
        <v>77.56</v>
      </c>
      <c r="F5987">
        <v>2</v>
      </c>
      <c r="G5987">
        <v>0</v>
      </c>
      <c r="H5987">
        <v>35.677599999999998</v>
      </c>
      <c r="I5987" t="s">
        <v>44</v>
      </c>
      <c r="J5987" t="s">
        <v>73</v>
      </c>
      <c r="K5987" t="s">
        <v>6076</v>
      </c>
      <c r="L5987" t="s">
        <v>35</v>
      </c>
      <c r="M5987" t="s">
        <v>1317</v>
      </c>
      <c r="N5987" t="s">
        <v>6852</v>
      </c>
      <c r="O5987">
        <f t="shared" si="93"/>
        <v>2016</v>
      </c>
    </row>
    <row r="5988" spans="1:15" x14ac:dyDescent="0.3">
      <c r="A5988" t="s">
        <v>7812</v>
      </c>
      <c r="B5988" s="7">
        <v>42570</v>
      </c>
      <c r="C5988" t="s">
        <v>4308</v>
      </c>
      <c r="D5988" t="s">
        <v>782</v>
      </c>
      <c r="E5988">
        <v>87.92</v>
      </c>
      <c r="F5988">
        <v>4</v>
      </c>
      <c r="G5988">
        <v>0</v>
      </c>
      <c r="H5988">
        <v>0.87919999999999998</v>
      </c>
      <c r="I5988" t="s">
        <v>44</v>
      </c>
      <c r="J5988" t="s">
        <v>58</v>
      </c>
      <c r="K5988" t="s">
        <v>783</v>
      </c>
      <c r="L5988" t="s">
        <v>35</v>
      </c>
      <c r="M5988" t="s">
        <v>1317</v>
      </c>
      <c r="N5988" t="s">
        <v>6852</v>
      </c>
      <c r="O5988">
        <f t="shared" si="93"/>
        <v>2016</v>
      </c>
    </row>
    <row r="5989" spans="1:15" x14ac:dyDescent="0.3">
      <c r="A5989" t="s">
        <v>7812</v>
      </c>
      <c r="B5989" s="7">
        <v>42570</v>
      </c>
      <c r="C5989" t="s">
        <v>4308</v>
      </c>
      <c r="D5989" t="s">
        <v>5821</v>
      </c>
      <c r="E5989">
        <v>245.94</v>
      </c>
      <c r="F5989">
        <v>6</v>
      </c>
      <c r="G5989">
        <v>0</v>
      </c>
      <c r="H5989">
        <v>120.5106</v>
      </c>
      <c r="I5989" t="s">
        <v>44</v>
      </c>
      <c r="J5989" t="s">
        <v>85</v>
      </c>
      <c r="K5989" t="s">
        <v>5822</v>
      </c>
      <c r="L5989" t="s">
        <v>35</v>
      </c>
      <c r="M5989" t="s">
        <v>1317</v>
      </c>
      <c r="N5989" t="s">
        <v>6852</v>
      </c>
      <c r="O5989">
        <f t="shared" si="93"/>
        <v>2016</v>
      </c>
    </row>
    <row r="5990" spans="1:15" x14ac:dyDescent="0.3">
      <c r="A5990" t="s">
        <v>7812</v>
      </c>
      <c r="B5990" s="7">
        <v>42570</v>
      </c>
      <c r="C5990" t="s">
        <v>4308</v>
      </c>
      <c r="D5990" t="s">
        <v>1646</v>
      </c>
      <c r="E5990">
        <v>8.6</v>
      </c>
      <c r="F5990">
        <v>1</v>
      </c>
      <c r="G5990">
        <v>0</v>
      </c>
      <c r="H5990">
        <v>4.0419999999999998</v>
      </c>
      <c r="I5990" t="s">
        <v>44</v>
      </c>
      <c r="J5990" t="s">
        <v>73</v>
      </c>
      <c r="K5990" t="s">
        <v>1647</v>
      </c>
      <c r="L5990" t="s">
        <v>35</v>
      </c>
      <c r="M5990" t="s">
        <v>1317</v>
      </c>
      <c r="N5990" t="s">
        <v>6852</v>
      </c>
      <c r="O5990">
        <f t="shared" si="93"/>
        <v>2016</v>
      </c>
    </row>
    <row r="5991" spans="1:15" x14ac:dyDescent="0.3">
      <c r="A5991" t="s">
        <v>7812</v>
      </c>
      <c r="B5991" s="7">
        <v>42570</v>
      </c>
      <c r="C5991" t="s">
        <v>4308</v>
      </c>
      <c r="D5991" t="s">
        <v>6727</v>
      </c>
      <c r="E5991">
        <v>504.9</v>
      </c>
      <c r="F5991">
        <v>5</v>
      </c>
      <c r="G5991">
        <v>0</v>
      </c>
      <c r="H5991">
        <v>126.22499999999999</v>
      </c>
      <c r="I5991" t="s">
        <v>32</v>
      </c>
      <c r="J5991" t="s">
        <v>33</v>
      </c>
      <c r="K5991" t="s">
        <v>6728</v>
      </c>
      <c r="L5991" t="s">
        <v>35</v>
      </c>
      <c r="M5991" t="s">
        <v>1317</v>
      </c>
      <c r="N5991" t="s">
        <v>6852</v>
      </c>
      <c r="O5991">
        <f t="shared" si="93"/>
        <v>2016</v>
      </c>
    </row>
    <row r="5992" spans="1:15" x14ac:dyDescent="0.3">
      <c r="A5992" t="s">
        <v>7813</v>
      </c>
      <c r="B5992" s="7">
        <v>42993</v>
      </c>
      <c r="C5992" t="s">
        <v>2189</v>
      </c>
      <c r="D5992" t="s">
        <v>4171</v>
      </c>
      <c r="E5992">
        <v>2357.4879999999998</v>
      </c>
      <c r="F5992">
        <v>7</v>
      </c>
      <c r="G5992">
        <v>0.2</v>
      </c>
      <c r="H5992">
        <v>884.05799999999999</v>
      </c>
      <c r="I5992" t="s">
        <v>44</v>
      </c>
      <c r="J5992" t="s">
        <v>73</v>
      </c>
      <c r="K5992" t="s">
        <v>4172</v>
      </c>
      <c r="L5992" t="s">
        <v>47</v>
      </c>
      <c r="M5992" t="s">
        <v>48</v>
      </c>
      <c r="N5992" t="s">
        <v>49</v>
      </c>
      <c r="O5992">
        <f t="shared" si="93"/>
        <v>2017</v>
      </c>
    </row>
    <row r="5993" spans="1:15" x14ac:dyDescent="0.3">
      <c r="A5993" t="s">
        <v>7813</v>
      </c>
      <c r="B5993" s="7">
        <v>42993</v>
      </c>
      <c r="C5993" t="s">
        <v>2189</v>
      </c>
      <c r="D5993" t="s">
        <v>737</v>
      </c>
      <c r="E5993">
        <v>369.54399999999998</v>
      </c>
      <c r="F5993">
        <v>7</v>
      </c>
      <c r="G5993">
        <v>0.2</v>
      </c>
      <c r="H5993">
        <v>32.335099999999997</v>
      </c>
      <c r="I5993" t="s">
        <v>69</v>
      </c>
      <c r="J5993" t="s">
        <v>70</v>
      </c>
      <c r="K5993" t="s">
        <v>738</v>
      </c>
      <c r="L5993" t="s">
        <v>47</v>
      </c>
      <c r="M5993" t="s">
        <v>48</v>
      </c>
      <c r="N5993" t="s">
        <v>49</v>
      </c>
      <c r="O5993">
        <f t="shared" si="93"/>
        <v>2017</v>
      </c>
    </row>
    <row r="5994" spans="1:15" x14ac:dyDescent="0.3">
      <c r="A5994" t="s">
        <v>7813</v>
      </c>
      <c r="B5994" s="7">
        <v>42993</v>
      </c>
      <c r="C5994" t="s">
        <v>2189</v>
      </c>
      <c r="D5994" t="s">
        <v>1359</v>
      </c>
      <c r="E5994">
        <v>184.75200000000001</v>
      </c>
      <c r="F5994">
        <v>3</v>
      </c>
      <c r="G5994">
        <v>0.2</v>
      </c>
      <c r="H5994">
        <v>-20.784600000000001</v>
      </c>
      <c r="I5994" t="s">
        <v>32</v>
      </c>
      <c r="J5994" t="s">
        <v>39</v>
      </c>
      <c r="K5994" t="s">
        <v>1360</v>
      </c>
      <c r="L5994" t="s">
        <v>47</v>
      </c>
      <c r="M5994" t="s">
        <v>48</v>
      </c>
      <c r="N5994" t="s">
        <v>49</v>
      </c>
      <c r="O5994">
        <f t="shared" si="93"/>
        <v>2017</v>
      </c>
    </row>
    <row r="5995" spans="1:15" x14ac:dyDescent="0.3">
      <c r="A5995" t="s">
        <v>7814</v>
      </c>
      <c r="B5995" s="7">
        <v>42715</v>
      </c>
      <c r="C5995" t="s">
        <v>2721</v>
      </c>
      <c r="D5995" t="s">
        <v>2470</v>
      </c>
      <c r="E5995">
        <v>64.959999999999994</v>
      </c>
      <c r="F5995">
        <v>5</v>
      </c>
      <c r="G5995">
        <v>0.2</v>
      </c>
      <c r="H5995">
        <v>-4.0599999999999996</v>
      </c>
      <c r="I5995" t="s">
        <v>44</v>
      </c>
      <c r="J5995" t="s">
        <v>58</v>
      </c>
      <c r="K5995" t="s">
        <v>2471</v>
      </c>
      <c r="L5995" t="s">
        <v>137</v>
      </c>
      <c r="M5995" t="s">
        <v>445</v>
      </c>
      <c r="N5995" t="s">
        <v>446</v>
      </c>
      <c r="O5995">
        <f t="shared" si="93"/>
        <v>2016</v>
      </c>
    </row>
    <row r="5996" spans="1:15" x14ac:dyDescent="0.3">
      <c r="A5996" t="s">
        <v>7814</v>
      </c>
      <c r="B5996" s="7">
        <v>42715</v>
      </c>
      <c r="C5996" t="s">
        <v>2721</v>
      </c>
      <c r="D5996" t="s">
        <v>6094</v>
      </c>
      <c r="E5996">
        <v>13.52</v>
      </c>
      <c r="F5996">
        <v>2</v>
      </c>
      <c r="G5996">
        <v>0.2</v>
      </c>
      <c r="H5996">
        <v>1.69</v>
      </c>
      <c r="I5996" t="s">
        <v>44</v>
      </c>
      <c r="J5996" t="s">
        <v>515</v>
      </c>
      <c r="K5996" t="s">
        <v>6095</v>
      </c>
      <c r="L5996" t="s">
        <v>137</v>
      </c>
      <c r="M5996" t="s">
        <v>445</v>
      </c>
      <c r="N5996" t="s">
        <v>446</v>
      </c>
      <c r="O5996">
        <f t="shared" si="93"/>
        <v>2016</v>
      </c>
    </row>
    <row r="5997" spans="1:15" x14ac:dyDescent="0.3">
      <c r="A5997" t="s">
        <v>7814</v>
      </c>
      <c r="B5997" s="7">
        <v>42715</v>
      </c>
      <c r="C5997" t="s">
        <v>2721</v>
      </c>
      <c r="D5997" t="s">
        <v>6216</v>
      </c>
      <c r="E5997">
        <v>458.43</v>
      </c>
      <c r="F5997">
        <v>5</v>
      </c>
      <c r="G5997">
        <v>0.3</v>
      </c>
      <c r="H5997">
        <v>-137.529</v>
      </c>
      <c r="I5997" t="s">
        <v>32</v>
      </c>
      <c r="J5997" t="s">
        <v>39</v>
      </c>
      <c r="K5997" t="s">
        <v>6217</v>
      </c>
      <c r="L5997" t="s">
        <v>137</v>
      </c>
      <c r="M5997" t="s">
        <v>445</v>
      </c>
      <c r="N5997" t="s">
        <v>446</v>
      </c>
      <c r="O5997">
        <f t="shared" si="93"/>
        <v>2016</v>
      </c>
    </row>
    <row r="5998" spans="1:15" x14ac:dyDescent="0.3">
      <c r="A5998" t="s">
        <v>7814</v>
      </c>
      <c r="B5998" s="7">
        <v>42715</v>
      </c>
      <c r="C5998" t="s">
        <v>2721</v>
      </c>
      <c r="D5998" t="s">
        <v>2207</v>
      </c>
      <c r="E5998">
        <v>387.13600000000002</v>
      </c>
      <c r="F5998">
        <v>4</v>
      </c>
      <c r="G5998">
        <v>0.2</v>
      </c>
      <c r="H5998">
        <v>24.196000000000002</v>
      </c>
      <c r="I5998" t="s">
        <v>44</v>
      </c>
      <c r="J5998" t="s">
        <v>76</v>
      </c>
      <c r="K5998" t="s">
        <v>2208</v>
      </c>
      <c r="L5998" t="s">
        <v>137</v>
      </c>
      <c r="M5998" t="s">
        <v>445</v>
      </c>
      <c r="N5998" t="s">
        <v>446</v>
      </c>
      <c r="O5998">
        <f t="shared" si="93"/>
        <v>2016</v>
      </c>
    </row>
    <row r="5999" spans="1:15" x14ac:dyDescent="0.3">
      <c r="A5999" t="s">
        <v>7814</v>
      </c>
      <c r="B5999" s="7">
        <v>42715</v>
      </c>
      <c r="C5999" t="s">
        <v>2721</v>
      </c>
      <c r="D5999" t="s">
        <v>3320</v>
      </c>
      <c r="E5999">
        <v>328.59</v>
      </c>
      <c r="F5999">
        <v>3</v>
      </c>
      <c r="G5999">
        <v>0.4</v>
      </c>
      <c r="H5999">
        <v>-147.8655</v>
      </c>
      <c r="I5999" t="s">
        <v>32</v>
      </c>
      <c r="J5999" t="s">
        <v>53</v>
      </c>
      <c r="K5999" t="s">
        <v>3321</v>
      </c>
      <c r="L5999" t="s">
        <v>137</v>
      </c>
      <c r="M5999" t="s">
        <v>445</v>
      </c>
      <c r="N5999" t="s">
        <v>446</v>
      </c>
      <c r="O5999">
        <f t="shared" si="93"/>
        <v>2016</v>
      </c>
    </row>
    <row r="6000" spans="1:15" x14ac:dyDescent="0.3">
      <c r="A6000" t="s">
        <v>7815</v>
      </c>
      <c r="B6000" s="7">
        <v>41983</v>
      </c>
      <c r="C6000" t="s">
        <v>520</v>
      </c>
      <c r="D6000" t="s">
        <v>3082</v>
      </c>
      <c r="E6000">
        <v>338.35199999999998</v>
      </c>
      <c r="F6000">
        <v>3</v>
      </c>
      <c r="G6000">
        <v>0.2</v>
      </c>
      <c r="H6000">
        <v>4.2294</v>
      </c>
      <c r="I6000" t="s">
        <v>32</v>
      </c>
      <c r="J6000" t="s">
        <v>39</v>
      </c>
      <c r="K6000" t="s">
        <v>3083</v>
      </c>
      <c r="L6000" t="s">
        <v>47</v>
      </c>
      <c r="M6000" t="s">
        <v>5568</v>
      </c>
      <c r="N6000" t="s">
        <v>7816</v>
      </c>
      <c r="O6000">
        <f t="shared" si="93"/>
        <v>2014</v>
      </c>
    </row>
    <row r="6001" spans="1:15" x14ac:dyDescent="0.3">
      <c r="A6001" t="s">
        <v>7815</v>
      </c>
      <c r="B6001" s="7">
        <v>41983</v>
      </c>
      <c r="C6001" t="s">
        <v>520</v>
      </c>
      <c r="D6001" t="s">
        <v>2444</v>
      </c>
      <c r="E6001">
        <v>25.92</v>
      </c>
      <c r="F6001">
        <v>4</v>
      </c>
      <c r="G6001">
        <v>0</v>
      </c>
      <c r="H6001">
        <v>12.441599999999999</v>
      </c>
      <c r="I6001" t="s">
        <v>44</v>
      </c>
      <c r="J6001" t="s">
        <v>85</v>
      </c>
      <c r="K6001" t="s">
        <v>2445</v>
      </c>
      <c r="L6001" t="s">
        <v>47</v>
      </c>
      <c r="M6001" t="s">
        <v>5568</v>
      </c>
      <c r="N6001" t="s">
        <v>7816</v>
      </c>
      <c r="O6001">
        <f t="shared" si="93"/>
        <v>2014</v>
      </c>
    </row>
    <row r="6002" spans="1:15" x14ac:dyDescent="0.3">
      <c r="A6002" t="s">
        <v>7815</v>
      </c>
      <c r="B6002" s="7">
        <v>41983</v>
      </c>
      <c r="C6002" t="s">
        <v>520</v>
      </c>
      <c r="D6002" t="s">
        <v>1368</v>
      </c>
      <c r="E6002">
        <v>91.36</v>
      </c>
      <c r="F6002">
        <v>4</v>
      </c>
      <c r="G6002">
        <v>0</v>
      </c>
      <c r="H6002">
        <v>42.025599999999997</v>
      </c>
      <c r="I6002" t="s">
        <v>44</v>
      </c>
      <c r="J6002" t="s">
        <v>85</v>
      </c>
      <c r="K6002" t="s">
        <v>1369</v>
      </c>
      <c r="L6002" t="s">
        <v>47</v>
      </c>
      <c r="M6002" t="s">
        <v>5568</v>
      </c>
      <c r="N6002" t="s">
        <v>7816</v>
      </c>
      <c r="O6002">
        <f t="shared" si="93"/>
        <v>2014</v>
      </c>
    </row>
    <row r="6003" spans="1:15" x14ac:dyDescent="0.3">
      <c r="A6003" t="s">
        <v>7817</v>
      </c>
      <c r="B6003" s="7">
        <v>41986</v>
      </c>
      <c r="C6003" t="s">
        <v>4466</v>
      </c>
      <c r="D6003" t="s">
        <v>4031</v>
      </c>
      <c r="E6003">
        <v>87.96</v>
      </c>
      <c r="F6003">
        <v>3</v>
      </c>
      <c r="G6003">
        <v>0.2</v>
      </c>
      <c r="H6003">
        <v>7.6965000000000003</v>
      </c>
      <c r="I6003" t="s">
        <v>32</v>
      </c>
      <c r="J6003" t="s">
        <v>63</v>
      </c>
      <c r="K6003" t="s">
        <v>4032</v>
      </c>
      <c r="L6003" t="s">
        <v>47</v>
      </c>
      <c r="M6003" t="s">
        <v>281</v>
      </c>
      <c r="N6003" t="s">
        <v>486</v>
      </c>
      <c r="O6003">
        <f t="shared" si="93"/>
        <v>2014</v>
      </c>
    </row>
    <row r="6004" spans="1:15" x14ac:dyDescent="0.3">
      <c r="A6004" t="s">
        <v>7817</v>
      </c>
      <c r="B6004" s="7">
        <v>41986</v>
      </c>
      <c r="C6004" t="s">
        <v>4466</v>
      </c>
      <c r="D6004" t="s">
        <v>1809</v>
      </c>
      <c r="E6004">
        <v>5.2140000000000004</v>
      </c>
      <c r="F6004">
        <v>2</v>
      </c>
      <c r="G6004">
        <v>0.7</v>
      </c>
      <c r="H6004">
        <v>-4.1711999999999998</v>
      </c>
      <c r="I6004" t="s">
        <v>44</v>
      </c>
      <c r="J6004" t="s">
        <v>73</v>
      </c>
      <c r="K6004" t="s">
        <v>1810</v>
      </c>
      <c r="L6004" t="s">
        <v>47</v>
      </c>
      <c r="M6004" t="s">
        <v>281</v>
      </c>
      <c r="N6004" t="s">
        <v>486</v>
      </c>
      <c r="O6004">
        <f t="shared" si="93"/>
        <v>2014</v>
      </c>
    </row>
    <row r="6005" spans="1:15" x14ac:dyDescent="0.3">
      <c r="A6005" t="s">
        <v>7818</v>
      </c>
      <c r="B6005" s="7">
        <v>42999</v>
      </c>
      <c r="C6005" t="s">
        <v>2153</v>
      </c>
      <c r="D6005" t="s">
        <v>413</v>
      </c>
      <c r="E6005">
        <v>12.294</v>
      </c>
      <c r="F6005">
        <v>1</v>
      </c>
      <c r="G6005">
        <v>0.7</v>
      </c>
      <c r="H6005">
        <v>-8.6058000000000003</v>
      </c>
      <c r="I6005" t="s">
        <v>44</v>
      </c>
      <c r="J6005" t="s">
        <v>73</v>
      </c>
      <c r="K6005" t="s">
        <v>414</v>
      </c>
      <c r="L6005" t="s">
        <v>35</v>
      </c>
      <c r="M6005" t="s">
        <v>55</v>
      </c>
      <c r="N6005" t="s">
        <v>1256</v>
      </c>
      <c r="O6005">
        <f t="shared" si="93"/>
        <v>2017</v>
      </c>
    </row>
    <row r="6006" spans="1:15" x14ac:dyDescent="0.3">
      <c r="A6006" t="s">
        <v>7819</v>
      </c>
      <c r="B6006" s="7">
        <v>42985</v>
      </c>
      <c r="C6006" t="s">
        <v>2695</v>
      </c>
      <c r="D6006" t="s">
        <v>2150</v>
      </c>
      <c r="E6006">
        <v>19.760000000000002</v>
      </c>
      <c r="F6006">
        <v>4</v>
      </c>
      <c r="G6006">
        <v>0</v>
      </c>
      <c r="H6006">
        <v>8.2992000000000008</v>
      </c>
      <c r="I6006" t="s">
        <v>32</v>
      </c>
      <c r="J6006" t="s">
        <v>63</v>
      </c>
      <c r="K6006" t="s">
        <v>2151</v>
      </c>
      <c r="L6006" t="s">
        <v>47</v>
      </c>
      <c r="M6006" t="s">
        <v>48</v>
      </c>
      <c r="N6006" t="s">
        <v>49</v>
      </c>
      <c r="O6006">
        <f t="shared" si="93"/>
        <v>2017</v>
      </c>
    </row>
    <row r="6007" spans="1:15" x14ac:dyDescent="0.3">
      <c r="A6007" t="s">
        <v>7820</v>
      </c>
      <c r="B6007" s="7">
        <v>42310</v>
      </c>
      <c r="C6007" t="s">
        <v>4447</v>
      </c>
      <c r="D6007" t="s">
        <v>5876</v>
      </c>
      <c r="E6007">
        <v>109.764</v>
      </c>
      <c r="F6007">
        <v>2</v>
      </c>
      <c r="G6007">
        <v>0.1</v>
      </c>
      <c r="H6007">
        <v>8.5372000000000003</v>
      </c>
      <c r="I6007" t="s">
        <v>32</v>
      </c>
      <c r="J6007" t="s">
        <v>39</v>
      </c>
      <c r="K6007" t="s">
        <v>5877</v>
      </c>
      <c r="L6007" t="s">
        <v>137</v>
      </c>
      <c r="M6007" t="s">
        <v>243</v>
      </c>
      <c r="N6007" t="s">
        <v>251</v>
      </c>
      <c r="O6007">
        <f t="shared" si="93"/>
        <v>2015</v>
      </c>
    </row>
    <row r="6008" spans="1:15" x14ac:dyDescent="0.3">
      <c r="A6008" t="s">
        <v>7821</v>
      </c>
      <c r="B6008" s="7">
        <v>43080</v>
      </c>
      <c r="C6008" t="s">
        <v>3481</v>
      </c>
      <c r="D6008" t="s">
        <v>4699</v>
      </c>
      <c r="E6008">
        <v>128.85</v>
      </c>
      <c r="F6008">
        <v>3</v>
      </c>
      <c r="G6008">
        <v>0</v>
      </c>
      <c r="H6008">
        <v>3.8654999999999999</v>
      </c>
      <c r="I6008" t="s">
        <v>69</v>
      </c>
      <c r="J6008" t="s">
        <v>70</v>
      </c>
      <c r="K6008" t="s">
        <v>4700</v>
      </c>
      <c r="L6008" t="s">
        <v>137</v>
      </c>
      <c r="M6008" t="s">
        <v>1102</v>
      </c>
      <c r="N6008" t="s">
        <v>3453</v>
      </c>
      <c r="O6008">
        <f t="shared" si="93"/>
        <v>2017</v>
      </c>
    </row>
    <row r="6009" spans="1:15" x14ac:dyDescent="0.3">
      <c r="A6009" t="s">
        <v>7822</v>
      </c>
      <c r="B6009" s="7">
        <v>42826</v>
      </c>
      <c r="C6009" t="s">
        <v>2427</v>
      </c>
      <c r="D6009" t="s">
        <v>411</v>
      </c>
      <c r="E6009">
        <v>127.95</v>
      </c>
      <c r="F6009">
        <v>3</v>
      </c>
      <c r="G6009">
        <v>0</v>
      </c>
      <c r="H6009">
        <v>21.7515</v>
      </c>
      <c r="I6009" t="s">
        <v>32</v>
      </c>
      <c r="J6009" t="s">
        <v>63</v>
      </c>
      <c r="K6009" t="s">
        <v>412</v>
      </c>
      <c r="L6009" t="s">
        <v>35</v>
      </c>
      <c r="M6009" t="s">
        <v>346</v>
      </c>
      <c r="N6009" t="s">
        <v>2270</v>
      </c>
      <c r="O6009">
        <f t="shared" si="93"/>
        <v>2017</v>
      </c>
    </row>
    <row r="6010" spans="1:15" x14ac:dyDescent="0.3">
      <c r="A6010" t="s">
        <v>7823</v>
      </c>
      <c r="B6010" s="7">
        <v>42368</v>
      </c>
      <c r="C6010" t="s">
        <v>434</v>
      </c>
      <c r="D6010" t="s">
        <v>4015</v>
      </c>
      <c r="E6010">
        <v>68.52</v>
      </c>
      <c r="F6010">
        <v>3</v>
      </c>
      <c r="G6010">
        <v>0</v>
      </c>
      <c r="H6010">
        <v>31.519200000000001</v>
      </c>
      <c r="I6010" t="s">
        <v>44</v>
      </c>
      <c r="J6010" t="s">
        <v>85</v>
      </c>
      <c r="K6010" t="s">
        <v>4016</v>
      </c>
      <c r="L6010" t="s">
        <v>47</v>
      </c>
      <c r="M6010" t="s">
        <v>48</v>
      </c>
      <c r="N6010" t="s">
        <v>49</v>
      </c>
      <c r="O6010">
        <f t="shared" si="93"/>
        <v>2015</v>
      </c>
    </row>
    <row r="6011" spans="1:15" x14ac:dyDescent="0.3">
      <c r="A6011" t="s">
        <v>7823</v>
      </c>
      <c r="B6011" s="7">
        <v>42368</v>
      </c>
      <c r="C6011" t="s">
        <v>434</v>
      </c>
      <c r="D6011" t="s">
        <v>1235</v>
      </c>
      <c r="E6011">
        <v>74.94</v>
      </c>
      <c r="F6011">
        <v>3</v>
      </c>
      <c r="G6011">
        <v>0</v>
      </c>
      <c r="H6011">
        <v>14.2386</v>
      </c>
      <c r="I6011" t="s">
        <v>44</v>
      </c>
      <c r="J6011" t="s">
        <v>58</v>
      </c>
      <c r="K6011" t="s">
        <v>1236</v>
      </c>
      <c r="L6011" t="s">
        <v>47</v>
      </c>
      <c r="M6011" t="s">
        <v>48</v>
      </c>
      <c r="N6011" t="s">
        <v>49</v>
      </c>
      <c r="O6011">
        <f t="shared" si="93"/>
        <v>2015</v>
      </c>
    </row>
    <row r="6012" spans="1:15" x14ac:dyDescent="0.3">
      <c r="A6012" t="s">
        <v>7823</v>
      </c>
      <c r="B6012" s="7">
        <v>42368</v>
      </c>
      <c r="C6012" t="s">
        <v>434</v>
      </c>
      <c r="D6012" t="s">
        <v>2282</v>
      </c>
      <c r="E6012">
        <v>2548.56</v>
      </c>
      <c r="F6012">
        <v>6</v>
      </c>
      <c r="G6012">
        <v>0.2</v>
      </c>
      <c r="H6012">
        <v>286.71300000000002</v>
      </c>
      <c r="I6012" t="s">
        <v>69</v>
      </c>
      <c r="J6012" t="s">
        <v>604</v>
      </c>
      <c r="K6012" t="s">
        <v>2283</v>
      </c>
      <c r="L6012" t="s">
        <v>47</v>
      </c>
      <c r="M6012" t="s">
        <v>48</v>
      </c>
      <c r="N6012" t="s">
        <v>49</v>
      </c>
      <c r="O6012">
        <f t="shared" si="93"/>
        <v>2015</v>
      </c>
    </row>
    <row r="6013" spans="1:15" x14ac:dyDescent="0.3">
      <c r="A6013" t="s">
        <v>7823</v>
      </c>
      <c r="B6013" s="7">
        <v>42368</v>
      </c>
      <c r="C6013" t="s">
        <v>434</v>
      </c>
      <c r="D6013" t="s">
        <v>845</v>
      </c>
      <c r="E6013">
        <v>271.44</v>
      </c>
      <c r="F6013">
        <v>3</v>
      </c>
      <c r="G6013">
        <v>0</v>
      </c>
      <c r="H6013">
        <v>122.148</v>
      </c>
      <c r="I6013" t="s">
        <v>44</v>
      </c>
      <c r="J6013" t="s">
        <v>159</v>
      </c>
      <c r="K6013" t="s">
        <v>846</v>
      </c>
      <c r="L6013" t="s">
        <v>47</v>
      </c>
      <c r="M6013" t="s">
        <v>48</v>
      </c>
      <c r="N6013" t="s">
        <v>49</v>
      </c>
      <c r="O6013">
        <f t="shared" si="93"/>
        <v>2015</v>
      </c>
    </row>
    <row r="6014" spans="1:15" x14ac:dyDescent="0.3">
      <c r="A6014" t="s">
        <v>7823</v>
      </c>
      <c r="B6014" s="7">
        <v>42368</v>
      </c>
      <c r="C6014" t="s">
        <v>434</v>
      </c>
      <c r="D6014" t="s">
        <v>4219</v>
      </c>
      <c r="E6014">
        <v>287.88</v>
      </c>
      <c r="F6014">
        <v>3</v>
      </c>
      <c r="G6014">
        <v>0.2</v>
      </c>
      <c r="H6014">
        <v>35.984999999999999</v>
      </c>
      <c r="I6014" t="s">
        <v>69</v>
      </c>
      <c r="J6014" t="s">
        <v>70</v>
      </c>
      <c r="K6014" t="s">
        <v>4220</v>
      </c>
      <c r="L6014" t="s">
        <v>47</v>
      </c>
      <c r="M6014" t="s">
        <v>48</v>
      </c>
      <c r="N6014" t="s">
        <v>49</v>
      </c>
      <c r="O6014">
        <f t="shared" si="93"/>
        <v>2015</v>
      </c>
    </row>
    <row r="6015" spans="1:15" x14ac:dyDescent="0.3">
      <c r="A6015" t="s">
        <v>7824</v>
      </c>
      <c r="B6015" s="7">
        <v>42439</v>
      </c>
      <c r="C6015" t="s">
        <v>4515</v>
      </c>
      <c r="D6015" t="s">
        <v>3878</v>
      </c>
      <c r="E6015">
        <v>14.9</v>
      </c>
      <c r="F6015">
        <v>5</v>
      </c>
      <c r="G6015">
        <v>0</v>
      </c>
      <c r="H6015">
        <v>7.1520000000000001</v>
      </c>
      <c r="I6015" t="s">
        <v>44</v>
      </c>
      <c r="J6015" t="s">
        <v>85</v>
      </c>
      <c r="K6015" t="s">
        <v>3879</v>
      </c>
      <c r="L6015" t="s">
        <v>47</v>
      </c>
      <c r="M6015" t="s">
        <v>48</v>
      </c>
      <c r="N6015" t="s">
        <v>49</v>
      </c>
      <c r="O6015">
        <f t="shared" si="93"/>
        <v>2016</v>
      </c>
    </row>
    <row r="6016" spans="1:15" x14ac:dyDescent="0.3">
      <c r="A6016" t="s">
        <v>7824</v>
      </c>
      <c r="B6016" s="7">
        <v>42439</v>
      </c>
      <c r="C6016" t="s">
        <v>4515</v>
      </c>
      <c r="D6016" t="s">
        <v>4052</v>
      </c>
      <c r="E6016">
        <v>4158.9120000000003</v>
      </c>
      <c r="F6016">
        <v>8</v>
      </c>
      <c r="G6016">
        <v>0.2</v>
      </c>
      <c r="H6016">
        <v>363.90480000000002</v>
      </c>
      <c r="I6016" t="s">
        <v>69</v>
      </c>
      <c r="J6016" t="s">
        <v>70</v>
      </c>
      <c r="K6016" t="s">
        <v>4053</v>
      </c>
      <c r="L6016" t="s">
        <v>47</v>
      </c>
      <c r="M6016" t="s">
        <v>48</v>
      </c>
      <c r="N6016" t="s">
        <v>49</v>
      </c>
      <c r="O6016">
        <f t="shared" si="93"/>
        <v>2016</v>
      </c>
    </row>
    <row r="6017" spans="1:15" x14ac:dyDescent="0.3">
      <c r="A6017" t="s">
        <v>7825</v>
      </c>
      <c r="B6017" s="7">
        <v>41735</v>
      </c>
      <c r="C6017" t="s">
        <v>5472</v>
      </c>
      <c r="D6017" t="s">
        <v>7709</v>
      </c>
      <c r="E6017">
        <v>91.96</v>
      </c>
      <c r="F6017">
        <v>2</v>
      </c>
      <c r="G6017">
        <v>0</v>
      </c>
      <c r="H6017">
        <v>15.6332</v>
      </c>
      <c r="I6017" t="s">
        <v>32</v>
      </c>
      <c r="J6017" t="s">
        <v>63</v>
      </c>
      <c r="K6017" t="s">
        <v>7710</v>
      </c>
      <c r="L6017" t="s">
        <v>47</v>
      </c>
      <c r="M6017" t="s">
        <v>48</v>
      </c>
      <c r="N6017" t="s">
        <v>49</v>
      </c>
      <c r="O6017">
        <f t="shared" si="93"/>
        <v>2014</v>
      </c>
    </row>
    <row r="6018" spans="1:15" x14ac:dyDescent="0.3">
      <c r="A6018" t="s">
        <v>7825</v>
      </c>
      <c r="B6018" s="7">
        <v>41735</v>
      </c>
      <c r="C6018" t="s">
        <v>5472</v>
      </c>
      <c r="D6018" t="s">
        <v>1004</v>
      </c>
      <c r="E6018">
        <v>33.11</v>
      </c>
      <c r="F6018">
        <v>7</v>
      </c>
      <c r="G6018">
        <v>0</v>
      </c>
      <c r="H6018">
        <v>12.9129</v>
      </c>
      <c r="I6018" t="s">
        <v>32</v>
      </c>
      <c r="J6018" t="s">
        <v>63</v>
      </c>
      <c r="K6018" t="s">
        <v>1005</v>
      </c>
      <c r="L6018" t="s">
        <v>47</v>
      </c>
      <c r="M6018" t="s">
        <v>48</v>
      </c>
      <c r="N6018" t="s">
        <v>49</v>
      </c>
      <c r="O6018">
        <f t="shared" ref="O6018:O6081" si="94">YEAR(B6018)</f>
        <v>2014</v>
      </c>
    </row>
    <row r="6019" spans="1:15" x14ac:dyDescent="0.3">
      <c r="A6019" t="s">
        <v>7825</v>
      </c>
      <c r="B6019" s="7">
        <v>41735</v>
      </c>
      <c r="C6019" t="s">
        <v>5472</v>
      </c>
      <c r="D6019" t="s">
        <v>4114</v>
      </c>
      <c r="E6019">
        <v>19.440000000000001</v>
      </c>
      <c r="F6019">
        <v>3</v>
      </c>
      <c r="G6019">
        <v>0</v>
      </c>
      <c r="H6019">
        <v>9.3312000000000008</v>
      </c>
      <c r="I6019" t="s">
        <v>44</v>
      </c>
      <c r="J6019" t="s">
        <v>85</v>
      </c>
      <c r="K6019" t="s">
        <v>4115</v>
      </c>
      <c r="L6019" t="s">
        <v>47</v>
      </c>
      <c r="M6019" t="s">
        <v>48</v>
      </c>
      <c r="N6019" t="s">
        <v>49</v>
      </c>
      <c r="O6019">
        <f t="shared" si="94"/>
        <v>2014</v>
      </c>
    </row>
    <row r="6020" spans="1:15" x14ac:dyDescent="0.3">
      <c r="A6020" t="s">
        <v>7825</v>
      </c>
      <c r="B6020" s="7">
        <v>41735</v>
      </c>
      <c r="C6020" t="s">
        <v>5472</v>
      </c>
      <c r="D6020" t="s">
        <v>5607</v>
      </c>
      <c r="E6020">
        <v>55.48</v>
      </c>
      <c r="F6020">
        <v>1</v>
      </c>
      <c r="G6020">
        <v>0</v>
      </c>
      <c r="H6020">
        <v>26.630400000000002</v>
      </c>
      <c r="I6020" t="s">
        <v>44</v>
      </c>
      <c r="J6020" t="s">
        <v>85</v>
      </c>
      <c r="K6020" t="s">
        <v>5608</v>
      </c>
      <c r="L6020" t="s">
        <v>47</v>
      </c>
      <c r="M6020" t="s">
        <v>48</v>
      </c>
      <c r="N6020" t="s">
        <v>49</v>
      </c>
      <c r="O6020">
        <f t="shared" si="94"/>
        <v>2014</v>
      </c>
    </row>
    <row r="6021" spans="1:15" x14ac:dyDescent="0.3">
      <c r="A6021" t="s">
        <v>7826</v>
      </c>
      <c r="B6021" s="7">
        <v>41917</v>
      </c>
      <c r="C6021" t="s">
        <v>5026</v>
      </c>
      <c r="D6021" t="s">
        <v>75</v>
      </c>
      <c r="E6021">
        <v>91.92</v>
      </c>
      <c r="F6021">
        <v>5</v>
      </c>
      <c r="G6021">
        <v>0.2</v>
      </c>
      <c r="H6021">
        <v>11.49</v>
      </c>
      <c r="I6021" t="s">
        <v>44</v>
      </c>
      <c r="J6021" t="s">
        <v>76</v>
      </c>
      <c r="K6021" t="s">
        <v>77</v>
      </c>
      <c r="L6021" t="s">
        <v>137</v>
      </c>
      <c r="M6021" t="s">
        <v>445</v>
      </c>
      <c r="N6021" t="s">
        <v>446</v>
      </c>
      <c r="O6021">
        <f t="shared" si="94"/>
        <v>2014</v>
      </c>
    </row>
    <row r="6022" spans="1:15" x14ac:dyDescent="0.3">
      <c r="A6022" t="s">
        <v>7827</v>
      </c>
      <c r="B6022" s="7">
        <v>42595</v>
      </c>
      <c r="C6022" t="s">
        <v>5139</v>
      </c>
      <c r="D6022" t="s">
        <v>4679</v>
      </c>
      <c r="E6022">
        <v>17.34</v>
      </c>
      <c r="F6022">
        <v>2</v>
      </c>
      <c r="G6022">
        <v>0</v>
      </c>
      <c r="H6022">
        <v>4.6818</v>
      </c>
      <c r="I6022" t="s">
        <v>44</v>
      </c>
      <c r="J6022" t="s">
        <v>76</v>
      </c>
      <c r="K6022" t="s">
        <v>1263</v>
      </c>
      <c r="L6022" t="s">
        <v>35</v>
      </c>
      <c r="M6022" t="s">
        <v>653</v>
      </c>
      <c r="N6022" t="s">
        <v>7828</v>
      </c>
      <c r="O6022">
        <f t="shared" si="94"/>
        <v>2016</v>
      </c>
    </row>
    <row r="6023" spans="1:15" x14ac:dyDescent="0.3">
      <c r="A6023" t="s">
        <v>7827</v>
      </c>
      <c r="B6023" s="7">
        <v>42595</v>
      </c>
      <c r="C6023" t="s">
        <v>5139</v>
      </c>
      <c r="D6023" t="s">
        <v>1250</v>
      </c>
      <c r="E6023">
        <v>71.98</v>
      </c>
      <c r="F6023">
        <v>2</v>
      </c>
      <c r="G6023">
        <v>0</v>
      </c>
      <c r="H6023">
        <v>15.1158</v>
      </c>
      <c r="I6023" t="s">
        <v>69</v>
      </c>
      <c r="J6023" t="s">
        <v>148</v>
      </c>
      <c r="K6023" t="s">
        <v>1251</v>
      </c>
      <c r="L6023" t="s">
        <v>35</v>
      </c>
      <c r="M6023" t="s">
        <v>653</v>
      </c>
      <c r="N6023" t="s">
        <v>7828</v>
      </c>
      <c r="O6023">
        <f t="shared" si="94"/>
        <v>2016</v>
      </c>
    </row>
    <row r="6024" spans="1:15" x14ac:dyDescent="0.3">
      <c r="A6024" t="s">
        <v>7829</v>
      </c>
      <c r="B6024" s="7">
        <v>41960</v>
      </c>
      <c r="C6024" t="s">
        <v>688</v>
      </c>
      <c r="D6024" t="s">
        <v>447</v>
      </c>
      <c r="E6024">
        <v>7.08</v>
      </c>
      <c r="F6024">
        <v>3</v>
      </c>
      <c r="G6024">
        <v>0.2</v>
      </c>
      <c r="H6024">
        <v>2.4780000000000002</v>
      </c>
      <c r="I6024" t="s">
        <v>44</v>
      </c>
      <c r="J6024" t="s">
        <v>159</v>
      </c>
      <c r="K6024" t="s">
        <v>448</v>
      </c>
      <c r="L6024" t="s">
        <v>99</v>
      </c>
      <c r="M6024" t="s">
        <v>100</v>
      </c>
      <c r="N6024" t="s">
        <v>7518</v>
      </c>
      <c r="O6024">
        <f t="shared" si="94"/>
        <v>2014</v>
      </c>
    </row>
    <row r="6025" spans="1:15" x14ac:dyDescent="0.3">
      <c r="A6025" t="s">
        <v>7830</v>
      </c>
      <c r="B6025" s="7">
        <v>42849</v>
      </c>
      <c r="C6025" t="s">
        <v>2358</v>
      </c>
      <c r="D6025" t="s">
        <v>3736</v>
      </c>
      <c r="E6025">
        <v>69.98</v>
      </c>
      <c r="F6025">
        <v>2</v>
      </c>
      <c r="G6025">
        <v>0</v>
      </c>
      <c r="H6025">
        <v>4.8986000000000001</v>
      </c>
      <c r="I6025" t="s">
        <v>69</v>
      </c>
      <c r="J6025" t="s">
        <v>148</v>
      </c>
      <c r="K6025" t="s">
        <v>3737</v>
      </c>
      <c r="L6025" t="s">
        <v>137</v>
      </c>
      <c r="M6025" t="s">
        <v>1237</v>
      </c>
      <c r="N6025" t="s">
        <v>3156</v>
      </c>
      <c r="O6025">
        <f t="shared" si="94"/>
        <v>2017</v>
      </c>
    </row>
    <row r="6026" spans="1:15" x14ac:dyDescent="0.3">
      <c r="A6026" t="s">
        <v>7831</v>
      </c>
      <c r="B6026" s="7">
        <v>42971</v>
      </c>
      <c r="C6026" t="s">
        <v>5323</v>
      </c>
      <c r="D6026" t="s">
        <v>7291</v>
      </c>
      <c r="E6026">
        <v>646.27200000000005</v>
      </c>
      <c r="F6026">
        <v>8</v>
      </c>
      <c r="G6026">
        <v>0.2</v>
      </c>
      <c r="H6026">
        <v>64.627200000000002</v>
      </c>
      <c r="I6026" t="s">
        <v>44</v>
      </c>
      <c r="J6026" t="s">
        <v>76</v>
      </c>
      <c r="K6026" t="s">
        <v>7292</v>
      </c>
      <c r="L6026" t="s">
        <v>137</v>
      </c>
      <c r="M6026" t="s">
        <v>445</v>
      </c>
      <c r="N6026" t="s">
        <v>2173</v>
      </c>
      <c r="O6026">
        <f t="shared" si="94"/>
        <v>2017</v>
      </c>
    </row>
    <row r="6027" spans="1:15" x14ac:dyDescent="0.3">
      <c r="A6027" t="s">
        <v>7831</v>
      </c>
      <c r="B6027" s="7">
        <v>42971</v>
      </c>
      <c r="C6027" t="s">
        <v>5323</v>
      </c>
      <c r="D6027" t="s">
        <v>2498</v>
      </c>
      <c r="E6027">
        <v>10.368</v>
      </c>
      <c r="F6027">
        <v>2</v>
      </c>
      <c r="G6027">
        <v>0.2</v>
      </c>
      <c r="H6027">
        <v>3.7584</v>
      </c>
      <c r="I6027" t="s">
        <v>44</v>
      </c>
      <c r="J6027" t="s">
        <v>85</v>
      </c>
      <c r="K6027" t="s">
        <v>2499</v>
      </c>
      <c r="L6027" t="s">
        <v>137</v>
      </c>
      <c r="M6027" t="s">
        <v>445</v>
      </c>
      <c r="N6027" t="s">
        <v>2173</v>
      </c>
      <c r="O6027">
        <f t="shared" si="94"/>
        <v>2017</v>
      </c>
    </row>
    <row r="6028" spans="1:15" x14ac:dyDescent="0.3">
      <c r="A6028" t="s">
        <v>7832</v>
      </c>
      <c r="B6028" s="7">
        <v>42789</v>
      </c>
      <c r="C6028" t="s">
        <v>4250</v>
      </c>
      <c r="D6028" t="s">
        <v>5528</v>
      </c>
      <c r="E6028">
        <v>8.4</v>
      </c>
      <c r="F6028">
        <v>5</v>
      </c>
      <c r="G6028">
        <v>0</v>
      </c>
      <c r="H6028">
        <v>0.33600000000000002</v>
      </c>
      <c r="I6028" t="s">
        <v>44</v>
      </c>
      <c r="J6028" t="s">
        <v>241</v>
      </c>
      <c r="K6028" t="s">
        <v>5529</v>
      </c>
      <c r="L6028" t="s">
        <v>47</v>
      </c>
      <c r="M6028" t="s">
        <v>93</v>
      </c>
      <c r="N6028" t="s">
        <v>94</v>
      </c>
      <c r="O6028">
        <f t="shared" si="94"/>
        <v>2017</v>
      </c>
    </row>
    <row r="6029" spans="1:15" x14ac:dyDescent="0.3">
      <c r="A6029" t="s">
        <v>7832</v>
      </c>
      <c r="B6029" s="7">
        <v>42789</v>
      </c>
      <c r="C6029" t="s">
        <v>4250</v>
      </c>
      <c r="D6029" t="s">
        <v>2855</v>
      </c>
      <c r="E6029">
        <v>71.959999999999994</v>
      </c>
      <c r="F6029">
        <v>5</v>
      </c>
      <c r="G6029">
        <v>0.2</v>
      </c>
      <c r="H6029">
        <v>25.186</v>
      </c>
      <c r="I6029" t="s">
        <v>69</v>
      </c>
      <c r="J6029" t="s">
        <v>70</v>
      </c>
      <c r="K6029" t="s">
        <v>2856</v>
      </c>
      <c r="L6029" t="s">
        <v>47</v>
      </c>
      <c r="M6029" t="s">
        <v>93</v>
      </c>
      <c r="N6029" t="s">
        <v>94</v>
      </c>
      <c r="O6029">
        <f t="shared" si="94"/>
        <v>2017</v>
      </c>
    </row>
    <row r="6030" spans="1:15" x14ac:dyDescent="0.3">
      <c r="A6030" t="s">
        <v>7833</v>
      </c>
      <c r="B6030" s="7">
        <v>42693</v>
      </c>
      <c r="C6030" t="s">
        <v>2175</v>
      </c>
      <c r="D6030" t="s">
        <v>2342</v>
      </c>
      <c r="E6030">
        <v>18.48</v>
      </c>
      <c r="F6030">
        <v>2</v>
      </c>
      <c r="G6030">
        <v>0.2</v>
      </c>
      <c r="H6030">
        <v>6.0060000000000002</v>
      </c>
      <c r="I6030" t="s">
        <v>44</v>
      </c>
      <c r="J6030" t="s">
        <v>66</v>
      </c>
      <c r="K6030" t="s">
        <v>2343</v>
      </c>
      <c r="L6030" t="s">
        <v>35</v>
      </c>
      <c r="M6030" t="s">
        <v>87</v>
      </c>
      <c r="N6030" t="s">
        <v>1347</v>
      </c>
      <c r="O6030">
        <f t="shared" si="94"/>
        <v>2016</v>
      </c>
    </row>
    <row r="6031" spans="1:15" x14ac:dyDescent="0.3">
      <c r="A6031" t="s">
        <v>7834</v>
      </c>
      <c r="B6031" s="7">
        <v>42688</v>
      </c>
      <c r="C6031" t="s">
        <v>4932</v>
      </c>
      <c r="D6031" t="s">
        <v>3273</v>
      </c>
      <c r="E6031">
        <v>9.84</v>
      </c>
      <c r="F6031">
        <v>3</v>
      </c>
      <c r="G6031">
        <v>0</v>
      </c>
      <c r="H6031">
        <v>2.8536000000000001</v>
      </c>
      <c r="I6031" t="s">
        <v>44</v>
      </c>
      <c r="J6031" t="s">
        <v>66</v>
      </c>
      <c r="K6031" t="s">
        <v>3274</v>
      </c>
      <c r="L6031" t="s">
        <v>47</v>
      </c>
      <c r="M6031" t="s">
        <v>48</v>
      </c>
      <c r="N6031" t="s">
        <v>49</v>
      </c>
      <c r="O6031">
        <f t="shared" si="94"/>
        <v>2016</v>
      </c>
    </row>
    <row r="6032" spans="1:15" x14ac:dyDescent="0.3">
      <c r="A6032" t="s">
        <v>7835</v>
      </c>
      <c r="B6032" s="7">
        <v>42922</v>
      </c>
      <c r="C6032" t="s">
        <v>6550</v>
      </c>
      <c r="D6032" t="s">
        <v>4178</v>
      </c>
      <c r="E6032">
        <v>239.24</v>
      </c>
      <c r="F6032">
        <v>1</v>
      </c>
      <c r="G6032">
        <v>0.2</v>
      </c>
      <c r="H6032">
        <v>23.923999999999999</v>
      </c>
      <c r="I6032" t="s">
        <v>32</v>
      </c>
      <c r="J6032" t="s">
        <v>39</v>
      </c>
      <c r="K6032" t="s">
        <v>4179</v>
      </c>
      <c r="L6032" t="s">
        <v>35</v>
      </c>
      <c r="M6032" t="s">
        <v>55</v>
      </c>
      <c r="N6032" t="s">
        <v>1256</v>
      </c>
      <c r="O6032">
        <f t="shared" si="94"/>
        <v>2017</v>
      </c>
    </row>
    <row r="6033" spans="1:15" x14ac:dyDescent="0.3">
      <c r="A6033" t="s">
        <v>7836</v>
      </c>
      <c r="B6033" s="7">
        <v>42729</v>
      </c>
      <c r="C6033" t="s">
        <v>1234</v>
      </c>
      <c r="D6033" t="s">
        <v>4362</v>
      </c>
      <c r="E6033">
        <v>21.12</v>
      </c>
      <c r="F6033">
        <v>4</v>
      </c>
      <c r="G6033">
        <v>0</v>
      </c>
      <c r="H6033">
        <v>6.5472000000000001</v>
      </c>
      <c r="I6033" t="s">
        <v>32</v>
      </c>
      <c r="J6033" t="s">
        <v>63</v>
      </c>
      <c r="K6033" t="s">
        <v>4363</v>
      </c>
      <c r="L6033" t="s">
        <v>137</v>
      </c>
      <c r="M6033" t="s">
        <v>2372</v>
      </c>
      <c r="N6033" t="s">
        <v>7837</v>
      </c>
      <c r="O6033">
        <f t="shared" si="94"/>
        <v>2016</v>
      </c>
    </row>
    <row r="6034" spans="1:15" x14ac:dyDescent="0.3">
      <c r="A6034" t="s">
        <v>7838</v>
      </c>
      <c r="B6034" s="7">
        <v>42848</v>
      </c>
      <c r="C6034" t="s">
        <v>1101</v>
      </c>
      <c r="D6034" t="s">
        <v>514</v>
      </c>
      <c r="E6034">
        <v>54.9</v>
      </c>
      <c r="F6034">
        <v>5</v>
      </c>
      <c r="G6034">
        <v>0</v>
      </c>
      <c r="H6034">
        <v>15.372</v>
      </c>
      <c r="I6034" t="s">
        <v>44</v>
      </c>
      <c r="J6034" t="s">
        <v>515</v>
      </c>
      <c r="K6034" t="s">
        <v>516</v>
      </c>
      <c r="L6034" t="s">
        <v>137</v>
      </c>
      <c r="M6034" t="s">
        <v>243</v>
      </c>
      <c r="N6034" t="s">
        <v>244</v>
      </c>
      <c r="O6034">
        <f t="shared" si="94"/>
        <v>2017</v>
      </c>
    </row>
    <row r="6035" spans="1:15" x14ac:dyDescent="0.3">
      <c r="A6035" t="s">
        <v>7839</v>
      </c>
      <c r="B6035" s="7">
        <v>42352</v>
      </c>
      <c r="C6035" t="s">
        <v>3338</v>
      </c>
      <c r="D6035" t="s">
        <v>5826</v>
      </c>
      <c r="E6035">
        <v>15.24</v>
      </c>
      <c r="F6035">
        <v>3</v>
      </c>
      <c r="G6035">
        <v>0</v>
      </c>
      <c r="H6035">
        <v>5.1816000000000004</v>
      </c>
      <c r="I6035" t="s">
        <v>32</v>
      </c>
      <c r="J6035" t="s">
        <v>63</v>
      </c>
      <c r="K6035" t="s">
        <v>5827</v>
      </c>
      <c r="L6035" t="s">
        <v>47</v>
      </c>
      <c r="M6035" t="s">
        <v>48</v>
      </c>
      <c r="N6035" t="s">
        <v>49</v>
      </c>
      <c r="O6035">
        <f t="shared" si="94"/>
        <v>2015</v>
      </c>
    </row>
    <row r="6036" spans="1:15" x14ac:dyDescent="0.3">
      <c r="A6036" t="s">
        <v>7840</v>
      </c>
      <c r="B6036" s="7">
        <v>42113</v>
      </c>
      <c r="C6036" t="s">
        <v>2257</v>
      </c>
      <c r="D6036" t="s">
        <v>1424</v>
      </c>
      <c r="E6036">
        <v>19.568000000000001</v>
      </c>
      <c r="F6036">
        <v>2</v>
      </c>
      <c r="G6036">
        <v>0.8</v>
      </c>
      <c r="H6036">
        <v>-52.833599999999997</v>
      </c>
      <c r="I6036" t="s">
        <v>44</v>
      </c>
      <c r="J6036" t="s">
        <v>76</v>
      </c>
      <c r="K6036" t="s">
        <v>1425</v>
      </c>
      <c r="L6036" t="s">
        <v>99</v>
      </c>
      <c r="M6036" t="s">
        <v>100</v>
      </c>
      <c r="N6036" t="s">
        <v>3711</v>
      </c>
      <c r="O6036">
        <f t="shared" si="94"/>
        <v>2015</v>
      </c>
    </row>
    <row r="6037" spans="1:15" x14ac:dyDescent="0.3">
      <c r="A6037" t="s">
        <v>7840</v>
      </c>
      <c r="B6037" s="7">
        <v>42113</v>
      </c>
      <c r="C6037" t="s">
        <v>2257</v>
      </c>
      <c r="D6037" t="s">
        <v>2618</v>
      </c>
      <c r="E6037">
        <v>310.392</v>
      </c>
      <c r="F6037">
        <v>4</v>
      </c>
      <c r="G6037">
        <v>0.8</v>
      </c>
      <c r="H6037">
        <v>-512.14679999999998</v>
      </c>
      <c r="I6037" t="s">
        <v>44</v>
      </c>
      <c r="J6037" t="s">
        <v>73</v>
      </c>
      <c r="K6037" t="s">
        <v>2619</v>
      </c>
      <c r="L6037" t="s">
        <v>99</v>
      </c>
      <c r="M6037" t="s">
        <v>100</v>
      </c>
      <c r="N6037" t="s">
        <v>3711</v>
      </c>
      <c r="O6037">
        <f t="shared" si="94"/>
        <v>2015</v>
      </c>
    </row>
    <row r="6038" spans="1:15" x14ac:dyDescent="0.3">
      <c r="A6038" t="s">
        <v>7841</v>
      </c>
      <c r="B6038" s="7">
        <v>42617</v>
      </c>
      <c r="C6038" t="s">
        <v>6407</v>
      </c>
      <c r="D6038" t="s">
        <v>1319</v>
      </c>
      <c r="E6038">
        <v>42.6</v>
      </c>
      <c r="F6038">
        <v>3</v>
      </c>
      <c r="G6038">
        <v>0</v>
      </c>
      <c r="H6038">
        <v>16.614000000000001</v>
      </c>
      <c r="I6038" t="s">
        <v>32</v>
      </c>
      <c r="J6038" t="s">
        <v>63</v>
      </c>
      <c r="K6038" t="s">
        <v>1320</v>
      </c>
      <c r="L6038" t="s">
        <v>35</v>
      </c>
      <c r="M6038" t="s">
        <v>36</v>
      </c>
      <c r="N6038" t="s">
        <v>7191</v>
      </c>
      <c r="O6038">
        <f t="shared" si="94"/>
        <v>2016</v>
      </c>
    </row>
    <row r="6039" spans="1:15" x14ac:dyDescent="0.3">
      <c r="A6039" t="s">
        <v>7841</v>
      </c>
      <c r="B6039" s="7">
        <v>42617</v>
      </c>
      <c r="C6039" t="s">
        <v>6407</v>
      </c>
      <c r="D6039" t="s">
        <v>1420</v>
      </c>
      <c r="E6039">
        <v>113.94</v>
      </c>
      <c r="F6039">
        <v>6</v>
      </c>
      <c r="G6039">
        <v>0</v>
      </c>
      <c r="H6039">
        <v>54.691200000000002</v>
      </c>
      <c r="I6039" t="s">
        <v>44</v>
      </c>
      <c r="J6039" t="s">
        <v>73</v>
      </c>
      <c r="K6039" t="s">
        <v>1421</v>
      </c>
      <c r="L6039" t="s">
        <v>35</v>
      </c>
      <c r="M6039" t="s">
        <v>36</v>
      </c>
      <c r="N6039" t="s">
        <v>7191</v>
      </c>
      <c r="O6039">
        <f t="shared" si="94"/>
        <v>2016</v>
      </c>
    </row>
    <row r="6040" spans="1:15" x14ac:dyDescent="0.3">
      <c r="A6040" t="s">
        <v>7841</v>
      </c>
      <c r="B6040" s="7">
        <v>42617</v>
      </c>
      <c r="C6040" t="s">
        <v>6407</v>
      </c>
      <c r="D6040" t="s">
        <v>1950</v>
      </c>
      <c r="E6040">
        <v>129.91999999999999</v>
      </c>
      <c r="F6040">
        <v>4</v>
      </c>
      <c r="G6040">
        <v>0</v>
      </c>
      <c r="H6040">
        <v>5.1967999999999996</v>
      </c>
      <c r="I6040" t="s">
        <v>44</v>
      </c>
      <c r="J6040" t="s">
        <v>58</v>
      </c>
      <c r="K6040" t="s">
        <v>1951</v>
      </c>
      <c r="L6040" t="s">
        <v>35</v>
      </c>
      <c r="M6040" t="s">
        <v>36</v>
      </c>
      <c r="N6040" t="s">
        <v>7191</v>
      </c>
      <c r="O6040">
        <f t="shared" si="94"/>
        <v>2016</v>
      </c>
    </row>
    <row r="6041" spans="1:15" x14ac:dyDescent="0.3">
      <c r="A6041" t="s">
        <v>7841</v>
      </c>
      <c r="B6041" s="7">
        <v>42617</v>
      </c>
      <c r="C6041" t="s">
        <v>6407</v>
      </c>
      <c r="D6041" t="s">
        <v>4578</v>
      </c>
      <c r="E6041">
        <v>5.28</v>
      </c>
      <c r="F6041">
        <v>3</v>
      </c>
      <c r="G6041">
        <v>0</v>
      </c>
      <c r="H6041">
        <v>2.5344000000000002</v>
      </c>
      <c r="I6041" t="s">
        <v>44</v>
      </c>
      <c r="J6041" t="s">
        <v>66</v>
      </c>
      <c r="K6041" t="s">
        <v>4579</v>
      </c>
      <c r="L6041" t="s">
        <v>35</v>
      </c>
      <c r="M6041" t="s">
        <v>36</v>
      </c>
      <c r="N6041" t="s">
        <v>7191</v>
      </c>
      <c r="O6041">
        <f t="shared" si="94"/>
        <v>2016</v>
      </c>
    </row>
    <row r="6042" spans="1:15" x14ac:dyDescent="0.3">
      <c r="A6042" t="s">
        <v>7842</v>
      </c>
      <c r="B6042" s="7">
        <v>43002</v>
      </c>
      <c r="C6042" t="s">
        <v>1038</v>
      </c>
      <c r="D6042" t="s">
        <v>3934</v>
      </c>
      <c r="E6042">
        <v>859.2</v>
      </c>
      <c r="F6042">
        <v>3</v>
      </c>
      <c r="G6042">
        <v>0.2</v>
      </c>
      <c r="H6042">
        <v>75.180000000000007</v>
      </c>
      <c r="I6042" t="s">
        <v>69</v>
      </c>
      <c r="J6042" t="s">
        <v>70</v>
      </c>
      <c r="K6042" t="s">
        <v>3935</v>
      </c>
      <c r="L6042" t="s">
        <v>47</v>
      </c>
      <c r="M6042" t="s">
        <v>48</v>
      </c>
      <c r="N6042" t="s">
        <v>49</v>
      </c>
      <c r="O6042">
        <f t="shared" si="94"/>
        <v>2017</v>
      </c>
    </row>
    <row r="6043" spans="1:15" x14ac:dyDescent="0.3">
      <c r="A6043" t="s">
        <v>7842</v>
      </c>
      <c r="B6043" s="7">
        <v>43002</v>
      </c>
      <c r="C6043" t="s">
        <v>1038</v>
      </c>
      <c r="D6043" t="s">
        <v>7843</v>
      </c>
      <c r="E6043">
        <v>506.28</v>
      </c>
      <c r="F6043">
        <v>3</v>
      </c>
      <c r="G6043">
        <v>0.2</v>
      </c>
      <c r="H6043">
        <v>177.19800000000001</v>
      </c>
      <c r="I6043" t="s">
        <v>69</v>
      </c>
      <c r="J6043" t="s">
        <v>604</v>
      </c>
      <c r="K6043" t="s">
        <v>7844</v>
      </c>
      <c r="L6043" t="s">
        <v>47</v>
      </c>
      <c r="M6043" t="s">
        <v>48</v>
      </c>
      <c r="N6043" t="s">
        <v>49</v>
      </c>
      <c r="O6043">
        <f t="shared" si="94"/>
        <v>2017</v>
      </c>
    </row>
    <row r="6044" spans="1:15" x14ac:dyDescent="0.3">
      <c r="A6044" t="s">
        <v>7845</v>
      </c>
      <c r="B6044" s="7">
        <v>42404</v>
      </c>
      <c r="C6044" t="s">
        <v>151</v>
      </c>
      <c r="D6044" t="s">
        <v>3886</v>
      </c>
      <c r="E6044">
        <v>14.368</v>
      </c>
      <c r="F6044">
        <v>2</v>
      </c>
      <c r="G6044">
        <v>0.2</v>
      </c>
      <c r="H6044">
        <v>3.9512</v>
      </c>
      <c r="I6044" t="s">
        <v>32</v>
      </c>
      <c r="J6044" t="s">
        <v>63</v>
      </c>
      <c r="K6044" t="s">
        <v>3887</v>
      </c>
      <c r="L6044" t="s">
        <v>47</v>
      </c>
      <c r="M6044" t="s">
        <v>281</v>
      </c>
      <c r="N6044" t="s">
        <v>1881</v>
      </c>
      <c r="O6044">
        <f t="shared" si="94"/>
        <v>2016</v>
      </c>
    </row>
    <row r="6045" spans="1:15" x14ac:dyDescent="0.3">
      <c r="A6045" t="s">
        <v>7846</v>
      </c>
      <c r="B6045" s="7">
        <v>42874</v>
      </c>
      <c r="C6045" t="s">
        <v>2483</v>
      </c>
      <c r="D6045" t="s">
        <v>1844</v>
      </c>
      <c r="E6045">
        <v>314.35199999999998</v>
      </c>
      <c r="F6045">
        <v>3</v>
      </c>
      <c r="G6045">
        <v>0.2</v>
      </c>
      <c r="H6045">
        <v>-35.364600000000003</v>
      </c>
      <c r="I6045" t="s">
        <v>32</v>
      </c>
      <c r="J6045" t="s">
        <v>39</v>
      </c>
      <c r="K6045" t="s">
        <v>1845</v>
      </c>
      <c r="L6045" t="s">
        <v>35</v>
      </c>
      <c r="M6045" t="s">
        <v>303</v>
      </c>
      <c r="N6045" t="s">
        <v>4549</v>
      </c>
      <c r="O6045">
        <f t="shared" si="94"/>
        <v>2017</v>
      </c>
    </row>
    <row r="6046" spans="1:15" x14ac:dyDescent="0.3">
      <c r="A6046" t="s">
        <v>7846</v>
      </c>
      <c r="B6046" s="7">
        <v>42874</v>
      </c>
      <c r="C6046" t="s">
        <v>2483</v>
      </c>
      <c r="D6046" t="s">
        <v>3678</v>
      </c>
      <c r="E6046">
        <v>27.888000000000002</v>
      </c>
      <c r="F6046">
        <v>7</v>
      </c>
      <c r="G6046">
        <v>0.2</v>
      </c>
      <c r="H6046">
        <v>10.109400000000001</v>
      </c>
      <c r="I6046" t="s">
        <v>44</v>
      </c>
      <c r="J6046" t="s">
        <v>85</v>
      </c>
      <c r="K6046" t="s">
        <v>3679</v>
      </c>
      <c r="L6046" t="s">
        <v>35</v>
      </c>
      <c r="M6046" t="s">
        <v>303</v>
      </c>
      <c r="N6046" t="s">
        <v>4549</v>
      </c>
      <c r="O6046">
        <f t="shared" si="94"/>
        <v>2017</v>
      </c>
    </row>
    <row r="6047" spans="1:15" x14ac:dyDescent="0.3">
      <c r="A6047" t="s">
        <v>7847</v>
      </c>
      <c r="B6047" s="7">
        <v>42250</v>
      </c>
      <c r="C6047" t="s">
        <v>3231</v>
      </c>
      <c r="D6047" t="s">
        <v>3748</v>
      </c>
      <c r="E6047">
        <v>238.15199999999999</v>
      </c>
      <c r="F6047">
        <v>3</v>
      </c>
      <c r="G6047">
        <v>0.2</v>
      </c>
      <c r="H6047">
        <v>89.307000000000002</v>
      </c>
      <c r="I6047" t="s">
        <v>32</v>
      </c>
      <c r="J6047" t="s">
        <v>63</v>
      </c>
      <c r="K6047" t="s">
        <v>3749</v>
      </c>
      <c r="L6047" t="s">
        <v>47</v>
      </c>
      <c r="M6047" t="s">
        <v>281</v>
      </c>
      <c r="N6047" t="s">
        <v>1160</v>
      </c>
      <c r="O6047">
        <f t="shared" si="94"/>
        <v>2015</v>
      </c>
    </row>
    <row r="6048" spans="1:15" x14ac:dyDescent="0.3">
      <c r="A6048" t="s">
        <v>7848</v>
      </c>
      <c r="B6048" s="7">
        <v>42530</v>
      </c>
      <c r="C6048" t="s">
        <v>5585</v>
      </c>
      <c r="D6048" t="s">
        <v>7474</v>
      </c>
      <c r="E6048">
        <v>692.94</v>
      </c>
      <c r="F6048">
        <v>3</v>
      </c>
      <c r="G6048">
        <v>0</v>
      </c>
      <c r="H6048">
        <v>173.23500000000001</v>
      </c>
      <c r="I6048" t="s">
        <v>32</v>
      </c>
      <c r="J6048" t="s">
        <v>53</v>
      </c>
      <c r="K6048" t="s">
        <v>7475</v>
      </c>
      <c r="L6048" t="s">
        <v>99</v>
      </c>
      <c r="M6048" t="s">
        <v>208</v>
      </c>
      <c r="N6048" t="s">
        <v>369</v>
      </c>
      <c r="O6048">
        <f t="shared" si="94"/>
        <v>2016</v>
      </c>
    </row>
    <row r="6049" spans="1:15" x14ac:dyDescent="0.3">
      <c r="A6049" t="s">
        <v>7849</v>
      </c>
      <c r="B6049" s="7">
        <v>42315</v>
      </c>
      <c r="C6049" t="s">
        <v>2115</v>
      </c>
      <c r="D6049" t="s">
        <v>1948</v>
      </c>
      <c r="E6049">
        <v>16.146000000000001</v>
      </c>
      <c r="F6049">
        <v>9</v>
      </c>
      <c r="G6049">
        <v>0.7</v>
      </c>
      <c r="H6049">
        <v>-12.9168</v>
      </c>
      <c r="I6049" t="s">
        <v>44</v>
      </c>
      <c r="J6049" t="s">
        <v>73</v>
      </c>
      <c r="K6049" t="s">
        <v>1949</v>
      </c>
      <c r="L6049" t="s">
        <v>35</v>
      </c>
      <c r="M6049" t="s">
        <v>55</v>
      </c>
      <c r="N6049" t="s">
        <v>1256</v>
      </c>
      <c r="O6049">
        <f t="shared" si="94"/>
        <v>2015</v>
      </c>
    </row>
    <row r="6050" spans="1:15" x14ac:dyDescent="0.3">
      <c r="A6050" t="s">
        <v>7849</v>
      </c>
      <c r="B6050" s="7">
        <v>42315</v>
      </c>
      <c r="C6050" t="s">
        <v>2115</v>
      </c>
      <c r="D6050" t="s">
        <v>4166</v>
      </c>
      <c r="E6050">
        <v>1345.4849999999999</v>
      </c>
      <c r="F6050">
        <v>5</v>
      </c>
      <c r="G6050">
        <v>0.7</v>
      </c>
      <c r="H6050">
        <v>-1031.5385000000001</v>
      </c>
      <c r="I6050" t="s">
        <v>44</v>
      </c>
      <c r="J6050" t="s">
        <v>73</v>
      </c>
      <c r="K6050" t="s">
        <v>4167</v>
      </c>
      <c r="L6050" t="s">
        <v>35</v>
      </c>
      <c r="M6050" t="s">
        <v>55</v>
      </c>
      <c r="N6050" t="s">
        <v>1256</v>
      </c>
      <c r="O6050">
        <f t="shared" si="94"/>
        <v>2015</v>
      </c>
    </row>
    <row r="6051" spans="1:15" x14ac:dyDescent="0.3">
      <c r="A6051" t="s">
        <v>7850</v>
      </c>
      <c r="B6051" s="7">
        <v>42536</v>
      </c>
      <c r="C6051" t="s">
        <v>1545</v>
      </c>
      <c r="D6051" t="s">
        <v>6947</v>
      </c>
      <c r="E6051">
        <v>173.488</v>
      </c>
      <c r="F6051">
        <v>7</v>
      </c>
      <c r="G6051">
        <v>0.2</v>
      </c>
      <c r="H6051">
        <v>54.215000000000003</v>
      </c>
      <c r="I6051" t="s">
        <v>44</v>
      </c>
      <c r="J6051" t="s">
        <v>85</v>
      </c>
      <c r="K6051" t="s">
        <v>6948</v>
      </c>
      <c r="L6051" t="s">
        <v>99</v>
      </c>
      <c r="M6051" t="s">
        <v>100</v>
      </c>
      <c r="N6051" t="s">
        <v>171</v>
      </c>
      <c r="O6051">
        <f t="shared" si="94"/>
        <v>2016</v>
      </c>
    </row>
    <row r="6052" spans="1:15" x14ac:dyDescent="0.3">
      <c r="A6052" t="s">
        <v>7851</v>
      </c>
      <c r="B6052" s="7">
        <v>42119</v>
      </c>
      <c r="C6052" t="s">
        <v>7852</v>
      </c>
      <c r="D6052" t="s">
        <v>1163</v>
      </c>
      <c r="E6052">
        <v>57.75</v>
      </c>
      <c r="F6052">
        <v>5</v>
      </c>
      <c r="G6052">
        <v>0</v>
      </c>
      <c r="H6052">
        <v>16.170000000000002</v>
      </c>
      <c r="I6052" t="s">
        <v>44</v>
      </c>
      <c r="J6052" t="s">
        <v>66</v>
      </c>
      <c r="K6052" t="s">
        <v>1164</v>
      </c>
      <c r="L6052" t="s">
        <v>99</v>
      </c>
      <c r="M6052" t="s">
        <v>108</v>
      </c>
      <c r="N6052" t="s">
        <v>2239</v>
      </c>
      <c r="O6052">
        <f t="shared" si="94"/>
        <v>2015</v>
      </c>
    </row>
    <row r="6053" spans="1:15" x14ac:dyDescent="0.3">
      <c r="A6053" t="s">
        <v>7851</v>
      </c>
      <c r="B6053" s="7">
        <v>42119</v>
      </c>
      <c r="C6053" t="s">
        <v>7852</v>
      </c>
      <c r="D6053" t="s">
        <v>4752</v>
      </c>
      <c r="E6053">
        <v>272.39999999999998</v>
      </c>
      <c r="F6053">
        <v>5</v>
      </c>
      <c r="G6053">
        <v>0</v>
      </c>
      <c r="H6053">
        <v>76.272000000000006</v>
      </c>
      <c r="I6053" t="s">
        <v>44</v>
      </c>
      <c r="J6053" t="s">
        <v>76</v>
      </c>
      <c r="K6053" t="s">
        <v>4753</v>
      </c>
      <c r="L6053" t="s">
        <v>99</v>
      </c>
      <c r="M6053" t="s">
        <v>108</v>
      </c>
      <c r="N6053" t="s">
        <v>2239</v>
      </c>
      <c r="O6053">
        <f t="shared" si="94"/>
        <v>2015</v>
      </c>
    </row>
    <row r="6054" spans="1:15" x14ac:dyDescent="0.3">
      <c r="A6054" t="s">
        <v>7853</v>
      </c>
      <c r="B6054" s="7">
        <v>42636</v>
      </c>
      <c r="C6054" t="s">
        <v>1427</v>
      </c>
      <c r="D6054" t="s">
        <v>3571</v>
      </c>
      <c r="E6054">
        <v>11.952</v>
      </c>
      <c r="F6054">
        <v>3</v>
      </c>
      <c r="G6054">
        <v>0.2</v>
      </c>
      <c r="H6054">
        <v>4.0338000000000003</v>
      </c>
      <c r="I6054" t="s">
        <v>44</v>
      </c>
      <c r="J6054" t="s">
        <v>85</v>
      </c>
      <c r="K6054" t="s">
        <v>3572</v>
      </c>
      <c r="L6054" t="s">
        <v>137</v>
      </c>
      <c r="M6054" t="s">
        <v>445</v>
      </c>
      <c r="N6054" t="s">
        <v>2173</v>
      </c>
      <c r="O6054">
        <f t="shared" si="94"/>
        <v>2016</v>
      </c>
    </row>
    <row r="6055" spans="1:15" x14ac:dyDescent="0.3">
      <c r="A6055" t="s">
        <v>7853</v>
      </c>
      <c r="B6055" s="7">
        <v>42636</v>
      </c>
      <c r="C6055" t="s">
        <v>1427</v>
      </c>
      <c r="D6055" t="s">
        <v>5453</v>
      </c>
      <c r="E6055">
        <v>28</v>
      </c>
      <c r="F6055">
        <v>4</v>
      </c>
      <c r="G6055">
        <v>0.2</v>
      </c>
      <c r="H6055">
        <v>7.7</v>
      </c>
      <c r="I6055" t="s">
        <v>32</v>
      </c>
      <c r="J6055" t="s">
        <v>63</v>
      </c>
      <c r="K6055" t="s">
        <v>5454</v>
      </c>
      <c r="L6055" t="s">
        <v>137</v>
      </c>
      <c r="M6055" t="s">
        <v>445</v>
      </c>
      <c r="N6055" t="s">
        <v>2173</v>
      </c>
      <c r="O6055">
        <f t="shared" si="94"/>
        <v>2016</v>
      </c>
    </row>
    <row r="6056" spans="1:15" x14ac:dyDescent="0.3">
      <c r="A6056" t="s">
        <v>7853</v>
      </c>
      <c r="B6056" s="7">
        <v>42636</v>
      </c>
      <c r="C6056" t="s">
        <v>1427</v>
      </c>
      <c r="D6056" t="s">
        <v>2398</v>
      </c>
      <c r="E6056">
        <v>12.201000000000001</v>
      </c>
      <c r="F6056">
        <v>7</v>
      </c>
      <c r="G6056">
        <v>0.7</v>
      </c>
      <c r="H6056">
        <v>-9.7607999999999997</v>
      </c>
      <c r="I6056" t="s">
        <v>44</v>
      </c>
      <c r="J6056" t="s">
        <v>73</v>
      </c>
      <c r="K6056" t="s">
        <v>2399</v>
      </c>
      <c r="L6056" t="s">
        <v>137</v>
      </c>
      <c r="M6056" t="s">
        <v>445</v>
      </c>
      <c r="N6056" t="s">
        <v>2173</v>
      </c>
      <c r="O6056">
        <f t="shared" si="94"/>
        <v>2016</v>
      </c>
    </row>
    <row r="6057" spans="1:15" x14ac:dyDescent="0.3">
      <c r="A6057" t="s">
        <v>7854</v>
      </c>
      <c r="B6057" s="7">
        <v>42600</v>
      </c>
      <c r="C6057" t="s">
        <v>1314</v>
      </c>
      <c r="D6057" t="s">
        <v>4863</v>
      </c>
      <c r="E6057">
        <v>2.0680000000000001</v>
      </c>
      <c r="F6057">
        <v>1</v>
      </c>
      <c r="G6057">
        <v>0.8</v>
      </c>
      <c r="H6057">
        <v>-3.4121999999999999</v>
      </c>
      <c r="I6057" t="s">
        <v>44</v>
      </c>
      <c r="J6057" t="s">
        <v>73</v>
      </c>
      <c r="K6057" t="s">
        <v>4864</v>
      </c>
      <c r="L6057" t="s">
        <v>99</v>
      </c>
      <c r="M6057" t="s">
        <v>100</v>
      </c>
      <c r="N6057" t="s">
        <v>6296</v>
      </c>
      <c r="O6057">
        <f t="shared" si="94"/>
        <v>2016</v>
      </c>
    </row>
    <row r="6058" spans="1:15" x14ac:dyDescent="0.3">
      <c r="A6058" t="s">
        <v>7854</v>
      </c>
      <c r="B6058" s="7">
        <v>42600</v>
      </c>
      <c r="C6058" t="s">
        <v>1314</v>
      </c>
      <c r="D6058" t="s">
        <v>5146</v>
      </c>
      <c r="E6058">
        <v>83.84</v>
      </c>
      <c r="F6058">
        <v>8</v>
      </c>
      <c r="G6058">
        <v>0.2</v>
      </c>
      <c r="H6058">
        <v>30.391999999999999</v>
      </c>
      <c r="I6058" t="s">
        <v>44</v>
      </c>
      <c r="J6058" t="s">
        <v>85</v>
      </c>
      <c r="K6058" t="s">
        <v>5147</v>
      </c>
      <c r="L6058" t="s">
        <v>99</v>
      </c>
      <c r="M6058" t="s">
        <v>100</v>
      </c>
      <c r="N6058" t="s">
        <v>6296</v>
      </c>
      <c r="O6058">
        <f t="shared" si="94"/>
        <v>2016</v>
      </c>
    </row>
    <row r="6059" spans="1:15" x14ac:dyDescent="0.3">
      <c r="A6059" t="s">
        <v>7855</v>
      </c>
      <c r="B6059" s="7">
        <v>41700</v>
      </c>
      <c r="C6059" t="s">
        <v>4725</v>
      </c>
      <c r="D6059" t="s">
        <v>590</v>
      </c>
      <c r="E6059">
        <v>11.36</v>
      </c>
      <c r="F6059">
        <v>2</v>
      </c>
      <c r="G6059">
        <v>0</v>
      </c>
      <c r="H6059">
        <v>5.3391999999999999</v>
      </c>
      <c r="I6059" t="s">
        <v>44</v>
      </c>
      <c r="J6059" t="s">
        <v>159</v>
      </c>
      <c r="K6059" t="s">
        <v>591</v>
      </c>
      <c r="L6059" t="s">
        <v>137</v>
      </c>
      <c r="M6059" t="s">
        <v>243</v>
      </c>
      <c r="N6059" t="s">
        <v>244</v>
      </c>
      <c r="O6059">
        <f t="shared" si="94"/>
        <v>2014</v>
      </c>
    </row>
    <row r="6060" spans="1:15" x14ac:dyDescent="0.3">
      <c r="A6060" t="s">
        <v>7855</v>
      </c>
      <c r="B6060" s="7">
        <v>41700</v>
      </c>
      <c r="C6060" t="s">
        <v>4725</v>
      </c>
      <c r="D6060" t="s">
        <v>256</v>
      </c>
      <c r="E6060">
        <v>36.4</v>
      </c>
      <c r="F6060">
        <v>5</v>
      </c>
      <c r="G6060">
        <v>0</v>
      </c>
      <c r="H6060">
        <v>17.472000000000001</v>
      </c>
      <c r="I6060" t="s">
        <v>44</v>
      </c>
      <c r="J6060" t="s">
        <v>85</v>
      </c>
      <c r="K6060" t="s">
        <v>257</v>
      </c>
      <c r="L6060" t="s">
        <v>137</v>
      </c>
      <c r="M6060" t="s">
        <v>243</v>
      </c>
      <c r="N6060" t="s">
        <v>244</v>
      </c>
      <c r="O6060">
        <f t="shared" si="94"/>
        <v>2014</v>
      </c>
    </row>
    <row r="6061" spans="1:15" x14ac:dyDescent="0.3">
      <c r="A6061" t="s">
        <v>7856</v>
      </c>
      <c r="B6061" s="7">
        <v>42003</v>
      </c>
      <c r="C6061" t="s">
        <v>2311</v>
      </c>
      <c r="D6061" t="s">
        <v>6082</v>
      </c>
      <c r="E6061">
        <v>27.968</v>
      </c>
      <c r="F6061">
        <v>2</v>
      </c>
      <c r="G6061">
        <v>0.2</v>
      </c>
      <c r="H6061">
        <v>6.992</v>
      </c>
      <c r="I6061" t="s">
        <v>69</v>
      </c>
      <c r="J6061" t="s">
        <v>148</v>
      </c>
      <c r="K6061" t="s">
        <v>6083</v>
      </c>
      <c r="L6061" t="s">
        <v>137</v>
      </c>
      <c r="M6061" t="s">
        <v>138</v>
      </c>
      <c r="N6061" t="s">
        <v>139</v>
      </c>
      <c r="O6061">
        <f t="shared" si="94"/>
        <v>2014</v>
      </c>
    </row>
    <row r="6062" spans="1:15" x14ac:dyDescent="0.3">
      <c r="A6062" t="s">
        <v>7857</v>
      </c>
      <c r="B6062" s="7">
        <v>42104</v>
      </c>
      <c r="C6062" t="s">
        <v>1903</v>
      </c>
      <c r="D6062" t="s">
        <v>2889</v>
      </c>
      <c r="E6062">
        <v>142.04</v>
      </c>
      <c r="F6062">
        <v>4</v>
      </c>
      <c r="G6062">
        <v>0</v>
      </c>
      <c r="H6062">
        <v>38.3508</v>
      </c>
      <c r="I6062" t="s">
        <v>44</v>
      </c>
      <c r="J6062" t="s">
        <v>58</v>
      </c>
      <c r="K6062" t="s">
        <v>2890</v>
      </c>
      <c r="L6062" t="s">
        <v>137</v>
      </c>
      <c r="M6062" t="s">
        <v>243</v>
      </c>
      <c r="N6062" t="s">
        <v>352</v>
      </c>
      <c r="O6062">
        <f t="shared" si="94"/>
        <v>2015</v>
      </c>
    </row>
    <row r="6063" spans="1:15" x14ac:dyDescent="0.3">
      <c r="A6063" t="s">
        <v>7857</v>
      </c>
      <c r="B6063" s="7">
        <v>42104</v>
      </c>
      <c r="C6063" t="s">
        <v>1903</v>
      </c>
      <c r="D6063" t="s">
        <v>999</v>
      </c>
      <c r="E6063">
        <v>14.67</v>
      </c>
      <c r="F6063">
        <v>3</v>
      </c>
      <c r="G6063">
        <v>0</v>
      </c>
      <c r="H6063">
        <v>6.0147000000000004</v>
      </c>
      <c r="I6063" t="s">
        <v>44</v>
      </c>
      <c r="J6063" t="s">
        <v>66</v>
      </c>
      <c r="K6063" t="s">
        <v>1000</v>
      </c>
      <c r="L6063" t="s">
        <v>137</v>
      </c>
      <c r="M6063" t="s">
        <v>243</v>
      </c>
      <c r="N6063" t="s">
        <v>352</v>
      </c>
      <c r="O6063">
        <f t="shared" si="94"/>
        <v>2015</v>
      </c>
    </row>
    <row r="6064" spans="1:15" x14ac:dyDescent="0.3">
      <c r="A6064" t="s">
        <v>7858</v>
      </c>
      <c r="B6064" s="7">
        <v>42363</v>
      </c>
      <c r="C6064" t="s">
        <v>1962</v>
      </c>
      <c r="D6064" t="s">
        <v>2916</v>
      </c>
      <c r="E6064">
        <v>1199.96</v>
      </c>
      <c r="F6064">
        <v>5</v>
      </c>
      <c r="G6064">
        <v>0.2</v>
      </c>
      <c r="H6064">
        <v>224.99250000000001</v>
      </c>
      <c r="I6064" t="s">
        <v>69</v>
      </c>
      <c r="J6064" t="s">
        <v>1077</v>
      </c>
      <c r="K6064" t="s">
        <v>2917</v>
      </c>
      <c r="L6064" t="s">
        <v>47</v>
      </c>
      <c r="M6064" t="s">
        <v>48</v>
      </c>
      <c r="N6064" t="s">
        <v>840</v>
      </c>
      <c r="O6064">
        <f t="shared" si="94"/>
        <v>2015</v>
      </c>
    </row>
    <row r="6065" spans="1:15" x14ac:dyDescent="0.3">
      <c r="A6065" t="s">
        <v>7858</v>
      </c>
      <c r="B6065" s="7">
        <v>42363</v>
      </c>
      <c r="C6065" t="s">
        <v>1962</v>
      </c>
      <c r="D6065" t="s">
        <v>2736</v>
      </c>
      <c r="E6065">
        <v>12.6</v>
      </c>
      <c r="F6065">
        <v>3</v>
      </c>
      <c r="G6065">
        <v>0</v>
      </c>
      <c r="H6065">
        <v>6.1740000000000004</v>
      </c>
      <c r="I6065" t="s">
        <v>44</v>
      </c>
      <c r="J6065" t="s">
        <v>85</v>
      </c>
      <c r="K6065" t="s">
        <v>2737</v>
      </c>
      <c r="L6065" t="s">
        <v>47</v>
      </c>
      <c r="M6065" t="s">
        <v>48</v>
      </c>
      <c r="N6065" t="s">
        <v>840</v>
      </c>
      <c r="O6065">
        <f t="shared" si="94"/>
        <v>2015</v>
      </c>
    </row>
    <row r="6066" spans="1:15" x14ac:dyDescent="0.3">
      <c r="A6066" t="s">
        <v>7858</v>
      </c>
      <c r="B6066" s="7">
        <v>42363</v>
      </c>
      <c r="C6066" t="s">
        <v>1962</v>
      </c>
      <c r="D6066" t="s">
        <v>1565</v>
      </c>
      <c r="E6066">
        <v>17.940000000000001</v>
      </c>
      <c r="F6066">
        <v>3</v>
      </c>
      <c r="G6066">
        <v>0</v>
      </c>
      <c r="H6066">
        <v>8.0730000000000004</v>
      </c>
      <c r="I6066" t="s">
        <v>44</v>
      </c>
      <c r="J6066" t="s">
        <v>85</v>
      </c>
      <c r="K6066" t="s">
        <v>1566</v>
      </c>
      <c r="L6066" t="s">
        <v>47</v>
      </c>
      <c r="M6066" t="s">
        <v>48</v>
      </c>
      <c r="N6066" t="s">
        <v>840</v>
      </c>
      <c r="O6066">
        <f t="shared" si="94"/>
        <v>2015</v>
      </c>
    </row>
    <row r="6067" spans="1:15" x14ac:dyDescent="0.3">
      <c r="A6067" t="s">
        <v>7859</v>
      </c>
      <c r="B6067" s="7">
        <v>42099</v>
      </c>
      <c r="C6067" t="s">
        <v>581</v>
      </c>
      <c r="D6067" t="s">
        <v>2190</v>
      </c>
      <c r="E6067">
        <v>23.904</v>
      </c>
      <c r="F6067">
        <v>6</v>
      </c>
      <c r="G6067">
        <v>0.2</v>
      </c>
      <c r="H6067">
        <v>7.7687999999999997</v>
      </c>
      <c r="I6067" t="s">
        <v>44</v>
      </c>
      <c r="J6067" t="s">
        <v>45</v>
      </c>
      <c r="K6067" t="s">
        <v>2191</v>
      </c>
      <c r="L6067" t="s">
        <v>137</v>
      </c>
      <c r="M6067" t="s">
        <v>138</v>
      </c>
      <c r="N6067" t="s">
        <v>139</v>
      </c>
      <c r="O6067">
        <f t="shared" si="94"/>
        <v>2015</v>
      </c>
    </row>
    <row r="6068" spans="1:15" x14ac:dyDescent="0.3">
      <c r="A6068" t="s">
        <v>7860</v>
      </c>
      <c r="B6068" s="7">
        <v>42021</v>
      </c>
      <c r="C6068" t="s">
        <v>6506</v>
      </c>
      <c r="D6068" t="s">
        <v>4266</v>
      </c>
      <c r="E6068">
        <v>88.96</v>
      </c>
      <c r="F6068">
        <v>8</v>
      </c>
      <c r="G6068">
        <v>0.2</v>
      </c>
      <c r="H6068">
        <v>10.007999999999999</v>
      </c>
      <c r="I6068" t="s">
        <v>44</v>
      </c>
      <c r="J6068" t="s">
        <v>515</v>
      </c>
      <c r="K6068" t="s">
        <v>4267</v>
      </c>
      <c r="L6068" t="s">
        <v>35</v>
      </c>
      <c r="M6068" t="s">
        <v>303</v>
      </c>
      <c r="N6068" t="s">
        <v>7861</v>
      </c>
      <c r="O6068">
        <f t="shared" si="94"/>
        <v>2015</v>
      </c>
    </row>
    <row r="6069" spans="1:15" x14ac:dyDescent="0.3">
      <c r="A6069" t="s">
        <v>7862</v>
      </c>
      <c r="B6069" s="7">
        <v>42875</v>
      </c>
      <c r="C6069" t="s">
        <v>1876</v>
      </c>
      <c r="D6069" t="s">
        <v>1403</v>
      </c>
      <c r="E6069">
        <v>518.27200000000005</v>
      </c>
      <c r="F6069">
        <v>8</v>
      </c>
      <c r="G6069">
        <v>0.2</v>
      </c>
      <c r="H6069">
        <v>-97.176000000000002</v>
      </c>
      <c r="I6069" t="s">
        <v>32</v>
      </c>
      <c r="J6069" t="s">
        <v>39</v>
      </c>
      <c r="K6069" t="s">
        <v>1404</v>
      </c>
      <c r="L6069" t="s">
        <v>47</v>
      </c>
      <c r="M6069" t="s">
        <v>48</v>
      </c>
      <c r="N6069" t="s">
        <v>994</v>
      </c>
      <c r="O6069">
        <f t="shared" si="94"/>
        <v>2017</v>
      </c>
    </row>
    <row r="6070" spans="1:15" x14ac:dyDescent="0.3">
      <c r="A6070" t="s">
        <v>7862</v>
      </c>
      <c r="B6070" s="7">
        <v>42875</v>
      </c>
      <c r="C6070" t="s">
        <v>1876</v>
      </c>
      <c r="D6070" t="s">
        <v>2660</v>
      </c>
      <c r="E6070">
        <v>6.98</v>
      </c>
      <c r="F6070">
        <v>1</v>
      </c>
      <c r="G6070">
        <v>0</v>
      </c>
      <c r="H6070">
        <v>3.3504</v>
      </c>
      <c r="I6070" t="s">
        <v>32</v>
      </c>
      <c r="J6070" t="s">
        <v>63</v>
      </c>
      <c r="K6070" t="s">
        <v>2661</v>
      </c>
      <c r="L6070" t="s">
        <v>47</v>
      </c>
      <c r="M6070" t="s">
        <v>48</v>
      </c>
      <c r="N6070" t="s">
        <v>994</v>
      </c>
      <c r="O6070">
        <f t="shared" si="94"/>
        <v>2017</v>
      </c>
    </row>
    <row r="6071" spans="1:15" x14ac:dyDescent="0.3">
      <c r="A6071" t="s">
        <v>7862</v>
      </c>
      <c r="B6071" s="7">
        <v>42875</v>
      </c>
      <c r="C6071" t="s">
        <v>1876</v>
      </c>
      <c r="D6071" t="s">
        <v>7863</v>
      </c>
      <c r="E6071">
        <v>343.2</v>
      </c>
      <c r="F6071">
        <v>1</v>
      </c>
      <c r="G6071">
        <v>0.2</v>
      </c>
      <c r="H6071">
        <v>38.61</v>
      </c>
      <c r="I6071" t="s">
        <v>69</v>
      </c>
      <c r="J6071" t="s">
        <v>604</v>
      </c>
      <c r="K6071" t="s">
        <v>7864</v>
      </c>
      <c r="L6071" t="s">
        <v>47</v>
      </c>
      <c r="M6071" t="s">
        <v>48</v>
      </c>
      <c r="N6071" t="s">
        <v>994</v>
      </c>
      <c r="O6071">
        <f t="shared" si="94"/>
        <v>2017</v>
      </c>
    </row>
    <row r="6072" spans="1:15" x14ac:dyDescent="0.3">
      <c r="A6072" t="s">
        <v>7865</v>
      </c>
      <c r="B6072" s="7">
        <v>42960</v>
      </c>
      <c r="C6072" t="s">
        <v>3468</v>
      </c>
      <c r="D6072" t="s">
        <v>2306</v>
      </c>
      <c r="E6072">
        <v>17.544</v>
      </c>
      <c r="F6072">
        <v>3</v>
      </c>
      <c r="G6072">
        <v>0.2</v>
      </c>
      <c r="H6072">
        <v>5.9211</v>
      </c>
      <c r="I6072" t="s">
        <v>44</v>
      </c>
      <c r="J6072" t="s">
        <v>45</v>
      </c>
      <c r="K6072" t="s">
        <v>2307</v>
      </c>
      <c r="L6072" t="s">
        <v>137</v>
      </c>
      <c r="M6072" t="s">
        <v>138</v>
      </c>
      <c r="N6072" t="s">
        <v>139</v>
      </c>
      <c r="O6072">
        <f t="shared" si="94"/>
        <v>2017</v>
      </c>
    </row>
    <row r="6073" spans="1:15" x14ac:dyDescent="0.3">
      <c r="A6073" t="s">
        <v>7866</v>
      </c>
      <c r="B6073" s="7">
        <v>42369</v>
      </c>
      <c r="C6073" t="s">
        <v>7577</v>
      </c>
      <c r="D6073" t="s">
        <v>2133</v>
      </c>
      <c r="E6073">
        <v>152.68799999999999</v>
      </c>
      <c r="F6073">
        <v>2</v>
      </c>
      <c r="G6073">
        <v>0.2</v>
      </c>
      <c r="H6073">
        <v>-26.720400000000001</v>
      </c>
      <c r="I6073" t="s">
        <v>44</v>
      </c>
      <c r="J6073" t="s">
        <v>58</v>
      </c>
      <c r="K6073" t="s">
        <v>2134</v>
      </c>
      <c r="L6073" t="s">
        <v>99</v>
      </c>
      <c r="M6073" t="s">
        <v>100</v>
      </c>
      <c r="N6073" t="s">
        <v>1097</v>
      </c>
      <c r="O6073">
        <f t="shared" si="94"/>
        <v>2015</v>
      </c>
    </row>
    <row r="6074" spans="1:15" x14ac:dyDescent="0.3">
      <c r="A6074" t="s">
        <v>7866</v>
      </c>
      <c r="B6074" s="7">
        <v>42369</v>
      </c>
      <c r="C6074" t="s">
        <v>7577</v>
      </c>
      <c r="D6074" t="s">
        <v>2902</v>
      </c>
      <c r="E6074">
        <v>3.488</v>
      </c>
      <c r="F6074">
        <v>2</v>
      </c>
      <c r="G6074">
        <v>0.2</v>
      </c>
      <c r="H6074">
        <v>0.56679999999999997</v>
      </c>
      <c r="I6074" t="s">
        <v>44</v>
      </c>
      <c r="J6074" t="s">
        <v>241</v>
      </c>
      <c r="K6074" t="s">
        <v>2903</v>
      </c>
      <c r="L6074" t="s">
        <v>99</v>
      </c>
      <c r="M6074" t="s">
        <v>100</v>
      </c>
      <c r="N6074" t="s">
        <v>1097</v>
      </c>
      <c r="O6074">
        <f t="shared" si="94"/>
        <v>2015</v>
      </c>
    </row>
    <row r="6075" spans="1:15" x14ac:dyDescent="0.3">
      <c r="A6075" t="s">
        <v>7866</v>
      </c>
      <c r="B6075" s="7">
        <v>42369</v>
      </c>
      <c r="C6075" t="s">
        <v>7577</v>
      </c>
      <c r="D6075" t="s">
        <v>1147</v>
      </c>
      <c r="E6075">
        <v>5.8879999999999999</v>
      </c>
      <c r="F6075">
        <v>2</v>
      </c>
      <c r="G6075">
        <v>0.2</v>
      </c>
      <c r="H6075">
        <v>-1.3248</v>
      </c>
      <c r="I6075" t="s">
        <v>44</v>
      </c>
      <c r="J6075" t="s">
        <v>515</v>
      </c>
      <c r="K6075" t="s">
        <v>1148</v>
      </c>
      <c r="L6075" t="s">
        <v>99</v>
      </c>
      <c r="M6075" t="s">
        <v>100</v>
      </c>
      <c r="N6075" t="s">
        <v>1097</v>
      </c>
      <c r="O6075">
        <f t="shared" si="94"/>
        <v>2015</v>
      </c>
    </row>
    <row r="6076" spans="1:15" x14ac:dyDescent="0.3">
      <c r="A6076" t="s">
        <v>7867</v>
      </c>
      <c r="B6076" s="7">
        <v>43094</v>
      </c>
      <c r="C6076" t="s">
        <v>701</v>
      </c>
      <c r="D6076" t="s">
        <v>4421</v>
      </c>
      <c r="E6076">
        <v>153.55199999999999</v>
      </c>
      <c r="F6076">
        <v>3</v>
      </c>
      <c r="G6076">
        <v>0.2</v>
      </c>
      <c r="H6076">
        <v>51.823799999999999</v>
      </c>
      <c r="I6076" t="s">
        <v>44</v>
      </c>
      <c r="J6076" t="s">
        <v>73</v>
      </c>
      <c r="K6076" t="s">
        <v>4422</v>
      </c>
      <c r="L6076" t="s">
        <v>47</v>
      </c>
      <c r="M6076" t="s">
        <v>48</v>
      </c>
      <c r="N6076" t="s">
        <v>49</v>
      </c>
      <c r="O6076">
        <f t="shared" si="94"/>
        <v>2017</v>
      </c>
    </row>
    <row r="6077" spans="1:15" x14ac:dyDescent="0.3">
      <c r="A6077" t="s">
        <v>7867</v>
      </c>
      <c r="B6077" s="7">
        <v>43094</v>
      </c>
      <c r="C6077" t="s">
        <v>701</v>
      </c>
      <c r="D6077" t="s">
        <v>971</v>
      </c>
      <c r="E6077">
        <v>270.62</v>
      </c>
      <c r="F6077">
        <v>2</v>
      </c>
      <c r="G6077">
        <v>0</v>
      </c>
      <c r="H6077">
        <v>2.7061999999999999</v>
      </c>
      <c r="I6077" t="s">
        <v>44</v>
      </c>
      <c r="J6077" t="s">
        <v>58</v>
      </c>
      <c r="K6077" t="s">
        <v>972</v>
      </c>
      <c r="L6077" t="s">
        <v>47</v>
      </c>
      <c r="M6077" t="s">
        <v>48</v>
      </c>
      <c r="N6077" t="s">
        <v>49</v>
      </c>
      <c r="O6077">
        <f t="shared" si="94"/>
        <v>2017</v>
      </c>
    </row>
    <row r="6078" spans="1:15" x14ac:dyDescent="0.3">
      <c r="A6078" t="s">
        <v>7868</v>
      </c>
      <c r="B6078" s="7">
        <v>42614</v>
      </c>
      <c r="C6078" t="s">
        <v>2257</v>
      </c>
      <c r="D6078" t="s">
        <v>1629</v>
      </c>
      <c r="E6078">
        <v>468.9</v>
      </c>
      <c r="F6078">
        <v>6</v>
      </c>
      <c r="G6078">
        <v>0</v>
      </c>
      <c r="H6078">
        <v>206.316</v>
      </c>
      <c r="I6078" t="s">
        <v>69</v>
      </c>
      <c r="J6078" t="s">
        <v>148</v>
      </c>
      <c r="K6078" t="s">
        <v>1630</v>
      </c>
      <c r="L6078" t="s">
        <v>137</v>
      </c>
      <c r="M6078" t="s">
        <v>243</v>
      </c>
      <c r="N6078" t="s">
        <v>244</v>
      </c>
      <c r="O6078">
        <f t="shared" si="94"/>
        <v>2016</v>
      </c>
    </row>
    <row r="6079" spans="1:15" x14ac:dyDescent="0.3">
      <c r="A6079" t="s">
        <v>7868</v>
      </c>
      <c r="B6079" s="7">
        <v>42614</v>
      </c>
      <c r="C6079" t="s">
        <v>2257</v>
      </c>
      <c r="D6079" t="s">
        <v>5796</v>
      </c>
      <c r="E6079">
        <v>72.48</v>
      </c>
      <c r="F6079">
        <v>2</v>
      </c>
      <c r="G6079">
        <v>0</v>
      </c>
      <c r="H6079">
        <v>30.441600000000001</v>
      </c>
      <c r="I6079" t="s">
        <v>69</v>
      </c>
      <c r="J6079" t="s">
        <v>148</v>
      </c>
      <c r="K6079" t="s">
        <v>5797</v>
      </c>
      <c r="L6079" t="s">
        <v>137</v>
      </c>
      <c r="M6079" t="s">
        <v>243</v>
      </c>
      <c r="N6079" t="s">
        <v>244</v>
      </c>
      <c r="O6079">
        <f t="shared" si="94"/>
        <v>2016</v>
      </c>
    </row>
    <row r="6080" spans="1:15" x14ac:dyDescent="0.3">
      <c r="A6080" t="s">
        <v>7868</v>
      </c>
      <c r="B6080" s="7">
        <v>42614</v>
      </c>
      <c r="C6080" t="s">
        <v>2257</v>
      </c>
      <c r="D6080" t="s">
        <v>1720</v>
      </c>
      <c r="E6080">
        <v>10.95</v>
      </c>
      <c r="F6080">
        <v>3</v>
      </c>
      <c r="G6080">
        <v>0</v>
      </c>
      <c r="H6080">
        <v>3.2850000000000001</v>
      </c>
      <c r="I6080" t="s">
        <v>44</v>
      </c>
      <c r="J6080" t="s">
        <v>515</v>
      </c>
      <c r="K6080" t="s">
        <v>1721</v>
      </c>
      <c r="L6080" t="s">
        <v>137</v>
      </c>
      <c r="M6080" t="s">
        <v>243</v>
      </c>
      <c r="N6080" t="s">
        <v>244</v>
      </c>
      <c r="O6080">
        <f t="shared" si="94"/>
        <v>2016</v>
      </c>
    </row>
    <row r="6081" spans="1:15" x14ac:dyDescent="0.3">
      <c r="A6081" t="s">
        <v>7868</v>
      </c>
      <c r="B6081" s="7">
        <v>42614</v>
      </c>
      <c r="C6081" t="s">
        <v>2257</v>
      </c>
      <c r="D6081" t="s">
        <v>1517</v>
      </c>
      <c r="E6081">
        <v>191.82</v>
      </c>
      <c r="F6081">
        <v>3</v>
      </c>
      <c r="G6081">
        <v>0</v>
      </c>
      <c r="H6081">
        <v>61.382399999999997</v>
      </c>
      <c r="I6081" t="s">
        <v>32</v>
      </c>
      <c r="J6081" t="s">
        <v>63</v>
      </c>
      <c r="K6081" t="s">
        <v>1518</v>
      </c>
      <c r="L6081" t="s">
        <v>137</v>
      </c>
      <c r="M6081" t="s">
        <v>243</v>
      </c>
      <c r="N6081" t="s">
        <v>244</v>
      </c>
      <c r="O6081">
        <f t="shared" si="94"/>
        <v>2016</v>
      </c>
    </row>
    <row r="6082" spans="1:15" x14ac:dyDescent="0.3">
      <c r="A6082" t="s">
        <v>7869</v>
      </c>
      <c r="B6082" s="7">
        <v>42952</v>
      </c>
      <c r="C6082" t="s">
        <v>945</v>
      </c>
      <c r="D6082" t="s">
        <v>4341</v>
      </c>
      <c r="E6082">
        <v>151.05600000000001</v>
      </c>
      <c r="F6082">
        <v>9</v>
      </c>
      <c r="G6082">
        <v>0.2</v>
      </c>
      <c r="H6082">
        <v>7.5528000000000004</v>
      </c>
      <c r="I6082" t="s">
        <v>44</v>
      </c>
      <c r="J6082" t="s">
        <v>58</v>
      </c>
      <c r="K6082" t="s">
        <v>4342</v>
      </c>
      <c r="L6082" t="s">
        <v>99</v>
      </c>
      <c r="M6082" t="s">
        <v>100</v>
      </c>
      <c r="N6082" t="s">
        <v>171</v>
      </c>
      <c r="O6082">
        <f t="shared" ref="O6082:O6145" si="95">YEAR(B6082)</f>
        <v>2017</v>
      </c>
    </row>
    <row r="6083" spans="1:15" x14ac:dyDescent="0.3">
      <c r="A6083" t="s">
        <v>7870</v>
      </c>
      <c r="B6083" s="7">
        <v>41688</v>
      </c>
      <c r="C6083" t="s">
        <v>1375</v>
      </c>
      <c r="D6083" t="s">
        <v>6281</v>
      </c>
      <c r="E6083">
        <v>25.16</v>
      </c>
      <c r="F6083">
        <v>5</v>
      </c>
      <c r="G6083">
        <v>0.6</v>
      </c>
      <c r="H6083">
        <v>-11.321999999999999</v>
      </c>
      <c r="I6083" t="s">
        <v>32</v>
      </c>
      <c r="J6083" t="s">
        <v>63</v>
      </c>
      <c r="K6083" t="s">
        <v>6282</v>
      </c>
      <c r="L6083" t="s">
        <v>99</v>
      </c>
      <c r="M6083" t="s">
        <v>100</v>
      </c>
      <c r="N6083" t="s">
        <v>4317</v>
      </c>
      <c r="O6083">
        <f t="shared" si="95"/>
        <v>2014</v>
      </c>
    </row>
    <row r="6084" spans="1:15" x14ac:dyDescent="0.3">
      <c r="A6084" t="s">
        <v>7871</v>
      </c>
      <c r="B6084" s="7">
        <v>42696</v>
      </c>
      <c r="C6084" t="s">
        <v>1459</v>
      </c>
      <c r="D6084" t="s">
        <v>5672</v>
      </c>
      <c r="E6084">
        <v>6.2160000000000002</v>
      </c>
      <c r="F6084">
        <v>6</v>
      </c>
      <c r="G6084">
        <v>0.8</v>
      </c>
      <c r="H6084">
        <v>-9.6348000000000003</v>
      </c>
      <c r="I6084" t="s">
        <v>44</v>
      </c>
      <c r="J6084" t="s">
        <v>73</v>
      </c>
      <c r="K6084" t="s">
        <v>5673</v>
      </c>
      <c r="L6084" t="s">
        <v>99</v>
      </c>
      <c r="M6084" t="s">
        <v>100</v>
      </c>
      <c r="N6084" t="s">
        <v>171</v>
      </c>
      <c r="O6084">
        <f t="shared" si="95"/>
        <v>2016</v>
      </c>
    </row>
    <row r="6085" spans="1:15" x14ac:dyDescent="0.3">
      <c r="A6085" t="s">
        <v>7871</v>
      </c>
      <c r="B6085" s="7">
        <v>42696</v>
      </c>
      <c r="C6085" t="s">
        <v>1459</v>
      </c>
      <c r="D6085" t="s">
        <v>6350</v>
      </c>
      <c r="E6085">
        <v>23.616</v>
      </c>
      <c r="F6085">
        <v>9</v>
      </c>
      <c r="G6085">
        <v>0.2</v>
      </c>
      <c r="H6085">
        <v>2.6568000000000001</v>
      </c>
      <c r="I6085" t="s">
        <v>44</v>
      </c>
      <c r="J6085" t="s">
        <v>66</v>
      </c>
      <c r="K6085" t="s">
        <v>6351</v>
      </c>
      <c r="L6085" t="s">
        <v>99</v>
      </c>
      <c r="M6085" t="s">
        <v>100</v>
      </c>
      <c r="N6085" t="s">
        <v>171</v>
      </c>
      <c r="O6085">
        <f t="shared" si="95"/>
        <v>2016</v>
      </c>
    </row>
    <row r="6086" spans="1:15" x14ac:dyDescent="0.3">
      <c r="A6086" t="s">
        <v>7871</v>
      </c>
      <c r="B6086" s="7">
        <v>42696</v>
      </c>
      <c r="C6086" t="s">
        <v>1459</v>
      </c>
      <c r="D6086" t="s">
        <v>5023</v>
      </c>
      <c r="E6086">
        <v>24.032</v>
      </c>
      <c r="F6086">
        <v>2</v>
      </c>
      <c r="G6086">
        <v>0.2</v>
      </c>
      <c r="H6086">
        <v>-0.6008</v>
      </c>
      <c r="I6086" t="s">
        <v>69</v>
      </c>
      <c r="J6086" t="s">
        <v>148</v>
      </c>
      <c r="K6086" t="s">
        <v>5024</v>
      </c>
      <c r="L6086" t="s">
        <v>99</v>
      </c>
      <c r="M6086" t="s">
        <v>100</v>
      </c>
      <c r="N6086" t="s">
        <v>171</v>
      </c>
      <c r="O6086">
        <f t="shared" si="95"/>
        <v>2016</v>
      </c>
    </row>
    <row r="6087" spans="1:15" x14ac:dyDescent="0.3">
      <c r="A6087" t="s">
        <v>7871</v>
      </c>
      <c r="B6087" s="7">
        <v>42696</v>
      </c>
      <c r="C6087" t="s">
        <v>1459</v>
      </c>
      <c r="D6087" t="s">
        <v>3268</v>
      </c>
      <c r="E6087">
        <v>2.0880000000000001</v>
      </c>
      <c r="F6087">
        <v>1</v>
      </c>
      <c r="G6087">
        <v>0.2</v>
      </c>
      <c r="H6087">
        <v>0.67859999999999998</v>
      </c>
      <c r="I6087" t="s">
        <v>44</v>
      </c>
      <c r="J6087" t="s">
        <v>45</v>
      </c>
      <c r="K6087" t="s">
        <v>3269</v>
      </c>
      <c r="L6087" t="s">
        <v>99</v>
      </c>
      <c r="M6087" t="s">
        <v>100</v>
      </c>
      <c r="N6087" t="s">
        <v>171</v>
      </c>
      <c r="O6087">
        <f t="shared" si="95"/>
        <v>2016</v>
      </c>
    </row>
    <row r="6088" spans="1:15" x14ac:dyDescent="0.3">
      <c r="A6088" t="s">
        <v>7871</v>
      </c>
      <c r="B6088" s="7">
        <v>42696</v>
      </c>
      <c r="C6088" t="s">
        <v>1459</v>
      </c>
      <c r="D6088" t="s">
        <v>5095</v>
      </c>
      <c r="E6088">
        <v>4.4880000000000004</v>
      </c>
      <c r="F6088">
        <v>6</v>
      </c>
      <c r="G6088">
        <v>0.8</v>
      </c>
      <c r="H6088">
        <v>-6.7320000000000002</v>
      </c>
      <c r="I6088" t="s">
        <v>44</v>
      </c>
      <c r="J6088" t="s">
        <v>73</v>
      </c>
      <c r="K6088" t="s">
        <v>5096</v>
      </c>
      <c r="L6088" t="s">
        <v>99</v>
      </c>
      <c r="M6088" t="s">
        <v>100</v>
      </c>
      <c r="N6088" t="s">
        <v>171</v>
      </c>
      <c r="O6088">
        <f t="shared" si="95"/>
        <v>2016</v>
      </c>
    </row>
    <row r="6089" spans="1:15" x14ac:dyDescent="0.3">
      <c r="A6089" t="s">
        <v>7872</v>
      </c>
      <c r="B6089" s="7">
        <v>42352</v>
      </c>
      <c r="C6089" t="s">
        <v>144</v>
      </c>
      <c r="D6089" t="s">
        <v>815</v>
      </c>
      <c r="E6089">
        <v>29.22</v>
      </c>
      <c r="F6089">
        <v>3</v>
      </c>
      <c r="G6089">
        <v>0</v>
      </c>
      <c r="H6089">
        <v>12.8568</v>
      </c>
      <c r="I6089" t="s">
        <v>32</v>
      </c>
      <c r="J6089" t="s">
        <v>63</v>
      </c>
      <c r="K6089" t="s">
        <v>816</v>
      </c>
      <c r="L6089" t="s">
        <v>47</v>
      </c>
      <c r="M6089" t="s">
        <v>48</v>
      </c>
      <c r="N6089" t="s">
        <v>1516</v>
      </c>
      <c r="O6089">
        <f t="shared" si="95"/>
        <v>2015</v>
      </c>
    </row>
    <row r="6090" spans="1:15" x14ac:dyDescent="0.3">
      <c r="A6090" t="s">
        <v>7873</v>
      </c>
      <c r="B6090" s="7">
        <v>42168</v>
      </c>
      <c r="C6090" t="s">
        <v>4068</v>
      </c>
      <c r="D6090" t="s">
        <v>2325</v>
      </c>
      <c r="E6090">
        <v>6.48</v>
      </c>
      <c r="F6090">
        <v>1</v>
      </c>
      <c r="G6090">
        <v>0</v>
      </c>
      <c r="H6090">
        <v>3.1103999999999998</v>
      </c>
      <c r="I6090" t="s">
        <v>44</v>
      </c>
      <c r="J6090" t="s">
        <v>85</v>
      </c>
      <c r="K6090" t="s">
        <v>2326</v>
      </c>
      <c r="L6090" t="s">
        <v>35</v>
      </c>
      <c r="M6090" t="s">
        <v>1129</v>
      </c>
      <c r="N6090" t="s">
        <v>2867</v>
      </c>
      <c r="O6090">
        <f t="shared" si="95"/>
        <v>2015</v>
      </c>
    </row>
    <row r="6091" spans="1:15" x14ac:dyDescent="0.3">
      <c r="A6091" t="s">
        <v>7874</v>
      </c>
      <c r="B6091" s="7">
        <v>43097</v>
      </c>
      <c r="C6091" t="s">
        <v>2418</v>
      </c>
      <c r="D6091" t="s">
        <v>3152</v>
      </c>
      <c r="E6091">
        <v>1.1879999999999999</v>
      </c>
      <c r="F6091">
        <v>2</v>
      </c>
      <c r="G6091">
        <v>0.7</v>
      </c>
      <c r="H6091">
        <v>-0.99</v>
      </c>
      <c r="I6091" t="s">
        <v>44</v>
      </c>
      <c r="J6091" t="s">
        <v>73</v>
      </c>
      <c r="K6091" t="s">
        <v>3153</v>
      </c>
      <c r="L6091" t="s">
        <v>47</v>
      </c>
      <c r="M6091" t="s">
        <v>409</v>
      </c>
      <c r="N6091" t="s">
        <v>7211</v>
      </c>
      <c r="O6091">
        <f t="shared" si="95"/>
        <v>2017</v>
      </c>
    </row>
    <row r="6092" spans="1:15" x14ac:dyDescent="0.3">
      <c r="A6092" t="s">
        <v>7875</v>
      </c>
      <c r="B6092" s="7">
        <v>42998</v>
      </c>
      <c r="C6092" t="s">
        <v>2026</v>
      </c>
      <c r="D6092" t="s">
        <v>3193</v>
      </c>
      <c r="E6092">
        <v>272.64600000000002</v>
      </c>
      <c r="F6092">
        <v>3</v>
      </c>
      <c r="G6092">
        <v>0.1</v>
      </c>
      <c r="H6092">
        <v>18.176400000000001</v>
      </c>
      <c r="I6092" t="s">
        <v>32</v>
      </c>
      <c r="J6092" t="s">
        <v>39</v>
      </c>
      <c r="K6092" t="s">
        <v>3194</v>
      </c>
      <c r="L6092" t="s">
        <v>137</v>
      </c>
      <c r="M6092" t="s">
        <v>243</v>
      </c>
      <c r="N6092" t="s">
        <v>244</v>
      </c>
      <c r="O6092">
        <f t="shared" si="95"/>
        <v>2017</v>
      </c>
    </row>
    <row r="6093" spans="1:15" x14ac:dyDescent="0.3">
      <c r="A6093" t="s">
        <v>7875</v>
      </c>
      <c r="B6093" s="7">
        <v>42998</v>
      </c>
      <c r="C6093" t="s">
        <v>2026</v>
      </c>
      <c r="D6093" t="s">
        <v>7876</v>
      </c>
      <c r="E6093">
        <v>212.8</v>
      </c>
      <c r="F6093">
        <v>2</v>
      </c>
      <c r="G6093">
        <v>0</v>
      </c>
      <c r="H6093">
        <v>95.76</v>
      </c>
      <c r="I6093" t="s">
        <v>69</v>
      </c>
      <c r="J6093" t="s">
        <v>148</v>
      </c>
      <c r="K6093" t="s">
        <v>7877</v>
      </c>
      <c r="L6093" t="s">
        <v>137</v>
      </c>
      <c r="M6093" t="s">
        <v>243</v>
      </c>
      <c r="N6093" t="s">
        <v>244</v>
      </c>
      <c r="O6093">
        <f t="shared" si="95"/>
        <v>2017</v>
      </c>
    </row>
    <row r="6094" spans="1:15" x14ac:dyDescent="0.3">
      <c r="A6094" t="s">
        <v>7875</v>
      </c>
      <c r="B6094" s="7">
        <v>42998</v>
      </c>
      <c r="C6094" t="s">
        <v>2026</v>
      </c>
      <c r="D6094" t="s">
        <v>6793</v>
      </c>
      <c r="E6094">
        <v>38.520000000000003</v>
      </c>
      <c r="F6094">
        <v>9</v>
      </c>
      <c r="G6094">
        <v>0</v>
      </c>
      <c r="H6094">
        <v>18.104399999999998</v>
      </c>
      <c r="I6094" t="s">
        <v>44</v>
      </c>
      <c r="J6094" t="s">
        <v>85</v>
      </c>
      <c r="K6094" t="s">
        <v>6794</v>
      </c>
      <c r="L6094" t="s">
        <v>137</v>
      </c>
      <c r="M6094" t="s">
        <v>243</v>
      </c>
      <c r="N6094" t="s">
        <v>244</v>
      </c>
      <c r="O6094">
        <f t="shared" si="95"/>
        <v>2017</v>
      </c>
    </row>
    <row r="6095" spans="1:15" x14ac:dyDescent="0.3">
      <c r="A6095" t="s">
        <v>7875</v>
      </c>
      <c r="B6095" s="7">
        <v>42998</v>
      </c>
      <c r="C6095" t="s">
        <v>2026</v>
      </c>
      <c r="D6095" t="s">
        <v>1638</v>
      </c>
      <c r="E6095">
        <v>72.64</v>
      </c>
      <c r="F6095">
        <v>2</v>
      </c>
      <c r="G6095">
        <v>0</v>
      </c>
      <c r="H6095">
        <v>21.792000000000002</v>
      </c>
      <c r="I6095" t="s">
        <v>69</v>
      </c>
      <c r="J6095" t="s">
        <v>148</v>
      </c>
      <c r="K6095" t="s">
        <v>1639</v>
      </c>
      <c r="L6095" t="s">
        <v>137</v>
      </c>
      <c r="M6095" t="s">
        <v>243</v>
      </c>
      <c r="N6095" t="s">
        <v>244</v>
      </c>
      <c r="O6095">
        <f t="shared" si="95"/>
        <v>2017</v>
      </c>
    </row>
    <row r="6096" spans="1:15" x14ac:dyDescent="0.3">
      <c r="A6096" t="s">
        <v>7875</v>
      </c>
      <c r="B6096" s="7">
        <v>42998</v>
      </c>
      <c r="C6096" t="s">
        <v>2026</v>
      </c>
      <c r="D6096" t="s">
        <v>315</v>
      </c>
      <c r="E6096">
        <v>45.4</v>
      </c>
      <c r="F6096">
        <v>4</v>
      </c>
      <c r="G6096">
        <v>0</v>
      </c>
      <c r="H6096">
        <v>12.712</v>
      </c>
      <c r="I6096" t="s">
        <v>44</v>
      </c>
      <c r="J6096" t="s">
        <v>58</v>
      </c>
      <c r="K6096" t="s">
        <v>316</v>
      </c>
      <c r="L6096" t="s">
        <v>137</v>
      </c>
      <c r="M6096" t="s">
        <v>243</v>
      </c>
      <c r="N6096" t="s">
        <v>244</v>
      </c>
      <c r="O6096">
        <f t="shared" si="95"/>
        <v>2017</v>
      </c>
    </row>
    <row r="6097" spans="1:15" x14ac:dyDescent="0.3">
      <c r="A6097" t="s">
        <v>7875</v>
      </c>
      <c r="B6097" s="7">
        <v>42998</v>
      </c>
      <c r="C6097" t="s">
        <v>2026</v>
      </c>
      <c r="D6097" t="s">
        <v>1122</v>
      </c>
      <c r="E6097">
        <v>13.76</v>
      </c>
      <c r="F6097">
        <v>2</v>
      </c>
      <c r="G6097">
        <v>0</v>
      </c>
      <c r="H6097">
        <v>6.3296000000000001</v>
      </c>
      <c r="I6097" t="s">
        <v>44</v>
      </c>
      <c r="J6097" t="s">
        <v>85</v>
      </c>
      <c r="K6097" t="s">
        <v>1123</v>
      </c>
      <c r="L6097" t="s">
        <v>137</v>
      </c>
      <c r="M6097" t="s">
        <v>243</v>
      </c>
      <c r="N6097" t="s">
        <v>244</v>
      </c>
      <c r="O6097">
        <f t="shared" si="95"/>
        <v>2017</v>
      </c>
    </row>
    <row r="6098" spans="1:15" x14ac:dyDescent="0.3">
      <c r="A6098" t="s">
        <v>7875</v>
      </c>
      <c r="B6098" s="7">
        <v>42998</v>
      </c>
      <c r="C6098" t="s">
        <v>2026</v>
      </c>
      <c r="D6098" t="s">
        <v>236</v>
      </c>
      <c r="E6098">
        <v>80.991</v>
      </c>
      <c r="F6098">
        <v>1</v>
      </c>
      <c r="G6098">
        <v>0.1</v>
      </c>
      <c r="H6098">
        <v>8.0991</v>
      </c>
      <c r="I6098" t="s">
        <v>32</v>
      </c>
      <c r="J6098" t="s">
        <v>39</v>
      </c>
      <c r="K6098" t="s">
        <v>237</v>
      </c>
      <c r="L6098" t="s">
        <v>137</v>
      </c>
      <c r="M6098" t="s">
        <v>243</v>
      </c>
      <c r="N6098" t="s">
        <v>244</v>
      </c>
      <c r="O6098">
        <f t="shared" si="95"/>
        <v>2017</v>
      </c>
    </row>
    <row r="6099" spans="1:15" x14ac:dyDescent="0.3">
      <c r="A6099" t="s">
        <v>7875</v>
      </c>
      <c r="B6099" s="7">
        <v>42998</v>
      </c>
      <c r="C6099" t="s">
        <v>2026</v>
      </c>
      <c r="D6099" t="s">
        <v>702</v>
      </c>
      <c r="E6099">
        <v>11.784000000000001</v>
      </c>
      <c r="F6099">
        <v>3</v>
      </c>
      <c r="G6099">
        <v>0.2</v>
      </c>
      <c r="H6099">
        <v>3.9771000000000001</v>
      </c>
      <c r="I6099" t="s">
        <v>44</v>
      </c>
      <c r="J6099" t="s">
        <v>73</v>
      </c>
      <c r="K6099" t="s">
        <v>703</v>
      </c>
      <c r="L6099" t="s">
        <v>137</v>
      </c>
      <c r="M6099" t="s">
        <v>243</v>
      </c>
      <c r="N6099" t="s">
        <v>244</v>
      </c>
      <c r="O6099">
        <f t="shared" si="95"/>
        <v>2017</v>
      </c>
    </row>
    <row r="6100" spans="1:15" x14ac:dyDescent="0.3">
      <c r="A6100" t="s">
        <v>7875</v>
      </c>
      <c r="B6100" s="7">
        <v>42998</v>
      </c>
      <c r="C6100" t="s">
        <v>2026</v>
      </c>
      <c r="D6100" t="s">
        <v>240</v>
      </c>
      <c r="E6100">
        <v>4.3600000000000003</v>
      </c>
      <c r="F6100">
        <v>2</v>
      </c>
      <c r="G6100">
        <v>0</v>
      </c>
      <c r="H6100">
        <v>1.7876000000000001</v>
      </c>
      <c r="I6100" t="s">
        <v>44</v>
      </c>
      <c r="J6100" t="s">
        <v>241</v>
      </c>
      <c r="K6100" t="s">
        <v>242</v>
      </c>
      <c r="L6100" t="s">
        <v>137</v>
      </c>
      <c r="M6100" t="s">
        <v>243</v>
      </c>
      <c r="N6100" t="s">
        <v>244</v>
      </c>
      <c r="O6100">
        <f t="shared" si="95"/>
        <v>2017</v>
      </c>
    </row>
    <row r="6101" spans="1:15" x14ac:dyDescent="0.3">
      <c r="A6101" t="s">
        <v>7875</v>
      </c>
      <c r="B6101" s="7">
        <v>42998</v>
      </c>
      <c r="C6101" t="s">
        <v>2026</v>
      </c>
      <c r="D6101" t="s">
        <v>1007</v>
      </c>
      <c r="E6101">
        <v>2888.127</v>
      </c>
      <c r="F6101">
        <v>11</v>
      </c>
      <c r="G6101">
        <v>0.1</v>
      </c>
      <c r="H6101">
        <v>609.71569999999997</v>
      </c>
      <c r="I6101" t="s">
        <v>32</v>
      </c>
      <c r="J6101" t="s">
        <v>39</v>
      </c>
      <c r="K6101" t="s">
        <v>1008</v>
      </c>
      <c r="L6101" t="s">
        <v>137</v>
      </c>
      <c r="M6101" t="s">
        <v>243</v>
      </c>
      <c r="N6101" t="s">
        <v>244</v>
      </c>
      <c r="O6101">
        <f t="shared" si="95"/>
        <v>2017</v>
      </c>
    </row>
    <row r="6102" spans="1:15" x14ac:dyDescent="0.3">
      <c r="A6102" t="s">
        <v>7875</v>
      </c>
      <c r="B6102" s="7">
        <v>42998</v>
      </c>
      <c r="C6102" t="s">
        <v>2026</v>
      </c>
      <c r="D6102" t="s">
        <v>4052</v>
      </c>
      <c r="E6102">
        <v>1299.6600000000001</v>
      </c>
      <c r="F6102">
        <v>2</v>
      </c>
      <c r="G6102">
        <v>0</v>
      </c>
      <c r="H6102">
        <v>350.90820000000002</v>
      </c>
      <c r="I6102" t="s">
        <v>69</v>
      </c>
      <c r="J6102" t="s">
        <v>70</v>
      </c>
      <c r="K6102" t="s">
        <v>4053</v>
      </c>
      <c r="L6102" t="s">
        <v>137</v>
      </c>
      <c r="M6102" t="s">
        <v>243</v>
      </c>
      <c r="N6102" t="s">
        <v>244</v>
      </c>
      <c r="O6102">
        <f t="shared" si="95"/>
        <v>2017</v>
      </c>
    </row>
    <row r="6103" spans="1:15" x14ac:dyDescent="0.3">
      <c r="A6103" t="s">
        <v>7875</v>
      </c>
      <c r="B6103" s="7">
        <v>42998</v>
      </c>
      <c r="C6103" t="s">
        <v>2026</v>
      </c>
      <c r="D6103" t="s">
        <v>1528</v>
      </c>
      <c r="E6103">
        <v>2254.41</v>
      </c>
      <c r="F6103">
        <v>5</v>
      </c>
      <c r="G6103">
        <v>0.1</v>
      </c>
      <c r="H6103">
        <v>375.73500000000001</v>
      </c>
      <c r="I6103" t="s">
        <v>32</v>
      </c>
      <c r="J6103" t="s">
        <v>39</v>
      </c>
      <c r="K6103" t="s">
        <v>1529</v>
      </c>
      <c r="L6103" t="s">
        <v>137</v>
      </c>
      <c r="M6103" t="s">
        <v>243</v>
      </c>
      <c r="N6103" t="s">
        <v>244</v>
      </c>
      <c r="O6103">
        <f t="shared" si="95"/>
        <v>2017</v>
      </c>
    </row>
    <row r="6104" spans="1:15" x14ac:dyDescent="0.3">
      <c r="A6104" t="s">
        <v>7875</v>
      </c>
      <c r="B6104" s="7">
        <v>42998</v>
      </c>
      <c r="C6104" t="s">
        <v>2026</v>
      </c>
      <c r="D6104" t="s">
        <v>543</v>
      </c>
      <c r="E6104">
        <v>104.85</v>
      </c>
      <c r="F6104">
        <v>3</v>
      </c>
      <c r="G6104">
        <v>0</v>
      </c>
      <c r="H6104">
        <v>28.3095</v>
      </c>
      <c r="I6104" t="s">
        <v>69</v>
      </c>
      <c r="J6104" t="s">
        <v>70</v>
      </c>
      <c r="K6104" t="s">
        <v>544</v>
      </c>
      <c r="L6104" t="s">
        <v>137</v>
      </c>
      <c r="M6104" t="s">
        <v>243</v>
      </c>
      <c r="N6104" t="s">
        <v>244</v>
      </c>
      <c r="O6104">
        <f t="shared" si="95"/>
        <v>2017</v>
      </c>
    </row>
    <row r="6105" spans="1:15" x14ac:dyDescent="0.3">
      <c r="A6105" t="s">
        <v>7875</v>
      </c>
      <c r="B6105" s="7">
        <v>42998</v>
      </c>
      <c r="C6105" t="s">
        <v>2026</v>
      </c>
      <c r="D6105" t="s">
        <v>350</v>
      </c>
      <c r="E6105">
        <v>59.97</v>
      </c>
      <c r="F6105">
        <v>3</v>
      </c>
      <c r="G6105">
        <v>0</v>
      </c>
      <c r="H6105">
        <v>20.389800000000001</v>
      </c>
      <c r="I6105" t="s">
        <v>69</v>
      </c>
      <c r="J6105" t="s">
        <v>148</v>
      </c>
      <c r="K6105" t="s">
        <v>351</v>
      </c>
      <c r="L6105" t="s">
        <v>137</v>
      </c>
      <c r="M6105" t="s">
        <v>243</v>
      </c>
      <c r="N6105" t="s">
        <v>244</v>
      </c>
      <c r="O6105">
        <f t="shared" si="95"/>
        <v>2017</v>
      </c>
    </row>
    <row r="6106" spans="1:15" x14ac:dyDescent="0.3">
      <c r="A6106" t="s">
        <v>7878</v>
      </c>
      <c r="B6106" s="7">
        <v>42969</v>
      </c>
      <c r="C6106" t="s">
        <v>5260</v>
      </c>
      <c r="D6106" t="s">
        <v>2529</v>
      </c>
      <c r="E6106">
        <v>314.53199999999998</v>
      </c>
      <c r="F6106">
        <v>2</v>
      </c>
      <c r="G6106">
        <v>0.4</v>
      </c>
      <c r="H6106">
        <v>-83.875200000000007</v>
      </c>
      <c r="I6106" t="s">
        <v>32</v>
      </c>
      <c r="J6106" t="s">
        <v>53</v>
      </c>
      <c r="K6106" t="s">
        <v>2530</v>
      </c>
      <c r="L6106" t="s">
        <v>137</v>
      </c>
      <c r="M6106" t="s">
        <v>138</v>
      </c>
      <c r="N6106" t="s">
        <v>139</v>
      </c>
      <c r="O6106">
        <f t="shared" si="95"/>
        <v>2017</v>
      </c>
    </row>
    <row r="6107" spans="1:15" x14ac:dyDescent="0.3">
      <c r="A6107" t="s">
        <v>7879</v>
      </c>
      <c r="B6107" s="7">
        <v>42173</v>
      </c>
      <c r="C6107" t="s">
        <v>2987</v>
      </c>
      <c r="D6107" t="s">
        <v>1120</v>
      </c>
      <c r="E6107">
        <v>13.632</v>
      </c>
      <c r="F6107">
        <v>4</v>
      </c>
      <c r="G6107">
        <v>0.2</v>
      </c>
      <c r="H6107">
        <v>3.5783999999999998</v>
      </c>
      <c r="I6107" t="s">
        <v>44</v>
      </c>
      <c r="J6107" t="s">
        <v>66</v>
      </c>
      <c r="K6107" t="s">
        <v>1121</v>
      </c>
      <c r="L6107" t="s">
        <v>35</v>
      </c>
      <c r="M6107" t="s">
        <v>55</v>
      </c>
      <c r="N6107" t="s">
        <v>1256</v>
      </c>
      <c r="O6107">
        <f t="shared" si="95"/>
        <v>2015</v>
      </c>
    </row>
    <row r="6108" spans="1:15" x14ac:dyDescent="0.3">
      <c r="A6108" t="s">
        <v>7880</v>
      </c>
      <c r="B6108" s="7">
        <v>41993</v>
      </c>
      <c r="C6108" t="s">
        <v>4475</v>
      </c>
      <c r="D6108" t="s">
        <v>1826</v>
      </c>
      <c r="E6108">
        <v>19.431999999999999</v>
      </c>
      <c r="F6108">
        <v>2</v>
      </c>
      <c r="G6108">
        <v>0.8</v>
      </c>
      <c r="H6108">
        <v>-49.551600000000001</v>
      </c>
      <c r="I6108" t="s">
        <v>44</v>
      </c>
      <c r="J6108" t="s">
        <v>76</v>
      </c>
      <c r="K6108" t="s">
        <v>1827</v>
      </c>
      <c r="L6108" t="s">
        <v>99</v>
      </c>
      <c r="M6108" t="s">
        <v>100</v>
      </c>
      <c r="N6108" t="s">
        <v>673</v>
      </c>
      <c r="O6108">
        <f t="shared" si="95"/>
        <v>2014</v>
      </c>
    </row>
    <row r="6109" spans="1:15" x14ac:dyDescent="0.3">
      <c r="A6109" t="s">
        <v>7880</v>
      </c>
      <c r="B6109" s="7">
        <v>41993</v>
      </c>
      <c r="C6109" t="s">
        <v>4475</v>
      </c>
      <c r="D6109" t="s">
        <v>3314</v>
      </c>
      <c r="E6109">
        <v>65.44</v>
      </c>
      <c r="F6109">
        <v>5</v>
      </c>
      <c r="G6109">
        <v>0.2</v>
      </c>
      <c r="H6109">
        <v>-8.18</v>
      </c>
      <c r="I6109" t="s">
        <v>69</v>
      </c>
      <c r="J6109" t="s">
        <v>148</v>
      </c>
      <c r="K6109" t="s">
        <v>3315</v>
      </c>
      <c r="L6109" t="s">
        <v>99</v>
      </c>
      <c r="M6109" t="s">
        <v>100</v>
      </c>
      <c r="N6109" t="s">
        <v>673</v>
      </c>
      <c r="O6109">
        <f t="shared" si="95"/>
        <v>2014</v>
      </c>
    </row>
    <row r="6110" spans="1:15" x14ac:dyDescent="0.3">
      <c r="A6110" t="s">
        <v>7881</v>
      </c>
      <c r="B6110" s="7">
        <v>42624</v>
      </c>
      <c r="C6110" t="s">
        <v>4158</v>
      </c>
      <c r="D6110" t="s">
        <v>6004</v>
      </c>
      <c r="E6110">
        <v>6</v>
      </c>
      <c r="F6110">
        <v>2</v>
      </c>
      <c r="G6110">
        <v>0.2</v>
      </c>
      <c r="H6110">
        <v>2.1</v>
      </c>
      <c r="I6110" t="s">
        <v>44</v>
      </c>
      <c r="J6110" t="s">
        <v>45</v>
      </c>
      <c r="K6110" t="s">
        <v>6005</v>
      </c>
      <c r="L6110" t="s">
        <v>99</v>
      </c>
      <c r="M6110" t="s">
        <v>193</v>
      </c>
      <c r="N6110" t="s">
        <v>276</v>
      </c>
      <c r="O6110">
        <f t="shared" si="95"/>
        <v>2016</v>
      </c>
    </row>
    <row r="6111" spans="1:15" x14ac:dyDescent="0.3">
      <c r="A6111" t="s">
        <v>7881</v>
      </c>
      <c r="B6111" s="7">
        <v>42624</v>
      </c>
      <c r="C6111" t="s">
        <v>4158</v>
      </c>
      <c r="D6111" t="s">
        <v>4755</v>
      </c>
      <c r="E6111">
        <v>1.9079999999999999</v>
      </c>
      <c r="F6111">
        <v>3</v>
      </c>
      <c r="G6111">
        <v>0.8</v>
      </c>
      <c r="H6111">
        <v>-3.2435999999999998</v>
      </c>
      <c r="I6111" t="s">
        <v>44</v>
      </c>
      <c r="J6111" t="s">
        <v>73</v>
      </c>
      <c r="K6111" t="s">
        <v>4756</v>
      </c>
      <c r="L6111" t="s">
        <v>99</v>
      </c>
      <c r="M6111" t="s">
        <v>193</v>
      </c>
      <c r="N6111" t="s">
        <v>276</v>
      </c>
      <c r="O6111">
        <f t="shared" si="95"/>
        <v>2016</v>
      </c>
    </row>
    <row r="6112" spans="1:15" x14ac:dyDescent="0.3">
      <c r="A6112" t="s">
        <v>7882</v>
      </c>
      <c r="B6112" s="7">
        <v>42686</v>
      </c>
      <c r="C6112" t="s">
        <v>6359</v>
      </c>
      <c r="D6112" t="s">
        <v>5654</v>
      </c>
      <c r="E6112">
        <v>1474.8019999999999</v>
      </c>
      <c r="F6112">
        <v>7</v>
      </c>
      <c r="G6112">
        <v>0.3</v>
      </c>
      <c r="H6112">
        <v>-21.0686</v>
      </c>
      <c r="I6112" t="s">
        <v>32</v>
      </c>
      <c r="J6112" t="s">
        <v>39</v>
      </c>
      <c r="K6112" t="s">
        <v>5655</v>
      </c>
      <c r="L6112" t="s">
        <v>137</v>
      </c>
      <c r="M6112" t="s">
        <v>445</v>
      </c>
      <c r="N6112" t="s">
        <v>3409</v>
      </c>
      <c r="O6112">
        <f t="shared" si="95"/>
        <v>2016</v>
      </c>
    </row>
    <row r="6113" spans="1:15" x14ac:dyDescent="0.3">
      <c r="A6113" t="s">
        <v>7882</v>
      </c>
      <c r="B6113" s="7">
        <v>42686</v>
      </c>
      <c r="C6113" t="s">
        <v>6359</v>
      </c>
      <c r="D6113" t="s">
        <v>97</v>
      </c>
      <c r="E6113">
        <v>110.096</v>
      </c>
      <c r="F6113">
        <v>2</v>
      </c>
      <c r="G6113">
        <v>0.2</v>
      </c>
      <c r="H6113">
        <v>33.028799999999997</v>
      </c>
      <c r="I6113" t="s">
        <v>44</v>
      </c>
      <c r="J6113" t="s">
        <v>76</v>
      </c>
      <c r="K6113" t="s">
        <v>98</v>
      </c>
      <c r="L6113" t="s">
        <v>137</v>
      </c>
      <c r="M6113" t="s">
        <v>445</v>
      </c>
      <c r="N6113" t="s">
        <v>3409</v>
      </c>
      <c r="O6113">
        <f t="shared" si="95"/>
        <v>2016</v>
      </c>
    </row>
    <row r="6114" spans="1:15" x14ac:dyDescent="0.3">
      <c r="A6114" t="s">
        <v>7882</v>
      </c>
      <c r="B6114" s="7">
        <v>42686</v>
      </c>
      <c r="C6114" t="s">
        <v>6359</v>
      </c>
      <c r="D6114" t="s">
        <v>764</v>
      </c>
      <c r="E6114">
        <v>16.751999999999999</v>
      </c>
      <c r="F6114">
        <v>6</v>
      </c>
      <c r="G6114">
        <v>0.2</v>
      </c>
      <c r="H6114">
        <v>5.4443999999999999</v>
      </c>
      <c r="I6114" t="s">
        <v>44</v>
      </c>
      <c r="J6114" t="s">
        <v>241</v>
      </c>
      <c r="K6114" t="s">
        <v>765</v>
      </c>
      <c r="L6114" t="s">
        <v>137</v>
      </c>
      <c r="M6114" t="s">
        <v>445</v>
      </c>
      <c r="N6114" t="s">
        <v>3409</v>
      </c>
      <c r="O6114">
        <f t="shared" si="95"/>
        <v>2016</v>
      </c>
    </row>
    <row r="6115" spans="1:15" x14ac:dyDescent="0.3">
      <c r="A6115" t="s">
        <v>7882</v>
      </c>
      <c r="B6115" s="7">
        <v>42686</v>
      </c>
      <c r="C6115" t="s">
        <v>6359</v>
      </c>
      <c r="D6115" t="s">
        <v>38</v>
      </c>
      <c r="E6115">
        <v>1537.0740000000001</v>
      </c>
      <c r="F6115">
        <v>9</v>
      </c>
      <c r="G6115">
        <v>0.3</v>
      </c>
      <c r="H6115">
        <v>0</v>
      </c>
      <c r="I6115" t="s">
        <v>32</v>
      </c>
      <c r="J6115" t="s">
        <v>39</v>
      </c>
      <c r="K6115" t="s">
        <v>40</v>
      </c>
      <c r="L6115" t="s">
        <v>137</v>
      </c>
      <c r="M6115" t="s">
        <v>445</v>
      </c>
      <c r="N6115" t="s">
        <v>3409</v>
      </c>
      <c r="O6115">
        <f t="shared" si="95"/>
        <v>2016</v>
      </c>
    </row>
    <row r="6116" spans="1:15" x14ac:dyDescent="0.3">
      <c r="A6116" t="s">
        <v>7882</v>
      </c>
      <c r="B6116" s="7">
        <v>42686</v>
      </c>
      <c r="C6116" t="s">
        <v>6359</v>
      </c>
      <c r="D6116" t="s">
        <v>2140</v>
      </c>
      <c r="E6116">
        <v>449.37200000000001</v>
      </c>
      <c r="F6116">
        <v>2</v>
      </c>
      <c r="G6116">
        <v>0.3</v>
      </c>
      <c r="H6116">
        <v>-12.8392</v>
      </c>
      <c r="I6116" t="s">
        <v>32</v>
      </c>
      <c r="J6116" t="s">
        <v>39</v>
      </c>
      <c r="K6116" t="s">
        <v>2141</v>
      </c>
      <c r="L6116" t="s">
        <v>137</v>
      </c>
      <c r="M6116" t="s">
        <v>445</v>
      </c>
      <c r="N6116" t="s">
        <v>3409</v>
      </c>
      <c r="O6116">
        <f t="shared" si="95"/>
        <v>2016</v>
      </c>
    </row>
    <row r="6117" spans="1:15" x14ac:dyDescent="0.3">
      <c r="A6117" t="s">
        <v>7883</v>
      </c>
      <c r="B6117" s="7">
        <v>42443</v>
      </c>
      <c r="C6117" t="s">
        <v>558</v>
      </c>
      <c r="D6117" t="s">
        <v>210</v>
      </c>
      <c r="E6117">
        <v>41.904000000000003</v>
      </c>
      <c r="F6117">
        <v>6</v>
      </c>
      <c r="G6117">
        <v>0.2</v>
      </c>
      <c r="H6117">
        <v>14.1426</v>
      </c>
      <c r="I6117" t="s">
        <v>44</v>
      </c>
      <c r="J6117" t="s">
        <v>73</v>
      </c>
      <c r="K6117" t="s">
        <v>211</v>
      </c>
      <c r="L6117" t="s">
        <v>47</v>
      </c>
      <c r="M6117" t="s">
        <v>48</v>
      </c>
      <c r="N6117" t="s">
        <v>7884</v>
      </c>
      <c r="O6117">
        <f t="shared" si="95"/>
        <v>2016</v>
      </c>
    </row>
    <row r="6118" spans="1:15" x14ac:dyDescent="0.3">
      <c r="A6118" t="s">
        <v>7885</v>
      </c>
      <c r="B6118" s="7">
        <v>42687</v>
      </c>
      <c r="C6118" t="s">
        <v>3515</v>
      </c>
      <c r="D6118" t="s">
        <v>7886</v>
      </c>
      <c r="E6118">
        <v>2279.96</v>
      </c>
      <c r="F6118">
        <v>4</v>
      </c>
      <c r="G6118">
        <v>0</v>
      </c>
      <c r="H6118">
        <v>592.78959999999995</v>
      </c>
      <c r="I6118" t="s">
        <v>69</v>
      </c>
      <c r="J6118" t="s">
        <v>70</v>
      </c>
      <c r="K6118" t="s">
        <v>7887</v>
      </c>
      <c r="L6118" t="s">
        <v>137</v>
      </c>
      <c r="M6118" t="s">
        <v>243</v>
      </c>
      <c r="N6118" t="s">
        <v>244</v>
      </c>
      <c r="O6118">
        <f t="shared" si="95"/>
        <v>2016</v>
      </c>
    </row>
    <row r="6119" spans="1:15" x14ac:dyDescent="0.3">
      <c r="A6119" t="s">
        <v>7885</v>
      </c>
      <c r="B6119" s="7">
        <v>42687</v>
      </c>
      <c r="C6119" t="s">
        <v>3515</v>
      </c>
      <c r="D6119" t="s">
        <v>2190</v>
      </c>
      <c r="E6119">
        <v>14.94</v>
      </c>
      <c r="F6119">
        <v>3</v>
      </c>
      <c r="G6119">
        <v>0</v>
      </c>
      <c r="H6119">
        <v>6.8723999999999998</v>
      </c>
      <c r="I6119" t="s">
        <v>44</v>
      </c>
      <c r="J6119" t="s">
        <v>45</v>
      </c>
      <c r="K6119" t="s">
        <v>2191</v>
      </c>
      <c r="L6119" t="s">
        <v>137</v>
      </c>
      <c r="M6119" t="s">
        <v>243</v>
      </c>
      <c r="N6119" t="s">
        <v>244</v>
      </c>
      <c r="O6119">
        <f t="shared" si="95"/>
        <v>2016</v>
      </c>
    </row>
    <row r="6120" spans="1:15" x14ac:dyDescent="0.3">
      <c r="A6120" t="s">
        <v>7888</v>
      </c>
      <c r="B6120" s="7">
        <v>42997</v>
      </c>
      <c r="C6120" t="s">
        <v>2431</v>
      </c>
      <c r="D6120" t="s">
        <v>1766</v>
      </c>
      <c r="E6120">
        <v>191.976</v>
      </c>
      <c r="F6120">
        <v>3</v>
      </c>
      <c r="G6120">
        <v>0.2</v>
      </c>
      <c r="H6120">
        <v>19.197600000000001</v>
      </c>
      <c r="I6120" t="s">
        <v>69</v>
      </c>
      <c r="J6120" t="s">
        <v>70</v>
      </c>
      <c r="K6120" t="s">
        <v>1767</v>
      </c>
      <c r="L6120" t="s">
        <v>47</v>
      </c>
      <c r="M6120" t="s">
        <v>378</v>
      </c>
      <c r="N6120" t="s">
        <v>290</v>
      </c>
      <c r="O6120">
        <f t="shared" si="95"/>
        <v>2017</v>
      </c>
    </row>
    <row r="6121" spans="1:15" x14ac:dyDescent="0.3">
      <c r="A6121" t="s">
        <v>7888</v>
      </c>
      <c r="B6121" s="7">
        <v>42997</v>
      </c>
      <c r="C6121" t="s">
        <v>2431</v>
      </c>
      <c r="D6121" t="s">
        <v>3739</v>
      </c>
      <c r="E6121">
        <v>23.832000000000001</v>
      </c>
      <c r="F6121">
        <v>3</v>
      </c>
      <c r="G6121">
        <v>0.2</v>
      </c>
      <c r="H6121">
        <v>6.5537999999999998</v>
      </c>
      <c r="I6121" t="s">
        <v>44</v>
      </c>
      <c r="J6121" t="s">
        <v>66</v>
      </c>
      <c r="K6121" t="s">
        <v>3740</v>
      </c>
      <c r="L6121" t="s">
        <v>47</v>
      </c>
      <c r="M6121" t="s">
        <v>378</v>
      </c>
      <c r="N6121" t="s">
        <v>290</v>
      </c>
      <c r="O6121">
        <f t="shared" si="95"/>
        <v>2017</v>
      </c>
    </row>
    <row r="6122" spans="1:15" x14ac:dyDescent="0.3">
      <c r="A6122" t="s">
        <v>7888</v>
      </c>
      <c r="B6122" s="7">
        <v>42997</v>
      </c>
      <c r="C6122" t="s">
        <v>2431</v>
      </c>
      <c r="D6122" t="s">
        <v>1517</v>
      </c>
      <c r="E6122">
        <v>409.21600000000001</v>
      </c>
      <c r="F6122">
        <v>8</v>
      </c>
      <c r="G6122">
        <v>0.2</v>
      </c>
      <c r="H6122">
        <v>61.382399999999997</v>
      </c>
      <c r="I6122" t="s">
        <v>32</v>
      </c>
      <c r="J6122" t="s">
        <v>63</v>
      </c>
      <c r="K6122" t="s">
        <v>1518</v>
      </c>
      <c r="L6122" t="s">
        <v>47</v>
      </c>
      <c r="M6122" t="s">
        <v>378</v>
      </c>
      <c r="N6122" t="s">
        <v>290</v>
      </c>
      <c r="O6122">
        <f t="shared" si="95"/>
        <v>2017</v>
      </c>
    </row>
    <row r="6123" spans="1:15" x14ac:dyDescent="0.3">
      <c r="A6123" t="s">
        <v>7888</v>
      </c>
      <c r="B6123" s="7">
        <v>42997</v>
      </c>
      <c r="C6123" t="s">
        <v>2431</v>
      </c>
      <c r="D6123" t="s">
        <v>1276</v>
      </c>
      <c r="E6123">
        <v>72.587999999999994</v>
      </c>
      <c r="F6123">
        <v>2</v>
      </c>
      <c r="G6123">
        <v>0.7</v>
      </c>
      <c r="H6123">
        <v>-128.2388</v>
      </c>
      <c r="I6123" t="s">
        <v>32</v>
      </c>
      <c r="J6123" t="s">
        <v>33</v>
      </c>
      <c r="K6123" t="s">
        <v>1277</v>
      </c>
      <c r="L6123" t="s">
        <v>47</v>
      </c>
      <c r="M6123" t="s">
        <v>378</v>
      </c>
      <c r="N6123" t="s">
        <v>290</v>
      </c>
      <c r="O6123">
        <f t="shared" si="95"/>
        <v>2017</v>
      </c>
    </row>
    <row r="6124" spans="1:15" x14ac:dyDescent="0.3">
      <c r="A6124" t="s">
        <v>7889</v>
      </c>
      <c r="B6124" s="7">
        <v>43073</v>
      </c>
      <c r="C6124" t="s">
        <v>4292</v>
      </c>
      <c r="D6124" t="s">
        <v>5250</v>
      </c>
      <c r="E6124">
        <v>61.567999999999998</v>
      </c>
      <c r="F6124">
        <v>2</v>
      </c>
      <c r="G6124">
        <v>0.2</v>
      </c>
      <c r="H6124">
        <v>4.6176000000000004</v>
      </c>
      <c r="I6124" t="s">
        <v>44</v>
      </c>
      <c r="J6124" t="s">
        <v>58</v>
      </c>
      <c r="K6124" t="s">
        <v>5251</v>
      </c>
      <c r="L6124" t="s">
        <v>99</v>
      </c>
      <c r="M6124" t="s">
        <v>193</v>
      </c>
      <c r="N6124" t="s">
        <v>276</v>
      </c>
      <c r="O6124">
        <f t="shared" si="95"/>
        <v>2017</v>
      </c>
    </row>
    <row r="6125" spans="1:15" x14ac:dyDescent="0.3">
      <c r="A6125" t="s">
        <v>7890</v>
      </c>
      <c r="B6125" s="7">
        <v>42247</v>
      </c>
      <c r="C6125" t="s">
        <v>1325</v>
      </c>
      <c r="D6125" t="s">
        <v>4472</v>
      </c>
      <c r="E6125">
        <v>20.96</v>
      </c>
      <c r="F6125">
        <v>4</v>
      </c>
      <c r="G6125">
        <v>0.2</v>
      </c>
      <c r="H6125">
        <v>6.8120000000000003</v>
      </c>
      <c r="I6125" t="s">
        <v>44</v>
      </c>
      <c r="J6125" t="s">
        <v>85</v>
      </c>
      <c r="K6125" t="s">
        <v>4473</v>
      </c>
      <c r="L6125" t="s">
        <v>99</v>
      </c>
      <c r="M6125" t="s">
        <v>100</v>
      </c>
      <c r="N6125" t="s">
        <v>6412</v>
      </c>
      <c r="O6125">
        <f t="shared" si="95"/>
        <v>2015</v>
      </c>
    </row>
    <row r="6126" spans="1:15" x14ac:dyDescent="0.3">
      <c r="A6126" t="s">
        <v>7891</v>
      </c>
      <c r="B6126" s="7">
        <v>42889</v>
      </c>
      <c r="C6126" t="s">
        <v>1234</v>
      </c>
      <c r="D6126" t="s">
        <v>3656</v>
      </c>
      <c r="E6126">
        <v>44.75</v>
      </c>
      <c r="F6126">
        <v>5</v>
      </c>
      <c r="G6126">
        <v>0</v>
      </c>
      <c r="H6126">
        <v>8.5024999999999995</v>
      </c>
      <c r="I6126" t="s">
        <v>69</v>
      </c>
      <c r="J6126" t="s">
        <v>148</v>
      </c>
      <c r="K6126" t="s">
        <v>3657</v>
      </c>
      <c r="L6126" t="s">
        <v>47</v>
      </c>
      <c r="M6126" t="s">
        <v>48</v>
      </c>
      <c r="N6126" t="s">
        <v>49</v>
      </c>
      <c r="O6126">
        <f t="shared" si="95"/>
        <v>2017</v>
      </c>
    </row>
    <row r="6127" spans="1:15" x14ac:dyDescent="0.3">
      <c r="A6127" t="s">
        <v>7891</v>
      </c>
      <c r="B6127" s="7">
        <v>42889</v>
      </c>
      <c r="C6127" t="s">
        <v>1234</v>
      </c>
      <c r="D6127" t="s">
        <v>7892</v>
      </c>
      <c r="E6127">
        <v>11.96</v>
      </c>
      <c r="F6127">
        <v>2</v>
      </c>
      <c r="G6127">
        <v>0</v>
      </c>
      <c r="H6127">
        <v>5.3819999999999997</v>
      </c>
      <c r="I6127" t="s">
        <v>44</v>
      </c>
      <c r="J6127" t="s">
        <v>85</v>
      </c>
      <c r="K6127" t="s">
        <v>7893</v>
      </c>
      <c r="L6127" t="s">
        <v>47</v>
      </c>
      <c r="M6127" t="s">
        <v>48</v>
      </c>
      <c r="N6127" t="s">
        <v>49</v>
      </c>
      <c r="O6127">
        <f t="shared" si="95"/>
        <v>2017</v>
      </c>
    </row>
    <row r="6128" spans="1:15" x14ac:dyDescent="0.3">
      <c r="A6128" t="s">
        <v>7891</v>
      </c>
      <c r="B6128" s="7">
        <v>42889</v>
      </c>
      <c r="C6128" t="s">
        <v>1234</v>
      </c>
      <c r="D6128" t="s">
        <v>2641</v>
      </c>
      <c r="E6128">
        <v>3.9119999999999999</v>
      </c>
      <c r="F6128">
        <v>1</v>
      </c>
      <c r="G6128">
        <v>0.2</v>
      </c>
      <c r="H6128">
        <v>1.2714000000000001</v>
      </c>
      <c r="I6128" t="s">
        <v>44</v>
      </c>
      <c r="J6128" t="s">
        <v>73</v>
      </c>
      <c r="K6128" t="s">
        <v>2642</v>
      </c>
      <c r="L6128" t="s">
        <v>47</v>
      </c>
      <c r="M6128" t="s">
        <v>48</v>
      </c>
      <c r="N6128" t="s">
        <v>49</v>
      </c>
      <c r="O6128">
        <f t="shared" si="95"/>
        <v>2017</v>
      </c>
    </row>
    <row r="6129" spans="1:15" x14ac:dyDescent="0.3">
      <c r="A6129" t="s">
        <v>7894</v>
      </c>
      <c r="B6129" s="7">
        <v>42460</v>
      </c>
      <c r="C6129" t="s">
        <v>4200</v>
      </c>
      <c r="D6129" t="s">
        <v>622</v>
      </c>
      <c r="E6129">
        <v>327.99599999999998</v>
      </c>
      <c r="F6129">
        <v>6</v>
      </c>
      <c r="G6129">
        <v>0.1</v>
      </c>
      <c r="H6129">
        <v>54.665999999999997</v>
      </c>
      <c r="I6129" t="s">
        <v>32</v>
      </c>
      <c r="J6129" t="s">
        <v>39</v>
      </c>
      <c r="K6129" t="s">
        <v>623</v>
      </c>
      <c r="L6129" t="s">
        <v>137</v>
      </c>
      <c r="M6129" t="s">
        <v>243</v>
      </c>
      <c r="N6129" t="s">
        <v>244</v>
      </c>
      <c r="O6129">
        <f t="shared" si="95"/>
        <v>2016</v>
      </c>
    </row>
    <row r="6130" spans="1:15" x14ac:dyDescent="0.3">
      <c r="A6130" t="s">
        <v>7895</v>
      </c>
      <c r="B6130" s="7">
        <v>41937</v>
      </c>
      <c r="C6130" t="s">
        <v>5714</v>
      </c>
      <c r="D6130" t="s">
        <v>3810</v>
      </c>
      <c r="E6130">
        <v>49.408000000000001</v>
      </c>
      <c r="F6130">
        <v>4</v>
      </c>
      <c r="G6130">
        <v>0.2</v>
      </c>
      <c r="H6130">
        <v>18.527999999999999</v>
      </c>
      <c r="I6130" t="s">
        <v>44</v>
      </c>
      <c r="J6130" t="s">
        <v>73</v>
      </c>
      <c r="K6130" t="s">
        <v>3811</v>
      </c>
      <c r="L6130" t="s">
        <v>47</v>
      </c>
      <c r="M6130" t="s">
        <v>48</v>
      </c>
      <c r="N6130" t="s">
        <v>120</v>
      </c>
      <c r="O6130">
        <f t="shared" si="95"/>
        <v>2014</v>
      </c>
    </row>
    <row r="6131" spans="1:15" x14ac:dyDescent="0.3">
      <c r="A6131" t="s">
        <v>7896</v>
      </c>
      <c r="B6131" s="7">
        <v>42820</v>
      </c>
      <c r="C6131" t="s">
        <v>7897</v>
      </c>
      <c r="D6131" t="s">
        <v>3208</v>
      </c>
      <c r="E6131">
        <v>53.25</v>
      </c>
      <c r="F6131">
        <v>3</v>
      </c>
      <c r="G6131">
        <v>0</v>
      </c>
      <c r="H6131">
        <v>20.767499999999998</v>
      </c>
      <c r="I6131" t="s">
        <v>69</v>
      </c>
      <c r="J6131" t="s">
        <v>148</v>
      </c>
      <c r="K6131" t="s">
        <v>3209</v>
      </c>
      <c r="L6131" t="s">
        <v>35</v>
      </c>
      <c r="M6131" t="s">
        <v>289</v>
      </c>
      <c r="N6131" t="s">
        <v>2620</v>
      </c>
      <c r="O6131">
        <f t="shared" si="95"/>
        <v>2017</v>
      </c>
    </row>
    <row r="6132" spans="1:15" x14ac:dyDescent="0.3">
      <c r="A6132" t="s">
        <v>7896</v>
      </c>
      <c r="B6132" s="7">
        <v>42820</v>
      </c>
      <c r="C6132" t="s">
        <v>7897</v>
      </c>
      <c r="D6132" t="s">
        <v>3513</v>
      </c>
      <c r="E6132">
        <v>3.76</v>
      </c>
      <c r="F6132">
        <v>2</v>
      </c>
      <c r="G6132">
        <v>0</v>
      </c>
      <c r="H6132">
        <v>1.3160000000000001</v>
      </c>
      <c r="I6132" t="s">
        <v>44</v>
      </c>
      <c r="J6132" t="s">
        <v>241</v>
      </c>
      <c r="K6132" t="s">
        <v>500</v>
      </c>
      <c r="L6132" t="s">
        <v>35</v>
      </c>
      <c r="M6132" t="s">
        <v>289</v>
      </c>
      <c r="N6132" t="s">
        <v>2620</v>
      </c>
      <c r="O6132">
        <f t="shared" si="95"/>
        <v>2017</v>
      </c>
    </row>
    <row r="6133" spans="1:15" x14ac:dyDescent="0.3">
      <c r="A6133" t="s">
        <v>7898</v>
      </c>
      <c r="B6133" s="7">
        <v>42000</v>
      </c>
      <c r="C6133" t="s">
        <v>2559</v>
      </c>
      <c r="D6133" t="s">
        <v>788</v>
      </c>
      <c r="E6133">
        <v>767.21400000000006</v>
      </c>
      <c r="F6133">
        <v>14</v>
      </c>
      <c r="G6133">
        <v>0.1</v>
      </c>
      <c r="H6133">
        <v>161.9674</v>
      </c>
      <c r="I6133" t="s">
        <v>32</v>
      </c>
      <c r="J6133" t="s">
        <v>39</v>
      </c>
      <c r="K6133" t="s">
        <v>789</v>
      </c>
      <c r="L6133" t="s">
        <v>137</v>
      </c>
      <c r="M6133" t="s">
        <v>243</v>
      </c>
      <c r="N6133" t="s">
        <v>244</v>
      </c>
      <c r="O6133">
        <f t="shared" si="95"/>
        <v>2014</v>
      </c>
    </row>
    <row r="6134" spans="1:15" x14ac:dyDescent="0.3">
      <c r="A6134" t="s">
        <v>7899</v>
      </c>
      <c r="B6134" s="7">
        <v>42993</v>
      </c>
      <c r="C6134" t="s">
        <v>1973</v>
      </c>
      <c r="D6134" t="s">
        <v>5821</v>
      </c>
      <c r="E6134">
        <v>163.96</v>
      </c>
      <c r="F6134">
        <v>5</v>
      </c>
      <c r="G6134">
        <v>0.2</v>
      </c>
      <c r="H6134">
        <v>59.435499999999998</v>
      </c>
      <c r="I6134" t="s">
        <v>44</v>
      </c>
      <c r="J6134" t="s">
        <v>85</v>
      </c>
      <c r="K6134" t="s">
        <v>5822</v>
      </c>
      <c r="L6134" t="s">
        <v>35</v>
      </c>
      <c r="M6134" t="s">
        <v>303</v>
      </c>
      <c r="N6134" t="s">
        <v>7900</v>
      </c>
      <c r="O6134">
        <f t="shared" si="95"/>
        <v>2017</v>
      </c>
    </row>
    <row r="6135" spans="1:15" x14ac:dyDescent="0.3">
      <c r="A6135" t="s">
        <v>7901</v>
      </c>
      <c r="B6135" s="7">
        <v>42598</v>
      </c>
      <c r="C6135" t="s">
        <v>7902</v>
      </c>
      <c r="D6135" t="s">
        <v>5846</v>
      </c>
      <c r="E6135">
        <v>161.28</v>
      </c>
      <c r="F6135">
        <v>2</v>
      </c>
      <c r="G6135">
        <v>0.2</v>
      </c>
      <c r="H6135">
        <v>12.096</v>
      </c>
      <c r="I6135" t="s">
        <v>32</v>
      </c>
      <c r="J6135" t="s">
        <v>53</v>
      </c>
      <c r="K6135" t="s">
        <v>5847</v>
      </c>
      <c r="L6135" t="s">
        <v>47</v>
      </c>
      <c r="M6135" t="s">
        <v>48</v>
      </c>
      <c r="N6135" t="s">
        <v>49</v>
      </c>
      <c r="O6135">
        <f t="shared" si="95"/>
        <v>2016</v>
      </c>
    </row>
    <row r="6136" spans="1:15" x14ac:dyDescent="0.3">
      <c r="A6136" t="s">
        <v>7903</v>
      </c>
      <c r="B6136" s="7">
        <v>42678</v>
      </c>
      <c r="C6136" t="s">
        <v>4979</v>
      </c>
      <c r="D6136" t="s">
        <v>995</v>
      </c>
      <c r="E6136">
        <v>192.8</v>
      </c>
      <c r="F6136">
        <v>4</v>
      </c>
      <c r="G6136">
        <v>0</v>
      </c>
      <c r="H6136">
        <v>55.911999999999999</v>
      </c>
      <c r="I6136" t="s">
        <v>44</v>
      </c>
      <c r="J6136" t="s">
        <v>66</v>
      </c>
      <c r="K6136" t="s">
        <v>996</v>
      </c>
      <c r="L6136" t="s">
        <v>47</v>
      </c>
      <c r="M6136" t="s">
        <v>48</v>
      </c>
      <c r="N6136" t="s">
        <v>6185</v>
      </c>
      <c r="O6136">
        <f t="shared" si="95"/>
        <v>2016</v>
      </c>
    </row>
    <row r="6137" spans="1:15" x14ac:dyDescent="0.3">
      <c r="A6137" t="s">
        <v>7904</v>
      </c>
      <c r="B6137" s="7">
        <v>42295</v>
      </c>
      <c r="C6137" t="s">
        <v>4725</v>
      </c>
      <c r="D6137" t="s">
        <v>6136</v>
      </c>
      <c r="E6137">
        <v>27.696000000000002</v>
      </c>
      <c r="F6137">
        <v>3</v>
      </c>
      <c r="G6137">
        <v>0.2</v>
      </c>
      <c r="H6137">
        <v>3.4620000000000002</v>
      </c>
      <c r="I6137" t="s">
        <v>69</v>
      </c>
      <c r="J6137" t="s">
        <v>148</v>
      </c>
      <c r="K6137" t="s">
        <v>6137</v>
      </c>
      <c r="L6137" t="s">
        <v>99</v>
      </c>
      <c r="M6137" t="s">
        <v>100</v>
      </c>
      <c r="N6137" t="s">
        <v>6531</v>
      </c>
      <c r="O6137">
        <f t="shared" si="95"/>
        <v>2015</v>
      </c>
    </row>
    <row r="6138" spans="1:15" x14ac:dyDescent="0.3">
      <c r="A6138" t="s">
        <v>7904</v>
      </c>
      <c r="B6138" s="7">
        <v>42295</v>
      </c>
      <c r="C6138" t="s">
        <v>4725</v>
      </c>
      <c r="D6138" t="s">
        <v>4740</v>
      </c>
      <c r="E6138">
        <v>73.164000000000001</v>
      </c>
      <c r="F6138">
        <v>6</v>
      </c>
      <c r="G6138">
        <v>0.8</v>
      </c>
      <c r="H6138">
        <v>-186.56819999999999</v>
      </c>
      <c r="I6138" t="s">
        <v>44</v>
      </c>
      <c r="J6138" t="s">
        <v>76</v>
      </c>
      <c r="K6138" t="s">
        <v>4741</v>
      </c>
      <c r="L6138" t="s">
        <v>99</v>
      </c>
      <c r="M6138" t="s">
        <v>100</v>
      </c>
      <c r="N6138" t="s">
        <v>6531</v>
      </c>
      <c r="O6138">
        <f t="shared" si="95"/>
        <v>2015</v>
      </c>
    </row>
    <row r="6139" spans="1:15" x14ac:dyDescent="0.3">
      <c r="A6139" t="s">
        <v>7905</v>
      </c>
      <c r="B6139" s="7">
        <v>42674</v>
      </c>
      <c r="C6139" t="s">
        <v>2779</v>
      </c>
      <c r="D6139" t="s">
        <v>1648</v>
      </c>
      <c r="E6139">
        <v>32.064</v>
      </c>
      <c r="F6139">
        <v>6</v>
      </c>
      <c r="G6139">
        <v>0.2</v>
      </c>
      <c r="H6139">
        <v>11.2224</v>
      </c>
      <c r="I6139" t="s">
        <v>44</v>
      </c>
      <c r="J6139" t="s">
        <v>85</v>
      </c>
      <c r="K6139" t="s">
        <v>1649</v>
      </c>
      <c r="L6139" t="s">
        <v>35</v>
      </c>
      <c r="M6139" t="s">
        <v>55</v>
      </c>
      <c r="N6139" t="s">
        <v>6485</v>
      </c>
      <c r="O6139">
        <f t="shared" si="95"/>
        <v>2016</v>
      </c>
    </row>
    <row r="6140" spans="1:15" x14ac:dyDescent="0.3">
      <c r="A6140" t="s">
        <v>7906</v>
      </c>
      <c r="B6140" s="7">
        <v>41728</v>
      </c>
      <c r="C6140" t="s">
        <v>2311</v>
      </c>
      <c r="D6140" t="s">
        <v>1478</v>
      </c>
      <c r="E6140">
        <v>205.666</v>
      </c>
      <c r="F6140">
        <v>2</v>
      </c>
      <c r="G6140">
        <v>0.15</v>
      </c>
      <c r="H6140">
        <v>-12.098000000000001</v>
      </c>
      <c r="I6140" t="s">
        <v>32</v>
      </c>
      <c r="J6140" t="s">
        <v>33</v>
      </c>
      <c r="K6140" t="s">
        <v>1479</v>
      </c>
      <c r="L6140" t="s">
        <v>47</v>
      </c>
      <c r="M6140" t="s">
        <v>48</v>
      </c>
      <c r="N6140" t="s">
        <v>120</v>
      </c>
      <c r="O6140">
        <f t="shared" si="95"/>
        <v>2014</v>
      </c>
    </row>
    <row r="6141" spans="1:15" x14ac:dyDescent="0.3">
      <c r="A6141" t="s">
        <v>7907</v>
      </c>
      <c r="B6141" s="7">
        <v>42112</v>
      </c>
      <c r="C6141" t="s">
        <v>6212</v>
      </c>
      <c r="D6141" t="s">
        <v>5250</v>
      </c>
      <c r="E6141">
        <v>115.44</v>
      </c>
      <c r="F6141">
        <v>3</v>
      </c>
      <c r="G6141">
        <v>0</v>
      </c>
      <c r="H6141">
        <v>30.014399999999998</v>
      </c>
      <c r="I6141" t="s">
        <v>44</v>
      </c>
      <c r="J6141" t="s">
        <v>58</v>
      </c>
      <c r="K6141" t="s">
        <v>5251</v>
      </c>
      <c r="L6141" t="s">
        <v>47</v>
      </c>
      <c r="M6141" t="s">
        <v>48</v>
      </c>
      <c r="N6141" t="s">
        <v>7908</v>
      </c>
      <c r="O6141">
        <f t="shared" si="95"/>
        <v>2015</v>
      </c>
    </row>
    <row r="6142" spans="1:15" x14ac:dyDescent="0.3">
      <c r="A6142" t="s">
        <v>7909</v>
      </c>
      <c r="B6142" s="7">
        <v>42925</v>
      </c>
      <c r="C6142" t="s">
        <v>3251</v>
      </c>
      <c r="D6142" t="s">
        <v>7741</v>
      </c>
      <c r="E6142">
        <v>274.8</v>
      </c>
      <c r="F6142">
        <v>5</v>
      </c>
      <c r="G6142">
        <v>0</v>
      </c>
      <c r="H6142">
        <v>134.65199999999999</v>
      </c>
      <c r="I6142" t="s">
        <v>44</v>
      </c>
      <c r="J6142" t="s">
        <v>85</v>
      </c>
      <c r="K6142" t="s">
        <v>7742</v>
      </c>
      <c r="L6142" t="s">
        <v>137</v>
      </c>
      <c r="M6142" t="s">
        <v>663</v>
      </c>
      <c r="N6142" t="s">
        <v>1146</v>
      </c>
      <c r="O6142">
        <f t="shared" si="95"/>
        <v>2017</v>
      </c>
    </row>
    <row r="6143" spans="1:15" x14ac:dyDescent="0.3">
      <c r="A6143" t="s">
        <v>7909</v>
      </c>
      <c r="B6143" s="7">
        <v>42925</v>
      </c>
      <c r="C6143" t="s">
        <v>3251</v>
      </c>
      <c r="D6143" t="s">
        <v>4116</v>
      </c>
      <c r="E6143">
        <v>195.64</v>
      </c>
      <c r="F6143">
        <v>4</v>
      </c>
      <c r="G6143">
        <v>0</v>
      </c>
      <c r="H6143">
        <v>3.9127999999999998</v>
      </c>
      <c r="I6143" t="s">
        <v>44</v>
      </c>
      <c r="J6143" t="s">
        <v>58</v>
      </c>
      <c r="K6143" t="s">
        <v>4117</v>
      </c>
      <c r="L6143" t="s">
        <v>137</v>
      </c>
      <c r="M6143" t="s">
        <v>663</v>
      </c>
      <c r="N6143" t="s">
        <v>1146</v>
      </c>
      <c r="O6143">
        <f t="shared" si="95"/>
        <v>2017</v>
      </c>
    </row>
    <row r="6144" spans="1:15" x14ac:dyDescent="0.3">
      <c r="A6144" t="s">
        <v>7909</v>
      </c>
      <c r="B6144" s="7">
        <v>42925</v>
      </c>
      <c r="C6144" t="s">
        <v>3251</v>
      </c>
      <c r="D6144" t="s">
        <v>3300</v>
      </c>
      <c r="E6144">
        <v>257.98</v>
      </c>
      <c r="F6144">
        <v>2</v>
      </c>
      <c r="G6144">
        <v>0</v>
      </c>
      <c r="H6144">
        <v>74.8142</v>
      </c>
      <c r="I6144" t="s">
        <v>69</v>
      </c>
      <c r="J6144" t="s">
        <v>70</v>
      </c>
      <c r="K6144" t="s">
        <v>3301</v>
      </c>
      <c r="L6144" t="s">
        <v>137</v>
      </c>
      <c r="M6144" t="s">
        <v>663</v>
      </c>
      <c r="N6144" t="s">
        <v>1146</v>
      </c>
      <c r="O6144">
        <f t="shared" si="95"/>
        <v>2017</v>
      </c>
    </row>
    <row r="6145" spans="1:15" x14ac:dyDescent="0.3">
      <c r="A6145" t="s">
        <v>7909</v>
      </c>
      <c r="B6145" s="7">
        <v>42925</v>
      </c>
      <c r="C6145" t="s">
        <v>3251</v>
      </c>
      <c r="D6145" t="s">
        <v>6111</v>
      </c>
      <c r="E6145">
        <v>119.04</v>
      </c>
      <c r="F6145">
        <v>6</v>
      </c>
      <c r="G6145">
        <v>0</v>
      </c>
      <c r="H6145">
        <v>48.806399999999996</v>
      </c>
      <c r="I6145" t="s">
        <v>44</v>
      </c>
      <c r="J6145" t="s">
        <v>66</v>
      </c>
      <c r="K6145" t="s">
        <v>6112</v>
      </c>
      <c r="L6145" t="s">
        <v>137</v>
      </c>
      <c r="M6145" t="s">
        <v>663</v>
      </c>
      <c r="N6145" t="s">
        <v>1146</v>
      </c>
      <c r="O6145">
        <f t="shared" si="95"/>
        <v>2017</v>
      </c>
    </row>
    <row r="6146" spans="1:15" x14ac:dyDescent="0.3">
      <c r="A6146" t="s">
        <v>7910</v>
      </c>
      <c r="B6146" s="7">
        <v>42913</v>
      </c>
      <c r="C6146" t="s">
        <v>1660</v>
      </c>
      <c r="D6146" t="s">
        <v>3744</v>
      </c>
      <c r="E6146">
        <v>20.07</v>
      </c>
      <c r="F6146">
        <v>3</v>
      </c>
      <c r="G6146">
        <v>0</v>
      </c>
      <c r="H6146">
        <v>9.2322000000000006</v>
      </c>
      <c r="I6146" t="s">
        <v>44</v>
      </c>
      <c r="J6146" t="s">
        <v>85</v>
      </c>
      <c r="K6146" t="s">
        <v>3745</v>
      </c>
      <c r="L6146" t="s">
        <v>99</v>
      </c>
      <c r="M6146" t="s">
        <v>129</v>
      </c>
      <c r="N6146" t="s">
        <v>2223</v>
      </c>
      <c r="O6146">
        <f t="shared" ref="O6146:O6209" si="96">YEAR(B6146)</f>
        <v>2017</v>
      </c>
    </row>
    <row r="6147" spans="1:15" x14ac:dyDescent="0.3">
      <c r="A6147" t="s">
        <v>7911</v>
      </c>
      <c r="B6147" s="7">
        <v>41995</v>
      </c>
      <c r="C6147" t="s">
        <v>6393</v>
      </c>
      <c r="D6147" t="s">
        <v>1713</v>
      </c>
      <c r="E6147">
        <v>11.76</v>
      </c>
      <c r="F6147">
        <v>4</v>
      </c>
      <c r="G6147">
        <v>0</v>
      </c>
      <c r="H6147">
        <v>3.1751999999999998</v>
      </c>
      <c r="I6147" t="s">
        <v>44</v>
      </c>
      <c r="J6147" t="s">
        <v>66</v>
      </c>
      <c r="K6147" t="s">
        <v>1714</v>
      </c>
      <c r="L6147" t="s">
        <v>47</v>
      </c>
      <c r="M6147" t="s">
        <v>48</v>
      </c>
      <c r="N6147" t="s">
        <v>561</v>
      </c>
      <c r="O6147">
        <f t="shared" si="96"/>
        <v>2014</v>
      </c>
    </row>
    <row r="6148" spans="1:15" x14ac:dyDescent="0.3">
      <c r="A6148" t="s">
        <v>7912</v>
      </c>
      <c r="B6148" s="7">
        <v>43060</v>
      </c>
      <c r="C6148" t="s">
        <v>4681</v>
      </c>
      <c r="D6148" t="s">
        <v>1713</v>
      </c>
      <c r="E6148">
        <v>11.76</v>
      </c>
      <c r="F6148">
        <v>4</v>
      </c>
      <c r="G6148">
        <v>0</v>
      </c>
      <c r="H6148">
        <v>3.1751999999999998</v>
      </c>
      <c r="I6148" t="s">
        <v>44</v>
      </c>
      <c r="J6148" t="s">
        <v>66</v>
      </c>
      <c r="K6148" t="s">
        <v>1714</v>
      </c>
      <c r="L6148" t="s">
        <v>47</v>
      </c>
      <c r="M6148" t="s">
        <v>48</v>
      </c>
      <c r="N6148" t="s">
        <v>120</v>
      </c>
      <c r="O6148">
        <f t="shared" si="96"/>
        <v>2017</v>
      </c>
    </row>
    <row r="6149" spans="1:15" x14ac:dyDescent="0.3">
      <c r="A6149" t="s">
        <v>7912</v>
      </c>
      <c r="B6149" s="7">
        <v>43060</v>
      </c>
      <c r="C6149" t="s">
        <v>4681</v>
      </c>
      <c r="D6149" t="s">
        <v>3400</v>
      </c>
      <c r="E6149">
        <v>40.735999999999997</v>
      </c>
      <c r="F6149">
        <v>2</v>
      </c>
      <c r="G6149">
        <v>0.2</v>
      </c>
      <c r="H6149">
        <v>14.7668</v>
      </c>
      <c r="I6149" t="s">
        <v>44</v>
      </c>
      <c r="J6149" t="s">
        <v>73</v>
      </c>
      <c r="K6149" t="s">
        <v>3401</v>
      </c>
      <c r="L6149" t="s">
        <v>47</v>
      </c>
      <c r="M6149" t="s">
        <v>48</v>
      </c>
      <c r="N6149" t="s">
        <v>120</v>
      </c>
      <c r="O6149">
        <f t="shared" si="96"/>
        <v>2017</v>
      </c>
    </row>
    <row r="6150" spans="1:15" x14ac:dyDescent="0.3">
      <c r="A6150" t="s">
        <v>7913</v>
      </c>
      <c r="B6150" s="7">
        <v>42548</v>
      </c>
      <c r="C6150" t="s">
        <v>5347</v>
      </c>
      <c r="D6150" t="s">
        <v>6009</v>
      </c>
      <c r="E6150">
        <v>201.584</v>
      </c>
      <c r="F6150">
        <v>2</v>
      </c>
      <c r="G6150">
        <v>0.2</v>
      </c>
      <c r="H6150">
        <v>12.599</v>
      </c>
      <c r="I6150" t="s">
        <v>69</v>
      </c>
      <c r="J6150" t="s">
        <v>70</v>
      </c>
      <c r="K6150" t="s">
        <v>6010</v>
      </c>
      <c r="L6150" t="s">
        <v>47</v>
      </c>
      <c r="M6150" t="s">
        <v>48</v>
      </c>
      <c r="N6150" t="s">
        <v>120</v>
      </c>
      <c r="O6150">
        <f t="shared" si="96"/>
        <v>2016</v>
      </c>
    </row>
    <row r="6151" spans="1:15" x14ac:dyDescent="0.3">
      <c r="A6151" t="s">
        <v>7914</v>
      </c>
      <c r="B6151" s="7">
        <v>43097</v>
      </c>
      <c r="C6151" t="s">
        <v>5614</v>
      </c>
      <c r="D6151" t="s">
        <v>254</v>
      </c>
      <c r="E6151">
        <v>340.70400000000001</v>
      </c>
      <c r="F6151">
        <v>6</v>
      </c>
      <c r="G6151">
        <v>0.2</v>
      </c>
      <c r="H6151">
        <v>-34.070399999999999</v>
      </c>
      <c r="I6151" t="s">
        <v>32</v>
      </c>
      <c r="J6151" t="s">
        <v>39</v>
      </c>
      <c r="K6151" t="s">
        <v>255</v>
      </c>
      <c r="L6151" t="s">
        <v>47</v>
      </c>
      <c r="M6151" t="s">
        <v>48</v>
      </c>
      <c r="N6151" t="s">
        <v>1041</v>
      </c>
      <c r="O6151">
        <f t="shared" si="96"/>
        <v>2017</v>
      </c>
    </row>
    <row r="6152" spans="1:15" x14ac:dyDescent="0.3">
      <c r="A6152" t="s">
        <v>7915</v>
      </c>
      <c r="B6152" s="7">
        <v>42468</v>
      </c>
      <c r="C6152" t="s">
        <v>3938</v>
      </c>
      <c r="D6152" t="s">
        <v>5972</v>
      </c>
      <c r="E6152">
        <v>354.9</v>
      </c>
      <c r="F6152">
        <v>5</v>
      </c>
      <c r="G6152">
        <v>0</v>
      </c>
      <c r="H6152">
        <v>88.724999999999994</v>
      </c>
      <c r="I6152" t="s">
        <v>32</v>
      </c>
      <c r="J6152" t="s">
        <v>33</v>
      </c>
      <c r="K6152" t="s">
        <v>5973</v>
      </c>
      <c r="L6152" t="s">
        <v>35</v>
      </c>
      <c r="M6152" t="s">
        <v>1129</v>
      </c>
      <c r="N6152" t="s">
        <v>446</v>
      </c>
      <c r="O6152">
        <f t="shared" si="96"/>
        <v>2016</v>
      </c>
    </row>
    <row r="6153" spans="1:15" x14ac:dyDescent="0.3">
      <c r="A6153" t="s">
        <v>7916</v>
      </c>
      <c r="B6153" s="7">
        <v>41716</v>
      </c>
      <c r="C6153" t="s">
        <v>6518</v>
      </c>
      <c r="D6153" t="s">
        <v>6306</v>
      </c>
      <c r="E6153">
        <v>1198.33</v>
      </c>
      <c r="F6153">
        <v>10</v>
      </c>
      <c r="G6153">
        <v>0.15</v>
      </c>
      <c r="H6153">
        <v>70.489999999999995</v>
      </c>
      <c r="I6153" t="s">
        <v>32</v>
      </c>
      <c r="J6153" t="s">
        <v>33</v>
      </c>
      <c r="K6153" t="s">
        <v>6307</v>
      </c>
      <c r="L6153" t="s">
        <v>47</v>
      </c>
      <c r="M6153" t="s">
        <v>48</v>
      </c>
      <c r="N6153" t="s">
        <v>120</v>
      </c>
      <c r="O6153">
        <f t="shared" si="96"/>
        <v>2014</v>
      </c>
    </row>
    <row r="6154" spans="1:15" x14ac:dyDescent="0.3">
      <c r="A6154" t="s">
        <v>7917</v>
      </c>
      <c r="B6154" s="7">
        <v>42919</v>
      </c>
      <c r="C6154" t="s">
        <v>2622</v>
      </c>
      <c r="D6154" t="s">
        <v>782</v>
      </c>
      <c r="E6154">
        <v>87.92</v>
      </c>
      <c r="F6154">
        <v>4</v>
      </c>
      <c r="G6154">
        <v>0</v>
      </c>
      <c r="H6154">
        <v>0.87919999999999998</v>
      </c>
      <c r="I6154" t="s">
        <v>44</v>
      </c>
      <c r="J6154" t="s">
        <v>58</v>
      </c>
      <c r="K6154" t="s">
        <v>783</v>
      </c>
      <c r="L6154" t="s">
        <v>47</v>
      </c>
      <c r="M6154" t="s">
        <v>48</v>
      </c>
      <c r="N6154" t="s">
        <v>49</v>
      </c>
      <c r="O6154">
        <f t="shared" si="96"/>
        <v>2017</v>
      </c>
    </row>
    <row r="6155" spans="1:15" x14ac:dyDescent="0.3">
      <c r="A6155" t="s">
        <v>7918</v>
      </c>
      <c r="B6155" s="7">
        <v>42845</v>
      </c>
      <c r="C6155" t="s">
        <v>430</v>
      </c>
      <c r="D6155" t="s">
        <v>5197</v>
      </c>
      <c r="E6155">
        <v>51.968000000000004</v>
      </c>
      <c r="F6155">
        <v>2</v>
      </c>
      <c r="G6155">
        <v>0.2</v>
      </c>
      <c r="H6155">
        <v>10.393599999999999</v>
      </c>
      <c r="I6155" t="s">
        <v>32</v>
      </c>
      <c r="J6155" t="s">
        <v>63</v>
      </c>
      <c r="K6155" t="s">
        <v>5198</v>
      </c>
      <c r="L6155" t="s">
        <v>137</v>
      </c>
      <c r="M6155" t="s">
        <v>138</v>
      </c>
      <c r="N6155" t="s">
        <v>139</v>
      </c>
      <c r="O6155">
        <f t="shared" si="96"/>
        <v>2017</v>
      </c>
    </row>
    <row r="6156" spans="1:15" x14ac:dyDescent="0.3">
      <c r="A6156" t="s">
        <v>7918</v>
      </c>
      <c r="B6156" s="7">
        <v>42845</v>
      </c>
      <c r="C6156" t="s">
        <v>430</v>
      </c>
      <c r="D6156" t="s">
        <v>332</v>
      </c>
      <c r="E6156">
        <v>51.335999999999999</v>
      </c>
      <c r="F6156">
        <v>3</v>
      </c>
      <c r="G6156">
        <v>0.2</v>
      </c>
      <c r="H6156">
        <v>5.7752999999999997</v>
      </c>
      <c r="I6156" t="s">
        <v>44</v>
      </c>
      <c r="J6156" t="s">
        <v>58</v>
      </c>
      <c r="K6156" t="s">
        <v>333</v>
      </c>
      <c r="L6156" t="s">
        <v>137</v>
      </c>
      <c r="M6156" t="s">
        <v>138</v>
      </c>
      <c r="N6156" t="s">
        <v>139</v>
      </c>
      <c r="O6156">
        <f t="shared" si="96"/>
        <v>2017</v>
      </c>
    </row>
    <row r="6157" spans="1:15" x14ac:dyDescent="0.3">
      <c r="A6157" t="s">
        <v>7918</v>
      </c>
      <c r="B6157" s="7">
        <v>42845</v>
      </c>
      <c r="C6157" t="s">
        <v>430</v>
      </c>
      <c r="D6157" t="s">
        <v>1395</v>
      </c>
      <c r="E6157">
        <v>332.70400000000001</v>
      </c>
      <c r="F6157">
        <v>1</v>
      </c>
      <c r="G6157">
        <v>0.2</v>
      </c>
      <c r="H6157">
        <v>33.270400000000002</v>
      </c>
      <c r="I6157" t="s">
        <v>44</v>
      </c>
      <c r="J6157" t="s">
        <v>58</v>
      </c>
      <c r="K6157" t="s">
        <v>1396</v>
      </c>
      <c r="L6157" t="s">
        <v>137</v>
      </c>
      <c r="M6157" t="s">
        <v>138</v>
      </c>
      <c r="N6157" t="s">
        <v>139</v>
      </c>
      <c r="O6157">
        <f t="shared" si="96"/>
        <v>2017</v>
      </c>
    </row>
    <row r="6158" spans="1:15" x14ac:dyDescent="0.3">
      <c r="A6158" t="s">
        <v>7918</v>
      </c>
      <c r="B6158" s="7">
        <v>42845</v>
      </c>
      <c r="C6158" t="s">
        <v>430</v>
      </c>
      <c r="D6158" t="s">
        <v>5055</v>
      </c>
      <c r="E6158">
        <v>42.408000000000001</v>
      </c>
      <c r="F6158">
        <v>3</v>
      </c>
      <c r="G6158">
        <v>0.2</v>
      </c>
      <c r="H6158">
        <v>9.5418000000000003</v>
      </c>
      <c r="I6158" t="s">
        <v>32</v>
      </c>
      <c r="J6158" t="s">
        <v>63</v>
      </c>
      <c r="K6158" t="s">
        <v>5056</v>
      </c>
      <c r="L6158" t="s">
        <v>137</v>
      </c>
      <c r="M6158" t="s">
        <v>138</v>
      </c>
      <c r="N6158" t="s">
        <v>139</v>
      </c>
      <c r="O6158">
        <f t="shared" si="96"/>
        <v>2017</v>
      </c>
    </row>
    <row r="6159" spans="1:15" x14ac:dyDescent="0.3">
      <c r="A6159" t="s">
        <v>7919</v>
      </c>
      <c r="B6159" s="7">
        <v>42585</v>
      </c>
      <c r="C6159" t="s">
        <v>6676</v>
      </c>
      <c r="D6159" t="s">
        <v>451</v>
      </c>
      <c r="E6159">
        <v>81.540000000000006</v>
      </c>
      <c r="F6159">
        <v>3</v>
      </c>
      <c r="G6159">
        <v>0</v>
      </c>
      <c r="H6159">
        <v>38.323799999999999</v>
      </c>
      <c r="I6159" t="s">
        <v>44</v>
      </c>
      <c r="J6159" t="s">
        <v>159</v>
      </c>
      <c r="K6159" t="s">
        <v>452</v>
      </c>
      <c r="L6159" t="s">
        <v>99</v>
      </c>
      <c r="M6159" t="s">
        <v>576</v>
      </c>
      <c r="N6159" t="s">
        <v>4011</v>
      </c>
      <c r="O6159">
        <f t="shared" si="96"/>
        <v>2016</v>
      </c>
    </row>
    <row r="6160" spans="1:15" x14ac:dyDescent="0.3">
      <c r="A6160" t="s">
        <v>7919</v>
      </c>
      <c r="B6160" s="7">
        <v>42585</v>
      </c>
      <c r="C6160" t="s">
        <v>6676</v>
      </c>
      <c r="D6160" t="s">
        <v>7920</v>
      </c>
      <c r="E6160">
        <v>167.28</v>
      </c>
      <c r="F6160">
        <v>12</v>
      </c>
      <c r="G6160">
        <v>0</v>
      </c>
      <c r="H6160">
        <v>23.4192</v>
      </c>
      <c r="I6160" t="s">
        <v>69</v>
      </c>
      <c r="J6160" t="s">
        <v>148</v>
      </c>
      <c r="K6160" t="s">
        <v>7921</v>
      </c>
      <c r="L6160" t="s">
        <v>99</v>
      </c>
      <c r="M6160" t="s">
        <v>576</v>
      </c>
      <c r="N6160" t="s">
        <v>4011</v>
      </c>
      <c r="O6160">
        <f t="shared" si="96"/>
        <v>2016</v>
      </c>
    </row>
    <row r="6161" spans="1:15" x14ac:dyDescent="0.3">
      <c r="A6161" t="s">
        <v>7922</v>
      </c>
      <c r="B6161" s="7">
        <v>42707</v>
      </c>
      <c r="C6161" t="s">
        <v>2214</v>
      </c>
      <c r="D6161" t="s">
        <v>6740</v>
      </c>
      <c r="E6161">
        <v>772.68</v>
      </c>
      <c r="F6161">
        <v>4</v>
      </c>
      <c r="G6161">
        <v>0</v>
      </c>
      <c r="H6161">
        <v>108.1752</v>
      </c>
      <c r="I6161" t="s">
        <v>44</v>
      </c>
      <c r="J6161" t="s">
        <v>58</v>
      </c>
      <c r="K6161" t="s">
        <v>6741</v>
      </c>
      <c r="L6161" t="s">
        <v>47</v>
      </c>
      <c r="M6161" t="s">
        <v>48</v>
      </c>
      <c r="N6161" t="s">
        <v>49</v>
      </c>
      <c r="O6161">
        <f t="shared" si="96"/>
        <v>2016</v>
      </c>
    </row>
    <row r="6162" spans="1:15" x14ac:dyDescent="0.3">
      <c r="A6162" t="s">
        <v>7923</v>
      </c>
      <c r="B6162" s="7">
        <v>41717</v>
      </c>
      <c r="C6162" t="s">
        <v>1576</v>
      </c>
      <c r="D6162" t="s">
        <v>1790</v>
      </c>
      <c r="E6162">
        <v>323.976</v>
      </c>
      <c r="F6162">
        <v>3</v>
      </c>
      <c r="G6162">
        <v>0.2</v>
      </c>
      <c r="H6162">
        <v>28.347899999999999</v>
      </c>
      <c r="I6162" t="s">
        <v>69</v>
      </c>
      <c r="J6162" t="s">
        <v>70</v>
      </c>
      <c r="K6162" t="s">
        <v>1791</v>
      </c>
      <c r="L6162" t="s">
        <v>35</v>
      </c>
      <c r="M6162" t="s">
        <v>55</v>
      </c>
      <c r="N6162" t="s">
        <v>1587</v>
      </c>
      <c r="O6162">
        <f t="shared" si="96"/>
        <v>2014</v>
      </c>
    </row>
    <row r="6163" spans="1:15" x14ac:dyDescent="0.3">
      <c r="A6163" t="s">
        <v>7923</v>
      </c>
      <c r="B6163" s="7">
        <v>41717</v>
      </c>
      <c r="C6163" t="s">
        <v>1576</v>
      </c>
      <c r="D6163" t="s">
        <v>4022</v>
      </c>
      <c r="E6163">
        <v>11.808</v>
      </c>
      <c r="F6163">
        <v>4</v>
      </c>
      <c r="G6163">
        <v>0.2</v>
      </c>
      <c r="H6163">
        <v>3.9851999999999999</v>
      </c>
      <c r="I6163" t="s">
        <v>44</v>
      </c>
      <c r="J6163" t="s">
        <v>45</v>
      </c>
      <c r="K6163" t="s">
        <v>4023</v>
      </c>
      <c r="L6163" t="s">
        <v>35</v>
      </c>
      <c r="M6163" t="s">
        <v>55</v>
      </c>
      <c r="N6163" t="s">
        <v>1587</v>
      </c>
      <c r="O6163">
        <f t="shared" si="96"/>
        <v>2014</v>
      </c>
    </row>
    <row r="6164" spans="1:15" x14ac:dyDescent="0.3">
      <c r="A6164" t="s">
        <v>7923</v>
      </c>
      <c r="B6164" s="7">
        <v>41717</v>
      </c>
      <c r="C6164" t="s">
        <v>1576</v>
      </c>
      <c r="D6164" t="s">
        <v>1311</v>
      </c>
      <c r="E6164">
        <v>26.16</v>
      </c>
      <c r="F6164">
        <v>3</v>
      </c>
      <c r="G6164">
        <v>0.2</v>
      </c>
      <c r="H6164">
        <v>1.962</v>
      </c>
      <c r="I6164" t="s">
        <v>44</v>
      </c>
      <c r="J6164" t="s">
        <v>58</v>
      </c>
      <c r="K6164" t="s">
        <v>1312</v>
      </c>
      <c r="L6164" t="s">
        <v>35</v>
      </c>
      <c r="M6164" t="s">
        <v>55</v>
      </c>
      <c r="N6164" t="s">
        <v>1587</v>
      </c>
      <c r="O6164">
        <f t="shared" si="96"/>
        <v>2014</v>
      </c>
    </row>
    <row r="6165" spans="1:15" x14ac:dyDescent="0.3">
      <c r="A6165" t="s">
        <v>7923</v>
      </c>
      <c r="B6165" s="7">
        <v>41717</v>
      </c>
      <c r="C6165" t="s">
        <v>1576</v>
      </c>
      <c r="D6165" t="s">
        <v>5154</v>
      </c>
      <c r="E6165">
        <v>33.57</v>
      </c>
      <c r="F6165">
        <v>5</v>
      </c>
      <c r="G6165">
        <v>0.7</v>
      </c>
      <c r="H6165">
        <v>-25.736999999999998</v>
      </c>
      <c r="I6165" t="s">
        <v>44</v>
      </c>
      <c r="J6165" t="s">
        <v>73</v>
      </c>
      <c r="K6165" t="s">
        <v>5155</v>
      </c>
      <c r="L6165" t="s">
        <v>35</v>
      </c>
      <c r="M6165" t="s">
        <v>55</v>
      </c>
      <c r="N6165" t="s">
        <v>1587</v>
      </c>
      <c r="O6165">
        <f t="shared" si="96"/>
        <v>2014</v>
      </c>
    </row>
    <row r="6166" spans="1:15" x14ac:dyDescent="0.3">
      <c r="A6166" t="s">
        <v>7923</v>
      </c>
      <c r="B6166" s="7">
        <v>41717</v>
      </c>
      <c r="C6166" t="s">
        <v>1576</v>
      </c>
      <c r="D6166" t="s">
        <v>3608</v>
      </c>
      <c r="E6166">
        <v>4.992</v>
      </c>
      <c r="F6166">
        <v>3</v>
      </c>
      <c r="G6166">
        <v>0.2</v>
      </c>
      <c r="H6166">
        <v>1.3728</v>
      </c>
      <c r="I6166" t="s">
        <v>32</v>
      </c>
      <c r="J6166" t="s">
        <v>63</v>
      </c>
      <c r="K6166" t="s">
        <v>1139</v>
      </c>
      <c r="L6166" t="s">
        <v>35</v>
      </c>
      <c r="M6166" t="s">
        <v>55</v>
      </c>
      <c r="N6166" t="s">
        <v>1587</v>
      </c>
      <c r="O6166">
        <f t="shared" si="96"/>
        <v>2014</v>
      </c>
    </row>
    <row r="6167" spans="1:15" x14ac:dyDescent="0.3">
      <c r="A6167" t="s">
        <v>7923</v>
      </c>
      <c r="B6167" s="7">
        <v>41717</v>
      </c>
      <c r="C6167" t="s">
        <v>1576</v>
      </c>
      <c r="D6167" t="s">
        <v>6863</v>
      </c>
      <c r="E6167">
        <v>20.015999999999998</v>
      </c>
      <c r="F6167">
        <v>3</v>
      </c>
      <c r="G6167">
        <v>0.2</v>
      </c>
      <c r="H6167">
        <v>5.5044000000000004</v>
      </c>
      <c r="I6167" t="s">
        <v>32</v>
      </c>
      <c r="J6167" t="s">
        <v>63</v>
      </c>
      <c r="K6167" t="s">
        <v>6864</v>
      </c>
      <c r="L6167" t="s">
        <v>35</v>
      </c>
      <c r="M6167" t="s">
        <v>55</v>
      </c>
      <c r="N6167" t="s">
        <v>1587</v>
      </c>
      <c r="O6167">
        <f t="shared" si="96"/>
        <v>2014</v>
      </c>
    </row>
    <row r="6168" spans="1:15" x14ac:dyDescent="0.3">
      <c r="A6168" t="s">
        <v>7923</v>
      </c>
      <c r="B6168" s="7">
        <v>41717</v>
      </c>
      <c r="C6168" t="s">
        <v>1576</v>
      </c>
      <c r="D6168" t="s">
        <v>7876</v>
      </c>
      <c r="E6168">
        <v>170.24</v>
      </c>
      <c r="F6168">
        <v>2</v>
      </c>
      <c r="G6168">
        <v>0.2</v>
      </c>
      <c r="H6168">
        <v>53.2</v>
      </c>
      <c r="I6168" t="s">
        <v>69</v>
      </c>
      <c r="J6168" t="s">
        <v>148</v>
      </c>
      <c r="K6168" t="s">
        <v>7877</v>
      </c>
      <c r="L6168" t="s">
        <v>35</v>
      </c>
      <c r="M6168" t="s">
        <v>55</v>
      </c>
      <c r="N6168" t="s">
        <v>1587</v>
      </c>
      <c r="O6168">
        <f t="shared" si="96"/>
        <v>2014</v>
      </c>
    </row>
    <row r="6169" spans="1:15" x14ac:dyDescent="0.3">
      <c r="A6169" t="s">
        <v>7924</v>
      </c>
      <c r="B6169" s="7">
        <v>42114</v>
      </c>
      <c r="C6169" t="s">
        <v>2189</v>
      </c>
      <c r="D6169" t="s">
        <v>497</v>
      </c>
      <c r="E6169">
        <v>117.456</v>
      </c>
      <c r="F6169">
        <v>3</v>
      </c>
      <c r="G6169">
        <v>0.2</v>
      </c>
      <c r="H6169">
        <v>44.045999999999999</v>
      </c>
      <c r="I6169" t="s">
        <v>44</v>
      </c>
      <c r="J6169" t="s">
        <v>85</v>
      </c>
      <c r="K6169" t="s">
        <v>498</v>
      </c>
      <c r="L6169" t="s">
        <v>99</v>
      </c>
      <c r="M6169" t="s">
        <v>100</v>
      </c>
      <c r="N6169" t="s">
        <v>171</v>
      </c>
      <c r="O6169">
        <f t="shared" si="96"/>
        <v>2015</v>
      </c>
    </row>
    <row r="6170" spans="1:15" x14ac:dyDescent="0.3">
      <c r="A6170" t="s">
        <v>7925</v>
      </c>
      <c r="B6170" s="7">
        <v>42266</v>
      </c>
      <c r="C6170" t="s">
        <v>3387</v>
      </c>
      <c r="D6170" t="s">
        <v>1699</v>
      </c>
      <c r="E6170">
        <v>22.96</v>
      </c>
      <c r="F6170">
        <v>2</v>
      </c>
      <c r="G6170">
        <v>0</v>
      </c>
      <c r="H6170">
        <v>11.250400000000001</v>
      </c>
      <c r="I6170" t="s">
        <v>44</v>
      </c>
      <c r="J6170" t="s">
        <v>85</v>
      </c>
      <c r="K6170" t="s">
        <v>1700</v>
      </c>
      <c r="L6170" t="s">
        <v>47</v>
      </c>
      <c r="M6170" t="s">
        <v>48</v>
      </c>
      <c r="N6170" t="s">
        <v>49</v>
      </c>
      <c r="O6170">
        <f t="shared" si="96"/>
        <v>2015</v>
      </c>
    </row>
    <row r="6171" spans="1:15" x14ac:dyDescent="0.3">
      <c r="A6171" t="s">
        <v>7926</v>
      </c>
      <c r="B6171" s="7">
        <v>41878</v>
      </c>
      <c r="C6171" t="s">
        <v>3418</v>
      </c>
      <c r="D6171" t="s">
        <v>1648</v>
      </c>
      <c r="E6171">
        <v>13.36</v>
      </c>
      <c r="F6171">
        <v>2</v>
      </c>
      <c r="G6171">
        <v>0</v>
      </c>
      <c r="H6171">
        <v>6.4127999999999998</v>
      </c>
      <c r="I6171" t="s">
        <v>44</v>
      </c>
      <c r="J6171" t="s">
        <v>85</v>
      </c>
      <c r="K6171" t="s">
        <v>1649</v>
      </c>
      <c r="L6171" t="s">
        <v>35</v>
      </c>
      <c r="M6171" t="s">
        <v>289</v>
      </c>
      <c r="N6171" t="s">
        <v>290</v>
      </c>
      <c r="O6171">
        <f t="shared" si="96"/>
        <v>2014</v>
      </c>
    </row>
    <row r="6172" spans="1:15" x14ac:dyDescent="0.3">
      <c r="A6172" t="s">
        <v>7927</v>
      </c>
      <c r="B6172" s="7">
        <v>42723</v>
      </c>
      <c r="C6172" t="s">
        <v>7928</v>
      </c>
      <c r="D6172" t="s">
        <v>5118</v>
      </c>
      <c r="E6172">
        <v>34.247999999999998</v>
      </c>
      <c r="F6172">
        <v>3</v>
      </c>
      <c r="G6172">
        <v>0.2</v>
      </c>
      <c r="H6172">
        <v>11.5587</v>
      </c>
      <c r="I6172" t="s">
        <v>44</v>
      </c>
      <c r="J6172" t="s">
        <v>73</v>
      </c>
      <c r="K6172" t="s">
        <v>5119</v>
      </c>
      <c r="L6172" t="s">
        <v>137</v>
      </c>
      <c r="M6172" t="s">
        <v>243</v>
      </c>
      <c r="N6172" t="s">
        <v>244</v>
      </c>
      <c r="O6172">
        <f t="shared" si="96"/>
        <v>2016</v>
      </c>
    </row>
    <row r="6173" spans="1:15" x14ac:dyDescent="0.3">
      <c r="A6173" t="s">
        <v>7927</v>
      </c>
      <c r="B6173" s="7">
        <v>42723</v>
      </c>
      <c r="C6173" t="s">
        <v>7928</v>
      </c>
      <c r="D6173" t="s">
        <v>2838</v>
      </c>
      <c r="E6173">
        <v>3.52</v>
      </c>
      <c r="F6173">
        <v>2</v>
      </c>
      <c r="G6173">
        <v>0</v>
      </c>
      <c r="H6173">
        <v>1.0207999999999999</v>
      </c>
      <c r="I6173" t="s">
        <v>44</v>
      </c>
      <c r="J6173" t="s">
        <v>66</v>
      </c>
      <c r="K6173" t="s">
        <v>2839</v>
      </c>
      <c r="L6173" t="s">
        <v>137</v>
      </c>
      <c r="M6173" t="s">
        <v>243</v>
      </c>
      <c r="N6173" t="s">
        <v>244</v>
      </c>
      <c r="O6173">
        <f t="shared" si="96"/>
        <v>2016</v>
      </c>
    </row>
    <row r="6174" spans="1:15" x14ac:dyDescent="0.3">
      <c r="A6174" t="s">
        <v>7929</v>
      </c>
      <c r="B6174" s="7">
        <v>41853</v>
      </c>
      <c r="C6174" t="s">
        <v>945</v>
      </c>
      <c r="D6174" t="s">
        <v>3275</v>
      </c>
      <c r="E6174">
        <v>26.7</v>
      </c>
      <c r="F6174">
        <v>5</v>
      </c>
      <c r="G6174">
        <v>0</v>
      </c>
      <c r="H6174">
        <v>12.548999999999999</v>
      </c>
      <c r="I6174" t="s">
        <v>44</v>
      </c>
      <c r="J6174" t="s">
        <v>73</v>
      </c>
      <c r="K6174" t="s">
        <v>3276</v>
      </c>
      <c r="L6174" t="s">
        <v>99</v>
      </c>
      <c r="M6174" t="s">
        <v>531</v>
      </c>
      <c r="N6174" t="s">
        <v>290</v>
      </c>
      <c r="O6174">
        <f t="shared" si="96"/>
        <v>2014</v>
      </c>
    </row>
    <row r="6175" spans="1:15" x14ac:dyDescent="0.3">
      <c r="A6175" t="s">
        <v>7929</v>
      </c>
      <c r="B6175" s="7">
        <v>41853</v>
      </c>
      <c r="C6175" t="s">
        <v>945</v>
      </c>
      <c r="D6175" t="s">
        <v>6657</v>
      </c>
      <c r="E6175">
        <v>21.2</v>
      </c>
      <c r="F6175">
        <v>2</v>
      </c>
      <c r="G6175">
        <v>0</v>
      </c>
      <c r="H6175">
        <v>9.1159999999999997</v>
      </c>
      <c r="I6175" t="s">
        <v>69</v>
      </c>
      <c r="J6175" t="s">
        <v>148</v>
      </c>
      <c r="K6175" t="s">
        <v>6658</v>
      </c>
      <c r="L6175" t="s">
        <v>99</v>
      </c>
      <c r="M6175" t="s">
        <v>531</v>
      </c>
      <c r="N6175" t="s">
        <v>290</v>
      </c>
      <c r="O6175">
        <f t="shared" si="96"/>
        <v>2014</v>
      </c>
    </row>
    <row r="6176" spans="1:15" x14ac:dyDescent="0.3">
      <c r="A6176" t="s">
        <v>7929</v>
      </c>
      <c r="B6176" s="7">
        <v>41853</v>
      </c>
      <c r="C6176" t="s">
        <v>945</v>
      </c>
      <c r="D6176" t="s">
        <v>3763</v>
      </c>
      <c r="E6176">
        <v>838.38</v>
      </c>
      <c r="F6176">
        <v>2</v>
      </c>
      <c r="G6176">
        <v>0</v>
      </c>
      <c r="H6176">
        <v>226.36259999999999</v>
      </c>
      <c r="I6176" t="s">
        <v>44</v>
      </c>
      <c r="J6176" t="s">
        <v>58</v>
      </c>
      <c r="K6176" t="s">
        <v>3764</v>
      </c>
      <c r="L6176" t="s">
        <v>99</v>
      </c>
      <c r="M6176" t="s">
        <v>531</v>
      </c>
      <c r="N6176" t="s">
        <v>290</v>
      </c>
      <c r="O6176">
        <f t="shared" si="96"/>
        <v>2014</v>
      </c>
    </row>
    <row r="6177" spans="1:15" x14ac:dyDescent="0.3">
      <c r="A6177" t="s">
        <v>7930</v>
      </c>
      <c r="B6177" s="7">
        <v>42268</v>
      </c>
      <c r="C6177" t="s">
        <v>5488</v>
      </c>
      <c r="D6177" t="s">
        <v>2670</v>
      </c>
      <c r="E6177">
        <v>1690.04</v>
      </c>
      <c r="F6177">
        <v>4</v>
      </c>
      <c r="G6177">
        <v>0</v>
      </c>
      <c r="H6177">
        <v>422.51</v>
      </c>
      <c r="I6177" t="s">
        <v>32</v>
      </c>
      <c r="J6177" t="s">
        <v>39</v>
      </c>
      <c r="K6177" t="s">
        <v>2671</v>
      </c>
      <c r="L6177" t="s">
        <v>35</v>
      </c>
      <c r="M6177" t="s">
        <v>346</v>
      </c>
      <c r="N6177" t="s">
        <v>347</v>
      </c>
      <c r="O6177">
        <f t="shared" si="96"/>
        <v>2015</v>
      </c>
    </row>
    <row r="6178" spans="1:15" x14ac:dyDescent="0.3">
      <c r="A6178" t="s">
        <v>7930</v>
      </c>
      <c r="B6178" s="7">
        <v>42268</v>
      </c>
      <c r="C6178" t="s">
        <v>5488</v>
      </c>
      <c r="D6178" t="s">
        <v>1970</v>
      </c>
      <c r="E6178">
        <v>85.96</v>
      </c>
      <c r="F6178">
        <v>7</v>
      </c>
      <c r="G6178">
        <v>0</v>
      </c>
      <c r="H6178">
        <v>24.0688</v>
      </c>
      <c r="I6178" t="s">
        <v>44</v>
      </c>
      <c r="J6178" t="s">
        <v>58</v>
      </c>
      <c r="K6178" t="s">
        <v>1971</v>
      </c>
      <c r="L6178" t="s">
        <v>35</v>
      </c>
      <c r="M6178" t="s">
        <v>346</v>
      </c>
      <c r="N6178" t="s">
        <v>347</v>
      </c>
      <c r="O6178">
        <f t="shared" si="96"/>
        <v>2015</v>
      </c>
    </row>
    <row r="6179" spans="1:15" x14ac:dyDescent="0.3">
      <c r="A6179" t="s">
        <v>7930</v>
      </c>
      <c r="B6179" s="7">
        <v>42268</v>
      </c>
      <c r="C6179" t="s">
        <v>5488</v>
      </c>
      <c r="D6179" t="s">
        <v>6982</v>
      </c>
      <c r="E6179">
        <v>121.96</v>
      </c>
      <c r="F6179">
        <v>2</v>
      </c>
      <c r="G6179">
        <v>0</v>
      </c>
      <c r="H6179">
        <v>57.321199999999997</v>
      </c>
      <c r="I6179" t="s">
        <v>44</v>
      </c>
      <c r="J6179" t="s">
        <v>159</v>
      </c>
      <c r="K6179" t="s">
        <v>6983</v>
      </c>
      <c r="L6179" t="s">
        <v>35</v>
      </c>
      <c r="M6179" t="s">
        <v>346</v>
      </c>
      <c r="N6179" t="s">
        <v>347</v>
      </c>
      <c r="O6179">
        <f t="shared" si="96"/>
        <v>2015</v>
      </c>
    </row>
    <row r="6180" spans="1:15" x14ac:dyDescent="0.3">
      <c r="A6180" t="s">
        <v>7930</v>
      </c>
      <c r="B6180" s="7">
        <v>42268</v>
      </c>
      <c r="C6180" t="s">
        <v>5488</v>
      </c>
      <c r="D6180" t="s">
        <v>7931</v>
      </c>
      <c r="E6180">
        <v>23.92</v>
      </c>
      <c r="F6180">
        <v>4</v>
      </c>
      <c r="G6180">
        <v>0</v>
      </c>
      <c r="H6180">
        <v>11.720800000000001</v>
      </c>
      <c r="I6180" t="s">
        <v>44</v>
      </c>
      <c r="J6180" t="s">
        <v>85</v>
      </c>
      <c r="K6180" t="s">
        <v>7932</v>
      </c>
      <c r="L6180" t="s">
        <v>35</v>
      </c>
      <c r="M6180" t="s">
        <v>346</v>
      </c>
      <c r="N6180" t="s">
        <v>347</v>
      </c>
      <c r="O6180">
        <f t="shared" si="96"/>
        <v>2015</v>
      </c>
    </row>
    <row r="6181" spans="1:15" x14ac:dyDescent="0.3">
      <c r="A6181" t="s">
        <v>7930</v>
      </c>
      <c r="B6181" s="7">
        <v>42268</v>
      </c>
      <c r="C6181" t="s">
        <v>5488</v>
      </c>
      <c r="D6181" t="s">
        <v>3121</v>
      </c>
      <c r="E6181">
        <v>63.96</v>
      </c>
      <c r="F6181">
        <v>2</v>
      </c>
      <c r="G6181">
        <v>0</v>
      </c>
      <c r="H6181">
        <v>6.3959999999999999</v>
      </c>
      <c r="I6181" t="s">
        <v>44</v>
      </c>
      <c r="J6181" t="s">
        <v>58</v>
      </c>
      <c r="K6181" t="s">
        <v>3122</v>
      </c>
      <c r="L6181" t="s">
        <v>35</v>
      </c>
      <c r="M6181" t="s">
        <v>346</v>
      </c>
      <c r="N6181" t="s">
        <v>347</v>
      </c>
      <c r="O6181">
        <f t="shared" si="96"/>
        <v>2015</v>
      </c>
    </row>
    <row r="6182" spans="1:15" x14ac:dyDescent="0.3">
      <c r="A6182" t="s">
        <v>7930</v>
      </c>
      <c r="B6182" s="7">
        <v>42268</v>
      </c>
      <c r="C6182" t="s">
        <v>5488</v>
      </c>
      <c r="D6182" t="s">
        <v>5007</v>
      </c>
      <c r="E6182">
        <v>629.95000000000005</v>
      </c>
      <c r="F6182">
        <v>5</v>
      </c>
      <c r="G6182">
        <v>0</v>
      </c>
      <c r="H6182">
        <v>176.386</v>
      </c>
      <c r="I6182" t="s">
        <v>69</v>
      </c>
      <c r="J6182" t="s">
        <v>70</v>
      </c>
      <c r="K6182" t="s">
        <v>5008</v>
      </c>
      <c r="L6182" t="s">
        <v>35</v>
      </c>
      <c r="M6182" t="s">
        <v>346</v>
      </c>
      <c r="N6182" t="s">
        <v>347</v>
      </c>
      <c r="O6182">
        <f t="shared" si="96"/>
        <v>2015</v>
      </c>
    </row>
    <row r="6183" spans="1:15" x14ac:dyDescent="0.3">
      <c r="A6183" t="s">
        <v>7930</v>
      </c>
      <c r="B6183" s="7">
        <v>42268</v>
      </c>
      <c r="C6183" t="s">
        <v>5488</v>
      </c>
      <c r="D6183" t="s">
        <v>1805</v>
      </c>
      <c r="E6183">
        <v>113.73</v>
      </c>
      <c r="F6183">
        <v>3</v>
      </c>
      <c r="G6183">
        <v>0</v>
      </c>
      <c r="H6183">
        <v>32.981699999999996</v>
      </c>
      <c r="I6183" t="s">
        <v>69</v>
      </c>
      <c r="J6183" t="s">
        <v>70</v>
      </c>
      <c r="K6183" t="s">
        <v>1806</v>
      </c>
      <c r="L6183" t="s">
        <v>35</v>
      </c>
      <c r="M6183" t="s">
        <v>346</v>
      </c>
      <c r="N6183" t="s">
        <v>347</v>
      </c>
      <c r="O6183">
        <f t="shared" si="96"/>
        <v>2015</v>
      </c>
    </row>
    <row r="6184" spans="1:15" x14ac:dyDescent="0.3">
      <c r="A6184" t="s">
        <v>7930</v>
      </c>
      <c r="B6184" s="7">
        <v>42268</v>
      </c>
      <c r="C6184" t="s">
        <v>5488</v>
      </c>
      <c r="D6184" t="s">
        <v>1213</v>
      </c>
      <c r="E6184">
        <v>14.6</v>
      </c>
      <c r="F6184">
        <v>2</v>
      </c>
      <c r="G6184">
        <v>0</v>
      </c>
      <c r="H6184">
        <v>6.8620000000000001</v>
      </c>
      <c r="I6184" t="s">
        <v>44</v>
      </c>
      <c r="J6184" t="s">
        <v>73</v>
      </c>
      <c r="K6184" t="s">
        <v>1214</v>
      </c>
      <c r="L6184" t="s">
        <v>35</v>
      </c>
      <c r="M6184" t="s">
        <v>346</v>
      </c>
      <c r="N6184" t="s">
        <v>347</v>
      </c>
      <c r="O6184">
        <f t="shared" si="96"/>
        <v>2015</v>
      </c>
    </row>
    <row r="6185" spans="1:15" x14ac:dyDescent="0.3">
      <c r="A6185" t="s">
        <v>7930</v>
      </c>
      <c r="B6185" s="7">
        <v>42268</v>
      </c>
      <c r="C6185" t="s">
        <v>5488</v>
      </c>
      <c r="D6185" t="s">
        <v>106</v>
      </c>
      <c r="E6185">
        <v>887.84</v>
      </c>
      <c r="F6185">
        <v>8</v>
      </c>
      <c r="G6185">
        <v>0</v>
      </c>
      <c r="H6185">
        <v>17.756799999999998</v>
      </c>
      <c r="I6185" t="s">
        <v>44</v>
      </c>
      <c r="J6185" t="s">
        <v>58</v>
      </c>
      <c r="K6185" t="s">
        <v>107</v>
      </c>
      <c r="L6185" t="s">
        <v>35</v>
      </c>
      <c r="M6185" t="s">
        <v>346</v>
      </c>
      <c r="N6185" t="s">
        <v>347</v>
      </c>
      <c r="O6185">
        <f t="shared" si="96"/>
        <v>2015</v>
      </c>
    </row>
    <row r="6186" spans="1:15" x14ac:dyDescent="0.3">
      <c r="A6186" t="s">
        <v>7933</v>
      </c>
      <c r="B6186" s="7">
        <v>42715</v>
      </c>
      <c r="C6186" t="s">
        <v>3610</v>
      </c>
      <c r="D6186" t="s">
        <v>185</v>
      </c>
      <c r="E6186">
        <v>403.92</v>
      </c>
      <c r="F6186">
        <v>5</v>
      </c>
      <c r="G6186">
        <v>0.2</v>
      </c>
      <c r="H6186">
        <v>25.245000000000001</v>
      </c>
      <c r="I6186" t="s">
        <v>32</v>
      </c>
      <c r="J6186" t="s">
        <v>39</v>
      </c>
      <c r="K6186" t="s">
        <v>186</v>
      </c>
      <c r="L6186" t="s">
        <v>47</v>
      </c>
      <c r="M6186" t="s">
        <v>378</v>
      </c>
      <c r="N6186" t="s">
        <v>379</v>
      </c>
      <c r="O6186">
        <f t="shared" si="96"/>
        <v>2016</v>
      </c>
    </row>
    <row r="6187" spans="1:15" x14ac:dyDescent="0.3">
      <c r="A6187" t="s">
        <v>7934</v>
      </c>
      <c r="B6187" s="7">
        <v>42223</v>
      </c>
      <c r="C6187" t="s">
        <v>4675</v>
      </c>
      <c r="D6187" t="s">
        <v>2818</v>
      </c>
      <c r="E6187">
        <v>106.8</v>
      </c>
      <c r="F6187">
        <v>10</v>
      </c>
      <c r="G6187">
        <v>0.2</v>
      </c>
      <c r="H6187">
        <v>10.68</v>
      </c>
      <c r="I6187" t="s">
        <v>44</v>
      </c>
      <c r="J6187" t="s">
        <v>66</v>
      </c>
      <c r="K6187" t="s">
        <v>2819</v>
      </c>
      <c r="L6187" t="s">
        <v>137</v>
      </c>
      <c r="M6187" t="s">
        <v>138</v>
      </c>
      <c r="N6187" t="s">
        <v>139</v>
      </c>
      <c r="O6187">
        <f t="shared" si="96"/>
        <v>2015</v>
      </c>
    </row>
    <row r="6188" spans="1:15" x14ac:dyDescent="0.3">
      <c r="A6188" t="s">
        <v>7935</v>
      </c>
      <c r="B6188" s="7">
        <v>42323</v>
      </c>
      <c r="C6188" t="s">
        <v>1437</v>
      </c>
      <c r="D6188" t="s">
        <v>1366</v>
      </c>
      <c r="E6188">
        <v>70.95</v>
      </c>
      <c r="F6188">
        <v>3</v>
      </c>
      <c r="G6188">
        <v>0</v>
      </c>
      <c r="H6188">
        <v>20.575500000000002</v>
      </c>
      <c r="I6188" t="s">
        <v>44</v>
      </c>
      <c r="J6188" t="s">
        <v>58</v>
      </c>
      <c r="K6188" t="s">
        <v>1367</v>
      </c>
      <c r="L6188" t="s">
        <v>137</v>
      </c>
      <c r="M6188" t="s">
        <v>243</v>
      </c>
      <c r="N6188" t="s">
        <v>244</v>
      </c>
      <c r="O6188">
        <f t="shared" si="96"/>
        <v>2015</v>
      </c>
    </row>
    <row r="6189" spans="1:15" x14ac:dyDescent="0.3">
      <c r="A6189" t="s">
        <v>7935</v>
      </c>
      <c r="B6189" s="7">
        <v>42323</v>
      </c>
      <c r="C6189" t="s">
        <v>1437</v>
      </c>
      <c r="D6189" t="s">
        <v>4890</v>
      </c>
      <c r="E6189">
        <v>34.944000000000003</v>
      </c>
      <c r="F6189">
        <v>6</v>
      </c>
      <c r="G6189">
        <v>0.2</v>
      </c>
      <c r="H6189">
        <v>11.7936</v>
      </c>
      <c r="I6189" t="s">
        <v>44</v>
      </c>
      <c r="J6189" t="s">
        <v>73</v>
      </c>
      <c r="K6189" t="s">
        <v>4891</v>
      </c>
      <c r="L6189" t="s">
        <v>137</v>
      </c>
      <c r="M6189" t="s">
        <v>243</v>
      </c>
      <c r="N6189" t="s">
        <v>244</v>
      </c>
      <c r="O6189">
        <f t="shared" si="96"/>
        <v>2015</v>
      </c>
    </row>
    <row r="6190" spans="1:15" x14ac:dyDescent="0.3">
      <c r="A6190" t="s">
        <v>7935</v>
      </c>
      <c r="B6190" s="7">
        <v>42323</v>
      </c>
      <c r="C6190" t="s">
        <v>1437</v>
      </c>
      <c r="D6190" t="s">
        <v>3637</v>
      </c>
      <c r="E6190">
        <v>119.04</v>
      </c>
      <c r="F6190">
        <v>6</v>
      </c>
      <c r="G6190">
        <v>0</v>
      </c>
      <c r="H6190">
        <v>35.712000000000003</v>
      </c>
      <c r="I6190" t="s">
        <v>44</v>
      </c>
      <c r="J6190" t="s">
        <v>66</v>
      </c>
      <c r="K6190" t="s">
        <v>3638</v>
      </c>
      <c r="L6190" t="s">
        <v>137</v>
      </c>
      <c r="M6190" t="s">
        <v>243</v>
      </c>
      <c r="N6190" t="s">
        <v>244</v>
      </c>
      <c r="O6190">
        <f t="shared" si="96"/>
        <v>2015</v>
      </c>
    </row>
    <row r="6191" spans="1:15" x14ac:dyDescent="0.3">
      <c r="A6191" t="s">
        <v>7936</v>
      </c>
      <c r="B6191" s="7">
        <v>42829</v>
      </c>
      <c r="C6191" t="s">
        <v>4329</v>
      </c>
      <c r="D6191" t="s">
        <v>4219</v>
      </c>
      <c r="E6191">
        <v>383.84</v>
      </c>
      <c r="F6191">
        <v>4</v>
      </c>
      <c r="G6191">
        <v>0.2</v>
      </c>
      <c r="H6191">
        <v>47.98</v>
      </c>
      <c r="I6191" t="s">
        <v>69</v>
      </c>
      <c r="J6191" t="s">
        <v>70</v>
      </c>
      <c r="K6191" t="s">
        <v>4220</v>
      </c>
      <c r="L6191" t="s">
        <v>99</v>
      </c>
      <c r="M6191" t="s">
        <v>193</v>
      </c>
      <c r="N6191" t="s">
        <v>7937</v>
      </c>
      <c r="O6191">
        <f t="shared" si="96"/>
        <v>2017</v>
      </c>
    </row>
    <row r="6192" spans="1:15" x14ac:dyDescent="0.3">
      <c r="A6192" t="s">
        <v>7938</v>
      </c>
      <c r="B6192" s="7">
        <v>42728</v>
      </c>
      <c r="C6192" t="s">
        <v>2485</v>
      </c>
      <c r="D6192" t="s">
        <v>7453</v>
      </c>
      <c r="E6192">
        <v>799.56</v>
      </c>
      <c r="F6192">
        <v>9</v>
      </c>
      <c r="G6192">
        <v>0</v>
      </c>
      <c r="H6192">
        <v>207.88560000000001</v>
      </c>
      <c r="I6192" t="s">
        <v>32</v>
      </c>
      <c r="J6192" t="s">
        <v>63</v>
      </c>
      <c r="K6192" t="s">
        <v>7454</v>
      </c>
      <c r="L6192" t="s">
        <v>137</v>
      </c>
      <c r="M6192" t="s">
        <v>243</v>
      </c>
      <c r="N6192" t="s">
        <v>244</v>
      </c>
      <c r="O6192">
        <f t="shared" si="96"/>
        <v>2016</v>
      </c>
    </row>
    <row r="6193" spans="1:15" x14ac:dyDescent="0.3">
      <c r="A6193" t="s">
        <v>7939</v>
      </c>
      <c r="B6193" s="7">
        <v>43082</v>
      </c>
      <c r="C6193" t="s">
        <v>4643</v>
      </c>
      <c r="D6193" t="s">
        <v>1611</v>
      </c>
      <c r="E6193">
        <v>31.44</v>
      </c>
      <c r="F6193">
        <v>3</v>
      </c>
      <c r="G6193">
        <v>0</v>
      </c>
      <c r="H6193">
        <v>8.4887999999999995</v>
      </c>
      <c r="I6193" t="s">
        <v>44</v>
      </c>
      <c r="J6193" t="s">
        <v>58</v>
      </c>
      <c r="K6193" t="s">
        <v>1612</v>
      </c>
      <c r="L6193" t="s">
        <v>47</v>
      </c>
      <c r="M6193" t="s">
        <v>93</v>
      </c>
      <c r="N6193" t="s">
        <v>94</v>
      </c>
      <c r="O6193">
        <f t="shared" si="96"/>
        <v>2017</v>
      </c>
    </row>
    <row r="6194" spans="1:15" x14ac:dyDescent="0.3">
      <c r="A6194" t="s">
        <v>7940</v>
      </c>
      <c r="B6194" s="7">
        <v>43091</v>
      </c>
      <c r="C6194" t="s">
        <v>6676</v>
      </c>
      <c r="D6194" t="s">
        <v>2444</v>
      </c>
      <c r="E6194">
        <v>25.92</v>
      </c>
      <c r="F6194">
        <v>5</v>
      </c>
      <c r="G6194">
        <v>0.2</v>
      </c>
      <c r="H6194">
        <v>9.0719999999999992</v>
      </c>
      <c r="I6194" t="s">
        <v>44</v>
      </c>
      <c r="J6194" t="s">
        <v>85</v>
      </c>
      <c r="K6194" t="s">
        <v>2445</v>
      </c>
      <c r="L6194" t="s">
        <v>99</v>
      </c>
      <c r="M6194" t="s">
        <v>100</v>
      </c>
      <c r="N6194" t="s">
        <v>171</v>
      </c>
      <c r="O6194">
        <f t="shared" si="96"/>
        <v>2017</v>
      </c>
    </row>
    <row r="6195" spans="1:15" x14ac:dyDescent="0.3">
      <c r="A6195" t="s">
        <v>7940</v>
      </c>
      <c r="B6195" s="7">
        <v>43091</v>
      </c>
      <c r="C6195" t="s">
        <v>6676</v>
      </c>
      <c r="D6195" t="s">
        <v>2944</v>
      </c>
      <c r="E6195">
        <v>6.33</v>
      </c>
      <c r="F6195">
        <v>5</v>
      </c>
      <c r="G6195">
        <v>0.8</v>
      </c>
      <c r="H6195">
        <v>-9.8115000000000006</v>
      </c>
      <c r="I6195" t="s">
        <v>44</v>
      </c>
      <c r="J6195" t="s">
        <v>73</v>
      </c>
      <c r="K6195" t="s">
        <v>2945</v>
      </c>
      <c r="L6195" t="s">
        <v>99</v>
      </c>
      <c r="M6195" t="s">
        <v>100</v>
      </c>
      <c r="N6195" t="s">
        <v>171</v>
      </c>
      <c r="O6195">
        <f t="shared" si="96"/>
        <v>2017</v>
      </c>
    </row>
    <row r="6196" spans="1:15" x14ac:dyDescent="0.3">
      <c r="A6196" t="s">
        <v>7940</v>
      </c>
      <c r="B6196" s="7">
        <v>43091</v>
      </c>
      <c r="C6196" t="s">
        <v>6676</v>
      </c>
      <c r="D6196" t="s">
        <v>2195</v>
      </c>
      <c r="E6196">
        <v>75.88</v>
      </c>
      <c r="F6196">
        <v>5</v>
      </c>
      <c r="G6196">
        <v>0.2</v>
      </c>
      <c r="H6196">
        <v>26.558</v>
      </c>
      <c r="I6196" t="s">
        <v>44</v>
      </c>
      <c r="J6196" t="s">
        <v>85</v>
      </c>
      <c r="K6196" t="s">
        <v>2196</v>
      </c>
      <c r="L6196" t="s">
        <v>99</v>
      </c>
      <c r="M6196" t="s">
        <v>100</v>
      </c>
      <c r="N6196" t="s">
        <v>171</v>
      </c>
      <c r="O6196">
        <f t="shared" si="96"/>
        <v>2017</v>
      </c>
    </row>
    <row r="6197" spans="1:15" x14ac:dyDescent="0.3">
      <c r="A6197" t="s">
        <v>7941</v>
      </c>
      <c r="B6197" s="7">
        <v>43029</v>
      </c>
      <c r="C6197" t="s">
        <v>2771</v>
      </c>
      <c r="D6197" t="s">
        <v>3087</v>
      </c>
      <c r="E6197">
        <v>329.988</v>
      </c>
      <c r="F6197">
        <v>2</v>
      </c>
      <c r="G6197">
        <v>0.4</v>
      </c>
      <c r="H6197">
        <v>-76.997200000000007</v>
      </c>
      <c r="I6197" t="s">
        <v>69</v>
      </c>
      <c r="J6197" t="s">
        <v>70</v>
      </c>
      <c r="K6197" t="s">
        <v>3088</v>
      </c>
      <c r="L6197" t="s">
        <v>137</v>
      </c>
      <c r="M6197" t="s">
        <v>138</v>
      </c>
      <c r="N6197" t="s">
        <v>139</v>
      </c>
      <c r="O6197">
        <f t="shared" si="96"/>
        <v>2017</v>
      </c>
    </row>
    <row r="6198" spans="1:15" x14ac:dyDescent="0.3">
      <c r="A6198" t="s">
        <v>7941</v>
      </c>
      <c r="B6198" s="7">
        <v>43029</v>
      </c>
      <c r="C6198" t="s">
        <v>2771</v>
      </c>
      <c r="D6198" t="s">
        <v>3742</v>
      </c>
      <c r="E6198">
        <v>71.376000000000005</v>
      </c>
      <c r="F6198">
        <v>3</v>
      </c>
      <c r="G6198">
        <v>0.2</v>
      </c>
      <c r="H6198">
        <v>-4.4610000000000003</v>
      </c>
      <c r="I6198" t="s">
        <v>44</v>
      </c>
      <c r="J6198" t="s">
        <v>58</v>
      </c>
      <c r="K6198" t="s">
        <v>3743</v>
      </c>
      <c r="L6198" t="s">
        <v>137</v>
      </c>
      <c r="M6198" t="s">
        <v>138</v>
      </c>
      <c r="N6198" t="s">
        <v>139</v>
      </c>
      <c r="O6198">
        <f t="shared" si="96"/>
        <v>2017</v>
      </c>
    </row>
    <row r="6199" spans="1:15" x14ac:dyDescent="0.3">
      <c r="A6199" t="s">
        <v>7942</v>
      </c>
      <c r="B6199" s="7">
        <v>42321</v>
      </c>
      <c r="C6199" t="s">
        <v>1177</v>
      </c>
      <c r="D6199" t="s">
        <v>4900</v>
      </c>
      <c r="E6199">
        <v>63.77</v>
      </c>
      <c r="F6199">
        <v>7</v>
      </c>
      <c r="G6199">
        <v>0</v>
      </c>
      <c r="H6199">
        <v>28.6965</v>
      </c>
      <c r="I6199" t="s">
        <v>44</v>
      </c>
      <c r="J6199" t="s">
        <v>85</v>
      </c>
      <c r="K6199" t="s">
        <v>4901</v>
      </c>
      <c r="L6199" t="s">
        <v>99</v>
      </c>
      <c r="M6199" t="s">
        <v>230</v>
      </c>
      <c r="N6199" t="s">
        <v>446</v>
      </c>
      <c r="O6199">
        <f t="shared" si="96"/>
        <v>2015</v>
      </c>
    </row>
    <row r="6200" spans="1:15" x14ac:dyDescent="0.3">
      <c r="A6200" t="s">
        <v>7942</v>
      </c>
      <c r="B6200" s="7">
        <v>42321</v>
      </c>
      <c r="C6200" t="s">
        <v>1177</v>
      </c>
      <c r="D6200" t="s">
        <v>4493</v>
      </c>
      <c r="E6200">
        <v>50.97</v>
      </c>
      <c r="F6200">
        <v>3</v>
      </c>
      <c r="G6200">
        <v>0</v>
      </c>
      <c r="H6200">
        <v>13.2522</v>
      </c>
      <c r="I6200" t="s">
        <v>69</v>
      </c>
      <c r="J6200" t="s">
        <v>70</v>
      </c>
      <c r="K6200" t="s">
        <v>4494</v>
      </c>
      <c r="L6200" t="s">
        <v>99</v>
      </c>
      <c r="M6200" t="s">
        <v>230</v>
      </c>
      <c r="N6200" t="s">
        <v>446</v>
      </c>
      <c r="O6200">
        <f t="shared" si="96"/>
        <v>2015</v>
      </c>
    </row>
    <row r="6201" spans="1:15" x14ac:dyDescent="0.3">
      <c r="A6201" t="s">
        <v>7942</v>
      </c>
      <c r="B6201" s="7">
        <v>42321</v>
      </c>
      <c r="C6201" t="s">
        <v>1177</v>
      </c>
      <c r="D6201" t="s">
        <v>2376</v>
      </c>
      <c r="E6201">
        <v>96.08</v>
      </c>
      <c r="F6201">
        <v>2</v>
      </c>
      <c r="G6201">
        <v>0</v>
      </c>
      <c r="H6201">
        <v>46.118400000000001</v>
      </c>
      <c r="I6201" t="s">
        <v>44</v>
      </c>
      <c r="J6201" t="s">
        <v>85</v>
      </c>
      <c r="K6201" t="s">
        <v>2377</v>
      </c>
      <c r="L6201" t="s">
        <v>99</v>
      </c>
      <c r="M6201" t="s">
        <v>230</v>
      </c>
      <c r="N6201" t="s">
        <v>446</v>
      </c>
      <c r="O6201">
        <f t="shared" si="96"/>
        <v>2015</v>
      </c>
    </row>
    <row r="6202" spans="1:15" x14ac:dyDescent="0.3">
      <c r="A6202" t="s">
        <v>7943</v>
      </c>
      <c r="B6202" s="7">
        <v>42110</v>
      </c>
      <c r="C6202" t="s">
        <v>7564</v>
      </c>
      <c r="D6202" t="s">
        <v>3778</v>
      </c>
      <c r="E6202">
        <v>1439.9680000000001</v>
      </c>
      <c r="F6202">
        <v>4</v>
      </c>
      <c r="G6202">
        <v>0.2</v>
      </c>
      <c r="H6202">
        <v>485.98919999999998</v>
      </c>
      <c r="I6202" t="s">
        <v>69</v>
      </c>
      <c r="J6202" t="s">
        <v>1077</v>
      </c>
      <c r="K6202" t="s">
        <v>3779</v>
      </c>
      <c r="L6202" t="s">
        <v>99</v>
      </c>
      <c r="M6202" t="s">
        <v>193</v>
      </c>
      <c r="N6202" t="s">
        <v>2093</v>
      </c>
      <c r="O6202">
        <f t="shared" si="96"/>
        <v>2015</v>
      </c>
    </row>
    <row r="6203" spans="1:15" x14ac:dyDescent="0.3">
      <c r="A6203" t="s">
        <v>7943</v>
      </c>
      <c r="B6203" s="7">
        <v>42110</v>
      </c>
      <c r="C6203" t="s">
        <v>7564</v>
      </c>
      <c r="D6203" t="s">
        <v>7004</v>
      </c>
      <c r="E6203">
        <v>43.56</v>
      </c>
      <c r="F6203">
        <v>3</v>
      </c>
      <c r="G6203">
        <v>0.2</v>
      </c>
      <c r="H6203">
        <v>-4.9005000000000001</v>
      </c>
      <c r="I6203" t="s">
        <v>69</v>
      </c>
      <c r="J6203" t="s">
        <v>148</v>
      </c>
      <c r="K6203" t="s">
        <v>7005</v>
      </c>
      <c r="L6203" t="s">
        <v>99</v>
      </c>
      <c r="M6203" t="s">
        <v>193</v>
      </c>
      <c r="N6203" t="s">
        <v>2093</v>
      </c>
      <c r="O6203">
        <f t="shared" si="96"/>
        <v>2015</v>
      </c>
    </row>
    <row r="6204" spans="1:15" x14ac:dyDescent="0.3">
      <c r="A6204" t="s">
        <v>7944</v>
      </c>
      <c r="B6204" s="7">
        <v>42720</v>
      </c>
      <c r="C6204" t="s">
        <v>105</v>
      </c>
      <c r="D6204" t="s">
        <v>3082</v>
      </c>
      <c r="E6204">
        <v>563.91999999999996</v>
      </c>
      <c r="F6204">
        <v>5</v>
      </c>
      <c r="G6204">
        <v>0.2</v>
      </c>
      <c r="H6204">
        <v>7.0490000000000004</v>
      </c>
      <c r="I6204" t="s">
        <v>32</v>
      </c>
      <c r="J6204" t="s">
        <v>39</v>
      </c>
      <c r="K6204" t="s">
        <v>3083</v>
      </c>
      <c r="L6204" t="s">
        <v>47</v>
      </c>
      <c r="M6204" t="s">
        <v>48</v>
      </c>
      <c r="N6204" t="s">
        <v>5440</v>
      </c>
      <c r="O6204">
        <f t="shared" si="96"/>
        <v>2016</v>
      </c>
    </row>
    <row r="6205" spans="1:15" x14ac:dyDescent="0.3">
      <c r="A6205" t="s">
        <v>7945</v>
      </c>
      <c r="B6205" s="7">
        <v>42664</v>
      </c>
      <c r="C6205" t="s">
        <v>4708</v>
      </c>
      <c r="D6205" t="s">
        <v>6929</v>
      </c>
      <c r="E6205">
        <v>235.15199999999999</v>
      </c>
      <c r="F6205">
        <v>8</v>
      </c>
      <c r="G6205">
        <v>0.4</v>
      </c>
      <c r="H6205">
        <v>-47.0304</v>
      </c>
      <c r="I6205" t="s">
        <v>69</v>
      </c>
      <c r="J6205" t="s">
        <v>70</v>
      </c>
      <c r="K6205" t="s">
        <v>6930</v>
      </c>
      <c r="L6205" t="s">
        <v>137</v>
      </c>
      <c r="M6205" t="s">
        <v>445</v>
      </c>
      <c r="N6205" t="s">
        <v>446</v>
      </c>
      <c r="O6205">
        <f t="shared" si="96"/>
        <v>2016</v>
      </c>
    </row>
    <row r="6206" spans="1:15" x14ac:dyDescent="0.3">
      <c r="A6206" t="s">
        <v>7946</v>
      </c>
      <c r="B6206" s="7">
        <v>43070</v>
      </c>
      <c r="C6206" t="s">
        <v>2754</v>
      </c>
      <c r="D6206" t="s">
        <v>2627</v>
      </c>
      <c r="E6206">
        <v>7.7119999999999997</v>
      </c>
      <c r="F6206">
        <v>2</v>
      </c>
      <c r="G6206">
        <v>0.2</v>
      </c>
      <c r="H6206">
        <v>1.7352000000000001</v>
      </c>
      <c r="I6206" t="s">
        <v>32</v>
      </c>
      <c r="J6206" t="s">
        <v>63</v>
      </c>
      <c r="K6206" t="s">
        <v>2628</v>
      </c>
      <c r="L6206" t="s">
        <v>137</v>
      </c>
      <c r="M6206" t="s">
        <v>445</v>
      </c>
      <c r="N6206" t="s">
        <v>4584</v>
      </c>
      <c r="O6206">
        <f t="shared" si="96"/>
        <v>2017</v>
      </c>
    </row>
    <row r="6207" spans="1:15" x14ac:dyDescent="0.3">
      <c r="A6207" t="s">
        <v>7947</v>
      </c>
      <c r="B6207" s="7">
        <v>42663</v>
      </c>
      <c r="C6207" t="s">
        <v>2341</v>
      </c>
      <c r="D6207" t="s">
        <v>4900</v>
      </c>
      <c r="E6207">
        <v>51.015999999999998</v>
      </c>
      <c r="F6207">
        <v>7</v>
      </c>
      <c r="G6207">
        <v>0.2</v>
      </c>
      <c r="H6207">
        <v>15.942500000000001</v>
      </c>
      <c r="I6207" t="s">
        <v>44</v>
      </c>
      <c r="J6207" t="s">
        <v>85</v>
      </c>
      <c r="K6207" t="s">
        <v>4901</v>
      </c>
      <c r="L6207" t="s">
        <v>99</v>
      </c>
      <c r="M6207" t="s">
        <v>100</v>
      </c>
      <c r="N6207" t="s">
        <v>171</v>
      </c>
      <c r="O6207">
        <f t="shared" si="96"/>
        <v>2016</v>
      </c>
    </row>
    <row r="6208" spans="1:15" x14ac:dyDescent="0.3">
      <c r="A6208" t="s">
        <v>7947</v>
      </c>
      <c r="B6208" s="7">
        <v>42663</v>
      </c>
      <c r="C6208" t="s">
        <v>2341</v>
      </c>
      <c r="D6208" t="s">
        <v>1880</v>
      </c>
      <c r="E6208">
        <v>25.248000000000001</v>
      </c>
      <c r="F6208">
        <v>4</v>
      </c>
      <c r="G6208">
        <v>0.2</v>
      </c>
      <c r="H6208">
        <v>7.89</v>
      </c>
      <c r="I6208" t="s">
        <v>44</v>
      </c>
      <c r="J6208" t="s">
        <v>241</v>
      </c>
      <c r="K6208" t="s">
        <v>500</v>
      </c>
      <c r="L6208" t="s">
        <v>99</v>
      </c>
      <c r="M6208" t="s">
        <v>100</v>
      </c>
      <c r="N6208" t="s">
        <v>171</v>
      </c>
      <c r="O6208">
        <f t="shared" si="96"/>
        <v>2016</v>
      </c>
    </row>
    <row r="6209" spans="1:15" x14ac:dyDescent="0.3">
      <c r="A6209" t="s">
        <v>7947</v>
      </c>
      <c r="B6209" s="7">
        <v>42663</v>
      </c>
      <c r="C6209" t="s">
        <v>2341</v>
      </c>
      <c r="D6209" t="s">
        <v>1370</v>
      </c>
      <c r="E6209">
        <v>56.686</v>
      </c>
      <c r="F6209">
        <v>1</v>
      </c>
      <c r="G6209">
        <v>0.3</v>
      </c>
      <c r="H6209">
        <v>-14.5764</v>
      </c>
      <c r="I6209" t="s">
        <v>32</v>
      </c>
      <c r="J6209" t="s">
        <v>39</v>
      </c>
      <c r="K6209" t="s">
        <v>1371</v>
      </c>
      <c r="L6209" t="s">
        <v>99</v>
      </c>
      <c r="M6209" t="s">
        <v>100</v>
      </c>
      <c r="N6209" t="s">
        <v>171</v>
      </c>
      <c r="O6209">
        <f t="shared" si="96"/>
        <v>2016</v>
      </c>
    </row>
    <row r="6210" spans="1:15" x14ac:dyDescent="0.3">
      <c r="A6210" t="s">
        <v>7948</v>
      </c>
      <c r="B6210" s="7">
        <v>43007</v>
      </c>
      <c r="C6210" t="s">
        <v>4120</v>
      </c>
      <c r="D6210" t="s">
        <v>3121</v>
      </c>
      <c r="E6210">
        <v>51.167999999999999</v>
      </c>
      <c r="F6210">
        <v>2</v>
      </c>
      <c r="G6210">
        <v>0.2</v>
      </c>
      <c r="H6210">
        <v>-6.3959999999999999</v>
      </c>
      <c r="I6210" t="s">
        <v>44</v>
      </c>
      <c r="J6210" t="s">
        <v>58</v>
      </c>
      <c r="K6210" t="s">
        <v>3122</v>
      </c>
      <c r="L6210" t="s">
        <v>137</v>
      </c>
      <c r="M6210" t="s">
        <v>445</v>
      </c>
      <c r="N6210" t="s">
        <v>4584</v>
      </c>
      <c r="O6210">
        <f t="shared" ref="O6210:O6273" si="97">YEAR(B6210)</f>
        <v>2017</v>
      </c>
    </row>
    <row r="6211" spans="1:15" x14ac:dyDescent="0.3">
      <c r="A6211" t="s">
        <v>7949</v>
      </c>
      <c r="B6211" s="7">
        <v>42965</v>
      </c>
      <c r="C6211" t="s">
        <v>3347</v>
      </c>
      <c r="D6211" t="s">
        <v>2618</v>
      </c>
      <c r="E6211">
        <v>2793.5279999999998</v>
      </c>
      <c r="F6211">
        <v>9</v>
      </c>
      <c r="G6211">
        <v>0.2</v>
      </c>
      <c r="H6211">
        <v>942.81569999999999</v>
      </c>
      <c r="I6211" t="s">
        <v>44</v>
      </c>
      <c r="J6211" t="s">
        <v>73</v>
      </c>
      <c r="K6211" t="s">
        <v>2619</v>
      </c>
      <c r="L6211" t="s">
        <v>47</v>
      </c>
      <c r="M6211" t="s">
        <v>93</v>
      </c>
      <c r="N6211" t="s">
        <v>94</v>
      </c>
      <c r="O6211">
        <f t="shared" si="97"/>
        <v>2017</v>
      </c>
    </row>
    <row r="6212" spans="1:15" x14ac:dyDescent="0.3">
      <c r="A6212" t="s">
        <v>7949</v>
      </c>
      <c r="B6212" s="7">
        <v>42965</v>
      </c>
      <c r="C6212" t="s">
        <v>3347</v>
      </c>
      <c r="D6212" t="s">
        <v>1341</v>
      </c>
      <c r="E6212">
        <v>1000.02</v>
      </c>
      <c r="F6212">
        <v>7</v>
      </c>
      <c r="G6212">
        <v>0</v>
      </c>
      <c r="H6212">
        <v>290.00580000000002</v>
      </c>
      <c r="I6212" t="s">
        <v>44</v>
      </c>
      <c r="J6212" t="s">
        <v>58</v>
      </c>
      <c r="K6212" t="s">
        <v>1342</v>
      </c>
      <c r="L6212" t="s">
        <v>47</v>
      </c>
      <c r="M6212" t="s">
        <v>93</v>
      </c>
      <c r="N6212" t="s">
        <v>94</v>
      </c>
      <c r="O6212">
        <f t="shared" si="97"/>
        <v>2017</v>
      </c>
    </row>
    <row r="6213" spans="1:15" x14ac:dyDescent="0.3">
      <c r="A6213" t="s">
        <v>7949</v>
      </c>
      <c r="B6213" s="7">
        <v>42965</v>
      </c>
      <c r="C6213" t="s">
        <v>3347</v>
      </c>
      <c r="D6213" t="s">
        <v>1724</v>
      </c>
      <c r="E6213">
        <v>65.94</v>
      </c>
      <c r="F6213">
        <v>3</v>
      </c>
      <c r="G6213">
        <v>0</v>
      </c>
      <c r="H6213">
        <v>22.419599999999999</v>
      </c>
      <c r="I6213" t="s">
        <v>32</v>
      </c>
      <c r="J6213" t="s">
        <v>63</v>
      </c>
      <c r="K6213" t="s">
        <v>1725</v>
      </c>
      <c r="L6213" t="s">
        <v>47</v>
      </c>
      <c r="M6213" t="s">
        <v>93</v>
      </c>
      <c r="N6213" t="s">
        <v>94</v>
      </c>
      <c r="O6213">
        <f t="shared" si="97"/>
        <v>2017</v>
      </c>
    </row>
    <row r="6214" spans="1:15" x14ac:dyDescent="0.3">
      <c r="A6214" t="s">
        <v>7950</v>
      </c>
      <c r="B6214" s="7">
        <v>43051</v>
      </c>
      <c r="C6214" t="s">
        <v>707</v>
      </c>
      <c r="D6214" t="s">
        <v>2852</v>
      </c>
      <c r="E6214">
        <v>18.239999999999998</v>
      </c>
      <c r="F6214">
        <v>3</v>
      </c>
      <c r="G6214">
        <v>0</v>
      </c>
      <c r="H6214">
        <v>9.1199999999999992</v>
      </c>
      <c r="I6214" t="s">
        <v>44</v>
      </c>
      <c r="J6214" t="s">
        <v>241</v>
      </c>
      <c r="K6214" t="s">
        <v>500</v>
      </c>
      <c r="L6214" t="s">
        <v>47</v>
      </c>
      <c r="M6214" t="s">
        <v>93</v>
      </c>
      <c r="N6214" t="s">
        <v>7951</v>
      </c>
      <c r="O6214">
        <f t="shared" si="97"/>
        <v>2017</v>
      </c>
    </row>
    <row r="6215" spans="1:15" x14ac:dyDescent="0.3">
      <c r="A6215" t="s">
        <v>7950</v>
      </c>
      <c r="B6215" s="7">
        <v>43051</v>
      </c>
      <c r="C6215" t="s">
        <v>707</v>
      </c>
      <c r="D6215" t="s">
        <v>1756</v>
      </c>
      <c r="E6215">
        <v>76.12</v>
      </c>
      <c r="F6215">
        <v>2</v>
      </c>
      <c r="G6215">
        <v>0</v>
      </c>
      <c r="H6215">
        <v>22.0748</v>
      </c>
      <c r="I6215" t="s">
        <v>44</v>
      </c>
      <c r="J6215" t="s">
        <v>76</v>
      </c>
      <c r="K6215" t="s">
        <v>1757</v>
      </c>
      <c r="L6215" t="s">
        <v>47</v>
      </c>
      <c r="M6215" t="s">
        <v>93</v>
      </c>
      <c r="N6215" t="s">
        <v>7951</v>
      </c>
      <c r="O6215">
        <f t="shared" si="97"/>
        <v>2017</v>
      </c>
    </row>
    <row r="6216" spans="1:15" x14ac:dyDescent="0.3">
      <c r="A6216" t="s">
        <v>7952</v>
      </c>
      <c r="B6216" s="7">
        <v>41923</v>
      </c>
      <c r="C6216" t="s">
        <v>1771</v>
      </c>
      <c r="D6216" t="s">
        <v>2012</v>
      </c>
      <c r="E6216">
        <v>7.64</v>
      </c>
      <c r="F6216">
        <v>1</v>
      </c>
      <c r="G6216">
        <v>0</v>
      </c>
      <c r="H6216">
        <v>3.7435999999999998</v>
      </c>
      <c r="I6216" t="s">
        <v>44</v>
      </c>
      <c r="J6216" t="s">
        <v>159</v>
      </c>
      <c r="K6216" t="s">
        <v>2013</v>
      </c>
      <c r="L6216" t="s">
        <v>47</v>
      </c>
      <c r="M6216" t="s">
        <v>48</v>
      </c>
      <c r="N6216" t="s">
        <v>5303</v>
      </c>
      <c r="O6216">
        <f t="shared" si="97"/>
        <v>2014</v>
      </c>
    </row>
    <row r="6217" spans="1:15" x14ac:dyDescent="0.3">
      <c r="A6217" t="s">
        <v>7953</v>
      </c>
      <c r="B6217" s="7">
        <v>42336</v>
      </c>
      <c r="C6217" t="s">
        <v>3440</v>
      </c>
      <c r="D6217" t="s">
        <v>769</v>
      </c>
      <c r="E6217">
        <v>68.16</v>
      </c>
      <c r="F6217">
        <v>3</v>
      </c>
      <c r="G6217">
        <v>0</v>
      </c>
      <c r="H6217">
        <v>27.945599999999999</v>
      </c>
      <c r="I6217" t="s">
        <v>32</v>
      </c>
      <c r="J6217" t="s">
        <v>63</v>
      </c>
      <c r="K6217" t="s">
        <v>770</v>
      </c>
      <c r="L6217" t="s">
        <v>137</v>
      </c>
      <c r="M6217" t="s">
        <v>243</v>
      </c>
      <c r="N6217" t="s">
        <v>244</v>
      </c>
      <c r="O6217">
        <f t="shared" si="97"/>
        <v>2015</v>
      </c>
    </row>
    <row r="6218" spans="1:15" x14ac:dyDescent="0.3">
      <c r="A6218" t="s">
        <v>7953</v>
      </c>
      <c r="B6218" s="7">
        <v>42336</v>
      </c>
      <c r="C6218" t="s">
        <v>3440</v>
      </c>
      <c r="D6218" t="s">
        <v>2876</v>
      </c>
      <c r="E6218">
        <v>62.24</v>
      </c>
      <c r="F6218">
        <v>8</v>
      </c>
      <c r="G6218">
        <v>0</v>
      </c>
      <c r="H6218">
        <v>29.252800000000001</v>
      </c>
      <c r="I6218" t="s">
        <v>44</v>
      </c>
      <c r="J6218" t="s">
        <v>159</v>
      </c>
      <c r="K6218" t="s">
        <v>591</v>
      </c>
      <c r="L6218" t="s">
        <v>137</v>
      </c>
      <c r="M6218" t="s">
        <v>243</v>
      </c>
      <c r="N6218" t="s">
        <v>244</v>
      </c>
      <c r="O6218">
        <f t="shared" si="97"/>
        <v>2015</v>
      </c>
    </row>
    <row r="6219" spans="1:15" x14ac:dyDescent="0.3">
      <c r="A6219" t="s">
        <v>7954</v>
      </c>
      <c r="B6219" s="7">
        <v>42212</v>
      </c>
      <c r="C6219" t="s">
        <v>2257</v>
      </c>
      <c r="D6219" t="s">
        <v>4009</v>
      </c>
      <c r="E6219">
        <v>29.97</v>
      </c>
      <c r="F6219">
        <v>3</v>
      </c>
      <c r="G6219">
        <v>0</v>
      </c>
      <c r="H6219">
        <v>0.29970000000000002</v>
      </c>
      <c r="I6219" t="s">
        <v>69</v>
      </c>
      <c r="J6219" t="s">
        <v>70</v>
      </c>
      <c r="K6219" t="s">
        <v>4010</v>
      </c>
      <c r="L6219" t="s">
        <v>35</v>
      </c>
      <c r="M6219" t="s">
        <v>36</v>
      </c>
      <c r="N6219" t="s">
        <v>1305</v>
      </c>
      <c r="O6219">
        <f t="shared" si="97"/>
        <v>2015</v>
      </c>
    </row>
    <row r="6220" spans="1:15" x14ac:dyDescent="0.3">
      <c r="A6220" t="s">
        <v>7955</v>
      </c>
      <c r="B6220" s="7">
        <v>42663</v>
      </c>
      <c r="C6220" t="s">
        <v>4308</v>
      </c>
      <c r="D6220" t="s">
        <v>3540</v>
      </c>
      <c r="E6220">
        <v>125.7</v>
      </c>
      <c r="F6220">
        <v>6</v>
      </c>
      <c r="G6220">
        <v>0</v>
      </c>
      <c r="H6220">
        <v>35.195999999999998</v>
      </c>
      <c r="I6220" t="s">
        <v>69</v>
      </c>
      <c r="J6220" t="s">
        <v>70</v>
      </c>
      <c r="K6220" t="s">
        <v>3541</v>
      </c>
      <c r="L6220" t="s">
        <v>99</v>
      </c>
      <c r="M6220" t="s">
        <v>216</v>
      </c>
      <c r="N6220" t="s">
        <v>2098</v>
      </c>
      <c r="O6220">
        <f t="shared" si="97"/>
        <v>2016</v>
      </c>
    </row>
    <row r="6221" spans="1:15" x14ac:dyDescent="0.3">
      <c r="A6221" t="s">
        <v>7955</v>
      </c>
      <c r="B6221" s="7">
        <v>42663</v>
      </c>
      <c r="C6221" t="s">
        <v>4308</v>
      </c>
      <c r="D6221" t="s">
        <v>2273</v>
      </c>
      <c r="E6221">
        <v>191.98</v>
      </c>
      <c r="F6221">
        <v>2</v>
      </c>
      <c r="G6221">
        <v>0</v>
      </c>
      <c r="H6221">
        <v>51.834600000000002</v>
      </c>
      <c r="I6221" t="s">
        <v>69</v>
      </c>
      <c r="J6221" t="s">
        <v>70</v>
      </c>
      <c r="K6221" t="s">
        <v>2274</v>
      </c>
      <c r="L6221" t="s">
        <v>99</v>
      </c>
      <c r="M6221" t="s">
        <v>216</v>
      </c>
      <c r="N6221" t="s">
        <v>2098</v>
      </c>
      <c r="O6221">
        <f t="shared" si="97"/>
        <v>2016</v>
      </c>
    </row>
    <row r="6222" spans="1:15" x14ac:dyDescent="0.3">
      <c r="A6222" t="s">
        <v>7955</v>
      </c>
      <c r="B6222" s="7">
        <v>42663</v>
      </c>
      <c r="C6222" t="s">
        <v>4308</v>
      </c>
      <c r="D6222" t="s">
        <v>1338</v>
      </c>
      <c r="E6222">
        <v>20.86</v>
      </c>
      <c r="F6222">
        <v>7</v>
      </c>
      <c r="G6222">
        <v>0</v>
      </c>
      <c r="H6222">
        <v>1.4601999999999999</v>
      </c>
      <c r="I6222" t="s">
        <v>44</v>
      </c>
      <c r="J6222" t="s">
        <v>58</v>
      </c>
      <c r="K6222" t="s">
        <v>1339</v>
      </c>
      <c r="L6222" t="s">
        <v>99</v>
      </c>
      <c r="M6222" t="s">
        <v>216</v>
      </c>
      <c r="N6222" t="s">
        <v>2098</v>
      </c>
      <c r="O6222">
        <f t="shared" si="97"/>
        <v>2016</v>
      </c>
    </row>
    <row r="6223" spans="1:15" x14ac:dyDescent="0.3">
      <c r="A6223" t="s">
        <v>7956</v>
      </c>
      <c r="B6223" s="7">
        <v>42992</v>
      </c>
      <c r="C6223" t="s">
        <v>5531</v>
      </c>
      <c r="D6223" t="s">
        <v>3145</v>
      </c>
      <c r="E6223">
        <v>56.7</v>
      </c>
      <c r="F6223">
        <v>9</v>
      </c>
      <c r="G6223">
        <v>0</v>
      </c>
      <c r="H6223">
        <v>26.082000000000001</v>
      </c>
      <c r="I6223" t="s">
        <v>44</v>
      </c>
      <c r="J6223" t="s">
        <v>45</v>
      </c>
      <c r="K6223" t="s">
        <v>3146</v>
      </c>
      <c r="L6223" t="s">
        <v>47</v>
      </c>
      <c r="M6223" t="s">
        <v>48</v>
      </c>
      <c r="N6223" t="s">
        <v>49</v>
      </c>
      <c r="O6223">
        <f t="shared" si="97"/>
        <v>2017</v>
      </c>
    </row>
    <row r="6224" spans="1:15" x14ac:dyDescent="0.3">
      <c r="A6224" t="s">
        <v>7957</v>
      </c>
      <c r="B6224" s="7">
        <v>43092</v>
      </c>
      <c r="C6224" t="s">
        <v>1622</v>
      </c>
      <c r="D6224" t="s">
        <v>769</v>
      </c>
      <c r="E6224">
        <v>72.703999999999994</v>
      </c>
      <c r="F6224">
        <v>4</v>
      </c>
      <c r="G6224">
        <v>0.2</v>
      </c>
      <c r="H6224">
        <v>19.084800000000001</v>
      </c>
      <c r="I6224" t="s">
        <v>32</v>
      </c>
      <c r="J6224" t="s">
        <v>63</v>
      </c>
      <c r="K6224" t="s">
        <v>770</v>
      </c>
      <c r="L6224" t="s">
        <v>35</v>
      </c>
      <c r="M6224" t="s">
        <v>303</v>
      </c>
      <c r="N6224" t="s">
        <v>7958</v>
      </c>
      <c r="O6224">
        <f t="shared" si="97"/>
        <v>2017</v>
      </c>
    </row>
    <row r="6225" spans="1:15" x14ac:dyDescent="0.3">
      <c r="A6225" t="s">
        <v>7957</v>
      </c>
      <c r="B6225" s="7">
        <v>43092</v>
      </c>
      <c r="C6225" t="s">
        <v>1622</v>
      </c>
      <c r="D6225" t="s">
        <v>3112</v>
      </c>
      <c r="E6225">
        <v>12.263999999999999</v>
      </c>
      <c r="F6225">
        <v>7</v>
      </c>
      <c r="G6225">
        <v>0.2</v>
      </c>
      <c r="H6225">
        <v>1.0730999999999999</v>
      </c>
      <c r="I6225" t="s">
        <v>44</v>
      </c>
      <c r="J6225" t="s">
        <v>66</v>
      </c>
      <c r="K6225" t="s">
        <v>3113</v>
      </c>
      <c r="L6225" t="s">
        <v>35</v>
      </c>
      <c r="M6225" t="s">
        <v>303</v>
      </c>
      <c r="N6225" t="s">
        <v>7958</v>
      </c>
      <c r="O6225">
        <f t="shared" si="97"/>
        <v>2017</v>
      </c>
    </row>
    <row r="6226" spans="1:15" x14ac:dyDescent="0.3">
      <c r="A6226" t="s">
        <v>7957</v>
      </c>
      <c r="B6226" s="7">
        <v>43092</v>
      </c>
      <c r="C6226" t="s">
        <v>1622</v>
      </c>
      <c r="D6226" t="s">
        <v>307</v>
      </c>
      <c r="E6226">
        <v>218.352</v>
      </c>
      <c r="F6226">
        <v>3</v>
      </c>
      <c r="G6226">
        <v>0.2</v>
      </c>
      <c r="H6226">
        <v>-54.588000000000001</v>
      </c>
      <c r="I6226" t="s">
        <v>44</v>
      </c>
      <c r="J6226" t="s">
        <v>58</v>
      </c>
      <c r="K6226" t="s">
        <v>308</v>
      </c>
      <c r="L6226" t="s">
        <v>35</v>
      </c>
      <c r="M6226" t="s">
        <v>303</v>
      </c>
      <c r="N6226" t="s">
        <v>7958</v>
      </c>
      <c r="O6226">
        <f t="shared" si="97"/>
        <v>2017</v>
      </c>
    </row>
    <row r="6227" spans="1:15" x14ac:dyDescent="0.3">
      <c r="A6227" t="s">
        <v>7959</v>
      </c>
      <c r="B6227" s="7">
        <v>42282</v>
      </c>
      <c r="C6227" t="s">
        <v>1690</v>
      </c>
      <c r="D6227" t="s">
        <v>5615</v>
      </c>
      <c r="E6227">
        <v>66.293999999999997</v>
      </c>
      <c r="F6227">
        <v>1</v>
      </c>
      <c r="G6227">
        <v>0.7</v>
      </c>
      <c r="H6227">
        <v>-103.86060000000001</v>
      </c>
      <c r="I6227" t="s">
        <v>32</v>
      </c>
      <c r="J6227" t="s">
        <v>33</v>
      </c>
      <c r="K6227" t="s">
        <v>5616</v>
      </c>
      <c r="L6227" t="s">
        <v>47</v>
      </c>
      <c r="M6227" t="s">
        <v>378</v>
      </c>
      <c r="N6227" t="s">
        <v>379</v>
      </c>
      <c r="O6227">
        <f t="shared" si="97"/>
        <v>2015</v>
      </c>
    </row>
    <row r="6228" spans="1:15" x14ac:dyDescent="0.3">
      <c r="A6228" t="s">
        <v>7959</v>
      </c>
      <c r="B6228" s="7">
        <v>42282</v>
      </c>
      <c r="C6228" t="s">
        <v>1690</v>
      </c>
      <c r="D6228" t="s">
        <v>5446</v>
      </c>
      <c r="E6228">
        <v>291.16800000000001</v>
      </c>
      <c r="F6228">
        <v>4</v>
      </c>
      <c r="G6228">
        <v>0.2</v>
      </c>
      <c r="H6228">
        <v>-14.558400000000001</v>
      </c>
      <c r="I6228" t="s">
        <v>32</v>
      </c>
      <c r="J6228" t="s">
        <v>39</v>
      </c>
      <c r="K6228" t="s">
        <v>5447</v>
      </c>
      <c r="L6228" t="s">
        <v>47</v>
      </c>
      <c r="M6228" t="s">
        <v>378</v>
      </c>
      <c r="N6228" t="s">
        <v>379</v>
      </c>
      <c r="O6228">
        <f t="shared" si="97"/>
        <v>2015</v>
      </c>
    </row>
    <row r="6229" spans="1:15" x14ac:dyDescent="0.3">
      <c r="A6229" t="s">
        <v>7960</v>
      </c>
      <c r="B6229" s="7">
        <v>41945</v>
      </c>
      <c r="C6229" t="s">
        <v>1053</v>
      </c>
      <c r="D6229" t="s">
        <v>2349</v>
      </c>
      <c r="E6229">
        <v>88.775999999999996</v>
      </c>
      <c r="F6229">
        <v>3</v>
      </c>
      <c r="G6229">
        <v>0.2</v>
      </c>
      <c r="H6229">
        <v>7.7679</v>
      </c>
      <c r="I6229" t="s">
        <v>69</v>
      </c>
      <c r="J6229" t="s">
        <v>70</v>
      </c>
      <c r="K6229" t="s">
        <v>2350</v>
      </c>
      <c r="L6229" t="s">
        <v>99</v>
      </c>
      <c r="M6229" t="s">
        <v>100</v>
      </c>
      <c r="N6229" t="s">
        <v>3456</v>
      </c>
      <c r="O6229">
        <f t="shared" si="97"/>
        <v>2014</v>
      </c>
    </row>
    <row r="6230" spans="1:15" x14ac:dyDescent="0.3">
      <c r="A6230" t="s">
        <v>7961</v>
      </c>
      <c r="B6230" s="7">
        <v>42391</v>
      </c>
      <c r="C6230" t="s">
        <v>2993</v>
      </c>
      <c r="D6230" t="s">
        <v>191</v>
      </c>
      <c r="E6230">
        <v>110.376</v>
      </c>
      <c r="F6230">
        <v>4</v>
      </c>
      <c r="G6230">
        <v>0.4</v>
      </c>
      <c r="H6230">
        <v>-20.235600000000002</v>
      </c>
      <c r="I6230" t="s">
        <v>69</v>
      </c>
      <c r="J6230" t="s">
        <v>70</v>
      </c>
      <c r="K6230" t="s">
        <v>192</v>
      </c>
      <c r="L6230" t="s">
        <v>137</v>
      </c>
      <c r="M6230" t="s">
        <v>445</v>
      </c>
      <c r="N6230" t="s">
        <v>1920</v>
      </c>
      <c r="O6230">
        <f t="shared" si="97"/>
        <v>2016</v>
      </c>
    </row>
    <row r="6231" spans="1:15" x14ac:dyDescent="0.3">
      <c r="A6231" t="s">
        <v>7961</v>
      </c>
      <c r="B6231" s="7">
        <v>42391</v>
      </c>
      <c r="C6231" t="s">
        <v>2993</v>
      </c>
      <c r="D6231" t="s">
        <v>206</v>
      </c>
      <c r="E6231">
        <v>55.176000000000002</v>
      </c>
      <c r="F6231">
        <v>3</v>
      </c>
      <c r="G6231">
        <v>0.2</v>
      </c>
      <c r="H6231">
        <v>15.863099999999999</v>
      </c>
      <c r="I6231" t="s">
        <v>69</v>
      </c>
      <c r="J6231" t="s">
        <v>148</v>
      </c>
      <c r="K6231" t="s">
        <v>207</v>
      </c>
      <c r="L6231" t="s">
        <v>137</v>
      </c>
      <c r="M6231" t="s">
        <v>445</v>
      </c>
      <c r="N6231" t="s">
        <v>1920</v>
      </c>
      <c r="O6231">
        <f t="shared" si="97"/>
        <v>2016</v>
      </c>
    </row>
    <row r="6232" spans="1:15" x14ac:dyDescent="0.3">
      <c r="A6232" t="s">
        <v>7962</v>
      </c>
      <c r="B6232" s="7">
        <v>42927</v>
      </c>
      <c r="C6232" t="s">
        <v>3766</v>
      </c>
      <c r="D6232" t="s">
        <v>2667</v>
      </c>
      <c r="E6232">
        <v>30.32</v>
      </c>
      <c r="F6232">
        <v>4</v>
      </c>
      <c r="G6232">
        <v>0</v>
      </c>
      <c r="H6232">
        <v>11.8248</v>
      </c>
      <c r="I6232" t="s">
        <v>44</v>
      </c>
      <c r="J6232" t="s">
        <v>66</v>
      </c>
      <c r="K6232" t="s">
        <v>2668</v>
      </c>
      <c r="L6232" t="s">
        <v>99</v>
      </c>
      <c r="M6232" t="s">
        <v>437</v>
      </c>
      <c r="N6232" t="s">
        <v>7963</v>
      </c>
      <c r="O6232">
        <f t="shared" si="97"/>
        <v>2017</v>
      </c>
    </row>
    <row r="6233" spans="1:15" x14ac:dyDescent="0.3">
      <c r="A6233" t="s">
        <v>7964</v>
      </c>
      <c r="B6233" s="7">
        <v>42989</v>
      </c>
      <c r="C6233" t="s">
        <v>1708</v>
      </c>
      <c r="D6233" t="s">
        <v>2181</v>
      </c>
      <c r="E6233">
        <v>177.56800000000001</v>
      </c>
      <c r="F6233">
        <v>2</v>
      </c>
      <c r="G6233">
        <v>0.2</v>
      </c>
      <c r="H6233">
        <v>8.8783999999999992</v>
      </c>
      <c r="I6233" t="s">
        <v>32</v>
      </c>
      <c r="J6233" t="s">
        <v>39</v>
      </c>
      <c r="K6233" t="s">
        <v>2182</v>
      </c>
      <c r="L6233" t="s">
        <v>47</v>
      </c>
      <c r="M6233" t="s">
        <v>93</v>
      </c>
      <c r="N6233" t="s">
        <v>94</v>
      </c>
      <c r="O6233">
        <f t="shared" si="97"/>
        <v>2017</v>
      </c>
    </row>
    <row r="6234" spans="1:15" x14ac:dyDescent="0.3">
      <c r="A6234" t="s">
        <v>7964</v>
      </c>
      <c r="B6234" s="7">
        <v>42989</v>
      </c>
      <c r="C6234" t="s">
        <v>1708</v>
      </c>
      <c r="D6234" t="s">
        <v>1745</v>
      </c>
      <c r="E6234">
        <v>19.440000000000001</v>
      </c>
      <c r="F6234">
        <v>3</v>
      </c>
      <c r="G6234">
        <v>0</v>
      </c>
      <c r="H6234">
        <v>9.3312000000000008</v>
      </c>
      <c r="I6234" t="s">
        <v>44</v>
      </c>
      <c r="J6234" t="s">
        <v>85</v>
      </c>
      <c r="K6234" t="s">
        <v>1746</v>
      </c>
      <c r="L6234" t="s">
        <v>47</v>
      </c>
      <c r="M6234" t="s">
        <v>93</v>
      </c>
      <c r="N6234" t="s">
        <v>94</v>
      </c>
      <c r="O6234">
        <f t="shared" si="97"/>
        <v>2017</v>
      </c>
    </row>
    <row r="6235" spans="1:15" x14ac:dyDescent="0.3">
      <c r="A6235" t="s">
        <v>7964</v>
      </c>
      <c r="B6235" s="7">
        <v>42989</v>
      </c>
      <c r="C6235" t="s">
        <v>1708</v>
      </c>
      <c r="D6235" t="s">
        <v>1747</v>
      </c>
      <c r="E6235">
        <v>71.28</v>
      </c>
      <c r="F6235">
        <v>11</v>
      </c>
      <c r="G6235">
        <v>0</v>
      </c>
      <c r="H6235">
        <v>34.214399999999998</v>
      </c>
      <c r="I6235" t="s">
        <v>44</v>
      </c>
      <c r="J6235" t="s">
        <v>85</v>
      </c>
      <c r="K6235" t="s">
        <v>1748</v>
      </c>
      <c r="L6235" t="s">
        <v>47</v>
      </c>
      <c r="M6235" t="s">
        <v>93</v>
      </c>
      <c r="N6235" t="s">
        <v>94</v>
      </c>
      <c r="O6235">
        <f t="shared" si="97"/>
        <v>2017</v>
      </c>
    </row>
    <row r="6236" spans="1:15" x14ac:dyDescent="0.3">
      <c r="A6236" t="s">
        <v>7964</v>
      </c>
      <c r="B6236" s="7">
        <v>42989</v>
      </c>
      <c r="C6236" t="s">
        <v>1708</v>
      </c>
      <c r="D6236" t="s">
        <v>5663</v>
      </c>
      <c r="E6236">
        <v>1471.96</v>
      </c>
      <c r="F6236">
        <v>5</v>
      </c>
      <c r="G6236">
        <v>0.2</v>
      </c>
      <c r="H6236">
        <v>459.98750000000001</v>
      </c>
      <c r="I6236" t="s">
        <v>44</v>
      </c>
      <c r="J6236" t="s">
        <v>73</v>
      </c>
      <c r="K6236" t="s">
        <v>5664</v>
      </c>
      <c r="L6236" t="s">
        <v>47</v>
      </c>
      <c r="M6236" t="s">
        <v>93</v>
      </c>
      <c r="N6236" t="s">
        <v>94</v>
      </c>
      <c r="O6236">
        <f t="shared" si="97"/>
        <v>2017</v>
      </c>
    </row>
    <row r="6237" spans="1:15" x14ac:dyDescent="0.3">
      <c r="A6237" t="s">
        <v>7964</v>
      </c>
      <c r="B6237" s="7">
        <v>42989</v>
      </c>
      <c r="C6237" t="s">
        <v>1708</v>
      </c>
      <c r="D6237" t="s">
        <v>7965</v>
      </c>
      <c r="E6237">
        <v>79.959999999999994</v>
      </c>
      <c r="F6237">
        <v>5</v>
      </c>
      <c r="G6237">
        <v>0.2</v>
      </c>
      <c r="H6237">
        <v>-17.991</v>
      </c>
      <c r="I6237" t="s">
        <v>69</v>
      </c>
      <c r="J6237" t="s">
        <v>70</v>
      </c>
      <c r="K6237" t="s">
        <v>7966</v>
      </c>
      <c r="L6237" t="s">
        <v>47</v>
      </c>
      <c r="M6237" t="s">
        <v>93</v>
      </c>
      <c r="N6237" t="s">
        <v>94</v>
      </c>
      <c r="O6237">
        <f t="shared" si="97"/>
        <v>2017</v>
      </c>
    </row>
    <row r="6238" spans="1:15" x14ac:dyDescent="0.3">
      <c r="A6238" t="s">
        <v>7967</v>
      </c>
      <c r="B6238" s="7">
        <v>42423</v>
      </c>
      <c r="C6238" t="s">
        <v>1082</v>
      </c>
      <c r="D6238" t="s">
        <v>892</v>
      </c>
      <c r="E6238">
        <v>57.576000000000001</v>
      </c>
      <c r="F6238">
        <v>3</v>
      </c>
      <c r="G6238">
        <v>0.2</v>
      </c>
      <c r="H6238">
        <v>21.591000000000001</v>
      </c>
      <c r="I6238" t="s">
        <v>44</v>
      </c>
      <c r="J6238" t="s">
        <v>159</v>
      </c>
      <c r="K6238" t="s">
        <v>893</v>
      </c>
      <c r="L6238" t="s">
        <v>137</v>
      </c>
      <c r="M6238" t="s">
        <v>138</v>
      </c>
      <c r="N6238" t="s">
        <v>139</v>
      </c>
      <c r="O6238">
        <f t="shared" si="97"/>
        <v>2016</v>
      </c>
    </row>
    <row r="6239" spans="1:15" x14ac:dyDescent="0.3">
      <c r="A6239" t="s">
        <v>7968</v>
      </c>
      <c r="B6239" s="7">
        <v>42391</v>
      </c>
      <c r="C6239" t="s">
        <v>3771</v>
      </c>
      <c r="D6239" t="s">
        <v>4526</v>
      </c>
      <c r="E6239">
        <v>26.335999999999999</v>
      </c>
      <c r="F6239">
        <v>4</v>
      </c>
      <c r="G6239">
        <v>0.2</v>
      </c>
      <c r="H6239">
        <v>9.2175999999999991</v>
      </c>
      <c r="I6239" t="s">
        <v>44</v>
      </c>
      <c r="J6239" t="s">
        <v>73</v>
      </c>
      <c r="K6239" t="s">
        <v>4527</v>
      </c>
      <c r="L6239" t="s">
        <v>137</v>
      </c>
      <c r="M6239" t="s">
        <v>243</v>
      </c>
      <c r="N6239" t="s">
        <v>244</v>
      </c>
      <c r="O6239">
        <f t="shared" si="97"/>
        <v>2016</v>
      </c>
    </row>
    <row r="6240" spans="1:15" x14ac:dyDescent="0.3">
      <c r="A6240" t="s">
        <v>7969</v>
      </c>
      <c r="B6240" s="7">
        <v>42350</v>
      </c>
      <c r="C6240" t="s">
        <v>3375</v>
      </c>
      <c r="D6240" t="s">
        <v>4615</v>
      </c>
      <c r="E6240">
        <v>166.5</v>
      </c>
      <c r="F6240">
        <v>3</v>
      </c>
      <c r="G6240">
        <v>0</v>
      </c>
      <c r="H6240">
        <v>21.645</v>
      </c>
      <c r="I6240" t="s">
        <v>32</v>
      </c>
      <c r="J6240" t="s">
        <v>63</v>
      </c>
      <c r="K6240" t="s">
        <v>4616</v>
      </c>
      <c r="L6240" t="s">
        <v>47</v>
      </c>
      <c r="M6240" t="s">
        <v>48</v>
      </c>
      <c r="N6240" t="s">
        <v>561</v>
      </c>
      <c r="O6240">
        <f t="shared" si="97"/>
        <v>2015</v>
      </c>
    </row>
    <row r="6241" spans="1:15" x14ac:dyDescent="0.3">
      <c r="A6241" t="s">
        <v>7969</v>
      </c>
      <c r="B6241" s="7">
        <v>42350</v>
      </c>
      <c r="C6241" t="s">
        <v>3375</v>
      </c>
      <c r="D6241" t="s">
        <v>2524</v>
      </c>
      <c r="E6241">
        <v>360.38</v>
      </c>
      <c r="F6241">
        <v>2</v>
      </c>
      <c r="G6241">
        <v>0</v>
      </c>
      <c r="H6241">
        <v>93.698800000000006</v>
      </c>
      <c r="I6241" t="s">
        <v>44</v>
      </c>
      <c r="J6241" t="s">
        <v>58</v>
      </c>
      <c r="K6241" t="s">
        <v>2525</v>
      </c>
      <c r="L6241" t="s">
        <v>47</v>
      </c>
      <c r="M6241" t="s">
        <v>48</v>
      </c>
      <c r="N6241" t="s">
        <v>561</v>
      </c>
      <c r="O6241">
        <f t="shared" si="97"/>
        <v>2015</v>
      </c>
    </row>
    <row r="6242" spans="1:15" x14ac:dyDescent="0.3">
      <c r="A6242" t="s">
        <v>7970</v>
      </c>
      <c r="B6242" s="7">
        <v>42672</v>
      </c>
      <c r="C6242" t="s">
        <v>833</v>
      </c>
      <c r="D6242" t="s">
        <v>3104</v>
      </c>
      <c r="E6242">
        <v>11.744</v>
      </c>
      <c r="F6242">
        <v>1</v>
      </c>
      <c r="G6242">
        <v>0.2</v>
      </c>
      <c r="H6242">
        <v>3.8168000000000002</v>
      </c>
      <c r="I6242" t="s">
        <v>44</v>
      </c>
      <c r="J6242" t="s">
        <v>73</v>
      </c>
      <c r="K6242" t="s">
        <v>3105</v>
      </c>
      <c r="L6242" t="s">
        <v>47</v>
      </c>
      <c r="M6242" t="s">
        <v>48</v>
      </c>
      <c r="N6242" t="s">
        <v>49</v>
      </c>
      <c r="O6242">
        <f t="shared" si="97"/>
        <v>2016</v>
      </c>
    </row>
    <row r="6243" spans="1:15" x14ac:dyDescent="0.3">
      <c r="A6243" t="s">
        <v>7971</v>
      </c>
      <c r="B6243" s="7">
        <v>42883</v>
      </c>
      <c r="C6243" t="s">
        <v>4987</v>
      </c>
      <c r="D6243" t="s">
        <v>5318</v>
      </c>
      <c r="E6243">
        <v>247.44</v>
      </c>
      <c r="F6243">
        <v>8</v>
      </c>
      <c r="G6243">
        <v>0</v>
      </c>
      <c r="H6243">
        <v>101.4504</v>
      </c>
      <c r="I6243" t="s">
        <v>32</v>
      </c>
      <c r="J6243" t="s">
        <v>63</v>
      </c>
      <c r="K6243" t="s">
        <v>5319</v>
      </c>
      <c r="L6243" t="s">
        <v>137</v>
      </c>
      <c r="M6243" t="s">
        <v>2372</v>
      </c>
      <c r="N6243" t="s">
        <v>88</v>
      </c>
      <c r="O6243">
        <f t="shared" si="97"/>
        <v>2017</v>
      </c>
    </row>
    <row r="6244" spans="1:15" x14ac:dyDescent="0.3">
      <c r="A6244" t="s">
        <v>7972</v>
      </c>
      <c r="B6244" s="7">
        <v>41994</v>
      </c>
      <c r="C6244" t="s">
        <v>3703</v>
      </c>
      <c r="D6244" t="s">
        <v>3448</v>
      </c>
      <c r="E6244">
        <v>18.239999999999998</v>
      </c>
      <c r="F6244">
        <v>2</v>
      </c>
      <c r="G6244">
        <v>0.7</v>
      </c>
      <c r="H6244">
        <v>-14.592000000000001</v>
      </c>
      <c r="I6244" t="s">
        <v>44</v>
      </c>
      <c r="J6244" t="s">
        <v>73</v>
      </c>
      <c r="K6244" t="s">
        <v>3449</v>
      </c>
      <c r="L6244" t="s">
        <v>35</v>
      </c>
      <c r="M6244" t="s">
        <v>303</v>
      </c>
      <c r="N6244" t="s">
        <v>347</v>
      </c>
      <c r="O6244">
        <f t="shared" si="97"/>
        <v>2014</v>
      </c>
    </row>
    <row r="6245" spans="1:15" x14ac:dyDescent="0.3">
      <c r="A6245" t="s">
        <v>7973</v>
      </c>
      <c r="B6245" s="7">
        <v>42698</v>
      </c>
      <c r="C6245" t="s">
        <v>4855</v>
      </c>
      <c r="D6245" t="s">
        <v>6094</v>
      </c>
      <c r="E6245">
        <v>25.35</v>
      </c>
      <c r="F6245">
        <v>3</v>
      </c>
      <c r="G6245">
        <v>0</v>
      </c>
      <c r="H6245">
        <v>7.6050000000000004</v>
      </c>
      <c r="I6245" t="s">
        <v>44</v>
      </c>
      <c r="J6245" t="s">
        <v>515</v>
      </c>
      <c r="K6245" t="s">
        <v>6095</v>
      </c>
      <c r="L6245" t="s">
        <v>47</v>
      </c>
      <c r="M6245" t="s">
        <v>93</v>
      </c>
      <c r="N6245" t="s">
        <v>3631</v>
      </c>
      <c r="O6245">
        <f t="shared" si="97"/>
        <v>2016</v>
      </c>
    </row>
    <row r="6246" spans="1:15" x14ac:dyDescent="0.3">
      <c r="A6246" t="s">
        <v>7974</v>
      </c>
      <c r="B6246" s="7">
        <v>42328</v>
      </c>
      <c r="C6246" t="s">
        <v>5599</v>
      </c>
      <c r="D6246" t="s">
        <v>4121</v>
      </c>
      <c r="E6246">
        <v>119.04</v>
      </c>
      <c r="F6246">
        <v>6</v>
      </c>
      <c r="G6246">
        <v>0</v>
      </c>
      <c r="H6246">
        <v>30.950399999999998</v>
      </c>
      <c r="I6246" t="s">
        <v>44</v>
      </c>
      <c r="J6246" t="s">
        <v>66</v>
      </c>
      <c r="K6246" t="s">
        <v>4122</v>
      </c>
      <c r="L6246" t="s">
        <v>47</v>
      </c>
      <c r="M6246" t="s">
        <v>93</v>
      </c>
      <c r="N6246" t="s">
        <v>94</v>
      </c>
      <c r="O6246">
        <f t="shared" si="97"/>
        <v>2015</v>
      </c>
    </row>
    <row r="6247" spans="1:15" x14ac:dyDescent="0.3">
      <c r="A6247" t="s">
        <v>7974</v>
      </c>
      <c r="B6247" s="7">
        <v>42328</v>
      </c>
      <c r="C6247" t="s">
        <v>5599</v>
      </c>
      <c r="D6247" t="s">
        <v>4480</v>
      </c>
      <c r="E6247">
        <v>22.14</v>
      </c>
      <c r="F6247">
        <v>3</v>
      </c>
      <c r="G6247">
        <v>0</v>
      </c>
      <c r="H6247">
        <v>6.4206000000000003</v>
      </c>
      <c r="I6247" t="s">
        <v>32</v>
      </c>
      <c r="J6247" t="s">
        <v>63</v>
      </c>
      <c r="K6247" t="s">
        <v>4481</v>
      </c>
      <c r="L6247" t="s">
        <v>47</v>
      </c>
      <c r="M6247" t="s">
        <v>93</v>
      </c>
      <c r="N6247" t="s">
        <v>94</v>
      </c>
      <c r="O6247">
        <f t="shared" si="97"/>
        <v>2015</v>
      </c>
    </row>
    <row r="6248" spans="1:15" x14ac:dyDescent="0.3">
      <c r="A6248" t="s">
        <v>7974</v>
      </c>
      <c r="B6248" s="7">
        <v>42328</v>
      </c>
      <c r="C6248" t="s">
        <v>5599</v>
      </c>
      <c r="D6248" t="s">
        <v>6972</v>
      </c>
      <c r="E6248">
        <v>13.98</v>
      </c>
      <c r="F6248">
        <v>2</v>
      </c>
      <c r="G6248">
        <v>0</v>
      </c>
      <c r="H6248">
        <v>6.0114000000000001</v>
      </c>
      <c r="I6248" t="s">
        <v>69</v>
      </c>
      <c r="J6248" t="s">
        <v>148</v>
      </c>
      <c r="K6248" t="s">
        <v>6973</v>
      </c>
      <c r="L6248" t="s">
        <v>47</v>
      </c>
      <c r="M6248" t="s">
        <v>93</v>
      </c>
      <c r="N6248" t="s">
        <v>94</v>
      </c>
      <c r="O6248">
        <f t="shared" si="97"/>
        <v>2015</v>
      </c>
    </row>
    <row r="6249" spans="1:15" x14ac:dyDescent="0.3">
      <c r="A6249" t="s">
        <v>7975</v>
      </c>
      <c r="B6249" s="7">
        <v>42884</v>
      </c>
      <c r="C6249" t="s">
        <v>4565</v>
      </c>
      <c r="D6249" t="s">
        <v>4758</v>
      </c>
      <c r="E6249">
        <v>43.41</v>
      </c>
      <c r="F6249">
        <v>1</v>
      </c>
      <c r="G6249">
        <v>0</v>
      </c>
      <c r="H6249">
        <v>19.968599999999999</v>
      </c>
      <c r="I6249" t="s">
        <v>44</v>
      </c>
      <c r="J6249" t="s">
        <v>73</v>
      </c>
      <c r="K6249" t="s">
        <v>4759</v>
      </c>
      <c r="L6249" t="s">
        <v>99</v>
      </c>
      <c r="M6249" t="s">
        <v>230</v>
      </c>
      <c r="N6249" t="s">
        <v>446</v>
      </c>
      <c r="O6249">
        <f t="shared" si="97"/>
        <v>2017</v>
      </c>
    </row>
    <row r="6250" spans="1:15" x14ac:dyDescent="0.3">
      <c r="A6250" t="s">
        <v>7975</v>
      </c>
      <c r="B6250" s="7">
        <v>42884</v>
      </c>
      <c r="C6250" t="s">
        <v>4565</v>
      </c>
      <c r="D6250" t="s">
        <v>3608</v>
      </c>
      <c r="E6250">
        <v>6.24</v>
      </c>
      <c r="F6250">
        <v>3</v>
      </c>
      <c r="G6250">
        <v>0</v>
      </c>
      <c r="H6250">
        <v>2.6208</v>
      </c>
      <c r="I6250" t="s">
        <v>32</v>
      </c>
      <c r="J6250" t="s">
        <v>63</v>
      </c>
      <c r="K6250" t="s">
        <v>1139</v>
      </c>
      <c r="L6250" t="s">
        <v>99</v>
      </c>
      <c r="M6250" t="s">
        <v>230</v>
      </c>
      <c r="N6250" t="s">
        <v>446</v>
      </c>
      <c r="O6250">
        <f t="shared" si="97"/>
        <v>2017</v>
      </c>
    </row>
    <row r="6251" spans="1:15" x14ac:dyDescent="0.3">
      <c r="A6251" t="s">
        <v>7975</v>
      </c>
      <c r="B6251" s="7">
        <v>42884</v>
      </c>
      <c r="C6251" t="s">
        <v>4565</v>
      </c>
      <c r="D6251" t="s">
        <v>7976</v>
      </c>
      <c r="E6251">
        <v>465.16</v>
      </c>
      <c r="F6251">
        <v>2</v>
      </c>
      <c r="G6251">
        <v>0</v>
      </c>
      <c r="H6251">
        <v>120.94159999999999</v>
      </c>
      <c r="I6251" t="s">
        <v>44</v>
      </c>
      <c r="J6251" t="s">
        <v>76</v>
      </c>
      <c r="K6251" t="s">
        <v>7977</v>
      </c>
      <c r="L6251" t="s">
        <v>99</v>
      </c>
      <c r="M6251" t="s">
        <v>230</v>
      </c>
      <c r="N6251" t="s">
        <v>446</v>
      </c>
      <c r="O6251">
        <f t="shared" si="97"/>
        <v>2017</v>
      </c>
    </row>
    <row r="6252" spans="1:15" x14ac:dyDescent="0.3">
      <c r="A6252" t="s">
        <v>7975</v>
      </c>
      <c r="B6252" s="7">
        <v>42884</v>
      </c>
      <c r="C6252" t="s">
        <v>4565</v>
      </c>
      <c r="D6252" t="s">
        <v>828</v>
      </c>
      <c r="E6252">
        <v>7.98</v>
      </c>
      <c r="F6252">
        <v>1</v>
      </c>
      <c r="G6252">
        <v>0</v>
      </c>
      <c r="H6252">
        <v>3.99</v>
      </c>
      <c r="I6252" t="s">
        <v>44</v>
      </c>
      <c r="J6252" t="s">
        <v>85</v>
      </c>
      <c r="K6252" t="s">
        <v>829</v>
      </c>
      <c r="L6252" t="s">
        <v>99</v>
      </c>
      <c r="M6252" t="s">
        <v>230</v>
      </c>
      <c r="N6252" t="s">
        <v>446</v>
      </c>
      <c r="O6252">
        <f t="shared" si="97"/>
        <v>2017</v>
      </c>
    </row>
    <row r="6253" spans="1:15" x14ac:dyDescent="0.3">
      <c r="A6253" t="s">
        <v>7978</v>
      </c>
      <c r="B6253" s="7">
        <v>41975</v>
      </c>
      <c r="C6253" t="s">
        <v>3214</v>
      </c>
      <c r="D6253" t="s">
        <v>1262</v>
      </c>
      <c r="E6253">
        <v>2.3940000000000001</v>
      </c>
      <c r="F6253">
        <v>1</v>
      </c>
      <c r="G6253">
        <v>0.8</v>
      </c>
      <c r="H6253">
        <v>-6.3441000000000001</v>
      </c>
      <c r="I6253" t="s">
        <v>44</v>
      </c>
      <c r="J6253" t="s">
        <v>76</v>
      </c>
      <c r="K6253" t="s">
        <v>1263</v>
      </c>
      <c r="L6253" t="s">
        <v>99</v>
      </c>
      <c r="M6253" t="s">
        <v>193</v>
      </c>
      <c r="N6253" t="s">
        <v>276</v>
      </c>
      <c r="O6253">
        <f t="shared" si="97"/>
        <v>2014</v>
      </c>
    </row>
    <row r="6254" spans="1:15" x14ac:dyDescent="0.3">
      <c r="A6254" t="s">
        <v>7979</v>
      </c>
      <c r="B6254" s="7">
        <v>41736</v>
      </c>
      <c r="C6254" t="s">
        <v>695</v>
      </c>
      <c r="D6254" t="s">
        <v>1677</v>
      </c>
      <c r="E6254">
        <v>58.32</v>
      </c>
      <c r="F6254">
        <v>9</v>
      </c>
      <c r="G6254">
        <v>0</v>
      </c>
      <c r="H6254">
        <v>27.993600000000001</v>
      </c>
      <c r="I6254" t="s">
        <v>44</v>
      </c>
      <c r="J6254" t="s">
        <v>85</v>
      </c>
      <c r="K6254" t="s">
        <v>1678</v>
      </c>
      <c r="L6254" t="s">
        <v>35</v>
      </c>
      <c r="M6254" t="s">
        <v>1129</v>
      </c>
      <c r="N6254" t="s">
        <v>7010</v>
      </c>
      <c r="O6254">
        <f t="shared" si="97"/>
        <v>2014</v>
      </c>
    </row>
    <row r="6255" spans="1:15" x14ac:dyDescent="0.3">
      <c r="A6255" t="s">
        <v>7979</v>
      </c>
      <c r="B6255" s="7">
        <v>41736</v>
      </c>
      <c r="C6255" t="s">
        <v>695</v>
      </c>
      <c r="D6255" t="s">
        <v>3805</v>
      </c>
      <c r="E6255">
        <v>200.97</v>
      </c>
      <c r="F6255">
        <v>3</v>
      </c>
      <c r="G6255">
        <v>0</v>
      </c>
      <c r="H6255">
        <v>50.2425</v>
      </c>
      <c r="I6255" t="s">
        <v>69</v>
      </c>
      <c r="J6255" t="s">
        <v>70</v>
      </c>
      <c r="K6255" t="s">
        <v>3806</v>
      </c>
      <c r="L6255" t="s">
        <v>35</v>
      </c>
      <c r="M6255" t="s">
        <v>1129</v>
      </c>
      <c r="N6255" t="s">
        <v>7010</v>
      </c>
      <c r="O6255">
        <f t="shared" si="97"/>
        <v>2014</v>
      </c>
    </row>
    <row r="6256" spans="1:15" x14ac:dyDescent="0.3">
      <c r="A6256" t="s">
        <v>7980</v>
      </c>
      <c r="B6256" s="7">
        <v>42255</v>
      </c>
      <c r="C6256" t="s">
        <v>748</v>
      </c>
      <c r="D6256" t="s">
        <v>6091</v>
      </c>
      <c r="E6256">
        <v>21.36</v>
      </c>
      <c r="F6256">
        <v>8</v>
      </c>
      <c r="G6256">
        <v>0</v>
      </c>
      <c r="H6256">
        <v>8.1167999999999996</v>
      </c>
      <c r="I6256" t="s">
        <v>32</v>
      </c>
      <c r="J6256" t="s">
        <v>63</v>
      </c>
      <c r="K6256" t="s">
        <v>6092</v>
      </c>
      <c r="L6256" t="s">
        <v>35</v>
      </c>
      <c r="M6256" t="s">
        <v>324</v>
      </c>
      <c r="N6256" t="s">
        <v>1608</v>
      </c>
      <c r="O6256">
        <f t="shared" si="97"/>
        <v>2015</v>
      </c>
    </row>
    <row r="6257" spans="1:15" x14ac:dyDescent="0.3">
      <c r="A6257" t="s">
        <v>7981</v>
      </c>
      <c r="B6257" s="7">
        <v>42987</v>
      </c>
      <c r="C6257" t="s">
        <v>1043</v>
      </c>
      <c r="D6257" t="s">
        <v>353</v>
      </c>
      <c r="E6257">
        <v>9.8559999999999999</v>
      </c>
      <c r="F6257">
        <v>4</v>
      </c>
      <c r="G6257">
        <v>0.2</v>
      </c>
      <c r="H6257">
        <v>3.4496000000000002</v>
      </c>
      <c r="I6257" t="s">
        <v>44</v>
      </c>
      <c r="J6257" t="s">
        <v>45</v>
      </c>
      <c r="K6257" t="s">
        <v>354</v>
      </c>
      <c r="L6257" t="s">
        <v>99</v>
      </c>
      <c r="M6257" t="s">
        <v>100</v>
      </c>
      <c r="N6257" t="s">
        <v>3827</v>
      </c>
      <c r="O6257">
        <f t="shared" si="97"/>
        <v>2017</v>
      </c>
    </row>
    <row r="6258" spans="1:15" x14ac:dyDescent="0.3">
      <c r="A6258" t="s">
        <v>7982</v>
      </c>
      <c r="B6258" s="7">
        <v>42253</v>
      </c>
      <c r="C6258" t="s">
        <v>2969</v>
      </c>
      <c r="D6258" t="s">
        <v>5265</v>
      </c>
      <c r="E6258">
        <v>3.444</v>
      </c>
      <c r="F6258">
        <v>1</v>
      </c>
      <c r="G6258">
        <v>0.7</v>
      </c>
      <c r="H6258">
        <v>-2.5255999999999998</v>
      </c>
      <c r="I6258" t="s">
        <v>44</v>
      </c>
      <c r="J6258" t="s">
        <v>73</v>
      </c>
      <c r="K6258" t="s">
        <v>5266</v>
      </c>
      <c r="L6258" t="s">
        <v>35</v>
      </c>
      <c r="M6258" t="s">
        <v>55</v>
      </c>
      <c r="N6258" t="s">
        <v>941</v>
      </c>
      <c r="O6258">
        <f t="shared" si="97"/>
        <v>2015</v>
      </c>
    </row>
    <row r="6259" spans="1:15" x14ac:dyDescent="0.3">
      <c r="A6259" t="s">
        <v>7983</v>
      </c>
      <c r="B6259" s="7">
        <v>43041</v>
      </c>
      <c r="C6259" t="s">
        <v>1885</v>
      </c>
      <c r="D6259" t="s">
        <v>942</v>
      </c>
      <c r="E6259">
        <v>384.59199999999998</v>
      </c>
      <c r="F6259">
        <v>2</v>
      </c>
      <c r="G6259">
        <v>0.2</v>
      </c>
      <c r="H6259">
        <v>-81.725800000000007</v>
      </c>
      <c r="I6259" t="s">
        <v>44</v>
      </c>
      <c r="J6259" t="s">
        <v>515</v>
      </c>
      <c r="K6259" t="s">
        <v>943</v>
      </c>
      <c r="L6259" t="s">
        <v>137</v>
      </c>
      <c r="M6259" t="s">
        <v>445</v>
      </c>
      <c r="N6259" t="s">
        <v>446</v>
      </c>
      <c r="O6259">
        <f t="shared" si="97"/>
        <v>2017</v>
      </c>
    </row>
    <row r="6260" spans="1:15" x14ac:dyDescent="0.3">
      <c r="A6260" t="s">
        <v>7984</v>
      </c>
      <c r="B6260" s="7">
        <v>42091</v>
      </c>
      <c r="C6260" t="s">
        <v>4521</v>
      </c>
      <c r="D6260" t="s">
        <v>2265</v>
      </c>
      <c r="E6260">
        <v>22.92</v>
      </c>
      <c r="F6260">
        <v>3</v>
      </c>
      <c r="G6260">
        <v>0</v>
      </c>
      <c r="H6260">
        <v>11.2308</v>
      </c>
      <c r="I6260" t="s">
        <v>44</v>
      </c>
      <c r="J6260" t="s">
        <v>159</v>
      </c>
      <c r="K6260" t="s">
        <v>2266</v>
      </c>
      <c r="L6260" t="s">
        <v>137</v>
      </c>
      <c r="M6260" t="s">
        <v>243</v>
      </c>
      <c r="N6260" t="s">
        <v>244</v>
      </c>
      <c r="O6260">
        <f t="shared" si="97"/>
        <v>2015</v>
      </c>
    </row>
    <row r="6261" spans="1:15" x14ac:dyDescent="0.3">
      <c r="A6261" t="s">
        <v>7985</v>
      </c>
      <c r="B6261" s="7">
        <v>42229</v>
      </c>
      <c r="C6261" t="s">
        <v>1962</v>
      </c>
      <c r="D6261" t="s">
        <v>2746</v>
      </c>
      <c r="E6261">
        <v>11.36</v>
      </c>
      <c r="F6261">
        <v>4</v>
      </c>
      <c r="G6261">
        <v>0</v>
      </c>
      <c r="H6261">
        <v>5.5663999999999998</v>
      </c>
      <c r="I6261" t="s">
        <v>44</v>
      </c>
      <c r="J6261" t="s">
        <v>73</v>
      </c>
      <c r="K6261" t="s">
        <v>2747</v>
      </c>
      <c r="L6261" t="s">
        <v>99</v>
      </c>
      <c r="M6261" t="s">
        <v>230</v>
      </c>
      <c r="N6261" t="s">
        <v>1296</v>
      </c>
      <c r="O6261">
        <f t="shared" si="97"/>
        <v>2015</v>
      </c>
    </row>
    <row r="6262" spans="1:15" x14ac:dyDescent="0.3">
      <c r="A6262" t="s">
        <v>7986</v>
      </c>
      <c r="B6262" s="7">
        <v>42136</v>
      </c>
      <c r="C6262" t="s">
        <v>1504</v>
      </c>
      <c r="D6262" t="s">
        <v>1795</v>
      </c>
      <c r="E6262">
        <v>14.592000000000001</v>
      </c>
      <c r="F6262">
        <v>3</v>
      </c>
      <c r="G6262">
        <v>0.2</v>
      </c>
      <c r="H6262">
        <v>4.9248000000000003</v>
      </c>
      <c r="I6262" t="s">
        <v>44</v>
      </c>
      <c r="J6262" t="s">
        <v>73</v>
      </c>
      <c r="K6262" t="s">
        <v>1796</v>
      </c>
      <c r="L6262" t="s">
        <v>47</v>
      </c>
      <c r="M6262" t="s">
        <v>93</v>
      </c>
      <c r="N6262" t="s">
        <v>94</v>
      </c>
      <c r="O6262">
        <f t="shared" si="97"/>
        <v>2015</v>
      </c>
    </row>
    <row r="6263" spans="1:15" x14ac:dyDescent="0.3">
      <c r="A6263" t="s">
        <v>7987</v>
      </c>
      <c r="B6263" s="7">
        <v>42939</v>
      </c>
      <c r="C6263" t="s">
        <v>7157</v>
      </c>
      <c r="D6263" t="s">
        <v>1130</v>
      </c>
      <c r="E6263">
        <v>41.4</v>
      </c>
      <c r="F6263">
        <v>4</v>
      </c>
      <c r="G6263">
        <v>0</v>
      </c>
      <c r="H6263">
        <v>19.872</v>
      </c>
      <c r="I6263" t="s">
        <v>44</v>
      </c>
      <c r="J6263" t="s">
        <v>45</v>
      </c>
      <c r="K6263" t="s">
        <v>1131</v>
      </c>
      <c r="L6263" t="s">
        <v>137</v>
      </c>
      <c r="M6263" t="s">
        <v>243</v>
      </c>
      <c r="N6263" t="s">
        <v>1041</v>
      </c>
      <c r="O6263">
        <f t="shared" si="97"/>
        <v>2017</v>
      </c>
    </row>
    <row r="6264" spans="1:15" x14ac:dyDescent="0.3">
      <c r="A6264" t="s">
        <v>7988</v>
      </c>
      <c r="B6264" s="7">
        <v>42637</v>
      </c>
      <c r="C6264" t="s">
        <v>1143</v>
      </c>
      <c r="D6264" t="s">
        <v>1335</v>
      </c>
      <c r="E6264">
        <v>442.37200000000001</v>
      </c>
      <c r="F6264">
        <v>7</v>
      </c>
      <c r="G6264">
        <v>0.8</v>
      </c>
      <c r="H6264">
        <v>-729.91380000000004</v>
      </c>
      <c r="I6264" t="s">
        <v>44</v>
      </c>
      <c r="J6264" t="s">
        <v>73</v>
      </c>
      <c r="K6264" t="s">
        <v>1336</v>
      </c>
      <c r="L6264" t="s">
        <v>99</v>
      </c>
      <c r="M6264" t="s">
        <v>193</v>
      </c>
      <c r="N6264" t="s">
        <v>2729</v>
      </c>
      <c r="O6264">
        <f t="shared" si="97"/>
        <v>2016</v>
      </c>
    </row>
    <row r="6265" spans="1:15" x14ac:dyDescent="0.3">
      <c r="A6265" t="s">
        <v>7989</v>
      </c>
      <c r="B6265" s="7">
        <v>42860</v>
      </c>
      <c r="C6265" t="s">
        <v>3347</v>
      </c>
      <c r="D6265" t="s">
        <v>3552</v>
      </c>
      <c r="E6265">
        <v>34.5</v>
      </c>
      <c r="F6265">
        <v>3</v>
      </c>
      <c r="G6265">
        <v>0</v>
      </c>
      <c r="H6265">
        <v>15.525</v>
      </c>
      <c r="I6265" t="s">
        <v>44</v>
      </c>
      <c r="J6265" t="s">
        <v>73</v>
      </c>
      <c r="K6265" t="s">
        <v>3553</v>
      </c>
      <c r="L6265" t="s">
        <v>35</v>
      </c>
      <c r="M6265" t="s">
        <v>1129</v>
      </c>
      <c r="N6265" t="s">
        <v>446</v>
      </c>
      <c r="O6265">
        <f t="shared" si="97"/>
        <v>2017</v>
      </c>
    </row>
    <row r="6266" spans="1:15" x14ac:dyDescent="0.3">
      <c r="A6266" t="s">
        <v>7990</v>
      </c>
      <c r="B6266" s="7">
        <v>42649</v>
      </c>
      <c r="C6266" t="s">
        <v>759</v>
      </c>
      <c r="D6266" t="s">
        <v>293</v>
      </c>
      <c r="E6266">
        <v>28.85</v>
      </c>
      <c r="F6266">
        <v>5</v>
      </c>
      <c r="G6266">
        <v>0</v>
      </c>
      <c r="H6266">
        <v>14.425000000000001</v>
      </c>
      <c r="I6266" t="s">
        <v>44</v>
      </c>
      <c r="J6266" t="s">
        <v>73</v>
      </c>
      <c r="K6266" t="s">
        <v>294</v>
      </c>
      <c r="L6266" t="s">
        <v>99</v>
      </c>
      <c r="M6266" t="s">
        <v>576</v>
      </c>
      <c r="N6266" t="s">
        <v>4011</v>
      </c>
      <c r="O6266">
        <f t="shared" si="97"/>
        <v>2016</v>
      </c>
    </row>
    <row r="6267" spans="1:15" x14ac:dyDescent="0.3">
      <c r="A6267" t="s">
        <v>7991</v>
      </c>
      <c r="B6267" s="7">
        <v>41946</v>
      </c>
      <c r="C6267" t="s">
        <v>1825</v>
      </c>
      <c r="D6267" t="s">
        <v>2868</v>
      </c>
      <c r="E6267">
        <v>3.488</v>
      </c>
      <c r="F6267">
        <v>2</v>
      </c>
      <c r="G6267">
        <v>0.2</v>
      </c>
      <c r="H6267">
        <v>1.1772</v>
      </c>
      <c r="I6267" t="s">
        <v>44</v>
      </c>
      <c r="J6267" t="s">
        <v>85</v>
      </c>
      <c r="K6267" t="s">
        <v>2869</v>
      </c>
      <c r="L6267" t="s">
        <v>35</v>
      </c>
      <c r="M6267" t="s">
        <v>303</v>
      </c>
      <c r="N6267" t="s">
        <v>5021</v>
      </c>
      <c r="O6267">
        <f t="shared" si="97"/>
        <v>2014</v>
      </c>
    </row>
    <row r="6268" spans="1:15" x14ac:dyDescent="0.3">
      <c r="A6268" t="s">
        <v>7991</v>
      </c>
      <c r="B6268" s="7">
        <v>41946</v>
      </c>
      <c r="C6268" t="s">
        <v>1825</v>
      </c>
      <c r="D6268" t="s">
        <v>2331</v>
      </c>
      <c r="E6268">
        <v>143.85599999999999</v>
      </c>
      <c r="F6268">
        <v>9</v>
      </c>
      <c r="G6268">
        <v>0.2</v>
      </c>
      <c r="H6268">
        <v>48.551400000000001</v>
      </c>
      <c r="I6268" t="s">
        <v>44</v>
      </c>
      <c r="J6268" t="s">
        <v>85</v>
      </c>
      <c r="K6268" t="s">
        <v>2332</v>
      </c>
      <c r="L6268" t="s">
        <v>35</v>
      </c>
      <c r="M6268" t="s">
        <v>303</v>
      </c>
      <c r="N6268" t="s">
        <v>5021</v>
      </c>
      <c r="O6268">
        <f t="shared" si="97"/>
        <v>2014</v>
      </c>
    </row>
    <row r="6269" spans="1:15" x14ac:dyDescent="0.3">
      <c r="A6269" t="s">
        <v>7992</v>
      </c>
      <c r="B6269" s="7">
        <v>42278</v>
      </c>
      <c r="C6269" t="s">
        <v>650</v>
      </c>
      <c r="D6269" t="s">
        <v>1695</v>
      </c>
      <c r="E6269">
        <v>311.98</v>
      </c>
      <c r="F6269">
        <v>2</v>
      </c>
      <c r="G6269">
        <v>0</v>
      </c>
      <c r="H6269">
        <v>93.593999999999994</v>
      </c>
      <c r="I6269" t="s">
        <v>69</v>
      </c>
      <c r="J6269" t="s">
        <v>70</v>
      </c>
      <c r="K6269" t="s">
        <v>1696</v>
      </c>
      <c r="L6269" t="s">
        <v>137</v>
      </c>
      <c r="M6269" t="s">
        <v>1102</v>
      </c>
      <c r="N6269" t="s">
        <v>7993</v>
      </c>
      <c r="O6269">
        <f t="shared" si="97"/>
        <v>2015</v>
      </c>
    </row>
    <row r="6270" spans="1:15" x14ac:dyDescent="0.3">
      <c r="A6270" t="s">
        <v>7992</v>
      </c>
      <c r="B6270" s="7">
        <v>42278</v>
      </c>
      <c r="C6270" t="s">
        <v>650</v>
      </c>
      <c r="D6270" t="s">
        <v>4984</v>
      </c>
      <c r="E6270">
        <v>22.45</v>
      </c>
      <c r="F6270">
        <v>5</v>
      </c>
      <c r="G6270">
        <v>0</v>
      </c>
      <c r="H6270">
        <v>10.327</v>
      </c>
      <c r="I6270" t="s">
        <v>44</v>
      </c>
      <c r="J6270" t="s">
        <v>73</v>
      </c>
      <c r="K6270" t="s">
        <v>1080</v>
      </c>
      <c r="L6270" t="s">
        <v>137</v>
      </c>
      <c r="M6270" t="s">
        <v>1102</v>
      </c>
      <c r="N6270" t="s">
        <v>7993</v>
      </c>
      <c r="O6270">
        <f t="shared" si="97"/>
        <v>2015</v>
      </c>
    </row>
    <row r="6271" spans="1:15" x14ac:dyDescent="0.3">
      <c r="A6271" t="s">
        <v>7994</v>
      </c>
      <c r="B6271" s="7">
        <v>43071</v>
      </c>
      <c r="C6271" t="s">
        <v>1355</v>
      </c>
      <c r="D6271" t="s">
        <v>546</v>
      </c>
      <c r="E6271">
        <v>39.991999999999997</v>
      </c>
      <c r="F6271">
        <v>1</v>
      </c>
      <c r="G6271">
        <v>0.2</v>
      </c>
      <c r="H6271">
        <v>-7.9984000000000002</v>
      </c>
      <c r="I6271" t="s">
        <v>69</v>
      </c>
      <c r="J6271" t="s">
        <v>70</v>
      </c>
      <c r="K6271" t="s">
        <v>547</v>
      </c>
      <c r="L6271" t="s">
        <v>47</v>
      </c>
      <c r="M6271" t="s">
        <v>48</v>
      </c>
      <c r="N6271" t="s">
        <v>2811</v>
      </c>
      <c r="O6271">
        <f t="shared" si="97"/>
        <v>2017</v>
      </c>
    </row>
    <row r="6272" spans="1:15" x14ac:dyDescent="0.3">
      <c r="A6272" t="s">
        <v>7994</v>
      </c>
      <c r="B6272" s="7">
        <v>43071</v>
      </c>
      <c r="C6272" t="s">
        <v>1355</v>
      </c>
      <c r="D6272" t="s">
        <v>6165</v>
      </c>
      <c r="E6272">
        <v>1159.056</v>
      </c>
      <c r="F6272">
        <v>9</v>
      </c>
      <c r="G6272">
        <v>0.2</v>
      </c>
      <c r="H6272">
        <v>43.464599999999997</v>
      </c>
      <c r="I6272" t="s">
        <v>32</v>
      </c>
      <c r="J6272" t="s">
        <v>39</v>
      </c>
      <c r="K6272" t="s">
        <v>6166</v>
      </c>
      <c r="L6272" t="s">
        <v>47</v>
      </c>
      <c r="M6272" t="s">
        <v>48</v>
      </c>
      <c r="N6272" t="s">
        <v>2811</v>
      </c>
      <c r="O6272">
        <f t="shared" si="97"/>
        <v>2017</v>
      </c>
    </row>
    <row r="6273" spans="1:15" x14ac:dyDescent="0.3">
      <c r="A6273" t="s">
        <v>7994</v>
      </c>
      <c r="B6273" s="7">
        <v>43071</v>
      </c>
      <c r="C6273" t="s">
        <v>1355</v>
      </c>
      <c r="D6273" t="s">
        <v>3132</v>
      </c>
      <c r="E6273">
        <v>179.9</v>
      </c>
      <c r="F6273">
        <v>5</v>
      </c>
      <c r="G6273">
        <v>0</v>
      </c>
      <c r="H6273">
        <v>44.975000000000001</v>
      </c>
      <c r="I6273" t="s">
        <v>44</v>
      </c>
      <c r="J6273" t="s">
        <v>66</v>
      </c>
      <c r="K6273" t="s">
        <v>3133</v>
      </c>
      <c r="L6273" t="s">
        <v>47</v>
      </c>
      <c r="M6273" t="s">
        <v>48</v>
      </c>
      <c r="N6273" t="s">
        <v>2811</v>
      </c>
      <c r="O6273">
        <f t="shared" si="97"/>
        <v>2017</v>
      </c>
    </row>
    <row r="6274" spans="1:15" x14ac:dyDescent="0.3">
      <c r="A6274" t="s">
        <v>7995</v>
      </c>
      <c r="B6274" s="7">
        <v>43080</v>
      </c>
      <c r="C6274" t="s">
        <v>1185</v>
      </c>
      <c r="D6274" t="s">
        <v>4237</v>
      </c>
      <c r="E6274">
        <v>116.312</v>
      </c>
      <c r="F6274">
        <v>7</v>
      </c>
      <c r="G6274">
        <v>0.2</v>
      </c>
      <c r="H6274">
        <v>23.2624</v>
      </c>
      <c r="I6274" t="s">
        <v>69</v>
      </c>
      <c r="J6274" t="s">
        <v>148</v>
      </c>
      <c r="K6274" t="s">
        <v>4238</v>
      </c>
      <c r="L6274" t="s">
        <v>99</v>
      </c>
      <c r="M6274" t="s">
        <v>193</v>
      </c>
      <c r="N6274" t="s">
        <v>7996</v>
      </c>
      <c r="O6274">
        <f t="shared" ref="O6274:O6337" si="98">YEAR(B6274)</f>
        <v>2017</v>
      </c>
    </row>
    <row r="6275" spans="1:15" x14ac:dyDescent="0.3">
      <c r="A6275" t="s">
        <v>7997</v>
      </c>
      <c r="B6275" s="7">
        <v>42568</v>
      </c>
      <c r="C6275" t="s">
        <v>4583</v>
      </c>
      <c r="D6275" t="s">
        <v>5046</v>
      </c>
      <c r="E6275">
        <v>12.42</v>
      </c>
      <c r="F6275">
        <v>3</v>
      </c>
      <c r="G6275">
        <v>0</v>
      </c>
      <c r="H6275">
        <v>4.4711999999999996</v>
      </c>
      <c r="I6275" t="s">
        <v>32</v>
      </c>
      <c r="J6275" t="s">
        <v>63</v>
      </c>
      <c r="K6275" t="s">
        <v>5047</v>
      </c>
      <c r="L6275" t="s">
        <v>47</v>
      </c>
      <c r="M6275" t="s">
        <v>93</v>
      </c>
      <c r="N6275" t="s">
        <v>94</v>
      </c>
      <c r="O6275">
        <f t="shared" si="98"/>
        <v>2016</v>
      </c>
    </row>
    <row r="6276" spans="1:15" x14ac:dyDescent="0.3">
      <c r="A6276" t="s">
        <v>7997</v>
      </c>
      <c r="B6276" s="7">
        <v>42568</v>
      </c>
      <c r="C6276" t="s">
        <v>4583</v>
      </c>
      <c r="D6276" t="s">
        <v>7998</v>
      </c>
      <c r="E6276">
        <v>428.4</v>
      </c>
      <c r="F6276">
        <v>3</v>
      </c>
      <c r="G6276">
        <v>0</v>
      </c>
      <c r="H6276">
        <v>89.963999999999999</v>
      </c>
      <c r="I6276" t="s">
        <v>69</v>
      </c>
      <c r="J6276" t="s">
        <v>148</v>
      </c>
      <c r="K6276" t="s">
        <v>7999</v>
      </c>
      <c r="L6276" t="s">
        <v>47</v>
      </c>
      <c r="M6276" t="s">
        <v>93</v>
      </c>
      <c r="N6276" t="s">
        <v>94</v>
      </c>
      <c r="O6276">
        <f t="shared" si="98"/>
        <v>2016</v>
      </c>
    </row>
    <row r="6277" spans="1:15" x14ac:dyDescent="0.3">
      <c r="A6277" t="s">
        <v>7997</v>
      </c>
      <c r="B6277" s="7">
        <v>42568</v>
      </c>
      <c r="C6277" t="s">
        <v>4583</v>
      </c>
      <c r="D6277" t="s">
        <v>6253</v>
      </c>
      <c r="E6277">
        <v>24.75</v>
      </c>
      <c r="F6277">
        <v>5</v>
      </c>
      <c r="G6277">
        <v>0</v>
      </c>
      <c r="H6277">
        <v>10.89</v>
      </c>
      <c r="I6277" t="s">
        <v>32</v>
      </c>
      <c r="J6277" t="s">
        <v>63</v>
      </c>
      <c r="K6277" t="s">
        <v>6254</v>
      </c>
      <c r="L6277" t="s">
        <v>47</v>
      </c>
      <c r="M6277" t="s">
        <v>93</v>
      </c>
      <c r="N6277" t="s">
        <v>94</v>
      </c>
      <c r="O6277">
        <f t="shared" si="98"/>
        <v>2016</v>
      </c>
    </row>
    <row r="6278" spans="1:15" x14ac:dyDescent="0.3">
      <c r="A6278" t="s">
        <v>7997</v>
      </c>
      <c r="B6278" s="7">
        <v>42568</v>
      </c>
      <c r="C6278" t="s">
        <v>4583</v>
      </c>
      <c r="D6278" t="s">
        <v>1060</v>
      </c>
      <c r="E6278">
        <v>87.71</v>
      </c>
      <c r="F6278">
        <v>7</v>
      </c>
      <c r="G6278">
        <v>0</v>
      </c>
      <c r="H6278">
        <v>41.223700000000001</v>
      </c>
      <c r="I6278" t="s">
        <v>44</v>
      </c>
      <c r="J6278" t="s">
        <v>45</v>
      </c>
      <c r="K6278" t="s">
        <v>1061</v>
      </c>
      <c r="L6278" t="s">
        <v>47</v>
      </c>
      <c r="M6278" t="s">
        <v>93</v>
      </c>
      <c r="N6278" t="s">
        <v>94</v>
      </c>
      <c r="O6278">
        <f t="shared" si="98"/>
        <v>2016</v>
      </c>
    </row>
    <row r="6279" spans="1:15" x14ac:dyDescent="0.3">
      <c r="A6279" t="s">
        <v>7997</v>
      </c>
      <c r="B6279" s="7">
        <v>42568</v>
      </c>
      <c r="C6279" t="s">
        <v>4583</v>
      </c>
      <c r="D6279" t="s">
        <v>249</v>
      </c>
      <c r="E6279">
        <v>69.52</v>
      </c>
      <c r="F6279">
        <v>2</v>
      </c>
      <c r="G6279">
        <v>0</v>
      </c>
      <c r="H6279">
        <v>17.38</v>
      </c>
      <c r="I6279" t="s">
        <v>44</v>
      </c>
      <c r="J6279" t="s">
        <v>58</v>
      </c>
      <c r="K6279" t="s">
        <v>250</v>
      </c>
      <c r="L6279" t="s">
        <v>47</v>
      </c>
      <c r="M6279" t="s">
        <v>93</v>
      </c>
      <c r="N6279" t="s">
        <v>94</v>
      </c>
      <c r="O6279">
        <f t="shared" si="98"/>
        <v>2016</v>
      </c>
    </row>
    <row r="6280" spans="1:15" x14ac:dyDescent="0.3">
      <c r="A6280" t="s">
        <v>7997</v>
      </c>
      <c r="B6280" s="7">
        <v>42568</v>
      </c>
      <c r="C6280" t="s">
        <v>4583</v>
      </c>
      <c r="D6280" t="s">
        <v>2687</v>
      </c>
      <c r="E6280">
        <v>20.783999999999999</v>
      </c>
      <c r="F6280">
        <v>2</v>
      </c>
      <c r="G6280">
        <v>0.2</v>
      </c>
      <c r="H6280">
        <v>-4.6764000000000001</v>
      </c>
      <c r="I6280" t="s">
        <v>69</v>
      </c>
      <c r="J6280" t="s">
        <v>70</v>
      </c>
      <c r="K6280" t="s">
        <v>2688</v>
      </c>
      <c r="L6280" t="s">
        <v>47</v>
      </c>
      <c r="M6280" t="s">
        <v>93</v>
      </c>
      <c r="N6280" t="s">
        <v>94</v>
      </c>
      <c r="O6280">
        <f t="shared" si="98"/>
        <v>2016</v>
      </c>
    </row>
    <row r="6281" spans="1:15" x14ac:dyDescent="0.3">
      <c r="A6281" t="s">
        <v>7997</v>
      </c>
      <c r="B6281" s="7">
        <v>42568</v>
      </c>
      <c r="C6281" t="s">
        <v>4583</v>
      </c>
      <c r="D6281" t="s">
        <v>3317</v>
      </c>
      <c r="E6281">
        <v>12.816000000000001</v>
      </c>
      <c r="F6281">
        <v>3</v>
      </c>
      <c r="G6281">
        <v>0.2</v>
      </c>
      <c r="H6281">
        <v>4.1651999999999996</v>
      </c>
      <c r="I6281" t="s">
        <v>44</v>
      </c>
      <c r="J6281" t="s">
        <v>73</v>
      </c>
      <c r="K6281" t="s">
        <v>3318</v>
      </c>
      <c r="L6281" t="s">
        <v>47</v>
      </c>
      <c r="M6281" t="s">
        <v>93</v>
      </c>
      <c r="N6281" t="s">
        <v>94</v>
      </c>
      <c r="O6281">
        <f t="shared" si="98"/>
        <v>2016</v>
      </c>
    </row>
    <row r="6282" spans="1:15" x14ac:dyDescent="0.3">
      <c r="A6282" t="s">
        <v>8000</v>
      </c>
      <c r="B6282" s="7">
        <v>42867</v>
      </c>
      <c r="C6282" t="s">
        <v>759</v>
      </c>
      <c r="D6282" t="s">
        <v>4022</v>
      </c>
      <c r="E6282">
        <v>5.9039999999999999</v>
      </c>
      <c r="F6282">
        <v>2</v>
      </c>
      <c r="G6282">
        <v>0.2</v>
      </c>
      <c r="H6282">
        <v>1.9925999999999999</v>
      </c>
      <c r="I6282" t="s">
        <v>44</v>
      </c>
      <c r="J6282" t="s">
        <v>45</v>
      </c>
      <c r="K6282" t="s">
        <v>4023</v>
      </c>
      <c r="L6282" t="s">
        <v>137</v>
      </c>
      <c r="M6282" t="s">
        <v>445</v>
      </c>
      <c r="N6282" t="s">
        <v>891</v>
      </c>
      <c r="O6282">
        <f t="shared" si="98"/>
        <v>2017</v>
      </c>
    </row>
    <row r="6283" spans="1:15" x14ac:dyDescent="0.3">
      <c r="A6283" t="s">
        <v>8001</v>
      </c>
      <c r="B6283" s="7">
        <v>42328</v>
      </c>
      <c r="C6283" t="s">
        <v>3872</v>
      </c>
      <c r="D6283" t="s">
        <v>8002</v>
      </c>
      <c r="E6283">
        <v>63.823999999999998</v>
      </c>
      <c r="F6283">
        <v>2</v>
      </c>
      <c r="G6283">
        <v>0.2</v>
      </c>
      <c r="H6283">
        <v>9.5736000000000008</v>
      </c>
      <c r="I6283" t="s">
        <v>32</v>
      </c>
      <c r="J6283" t="s">
        <v>63</v>
      </c>
      <c r="K6283" t="s">
        <v>8003</v>
      </c>
      <c r="L6283" t="s">
        <v>137</v>
      </c>
      <c r="M6283" t="s">
        <v>445</v>
      </c>
      <c r="N6283" t="s">
        <v>4584</v>
      </c>
      <c r="O6283">
        <f t="shared" si="98"/>
        <v>2015</v>
      </c>
    </row>
    <row r="6284" spans="1:15" x14ac:dyDescent="0.3">
      <c r="A6284" t="s">
        <v>8001</v>
      </c>
      <c r="B6284" s="7">
        <v>42328</v>
      </c>
      <c r="C6284" t="s">
        <v>3872</v>
      </c>
      <c r="D6284" t="s">
        <v>7581</v>
      </c>
      <c r="E6284">
        <v>141.55199999999999</v>
      </c>
      <c r="F6284">
        <v>3</v>
      </c>
      <c r="G6284">
        <v>0.2</v>
      </c>
      <c r="H6284">
        <v>-26.541</v>
      </c>
      <c r="I6284" t="s">
        <v>44</v>
      </c>
      <c r="J6284" t="s">
        <v>58</v>
      </c>
      <c r="K6284" t="s">
        <v>7582</v>
      </c>
      <c r="L6284" t="s">
        <v>137</v>
      </c>
      <c r="M6284" t="s">
        <v>445</v>
      </c>
      <c r="N6284" t="s">
        <v>4584</v>
      </c>
      <c r="O6284">
        <f t="shared" si="98"/>
        <v>2015</v>
      </c>
    </row>
    <row r="6285" spans="1:15" x14ac:dyDescent="0.3">
      <c r="A6285" t="s">
        <v>8004</v>
      </c>
      <c r="B6285" s="7">
        <v>42637</v>
      </c>
      <c r="C6285" t="s">
        <v>4209</v>
      </c>
      <c r="D6285" t="s">
        <v>6982</v>
      </c>
      <c r="E6285">
        <v>304.89999999999998</v>
      </c>
      <c r="F6285">
        <v>5</v>
      </c>
      <c r="G6285">
        <v>0</v>
      </c>
      <c r="H6285">
        <v>143.303</v>
      </c>
      <c r="I6285" t="s">
        <v>44</v>
      </c>
      <c r="J6285" t="s">
        <v>159</v>
      </c>
      <c r="K6285" t="s">
        <v>6983</v>
      </c>
      <c r="L6285" t="s">
        <v>47</v>
      </c>
      <c r="M6285" t="s">
        <v>48</v>
      </c>
      <c r="N6285" t="s">
        <v>49</v>
      </c>
      <c r="O6285">
        <f t="shared" si="98"/>
        <v>2016</v>
      </c>
    </row>
    <row r="6286" spans="1:15" x14ac:dyDescent="0.3">
      <c r="A6286" t="s">
        <v>8004</v>
      </c>
      <c r="B6286" s="7">
        <v>42637</v>
      </c>
      <c r="C6286" t="s">
        <v>4209</v>
      </c>
      <c r="D6286" t="s">
        <v>4073</v>
      </c>
      <c r="E6286">
        <v>563.24</v>
      </c>
      <c r="F6286">
        <v>5</v>
      </c>
      <c r="G6286">
        <v>0.2</v>
      </c>
      <c r="H6286">
        <v>56.323999999999998</v>
      </c>
      <c r="I6286" t="s">
        <v>32</v>
      </c>
      <c r="J6286" t="s">
        <v>39</v>
      </c>
      <c r="K6286" t="s">
        <v>4074</v>
      </c>
      <c r="L6286" t="s">
        <v>47</v>
      </c>
      <c r="M6286" t="s">
        <v>48</v>
      </c>
      <c r="N6286" t="s">
        <v>49</v>
      </c>
      <c r="O6286">
        <f t="shared" si="98"/>
        <v>2016</v>
      </c>
    </row>
    <row r="6287" spans="1:15" x14ac:dyDescent="0.3">
      <c r="A6287" t="s">
        <v>8005</v>
      </c>
      <c r="B6287" s="7">
        <v>42664</v>
      </c>
      <c r="C6287" t="s">
        <v>748</v>
      </c>
      <c r="D6287" t="s">
        <v>4486</v>
      </c>
      <c r="E6287">
        <v>661.17600000000004</v>
      </c>
      <c r="F6287">
        <v>2</v>
      </c>
      <c r="G6287">
        <v>0.4</v>
      </c>
      <c r="H6287">
        <v>-231.41159999999999</v>
      </c>
      <c r="I6287" t="s">
        <v>32</v>
      </c>
      <c r="J6287" t="s">
        <v>53</v>
      </c>
      <c r="K6287" t="s">
        <v>4487</v>
      </c>
      <c r="L6287" t="s">
        <v>137</v>
      </c>
      <c r="M6287" t="s">
        <v>445</v>
      </c>
      <c r="N6287" t="s">
        <v>994</v>
      </c>
      <c r="O6287">
        <f t="shared" si="98"/>
        <v>2016</v>
      </c>
    </row>
    <row r="6288" spans="1:15" x14ac:dyDescent="0.3">
      <c r="A6288" t="s">
        <v>8006</v>
      </c>
      <c r="B6288" s="7">
        <v>42667</v>
      </c>
      <c r="C6288" t="s">
        <v>2501</v>
      </c>
      <c r="D6288" t="s">
        <v>2871</v>
      </c>
      <c r="E6288">
        <v>239.976</v>
      </c>
      <c r="F6288">
        <v>3</v>
      </c>
      <c r="G6288">
        <v>0.2</v>
      </c>
      <c r="H6288">
        <v>17.998200000000001</v>
      </c>
      <c r="I6288" t="s">
        <v>69</v>
      </c>
      <c r="J6288" t="s">
        <v>70</v>
      </c>
      <c r="K6288" t="s">
        <v>2872</v>
      </c>
      <c r="L6288" t="s">
        <v>35</v>
      </c>
      <c r="M6288" t="s">
        <v>303</v>
      </c>
      <c r="N6288" t="s">
        <v>7900</v>
      </c>
      <c r="O6288">
        <f t="shared" si="98"/>
        <v>2016</v>
      </c>
    </row>
    <row r="6289" spans="1:15" x14ac:dyDescent="0.3">
      <c r="A6289" t="s">
        <v>8007</v>
      </c>
      <c r="B6289" s="7">
        <v>41828</v>
      </c>
      <c r="C6289" t="s">
        <v>1394</v>
      </c>
      <c r="D6289" t="s">
        <v>3544</v>
      </c>
      <c r="E6289">
        <v>502.488</v>
      </c>
      <c r="F6289">
        <v>3</v>
      </c>
      <c r="G6289">
        <v>0.2</v>
      </c>
      <c r="H6289">
        <v>-87.935400000000001</v>
      </c>
      <c r="I6289" t="s">
        <v>32</v>
      </c>
      <c r="J6289" t="s">
        <v>53</v>
      </c>
      <c r="K6289" t="s">
        <v>3545</v>
      </c>
      <c r="L6289" t="s">
        <v>47</v>
      </c>
      <c r="M6289" t="s">
        <v>48</v>
      </c>
      <c r="N6289" t="s">
        <v>120</v>
      </c>
      <c r="O6289">
        <f t="shared" si="98"/>
        <v>2014</v>
      </c>
    </row>
    <row r="6290" spans="1:15" x14ac:dyDescent="0.3">
      <c r="A6290" t="s">
        <v>8007</v>
      </c>
      <c r="B6290" s="7">
        <v>41828</v>
      </c>
      <c r="C6290" t="s">
        <v>1394</v>
      </c>
      <c r="D6290" t="s">
        <v>2751</v>
      </c>
      <c r="E6290">
        <v>196.70400000000001</v>
      </c>
      <c r="F6290">
        <v>6</v>
      </c>
      <c r="G6290">
        <v>0.2</v>
      </c>
      <c r="H6290">
        <v>68.846400000000003</v>
      </c>
      <c r="I6290" t="s">
        <v>44</v>
      </c>
      <c r="J6290" t="s">
        <v>73</v>
      </c>
      <c r="K6290" t="s">
        <v>2752</v>
      </c>
      <c r="L6290" t="s">
        <v>47</v>
      </c>
      <c r="M6290" t="s">
        <v>48</v>
      </c>
      <c r="N6290" t="s">
        <v>120</v>
      </c>
      <c r="O6290">
        <f t="shared" si="98"/>
        <v>2014</v>
      </c>
    </row>
    <row r="6291" spans="1:15" x14ac:dyDescent="0.3">
      <c r="A6291" t="s">
        <v>8008</v>
      </c>
      <c r="B6291" s="7">
        <v>42076</v>
      </c>
      <c r="C6291" t="s">
        <v>2741</v>
      </c>
      <c r="D6291" t="s">
        <v>475</v>
      </c>
      <c r="E6291">
        <v>915.13599999999997</v>
      </c>
      <c r="F6291">
        <v>4</v>
      </c>
      <c r="G6291">
        <v>0.2</v>
      </c>
      <c r="H6291">
        <v>102.9528</v>
      </c>
      <c r="I6291" t="s">
        <v>32</v>
      </c>
      <c r="J6291" t="s">
        <v>39</v>
      </c>
      <c r="K6291" t="s">
        <v>476</v>
      </c>
      <c r="L6291" t="s">
        <v>47</v>
      </c>
      <c r="M6291" t="s">
        <v>48</v>
      </c>
      <c r="N6291" t="s">
        <v>7695</v>
      </c>
      <c r="O6291">
        <f t="shared" si="98"/>
        <v>2015</v>
      </c>
    </row>
    <row r="6292" spans="1:15" x14ac:dyDescent="0.3">
      <c r="A6292" t="s">
        <v>8008</v>
      </c>
      <c r="B6292" s="7">
        <v>42076</v>
      </c>
      <c r="C6292" t="s">
        <v>2741</v>
      </c>
      <c r="D6292" t="s">
        <v>1758</v>
      </c>
      <c r="E6292">
        <v>327.76</v>
      </c>
      <c r="F6292">
        <v>8</v>
      </c>
      <c r="G6292">
        <v>0</v>
      </c>
      <c r="H6292">
        <v>91.772800000000004</v>
      </c>
      <c r="I6292" t="s">
        <v>32</v>
      </c>
      <c r="J6292" t="s">
        <v>63</v>
      </c>
      <c r="K6292" t="s">
        <v>1759</v>
      </c>
      <c r="L6292" t="s">
        <v>47</v>
      </c>
      <c r="M6292" t="s">
        <v>48</v>
      </c>
      <c r="N6292" t="s">
        <v>7695</v>
      </c>
      <c r="O6292">
        <f t="shared" si="98"/>
        <v>2015</v>
      </c>
    </row>
    <row r="6293" spans="1:15" x14ac:dyDescent="0.3">
      <c r="A6293" t="s">
        <v>8009</v>
      </c>
      <c r="B6293" s="7">
        <v>43071</v>
      </c>
      <c r="C6293" t="s">
        <v>1848</v>
      </c>
      <c r="D6293" t="s">
        <v>3984</v>
      </c>
      <c r="E6293">
        <v>701.96</v>
      </c>
      <c r="F6293">
        <v>2</v>
      </c>
      <c r="G6293">
        <v>0</v>
      </c>
      <c r="H6293">
        <v>168.47040000000001</v>
      </c>
      <c r="I6293" t="s">
        <v>32</v>
      </c>
      <c r="J6293" t="s">
        <v>39</v>
      </c>
      <c r="K6293" t="s">
        <v>3985</v>
      </c>
      <c r="L6293" t="s">
        <v>35</v>
      </c>
      <c r="M6293" t="s">
        <v>289</v>
      </c>
      <c r="N6293" t="s">
        <v>1744</v>
      </c>
      <c r="O6293">
        <f t="shared" si="98"/>
        <v>2017</v>
      </c>
    </row>
    <row r="6294" spans="1:15" x14ac:dyDescent="0.3">
      <c r="A6294" t="s">
        <v>8010</v>
      </c>
      <c r="B6294" s="7">
        <v>42116</v>
      </c>
      <c r="C6294" t="s">
        <v>4868</v>
      </c>
      <c r="D6294" t="s">
        <v>2349</v>
      </c>
      <c r="E6294">
        <v>88.775999999999996</v>
      </c>
      <c r="F6294">
        <v>3</v>
      </c>
      <c r="G6294">
        <v>0.2</v>
      </c>
      <c r="H6294">
        <v>7.7679</v>
      </c>
      <c r="I6294" t="s">
        <v>69</v>
      </c>
      <c r="J6294" t="s">
        <v>70</v>
      </c>
      <c r="K6294" t="s">
        <v>2350</v>
      </c>
      <c r="L6294" t="s">
        <v>47</v>
      </c>
      <c r="M6294" t="s">
        <v>48</v>
      </c>
      <c r="N6294" t="s">
        <v>49</v>
      </c>
      <c r="O6294">
        <f t="shared" si="98"/>
        <v>2015</v>
      </c>
    </row>
    <row r="6295" spans="1:15" x14ac:dyDescent="0.3">
      <c r="A6295" t="s">
        <v>8010</v>
      </c>
      <c r="B6295" s="7">
        <v>42116</v>
      </c>
      <c r="C6295" t="s">
        <v>4868</v>
      </c>
      <c r="D6295" t="s">
        <v>5111</v>
      </c>
      <c r="E6295">
        <v>64.14</v>
      </c>
      <c r="F6295">
        <v>3</v>
      </c>
      <c r="G6295">
        <v>0</v>
      </c>
      <c r="H6295">
        <v>16.676400000000001</v>
      </c>
      <c r="I6295" t="s">
        <v>44</v>
      </c>
      <c r="J6295" t="s">
        <v>66</v>
      </c>
      <c r="K6295" t="s">
        <v>5112</v>
      </c>
      <c r="L6295" t="s">
        <v>47</v>
      </c>
      <c r="M6295" t="s">
        <v>48</v>
      </c>
      <c r="N6295" t="s">
        <v>49</v>
      </c>
      <c r="O6295">
        <f t="shared" si="98"/>
        <v>2015</v>
      </c>
    </row>
    <row r="6296" spans="1:15" x14ac:dyDescent="0.3">
      <c r="A6296" t="s">
        <v>8011</v>
      </c>
      <c r="B6296" s="7">
        <v>41898</v>
      </c>
      <c r="C6296" t="s">
        <v>4466</v>
      </c>
      <c r="D6296" t="s">
        <v>2526</v>
      </c>
      <c r="E6296">
        <v>33.552</v>
      </c>
      <c r="F6296">
        <v>1</v>
      </c>
      <c r="G6296">
        <v>0.2</v>
      </c>
      <c r="H6296">
        <v>12.582000000000001</v>
      </c>
      <c r="I6296" t="s">
        <v>44</v>
      </c>
      <c r="J6296" t="s">
        <v>73</v>
      </c>
      <c r="K6296" t="s">
        <v>2527</v>
      </c>
      <c r="L6296" t="s">
        <v>137</v>
      </c>
      <c r="M6296" t="s">
        <v>243</v>
      </c>
      <c r="N6296" t="s">
        <v>244</v>
      </c>
      <c r="O6296">
        <f t="shared" si="98"/>
        <v>2014</v>
      </c>
    </row>
    <row r="6297" spans="1:15" x14ac:dyDescent="0.3">
      <c r="A6297" t="s">
        <v>8012</v>
      </c>
      <c r="B6297" s="7">
        <v>42001</v>
      </c>
      <c r="C6297" t="s">
        <v>2352</v>
      </c>
      <c r="D6297" t="s">
        <v>4976</v>
      </c>
      <c r="E6297">
        <v>1737.18</v>
      </c>
      <c r="F6297">
        <v>6</v>
      </c>
      <c r="G6297">
        <v>0</v>
      </c>
      <c r="H6297">
        <v>503.78219999999999</v>
      </c>
      <c r="I6297" t="s">
        <v>44</v>
      </c>
      <c r="J6297" t="s">
        <v>76</v>
      </c>
      <c r="K6297" t="s">
        <v>4977</v>
      </c>
      <c r="L6297" t="s">
        <v>137</v>
      </c>
      <c r="M6297" t="s">
        <v>1102</v>
      </c>
      <c r="N6297" t="s">
        <v>8013</v>
      </c>
      <c r="O6297">
        <f t="shared" si="98"/>
        <v>2014</v>
      </c>
    </row>
    <row r="6298" spans="1:15" x14ac:dyDescent="0.3">
      <c r="A6298" t="s">
        <v>8012</v>
      </c>
      <c r="B6298" s="7">
        <v>42001</v>
      </c>
      <c r="C6298" t="s">
        <v>2352</v>
      </c>
      <c r="D6298" t="s">
        <v>1464</v>
      </c>
      <c r="E6298">
        <v>704.25</v>
      </c>
      <c r="F6298">
        <v>5</v>
      </c>
      <c r="G6298">
        <v>0</v>
      </c>
      <c r="H6298">
        <v>84.51</v>
      </c>
      <c r="I6298" t="s">
        <v>44</v>
      </c>
      <c r="J6298" t="s">
        <v>58</v>
      </c>
      <c r="K6298" t="s">
        <v>1465</v>
      </c>
      <c r="L6298" t="s">
        <v>137</v>
      </c>
      <c r="M6298" t="s">
        <v>1102</v>
      </c>
      <c r="N6298" t="s">
        <v>8013</v>
      </c>
      <c r="O6298">
        <f t="shared" si="98"/>
        <v>2014</v>
      </c>
    </row>
    <row r="6299" spans="1:15" x14ac:dyDescent="0.3">
      <c r="A6299" t="s">
        <v>8012</v>
      </c>
      <c r="B6299" s="7">
        <v>42001</v>
      </c>
      <c r="C6299" t="s">
        <v>2352</v>
      </c>
      <c r="D6299" t="s">
        <v>7396</v>
      </c>
      <c r="E6299">
        <v>141.76</v>
      </c>
      <c r="F6299">
        <v>4</v>
      </c>
      <c r="G6299">
        <v>0</v>
      </c>
      <c r="H6299">
        <v>66.627200000000002</v>
      </c>
      <c r="I6299" t="s">
        <v>44</v>
      </c>
      <c r="J6299" t="s">
        <v>85</v>
      </c>
      <c r="K6299" t="s">
        <v>7397</v>
      </c>
      <c r="L6299" t="s">
        <v>137</v>
      </c>
      <c r="M6299" t="s">
        <v>1102</v>
      </c>
      <c r="N6299" t="s">
        <v>8013</v>
      </c>
      <c r="O6299">
        <f t="shared" si="98"/>
        <v>2014</v>
      </c>
    </row>
    <row r="6300" spans="1:15" x14ac:dyDescent="0.3">
      <c r="A6300" t="s">
        <v>8014</v>
      </c>
      <c r="B6300" s="7">
        <v>41933</v>
      </c>
      <c r="C6300" t="s">
        <v>1812</v>
      </c>
      <c r="D6300" t="s">
        <v>258</v>
      </c>
      <c r="E6300">
        <v>36.36</v>
      </c>
      <c r="F6300">
        <v>3</v>
      </c>
      <c r="G6300">
        <v>0.2</v>
      </c>
      <c r="H6300">
        <v>12.2715</v>
      </c>
      <c r="I6300" t="s">
        <v>44</v>
      </c>
      <c r="J6300" t="s">
        <v>73</v>
      </c>
      <c r="K6300" t="s">
        <v>259</v>
      </c>
      <c r="L6300" t="s">
        <v>47</v>
      </c>
      <c r="M6300" t="s">
        <v>48</v>
      </c>
      <c r="N6300" t="s">
        <v>840</v>
      </c>
      <c r="O6300">
        <f t="shared" si="98"/>
        <v>2014</v>
      </c>
    </row>
    <row r="6301" spans="1:15" x14ac:dyDescent="0.3">
      <c r="A6301" t="s">
        <v>8015</v>
      </c>
      <c r="B6301" s="7">
        <v>43069</v>
      </c>
      <c r="C6301" t="s">
        <v>4641</v>
      </c>
      <c r="D6301" t="s">
        <v>8016</v>
      </c>
      <c r="E6301">
        <v>25.83</v>
      </c>
      <c r="F6301">
        <v>3</v>
      </c>
      <c r="G6301">
        <v>0</v>
      </c>
      <c r="H6301">
        <v>9.5571000000000002</v>
      </c>
      <c r="I6301" t="s">
        <v>32</v>
      </c>
      <c r="J6301" t="s">
        <v>63</v>
      </c>
      <c r="K6301" t="s">
        <v>8017</v>
      </c>
      <c r="L6301" t="s">
        <v>47</v>
      </c>
      <c r="M6301" t="s">
        <v>48</v>
      </c>
      <c r="N6301" t="s">
        <v>120</v>
      </c>
      <c r="O6301">
        <f t="shared" si="98"/>
        <v>2017</v>
      </c>
    </row>
    <row r="6302" spans="1:15" x14ac:dyDescent="0.3">
      <c r="A6302" t="s">
        <v>8018</v>
      </c>
      <c r="B6302" s="7">
        <v>41796</v>
      </c>
      <c r="C6302" t="s">
        <v>5108</v>
      </c>
      <c r="D6302" t="s">
        <v>413</v>
      </c>
      <c r="E6302">
        <v>24.588000000000001</v>
      </c>
      <c r="F6302">
        <v>3</v>
      </c>
      <c r="G6302">
        <v>0.8</v>
      </c>
      <c r="H6302">
        <v>-38.111400000000003</v>
      </c>
      <c r="I6302" t="s">
        <v>44</v>
      </c>
      <c r="J6302" t="s">
        <v>73</v>
      </c>
      <c r="K6302" t="s">
        <v>414</v>
      </c>
      <c r="L6302" t="s">
        <v>99</v>
      </c>
      <c r="M6302" t="s">
        <v>193</v>
      </c>
      <c r="N6302" t="s">
        <v>276</v>
      </c>
      <c r="O6302">
        <f t="shared" si="98"/>
        <v>2014</v>
      </c>
    </row>
    <row r="6303" spans="1:15" x14ac:dyDescent="0.3">
      <c r="A6303" t="s">
        <v>8018</v>
      </c>
      <c r="B6303" s="7">
        <v>41796</v>
      </c>
      <c r="C6303" t="s">
        <v>5108</v>
      </c>
      <c r="D6303" t="s">
        <v>2599</v>
      </c>
      <c r="E6303">
        <v>13.984</v>
      </c>
      <c r="F6303">
        <v>2</v>
      </c>
      <c r="G6303">
        <v>0.2</v>
      </c>
      <c r="H6303">
        <v>4.7195999999999998</v>
      </c>
      <c r="I6303" t="s">
        <v>44</v>
      </c>
      <c r="J6303" t="s">
        <v>159</v>
      </c>
      <c r="K6303" t="s">
        <v>2600</v>
      </c>
      <c r="L6303" t="s">
        <v>99</v>
      </c>
      <c r="M6303" t="s">
        <v>193</v>
      </c>
      <c r="N6303" t="s">
        <v>276</v>
      </c>
      <c r="O6303">
        <f t="shared" si="98"/>
        <v>2014</v>
      </c>
    </row>
    <row r="6304" spans="1:15" x14ac:dyDescent="0.3">
      <c r="A6304" t="s">
        <v>8019</v>
      </c>
      <c r="B6304" s="7">
        <v>43062</v>
      </c>
      <c r="C6304" t="s">
        <v>874</v>
      </c>
      <c r="D6304" t="s">
        <v>6929</v>
      </c>
      <c r="E6304">
        <v>195.96</v>
      </c>
      <c r="F6304">
        <v>5</v>
      </c>
      <c r="G6304">
        <v>0.2</v>
      </c>
      <c r="H6304">
        <v>19.596</v>
      </c>
      <c r="I6304" t="s">
        <v>69</v>
      </c>
      <c r="J6304" t="s">
        <v>70</v>
      </c>
      <c r="K6304" t="s">
        <v>6930</v>
      </c>
      <c r="L6304" t="s">
        <v>99</v>
      </c>
      <c r="M6304" t="s">
        <v>100</v>
      </c>
      <c r="N6304" t="s">
        <v>722</v>
      </c>
      <c r="O6304">
        <f t="shared" si="98"/>
        <v>2017</v>
      </c>
    </row>
    <row r="6305" spans="1:15" x14ac:dyDescent="0.3">
      <c r="A6305" t="s">
        <v>8020</v>
      </c>
      <c r="B6305" s="7">
        <v>42904</v>
      </c>
      <c r="C6305" t="s">
        <v>567</v>
      </c>
      <c r="D6305" t="s">
        <v>3818</v>
      </c>
      <c r="E6305">
        <v>74.352000000000004</v>
      </c>
      <c r="F6305">
        <v>3</v>
      </c>
      <c r="G6305">
        <v>0.2</v>
      </c>
      <c r="H6305">
        <v>23.234999999999999</v>
      </c>
      <c r="I6305" t="s">
        <v>44</v>
      </c>
      <c r="J6305" t="s">
        <v>85</v>
      </c>
      <c r="K6305" t="s">
        <v>3819</v>
      </c>
      <c r="L6305" t="s">
        <v>99</v>
      </c>
      <c r="M6305" t="s">
        <v>100</v>
      </c>
      <c r="N6305" t="s">
        <v>5300</v>
      </c>
      <c r="O6305">
        <f t="shared" si="98"/>
        <v>2017</v>
      </c>
    </row>
    <row r="6306" spans="1:15" x14ac:dyDescent="0.3">
      <c r="A6306" t="s">
        <v>8021</v>
      </c>
      <c r="B6306" s="7">
        <v>42860</v>
      </c>
      <c r="C6306" t="s">
        <v>3559</v>
      </c>
      <c r="D6306" t="s">
        <v>2442</v>
      </c>
      <c r="E6306">
        <v>6.68</v>
      </c>
      <c r="F6306">
        <v>1</v>
      </c>
      <c r="G6306">
        <v>0</v>
      </c>
      <c r="H6306">
        <v>3.2063999999999999</v>
      </c>
      <c r="I6306" t="s">
        <v>44</v>
      </c>
      <c r="J6306" t="s">
        <v>85</v>
      </c>
      <c r="K6306" t="s">
        <v>2443</v>
      </c>
      <c r="L6306" t="s">
        <v>137</v>
      </c>
      <c r="M6306" t="s">
        <v>243</v>
      </c>
      <c r="N6306" t="s">
        <v>244</v>
      </c>
      <c r="O6306">
        <f t="shared" si="98"/>
        <v>2017</v>
      </c>
    </row>
    <row r="6307" spans="1:15" x14ac:dyDescent="0.3">
      <c r="A6307" t="s">
        <v>8022</v>
      </c>
      <c r="B6307" s="7">
        <v>42678</v>
      </c>
      <c r="C6307" t="s">
        <v>6509</v>
      </c>
      <c r="D6307" t="s">
        <v>6242</v>
      </c>
      <c r="E6307">
        <v>17.584</v>
      </c>
      <c r="F6307">
        <v>7</v>
      </c>
      <c r="G6307">
        <v>0.2</v>
      </c>
      <c r="H6307">
        <v>-4.1761999999999997</v>
      </c>
      <c r="I6307" t="s">
        <v>44</v>
      </c>
      <c r="J6307" t="s">
        <v>515</v>
      </c>
      <c r="K6307" t="s">
        <v>6243</v>
      </c>
      <c r="L6307" t="s">
        <v>47</v>
      </c>
      <c r="M6307" t="s">
        <v>378</v>
      </c>
      <c r="N6307" t="s">
        <v>8023</v>
      </c>
      <c r="O6307">
        <f t="shared" si="98"/>
        <v>2016</v>
      </c>
    </row>
    <row r="6308" spans="1:15" x14ac:dyDescent="0.3">
      <c r="A6308" t="s">
        <v>8022</v>
      </c>
      <c r="B6308" s="7">
        <v>42678</v>
      </c>
      <c r="C6308" t="s">
        <v>6509</v>
      </c>
      <c r="D6308" t="s">
        <v>6216</v>
      </c>
      <c r="E6308">
        <v>104.78400000000001</v>
      </c>
      <c r="F6308">
        <v>1</v>
      </c>
      <c r="G6308">
        <v>0.2</v>
      </c>
      <c r="H6308">
        <v>-14.4078</v>
      </c>
      <c r="I6308" t="s">
        <v>32</v>
      </c>
      <c r="J6308" t="s">
        <v>39</v>
      </c>
      <c r="K6308" t="s">
        <v>6217</v>
      </c>
      <c r="L6308" t="s">
        <v>47</v>
      </c>
      <c r="M6308" t="s">
        <v>378</v>
      </c>
      <c r="N6308" t="s">
        <v>8023</v>
      </c>
      <c r="O6308">
        <f t="shared" si="98"/>
        <v>2016</v>
      </c>
    </row>
    <row r="6309" spans="1:15" x14ac:dyDescent="0.3">
      <c r="A6309" t="s">
        <v>8022</v>
      </c>
      <c r="B6309" s="7">
        <v>42678</v>
      </c>
      <c r="C6309" t="s">
        <v>6509</v>
      </c>
      <c r="D6309" t="s">
        <v>6804</v>
      </c>
      <c r="E6309">
        <v>47.951999999999998</v>
      </c>
      <c r="F6309">
        <v>3</v>
      </c>
      <c r="G6309">
        <v>0.2</v>
      </c>
      <c r="H6309">
        <v>16.783200000000001</v>
      </c>
      <c r="I6309" t="s">
        <v>44</v>
      </c>
      <c r="J6309" t="s">
        <v>85</v>
      </c>
      <c r="K6309" t="s">
        <v>6805</v>
      </c>
      <c r="L6309" t="s">
        <v>47</v>
      </c>
      <c r="M6309" t="s">
        <v>378</v>
      </c>
      <c r="N6309" t="s">
        <v>8023</v>
      </c>
      <c r="O6309">
        <f t="shared" si="98"/>
        <v>2016</v>
      </c>
    </row>
    <row r="6310" spans="1:15" x14ac:dyDescent="0.3">
      <c r="A6310" t="s">
        <v>8022</v>
      </c>
      <c r="B6310" s="7">
        <v>42678</v>
      </c>
      <c r="C6310" t="s">
        <v>6509</v>
      </c>
      <c r="D6310" t="s">
        <v>6512</v>
      </c>
      <c r="E6310">
        <v>650.35199999999998</v>
      </c>
      <c r="F6310">
        <v>3</v>
      </c>
      <c r="G6310">
        <v>0.2</v>
      </c>
      <c r="H6310">
        <v>-97.552800000000005</v>
      </c>
      <c r="I6310" t="s">
        <v>32</v>
      </c>
      <c r="J6310" t="s">
        <v>39</v>
      </c>
      <c r="K6310" t="s">
        <v>6513</v>
      </c>
      <c r="L6310" t="s">
        <v>47</v>
      </c>
      <c r="M6310" t="s">
        <v>378</v>
      </c>
      <c r="N6310" t="s">
        <v>8023</v>
      </c>
      <c r="O6310">
        <f t="shared" si="98"/>
        <v>2016</v>
      </c>
    </row>
    <row r="6311" spans="1:15" x14ac:dyDescent="0.3">
      <c r="A6311" t="s">
        <v>8022</v>
      </c>
      <c r="B6311" s="7">
        <v>42678</v>
      </c>
      <c r="C6311" t="s">
        <v>6509</v>
      </c>
      <c r="D6311" t="s">
        <v>1738</v>
      </c>
      <c r="E6311">
        <v>629.18399999999997</v>
      </c>
      <c r="F6311">
        <v>8</v>
      </c>
      <c r="G6311">
        <v>0.2</v>
      </c>
      <c r="H6311">
        <v>228.07919999999999</v>
      </c>
      <c r="I6311" t="s">
        <v>44</v>
      </c>
      <c r="J6311" t="s">
        <v>45</v>
      </c>
      <c r="K6311" t="s">
        <v>1739</v>
      </c>
      <c r="L6311" t="s">
        <v>47</v>
      </c>
      <c r="M6311" t="s">
        <v>378</v>
      </c>
      <c r="N6311" t="s">
        <v>8023</v>
      </c>
      <c r="O6311">
        <f t="shared" si="98"/>
        <v>2016</v>
      </c>
    </row>
    <row r="6312" spans="1:15" x14ac:dyDescent="0.3">
      <c r="A6312" t="s">
        <v>8022</v>
      </c>
      <c r="B6312" s="7">
        <v>42678</v>
      </c>
      <c r="C6312" t="s">
        <v>6509</v>
      </c>
      <c r="D6312" t="s">
        <v>2195</v>
      </c>
      <c r="E6312">
        <v>15.176</v>
      </c>
      <c r="F6312">
        <v>1</v>
      </c>
      <c r="G6312">
        <v>0.2</v>
      </c>
      <c r="H6312">
        <v>5.3116000000000003</v>
      </c>
      <c r="I6312" t="s">
        <v>44</v>
      </c>
      <c r="J6312" t="s">
        <v>85</v>
      </c>
      <c r="K6312" t="s">
        <v>2196</v>
      </c>
      <c r="L6312" t="s">
        <v>47</v>
      </c>
      <c r="M6312" t="s">
        <v>378</v>
      </c>
      <c r="N6312" t="s">
        <v>8023</v>
      </c>
      <c r="O6312">
        <f t="shared" si="98"/>
        <v>2016</v>
      </c>
    </row>
    <row r="6313" spans="1:15" x14ac:dyDescent="0.3">
      <c r="A6313" t="s">
        <v>8024</v>
      </c>
      <c r="B6313" s="7">
        <v>41893</v>
      </c>
      <c r="C6313" t="s">
        <v>7024</v>
      </c>
      <c r="D6313" t="s">
        <v>411</v>
      </c>
      <c r="E6313">
        <v>127.95</v>
      </c>
      <c r="F6313">
        <v>3</v>
      </c>
      <c r="G6313">
        <v>0</v>
      </c>
      <c r="H6313">
        <v>21.7515</v>
      </c>
      <c r="I6313" t="s">
        <v>32</v>
      </c>
      <c r="J6313" t="s">
        <v>63</v>
      </c>
      <c r="K6313" t="s">
        <v>412</v>
      </c>
      <c r="L6313" t="s">
        <v>47</v>
      </c>
      <c r="M6313" t="s">
        <v>48</v>
      </c>
      <c r="N6313" t="s">
        <v>8025</v>
      </c>
      <c r="O6313">
        <f t="shared" si="98"/>
        <v>2014</v>
      </c>
    </row>
    <row r="6314" spans="1:15" x14ac:dyDescent="0.3">
      <c r="A6314" t="s">
        <v>8026</v>
      </c>
      <c r="B6314" s="7">
        <v>42782</v>
      </c>
      <c r="C6314" t="s">
        <v>1798</v>
      </c>
      <c r="D6314" t="s">
        <v>6740</v>
      </c>
      <c r="E6314">
        <v>579.51</v>
      </c>
      <c r="F6314">
        <v>3</v>
      </c>
      <c r="G6314">
        <v>0</v>
      </c>
      <c r="H6314">
        <v>81.131399999999999</v>
      </c>
      <c r="I6314" t="s">
        <v>44</v>
      </c>
      <c r="J6314" t="s">
        <v>58</v>
      </c>
      <c r="K6314" t="s">
        <v>6741</v>
      </c>
      <c r="L6314" t="s">
        <v>137</v>
      </c>
      <c r="M6314" t="s">
        <v>663</v>
      </c>
      <c r="N6314" t="s">
        <v>664</v>
      </c>
      <c r="O6314">
        <f t="shared" si="98"/>
        <v>2017</v>
      </c>
    </row>
    <row r="6315" spans="1:15" x14ac:dyDescent="0.3">
      <c r="A6315" t="s">
        <v>8026</v>
      </c>
      <c r="B6315" s="7">
        <v>42782</v>
      </c>
      <c r="C6315" t="s">
        <v>1798</v>
      </c>
      <c r="D6315" t="s">
        <v>4458</v>
      </c>
      <c r="E6315">
        <v>14.99</v>
      </c>
      <c r="F6315">
        <v>1</v>
      </c>
      <c r="G6315">
        <v>0</v>
      </c>
      <c r="H6315">
        <v>7.3451000000000004</v>
      </c>
      <c r="I6315" t="s">
        <v>69</v>
      </c>
      <c r="J6315" t="s">
        <v>70</v>
      </c>
      <c r="K6315" t="s">
        <v>4459</v>
      </c>
      <c r="L6315" t="s">
        <v>137</v>
      </c>
      <c r="M6315" t="s">
        <v>663</v>
      </c>
      <c r="N6315" t="s">
        <v>664</v>
      </c>
      <c r="O6315">
        <f t="shared" si="98"/>
        <v>2017</v>
      </c>
    </row>
    <row r="6316" spans="1:15" x14ac:dyDescent="0.3">
      <c r="A6316" t="s">
        <v>8027</v>
      </c>
      <c r="B6316" s="7">
        <v>41967</v>
      </c>
      <c r="C6316" t="s">
        <v>1798</v>
      </c>
      <c r="D6316" t="s">
        <v>435</v>
      </c>
      <c r="E6316">
        <v>151.91999999999999</v>
      </c>
      <c r="F6316">
        <v>4</v>
      </c>
      <c r="G6316">
        <v>0</v>
      </c>
      <c r="H6316">
        <v>45.576000000000001</v>
      </c>
      <c r="I6316" t="s">
        <v>44</v>
      </c>
      <c r="J6316" t="s">
        <v>66</v>
      </c>
      <c r="K6316" t="s">
        <v>436</v>
      </c>
      <c r="L6316" t="s">
        <v>99</v>
      </c>
      <c r="M6316" t="s">
        <v>216</v>
      </c>
      <c r="N6316" t="s">
        <v>298</v>
      </c>
      <c r="O6316">
        <f t="shared" si="98"/>
        <v>2014</v>
      </c>
    </row>
    <row r="6317" spans="1:15" x14ac:dyDescent="0.3">
      <c r="A6317" t="s">
        <v>8027</v>
      </c>
      <c r="B6317" s="7">
        <v>41967</v>
      </c>
      <c r="C6317" t="s">
        <v>1798</v>
      </c>
      <c r="D6317" t="s">
        <v>1738</v>
      </c>
      <c r="E6317">
        <v>196.62</v>
      </c>
      <c r="F6317">
        <v>2</v>
      </c>
      <c r="G6317">
        <v>0</v>
      </c>
      <c r="H6317">
        <v>96.343800000000002</v>
      </c>
      <c r="I6317" t="s">
        <v>44</v>
      </c>
      <c r="J6317" t="s">
        <v>45</v>
      </c>
      <c r="K6317" t="s">
        <v>1739</v>
      </c>
      <c r="L6317" t="s">
        <v>99</v>
      </c>
      <c r="M6317" t="s">
        <v>216</v>
      </c>
      <c r="N6317" t="s">
        <v>298</v>
      </c>
      <c r="O6317">
        <f t="shared" si="98"/>
        <v>2014</v>
      </c>
    </row>
    <row r="6318" spans="1:15" x14ac:dyDescent="0.3">
      <c r="A6318" t="s">
        <v>8027</v>
      </c>
      <c r="B6318" s="7">
        <v>41967</v>
      </c>
      <c r="C6318" t="s">
        <v>1798</v>
      </c>
      <c r="D6318" t="s">
        <v>5194</v>
      </c>
      <c r="E6318">
        <v>144.12</v>
      </c>
      <c r="F6318">
        <v>3</v>
      </c>
      <c r="G6318">
        <v>0</v>
      </c>
      <c r="H6318">
        <v>69.177599999999998</v>
      </c>
      <c r="I6318" t="s">
        <v>44</v>
      </c>
      <c r="J6318" t="s">
        <v>85</v>
      </c>
      <c r="K6318" t="s">
        <v>5195</v>
      </c>
      <c r="L6318" t="s">
        <v>99</v>
      </c>
      <c r="M6318" t="s">
        <v>216</v>
      </c>
      <c r="N6318" t="s">
        <v>298</v>
      </c>
      <c r="O6318">
        <f t="shared" si="98"/>
        <v>2014</v>
      </c>
    </row>
    <row r="6319" spans="1:15" x14ac:dyDescent="0.3">
      <c r="A6319" t="s">
        <v>8027</v>
      </c>
      <c r="B6319" s="7">
        <v>41967</v>
      </c>
      <c r="C6319" t="s">
        <v>1798</v>
      </c>
      <c r="D6319" t="s">
        <v>828</v>
      </c>
      <c r="E6319">
        <v>15.96</v>
      </c>
      <c r="F6319">
        <v>2</v>
      </c>
      <c r="G6319">
        <v>0</v>
      </c>
      <c r="H6319">
        <v>7.98</v>
      </c>
      <c r="I6319" t="s">
        <v>44</v>
      </c>
      <c r="J6319" t="s">
        <v>85</v>
      </c>
      <c r="K6319" t="s">
        <v>829</v>
      </c>
      <c r="L6319" t="s">
        <v>99</v>
      </c>
      <c r="M6319" t="s">
        <v>216</v>
      </c>
      <c r="N6319" t="s">
        <v>298</v>
      </c>
      <c r="O6319">
        <f t="shared" si="98"/>
        <v>2014</v>
      </c>
    </row>
    <row r="6320" spans="1:15" x14ac:dyDescent="0.3">
      <c r="A6320" t="s">
        <v>8028</v>
      </c>
      <c r="B6320" s="7">
        <v>43064</v>
      </c>
      <c r="C6320" t="s">
        <v>3641</v>
      </c>
      <c r="D6320" t="s">
        <v>6059</v>
      </c>
      <c r="E6320">
        <v>39.96</v>
      </c>
      <c r="F6320">
        <v>5</v>
      </c>
      <c r="G6320">
        <v>0.2</v>
      </c>
      <c r="H6320">
        <v>3.4965000000000002</v>
      </c>
      <c r="I6320" t="s">
        <v>69</v>
      </c>
      <c r="J6320" t="s">
        <v>70</v>
      </c>
      <c r="K6320" t="s">
        <v>6060</v>
      </c>
      <c r="L6320" t="s">
        <v>47</v>
      </c>
      <c r="M6320" t="s">
        <v>48</v>
      </c>
      <c r="N6320" t="s">
        <v>3596</v>
      </c>
      <c r="O6320">
        <f t="shared" si="98"/>
        <v>2017</v>
      </c>
    </row>
    <row r="6321" spans="1:15" x14ac:dyDescent="0.3">
      <c r="A6321" t="s">
        <v>8028</v>
      </c>
      <c r="B6321" s="7">
        <v>43064</v>
      </c>
      <c r="C6321" t="s">
        <v>3641</v>
      </c>
      <c r="D6321" t="s">
        <v>497</v>
      </c>
      <c r="E6321">
        <v>34.08</v>
      </c>
      <c r="F6321">
        <v>6</v>
      </c>
      <c r="G6321">
        <v>0</v>
      </c>
      <c r="H6321">
        <v>15.336</v>
      </c>
      <c r="I6321" t="s">
        <v>44</v>
      </c>
      <c r="J6321" t="s">
        <v>85</v>
      </c>
      <c r="K6321" t="s">
        <v>498</v>
      </c>
      <c r="L6321" t="s">
        <v>47</v>
      </c>
      <c r="M6321" t="s">
        <v>48</v>
      </c>
      <c r="N6321" t="s">
        <v>3596</v>
      </c>
      <c r="O6321">
        <f t="shared" si="98"/>
        <v>2017</v>
      </c>
    </row>
    <row r="6322" spans="1:15" x14ac:dyDescent="0.3">
      <c r="A6322" t="s">
        <v>8029</v>
      </c>
      <c r="B6322" s="7">
        <v>43006</v>
      </c>
      <c r="C6322" t="s">
        <v>1026</v>
      </c>
      <c r="D6322" t="s">
        <v>1999</v>
      </c>
      <c r="E6322">
        <v>10.368</v>
      </c>
      <c r="F6322">
        <v>2</v>
      </c>
      <c r="G6322">
        <v>0.2</v>
      </c>
      <c r="H6322">
        <v>3.6288</v>
      </c>
      <c r="I6322" t="s">
        <v>44</v>
      </c>
      <c r="J6322" t="s">
        <v>85</v>
      </c>
      <c r="K6322" t="s">
        <v>2000</v>
      </c>
      <c r="L6322" t="s">
        <v>35</v>
      </c>
      <c r="M6322" t="s">
        <v>55</v>
      </c>
      <c r="N6322" t="s">
        <v>1347</v>
      </c>
      <c r="O6322">
        <f t="shared" si="98"/>
        <v>2017</v>
      </c>
    </row>
    <row r="6323" spans="1:15" x14ac:dyDescent="0.3">
      <c r="A6323" t="s">
        <v>8030</v>
      </c>
      <c r="B6323" s="7">
        <v>41925</v>
      </c>
      <c r="C6323" t="s">
        <v>1908</v>
      </c>
      <c r="D6323" t="s">
        <v>1734</v>
      </c>
      <c r="E6323">
        <v>7.7519999999999998</v>
      </c>
      <c r="F6323">
        <v>3</v>
      </c>
      <c r="G6323">
        <v>0.2</v>
      </c>
      <c r="H6323">
        <v>2.8100999999999998</v>
      </c>
      <c r="I6323" t="s">
        <v>44</v>
      </c>
      <c r="J6323" t="s">
        <v>73</v>
      </c>
      <c r="K6323" t="s">
        <v>1735</v>
      </c>
      <c r="L6323" t="s">
        <v>137</v>
      </c>
      <c r="M6323" t="s">
        <v>243</v>
      </c>
      <c r="N6323" t="s">
        <v>2019</v>
      </c>
      <c r="O6323">
        <f t="shared" si="98"/>
        <v>2014</v>
      </c>
    </row>
    <row r="6324" spans="1:15" x14ac:dyDescent="0.3">
      <c r="A6324" t="s">
        <v>8031</v>
      </c>
      <c r="B6324" s="7">
        <v>41793</v>
      </c>
      <c r="C6324" t="s">
        <v>1334</v>
      </c>
      <c r="D6324" t="s">
        <v>2265</v>
      </c>
      <c r="E6324">
        <v>15.28</v>
      </c>
      <c r="F6324">
        <v>2</v>
      </c>
      <c r="G6324">
        <v>0</v>
      </c>
      <c r="H6324">
        <v>7.4871999999999996</v>
      </c>
      <c r="I6324" t="s">
        <v>44</v>
      </c>
      <c r="J6324" t="s">
        <v>159</v>
      </c>
      <c r="K6324" t="s">
        <v>2266</v>
      </c>
      <c r="L6324" t="s">
        <v>99</v>
      </c>
      <c r="M6324" t="s">
        <v>216</v>
      </c>
      <c r="N6324" t="s">
        <v>4702</v>
      </c>
      <c r="O6324">
        <f t="shared" si="98"/>
        <v>2014</v>
      </c>
    </row>
    <row r="6325" spans="1:15" x14ac:dyDescent="0.3">
      <c r="A6325" t="s">
        <v>8032</v>
      </c>
      <c r="B6325" s="7">
        <v>41807</v>
      </c>
      <c r="C6325" t="s">
        <v>4190</v>
      </c>
      <c r="D6325" t="s">
        <v>7403</v>
      </c>
      <c r="E6325">
        <v>65.97</v>
      </c>
      <c r="F6325">
        <v>3</v>
      </c>
      <c r="G6325">
        <v>0</v>
      </c>
      <c r="H6325">
        <v>31.0059</v>
      </c>
      <c r="I6325" t="s">
        <v>69</v>
      </c>
      <c r="J6325" t="s">
        <v>604</v>
      </c>
      <c r="K6325" t="s">
        <v>7404</v>
      </c>
      <c r="L6325" t="s">
        <v>137</v>
      </c>
      <c r="M6325" t="s">
        <v>222</v>
      </c>
      <c r="N6325" t="s">
        <v>540</v>
      </c>
      <c r="O6325">
        <f t="shared" si="98"/>
        <v>2014</v>
      </c>
    </row>
    <row r="6326" spans="1:15" x14ac:dyDescent="0.3">
      <c r="A6326" t="s">
        <v>8033</v>
      </c>
      <c r="B6326" s="7">
        <v>42306</v>
      </c>
      <c r="C6326" t="s">
        <v>1783</v>
      </c>
      <c r="D6326" t="s">
        <v>1648</v>
      </c>
      <c r="E6326">
        <v>33.4</v>
      </c>
      <c r="F6326">
        <v>5</v>
      </c>
      <c r="G6326">
        <v>0</v>
      </c>
      <c r="H6326">
        <v>16.032</v>
      </c>
      <c r="I6326" t="s">
        <v>44</v>
      </c>
      <c r="J6326" t="s">
        <v>85</v>
      </c>
      <c r="K6326" t="s">
        <v>1649</v>
      </c>
      <c r="L6326" t="s">
        <v>47</v>
      </c>
      <c r="M6326" t="s">
        <v>48</v>
      </c>
      <c r="N6326" t="s">
        <v>120</v>
      </c>
      <c r="O6326">
        <f t="shared" si="98"/>
        <v>2015</v>
      </c>
    </row>
    <row r="6327" spans="1:15" x14ac:dyDescent="0.3">
      <c r="A6327" t="s">
        <v>8033</v>
      </c>
      <c r="B6327" s="7">
        <v>42306</v>
      </c>
      <c r="C6327" t="s">
        <v>1783</v>
      </c>
      <c r="D6327" t="s">
        <v>1509</v>
      </c>
      <c r="E6327">
        <v>210.84</v>
      </c>
      <c r="F6327">
        <v>4</v>
      </c>
      <c r="G6327">
        <v>0</v>
      </c>
      <c r="H6327">
        <v>103.3116</v>
      </c>
      <c r="I6327" t="s">
        <v>44</v>
      </c>
      <c r="J6327" t="s">
        <v>159</v>
      </c>
      <c r="K6327" t="s">
        <v>1510</v>
      </c>
      <c r="L6327" t="s">
        <v>47</v>
      </c>
      <c r="M6327" t="s">
        <v>48</v>
      </c>
      <c r="N6327" t="s">
        <v>120</v>
      </c>
      <c r="O6327">
        <f t="shared" si="98"/>
        <v>2015</v>
      </c>
    </row>
    <row r="6328" spans="1:15" x14ac:dyDescent="0.3">
      <c r="A6328" t="s">
        <v>8034</v>
      </c>
      <c r="B6328" s="7">
        <v>41659</v>
      </c>
      <c r="C6328" t="s">
        <v>1467</v>
      </c>
      <c r="D6328" t="s">
        <v>57</v>
      </c>
      <c r="E6328">
        <v>13.98</v>
      </c>
      <c r="F6328">
        <v>1</v>
      </c>
      <c r="G6328">
        <v>0</v>
      </c>
      <c r="H6328">
        <v>4.0541999999999998</v>
      </c>
      <c r="I6328" t="s">
        <v>44</v>
      </c>
      <c r="J6328" t="s">
        <v>58</v>
      </c>
      <c r="K6328" t="s">
        <v>59</v>
      </c>
      <c r="L6328" t="s">
        <v>99</v>
      </c>
      <c r="M6328" t="s">
        <v>216</v>
      </c>
      <c r="N6328" t="s">
        <v>217</v>
      </c>
      <c r="O6328">
        <f t="shared" si="98"/>
        <v>2014</v>
      </c>
    </row>
    <row r="6329" spans="1:15" x14ac:dyDescent="0.3">
      <c r="A6329" t="s">
        <v>8034</v>
      </c>
      <c r="B6329" s="7">
        <v>41659</v>
      </c>
      <c r="C6329" t="s">
        <v>1467</v>
      </c>
      <c r="D6329" t="s">
        <v>961</v>
      </c>
      <c r="E6329">
        <v>272.94</v>
      </c>
      <c r="F6329">
        <v>3</v>
      </c>
      <c r="G6329">
        <v>0</v>
      </c>
      <c r="H6329">
        <v>30.023399999999999</v>
      </c>
      <c r="I6329" t="s">
        <v>32</v>
      </c>
      <c r="J6329" t="s">
        <v>63</v>
      </c>
      <c r="K6329" t="s">
        <v>962</v>
      </c>
      <c r="L6329" t="s">
        <v>99</v>
      </c>
      <c r="M6329" t="s">
        <v>216</v>
      </c>
      <c r="N6329" t="s">
        <v>217</v>
      </c>
      <c r="O6329">
        <f t="shared" si="98"/>
        <v>2014</v>
      </c>
    </row>
    <row r="6330" spans="1:15" x14ac:dyDescent="0.3">
      <c r="A6330" t="s">
        <v>8034</v>
      </c>
      <c r="B6330" s="7">
        <v>41659</v>
      </c>
      <c r="C6330" t="s">
        <v>1467</v>
      </c>
      <c r="D6330" t="s">
        <v>1829</v>
      </c>
      <c r="E6330">
        <v>19.05</v>
      </c>
      <c r="F6330">
        <v>5</v>
      </c>
      <c r="G6330">
        <v>0</v>
      </c>
      <c r="H6330">
        <v>8.9535</v>
      </c>
      <c r="I6330" t="s">
        <v>44</v>
      </c>
      <c r="J6330" t="s">
        <v>73</v>
      </c>
      <c r="K6330" t="s">
        <v>1830</v>
      </c>
      <c r="L6330" t="s">
        <v>99</v>
      </c>
      <c r="M6330" t="s">
        <v>216</v>
      </c>
      <c r="N6330" t="s">
        <v>217</v>
      </c>
      <c r="O6330">
        <f t="shared" si="98"/>
        <v>2014</v>
      </c>
    </row>
    <row r="6331" spans="1:15" x14ac:dyDescent="0.3">
      <c r="A6331" t="s">
        <v>8034</v>
      </c>
      <c r="B6331" s="7">
        <v>41659</v>
      </c>
      <c r="C6331" t="s">
        <v>1467</v>
      </c>
      <c r="D6331" t="s">
        <v>97</v>
      </c>
      <c r="E6331">
        <v>247.71600000000001</v>
      </c>
      <c r="F6331">
        <v>4</v>
      </c>
      <c r="G6331">
        <v>0.1</v>
      </c>
      <c r="H6331">
        <v>93.581599999999995</v>
      </c>
      <c r="I6331" t="s">
        <v>44</v>
      </c>
      <c r="J6331" t="s">
        <v>76</v>
      </c>
      <c r="K6331" t="s">
        <v>98</v>
      </c>
      <c r="L6331" t="s">
        <v>99</v>
      </c>
      <c r="M6331" t="s">
        <v>216</v>
      </c>
      <c r="N6331" t="s">
        <v>217</v>
      </c>
      <c r="O6331">
        <f t="shared" si="98"/>
        <v>2014</v>
      </c>
    </row>
    <row r="6332" spans="1:15" x14ac:dyDescent="0.3">
      <c r="A6332" t="s">
        <v>8034</v>
      </c>
      <c r="B6332" s="7">
        <v>41659</v>
      </c>
      <c r="C6332" t="s">
        <v>1467</v>
      </c>
      <c r="D6332" t="s">
        <v>4662</v>
      </c>
      <c r="E6332">
        <v>66.58</v>
      </c>
      <c r="F6332">
        <v>2</v>
      </c>
      <c r="G6332">
        <v>0</v>
      </c>
      <c r="H6332">
        <v>15.979200000000001</v>
      </c>
      <c r="I6332" t="s">
        <v>44</v>
      </c>
      <c r="J6332" t="s">
        <v>58</v>
      </c>
      <c r="K6332" t="s">
        <v>4663</v>
      </c>
      <c r="L6332" t="s">
        <v>99</v>
      </c>
      <c r="M6332" t="s">
        <v>216</v>
      </c>
      <c r="N6332" t="s">
        <v>217</v>
      </c>
      <c r="O6332">
        <f t="shared" si="98"/>
        <v>2014</v>
      </c>
    </row>
    <row r="6333" spans="1:15" x14ac:dyDescent="0.3">
      <c r="A6333" t="s">
        <v>8034</v>
      </c>
      <c r="B6333" s="7">
        <v>41659</v>
      </c>
      <c r="C6333" t="s">
        <v>1467</v>
      </c>
      <c r="D6333" t="s">
        <v>3726</v>
      </c>
      <c r="E6333">
        <v>43.92</v>
      </c>
      <c r="F6333">
        <v>3</v>
      </c>
      <c r="G6333">
        <v>0</v>
      </c>
      <c r="H6333">
        <v>12.736800000000001</v>
      </c>
      <c r="I6333" t="s">
        <v>44</v>
      </c>
      <c r="J6333" t="s">
        <v>66</v>
      </c>
      <c r="K6333" t="s">
        <v>3727</v>
      </c>
      <c r="L6333" t="s">
        <v>99</v>
      </c>
      <c r="M6333" t="s">
        <v>216</v>
      </c>
      <c r="N6333" t="s">
        <v>217</v>
      </c>
      <c r="O6333">
        <f t="shared" si="98"/>
        <v>2014</v>
      </c>
    </row>
    <row r="6334" spans="1:15" x14ac:dyDescent="0.3">
      <c r="A6334" t="s">
        <v>8034</v>
      </c>
      <c r="B6334" s="7">
        <v>41659</v>
      </c>
      <c r="C6334" t="s">
        <v>1467</v>
      </c>
      <c r="D6334" t="s">
        <v>3002</v>
      </c>
      <c r="E6334">
        <v>14.73</v>
      </c>
      <c r="F6334">
        <v>3</v>
      </c>
      <c r="G6334">
        <v>0</v>
      </c>
      <c r="H6334">
        <v>4.8609</v>
      </c>
      <c r="I6334" t="s">
        <v>32</v>
      </c>
      <c r="J6334" t="s">
        <v>63</v>
      </c>
      <c r="K6334" t="s">
        <v>3003</v>
      </c>
      <c r="L6334" t="s">
        <v>99</v>
      </c>
      <c r="M6334" t="s">
        <v>216</v>
      </c>
      <c r="N6334" t="s">
        <v>217</v>
      </c>
      <c r="O6334">
        <f t="shared" si="98"/>
        <v>2014</v>
      </c>
    </row>
    <row r="6335" spans="1:15" x14ac:dyDescent="0.3">
      <c r="A6335" t="s">
        <v>8034</v>
      </c>
      <c r="B6335" s="7">
        <v>41659</v>
      </c>
      <c r="C6335" t="s">
        <v>1467</v>
      </c>
      <c r="D6335" t="s">
        <v>3414</v>
      </c>
      <c r="E6335">
        <v>29.7</v>
      </c>
      <c r="F6335">
        <v>5</v>
      </c>
      <c r="G6335">
        <v>0</v>
      </c>
      <c r="H6335">
        <v>13.365</v>
      </c>
      <c r="I6335" t="s">
        <v>44</v>
      </c>
      <c r="J6335" t="s">
        <v>73</v>
      </c>
      <c r="K6335" t="s">
        <v>1075</v>
      </c>
      <c r="L6335" t="s">
        <v>99</v>
      </c>
      <c r="M6335" t="s">
        <v>216</v>
      </c>
      <c r="N6335" t="s">
        <v>217</v>
      </c>
      <c r="O6335">
        <f t="shared" si="98"/>
        <v>2014</v>
      </c>
    </row>
    <row r="6336" spans="1:15" x14ac:dyDescent="0.3">
      <c r="A6336" t="s">
        <v>8035</v>
      </c>
      <c r="B6336" s="7">
        <v>41831</v>
      </c>
      <c r="C6336" t="s">
        <v>5940</v>
      </c>
      <c r="D6336" t="s">
        <v>1108</v>
      </c>
      <c r="E6336">
        <v>49.12</v>
      </c>
      <c r="F6336">
        <v>4</v>
      </c>
      <c r="G6336">
        <v>0</v>
      </c>
      <c r="H6336">
        <v>23.086400000000001</v>
      </c>
      <c r="I6336" t="s">
        <v>44</v>
      </c>
      <c r="J6336" t="s">
        <v>85</v>
      </c>
      <c r="K6336" t="s">
        <v>1109</v>
      </c>
      <c r="L6336" t="s">
        <v>137</v>
      </c>
      <c r="M6336" t="s">
        <v>243</v>
      </c>
      <c r="N6336" t="s">
        <v>244</v>
      </c>
      <c r="O6336">
        <f t="shared" si="98"/>
        <v>2014</v>
      </c>
    </row>
    <row r="6337" spans="1:15" x14ac:dyDescent="0.3">
      <c r="A6337" t="s">
        <v>8035</v>
      </c>
      <c r="B6337" s="7">
        <v>41831</v>
      </c>
      <c r="C6337" t="s">
        <v>5940</v>
      </c>
      <c r="D6337" t="s">
        <v>4260</v>
      </c>
      <c r="E6337">
        <v>18.28</v>
      </c>
      <c r="F6337">
        <v>5</v>
      </c>
      <c r="G6337">
        <v>0.2</v>
      </c>
      <c r="H6337">
        <v>6.3979999999999997</v>
      </c>
      <c r="I6337" t="s">
        <v>44</v>
      </c>
      <c r="J6337" t="s">
        <v>73</v>
      </c>
      <c r="K6337" t="s">
        <v>4261</v>
      </c>
      <c r="L6337" t="s">
        <v>137</v>
      </c>
      <c r="M6337" t="s">
        <v>243</v>
      </c>
      <c r="N6337" t="s">
        <v>244</v>
      </c>
      <c r="O6337">
        <f t="shared" si="98"/>
        <v>2014</v>
      </c>
    </row>
    <row r="6338" spans="1:15" x14ac:dyDescent="0.3">
      <c r="A6338" t="s">
        <v>8036</v>
      </c>
      <c r="B6338" s="7">
        <v>42612</v>
      </c>
      <c r="C6338" t="s">
        <v>5762</v>
      </c>
      <c r="D6338" t="s">
        <v>5851</v>
      </c>
      <c r="E6338">
        <v>47.04</v>
      </c>
      <c r="F6338">
        <v>4</v>
      </c>
      <c r="G6338">
        <v>0</v>
      </c>
      <c r="H6338">
        <v>15.993600000000001</v>
      </c>
      <c r="I6338" t="s">
        <v>32</v>
      </c>
      <c r="J6338" t="s">
        <v>63</v>
      </c>
      <c r="K6338" t="s">
        <v>5852</v>
      </c>
      <c r="L6338" t="s">
        <v>47</v>
      </c>
      <c r="M6338" t="s">
        <v>48</v>
      </c>
      <c r="N6338" t="s">
        <v>49</v>
      </c>
      <c r="O6338">
        <f t="shared" ref="O6338:O6401" si="99">YEAR(B6338)</f>
        <v>2016</v>
      </c>
    </row>
    <row r="6339" spans="1:15" x14ac:dyDescent="0.3">
      <c r="A6339" t="s">
        <v>8036</v>
      </c>
      <c r="B6339" s="7">
        <v>42612</v>
      </c>
      <c r="C6339" t="s">
        <v>5762</v>
      </c>
      <c r="D6339" t="s">
        <v>5646</v>
      </c>
      <c r="E6339">
        <v>339.96</v>
      </c>
      <c r="F6339">
        <v>5</v>
      </c>
      <c r="G6339">
        <v>0.2</v>
      </c>
      <c r="H6339">
        <v>42.494999999999997</v>
      </c>
      <c r="I6339" t="s">
        <v>69</v>
      </c>
      <c r="J6339" t="s">
        <v>70</v>
      </c>
      <c r="K6339" t="s">
        <v>5647</v>
      </c>
      <c r="L6339" t="s">
        <v>47</v>
      </c>
      <c r="M6339" t="s">
        <v>48</v>
      </c>
      <c r="N6339" t="s">
        <v>49</v>
      </c>
      <c r="O6339">
        <f t="shared" si="99"/>
        <v>2016</v>
      </c>
    </row>
    <row r="6340" spans="1:15" x14ac:dyDescent="0.3">
      <c r="A6340" t="s">
        <v>8037</v>
      </c>
      <c r="B6340" s="7">
        <v>43013</v>
      </c>
      <c r="C6340" t="s">
        <v>3524</v>
      </c>
      <c r="D6340" t="s">
        <v>5747</v>
      </c>
      <c r="E6340">
        <v>87.8</v>
      </c>
      <c r="F6340">
        <v>4</v>
      </c>
      <c r="G6340">
        <v>0</v>
      </c>
      <c r="H6340">
        <v>43.9</v>
      </c>
      <c r="I6340" t="s">
        <v>69</v>
      </c>
      <c r="J6340" t="s">
        <v>70</v>
      </c>
      <c r="K6340" t="s">
        <v>5748</v>
      </c>
      <c r="L6340" t="s">
        <v>137</v>
      </c>
      <c r="M6340" t="s">
        <v>243</v>
      </c>
      <c r="N6340" t="s">
        <v>244</v>
      </c>
      <c r="O6340">
        <f t="shared" si="99"/>
        <v>2017</v>
      </c>
    </row>
    <row r="6341" spans="1:15" x14ac:dyDescent="0.3">
      <c r="A6341" t="s">
        <v>8037</v>
      </c>
      <c r="B6341" s="7">
        <v>43013</v>
      </c>
      <c r="C6341" t="s">
        <v>3524</v>
      </c>
      <c r="D6341" t="s">
        <v>2799</v>
      </c>
      <c r="E6341">
        <v>221.38200000000001</v>
      </c>
      <c r="F6341">
        <v>2</v>
      </c>
      <c r="G6341">
        <v>0.1</v>
      </c>
      <c r="H6341">
        <v>2.4598</v>
      </c>
      <c r="I6341" t="s">
        <v>32</v>
      </c>
      <c r="J6341" t="s">
        <v>39</v>
      </c>
      <c r="K6341" t="s">
        <v>2800</v>
      </c>
      <c r="L6341" t="s">
        <v>137</v>
      </c>
      <c r="M6341" t="s">
        <v>243</v>
      </c>
      <c r="N6341" t="s">
        <v>244</v>
      </c>
      <c r="O6341">
        <f t="shared" si="99"/>
        <v>2017</v>
      </c>
    </row>
    <row r="6342" spans="1:15" x14ac:dyDescent="0.3">
      <c r="A6342" t="s">
        <v>8037</v>
      </c>
      <c r="B6342" s="7">
        <v>43013</v>
      </c>
      <c r="C6342" t="s">
        <v>3524</v>
      </c>
      <c r="D6342" t="s">
        <v>6616</v>
      </c>
      <c r="E6342">
        <v>5199.96</v>
      </c>
      <c r="F6342">
        <v>4</v>
      </c>
      <c r="G6342">
        <v>0</v>
      </c>
      <c r="H6342">
        <v>1351.9896000000001</v>
      </c>
      <c r="I6342" t="s">
        <v>69</v>
      </c>
      <c r="J6342" t="s">
        <v>604</v>
      </c>
      <c r="K6342" t="s">
        <v>6617</v>
      </c>
      <c r="L6342" t="s">
        <v>137</v>
      </c>
      <c r="M6342" t="s">
        <v>243</v>
      </c>
      <c r="N6342" t="s">
        <v>244</v>
      </c>
      <c r="O6342">
        <f t="shared" si="99"/>
        <v>2017</v>
      </c>
    </row>
    <row r="6343" spans="1:15" x14ac:dyDescent="0.3">
      <c r="A6343" t="s">
        <v>8038</v>
      </c>
      <c r="B6343" s="7">
        <v>42735</v>
      </c>
      <c r="C6343" t="s">
        <v>4190</v>
      </c>
      <c r="D6343" t="s">
        <v>4116</v>
      </c>
      <c r="E6343">
        <v>156.512</v>
      </c>
      <c r="F6343">
        <v>4</v>
      </c>
      <c r="G6343">
        <v>0.2</v>
      </c>
      <c r="H6343">
        <v>-35.215200000000003</v>
      </c>
      <c r="I6343" t="s">
        <v>44</v>
      </c>
      <c r="J6343" t="s">
        <v>58</v>
      </c>
      <c r="K6343" t="s">
        <v>4117</v>
      </c>
      <c r="L6343" t="s">
        <v>137</v>
      </c>
      <c r="M6343" t="s">
        <v>445</v>
      </c>
      <c r="N6343" t="s">
        <v>2173</v>
      </c>
      <c r="O6343">
        <f t="shared" si="99"/>
        <v>2016</v>
      </c>
    </row>
    <row r="6344" spans="1:15" x14ac:dyDescent="0.3">
      <c r="A6344" t="s">
        <v>8039</v>
      </c>
      <c r="B6344" s="7">
        <v>42070</v>
      </c>
      <c r="C6344" t="s">
        <v>5458</v>
      </c>
      <c r="D6344" t="s">
        <v>875</v>
      </c>
      <c r="E6344">
        <v>119.85</v>
      </c>
      <c r="F6344">
        <v>3</v>
      </c>
      <c r="G6344">
        <v>0</v>
      </c>
      <c r="H6344">
        <v>52.734000000000002</v>
      </c>
      <c r="I6344" t="s">
        <v>69</v>
      </c>
      <c r="J6344" t="s">
        <v>148</v>
      </c>
      <c r="K6344" t="s">
        <v>876</v>
      </c>
      <c r="L6344" t="s">
        <v>137</v>
      </c>
      <c r="M6344" t="s">
        <v>222</v>
      </c>
      <c r="N6344" t="s">
        <v>540</v>
      </c>
      <c r="O6344">
        <f t="shared" si="99"/>
        <v>2015</v>
      </c>
    </row>
    <row r="6345" spans="1:15" x14ac:dyDescent="0.3">
      <c r="A6345" t="s">
        <v>8039</v>
      </c>
      <c r="B6345" s="7">
        <v>42070</v>
      </c>
      <c r="C6345" t="s">
        <v>5458</v>
      </c>
      <c r="D6345" t="s">
        <v>1182</v>
      </c>
      <c r="E6345">
        <v>30.44</v>
      </c>
      <c r="F6345">
        <v>2</v>
      </c>
      <c r="G6345">
        <v>0</v>
      </c>
      <c r="H6345">
        <v>14.9156</v>
      </c>
      <c r="I6345" t="s">
        <v>44</v>
      </c>
      <c r="J6345" t="s">
        <v>73</v>
      </c>
      <c r="K6345" t="s">
        <v>1183</v>
      </c>
      <c r="L6345" t="s">
        <v>137</v>
      </c>
      <c r="M6345" t="s">
        <v>222</v>
      </c>
      <c r="N6345" t="s">
        <v>540</v>
      </c>
      <c r="O6345">
        <f t="shared" si="99"/>
        <v>2015</v>
      </c>
    </row>
    <row r="6346" spans="1:15" x14ac:dyDescent="0.3">
      <c r="A6346" t="s">
        <v>8039</v>
      </c>
      <c r="B6346" s="7">
        <v>42070</v>
      </c>
      <c r="C6346" t="s">
        <v>5458</v>
      </c>
      <c r="D6346" t="s">
        <v>3461</v>
      </c>
      <c r="E6346">
        <v>69.28</v>
      </c>
      <c r="F6346">
        <v>2</v>
      </c>
      <c r="G6346">
        <v>0</v>
      </c>
      <c r="H6346">
        <v>33.254399999999997</v>
      </c>
      <c r="I6346" t="s">
        <v>44</v>
      </c>
      <c r="J6346" t="s">
        <v>73</v>
      </c>
      <c r="K6346" t="s">
        <v>3462</v>
      </c>
      <c r="L6346" t="s">
        <v>137</v>
      </c>
      <c r="M6346" t="s">
        <v>222</v>
      </c>
      <c r="N6346" t="s">
        <v>540</v>
      </c>
      <c r="O6346">
        <f t="shared" si="99"/>
        <v>2015</v>
      </c>
    </row>
    <row r="6347" spans="1:15" x14ac:dyDescent="0.3">
      <c r="A6347" t="s">
        <v>8039</v>
      </c>
      <c r="B6347" s="7">
        <v>42070</v>
      </c>
      <c r="C6347" t="s">
        <v>5458</v>
      </c>
      <c r="D6347" t="s">
        <v>6309</v>
      </c>
      <c r="E6347">
        <v>587.97</v>
      </c>
      <c r="F6347">
        <v>3</v>
      </c>
      <c r="G6347">
        <v>0</v>
      </c>
      <c r="H6347">
        <v>170.51130000000001</v>
      </c>
      <c r="I6347" t="s">
        <v>69</v>
      </c>
      <c r="J6347" t="s">
        <v>70</v>
      </c>
      <c r="K6347" t="s">
        <v>6310</v>
      </c>
      <c r="L6347" t="s">
        <v>137</v>
      </c>
      <c r="M6347" t="s">
        <v>222</v>
      </c>
      <c r="N6347" t="s">
        <v>540</v>
      </c>
      <c r="O6347">
        <f t="shared" si="99"/>
        <v>2015</v>
      </c>
    </row>
    <row r="6348" spans="1:15" x14ac:dyDescent="0.3">
      <c r="A6348" t="s">
        <v>8040</v>
      </c>
      <c r="B6348" s="7">
        <v>43028</v>
      </c>
      <c r="C6348" t="s">
        <v>394</v>
      </c>
      <c r="D6348" t="s">
        <v>3951</v>
      </c>
      <c r="E6348">
        <v>24.55</v>
      </c>
      <c r="F6348">
        <v>5</v>
      </c>
      <c r="G6348">
        <v>0</v>
      </c>
      <c r="H6348">
        <v>12.029500000000001</v>
      </c>
      <c r="I6348" t="s">
        <v>44</v>
      </c>
      <c r="J6348" t="s">
        <v>45</v>
      </c>
      <c r="K6348" t="s">
        <v>3952</v>
      </c>
      <c r="L6348" t="s">
        <v>137</v>
      </c>
      <c r="M6348" t="s">
        <v>243</v>
      </c>
      <c r="N6348" t="s">
        <v>244</v>
      </c>
      <c r="O6348">
        <f t="shared" si="99"/>
        <v>2017</v>
      </c>
    </row>
    <row r="6349" spans="1:15" x14ac:dyDescent="0.3">
      <c r="A6349" t="s">
        <v>8041</v>
      </c>
      <c r="B6349" s="7">
        <v>42125</v>
      </c>
      <c r="C6349" t="s">
        <v>1053</v>
      </c>
      <c r="D6349" t="s">
        <v>1182</v>
      </c>
      <c r="E6349">
        <v>12.176</v>
      </c>
      <c r="F6349">
        <v>1</v>
      </c>
      <c r="G6349">
        <v>0.2</v>
      </c>
      <c r="H6349">
        <v>4.4138000000000002</v>
      </c>
      <c r="I6349" t="s">
        <v>44</v>
      </c>
      <c r="J6349" t="s">
        <v>73</v>
      </c>
      <c r="K6349" t="s">
        <v>1183</v>
      </c>
      <c r="L6349" t="s">
        <v>47</v>
      </c>
      <c r="M6349" t="s">
        <v>48</v>
      </c>
      <c r="N6349" t="s">
        <v>120</v>
      </c>
      <c r="O6349">
        <f t="shared" si="99"/>
        <v>2015</v>
      </c>
    </row>
    <row r="6350" spans="1:15" x14ac:dyDescent="0.3">
      <c r="A6350" t="s">
        <v>8041</v>
      </c>
      <c r="B6350" s="7">
        <v>42125</v>
      </c>
      <c r="C6350" t="s">
        <v>1053</v>
      </c>
      <c r="D6350" t="s">
        <v>918</v>
      </c>
      <c r="E6350">
        <v>37.32</v>
      </c>
      <c r="F6350">
        <v>3</v>
      </c>
      <c r="G6350">
        <v>0</v>
      </c>
      <c r="H6350">
        <v>10.4496</v>
      </c>
      <c r="I6350" t="s">
        <v>44</v>
      </c>
      <c r="J6350" t="s">
        <v>58</v>
      </c>
      <c r="K6350" t="s">
        <v>919</v>
      </c>
      <c r="L6350" t="s">
        <v>47</v>
      </c>
      <c r="M6350" t="s">
        <v>48</v>
      </c>
      <c r="N6350" t="s">
        <v>120</v>
      </c>
      <c r="O6350">
        <f t="shared" si="99"/>
        <v>2015</v>
      </c>
    </row>
    <row r="6351" spans="1:15" x14ac:dyDescent="0.3">
      <c r="A6351" t="s">
        <v>8041</v>
      </c>
      <c r="B6351" s="7">
        <v>42125</v>
      </c>
      <c r="C6351" t="s">
        <v>1053</v>
      </c>
      <c r="D6351" t="s">
        <v>1242</v>
      </c>
      <c r="E6351">
        <v>35.06</v>
      </c>
      <c r="F6351">
        <v>2</v>
      </c>
      <c r="G6351">
        <v>0</v>
      </c>
      <c r="H6351">
        <v>10.518000000000001</v>
      </c>
      <c r="I6351" t="s">
        <v>44</v>
      </c>
      <c r="J6351" t="s">
        <v>515</v>
      </c>
      <c r="K6351" t="s">
        <v>1243</v>
      </c>
      <c r="L6351" t="s">
        <v>47</v>
      </c>
      <c r="M6351" t="s">
        <v>48</v>
      </c>
      <c r="N6351" t="s">
        <v>120</v>
      </c>
      <c r="O6351">
        <f t="shared" si="99"/>
        <v>2015</v>
      </c>
    </row>
    <row r="6352" spans="1:15" x14ac:dyDescent="0.3">
      <c r="A6352" t="s">
        <v>8042</v>
      </c>
      <c r="B6352" s="7">
        <v>42981</v>
      </c>
      <c r="C6352" t="s">
        <v>1159</v>
      </c>
      <c r="D6352" t="s">
        <v>2744</v>
      </c>
      <c r="E6352">
        <v>108.4</v>
      </c>
      <c r="F6352">
        <v>5</v>
      </c>
      <c r="G6352">
        <v>0.6</v>
      </c>
      <c r="H6352">
        <v>-105.69</v>
      </c>
      <c r="I6352" t="s">
        <v>32</v>
      </c>
      <c r="J6352" t="s">
        <v>63</v>
      </c>
      <c r="K6352" t="s">
        <v>2745</v>
      </c>
      <c r="L6352" t="s">
        <v>99</v>
      </c>
      <c r="M6352" t="s">
        <v>100</v>
      </c>
      <c r="N6352" t="s">
        <v>722</v>
      </c>
      <c r="O6352">
        <f t="shared" si="99"/>
        <v>2017</v>
      </c>
    </row>
    <row r="6353" spans="1:15" x14ac:dyDescent="0.3">
      <c r="A6353" t="s">
        <v>8043</v>
      </c>
      <c r="B6353" s="7">
        <v>43042</v>
      </c>
      <c r="C6353" t="s">
        <v>5380</v>
      </c>
      <c r="D6353" t="s">
        <v>3256</v>
      </c>
      <c r="E6353">
        <v>361.37599999999998</v>
      </c>
      <c r="F6353">
        <v>2</v>
      </c>
      <c r="G6353">
        <v>0.2</v>
      </c>
      <c r="H6353">
        <v>27.103200000000001</v>
      </c>
      <c r="I6353" t="s">
        <v>69</v>
      </c>
      <c r="J6353" t="s">
        <v>70</v>
      </c>
      <c r="K6353" t="s">
        <v>3257</v>
      </c>
      <c r="L6353" t="s">
        <v>35</v>
      </c>
      <c r="M6353" t="s">
        <v>55</v>
      </c>
      <c r="N6353" t="s">
        <v>1256</v>
      </c>
      <c r="O6353">
        <f t="shared" si="99"/>
        <v>2017</v>
      </c>
    </row>
    <row r="6354" spans="1:15" x14ac:dyDescent="0.3">
      <c r="A6354" t="s">
        <v>8044</v>
      </c>
      <c r="B6354" s="7">
        <v>42260</v>
      </c>
      <c r="C6354" t="s">
        <v>5397</v>
      </c>
      <c r="D6354" t="s">
        <v>4376</v>
      </c>
      <c r="E6354">
        <v>2.4119999999999999</v>
      </c>
      <c r="F6354">
        <v>1</v>
      </c>
      <c r="G6354">
        <v>0.7</v>
      </c>
      <c r="H6354">
        <v>-2.0099999999999998</v>
      </c>
      <c r="I6354" t="s">
        <v>44</v>
      </c>
      <c r="J6354" t="s">
        <v>73</v>
      </c>
      <c r="K6354" t="s">
        <v>4377</v>
      </c>
      <c r="L6354" t="s">
        <v>137</v>
      </c>
      <c r="M6354" t="s">
        <v>138</v>
      </c>
      <c r="N6354" t="s">
        <v>139</v>
      </c>
      <c r="O6354">
        <f t="shared" si="99"/>
        <v>2015</v>
      </c>
    </row>
    <row r="6355" spans="1:15" x14ac:dyDescent="0.3">
      <c r="A6355" t="s">
        <v>8045</v>
      </c>
      <c r="B6355" s="7">
        <v>42253</v>
      </c>
      <c r="C6355" t="s">
        <v>278</v>
      </c>
      <c r="D6355" t="s">
        <v>6371</v>
      </c>
      <c r="E6355">
        <v>8.39</v>
      </c>
      <c r="F6355">
        <v>1</v>
      </c>
      <c r="G6355">
        <v>0</v>
      </c>
      <c r="H6355">
        <v>2.0975000000000001</v>
      </c>
      <c r="I6355" t="s">
        <v>44</v>
      </c>
      <c r="J6355" t="s">
        <v>76</v>
      </c>
      <c r="K6355" t="s">
        <v>6372</v>
      </c>
      <c r="L6355" t="s">
        <v>137</v>
      </c>
      <c r="M6355" t="s">
        <v>243</v>
      </c>
      <c r="N6355" t="s">
        <v>244</v>
      </c>
      <c r="O6355">
        <f t="shared" si="99"/>
        <v>2015</v>
      </c>
    </row>
    <row r="6356" spans="1:15" x14ac:dyDescent="0.3">
      <c r="A6356" t="s">
        <v>8045</v>
      </c>
      <c r="B6356" s="7">
        <v>42253</v>
      </c>
      <c r="C6356" t="s">
        <v>278</v>
      </c>
      <c r="D6356" t="s">
        <v>3384</v>
      </c>
      <c r="E6356">
        <v>337.98</v>
      </c>
      <c r="F6356">
        <v>2</v>
      </c>
      <c r="G6356">
        <v>0</v>
      </c>
      <c r="H6356">
        <v>101.39400000000001</v>
      </c>
      <c r="I6356" t="s">
        <v>69</v>
      </c>
      <c r="J6356" t="s">
        <v>70</v>
      </c>
      <c r="K6356" t="s">
        <v>3385</v>
      </c>
      <c r="L6356" t="s">
        <v>137</v>
      </c>
      <c r="M6356" t="s">
        <v>243</v>
      </c>
      <c r="N6356" t="s">
        <v>244</v>
      </c>
      <c r="O6356">
        <f t="shared" si="99"/>
        <v>2015</v>
      </c>
    </row>
    <row r="6357" spans="1:15" x14ac:dyDescent="0.3">
      <c r="A6357" t="s">
        <v>8046</v>
      </c>
      <c r="B6357" s="7">
        <v>41918</v>
      </c>
      <c r="C6357" t="s">
        <v>4271</v>
      </c>
      <c r="D6357" t="s">
        <v>734</v>
      </c>
      <c r="E6357">
        <v>83.92</v>
      </c>
      <c r="F6357">
        <v>5</v>
      </c>
      <c r="G6357">
        <v>0.2</v>
      </c>
      <c r="H6357">
        <v>-13.637</v>
      </c>
      <c r="I6357" t="s">
        <v>44</v>
      </c>
      <c r="J6357" t="s">
        <v>58</v>
      </c>
      <c r="K6357" t="s">
        <v>735</v>
      </c>
      <c r="L6357" t="s">
        <v>137</v>
      </c>
      <c r="M6357" t="s">
        <v>138</v>
      </c>
      <c r="N6357" t="s">
        <v>139</v>
      </c>
      <c r="O6357">
        <f t="shared" si="99"/>
        <v>2014</v>
      </c>
    </row>
    <row r="6358" spans="1:15" x14ac:dyDescent="0.3">
      <c r="A6358" t="s">
        <v>8047</v>
      </c>
      <c r="B6358" s="7">
        <v>42758</v>
      </c>
      <c r="C6358" t="s">
        <v>2125</v>
      </c>
      <c r="D6358" t="s">
        <v>4183</v>
      </c>
      <c r="E6358">
        <v>19.68</v>
      </c>
      <c r="F6358">
        <v>5</v>
      </c>
      <c r="G6358">
        <v>0.2</v>
      </c>
      <c r="H6358">
        <v>6.8879999999999999</v>
      </c>
      <c r="I6358" t="s">
        <v>44</v>
      </c>
      <c r="J6358" t="s">
        <v>73</v>
      </c>
      <c r="K6358" t="s">
        <v>4184</v>
      </c>
      <c r="L6358" t="s">
        <v>47</v>
      </c>
      <c r="M6358" t="s">
        <v>93</v>
      </c>
      <c r="N6358" t="s">
        <v>94</v>
      </c>
      <c r="O6358">
        <f t="shared" si="99"/>
        <v>2017</v>
      </c>
    </row>
    <row r="6359" spans="1:15" x14ac:dyDescent="0.3">
      <c r="A6359" t="s">
        <v>8047</v>
      </c>
      <c r="B6359" s="7">
        <v>42758</v>
      </c>
      <c r="C6359" t="s">
        <v>2125</v>
      </c>
      <c r="D6359" t="s">
        <v>2571</v>
      </c>
      <c r="E6359">
        <v>25.92</v>
      </c>
      <c r="F6359">
        <v>4</v>
      </c>
      <c r="G6359">
        <v>0</v>
      </c>
      <c r="H6359">
        <v>12.441599999999999</v>
      </c>
      <c r="I6359" t="s">
        <v>44</v>
      </c>
      <c r="J6359" t="s">
        <v>85</v>
      </c>
      <c r="K6359" t="s">
        <v>2572</v>
      </c>
      <c r="L6359" t="s">
        <v>47</v>
      </c>
      <c r="M6359" t="s">
        <v>93</v>
      </c>
      <c r="N6359" t="s">
        <v>94</v>
      </c>
      <c r="O6359">
        <f t="shared" si="99"/>
        <v>2017</v>
      </c>
    </row>
    <row r="6360" spans="1:15" x14ac:dyDescent="0.3">
      <c r="A6360" t="s">
        <v>8047</v>
      </c>
      <c r="B6360" s="7">
        <v>42758</v>
      </c>
      <c r="C6360" t="s">
        <v>2125</v>
      </c>
      <c r="D6360" t="s">
        <v>3499</v>
      </c>
      <c r="E6360">
        <v>6.48</v>
      </c>
      <c r="F6360">
        <v>1</v>
      </c>
      <c r="G6360">
        <v>0</v>
      </c>
      <c r="H6360">
        <v>3.1103999999999998</v>
      </c>
      <c r="I6360" t="s">
        <v>44</v>
      </c>
      <c r="J6360" t="s">
        <v>85</v>
      </c>
      <c r="K6360" t="s">
        <v>3500</v>
      </c>
      <c r="L6360" t="s">
        <v>47</v>
      </c>
      <c r="M6360" t="s">
        <v>93</v>
      </c>
      <c r="N6360" t="s">
        <v>94</v>
      </c>
      <c r="O6360">
        <f t="shared" si="99"/>
        <v>2017</v>
      </c>
    </row>
    <row r="6361" spans="1:15" x14ac:dyDescent="0.3">
      <c r="A6361" t="s">
        <v>8047</v>
      </c>
      <c r="B6361" s="7">
        <v>42758</v>
      </c>
      <c r="C6361" t="s">
        <v>2125</v>
      </c>
      <c r="D6361" t="s">
        <v>7724</v>
      </c>
      <c r="E6361">
        <v>86.352000000000004</v>
      </c>
      <c r="F6361">
        <v>6</v>
      </c>
      <c r="G6361">
        <v>0.2</v>
      </c>
      <c r="H6361">
        <v>8.6351999999999993</v>
      </c>
      <c r="I6361" t="s">
        <v>69</v>
      </c>
      <c r="J6361" t="s">
        <v>70</v>
      </c>
      <c r="K6361" t="s">
        <v>7725</v>
      </c>
      <c r="L6361" t="s">
        <v>47</v>
      </c>
      <c r="M6361" t="s">
        <v>93</v>
      </c>
      <c r="N6361" t="s">
        <v>94</v>
      </c>
      <c r="O6361">
        <f t="shared" si="99"/>
        <v>2017</v>
      </c>
    </row>
    <row r="6362" spans="1:15" x14ac:dyDescent="0.3">
      <c r="A6362" t="s">
        <v>8048</v>
      </c>
      <c r="B6362" s="7">
        <v>42348</v>
      </c>
      <c r="C6362" t="s">
        <v>7447</v>
      </c>
      <c r="D6362" t="s">
        <v>5546</v>
      </c>
      <c r="E6362">
        <v>56.3</v>
      </c>
      <c r="F6362">
        <v>2</v>
      </c>
      <c r="G6362">
        <v>0</v>
      </c>
      <c r="H6362">
        <v>15.763999999999999</v>
      </c>
      <c r="I6362" t="s">
        <v>44</v>
      </c>
      <c r="J6362" t="s">
        <v>66</v>
      </c>
      <c r="K6362" t="s">
        <v>5547</v>
      </c>
      <c r="L6362" t="s">
        <v>47</v>
      </c>
      <c r="M6362" t="s">
        <v>48</v>
      </c>
      <c r="N6362" t="s">
        <v>49</v>
      </c>
      <c r="O6362">
        <f t="shared" si="99"/>
        <v>2015</v>
      </c>
    </row>
    <row r="6363" spans="1:15" x14ac:dyDescent="0.3">
      <c r="A6363" t="s">
        <v>8049</v>
      </c>
      <c r="B6363" s="7">
        <v>41968</v>
      </c>
      <c r="C6363" t="s">
        <v>2475</v>
      </c>
      <c r="D6363" t="s">
        <v>6207</v>
      </c>
      <c r="E6363">
        <v>51.015999999999998</v>
      </c>
      <c r="F6363">
        <v>7</v>
      </c>
      <c r="G6363">
        <v>0.2</v>
      </c>
      <c r="H6363">
        <v>8.2901000000000007</v>
      </c>
      <c r="I6363" t="s">
        <v>44</v>
      </c>
      <c r="J6363" t="s">
        <v>66</v>
      </c>
      <c r="K6363" t="s">
        <v>6208</v>
      </c>
      <c r="L6363" t="s">
        <v>47</v>
      </c>
      <c r="M6363" t="s">
        <v>378</v>
      </c>
      <c r="N6363" t="s">
        <v>290</v>
      </c>
      <c r="O6363">
        <f t="shared" si="99"/>
        <v>2014</v>
      </c>
    </row>
    <row r="6364" spans="1:15" x14ac:dyDescent="0.3">
      <c r="A6364" t="s">
        <v>8050</v>
      </c>
      <c r="B6364" s="7">
        <v>43060</v>
      </c>
      <c r="C6364" t="s">
        <v>1765</v>
      </c>
      <c r="D6364" t="s">
        <v>1523</v>
      </c>
      <c r="E6364">
        <v>150.80000000000001</v>
      </c>
      <c r="F6364">
        <v>5</v>
      </c>
      <c r="G6364">
        <v>0.2</v>
      </c>
      <c r="H6364">
        <v>56.55</v>
      </c>
      <c r="I6364" t="s">
        <v>44</v>
      </c>
      <c r="J6364" t="s">
        <v>73</v>
      </c>
      <c r="K6364" t="s">
        <v>1524</v>
      </c>
      <c r="L6364" t="s">
        <v>47</v>
      </c>
      <c r="M6364" t="s">
        <v>93</v>
      </c>
      <c r="N6364" t="s">
        <v>8051</v>
      </c>
      <c r="O6364">
        <f t="shared" si="99"/>
        <v>2017</v>
      </c>
    </row>
    <row r="6365" spans="1:15" x14ac:dyDescent="0.3">
      <c r="A6365" t="s">
        <v>8050</v>
      </c>
      <c r="B6365" s="7">
        <v>43060</v>
      </c>
      <c r="C6365" t="s">
        <v>1765</v>
      </c>
      <c r="D6365" t="s">
        <v>8052</v>
      </c>
      <c r="E6365">
        <v>1039.992</v>
      </c>
      <c r="F6365">
        <v>1</v>
      </c>
      <c r="G6365">
        <v>0.2</v>
      </c>
      <c r="H6365">
        <v>103.9992</v>
      </c>
      <c r="I6365" t="s">
        <v>69</v>
      </c>
      <c r="J6365" t="s">
        <v>604</v>
      </c>
      <c r="K6365" t="s">
        <v>8053</v>
      </c>
      <c r="L6365" t="s">
        <v>47</v>
      </c>
      <c r="M6365" t="s">
        <v>93</v>
      </c>
      <c r="N6365" t="s">
        <v>8051</v>
      </c>
      <c r="O6365">
        <f t="shared" si="99"/>
        <v>2017</v>
      </c>
    </row>
    <row r="6366" spans="1:15" x14ac:dyDescent="0.3">
      <c r="A6366" t="s">
        <v>8050</v>
      </c>
      <c r="B6366" s="7">
        <v>43060</v>
      </c>
      <c r="C6366" t="s">
        <v>1765</v>
      </c>
      <c r="D6366" t="s">
        <v>7233</v>
      </c>
      <c r="E6366">
        <v>51.84</v>
      </c>
      <c r="F6366">
        <v>8</v>
      </c>
      <c r="G6366">
        <v>0</v>
      </c>
      <c r="H6366">
        <v>24.883199999999999</v>
      </c>
      <c r="I6366" t="s">
        <v>44</v>
      </c>
      <c r="J6366" t="s">
        <v>85</v>
      </c>
      <c r="K6366" t="s">
        <v>7234</v>
      </c>
      <c r="L6366" t="s">
        <v>47</v>
      </c>
      <c r="M6366" t="s">
        <v>93</v>
      </c>
      <c r="N6366" t="s">
        <v>8051</v>
      </c>
      <c r="O6366">
        <f t="shared" si="99"/>
        <v>2017</v>
      </c>
    </row>
    <row r="6367" spans="1:15" x14ac:dyDescent="0.3">
      <c r="A6367" t="s">
        <v>8054</v>
      </c>
      <c r="B6367" s="7">
        <v>42829</v>
      </c>
      <c r="C6367" t="s">
        <v>2066</v>
      </c>
      <c r="D6367" t="s">
        <v>8055</v>
      </c>
      <c r="E6367">
        <v>41.22</v>
      </c>
      <c r="F6367">
        <v>1</v>
      </c>
      <c r="G6367">
        <v>0</v>
      </c>
      <c r="H6367">
        <v>11.1294</v>
      </c>
      <c r="I6367" t="s">
        <v>69</v>
      </c>
      <c r="J6367" t="s">
        <v>70</v>
      </c>
      <c r="K6367" t="s">
        <v>8056</v>
      </c>
      <c r="L6367" t="s">
        <v>137</v>
      </c>
      <c r="M6367" t="s">
        <v>243</v>
      </c>
      <c r="N6367" t="s">
        <v>244</v>
      </c>
      <c r="O6367">
        <f t="shared" si="99"/>
        <v>2017</v>
      </c>
    </row>
    <row r="6368" spans="1:15" x14ac:dyDescent="0.3">
      <c r="A6368" t="s">
        <v>8054</v>
      </c>
      <c r="B6368" s="7">
        <v>42829</v>
      </c>
      <c r="C6368" t="s">
        <v>2066</v>
      </c>
      <c r="D6368" t="s">
        <v>942</v>
      </c>
      <c r="E6368">
        <v>240.37</v>
      </c>
      <c r="F6368">
        <v>1</v>
      </c>
      <c r="G6368">
        <v>0</v>
      </c>
      <c r="H6368">
        <v>7.2111000000000001</v>
      </c>
      <c r="I6368" t="s">
        <v>44</v>
      </c>
      <c r="J6368" t="s">
        <v>515</v>
      </c>
      <c r="K6368" t="s">
        <v>943</v>
      </c>
      <c r="L6368" t="s">
        <v>137</v>
      </c>
      <c r="M6368" t="s">
        <v>243</v>
      </c>
      <c r="N6368" t="s">
        <v>244</v>
      </c>
      <c r="O6368">
        <f t="shared" si="99"/>
        <v>2017</v>
      </c>
    </row>
    <row r="6369" spans="1:15" x14ac:dyDescent="0.3">
      <c r="A6369" t="s">
        <v>8054</v>
      </c>
      <c r="B6369" s="7">
        <v>42829</v>
      </c>
      <c r="C6369" t="s">
        <v>2066</v>
      </c>
      <c r="D6369" t="s">
        <v>1633</v>
      </c>
      <c r="E6369">
        <v>119.02</v>
      </c>
      <c r="F6369">
        <v>2</v>
      </c>
      <c r="G6369">
        <v>0</v>
      </c>
      <c r="H6369">
        <v>33.325600000000001</v>
      </c>
      <c r="I6369" t="s">
        <v>69</v>
      </c>
      <c r="J6369" t="s">
        <v>70</v>
      </c>
      <c r="K6369" t="s">
        <v>1634</v>
      </c>
      <c r="L6369" t="s">
        <v>137</v>
      </c>
      <c r="M6369" t="s">
        <v>243</v>
      </c>
      <c r="N6369" t="s">
        <v>244</v>
      </c>
      <c r="O6369">
        <f t="shared" si="99"/>
        <v>2017</v>
      </c>
    </row>
    <row r="6370" spans="1:15" x14ac:dyDescent="0.3">
      <c r="A6370" t="s">
        <v>8057</v>
      </c>
      <c r="B6370" s="7">
        <v>42874</v>
      </c>
      <c r="C6370" t="s">
        <v>1483</v>
      </c>
      <c r="D6370" t="s">
        <v>4242</v>
      </c>
      <c r="E6370">
        <v>133.12</v>
      </c>
      <c r="F6370">
        <v>5</v>
      </c>
      <c r="G6370">
        <v>0.2</v>
      </c>
      <c r="H6370">
        <v>49.92</v>
      </c>
      <c r="I6370" t="s">
        <v>44</v>
      </c>
      <c r="J6370" t="s">
        <v>73</v>
      </c>
      <c r="K6370" t="s">
        <v>4243</v>
      </c>
      <c r="L6370" t="s">
        <v>47</v>
      </c>
      <c r="M6370" t="s">
        <v>48</v>
      </c>
      <c r="N6370" t="s">
        <v>561</v>
      </c>
      <c r="O6370">
        <f t="shared" si="99"/>
        <v>2017</v>
      </c>
    </row>
    <row r="6371" spans="1:15" x14ac:dyDescent="0.3">
      <c r="A6371" t="s">
        <v>8058</v>
      </c>
      <c r="B6371" s="7">
        <v>42646</v>
      </c>
      <c r="C6371" t="s">
        <v>6509</v>
      </c>
      <c r="D6371" t="s">
        <v>1009</v>
      </c>
      <c r="E6371">
        <v>38.08</v>
      </c>
      <c r="F6371">
        <v>5</v>
      </c>
      <c r="G6371">
        <v>0.6</v>
      </c>
      <c r="H6371">
        <v>-29.512</v>
      </c>
      <c r="I6371" t="s">
        <v>32</v>
      </c>
      <c r="J6371" t="s">
        <v>63</v>
      </c>
      <c r="K6371" t="s">
        <v>1010</v>
      </c>
      <c r="L6371" t="s">
        <v>99</v>
      </c>
      <c r="M6371" t="s">
        <v>100</v>
      </c>
      <c r="N6371" t="s">
        <v>673</v>
      </c>
      <c r="O6371">
        <f t="shared" si="99"/>
        <v>2016</v>
      </c>
    </row>
    <row r="6372" spans="1:15" x14ac:dyDescent="0.3">
      <c r="A6372" t="s">
        <v>8059</v>
      </c>
      <c r="B6372" s="7">
        <v>42695</v>
      </c>
      <c r="C6372" t="s">
        <v>3336</v>
      </c>
      <c r="D6372" t="s">
        <v>5860</v>
      </c>
      <c r="E6372">
        <v>113.568</v>
      </c>
      <c r="F6372">
        <v>2</v>
      </c>
      <c r="G6372">
        <v>0.2</v>
      </c>
      <c r="H6372">
        <v>12.776400000000001</v>
      </c>
      <c r="I6372" t="s">
        <v>32</v>
      </c>
      <c r="J6372" t="s">
        <v>33</v>
      </c>
      <c r="K6372" t="s">
        <v>5861</v>
      </c>
      <c r="L6372" t="s">
        <v>137</v>
      </c>
      <c r="M6372" t="s">
        <v>243</v>
      </c>
      <c r="N6372" t="s">
        <v>244</v>
      </c>
      <c r="O6372">
        <f t="shared" si="99"/>
        <v>2016</v>
      </c>
    </row>
    <row r="6373" spans="1:15" x14ac:dyDescent="0.3">
      <c r="A6373" t="s">
        <v>8060</v>
      </c>
      <c r="B6373" s="7">
        <v>43011</v>
      </c>
      <c r="C6373" t="s">
        <v>1876</v>
      </c>
      <c r="D6373" t="s">
        <v>431</v>
      </c>
      <c r="E6373">
        <v>83.92</v>
      </c>
      <c r="F6373">
        <v>4</v>
      </c>
      <c r="G6373">
        <v>0</v>
      </c>
      <c r="H6373">
        <v>21.819199999999999</v>
      </c>
      <c r="I6373" t="s">
        <v>32</v>
      </c>
      <c r="J6373" t="s">
        <v>63</v>
      </c>
      <c r="K6373" t="s">
        <v>432</v>
      </c>
      <c r="L6373" t="s">
        <v>137</v>
      </c>
      <c r="M6373" t="s">
        <v>243</v>
      </c>
      <c r="N6373" t="s">
        <v>244</v>
      </c>
      <c r="O6373">
        <f t="shared" si="99"/>
        <v>2017</v>
      </c>
    </row>
    <row r="6374" spans="1:15" x14ac:dyDescent="0.3">
      <c r="A6374" t="s">
        <v>8060</v>
      </c>
      <c r="B6374" s="7">
        <v>43011</v>
      </c>
      <c r="C6374" t="s">
        <v>1876</v>
      </c>
      <c r="D6374" t="s">
        <v>2722</v>
      </c>
      <c r="E6374">
        <v>6.63</v>
      </c>
      <c r="F6374">
        <v>3</v>
      </c>
      <c r="G6374">
        <v>0</v>
      </c>
      <c r="H6374">
        <v>3.1160999999999999</v>
      </c>
      <c r="I6374" t="s">
        <v>44</v>
      </c>
      <c r="J6374" t="s">
        <v>66</v>
      </c>
      <c r="K6374" t="s">
        <v>2723</v>
      </c>
      <c r="L6374" t="s">
        <v>137</v>
      </c>
      <c r="M6374" t="s">
        <v>243</v>
      </c>
      <c r="N6374" t="s">
        <v>244</v>
      </c>
      <c r="O6374">
        <f t="shared" si="99"/>
        <v>2017</v>
      </c>
    </row>
    <row r="6375" spans="1:15" x14ac:dyDescent="0.3">
      <c r="A6375" t="s">
        <v>8060</v>
      </c>
      <c r="B6375" s="7">
        <v>43011</v>
      </c>
      <c r="C6375" t="s">
        <v>1876</v>
      </c>
      <c r="D6375" t="s">
        <v>2379</v>
      </c>
      <c r="E6375">
        <v>371.97</v>
      </c>
      <c r="F6375">
        <v>3</v>
      </c>
      <c r="G6375">
        <v>0</v>
      </c>
      <c r="H6375">
        <v>66.954599999999999</v>
      </c>
      <c r="I6375" t="s">
        <v>69</v>
      </c>
      <c r="J6375" t="s">
        <v>148</v>
      </c>
      <c r="K6375" t="s">
        <v>2380</v>
      </c>
      <c r="L6375" t="s">
        <v>137</v>
      </c>
      <c r="M6375" t="s">
        <v>243</v>
      </c>
      <c r="N6375" t="s">
        <v>244</v>
      </c>
      <c r="O6375">
        <f t="shared" si="99"/>
        <v>2017</v>
      </c>
    </row>
    <row r="6376" spans="1:15" x14ac:dyDescent="0.3">
      <c r="A6376" t="s">
        <v>8061</v>
      </c>
      <c r="B6376" s="7">
        <v>41758</v>
      </c>
      <c r="C6376" t="s">
        <v>1191</v>
      </c>
      <c r="D6376" t="s">
        <v>2246</v>
      </c>
      <c r="E6376">
        <v>561.58399999999995</v>
      </c>
      <c r="F6376">
        <v>2</v>
      </c>
      <c r="G6376">
        <v>0.2</v>
      </c>
      <c r="H6376">
        <v>70.197999999999993</v>
      </c>
      <c r="I6376" t="s">
        <v>32</v>
      </c>
      <c r="J6376" t="s">
        <v>39</v>
      </c>
      <c r="K6376" t="s">
        <v>2247</v>
      </c>
      <c r="L6376" t="s">
        <v>35</v>
      </c>
      <c r="M6376" t="s">
        <v>303</v>
      </c>
      <c r="N6376" t="s">
        <v>304</v>
      </c>
      <c r="O6376">
        <f t="shared" si="99"/>
        <v>2014</v>
      </c>
    </row>
    <row r="6377" spans="1:15" x14ac:dyDescent="0.3">
      <c r="A6377" t="s">
        <v>8061</v>
      </c>
      <c r="B6377" s="7">
        <v>41758</v>
      </c>
      <c r="C6377" t="s">
        <v>1191</v>
      </c>
      <c r="D6377" t="s">
        <v>1235</v>
      </c>
      <c r="E6377">
        <v>99.92</v>
      </c>
      <c r="F6377">
        <v>5</v>
      </c>
      <c r="G6377">
        <v>0.2</v>
      </c>
      <c r="H6377">
        <v>-1.2490000000000001</v>
      </c>
      <c r="I6377" t="s">
        <v>44</v>
      </c>
      <c r="J6377" t="s">
        <v>58</v>
      </c>
      <c r="K6377" t="s">
        <v>1236</v>
      </c>
      <c r="L6377" t="s">
        <v>35</v>
      </c>
      <c r="M6377" t="s">
        <v>303</v>
      </c>
      <c r="N6377" t="s">
        <v>304</v>
      </c>
      <c r="O6377">
        <f t="shared" si="99"/>
        <v>2014</v>
      </c>
    </row>
    <row r="6378" spans="1:15" x14ac:dyDescent="0.3">
      <c r="A6378" t="s">
        <v>8062</v>
      </c>
      <c r="B6378" s="7">
        <v>42650</v>
      </c>
      <c r="C6378" t="s">
        <v>4562</v>
      </c>
      <c r="D6378" t="s">
        <v>353</v>
      </c>
      <c r="E6378">
        <v>4.9279999999999999</v>
      </c>
      <c r="F6378">
        <v>2</v>
      </c>
      <c r="G6378">
        <v>0.2</v>
      </c>
      <c r="H6378">
        <v>1.7248000000000001</v>
      </c>
      <c r="I6378" t="s">
        <v>44</v>
      </c>
      <c r="J6378" t="s">
        <v>45</v>
      </c>
      <c r="K6378" t="s">
        <v>354</v>
      </c>
      <c r="L6378" t="s">
        <v>137</v>
      </c>
      <c r="M6378" t="s">
        <v>138</v>
      </c>
      <c r="N6378" t="s">
        <v>139</v>
      </c>
      <c r="O6378">
        <f t="shared" si="99"/>
        <v>2016</v>
      </c>
    </row>
    <row r="6379" spans="1:15" x14ac:dyDescent="0.3">
      <c r="A6379" t="s">
        <v>8063</v>
      </c>
      <c r="B6379" s="7">
        <v>42719</v>
      </c>
      <c r="C6379" t="s">
        <v>4126</v>
      </c>
      <c r="D6379" t="s">
        <v>4480</v>
      </c>
      <c r="E6379">
        <v>14.76</v>
      </c>
      <c r="F6379">
        <v>2</v>
      </c>
      <c r="G6379">
        <v>0</v>
      </c>
      <c r="H6379">
        <v>4.2804000000000002</v>
      </c>
      <c r="I6379" t="s">
        <v>32</v>
      </c>
      <c r="J6379" t="s">
        <v>63</v>
      </c>
      <c r="K6379" t="s">
        <v>4481</v>
      </c>
      <c r="L6379" t="s">
        <v>47</v>
      </c>
      <c r="M6379" t="s">
        <v>48</v>
      </c>
      <c r="N6379" t="s">
        <v>49</v>
      </c>
      <c r="O6379">
        <f t="shared" si="99"/>
        <v>2016</v>
      </c>
    </row>
    <row r="6380" spans="1:15" x14ac:dyDescent="0.3">
      <c r="A6380" t="s">
        <v>8064</v>
      </c>
      <c r="B6380" s="7">
        <v>42835</v>
      </c>
      <c r="C6380" t="s">
        <v>6904</v>
      </c>
      <c r="D6380" t="s">
        <v>1412</v>
      </c>
      <c r="E6380">
        <v>99.99</v>
      </c>
      <c r="F6380">
        <v>1</v>
      </c>
      <c r="G6380">
        <v>0</v>
      </c>
      <c r="H6380">
        <v>41.995800000000003</v>
      </c>
      <c r="I6380" t="s">
        <v>69</v>
      </c>
      <c r="J6380" t="s">
        <v>148</v>
      </c>
      <c r="K6380" t="s">
        <v>1413</v>
      </c>
      <c r="L6380" t="s">
        <v>137</v>
      </c>
      <c r="M6380" t="s">
        <v>663</v>
      </c>
      <c r="N6380" t="s">
        <v>6937</v>
      </c>
      <c r="O6380">
        <f t="shared" si="99"/>
        <v>2017</v>
      </c>
    </row>
    <row r="6381" spans="1:15" x14ac:dyDescent="0.3">
      <c r="A6381" t="s">
        <v>8064</v>
      </c>
      <c r="B6381" s="7">
        <v>42835</v>
      </c>
      <c r="C6381" t="s">
        <v>6904</v>
      </c>
      <c r="D6381" t="s">
        <v>4601</v>
      </c>
      <c r="E6381">
        <v>286.14999999999998</v>
      </c>
      <c r="F6381">
        <v>5</v>
      </c>
      <c r="G6381">
        <v>0</v>
      </c>
      <c r="H6381">
        <v>71.537499999999994</v>
      </c>
      <c r="I6381" t="s">
        <v>44</v>
      </c>
      <c r="J6381" t="s">
        <v>58</v>
      </c>
      <c r="K6381" t="s">
        <v>4602</v>
      </c>
      <c r="L6381" t="s">
        <v>137</v>
      </c>
      <c r="M6381" t="s">
        <v>663</v>
      </c>
      <c r="N6381" t="s">
        <v>6937</v>
      </c>
      <c r="O6381">
        <f t="shared" si="99"/>
        <v>2017</v>
      </c>
    </row>
    <row r="6382" spans="1:15" x14ac:dyDescent="0.3">
      <c r="A6382" t="s">
        <v>8065</v>
      </c>
      <c r="B6382" s="7">
        <v>41737</v>
      </c>
      <c r="C6382" t="s">
        <v>3543</v>
      </c>
      <c r="D6382" t="s">
        <v>5706</v>
      </c>
      <c r="E6382">
        <v>49.792000000000002</v>
      </c>
      <c r="F6382">
        <v>8</v>
      </c>
      <c r="G6382">
        <v>0.2</v>
      </c>
      <c r="H6382">
        <v>-11.8256</v>
      </c>
      <c r="I6382" t="s">
        <v>44</v>
      </c>
      <c r="J6382" t="s">
        <v>241</v>
      </c>
      <c r="K6382" t="s">
        <v>5707</v>
      </c>
      <c r="L6382" t="s">
        <v>47</v>
      </c>
      <c r="M6382" t="s">
        <v>281</v>
      </c>
      <c r="N6382" t="s">
        <v>7247</v>
      </c>
      <c r="O6382">
        <f t="shared" si="99"/>
        <v>2014</v>
      </c>
    </row>
    <row r="6383" spans="1:15" x14ac:dyDescent="0.3">
      <c r="A6383" t="s">
        <v>8066</v>
      </c>
      <c r="B6383" s="7">
        <v>42458</v>
      </c>
      <c r="C6383" t="s">
        <v>1375</v>
      </c>
      <c r="D6383" t="s">
        <v>1963</v>
      </c>
      <c r="E6383">
        <v>299.97500000000002</v>
      </c>
      <c r="F6383">
        <v>5</v>
      </c>
      <c r="G6383">
        <v>0.5</v>
      </c>
      <c r="H6383">
        <v>-167.98599999999999</v>
      </c>
      <c r="I6383" t="s">
        <v>32</v>
      </c>
      <c r="J6383" t="s">
        <v>33</v>
      </c>
      <c r="K6383" t="s">
        <v>1964</v>
      </c>
      <c r="L6383" t="s">
        <v>137</v>
      </c>
      <c r="M6383" t="s">
        <v>445</v>
      </c>
      <c r="N6383" t="s">
        <v>290</v>
      </c>
      <c r="O6383">
        <f t="shared" si="99"/>
        <v>2016</v>
      </c>
    </row>
    <row r="6384" spans="1:15" x14ac:dyDescent="0.3">
      <c r="A6384" t="s">
        <v>8066</v>
      </c>
      <c r="B6384" s="7">
        <v>42458</v>
      </c>
      <c r="C6384" t="s">
        <v>1375</v>
      </c>
      <c r="D6384" t="s">
        <v>4805</v>
      </c>
      <c r="E6384">
        <v>158.376</v>
      </c>
      <c r="F6384">
        <v>4</v>
      </c>
      <c r="G6384">
        <v>0.4</v>
      </c>
      <c r="H6384">
        <v>-36.9544</v>
      </c>
      <c r="I6384" t="s">
        <v>69</v>
      </c>
      <c r="J6384" t="s">
        <v>70</v>
      </c>
      <c r="K6384" t="s">
        <v>4806</v>
      </c>
      <c r="L6384" t="s">
        <v>137</v>
      </c>
      <c r="M6384" t="s">
        <v>445</v>
      </c>
      <c r="N6384" t="s">
        <v>290</v>
      </c>
      <c r="O6384">
        <f t="shared" si="99"/>
        <v>2016</v>
      </c>
    </row>
    <row r="6385" spans="1:15" x14ac:dyDescent="0.3">
      <c r="A6385" t="s">
        <v>8067</v>
      </c>
      <c r="B6385" s="7">
        <v>42750</v>
      </c>
      <c r="C6385" t="s">
        <v>4932</v>
      </c>
      <c r="D6385" t="s">
        <v>2751</v>
      </c>
      <c r="E6385">
        <v>32.783999999999999</v>
      </c>
      <c r="F6385">
        <v>4</v>
      </c>
      <c r="G6385">
        <v>0.8</v>
      </c>
      <c r="H6385">
        <v>-52.4544</v>
      </c>
      <c r="I6385" t="s">
        <v>44</v>
      </c>
      <c r="J6385" t="s">
        <v>73</v>
      </c>
      <c r="K6385" t="s">
        <v>2752</v>
      </c>
      <c r="L6385" t="s">
        <v>99</v>
      </c>
      <c r="M6385" t="s">
        <v>100</v>
      </c>
      <c r="N6385" t="s">
        <v>1097</v>
      </c>
      <c r="O6385">
        <f t="shared" si="99"/>
        <v>2017</v>
      </c>
    </row>
    <row r="6386" spans="1:15" x14ac:dyDescent="0.3">
      <c r="A6386" t="s">
        <v>8067</v>
      </c>
      <c r="B6386" s="7">
        <v>42750</v>
      </c>
      <c r="C6386" t="s">
        <v>4932</v>
      </c>
      <c r="D6386" t="s">
        <v>899</v>
      </c>
      <c r="E6386">
        <v>47.984000000000002</v>
      </c>
      <c r="F6386">
        <v>2</v>
      </c>
      <c r="G6386">
        <v>0.2</v>
      </c>
      <c r="H6386">
        <v>14.395200000000001</v>
      </c>
      <c r="I6386" t="s">
        <v>69</v>
      </c>
      <c r="J6386" t="s">
        <v>148</v>
      </c>
      <c r="K6386" t="s">
        <v>900</v>
      </c>
      <c r="L6386" t="s">
        <v>99</v>
      </c>
      <c r="M6386" t="s">
        <v>100</v>
      </c>
      <c r="N6386" t="s">
        <v>1097</v>
      </c>
      <c r="O6386">
        <f t="shared" si="99"/>
        <v>2017</v>
      </c>
    </row>
    <row r="6387" spans="1:15" x14ac:dyDescent="0.3">
      <c r="A6387" t="s">
        <v>8067</v>
      </c>
      <c r="B6387" s="7">
        <v>42750</v>
      </c>
      <c r="C6387" t="s">
        <v>4932</v>
      </c>
      <c r="D6387" t="s">
        <v>6291</v>
      </c>
      <c r="E6387">
        <v>62.591999999999999</v>
      </c>
      <c r="F6387">
        <v>8</v>
      </c>
      <c r="G6387">
        <v>0.2</v>
      </c>
      <c r="H6387">
        <v>13.300800000000001</v>
      </c>
      <c r="I6387" t="s">
        <v>69</v>
      </c>
      <c r="J6387" t="s">
        <v>148</v>
      </c>
      <c r="K6387" t="s">
        <v>6292</v>
      </c>
      <c r="L6387" t="s">
        <v>99</v>
      </c>
      <c r="M6387" t="s">
        <v>100</v>
      </c>
      <c r="N6387" t="s">
        <v>1097</v>
      </c>
      <c r="O6387">
        <f t="shared" si="99"/>
        <v>2017</v>
      </c>
    </row>
    <row r="6388" spans="1:15" x14ac:dyDescent="0.3">
      <c r="A6388" t="s">
        <v>8067</v>
      </c>
      <c r="B6388" s="7">
        <v>42750</v>
      </c>
      <c r="C6388" t="s">
        <v>4932</v>
      </c>
      <c r="D6388" t="s">
        <v>1414</v>
      </c>
      <c r="E6388">
        <v>4.2759999999999998</v>
      </c>
      <c r="F6388">
        <v>1</v>
      </c>
      <c r="G6388">
        <v>0.8</v>
      </c>
      <c r="H6388">
        <v>-6.6277999999999997</v>
      </c>
      <c r="I6388" t="s">
        <v>44</v>
      </c>
      <c r="J6388" t="s">
        <v>73</v>
      </c>
      <c r="K6388" t="s">
        <v>1415</v>
      </c>
      <c r="L6388" t="s">
        <v>99</v>
      </c>
      <c r="M6388" t="s">
        <v>100</v>
      </c>
      <c r="N6388" t="s">
        <v>1097</v>
      </c>
      <c r="O6388">
        <f t="shared" si="99"/>
        <v>2017</v>
      </c>
    </row>
    <row r="6389" spans="1:15" x14ac:dyDescent="0.3">
      <c r="A6389" t="s">
        <v>8068</v>
      </c>
      <c r="B6389" s="7">
        <v>41669</v>
      </c>
      <c r="C6389" t="s">
        <v>1212</v>
      </c>
      <c r="D6389" t="s">
        <v>1788</v>
      </c>
      <c r="E6389">
        <v>10.56</v>
      </c>
      <c r="F6389">
        <v>2</v>
      </c>
      <c r="G6389">
        <v>0</v>
      </c>
      <c r="H6389">
        <v>4.7519999999999998</v>
      </c>
      <c r="I6389" t="s">
        <v>44</v>
      </c>
      <c r="J6389" t="s">
        <v>85</v>
      </c>
      <c r="K6389" t="s">
        <v>1789</v>
      </c>
      <c r="L6389" t="s">
        <v>99</v>
      </c>
      <c r="M6389" t="s">
        <v>216</v>
      </c>
      <c r="N6389" t="s">
        <v>779</v>
      </c>
      <c r="O6389">
        <f t="shared" si="99"/>
        <v>2014</v>
      </c>
    </row>
    <row r="6390" spans="1:15" x14ac:dyDescent="0.3">
      <c r="A6390" t="s">
        <v>8068</v>
      </c>
      <c r="B6390" s="7">
        <v>41669</v>
      </c>
      <c r="C6390" t="s">
        <v>1212</v>
      </c>
      <c r="D6390" t="s">
        <v>606</v>
      </c>
      <c r="E6390">
        <v>229.94</v>
      </c>
      <c r="F6390">
        <v>2</v>
      </c>
      <c r="G6390">
        <v>0</v>
      </c>
      <c r="H6390">
        <v>6.8982000000000001</v>
      </c>
      <c r="I6390" t="s">
        <v>44</v>
      </c>
      <c r="J6390" t="s">
        <v>58</v>
      </c>
      <c r="K6390" t="s">
        <v>607</v>
      </c>
      <c r="L6390" t="s">
        <v>99</v>
      </c>
      <c r="M6390" t="s">
        <v>216</v>
      </c>
      <c r="N6390" t="s">
        <v>779</v>
      </c>
      <c r="O6390">
        <f t="shared" si="99"/>
        <v>2014</v>
      </c>
    </row>
    <row r="6391" spans="1:15" x14ac:dyDescent="0.3">
      <c r="A6391" t="s">
        <v>8069</v>
      </c>
      <c r="B6391" s="7">
        <v>42042</v>
      </c>
      <c r="C6391" t="s">
        <v>3395</v>
      </c>
      <c r="D6391" t="s">
        <v>2168</v>
      </c>
      <c r="E6391">
        <v>311.14999999999998</v>
      </c>
      <c r="F6391">
        <v>5</v>
      </c>
      <c r="G6391">
        <v>0</v>
      </c>
      <c r="H6391">
        <v>146.2405</v>
      </c>
      <c r="I6391" t="s">
        <v>44</v>
      </c>
      <c r="J6391" t="s">
        <v>159</v>
      </c>
      <c r="K6391" t="s">
        <v>2169</v>
      </c>
      <c r="L6391" t="s">
        <v>35</v>
      </c>
      <c r="M6391" t="s">
        <v>289</v>
      </c>
      <c r="N6391" t="s">
        <v>290</v>
      </c>
      <c r="O6391">
        <f t="shared" si="99"/>
        <v>2015</v>
      </c>
    </row>
    <row r="6392" spans="1:15" x14ac:dyDescent="0.3">
      <c r="A6392" t="s">
        <v>8069</v>
      </c>
      <c r="B6392" s="7">
        <v>42042</v>
      </c>
      <c r="C6392" t="s">
        <v>3395</v>
      </c>
      <c r="D6392" t="s">
        <v>811</v>
      </c>
      <c r="E6392">
        <v>12.96</v>
      </c>
      <c r="F6392">
        <v>2</v>
      </c>
      <c r="G6392">
        <v>0</v>
      </c>
      <c r="H6392">
        <v>6.3503999999999996</v>
      </c>
      <c r="I6392" t="s">
        <v>44</v>
      </c>
      <c r="J6392" t="s">
        <v>85</v>
      </c>
      <c r="K6392" t="s">
        <v>812</v>
      </c>
      <c r="L6392" t="s">
        <v>35</v>
      </c>
      <c r="M6392" t="s">
        <v>289</v>
      </c>
      <c r="N6392" t="s">
        <v>290</v>
      </c>
      <c r="O6392">
        <f t="shared" si="99"/>
        <v>2015</v>
      </c>
    </row>
    <row r="6393" spans="1:15" x14ac:dyDescent="0.3">
      <c r="A6393" t="s">
        <v>8070</v>
      </c>
      <c r="B6393" s="7">
        <v>42718</v>
      </c>
      <c r="C6393" t="s">
        <v>105</v>
      </c>
      <c r="D6393" t="s">
        <v>5627</v>
      </c>
      <c r="E6393">
        <v>14.62</v>
      </c>
      <c r="F6393">
        <v>2</v>
      </c>
      <c r="G6393">
        <v>0</v>
      </c>
      <c r="H6393">
        <v>6.7252000000000001</v>
      </c>
      <c r="I6393" t="s">
        <v>44</v>
      </c>
      <c r="J6393" t="s">
        <v>85</v>
      </c>
      <c r="K6393" t="s">
        <v>5628</v>
      </c>
      <c r="L6393" t="s">
        <v>137</v>
      </c>
      <c r="M6393" t="s">
        <v>243</v>
      </c>
      <c r="N6393" t="s">
        <v>244</v>
      </c>
      <c r="O6393">
        <f t="shared" si="99"/>
        <v>2016</v>
      </c>
    </row>
    <row r="6394" spans="1:15" x14ac:dyDescent="0.3">
      <c r="A6394" t="s">
        <v>8070</v>
      </c>
      <c r="B6394" s="7">
        <v>42718</v>
      </c>
      <c r="C6394" t="s">
        <v>105</v>
      </c>
      <c r="D6394" t="s">
        <v>4202</v>
      </c>
      <c r="E6394">
        <v>5.76</v>
      </c>
      <c r="F6394">
        <v>2</v>
      </c>
      <c r="G6394">
        <v>0</v>
      </c>
      <c r="H6394">
        <v>2.8224</v>
      </c>
      <c r="I6394" t="s">
        <v>44</v>
      </c>
      <c r="J6394" t="s">
        <v>45</v>
      </c>
      <c r="K6394" t="s">
        <v>4203</v>
      </c>
      <c r="L6394" t="s">
        <v>137</v>
      </c>
      <c r="M6394" t="s">
        <v>243</v>
      </c>
      <c r="N6394" t="s">
        <v>244</v>
      </c>
      <c r="O6394">
        <f t="shared" si="99"/>
        <v>2016</v>
      </c>
    </row>
    <row r="6395" spans="1:15" x14ac:dyDescent="0.3">
      <c r="A6395" t="s">
        <v>8070</v>
      </c>
      <c r="B6395" s="7">
        <v>42718</v>
      </c>
      <c r="C6395" t="s">
        <v>105</v>
      </c>
      <c r="D6395" t="s">
        <v>443</v>
      </c>
      <c r="E6395">
        <v>21.48</v>
      </c>
      <c r="F6395">
        <v>6</v>
      </c>
      <c r="G6395">
        <v>0</v>
      </c>
      <c r="H6395">
        <v>10.5252</v>
      </c>
      <c r="I6395" t="s">
        <v>44</v>
      </c>
      <c r="J6395" t="s">
        <v>241</v>
      </c>
      <c r="K6395" t="s">
        <v>444</v>
      </c>
      <c r="L6395" t="s">
        <v>137</v>
      </c>
      <c r="M6395" t="s">
        <v>243</v>
      </c>
      <c r="N6395" t="s">
        <v>244</v>
      </c>
      <c r="O6395">
        <f t="shared" si="99"/>
        <v>2016</v>
      </c>
    </row>
    <row r="6396" spans="1:15" x14ac:dyDescent="0.3">
      <c r="A6396" t="s">
        <v>8070</v>
      </c>
      <c r="B6396" s="7">
        <v>42718</v>
      </c>
      <c r="C6396" t="s">
        <v>105</v>
      </c>
      <c r="D6396" t="s">
        <v>3748</v>
      </c>
      <c r="E6396">
        <v>396.92</v>
      </c>
      <c r="F6396">
        <v>4</v>
      </c>
      <c r="G6396">
        <v>0</v>
      </c>
      <c r="H6396">
        <v>198.46</v>
      </c>
      <c r="I6396" t="s">
        <v>32</v>
      </c>
      <c r="J6396" t="s">
        <v>63</v>
      </c>
      <c r="K6396" t="s">
        <v>3749</v>
      </c>
      <c r="L6396" t="s">
        <v>137</v>
      </c>
      <c r="M6396" t="s">
        <v>243</v>
      </c>
      <c r="N6396" t="s">
        <v>244</v>
      </c>
      <c r="O6396">
        <f t="shared" si="99"/>
        <v>2016</v>
      </c>
    </row>
    <row r="6397" spans="1:15" x14ac:dyDescent="0.3">
      <c r="A6397" t="s">
        <v>8070</v>
      </c>
      <c r="B6397" s="7">
        <v>42718</v>
      </c>
      <c r="C6397" t="s">
        <v>105</v>
      </c>
      <c r="D6397" t="s">
        <v>1563</v>
      </c>
      <c r="E6397">
        <v>17.149999999999999</v>
      </c>
      <c r="F6397">
        <v>1</v>
      </c>
      <c r="G6397">
        <v>0</v>
      </c>
      <c r="H6397">
        <v>4.6304999999999996</v>
      </c>
      <c r="I6397" t="s">
        <v>44</v>
      </c>
      <c r="J6397" t="s">
        <v>58</v>
      </c>
      <c r="K6397" t="s">
        <v>1564</v>
      </c>
      <c r="L6397" t="s">
        <v>137</v>
      </c>
      <c r="M6397" t="s">
        <v>243</v>
      </c>
      <c r="N6397" t="s">
        <v>244</v>
      </c>
      <c r="O6397">
        <f t="shared" si="99"/>
        <v>2016</v>
      </c>
    </row>
    <row r="6398" spans="1:15" x14ac:dyDescent="0.3">
      <c r="A6398" t="s">
        <v>8070</v>
      </c>
      <c r="B6398" s="7">
        <v>42718</v>
      </c>
      <c r="C6398" t="s">
        <v>105</v>
      </c>
      <c r="D6398" t="s">
        <v>8071</v>
      </c>
      <c r="E6398">
        <v>23.12</v>
      </c>
      <c r="F6398">
        <v>2</v>
      </c>
      <c r="G6398">
        <v>0.2</v>
      </c>
      <c r="H6398">
        <v>7.8029999999999999</v>
      </c>
      <c r="I6398" t="s">
        <v>44</v>
      </c>
      <c r="J6398" t="s">
        <v>73</v>
      </c>
      <c r="K6398" t="s">
        <v>8072</v>
      </c>
      <c r="L6398" t="s">
        <v>137</v>
      </c>
      <c r="M6398" t="s">
        <v>243</v>
      </c>
      <c r="N6398" t="s">
        <v>244</v>
      </c>
      <c r="O6398">
        <f t="shared" si="99"/>
        <v>2016</v>
      </c>
    </row>
    <row r="6399" spans="1:15" x14ac:dyDescent="0.3">
      <c r="A6399" t="s">
        <v>8073</v>
      </c>
      <c r="B6399" s="7">
        <v>43039</v>
      </c>
      <c r="C6399" t="s">
        <v>4430</v>
      </c>
      <c r="D6399" t="s">
        <v>987</v>
      </c>
      <c r="E6399">
        <v>5.2480000000000002</v>
      </c>
      <c r="F6399">
        <v>2</v>
      </c>
      <c r="G6399">
        <v>0.2</v>
      </c>
      <c r="H6399">
        <v>0.59040000000000004</v>
      </c>
      <c r="I6399" t="s">
        <v>44</v>
      </c>
      <c r="J6399" t="s">
        <v>66</v>
      </c>
      <c r="K6399" t="s">
        <v>988</v>
      </c>
      <c r="L6399" t="s">
        <v>99</v>
      </c>
      <c r="M6399" t="s">
        <v>100</v>
      </c>
      <c r="N6399" t="s">
        <v>722</v>
      </c>
      <c r="O6399">
        <f t="shared" si="99"/>
        <v>2017</v>
      </c>
    </row>
    <row r="6400" spans="1:15" x14ac:dyDescent="0.3">
      <c r="A6400" t="s">
        <v>8074</v>
      </c>
      <c r="B6400" s="7">
        <v>42953</v>
      </c>
      <c r="C6400" t="s">
        <v>356</v>
      </c>
      <c r="D6400" t="s">
        <v>5158</v>
      </c>
      <c r="E6400">
        <v>824.95</v>
      </c>
      <c r="F6400">
        <v>5</v>
      </c>
      <c r="G6400">
        <v>0</v>
      </c>
      <c r="H6400">
        <v>247.48500000000001</v>
      </c>
      <c r="I6400" t="s">
        <v>69</v>
      </c>
      <c r="J6400" t="s">
        <v>70</v>
      </c>
      <c r="K6400" t="s">
        <v>5159</v>
      </c>
      <c r="L6400" t="s">
        <v>137</v>
      </c>
      <c r="M6400" t="s">
        <v>2372</v>
      </c>
      <c r="N6400" t="s">
        <v>88</v>
      </c>
      <c r="O6400">
        <f t="shared" si="99"/>
        <v>2017</v>
      </c>
    </row>
    <row r="6401" spans="1:15" x14ac:dyDescent="0.3">
      <c r="A6401" t="s">
        <v>8074</v>
      </c>
      <c r="B6401" s="7">
        <v>42953</v>
      </c>
      <c r="C6401" t="s">
        <v>356</v>
      </c>
      <c r="D6401" t="s">
        <v>3623</v>
      </c>
      <c r="E6401">
        <v>24.64</v>
      </c>
      <c r="F6401">
        <v>8</v>
      </c>
      <c r="G6401">
        <v>0</v>
      </c>
      <c r="H6401">
        <v>11.827199999999999</v>
      </c>
      <c r="I6401" t="s">
        <v>44</v>
      </c>
      <c r="J6401" t="s">
        <v>45</v>
      </c>
      <c r="K6401" t="s">
        <v>3624</v>
      </c>
      <c r="L6401" t="s">
        <v>137</v>
      </c>
      <c r="M6401" t="s">
        <v>2372</v>
      </c>
      <c r="N6401" t="s">
        <v>88</v>
      </c>
      <c r="O6401">
        <f t="shared" si="99"/>
        <v>2017</v>
      </c>
    </row>
    <row r="6402" spans="1:15" x14ac:dyDescent="0.3">
      <c r="A6402" t="s">
        <v>8074</v>
      </c>
      <c r="B6402" s="7">
        <v>42953</v>
      </c>
      <c r="C6402" t="s">
        <v>356</v>
      </c>
      <c r="D6402" t="s">
        <v>435</v>
      </c>
      <c r="E6402">
        <v>227.88</v>
      </c>
      <c r="F6402">
        <v>6</v>
      </c>
      <c r="G6402">
        <v>0</v>
      </c>
      <c r="H6402">
        <v>68.364000000000004</v>
      </c>
      <c r="I6402" t="s">
        <v>44</v>
      </c>
      <c r="J6402" t="s">
        <v>66</v>
      </c>
      <c r="K6402" t="s">
        <v>436</v>
      </c>
      <c r="L6402" t="s">
        <v>137</v>
      </c>
      <c r="M6402" t="s">
        <v>2372</v>
      </c>
      <c r="N6402" t="s">
        <v>88</v>
      </c>
      <c r="O6402">
        <f t="shared" ref="O6402:O6465" si="100">YEAR(B6402)</f>
        <v>2017</v>
      </c>
    </row>
    <row r="6403" spans="1:15" x14ac:dyDescent="0.3">
      <c r="A6403" t="s">
        <v>8075</v>
      </c>
      <c r="B6403" s="7">
        <v>42885</v>
      </c>
      <c r="C6403" t="s">
        <v>1737</v>
      </c>
      <c r="D6403" t="s">
        <v>3941</v>
      </c>
      <c r="E6403">
        <v>241.96</v>
      </c>
      <c r="F6403">
        <v>2</v>
      </c>
      <c r="G6403">
        <v>0</v>
      </c>
      <c r="H6403">
        <v>33.874400000000001</v>
      </c>
      <c r="I6403" t="s">
        <v>32</v>
      </c>
      <c r="J6403" t="s">
        <v>33</v>
      </c>
      <c r="K6403" t="s">
        <v>3942</v>
      </c>
      <c r="L6403" t="s">
        <v>35</v>
      </c>
      <c r="M6403" t="s">
        <v>653</v>
      </c>
      <c r="N6403" t="s">
        <v>3758</v>
      </c>
      <c r="O6403">
        <f t="shared" si="100"/>
        <v>2017</v>
      </c>
    </row>
    <row r="6404" spans="1:15" x14ac:dyDescent="0.3">
      <c r="A6404" t="s">
        <v>8075</v>
      </c>
      <c r="B6404" s="7">
        <v>42885</v>
      </c>
      <c r="C6404" t="s">
        <v>1737</v>
      </c>
      <c r="D6404" t="s">
        <v>3728</v>
      </c>
      <c r="E6404">
        <v>3.89</v>
      </c>
      <c r="F6404">
        <v>1</v>
      </c>
      <c r="G6404">
        <v>0</v>
      </c>
      <c r="H6404">
        <v>1.8672</v>
      </c>
      <c r="I6404" t="s">
        <v>44</v>
      </c>
      <c r="J6404" t="s">
        <v>73</v>
      </c>
      <c r="K6404" t="s">
        <v>3729</v>
      </c>
      <c r="L6404" t="s">
        <v>35</v>
      </c>
      <c r="M6404" t="s">
        <v>653</v>
      </c>
      <c r="N6404" t="s">
        <v>3758</v>
      </c>
      <c r="O6404">
        <f t="shared" si="100"/>
        <v>2017</v>
      </c>
    </row>
    <row r="6405" spans="1:15" x14ac:dyDescent="0.3">
      <c r="A6405" t="s">
        <v>8075</v>
      </c>
      <c r="B6405" s="7">
        <v>42885</v>
      </c>
      <c r="C6405" t="s">
        <v>1737</v>
      </c>
      <c r="D6405" t="s">
        <v>6091</v>
      </c>
      <c r="E6405">
        <v>8.01</v>
      </c>
      <c r="F6405">
        <v>3</v>
      </c>
      <c r="G6405">
        <v>0</v>
      </c>
      <c r="H6405">
        <v>3.0438000000000001</v>
      </c>
      <c r="I6405" t="s">
        <v>32</v>
      </c>
      <c r="J6405" t="s">
        <v>63</v>
      </c>
      <c r="K6405" t="s">
        <v>6092</v>
      </c>
      <c r="L6405" t="s">
        <v>35</v>
      </c>
      <c r="M6405" t="s">
        <v>653</v>
      </c>
      <c r="N6405" t="s">
        <v>3758</v>
      </c>
      <c r="O6405">
        <f t="shared" si="100"/>
        <v>2017</v>
      </c>
    </row>
    <row r="6406" spans="1:15" x14ac:dyDescent="0.3">
      <c r="A6406" t="s">
        <v>8076</v>
      </c>
      <c r="B6406" s="7">
        <v>42338</v>
      </c>
      <c r="C6406" t="s">
        <v>3938</v>
      </c>
      <c r="D6406" t="s">
        <v>4224</v>
      </c>
      <c r="E6406">
        <v>177.48</v>
      </c>
      <c r="F6406">
        <v>3</v>
      </c>
      <c r="G6406">
        <v>0.2</v>
      </c>
      <c r="H6406">
        <v>19.9665</v>
      </c>
      <c r="I6406" t="s">
        <v>69</v>
      </c>
      <c r="J6406" t="s">
        <v>70</v>
      </c>
      <c r="K6406" t="s">
        <v>4225</v>
      </c>
      <c r="L6406" t="s">
        <v>35</v>
      </c>
      <c r="M6406" t="s">
        <v>87</v>
      </c>
      <c r="N6406" t="s">
        <v>4048</v>
      </c>
      <c r="O6406">
        <f t="shared" si="100"/>
        <v>2015</v>
      </c>
    </row>
    <row r="6407" spans="1:15" x14ac:dyDescent="0.3">
      <c r="A6407" t="s">
        <v>8077</v>
      </c>
      <c r="B6407" s="7">
        <v>42978</v>
      </c>
      <c r="C6407" t="s">
        <v>2238</v>
      </c>
      <c r="D6407" t="s">
        <v>1406</v>
      </c>
      <c r="E6407">
        <v>569.56799999999998</v>
      </c>
      <c r="F6407">
        <v>2</v>
      </c>
      <c r="G6407">
        <v>0.2</v>
      </c>
      <c r="H6407">
        <v>7.1196000000000002</v>
      </c>
      <c r="I6407" t="s">
        <v>32</v>
      </c>
      <c r="J6407" t="s">
        <v>39</v>
      </c>
      <c r="K6407" t="s">
        <v>1407</v>
      </c>
      <c r="L6407" t="s">
        <v>47</v>
      </c>
      <c r="M6407" t="s">
        <v>93</v>
      </c>
      <c r="N6407" t="s">
        <v>4129</v>
      </c>
      <c r="O6407">
        <f t="shared" si="100"/>
        <v>2017</v>
      </c>
    </row>
    <row r="6408" spans="1:15" x14ac:dyDescent="0.3">
      <c r="A6408" t="s">
        <v>8077</v>
      </c>
      <c r="B6408" s="7">
        <v>42978</v>
      </c>
      <c r="C6408" t="s">
        <v>2238</v>
      </c>
      <c r="D6408" t="s">
        <v>332</v>
      </c>
      <c r="E6408">
        <v>149.72999999999999</v>
      </c>
      <c r="F6408">
        <v>7</v>
      </c>
      <c r="G6408">
        <v>0</v>
      </c>
      <c r="H6408">
        <v>43.421700000000001</v>
      </c>
      <c r="I6408" t="s">
        <v>44</v>
      </c>
      <c r="J6408" t="s">
        <v>58</v>
      </c>
      <c r="K6408" t="s">
        <v>333</v>
      </c>
      <c r="L6408" t="s">
        <v>47</v>
      </c>
      <c r="M6408" t="s">
        <v>93</v>
      </c>
      <c r="N6408" t="s">
        <v>4129</v>
      </c>
      <c r="O6408">
        <f t="shared" si="100"/>
        <v>2017</v>
      </c>
    </row>
    <row r="6409" spans="1:15" x14ac:dyDescent="0.3">
      <c r="A6409" t="s">
        <v>8078</v>
      </c>
      <c r="B6409" s="7">
        <v>42869</v>
      </c>
      <c r="C6409" t="s">
        <v>1660</v>
      </c>
      <c r="D6409" t="s">
        <v>4212</v>
      </c>
      <c r="E6409">
        <v>899.43</v>
      </c>
      <c r="F6409">
        <v>5</v>
      </c>
      <c r="G6409">
        <v>0.3</v>
      </c>
      <c r="H6409">
        <v>-12.849</v>
      </c>
      <c r="I6409" t="s">
        <v>32</v>
      </c>
      <c r="J6409" t="s">
        <v>39</v>
      </c>
      <c r="K6409" t="s">
        <v>4213</v>
      </c>
      <c r="L6409" t="s">
        <v>99</v>
      </c>
      <c r="M6409" t="s">
        <v>100</v>
      </c>
      <c r="N6409" t="s">
        <v>171</v>
      </c>
      <c r="O6409">
        <f t="shared" si="100"/>
        <v>2017</v>
      </c>
    </row>
    <row r="6410" spans="1:15" x14ac:dyDescent="0.3">
      <c r="A6410" t="s">
        <v>8078</v>
      </c>
      <c r="B6410" s="7">
        <v>42869</v>
      </c>
      <c r="C6410" t="s">
        <v>1660</v>
      </c>
      <c r="D6410" t="s">
        <v>4159</v>
      </c>
      <c r="E6410">
        <v>46.2</v>
      </c>
      <c r="F6410">
        <v>5</v>
      </c>
      <c r="G6410">
        <v>0.2</v>
      </c>
      <c r="H6410">
        <v>5.7750000000000004</v>
      </c>
      <c r="I6410" t="s">
        <v>44</v>
      </c>
      <c r="J6410" t="s">
        <v>66</v>
      </c>
      <c r="K6410" t="s">
        <v>4160</v>
      </c>
      <c r="L6410" t="s">
        <v>99</v>
      </c>
      <c r="M6410" t="s">
        <v>100</v>
      </c>
      <c r="N6410" t="s">
        <v>171</v>
      </c>
      <c r="O6410">
        <f t="shared" si="100"/>
        <v>2017</v>
      </c>
    </row>
    <row r="6411" spans="1:15" x14ac:dyDescent="0.3">
      <c r="A6411" t="s">
        <v>8078</v>
      </c>
      <c r="B6411" s="7">
        <v>42869</v>
      </c>
      <c r="C6411" t="s">
        <v>1660</v>
      </c>
      <c r="D6411" t="s">
        <v>8079</v>
      </c>
      <c r="E6411">
        <v>47.951999999999998</v>
      </c>
      <c r="F6411">
        <v>3</v>
      </c>
      <c r="G6411">
        <v>0.2</v>
      </c>
      <c r="H6411">
        <v>16.183800000000002</v>
      </c>
      <c r="I6411" t="s">
        <v>44</v>
      </c>
      <c r="J6411" t="s">
        <v>85</v>
      </c>
      <c r="K6411" t="s">
        <v>8080</v>
      </c>
      <c r="L6411" t="s">
        <v>99</v>
      </c>
      <c r="M6411" t="s">
        <v>100</v>
      </c>
      <c r="N6411" t="s">
        <v>171</v>
      </c>
      <c r="O6411">
        <f t="shared" si="100"/>
        <v>2017</v>
      </c>
    </row>
    <row r="6412" spans="1:15" x14ac:dyDescent="0.3">
      <c r="A6412" t="s">
        <v>8078</v>
      </c>
      <c r="B6412" s="7">
        <v>42869</v>
      </c>
      <c r="C6412" t="s">
        <v>1660</v>
      </c>
      <c r="D6412" t="s">
        <v>6059</v>
      </c>
      <c r="E6412">
        <v>7.992</v>
      </c>
      <c r="F6412">
        <v>1</v>
      </c>
      <c r="G6412">
        <v>0.2</v>
      </c>
      <c r="H6412">
        <v>0.69930000000000003</v>
      </c>
      <c r="I6412" t="s">
        <v>69</v>
      </c>
      <c r="J6412" t="s">
        <v>70</v>
      </c>
      <c r="K6412" t="s">
        <v>6060</v>
      </c>
      <c r="L6412" t="s">
        <v>99</v>
      </c>
      <c r="M6412" t="s">
        <v>100</v>
      </c>
      <c r="N6412" t="s">
        <v>171</v>
      </c>
      <c r="O6412">
        <f t="shared" si="100"/>
        <v>2017</v>
      </c>
    </row>
    <row r="6413" spans="1:15" x14ac:dyDescent="0.3">
      <c r="A6413" t="s">
        <v>8078</v>
      </c>
      <c r="B6413" s="7">
        <v>42869</v>
      </c>
      <c r="C6413" t="s">
        <v>1660</v>
      </c>
      <c r="D6413" t="s">
        <v>6872</v>
      </c>
      <c r="E6413">
        <v>76.864000000000004</v>
      </c>
      <c r="F6413">
        <v>2</v>
      </c>
      <c r="G6413">
        <v>0.2</v>
      </c>
      <c r="H6413">
        <v>26.9024</v>
      </c>
      <c r="I6413" t="s">
        <v>44</v>
      </c>
      <c r="J6413" t="s">
        <v>85</v>
      </c>
      <c r="K6413" t="s">
        <v>6873</v>
      </c>
      <c r="L6413" t="s">
        <v>99</v>
      </c>
      <c r="M6413" t="s">
        <v>100</v>
      </c>
      <c r="N6413" t="s">
        <v>171</v>
      </c>
      <c r="O6413">
        <f t="shared" si="100"/>
        <v>2017</v>
      </c>
    </row>
    <row r="6414" spans="1:15" x14ac:dyDescent="0.3">
      <c r="A6414" t="s">
        <v>8081</v>
      </c>
      <c r="B6414" s="7">
        <v>42964</v>
      </c>
      <c r="C6414" t="s">
        <v>4430</v>
      </c>
      <c r="D6414" t="s">
        <v>548</v>
      </c>
      <c r="E6414">
        <v>102.93</v>
      </c>
      <c r="F6414">
        <v>3</v>
      </c>
      <c r="G6414">
        <v>0</v>
      </c>
      <c r="H6414">
        <v>48.377099999999999</v>
      </c>
      <c r="I6414" t="s">
        <v>44</v>
      </c>
      <c r="J6414" t="s">
        <v>73</v>
      </c>
      <c r="K6414" t="s">
        <v>549</v>
      </c>
      <c r="L6414" t="s">
        <v>35</v>
      </c>
      <c r="M6414" t="s">
        <v>36</v>
      </c>
      <c r="N6414" t="s">
        <v>1305</v>
      </c>
      <c r="O6414">
        <f t="shared" si="100"/>
        <v>2017</v>
      </c>
    </row>
    <row r="6415" spans="1:15" x14ac:dyDescent="0.3">
      <c r="A6415" t="s">
        <v>8081</v>
      </c>
      <c r="B6415" s="7">
        <v>42964</v>
      </c>
      <c r="C6415" t="s">
        <v>4430</v>
      </c>
      <c r="D6415" t="s">
        <v>3314</v>
      </c>
      <c r="E6415">
        <v>98.16</v>
      </c>
      <c r="F6415">
        <v>6</v>
      </c>
      <c r="G6415">
        <v>0</v>
      </c>
      <c r="H6415">
        <v>9.8160000000000007</v>
      </c>
      <c r="I6415" t="s">
        <v>69</v>
      </c>
      <c r="J6415" t="s">
        <v>148</v>
      </c>
      <c r="K6415" t="s">
        <v>3315</v>
      </c>
      <c r="L6415" t="s">
        <v>35</v>
      </c>
      <c r="M6415" t="s">
        <v>36</v>
      </c>
      <c r="N6415" t="s">
        <v>1305</v>
      </c>
      <c r="O6415">
        <f t="shared" si="100"/>
        <v>2017</v>
      </c>
    </row>
    <row r="6416" spans="1:15" x14ac:dyDescent="0.3">
      <c r="A6416" t="s">
        <v>8082</v>
      </c>
      <c r="B6416" s="7">
        <v>43049</v>
      </c>
      <c r="C6416" t="s">
        <v>5321</v>
      </c>
      <c r="D6416" t="s">
        <v>7430</v>
      </c>
      <c r="E6416">
        <v>11.52</v>
      </c>
      <c r="F6416">
        <v>5</v>
      </c>
      <c r="G6416">
        <v>0.7</v>
      </c>
      <c r="H6416">
        <v>-7.68</v>
      </c>
      <c r="I6416" t="s">
        <v>44</v>
      </c>
      <c r="J6416" t="s">
        <v>73</v>
      </c>
      <c r="K6416" t="s">
        <v>7431</v>
      </c>
      <c r="L6416" t="s">
        <v>35</v>
      </c>
      <c r="M6416" t="s">
        <v>55</v>
      </c>
      <c r="N6416" t="s">
        <v>6485</v>
      </c>
      <c r="O6416">
        <f t="shared" si="100"/>
        <v>2017</v>
      </c>
    </row>
    <row r="6417" spans="1:15" x14ac:dyDescent="0.3">
      <c r="A6417" t="s">
        <v>8083</v>
      </c>
      <c r="B6417" s="7">
        <v>42968</v>
      </c>
      <c r="C6417" t="s">
        <v>2864</v>
      </c>
      <c r="D6417" t="s">
        <v>2250</v>
      </c>
      <c r="E6417">
        <v>83.88</v>
      </c>
      <c r="F6417">
        <v>1</v>
      </c>
      <c r="G6417">
        <v>0.2</v>
      </c>
      <c r="H6417">
        <v>29.358000000000001</v>
      </c>
      <c r="I6417" t="s">
        <v>44</v>
      </c>
      <c r="J6417" t="s">
        <v>85</v>
      </c>
      <c r="K6417" t="s">
        <v>2251</v>
      </c>
      <c r="L6417" t="s">
        <v>47</v>
      </c>
      <c r="M6417" t="s">
        <v>281</v>
      </c>
      <c r="N6417" t="s">
        <v>7247</v>
      </c>
      <c r="O6417">
        <f t="shared" si="100"/>
        <v>2017</v>
      </c>
    </row>
    <row r="6418" spans="1:15" x14ac:dyDescent="0.3">
      <c r="A6418" t="s">
        <v>8084</v>
      </c>
      <c r="B6418" s="7">
        <v>42437</v>
      </c>
      <c r="C6418" t="s">
        <v>2769</v>
      </c>
      <c r="D6418" t="s">
        <v>5174</v>
      </c>
      <c r="E6418">
        <v>108.57599999999999</v>
      </c>
      <c r="F6418">
        <v>4</v>
      </c>
      <c r="G6418">
        <v>0.4</v>
      </c>
      <c r="H6418">
        <v>-25.334399999999999</v>
      </c>
      <c r="I6418" t="s">
        <v>69</v>
      </c>
      <c r="J6418" t="s">
        <v>70</v>
      </c>
      <c r="K6418" t="s">
        <v>5175</v>
      </c>
      <c r="L6418" t="s">
        <v>137</v>
      </c>
      <c r="M6418" t="s">
        <v>138</v>
      </c>
      <c r="N6418" t="s">
        <v>139</v>
      </c>
      <c r="O6418">
        <f t="shared" si="100"/>
        <v>2016</v>
      </c>
    </row>
    <row r="6419" spans="1:15" x14ac:dyDescent="0.3">
      <c r="A6419" t="s">
        <v>8084</v>
      </c>
      <c r="B6419" s="7">
        <v>42437</v>
      </c>
      <c r="C6419" t="s">
        <v>2769</v>
      </c>
      <c r="D6419" t="s">
        <v>3580</v>
      </c>
      <c r="E6419">
        <v>5.984</v>
      </c>
      <c r="F6419">
        <v>2</v>
      </c>
      <c r="G6419">
        <v>0.2</v>
      </c>
      <c r="H6419">
        <v>-1.3464</v>
      </c>
      <c r="I6419" t="s">
        <v>44</v>
      </c>
      <c r="J6419" t="s">
        <v>241</v>
      </c>
      <c r="K6419" t="s">
        <v>3581</v>
      </c>
      <c r="L6419" t="s">
        <v>137</v>
      </c>
      <c r="M6419" t="s">
        <v>138</v>
      </c>
      <c r="N6419" t="s">
        <v>139</v>
      </c>
      <c r="O6419">
        <f t="shared" si="100"/>
        <v>2016</v>
      </c>
    </row>
    <row r="6420" spans="1:15" x14ac:dyDescent="0.3">
      <c r="A6420" t="s">
        <v>8085</v>
      </c>
      <c r="B6420" s="7">
        <v>42674</v>
      </c>
      <c r="C6420" t="s">
        <v>2203</v>
      </c>
      <c r="D6420" t="s">
        <v>514</v>
      </c>
      <c r="E6420">
        <v>21.96</v>
      </c>
      <c r="F6420">
        <v>2</v>
      </c>
      <c r="G6420">
        <v>0</v>
      </c>
      <c r="H6420">
        <v>6.1487999999999996</v>
      </c>
      <c r="I6420" t="s">
        <v>44</v>
      </c>
      <c r="J6420" t="s">
        <v>515</v>
      </c>
      <c r="K6420" t="s">
        <v>516</v>
      </c>
      <c r="L6420" t="s">
        <v>99</v>
      </c>
      <c r="M6420" t="s">
        <v>576</v>
      </c>
      <c r="N6420" t="s">
        <v>4011</v>
      </c>
      <c r="O6420">
        <f t="shared" si="100"/>
        <v>2016</v>
      </c>
    </row>
    <row r="6421" spans="1:15" x14ac:dyDescent="0.3">
      <c r="A6421" t="s">
        <v>8085</v>
      </c>
      <c r="B6421" s="7">
        <v>42674</v>
      </c>
      <c r="C6421" t="s">
        <v>2203</v>
      </c>
      <c r="D6421" t="s">
        <v>4536</v>
      </c>
      <c r="E6421">
        <v>368.97</v>
      </c>
      <c r="F6421">
        <v>3</v>
      </c>
      <c r="G6421">
        <v>0</v>
      </c>
      <c r="H6421">
        <v>81.173400000000001</v>
      </c>
      <c r="I6421" t="s">
        <v>32</v>
      </c>
      <c r="J6421" t="s">
        <v>39</v>
      </c>
      <c r="K6421" t="s">
        <v>4537</v>
      </c>
      <c r="L6421" t="s">
        <v>99</v>
      </c>
      <c r="M6421" t="s">
        <v>576</v>
      </c>
      <c r="N6421" t="s">
        <v>4011</v>
      </c>
      <c r="O6421">
        <f t="shared" si="100"/>
        <v>2016</v>
      </c>
    </row>
    <row r="6422" spans="1:15" x14ac:dyDescent="0.3">
      <c r="A6422" t="s">
        <v>8085</v>
      </c>
      <c r="B6422" s="7">
        <v>42674</v>
      </c>
      <c r="C6422" t="s">
        <v>2203</v>
      </c>
      <c r="D6422" t="s">
        <v>6073</v>
      </c>
      <c r="E6422">
        <v>12.39</v>
      </c>
      <c r="F6422">
        <v>3</v>
      </c>
      <c r="G6422">
        <v>0</v>
      </c>
      <c r="H6422">
        <v>3.4691999999999998</v>
      </c>
      <c r="I6422" t="s">
        <v>44</v>
      </c>
      <c r="J6422" t="s">
        <v>66</v>
      </c>
      <c r="K6422" t="s">
        <v>6074</v>
      </c>
      <c r="L6422" t="s">
        <v>99</v>
      </c>
      <c r="M6422" t="s">
        <v>576</v>
      </c>
      <c r="N6422" t="s">
        <v>4011</v>
      </c>
      <c r="O6422">
        <f t="shared" si="100"/>
        <v>2016</v>
      </c>
    </row>
    <row r="6423" spans="1:15" x14ac:dyDescent="0.3">
      <c r="A6423" t="s">
        <v>8085</v>
      </c>
      <c r="B6423" s="7">
        <v>42674</v>
      </c>
      <c r="C6423" t="s">
        <v>2203</v>
      </c>
      <c r="D6423" t="s">
        <v>5335</v>
      </c>
      <c r="E6423">
        <v>332.94</v>
      </c>
      <c r="F6423">
        <v>3</v>
      </c>
      <c r="G6423">
        <v>0</v>
      </c>
      <c r="H6423">
        <v>9.9882000000000009</v>
      </c>
      <c r="I6423" t="s">
        <v>44</v>
      </c>
      <c r="J6423" t="s">
        <v>58</v>
      </c>
      <c r="K6423" t="s">
        <v>5336</v>
      </c>
      <c r="L6423" t="s">
        <v>99</v>
      </c>
      <c r="M6423" t="s">
        <v>576</v>
      </c>
      <c r="N6423" t="s">
        <v>4011</v>
      </c>
      <c r="O6423">
        <f t="shared" si="100"/>
        <v>2016</v>
      </c>
    </row>
    <row r="6424" spans="1:15" x14ac:dyDescent="0.3">
      <c r="A6424" t="s">
        <v>8086</v>
      </c>
      <c r="B6424" s="7">
        <v>41846</v>
      </c>
      <c r="C6424" t="s">
        <v>5914</v>
      </c>
      <c r="D6424" t="s">
        <v>3858</v>
      </c>
      <c r="E6424">
        <v>111.93</v>
      </c>
      <c r="F6424">
        <v>7</v>
      </c>
      <c r="G6424">
        <v>0</v>
      </c>
      <c r="H6424">
        <v>34.698300000000003</v>
      </c>
      <c r="I6424" t="s">
        <v>69</v>
      </c>
      <c r="J6424" t="s">
        <v>148</v>
      </c>
      <c r="K6424" t="s">
        <v>3859</v>
      </c>
      <c r="L6424" t="s">
        <v>47</v>
      </c>
      <c r="M6424" t="s">
        <v>114</v>
      </c>
      <c r="N6424" t="s">
        <v>7530</v>
      </c>
      <c r="O6424">
        <f t="shared" si="100"/>
        <v>2014</v>
      </c>
    </row>
    <row r="6425" spans="1:15" x14ac:dyDescent="0.3">
      <c r="A6425" t="s">
        <v>8087</v>
      </c>
      <c r="B6425" s="7">
        <v>42301</v>
      </c>
      <c r="C6425" t="s">
        <v>2712</v>
      </c>
      <c r="D6425" t="s">
        <v>1278</v>
      </c>
      <c r="E6425">
        <v>454.27199999999999</v>
      </c>
      <c r="F6425">
        <v>8</v>
      </c>
      <c r="G6425">
        <v>0.2</v>
      </c>
      <c r="H6425">
        <v>-73.819199999999995</v>
      </c>
      <c r="I6425" t="s">
        <v>32</v>
      </c>
      <c r="J6425" t="s">
        <v>39</v>
      </c>
      <c r="K6425" t="s">
        <v>1279</v>
      </c>
      <c r="L6425" t="s">
        <v>47</v>
      </c>
      <c r="M6425" t="s">
        <v>48</v>
      </c>
      <c r="N6425" t="s">
        <v>2811</v>
      </c>
      <c r="O6425">
        <f t="shared" si="100"/>
        <v>2015</v>
      </c>
    </row>
    <row r="6426" spans="1:15" x14ac:dyDescent="0.3">
      <c r="A6426" t="s">
        <v>8088</v>
      </c>
      <c r="B6426" s="7">
        <v>42966</v>
      </c>
      <c r="C6426" t="s">
        <v>7723</v>
      </c>
      <c r="D6426" t="s">
        <v>6017</v>
      </c>
      <c r="E6426">
        <v>19.440000000000001</v>
      </c>
      <c r="F6426">
        <v>3</v>
      </c>
      <c r="G6426">
        <v>0</v>
      </c>
      <c r="H6426">
        <v>9.3312000000000008</v>
      </c>
      <c r="I6426" t="s">
        <v>44</v>
      </c>
      <c r="J6426" t="s">
        <v>85</v>
      </c>
      <c r="K6426" t="s">
        <v>6018</v>
      </c>
      <c r="L6426" t="s">
        <v>137</v>
      </c>
      <c r="M6426" t="s">
        <v>1102</v>
      </c>
      <c r="N6426" t="s">
        <v>1310</v>
      </c>
      <c r="O6426">
        <f t="shared" si="100"/>
        <v>2017</v>
      </c>
    </row>
    <row r="6427" spans="1:15" x14ac:dyDescent="0.3">
      <c r="A6427" t="s">
        <v>8089</v>
      </c>
      <c r="B6427" s="7">
        <v>42513</v>
      </c>
      <c r="C6427" t="s">
        <v>5367</v>
      </c>
      <c r="D6427" t="s">
        <v>5090</v>
      </c>
      <c r="E6427">
        <v>8399.9760000000006</v>
      </c>
      <c r="F6427">
        <v>4</v>
      </c>
      <c r="G6427">
        <v>0.4</v>
      </c>
      <c r="H6427">
        <v>1119.9967999999999</v>
      </c>
      <c r="I6427" t="s">
        <v>69</v>
      </c>
      <c r="J6427" t="s">
        <v>1077</v>
      </c>
      <c r="K6427" t="s">
        <v>5091</v>
      </c>
      <c r="L6427" t="s">
        <v>137</v>
      </c>
      <c r="M6427" t="s">
        <v>138</v>
      </c>
      <c r="N6427" t="s">
        <v>139</v>
      </c>
      <c r="O6427">
        <f t="shared" si="100"/>
        <v>2016</v>
      </c>
    </row>
    <row r="6428" spans="1:15" x14ac:dyDescent="0.3">
      <c r="A6428" t="s">
        <v>8089</v>
      </c>
      <c r="B6428" s="7">
        <v>42513</v>
      </c>
      <c r="C6428" t="s">
        <v>5367</v>
      </c>
      <c r="D6428" t="s">
        <v>8090</v>
      </c>
      <c r="E6428">
        <v>6.2939999999999996</v>
      </c>
      <c r="F6428">
        <v>1</v>
      </c>
      <c r="G6428">
        <v>0.7</v>
      </c>
      <c r="H6428">
        <v>-4.1959999999999997</v>
      </c>
      <c r="I6428" t="s">
        <v>44</v>
      </c>
      <c r="J6428" t="s">
        <v>73</v>
      </c>
      <c r="K6428" t="s">
        <v>8091</v>
      </c>
      <c r="L6428" t="s">
        <v>137</v>
      </c>
      <c r="M6428" t="s">
        <v>138</v>
      </c>
      <c r="N6428" t="s">
        <v>139</v>
      </c>
      <c r="O6428">
        <f t="shared" si="100"/>
        <v>2016</v>
      </c>
    </row>
    <row r="6429" spans="1:15" x14ac:dyDescent="0.3">
      <c r="A6429" t="s">
        <v>8089</v>
      </c>
      <c r="B6429" s="7">
        <v>42513</v>
      </c>
      <c r="C6429" t="s">
        <v>5367</v>
      </c>
      <c r="D6429" t="s">
        <v>2807</v>
      </c>
      <c r="E6429">
        <v>10.368</v>
      </c>
      <c r="F6429">
        <v>2</v>
      </c>
      <c r="G6429">
        <v>0.2</v>
      </c>
      <c r="H6429">
        <v>3.6288</v>
      </c>
      <c r="I6429" t="s">
        <v>44</v>
      </c>
      <c r="J6429" t="s">
        <v>85</v>
      </c>
      <c r="K6429" t="s">
        <v>2808</v>
      </c>
      <c r="L6429" t="s">
        <v>137</v>
      </c>
      <c r="M6429" t="s">
        <v>138</v>
      </c>
      <c r="N6429" t="s">
        <v>139</v>
      </c>
      <c r="O6429">
        <f t="shared" si="100"/>
        <v>2016</v>
      </c>
    </row>
    <row r="6430" spans="1:15" x14ac:dyDescent="0.3">
      <c r="A6430" t="s">
        <v>8089</v>
      </c>
      <c r="B6430" s="7">
        <v>42513</v>
      </c>
      <c r="C6430" t="s">
        <v>5367</v>
      </c>
      <c r="D6430" t="s">
        <v>8092</v>
      </c>
      <c r="E6430">
        <v>122.38200000000001</v>
      </c>
      <c r="F6430">
        <v>3</v>
      </c>
      <c r="G6430">
        <v>0.4</v>
      </c>
      <c r="H6430">
        <v>-24.476400000000002</v>
      </c>
      <c r="I6430" t="s">
        <v>69</v>
      </c>
      <c r="J6430" t="s">
        <v>70</v>
      </c>
      <c r="K6430" t="s">
        <v>8093</v>
      </c>
      <c r="L6430" t="s">
        <v>137</v>
      </c>
      <c r="M6430" t="s">
        <v>138</v>
      </c>
      <c r="N6430" t="s">
        <v>139</v>
      </c>
      <c r="O6430">
        <f t="shared" si="100"/>
        <v>2016</v>
      </c>
    </row>
    <row r="6431" spans="1:15" x14ac:dyDescent="0.3">
      <c r="A6431" t="s">
        <v>8094</v>
      </c>
      <c r="B6431" s="7">
        <v>41946</v>
      </c>
      <c r="C6431" t="s">
        <v>998</v>
      </c>
      <c r="D6431" t="s">
        <v>2470</v>
      </c>
      <c r="E6431">
        <v>25.984000000000002</v>
      </c>
      <c r="F6431">
        <v>2</v>
      </c>
      <c r="G6431">
        <v>0.2</v>
      </c>
      <c r="H6431">
        <v>-1.6240000000000001</v>
      </c>
      <c r="I6431" t="s">
        <v>44</v>
      </c>
      <c r="J6431" t="s">
        <v>58</v>
      </c>
      <c r="K6431" t="s">
        <v>2471</v>
      </c>
      <c r="L6431" t="s">
        <v>35</v>
      </c>
      <c r="M6431" t="s">
        <v>87</v>
      </c>
      <c r="N6431" t="s">
        <v>1347</v>
      </c>
      <c r="O6431">
        <f t="shared" si="100"/>
        <v>2014</v>
      </c>
    </row>
    <row r="6432" spans="1:15" x14ac:dyDescent="0.3">
      <c r="A6432" t="s">
        <v>8094</v>
      </c>
      <c r="B6432" s="7">
        <v>41946</v>
      </c>
      <c r="C6432" t="s">
        <v>998</v>
      </c>
      <c r="D6432" t="s">
        <v>455</v>
      </c>
      <c r="E6432">
        <v>945.03599999999994</v>
      </c>
      <c r="F6432">
        <v>6</v>
      </c>
      <c r="G6432">
        <v>0.4</v>
      </c>
      <c r="H6432">
        <v>-299.26139999999998</v>
      </c>
      <c r="I6432" t="s">
        <v>32</v>
      </c>
      <c r="J6432" t="s">
        <v>53</v>
      </c>
      <c r="K6432" t="s">
        <v>456</v>
      </c>
      <c r="L6432" t="s">
        <v>35</v>
      </c>
      <c r="M6432" t="s">
        <v>87</v>
      </c>
      <c r="N6432" t="s">
        <v>1347</v>
      </c>
      <c r="O6432">
        <f t="shared" si="100"/>
        <v>2014</v>
      </c>
    </row>
    <row r="6433" spans="1:15" x14ac:dyDescent="0.3">
      <c r="A6433" t="s">
        <v>8094</v>
      </c>
      <c r="B6433" s="7">
        <v>41946</v>
      </c>
      <c r="C6433" t="s">
        <v>998</v>
      </c>
      <c r="D6433" t="s">
        <v>4619</v>
      </c>
      <c r="E6433">
        <v>14.301</v>
      </c>
      <c r="F6433">
        <v>7</v>
      </c>
      <c r="G6433">
        <v>0.7</v>
      </c>
      <c r="H6433">
        <v>-10.487399999999999</v>
      </c>
      <c r="I6433" t="s">
        <v>44</v>
      </c>
      <c r="J6433" t="s">
        <v>73</v>
      </c>
      <c r="K6433" t="s">
        <v>4620</v>
      </c>
      <c r="L6433" t="s">
        <v>35</v>
      </c>
      <c r="M6433" t="s">
        <v>87</v>
      </c>
      <c r="N6433" t="s">
        <v>1347</v>
      </c>
      <c r="O6433">
        <f t="shared" si="100"/>
        <v>2014</v>
      </c>
    </row>
    <row r="6434" spans="1:15" x14ac:dyDescent="0.3">
      <c r="A6434" t="s">
        <v>8094</v>
      </c>
      <c r="B6434" s="7">
        <v>41946</v>
      </c>
      <c r="C6434" t="s">
        <v>998</v>
      </c>
      <c r="D6434" t="s">
        <v>4730</v>
      </c>
      <c r="E6434">
        <v>410.35199999999998</v>
      </c>
      <c r="F6434">
        <v>3</v>
      </c>
      <c r="G6434">
        <v>0.2</v>
      </c>
      <c r="H6434">
        <v>-51.293999999999997</v>
      </c>
      <c r="I6434" t="s">
        <v>32</v>
      </c>
      <c r="J6434" t="s">
        <v>63</v>
      </c>
      <c r="K6434" t="s">
        <v>4731</v>
      </c>
      <c r="L6434" t="s">
        <v>35</v>
      </c>
      <c r="M6434" t="s">
        <v>87</v>
      </c>
      <c r="N6434" t="s">
        <v>1347</v>
      </c>
      <c r="O6434">
        <f t="shared" si="100"/>
        <v>2014</v>
      </c>
    </row>
    <row r="6435" spans="1:15" x14ac:dyDescent="0.3">
      <c r="A6435" t="s">
        <v>8095</v>
      </c>
      <c r="B6435" s="7">
        <v>42093</v>
      </c>
      <c r="C6435" t="s">
        <v>6023</v>
      </c>
      <c r="D6435" t="s">
        <v>3525</v>
      </c>
      <c r="E6435">
        <v>23.52</v>
      </c>
      <c r="F6435">
        <v>5</v>
      </c>
      <c r="G6435">
        <v>0.2</v>
      </c>
      <c r="H6435">
        <v>8.5259999999999998</v>
      </c>
      <c r="I6435" t="s">
        <v>44</v>
      </c>
      <c r="J6435" t="s">
        <v>85</v>
      </c>
      <c r="K6435" t="s">
        <v>3526</v>
      </c>
      <c r="L6435" t="s">
        <v>99</v>
      </c>
      <c r="M6435" t="s">
        <v>193</v>
      </c>
      <c r="N6435" t="s">
        <v>276</v>
      </c>
      <c r="O6435">
        <f t="shared" si="100"/>
        <v>2015</v>
      </c>
    </row>
    <row r="6436" spans="1:15" x14ac:dyDescent="0.3">
      <c r="A6436" t="s">
        <v>8095</v>
      </c>
      <c r="B6436" s="7">
        <v>42093</v>
      </c>
      <c r="C6436" t="s">
        <v>6023</v>
      </c>
      <c r="D6436" t="s">
        <v>5174</v>
      </c>
      <c r="E6436">
        <v>180.96</v>
      </c>
      <c r="F6436">
        <v>5</v>
      </c>
      <c r="G6436">
        <v>0.2</v>
      </c>
      <c r="H6436">
        <v>13.571999999999999</v>
      </c>
      <c r="I6436" t="s">
        <v>69</v>
      </c>
      <c r="J6436" t="s">
        <v>70</v>
      </c>
      <c r="K6436" t="s">
        <v>5175</v>
      </c>
      <c r="L6436" t="s">
        <v>99</v>
      </c>
      <c r="M6436" t="s">
        <v>193</v>
      </c>
      <c r="N6436" t="s">
        <v>276</v>
      </c>
      <c r="O6436">
        <f t="shared" si="100"/>
        <v>2015</v>
      </c>
    </row>
    <row r="6437" spans="1:15" x14ac:dyDescent="0.3">
      <c r="A6437" t="s">
        <v>8096</v>
      </c>
      <c r="B6437" s="7">
        <v>42882</v>
      </c>
      <c r="C6437" t="s">
        <v>3754</v>
      </c>
      <c r="D6437" t="s">
        <v>5453</v>
      </c>
      <c r="E6437">
        <v>35</v>
      </c>
      <c r="F6437">
        <v>4</v>
      </c>
      <c r="G6437">
        <v>0</v>
      </c>
      <c r="H6437">
        <v>14.7</v>
      </c>
      <c r="I6437" t="s">
        <v>32</v>
      </c>
      <c r="J6437" t="s">
        <v>63</v>
      </c>
      <c r="K6437" t="s">
        <v>5454</v>
      </c>
      <c r="L6437" t="s">
        <v>47</v>
      </c>
      <c r="M6437" t="s">
        <v>5568</v>
      </c>
      <c r="N6437" t="s">
        <v>7622</v>
      </c>
      <c r="O6437">
        <f t="shared" si="100"/>
        <v>2017</v>
      </c>
    </row>
    <row r="6438" spans="1:15" x14ac:dyDescent="0.3">
      <c r="A6438" t="s">
        <v>8096</v>
      </c>
      <c r="B6438" s="7">
        <v>42882</v>
      </c>
      <c r="C6438" t="s">
        <v>3754</v>
      </c>
      <c r="D6438" t="s">
        <v>2133</v>
      </c>
      <c r="E6438">
        <v>477.15</v>
      </c>
      <c r="F6438">
        <v>5</v>
      </c>
      <c r="G6438">
        <v>0</v>
      </c>
      <c r="H6438">
        <v>28.629000000000001</v>
      </c>
      <c r="I6438" t="s">
        <v>44</v>
      </c>
      <c r="J6438" t="s">
        <v>58</v>
      </c>
      <c r="K6438" t="s">
        <v>2134</v>
      </c>
      <c r="L6438" t="s">
        <v>47</v>
      </c>
      <c r="M6438" t="s">
        <v>5568</v>
      </c>
      <c r="N6438" t="s">
        <v>7622</v>
      </c>
      <c r="O6438">
        <f t="shared" si="100"/>
        <v>2017</v>
      </c>
    </row>
    <row r="6439" spans="1:15" x14ac:dyDescent="0.3">
      <c r="A6439" t="s">
        <v>8096</v>
      </c>
      <c r="B6439" s="7">
        <v>42882</v>
      </c>
      <c r="C6439" t="s">
        <v>3754</v>
      </c>
      <c r="D6439" t="s">
        <v>5369</v>
      </c>
      <c r="E6439">
        <v>302.37599999999998</v>
      </c>
      <c r="F6439">
        <v>3</v>
      </c>
      <c r="G6439">
        <v>0.2</v>
      </c>
      <c r="H6439">
        <v>22.6782</v>
      </c>
      <c r="I6439" t="s">
        <v>69</v>
      </c>
      <c r="J6439" t="s">
        <v>70</v>
      </c>
      <c r="K6439" t="s">
        <v>5370</v>
      </c>
      <c r="L6439" t="s">
        <v>47</v>
      </c>
      <c r="M6439" t="s">
        <v>5568</v>
      </c>
      <c r="N6439" t="s">
        <v>7622</v>
      </c>
      <c r="O6439">
        <f t="shared" si="100"/>
        <v>2017</v>
      </c>
    </row>
    <row r="6440" spans="1:15" x14ac:dyDescent="0.3">
      <c r="A6440" t="s">
        <v>8097</v>
      </c>
      <c r="B6440" s="7">
        <v>43083</v>
      </c>
      <c r="C6440" t="s">
        <v>502</v>
      </c>
      <c r="D6440" t="s">
        <v>52</v>
      </c>
      <c r="E6440">
        <v>974.98800000000006</v>
      </c>
      <c r="F6440">
        <v>4</v>
      </c>
      <c r="G6440">
        <v>0.3</v>
      </c>
      <c r="H6440">
        <v>-97.498800000000003</v>
      </c>
      <c r="I6440" t="s">
        <v>32</v>
      </c>
      <c r="J6440" t="s">
        <v>53</v>
      </c>
      <c r="K6440" t="s">
        <v>54</v>
      </c>
      <c r="L6440" t="s">
        <v>99</v>
      </c>
      <c r="M6440" t="s">
        <v>100</v>
      </c>
      <c r="N6440" t="s">
        <v>3827</v>
      </c>
      <c r="O6440">
        <f t="shared" si="100"/>
        <v>2017</v>
      </c>
    </row>
    <row r="6441" spans="1:15" x14ac:dyDescent="0.3">
      <c r="A6441" t="s">
        <v>8098</v>
      </c>
      <c r="B6441" s="7">
        <v>41916</v>
      </c>
      <c r="C6441" t="s">
        <v>3109</v>
      </c>
      <c r="D6441" t="s">
        <v>6216</v>
      </c>
      <c r="E6441">
        <v>589.41</v>
      </c>
      <c r="F6441">
        <v>5</v>
      </c>
      <c r="G6441">
        <v>0.1</v>
      </c>
      <c r="H6441">
        <v>-6.5490000000000004</v>
      </c>
      <c r="I6441" t="s">
        <v>32</v>
      </c>
      <c r="J6441" t="s">
        <v>39</v>
      </c>
      <c r="K6441" t="s">
        <v>6217</v>
      </c>
      <c r="L6441" t="s">
        <v>137</v>
      </c>
      <c r="M6441" t="s">
        <v>243</v>
      </c>
      <c r="N6441" t="s">
        <v>244</v>
      </c>
      <c r="O6441">
        <f t="shared" si="100"/>
        <v>2014</v>
      </c>
    </row>
    <row r="6442" spans="1:15" x14ac:dyDescent="0.3">
      <c r="A6442" t="s">
        <v>8099</v>
      </c>
      <c r="B6442" s="7">
        <v>42656</v>
      </c>
      <c r="C6442" t="s">
        <v>2238</v>
      </c>
      <c r="D6442" t="s">
        <v>3162</v>
      </c>
      <c r="E6442">
        <v>34.700000000000003</v>
      </c>
      <c r="F6442">
        <v>5</v>
      </c>
      <c r="G6442">
        <v>0</v>
      </c>
      <c r="H6442">
        <v>12.492000000000001</v>
      </c>
      <c r="I6442" t="s">
        <v>44</v>
      </c>
      <c r="J6442" t="s">
        <v>66</v>
      </c>
      <c r="K6442" t="s">
        <v>3163</v>
      </c>
      <c r="L6442" t="s">
        <v>137</v>
      </c>
      <c r="M6442" t="s">
        <v>243</v>
      </c>
      <c r="N6442" t="s">
        <v>244</v>
      </c>
      <c r="O6442">
        <f t="shared" si="100"/>
        <v>2016</v>
      </c>
    </row>
    <row r="6443" spans="1:15" x14ac:dyDescent="0.3">
      <c r="A6443" t="s">
        <v>8099</v>
      </c>
      <c r="B6443" s="7">
        <v>42656</v>
      </c>
      <c r="C6443" t="s">
        <v>2238</v>
      </c>
      <c r="D6443" t="s">
        <v>4662</v>
      </c>
      <c r="E6443">
        <v>99.87</v>
      </c>
      <c r="F6443">
        <v>3</v>
      </c>
      <c r="G6443">
        <v>0</v>
      </c>
      <c r="H6443">
        <v>23.968800000000002</v>
      </c>
      <c r="I6443" t="s">
        <v>44</v>
      </c>
      <c r="J6443" t="s">
        <v>58</v>
      </c>
      <c r="K6443" t="s">
        <v>4663</v>
      </c>
      <c r="L6443" t="s">
        <v>137</v>
      </c>
      <c r="M6443" t="s">
        <v>243</v>
      </c>
      <c r="N6443" t="s">
        <v>244</v>
      </c>
      <c r="O6443">
        <f t="shared" si="100"/>
        <v>2016</v>
      </c>
    </row>
    <row r="6444" spans="1:15" x14ac:dyDescent="0.3">
      <c r="A6444" t="s">
        <v>8099</v>
      </c>
      <c r="B6444" s="7">
        <v>42656</v>
      </c>
      <c r="C6444" t="s">
        <v>2238</v>
      </c>
      <c r="D6444" t="s">
        <v>4399</v>
      </c>
      <c r="E6444">
        <v>37.94</v>
      </c>
      <c r="F6444">
        <v>2</v>
      </c>
      <c r="G6444">
        <v>0</v>
      </c>
      <c r="H6444">
        <v>18.211200000000002</v>
      </c>
      <c r="I6444" t="s">
        <v>44</v>
      </c>
      <c r="J6444" t="s">
        <v>85</v>
      </c>
      <c r="K6444" t="s">
        <v>4400</v>
      </c>
      <c r="L6444" t="s">
        <v>137</v>
      </c>
      <c r="M6444" t="s">
        <v>243</v>
      </c>
      <c r="N6444" t="s">
        <v>244</v>
      </c>
      <c r="O6444">
        <f t="shared" si="100"/>
        <v>2016</v>
      </c>
    </row>
    <row r="6445" spans="1:15" x14ac:dyDescent="0.3">
      <c r="A6445" t="s">
        <v>8099</v>
      </c>
      <c r="B6445" s="7">
        <v>42656</v>
      </c>
      <c r="C6445" t="s">
        <v>2238</v>
      </c>
      <c r="D6445" t="s">
        <v>5717</v>
      </c>
      <c r="E6445">
        <v>24.9</v>
      </c>
      <c r="F6445">
        <v>5</v>
      </c>
      <c r="G6445">
        <v>0</v>
      </c>
      <c r="H6445">
        <v>11.454000000000001</v>
      </c>
      <c r="I6445" t="s">
        <v>44</v>
      </c>
      <c r="J6445" t="s">
        <v>45</v>
      </c>
      <c r="K6445" t="s">
        <v>5718</v>
      </c>
      <c r="L6445" t="s">
        <v>137</v>
      </c>
      <c r="M6445" t="s">
        <v>243</v>
      </c>
      <c r="N6445" t="s">
        <v>244</v>
      </c>
      <c r="O6445">
        <f t="shared" si="100"/>
        <v>2016</v>
      </c>
    </row>
    <row r="6446" spans="1:15" x14ac:dyDescent="0.3">
      <c r="A6446" t="s">
        <v>8099</v>
      </c>
      <c r="B6446" s="7">
        <v>42656</v>
      </c>
      <c r="C6446" t="s">
        <v>2238</v>
      </c>
      <c r="D6446" t="s">
        <v>3093</v>
      </c>
      <c r="E6446">
        <v>82.26</v>
      </c>
      <c r="F6446">
        <v>3</v>
      </c>
      <c r="G6446">
        <v>0</v>
      </c>
      <c r="H6446">
        <v>33.726599999999998</v>
      </c>
      <c r="I6446" t="s">
        <v>32</v>
      </c>
      <c r="J6446" t="s">
        <v>63</v>
      </c>
      <c r="K6446" t="s">
        <v>3094</v>
      </c>
      <c r="L6446" t="s">
        <v>137</v>
      </c>
      <c r="M6446" t="s">
        <v>243</v>
      </c>
      <c r="N6446" t="s">
        <v>244</v>
      </c>
      <c r="O6446">
        <f t="shared" si="100"/>
        <v>2016</v>
      </c>
    </row>
    <row r="6447" spans="1:15" x14ac:dyDescent="0.3">
      <c r="A6447" t="s">
        <v>8100</v>
      </c>
      <c r="B6447" s="7">
        <v>42068</v>
      </c>
      <c r="C6447" t="s">
        <v>2703</v>
      </c>
      <c r="D6447" t="s">
        <v>3798</v>
      </c>
      <c r="E6447">
        <v>7.1040000000000001</v>
      </c>
      <c r="F6447">
        <v>6</v>
      </c>
      <c r="G6447">
        <v>0.2</v>
      </c>
      <c r="H6447">
        <v>2.4864000000000002</v>
      </c>
      <c r="I6447" t="s">
        <v>44</v>
      </c>
      <c r="J6447" t="s">
        <v>241</v>
      </c>
      <c r="K6447" t="s">
        <v>3799</v>
      </c>
      <c r="L6447" t="s">
        <v>99</v>
      </c>
      <c r="M6447" t="s">
        <v>193</v>
      </c>
      <c r="N6447" t="s">
        <v>276</v>
      </c>
      <c r="O6447">
        <f t="shared" si="100"/>
        <v>2015</v>
      </c>
    </row>
    <row r="6448" spans="1:15" x14ac:dyDescent="0.3">
      <c r="A6448" t="s">
        <v>8101</v>
      </c>
      <c r="B6448" s="7">
        <v>42798</v>
      </c>
      <c r="C6448" t="s">
        <v>3676</v>
      </c>
      <c r="D6448" t="s">
        <v>156</v>
      </c>
      <c r="E6448">
        <v>103.5</v>
      </c>
      <c r="F6448">
        <v>5</v>
      </c>
      <c r="G6448">
        <v>0.6</v>
      </c>
      <c r="H6448">
        <v>-77.625</v>
      </c>
      <c r="I6448" t="s">
        <v>32</v>
      </c>
      <c r="J6448" t="s">
        <v>63</v>
      </c>
      <c r="K6448" t="s">
        <v>157</v>
      </c>
      <c r="L6448" t="s">
        <v>99</v>
      </c>
      <c r="M6448" t="s">
        <v>100</v>
      </c>
      <c r="N6448" t="s">
        <v>171</v>
      </c>
      <c r="O6448">
        <f t="shared" si="100"/>
        <v>2017</v>
      </c>
    </row>
    <row r="6449" spans="1:15" x14ac:dyDescent="0.3">
      <c r="A6449" t="s">
        <v>8101</v>
      </c>
      <c r="B6449" s="7">
        <v>42798</v>
      </c>
      <c r="C6449" t="s">
        <v>3676</v>
      </c>
      <c r="D6449" t="s">
        <v>3862</v>
      </c>
      <c r="E6449">
        <v>2.464</v>
      </c>
      <c r="F6449">
        <v>1</v>
      </c>
      <c r="G6449">
        <v>0.2</v>
      </c>
      <c r="H6449">
        <v>0.86240000000000006</v>
      </c>
      <c r="I6449" t="s">
        <v>44</v>
      </c>
      <c r="J6449" t="s">
        <v>45</v>
      </c>
      <c r="K6449" t="s">
        <v>3863</v>
      </c>
      <c r="L6449" t="s">
        <v>99</v>
      </c>
      <c r="M6449" t="s">
        <v>100</v>
      </c>
      <c r="N6449" t="s">
        <v>171</v>
      </c>
      <c r="O6449">
        <f t="shared" si="100"/>
        <v>2017</v>
      </c>
    </row>
    <row r="6450" spans="1:15" x14ac:dyDescent="0.3">
      <c r="A6450" t="s">
        <v>8101</v>
      </c>
      <c r="B6450" s="7">
        <v>42798</v>
      </c>
      <c r="C6450" t="s">
        <v>3676</v>
      </c>
      <c r="D6450" t="s">
        <v>1311</v>
      </c>
      <c r="E6450">
        <v>8.7200000000000006</v>
      </c>
      <c r="F6450">
        <v>1</v>
      </c>
      <c r="G6450">
        <v>0.2</v>
      </c>
      <c r="H6450">
        <v>0.65400000000000003</v>
      </c>
      <c r="I6450" t="s">
        <v>44</v>
      </c>
      <c r="J6450" t="s">
        <v>58</v>
      </c>
      <c r="K6450" t="s">
        <v>1312</v>
      </c>
      <c r="L6450" t="s">
        <v>99</v>
      </c>
      <c r="M6450" t="s">
        <v>100</v>
      </c>
      <c r="N6450" t="s">
        <v>171</v>
      </c>
      <c r="O6450">
        <f t="shared" si="100"/>
        <v>2017</v>
      </c>
    </row>
    <row r="6451" spans="1:15" x14ac:dyDescent="0.3">
      <c r="A6451" t="s">
        <v>8102</v>
      </c>
      <c r="B6451" s="7">
        <v>42272</v>
      </c>
      <c r="C6451" t="s">
        <v>4200</v>
      </c>
      <c r="D6451" t="s">
        <v>3354</v>
      </c>
      <c r="E6451">
        <v>10.76</v>
      </c>
      <c r="F6451">
        <v>2</v>
      </c>
      <c r="G6451">
        <v>0</v>
      </c>
      <c r="H6451">
        <v>5.1647999999999996</v>
      </c>
      <c r="I6451" t="s">
        <v>44</v>
      </c>
      <c r="J6451" t="s">
        <v>73</v>
      </c>
      <c r="K6451" t="s">
        <v>3355</v>
      </c>
      <c r="L6451" t="s">
        <v>137</v>
      </c>
      <c r="M6451" t="s">
        <v>663</v>
      </c>
      <c r="N6451" t="s">
        <v>4065</v>
      </c>
      <c r="O6451">
        <f t="shared" si="100"/>
        <v>2015</v>
      </c>
    </row>
    <row r="6452" spans="1:15" x14ac:dyDescent="0.3">
      <c r="A6452" t="s">
        <v>8102</v>
      </c>
      <c r="B6452" s="7">
        <v>42272</v>
      </c>
      <c r="C6452" t="s">
        <v>4200</v>
      </c>
      <c r="D6452" t="s">
        <v>1368</v>
      </c>
      <c r="E6452">
        <v>45.68</v>
      </c>
      <c r="F6452">
        <v>2</v>
      </c>
      <c r="G6452">
        <v>0</v>
      </c>
      <c r="H6452">
        <v>21.012799999999999</v>
      </c>
      <c r="I6452" t="s">
        <v>44</v>
      </c>
      <c r="J6452" t="s">
        <v>85</v>
      </c>
      <c r="K6452" t="s">
        <v>1369</v>
      </c>
      <c r="L6452" t="s">
        <v>137</v>
      </c>
      <c r="M6452" t="s">
        <v>663</v>
      </c>
      <c r="N6452" t="s">
        <v>4065</v>
      </c>
      <c r="O6452">
        <f t="shared" si="100"/>
        <v>2015</v>
      </c>
    </row>
    <row r="6453" spans="1:15" x14ac:dyDescent="0.3">
      <c r="A6453" t="s">
        <v>8102</v>
      </c>
      <c r="B6453" s="7">
        <v>42272</v>
      </c>
      <c r="C6453" t="s">
        <v>4200</v>
      </c>
      <c r="D6453" t="s">
        <v>361</v>
      </c>
      <c r="E6453">
        <v>6.7</v>
      </c>
      <c r="F6453">
        <v>1</v>
      </c>
      <c r="G6453">
        <v>0</v>
      </c>
      <c r="H6453">
        <v>2.2109999999999999</v>
      </c>
      <c r="I6453" t="s">
        <v>44</v>
      </c>
      <c r="J6453" t="s">
        <v>66</v>
      </c>
      <c r="K6453" t="s">
        <v>362</v>
      </c>
      <c r="L6453" t="s">
        <v>137</v>
      </c>
      <c r="M6453" t="s">
        <v>663</v>
      </c>
      <c r="N6453" t="s">
        <v>4065</v>
      </c>
      <c r="O6453">
        <f t="shared" si="100"/>
        <v>2015</v>
      </c>
    </row>
    <row r="6454" spans="1:15" x14ac:dyDescent="0.3">
      <c r="A6454" t="s">
        <v>8103</v>
      </c>
      <c r="B6454" s="7">
        <v>42357</v>
      </c>
      <c r="C6454" t="s">
        <v>5829</v>
      </c>
      <c r="D6454" t="s">
        <v>3392</v>
      </c>
      <c r="E6454">
        <v>158.376</v>
      </c>
      <c r="F6454">
        <v>3</v>
      </c>
      <c r="G6454">
        <v>0.2</v>
      </c>
      <c r="H6454">
        <v>13.857900000000001</v>
      </c>
      <c r="I6454" t="s">
        <v>69</v>
      </c>
      <c r="J6454" t="s">
        <v>70</v>
      </c>
      <c r="K6454" t="s">
        <v>3393</v>
      </c>
      <c r="L6454" t="s">
        <v>99</v>
      </c>
      <c r="M6454" t="s">
        <v>193</v>
      </c>
      <c r="N6454" t="s">
        <v>8104</v>
      </c>
      <c r="O6454">
        <f t="shared" si="100"/>
        <v>2015</v>
      </c>
    </row>
    <row r="6455" spans="1:15" x14ac:dyDescent="0.3">
      <c r="A6455" t="s">
        <v>8105</v>
      </c>
      <c r="B6455" s="7">
        <v>42285</v>
      </c>
      <c r="C6455" t="s">
        <v>4019</v>
      </c>
      <c r="D6455" t="s">
        <v>5926</v>
      </c>
      <c r="E6455">
        <v>3.44</v>
      </c>
      <c r="F6455">
        <v>2</v>
      </c>
      <c r="G6455">
        <v>0.2</v>
      </c>
      <c r="H6455">
        <v>0.55900000000000005</v>
      </c>
      <c r="I6455" t="s">
        <v>44</v>
      </c>
      <c r="J6455" t="s">
        <v>66</v>
      </c>
      <c r="K6455" t="s">
        <v>5927</v>
      </c>
      <c r="L6455" t="s">
        <v>99</v>
      </c>
      <c r="M6455" t="s">
        <v>100</v>
      </c>
      <c r="N6455" t="s">
        <v>171</v>
      </c>
      <c r="O6455">
        <f t="shared" si="100"/>
        <v>2015</v>
      </c>
    </row>
    <row r="6456" spans="1:15" x14ac:dyDescent="0.3">
      <c r="A6456" t="s">
        <v>8106</v>
      </c>
      <c r="B6456" s="7">
        <v>42947</v>
      </c>
      <c r="C6456" t="s">
        <v>5621</v>
      </c>
      <c r="D6456" t="s">
        <v>357</v>
      </c>
      <c r="E6456">
        <v>56.56</v>
      </c>
      <c r="F6456">
        <v>2</v>
      </c>
      <c r="G6456">
        <v>0</v>
      </c>
      <c r="H6456">
        <v>15.2712</v>
      </c>
      <c r="I6456" t="s">
        <v>44</v>
      </c>
      <c r="J6456" t="s">
        <v>58</v>
      </c>
      <c r="K6456" t="s">
        <v>358</v>
      </c>
      <c r="L6456" t="s">
        <v>47</v>
      </c>
      <c r="M6456" t="s">
        <v>48</v>
      </c>
      <c r="N6456" t="s">
        <v>120</v>
      </c>
      <c r="O6456">
        <f t="shared" si="100"/>
        <v>2017</v>
      </c>
    </row>
    <row r="6457" spans="1:15" x14ac:dyDescent="0.3">
      <c r="A6457" t="s">
        <v>8106</v>
      </c>
      <c r="B6457" s="7">
        <v>42947</v>
      </c>
      <c r="C6457" t="s">
        <v>5621</v>
      </c>
      <c r="D6457" t="s">
        <v>4362</v>
      </c>
      <c r="E6457">
        <v>36.96</v>
      </c>
      <c r="F6457">
        <v>7</v>
      </c>
      <c r="G6457">
        <v>0</v>
      </c>
      <c r="H6457">
        <v>11.457599999999999</v>
      </c>
      <c r="I6457" t="s">
        <v>32</v>
      </c>
      <c r="J6457" t="s">
        <v>63</v>
      </c>
      <c r="K6457" t="s">
        <v>4363</v>
      </c>
      <c r="L6457" t="s">
        <v>47</v>
      </c>
      <c r="M6457" t="s">
        <v>48</v>
      </c>
      <c r="N6457" t="s">
        <v>120</v>
      </c>
      <c r="O6457">
        <f t="shared" si="100"/>
        <v>2017</v>
      </c>
    </row>
    <row r="6458" spans="1:15" x14ac:dyDescent="0.3">
      <c r="A6458" t="s">
        <v>8107</v>
      </c>
      <c r="B6458" s="7">
        <v>41856</v>
      </c>
      <c r="C6458" t="s">
        <v>558</v>
      </c>
      <c r="D6458" t="s">
        <v>4393</v>
      </c>
      <c r="E6458">
        <v>135.99</v>
      </c>
      <c r="F6458">
        <v>1</v>
      </c>
      <c r="G6458">
        <v>0</v>
      </c>
      <c r="H6458">
        <v>36.717300000000002</v>
      </c>
      <c r="I6458" t="s">
        <v>69</v>
      </c>
      <c r="J6458" t="s">
        <v>70</v>
      </c>
      <c r="K6458" t="s">
        <v>4394</v>
      </c>
      <c r="L6458" t="s">
        <v>137</v>
      </c>
      <c r="M6458" t="s">
        <v>243</v>
      </c>
      <c r="N6458" t="s">
        <v>244</v>
      </c>
      <c r="O6458">
        <f t="shared" si="100"/>
        <v>2014</v>
      </c>
    </row>
    <row r="6459" spans="1:15" x14ac:dyDescent="0.3">
      <c r="A6459" t="s">
        <v>8107</v>
      </c>
      <c r="B6459" s="7">
        <v>41856</v>
      </c>
      <c r="C6459" t="s">
        <v>558</v>
      </c>
      <c r="D6459" t="s">
        <v>6323</v>
      </c>
      <c r="E6459">
        <v>15.96</v>
      </c>
      <c r="F6459">
        <v>7</v>
      </c>
      <c r="G6459">
        <v>0</v>
      </c>
      <c r="H6459">
        <v>7.0224000000000002</v>
      </c>
      <c r="I6459" t="s">
        <v>44</v>
      </c>
      <c r="J6459" t="s">
        <v>66</v>
      </c>
      <c r="K6459" t="s">
        <v>6324</v>
      </c>
      <c r="L6459" t="s">
        <v>137</v>
      </c>
      <c r="M6459" t="s">
        <v>243</v>
      </c>
      <c r="N6459" t="s">
        <v>244</v>
      </c>
      <c r="O6459">
        <f t="shared" si="100"/>
        <v>2014</v>
      </c>
    </row>
    <row r="6460" spans="1:15" x14ac:dyDescent="0.3">
      <c r="A6460" t="s">
        <v>8108</v>
      </c>
      <c r="B6460" s="7">
        <v>42869</v>
      </c>
      <c r="C6460" t="s">
        <v>2352</v>
      </c>
      <c r="D6460" t="s">
        <v>2981</v>
      </c>
      <c r="E6460">
        <v>3.76</v>
      </c>
      <c r="F6460">
        <v>2</v>
      </c>
      <c r="G6460">
        <v>0</v>
      </c>
      <c r="H6460">
        <v>1.0904</v>
      </c>
      <c r="I6460" t="s">
        <v>44</v>
      </c>
      <c r="J6460" t="s">
        <v>66</v>
      </c>
      <c r="K6460" t="s">
        <v>2982</v>
      </c>
      <c r="L6460" t="s">
        <v>137</v>
      </c>
      <c r="M6460" t="s">
        <v>2405</v>
      </c>
      <c r="N6460" t="s">
        <v>3961</v>
      </c>
      <c r="O6460">
        <f t="shared" si="100"/>
        <v>2017</v>
      </c>
    </row>
    <row r="6461" spans="1:15" x14ac:dyDescent="0.3">
      <c r="A6461" t="s">
        <v>8108</v>
      </c>
      <c r="B6461" s="7">
        <v>42869</v>
      </c>
      <c r="C6461" t="s">
        <v>2352</v>
      </c>
      <c r="D6461" t="s">
        <v>1462</v>
      </c>
      <c r="E6461">
        <v>14.7</v>
      </c>
      <c r="F6461">
        <v>5</v>
      </c>
      <c r="G6461">
        <v>0</v>
      </c>
      <c r="H6461">
        <v>6.6150000000000002</v>
      </c>
      <c r="I6461" t="s">
        <v>44</v>
      </c>
      <c r="J6461" t="s">
        <v>66</v>
      </c>
      <c r="K6461" t="s">
        <v>1463</v>
      </c>
      <c r="L6461" t="s">
        <v>137</v>
      </c>
      <c r="M6461" t="s">
        <v>2405</v>
      </c>
      <c r="N6461" t="s">
        <v>3961</v>
      </c>
      <c r="O6461">
        <f t="shared" si="100"/>
        <v>2017</v>
      </c>
    </row>
    <row r="6462" spans="1:15" x14ac:dyDescent="0.3">
      <c r="A6462" t="s">
        <v>8108</v>
      </c>
      <c r="B6462" s="7">
        <v>42869</v>
      </c>
      <c r="C6462" t="s">
        <v>2352</v>
      </c>
      <c r="D6462" t="s">
        <v>5428</v>
      </c>
      <c r="E6462">
        <v>37.200000000000003</v>
      </c>
      <c r="F6462">
        <v>5</v>
      </c>
      <c r="G6462">
        <v>0</v>
      </c>
      <c r="H6462">
        <v>9.3000000000000007</v>
      </c>
      <c r="I6462" t="s">
        <v>44</v>
      </c>
      <c r="J6462" t="s">
        <v>66</v>
      </c>
      <c r="K6462" t="s">
        <v>5429</v>
      </c>
      <c r="L6462" t="s">
        <v>137</v>
      </c>
      <c r="M6462" t="s">
        <v>2405</v>
      </c>
      <c r="N6462" t="s">
        <v>3961</v>
      </c>
      <c r="O6462">
        <f t="shared" si="100"/>
        <v>2017</v>
      </c>
    </row>
    <row r="6463" spans="1:15" x14ac:dyDescent="0.3">
      <c r="A6463" t="s">
        <v>8108</v>
      </c>
      <c r="B6463" s="7">
        <v>42869</v>
      </c>
      <c r="C6463" t="s">
        <v>2352</v>
      </c>
      <c r="D6463" t="s">
        <v>3668</v>
      </c>
      <c r="E6463">
        <v>89.97</v>
      </c>
      <c r="F6463">
        <v>3</v>
      </c>
      <c r="G6463">
        <v>0</v>
      </c>
      <c r="H6463">
        <v>18.893699999999999</v>
      </c>
      <c r="I6463" t="s">
        <v>69</v>
      </c>
      <c r="J6463" t="s">
        <v>148</v>
      </c>
      <c r="K6463" t="s">
        <v>3669</v>
      </c>
      <c r="L6463" t="s">
        <v>137</v>
      </c>
      <c r="M6463" t="s">
        <v>2405</v>
      </c>
      <c r="N6463" t="s">
        <v>3961</v>
      </c>
      <c r="O6463">
        <f t="shared" si="100"/>
        <v>2017</v>
      </c>
    </row>
    <row r="6464" spans="1:15" x14ac:dyDescent="0.3">
      <c r="A6464" t="s">
        <v>8108</v>
      </c>
      <c r="B6464" s="7">
        <v>42869</v>
      </c>
      <c r="C6464" t="s">
        <v>2352</v>
      </c>
      <c r="D6464" t="s">
        <v>6216</v>
      </c>
      <c r="E6464">
        <v>261.95999999999998</v>
      </c>
      <c r="F6464">
        <v>2</v>
      </c>
      <c r="G6464">
        <v>0</v>
      </c>
      <c r="H6464">
        <v>23.5764</v>
      </c>
      <c r="I6464" t="s">
        <v>32</v>
      </c>
      <c r="J6464" t="s">
        <v>39</v>
      </c>
      <c r="K6464" t="s">
        <v>6217</v>
      </c>
      <c r="L6464" t="s">
        <v>137</v>
      </c>
      <c r="M6464" t="s">
        <v>2405</v>
      </c>
      <c r="N6464" t="s">
        <v>3961</v>
      </c>
      <c r="O6464">
        <f t="shared" si="100"/>
        <v>2017</v>
      </c>
    </row>
    <row r="6465" spans="1:15" x14ac:dyDescent="0.3">
      <c r="A6465" t="s">
        <v>8108</v>
      </c>
      <c r="B6465" s="7">
        <v>42869</v>
      </c>
      <c r="C6465" t="s">
        <v>2352</v>
      </c>
      <c r="D6465" t="s">
        <v>749</v>
      </c>
      <c r="E6465">
        <v>74</v>
      </c>
      <c r="F6465">
        <v>5</v>
      </c>
      <c r="G6465">
        <v>0</v>
      </c>
      <c r="H6465">
        <v>37</v>
      </c>
      <c r="I6465" t="s">
        <v>44</v>
      </c>
      <c r="J6465" t="s">
        <v>45</v>
      </c>
      <c r="K6465" t="s">
        <v>750</v>
      </c>
      <c r="L6465" t="s">
        <v>137</v>
      </c>
      <c r="M6465" t="s">
        <v>2405</v>
      </c>
      <c r="N6465" t="s">
        <v>3961</v>
      </c>
      <c r="O6465">
        <f t="shared" si="100"/>
        <v>2017</v>
      </c>
    </row>
    <row r="6466" spans="1:15" x14ac:dyDescent="0.3">
      <c r="A6466" t="s">
        <v>8109</v>
      </c>
      <c r="B6466" s="7">
        <v>42635</v>
      </c>
      <c r="C6466" t="s">
        <v>2598</v>
      </c>
      <c r="D6466" t="s">
        <v>5643</v>
      </c>
      <c r="E6466">
        <v>13.28</v>
      </c>
      <c r="F6466">
        <v>2</v>
      </c>
      <c r="G6466">
        <v>0</v>
      </c>
      <c r="H6466">
        <v>6.3743999999999996</v>
      </c>
      <c r="I6466" t="s">
        <v>32</v>
      </c>
      <c r="J6466" t="s">
        <v>63</v>
      </c>
      <c r="K6466" t="s">
        <v>5644</v>
      </c>
      <c r="L6466" t="s">
        <v>35</v>
      </c>
      <c r="M6466" t="s">
        <v>36</v>
      </c>
      <c r="N6466" t="s">
        <v>1305</v>
      </c>
      <c r="O6466">
        <f t="shared" ref="O6466:O6529" si="101">YEAR(B6466)</f>
        <v>2016</v>
      </c>
    </row>
    <row r="6467" spans="1:15" x14ac:dyDescent="0.3">
      <c r="A6467" t="s">
        <v>8110</v>
      </c>
      <c r="B6467" s="7">
        <v>42321</v>
      </c>
      <c r="C6467" t="s">
        <v>1610</v>
      </c>
      <c r="D6467" t="s">
        <v>7570</v>
      </c>
      <c r="E6467">
        <v>84.96</v>
      </c>
      <c r="F6467">
        <v>6</v>
      </c>
      <c r="G6467">
        <v>0.2</v>
      </c>
      <c r="H6467">
        <v>6.3719999999999999</v>
      </c>
      <c r="I6467" t="s">
        <v>44</v>
      </c>
      <c r="J6467" t="s">
        <v>58</v>
      </c>
      <c r="K6467" t="s">
        <v>7571</v>
      </c>
      <c r="L6467" t="s">
        <v>35</v>
      </c>
      <c r="M6467" t="s">
        <v>303</v>
      </c>
      <c r="N6467" t="s">
        <v>7900</v>
      </c>
      <c r="O6467">
        <f t="shared" si="101"/>
        <v>2015</v>
      </c>
    </row>
    <row r="6468" spans="1:15" x14ac:dyDescent="0.3">
      <c r="A6468" t="s">
        <v>8111</v>
      </c>
      <c r="B6468" s="7">
        <v>42877</v>
      </c>
      <c r="C6468" t="s">
        <v>144</v>
      </c>
      <c r="D6468" t="s">
        <v>6291</v>
      </c>
      <c r="E6468">
        <v>68.459999999999994</v>
      </c>
      <c r="F6468">
        <v>7</v>
      </c>
      <c r="G6468">
        <v>0</v>
      </c>
      <c r="H6468">
        <v>25.330200000000001</v>
      </c>
      <c r="I6468" t="s">
        <v>69</v>
      </c>
      <c r="J6468" t="s">
        <v>148</v>
      </c>
      <c r="K6468" t="s">
        <v>6292</v>
      </c>
      <c r="L6468" t="s">
        <v>47</v>
      </c>
      <c r="M6468" t="s">
        <v>48</v>
      </c>
      <c r="N6468" t="s">
        <v>49</v>
      </c>
      <c r="O6468">
        <f t="shared" si="101"/>
        <v>2017</v>
      </c>
    </row>
    <row r="6469" spans="1:15" x14ac:dyDescent="0.3">
      <c r="A6469" t="s">
        <v>8112</v>
      </c>
      <c r="B6469" s="7">
        <v>42706</v>
      </c>
      <c r="C6469" t="s">
        <v>3610</v>
      </c>
      <c r="D6469" t="s">
        <v>1395</v>
      </c>
      <c r="E6469">
        <v>2079.4</v>
      </c>
      <c r="F6469">
        <v>5</v>
      </c>
      <c r="G6469">
        <v>0</v>
      </c>
      <c r="H6469">
        <v>582.23199999999997</v>
      </c>
      <c r="I6469" t="s">
        <v>44</v>
      </c>
      <c r="J6469" t="s">
        <v>58</v>
      </c>
      <c r="K6469" t="s">
        <v>1396</v>
      </c>
      <c r="L6469" t="s">
        <v>137</v>
      </c>
      <c r="M6469" t="s">
        <v>1237</v>
      </c>
      <c r="N6469" t="s">
        <v>3156</v>
      </c>
      <c r="O6469">
        <f t="shared" si="101"/>
        <v>2016</v>
      </c>
    </row>
    <row r="6470" spans="1:15" x14ac:dyDescent="0.3">
      <c r="A6470" t="s">
        <v>8112</v>
      </c>
      <c r="B6470" s="7">
        <v>42706</v>
      </c>
      <c r="C6470" t="s">
        <v>3610</v>
      </c>
      <c r="D6470" t="s">
        <v>3732</v>
      </c>
      <c r="E6470">
        <v>629.95000000000005</v>
      </c>
      <c r="F6470">
        <v>5</v>
      </c>
      <c r="G6470">
        <v>0</v>
      </c>
      <c r="H6470">
        <v>176.386</v>
      </c>
      <c r="I6470" t="s">
        <v>69</v>
      </c>
      <c r="J6470" t="s">
        <v>70</v>
      </c>
      <c r="K6470" t="s">
        <v>3733</v>
      </c>
      <c r="L6470" t="s">
        <v>137</v>
      </c>
      <c r="M6470" t="s">
        <v>1237</v>
      </c>
      <c r="N6470" t="s">
        <v>3156</v>
      </c>
      <c r="O6470">
        <f t="shared" si="101"/>
        <v>2016</v>
      </c>
    </row>
    <row r="6471" spans="1:15" x14ac:dyDescent="0.3">
      <c r="A6471" t="s">
        <v>8112</v>
      </c>
      <c r="B6471" s="7">
        <v>42706</v>
      </c>
      <c r="C6471" t="s">
        <v>3610</v>
      </c>
      <c r="D6471" t="s">
        <v>1517</v>
      </c>
      <c r="E6471">
        <v>72.42</v>
      </c>
      <c r="F6471">
        <v>6</v>
      </c>
      <c r="G6471">
        <v>0</v>
      </c>
      <c r="H6471">
        <v>23.898599999999998</v>
      </c>
      <c r="I6471" t="s">
        <v>32</v>
      </c>
      <c r="J6471" t="s">
        <v>63</v>
      </c>
      <c r="K6471" t="s">
        <v>1518</v>
      </c>
      <c r="L6471" t="s">
        <v>137</v>
      </c>
      <c r="M6471" t="s">
        <v>1237</v>
      </c>
      <c r="N6471" t="s">
        <v>3156</v>
      </c>
      <c r="O6471">
        <f t="shared" si="101"/>
        <v>2016</v>
      </c>
    </row>
    <row r="6472" spans="1:15" x14ac:dyDescent="0.3">
      <c r="A6472" t="s">
        <v>8113</v>
      </c>
      <c r="B6472" s="7">
        <v>42245</v>
      </c>
      <c r="C6472" t="s">
        <v>2789</v>
      </c>
      <c r="D6472" t="s">
        <v>3392</v>
      </c>
      <c r="E6472">
        <v>131.97999999999999</v>
      </c>
      <c r="F6472">
        <v>2</v>
      </c>
      <c r="G6472">
        <v>0</v>
      </c>
      <c r="H6472">
        <v>35.634599999999999</v>
      </c>
      <c r="I6472" t="s">
        <v>69</v>
      </c>
      <c r="J6472" t="s">
        <v>70</v>
      </c>
      <c r="K6472" t="s">
        <v>3393</v>
      </c>
      <c r="L6472" t="s">
        <v>99</v>
      </c>
      <c r="M6472" t="s">
        <v>216</v>
      </c>
      <c r="N6472" t="s">
        <v>779</v>
      </c>
      <c r="O6472">
        <f t="shared" si="101"/>
        <v>2015</v>
      </c>
    </row>
    <row r="6473" spans="1:15" x14ac:dyDescent="0.3">
      <c r="A6473" t="s">
        <v>8113</v>
      </c>
      <c r="B6473" s="7">
        <v>42245</v>
      </c>
      <c r="C6473" t="s">
        <v>2789</v>
      </c>
      <c r="D6473" t="s">
        <v>3314</v>
      </c>
      <c r="E6473">
        <v>114.52</v>
      </c>
      <c r="F6473">
        <v>7</v>
      </c>
      <c r="G6473">
        <v>0</v>
      </c>
      <c r="H6473">
        <v>11.452</v>
      </c>
      <c r="I6473" t="s">
        <v>69</v>
      </c>
      <c r="J6473" t="s">
        <v>148</v>
      </c>
      <c r="K6473" t="s">
        <v>3315</v>
      </c>
      <c r="L6473" t="s">
        <v>99</v>
      </c>
      <c r="M6473" t="s">
        <v>216</v>
      </c>
      <c r="N6473" t="s">
        <v>779</v>
      </c>
      <c r="O6473">
        <f t="shared" si="101"/>
        <v>2015</v>
      </c>
    </row>
    <row r="6474" spans="1:15" x14ac:dyDescent="0.3">
      <c r="A6474" t="s">
        <v>8114</v>
      </c>
      <c r="B6474" s="7">
        <v>41796</v>
      </c>
      <c r="C6474" t="s">
        <v>6305</v>
      </c>
      <c r="D6474" t="s">
        <v>1060</v>
      </c>
      <c r="E6474">
        <v>100.24</v>
      </c>
      <c r="F6474">
        <v>10</v>
      </c>
      <c r="G6474">
        <v>0.2</v>
      </c>
      <c r="H6474">
        <v>33.831000000000003</v>
      </c>
      <c r="I6474" t="s">
        <v>44</v>
      </c>
      <c r="J6474" t="s">
        <v>45</v>
      </c>
      <c r="K6474" t="s">
        <v>1061</v>
      </c>
      <c r="L6474" t="s">
        <v>99</v>
      </c>
      <c r="M6474" t="s">
        <v>100</v>
      </c>
      <c r="N6474" t="s">
        <v>171</v>
      </c>
      <c r="O6474">
        <f t="shared" si="101"/>
        <v>2014</v>
      </c>
    </row>
    <row r="6475" spans="1:15" x14ac:dyDescent="0.3">
      <c r="A6475" t="s">
        <v>8115</v>
      </c>
      <c r="B6475" s="7">
        <v>42447</v>
      </c>
      <c r="C6475" t="s">
        <v>571</v>
      </c>
      <c r="D6475" t="s">
        <v>3324</v>
      </c>
      <c r="E6475">
        <v>871.8</v>
      </c>
      <c r="F6475">
        <v>3</v>
      </c>
      <c r="G6475">
        <v>0.2</v>
      </c>
      <c r="H6475">
        <v>87.18</v>
      </c>
      <c r="I6475" t="s">
        <v>44</v>
      </c>
      <c r="J6475" t="s">
        <v>76</v>
      </c>
      <c r="K6475" t="s">
        <v>3325</v>
      </c>
      <c r="L6475" t="s">
        <v>35</v>
      </c>
      <c r="M6475" t="s">
        <v>303</v>
      </c>
      <c r="N6475" t="s">
        <v>347</v>
      </c>
      <c r="O6475">
        <f t="shared" si="101"/>
        <v>2016</v>
      </c>
    </row>
    <row r="6476" spans="1:15" x14ac:dyDescent="0.3">
      <c r="A6476" t="s">
        <v>8116</v>
      </c>
      <c r="B6476" s="7">
        <v>41653</v>
      </c>
      <c r="C6476" t="s">
        <v>278</v>
      </c>
      <c r="D6476" t="s">
        <v>3181</v>
      </c>
      <c r="E6476">
        <v>61.96</v>
      </c>
      <c r="F6476">
        <v>4</v>
      </c>
      <c r="G6476">
        <v>0.5</v>
      </c>
      <c r="H6476">
        <v>-53.285600000000002</v>
      </c>
      <c r="I6476" t="s">
        <v>32</v>
      </c>
      <c r="J6476" t="s">
        <v>33</v>
      </c>
      <c r="K6476" t="s">
        <v>3182</v>
      </c>
      <c r="L6476" t="s">
        <v>137</v>
      </c>
      <c r="M6476" t="s">
        <v>138</v>
      </c>
      <c r="N6476" t="s">
        <v>139</v>
      </c>
      <c r="O6476">
        <f t="shared" si="101"/>
        <v>2014</v>
      </c>
    </row>
    <row r="6477" spans="1:15" x14ac:dyDescent="0.3">
      <c r="A6477" t="s">
        <v>8117</v>
      </c>
      <c r="B6477" s="7">
        <v>42889</v>
      </c>
      <c r="C6477" t="s">
        <v>6950</v>
      </c>
      <c r="D6477" t="s">
        <v>3022</v>
      </c>
      <c r="E6477">
        <v>4.5540000000000003</v>
      </c>
      <c r="F6477">
        <v>3</v>
      </c>
      <c r="G6477">
        <v>0.7</v>
      </c>
      <c r="H6477">
        <v>-3.4914000000000001</v>
      </c>
      <c r="I6477" t="s">
        <v>44</v>
      </c>
      <c r="J6477" t="s">
        <v>73</v>
      </c>
      <c r="K6477" t="s">
        <v>3023</v>
      </c>
      <c r="L6477" t="s">
        <v>35</v>
      </c>
      <c r="M6477" t="s">
        <v>55</v>
      </c>
      <c r="N6477" t="s">
        <v>1198</v>
      </c>
      <c r="O6477">
        <f t="shared" si="101"/>
        <v>2017</v>
      </c>
    </row>
    <row r="6478" spans="1:15" x14ac:dyDescent="0.3">
      <c r="A6478" t="s">
        <v>8117</v>
      </c>
      <c r="B6478" s="7">
        <v>42889</v>
      </c>
      <c r="C6478" t="s">
        <v>6950</v>
      </c>
      <c r="D6478" t="s">
        <v>716</v>
      </c>
      <c r="E6478">
        <v>5.2</v>
      </c>
      <c r="F6478">
        <v>2</v>
      </c>
      <c r="G6478">
        <v>0.2</v>
      </c>
      <c r="H6478">
        <v>0.58499999999999996</v>
      </c>
      <c r="I6478" t="s">
        <v>44</v>
      </c>
      <c r="J6478" t="s">
        <v>76</v>
      </c>
      <c r="K6478" t="s">
        <v>717</v>
      </c>
      <c r="L6478" t="s">
        <v>35</v>
      </c>
      <c r="M6478" t="s">
        <v>55</v>
      </c>
      <c r="N6478" t="s">
        <v>1198</v>
      </c>
      <c r="O6478">
        <f t="shared" si="101"/>
        <v>2017</v>
      </c>
    </row>
    <row r="6479" spans="1:15" x14ac:dyDescent="0.3">
      <c r="A6479" t="s">
        <v>8117</v>
      </c>
      <c r="B6479" s="7">
        <v>42889</v>
      </c>
      <c r="C6479" t="s">
        <v>6950</v>
      </c>
      <c r="D6479" t="s">
        <v>802</v>
      </c>
      <c r="E6479">
        <v>205.99199999999999</v>
      </c>
      <c r="F6479">
        <v>1</v>
      </c>
      <c r="G6479">
        <v>0.2</v>
      </c>
      <c r="H6479">
        <v>-2.5749</v>
      </c>
      <c r="I6479" t="s">
        <v>69</v>
      </c>
      <c r="J6479" t="s">
        <v>148</v>
      </c>
      <c r="K6479" t="s">
        <v>803</v>
      </c>
      <c r="L6479" t="s">
        <v>35</v>
      </c>
      <c r="M6479" t="s">
        <v>55</v>
      </c>
      <c r="N6479" t="s">
        <v>1198</v>
      </c>
      <c r="O6479">
        <f t="shared" si="101"/>
        <v>2017</v>
      </c>
    </row>
    <row r="6480" spans="1:15" x14ac:dyDescent="0.3">
      <c r="A6480" t="s">
        <v>8117</v>
      </c>
      <c r="B6480" s="7">
        <v>42889</v>
      </c>
      <c r="C6480" t="s">
        <v>6950</v>
      </c>
      <c r="D6480" t="s">
        <v>4038</v>
      </c>
      <c r="E6480">
        <v>15.552</v>
      </c>
      <c r="F6480">
        <v>3</v>
      </c>
      <c r="G6480">
        <v>0.2</v>
      </c>
      <c r="H6480">
        <v>5.4432</v>
      </c>
      <c r="I6480" t="s">
        <v>44</v>
      </c>
      <c r="J6480" t="s">
        <v>85</v>
      </c>
      <c r="K6480" t="s">
        <v>4039</v>
      </c>
      <c r="L6480" t="s">
        <v>35</v>
      </c>
      <c r="M6480" t="s">
        <v>55</v>
      </c>
      <c r="N6480" t="s">
        <v>1198</v>
      </c>
      <c r="O6480">
        <f t="shared" si="101"/>
        <v>2017</v>
      </c>
    </row>
    <row r="6481" spans="1:15" x14ac:dyDescent="0.3">
      <c r="A6481" t="s">
        <v>8117</v>
      </c>
      <c r="B6481" s="7">
        <v>42889</v>
      </c>
      <c r="C6481" t="s">
        <v>6950</v>
      </c>
      <c r="D6481" t="s">
        <v>3732</v>
      </c>
      <c r="E6481">
        <v>503.96</v>
      </c>
      <c r="F6481">
        <v>5</v>
      </c>
      <c r="G6481">
        <v>0.2</v>
      </c>
      <c r="H6481">
        <v>50.396000000000001</v>
      </c>
      <c r="I6481" t="s">
        <v>69</v>
      </c>
      <c r="J6481" t="s">
        <v>70</v>
      </c>
      <c r="K6481" t="s">
        <v>3733</v>
      </c>
      <c r="L6481" t="s">
        <v>35</v>
      </c>
      <c r="M6481" t="s">
        <v>55</v>
      </c>
      <c r="N6481" t="s">
        <v>1198</v>
      </c>
      <c r="O6481">
        <f t="shared" si="101"/>
        <v>2017</v>
      </c>
    </row>
    <row r="6482" spans="1:15" x14ac:dyDescent="0.3">
      <c r="A6482" t="s">
        <v>8117</v>
      </c>
      <c r="B6482" s="7">
        <v>42889</v>
      </c>
      <c r="C6482" t="s">
        <v>6950</v>
      </c>
      <c r="D6482" t="s">
        <v>4688</v>
      </c>
      <c r="E6482">
        <v>24.472000000000001</v>
      </c>
      <c r="F6482">
        <v>7</v>
      </c>
      <c r="G6482">
        <v>0.2</v>
      </c>
      <c r="H6482">
        <v>1.8353999999999999</v>
      </c>
      <c r="I6482" t="s">
        <v>44</v>
      </c>
      <c r="J6482" t="s">
        <v>76</v>
      </c>
      <c r="K6482" t="s">
        <v>4689</v>
      </c>
      <c r="L6482" t="s">
        <v>35</v>
      </c>
      <c r="M6482" t="s">
        <v>55</v>
      </c>
      <c r="N6482" t="s">
        <v>1198</v>
      </c>
      <c r="O6482">
        <f t="shared" si="101"/>
        <v>2017</v>
      </c>
    </row>
    <row r="6483" spans="1:15" x14ac:dyDescent="0.3">
      <c r="A6483" t="s">
        <v>8117</v>
      </c>
      <c r="B6483" s="7">
        <v>42889</v>
      </c>
      <c r="C6483" t="s">
        <v>6950</v>
      </c>
      <c r="D6483" t="s">
        <v>1430</v>
      </c>
      <c r="E6483">
        <v>241.56800000000001</v>
      </c>
      <c r="F6483">
        <v>2</v>
      </c>
      <c r="G6483">
        <v>0.2</v>
      </c>
      <c r="H6483">
        <v>0</v>
      </c>
      <c r="I6483" t="s">
        <v>32</v>
      </c>
      <c r="J6483" t="s">
        <v>33</v>
      </c>
      <c r="K6483" t="s">
        <v>1431</v>
      </c>
      <c r="L6483" t="s">
        <v>35</v>
      </c>
      <c r="M6483" t="s">
        <v>55</v>
      </c>
      <c r="N6483" t="s">
        <v>1198</v>
      </c>
      <c r="O6483">
        <f t="shared" si="101"/>
        <v>2017</v>
      </c>
    </row>
    <row r="6484" spans="1:15" x14ac:dyDescent="0.3">
      <c r="A6484" t="s">
        <v>8117</v>
      </c>
      <c r="B6484" s="7">
        <v>42889</v>
      </c>
      <c r="C6484" t="s">
        <v>6950</v>
      </c>
      <c r="D6484" t="s">
        <v>6387</v>
      </c>
      <c r="E6484">
        <v>110.4</v>
      </c>
      <c r="F6484">
        <v>2</v>
      </c>
      <c r="G6484">
        <v>0.2</v>
      </c>
      <c r="H6484">
        <v>-4.1399999999999997</v>
      </c>
      <c r="I6484" t="s">
        <v>69</v>
      </c>
      <c r="J6484" t="s">
        <v>148</v>
      </c>
      <c r="K6484" t="s">
        <v>6388</v>
      </c>
      <c r="L6484" t="s">
        <v>35</v>
      </c>
      <c r="M6484" t="s">
        <v>55</v>
      </c>
      <c r="N6484" t="s">
        <v>1198</v>
      </c>
      <c r="O6484">
        <f t="shared" si="101"/>
        <v>2017</v>
      </c>
    </row>
    <row r="6485" spans="1:15" x14ac:dyDescent="0.3">
      <c r="A6485" t="s">
        <v>8118</v>
      </c>
      <c r="B6485" s="7">
        <v>42889</v>
      </c>
      <c r="C6485" t="s">
        <v>3481</v>
      </c>
      <c r="D6485" t="s">
        <v>2930</v>
      </c>
      <c r="E6485">
        <v>384.76799999999997</v>
      </c>
      <c r="F6485">
        <v>2</v>
      </c>
      <c r="G6485">
        <v>0.4</v>
      </c>
      <c r="H6485">
        <v>-115.43040000000001</v>
      </c>
      <c r="I6485" t="s">
        <v>32</v>
      </c>
      <c r="J6485" t="s">
        <v>53</v>
      </c>
      <c r="K6485" t="s">
        <v>2931</v>
      </c>
      <c r="L6485" t="s">
        <v>137</v>
      </c>
      <c r="M6485" t="s">
        <v>243</v>
      </c>
      <c r="N6485" t="s">
        <v>244</v>
      </c>
      <c r="O6485">
        <f t="shared" si="101"/>
        <v>2017</v>
      </c>
    </row>
    <row r="6486" spans="1:15" x14ac:dyDescent="0.3">
      <c r="A6486" t="s">
        <v>8118</v>
      </c>
      <c r="B6486" s="7">
        <v>42889</v>
      </c>
      <c r="C6486" t="s">
        <v>3481</v>
      </c>
      <c r="D6486" t="s">
        <v>7326</v>
      </c>
      <c r="E6486">
        <v>78.66</v>
      </c>
      <c r="F6486">
        <v>6</v>
      </c>
      <c r="G6486">
        <v>0</v>
      </c>
      <c r="H6486">
        <v>36.183599999999998</v>
      </c>
      <c r="I6486" t="s">
        <v>69</v>
      </c>
      <c r="J6486" t="s">
        <v>604</v>
      </c>
      <c r="K6486" t="s">
        <v>7327</v>
      </c>
      <c r="L6486" t="s">
        <v>137</v>
      </c>
      <c r="M6486" t="s">
        <v>243</v>
      </c>
      <c r="N6486" t="s">
        <v>244</v>
      </c>
      <c r="O6486">
        <f t="shared" si="101"/>
        <v>2017</v>
      </c>
    </row>
    <row r="6487" spans="1:15" x14ac:dyDescent="0.3">
      <c r="A6487" t="s">
        <v>8118</v>
      </c>
      <c r="B6487" s="7">
        <v>42889</v>
      </c>
      <c r="C6487" t="s">
        <v>3481</v>
      </c>
      <c r="D6487" t="s">
        <v>2588</v>
      </c>
      <c r="E6487">
        <v>45.36</v>
      </c>
      <c r="F6487">
        <v>4</v>
      </c>
      <c r="G6487">
        <v>0</v>
      </c>
      <c r="H6487">
        <v>22.226400000000002</v>
      </c>
      <c r="I6487" t="s">
        <v>44</v>
      </c>
      <c r="J6487" t="s">
        <v>85</v>
      </c>
      <c r="K6487" t="s">
        <v>2589</v>
      </c>
      <c r="L6487" t="s">
        <v>137</v>
      </c>
      <c r="M6487" t="s">
        <v>243</v>
      </c>
      <c r="N6487" t="s">
        <v>244</v>
      </c>
      <c r="O6487">
        <f t="shared" si="101"/>
        <v>2017</v>
      </c>
    </row>
    <row r="6488" spans="1:15" x14ac:dyDescent="0.3">
      <c r="A6488" t="s">
        <v>8119</v>
      </c>
      <c r="B6488" s="7">
        <v>42084</v>
      </c>
      <c r="C6488" t="s">
        <v>3635</v>
      </c>
      <c r="D6488" t="s">
        <v>830</v>
      </c>
      <c r="E6488">
        <v>962.08</v>
      </c>
      <c r="F6488">
        <v>4</v>
      </c>
      <c r="G6488">
        <v>0.2</v>
      </c>
      <c r="H6488">
        <v>156.33799999999999</v>
      </c>
      <c r="I6488" t="s">
        <v>44</v>
      </c>
      <c r="J6488" t="s">
        <v>76</v>
      </c>
      <c r="K6488" t="s">
        <v>831</v>
      </c>
      <c r="L6488" t="s">
        <v>35</v>
      </c>
      <c r="M6488" t="s">
        <v>87</v>
      </c>
      <c r="N6488" t="s">
        <v>1347</v>
      </c>
      <c r="O6488">
        <f t="shared" si="101"/>
        <v>2015</v>
      </c>
    </row>
    <row r="6489" spans="1:15" x14ac:dyDescent="0.3">
      <c r="A6489" t="s">
        <v>8119</v>
      </c>
      <c r="B6489" s="7">
        <v>42084</v>
      </c>
      <c r="C6489" t="s">
        <v>3635</v>
      </c>
      <c r="D6489" t="s">
        <v>5118</v>
      </c>
      <c r="E6489">
        <v>12.843</v>
      </c>
      <c r="F6489">
        <v>3</v>
      </c>
      <c r="G6489">
        <v>0.7</v>
      </c>
      <c r="H6489">
        <v>-9.8462999999999994</v>
      </c>
      <c r="I6489" t="s">
        <v>44</v>
      </c>
      <c r="J6489" t="s">
        <v>73</v>
      </c>
      <c r="K6489" t="s">
        <v>5119</v>
      </c>
      <c r="L6489" t="s">
        <v>35</v>
      </c>
      <c r="M6489" t="s">
        <v>87</v>
      </c>
      <c r="N6489" t="s">
        <v>1347</v>
      </c>
      <c r="O6489">
        <f t="shared" si="101"/>
        <v>2015</v>
      </c>
    </row>
    <row r="6490" spans="1:15" x14ac:dyDescent="0.3">
      <c r="A6490" t="s">
        <v>8119</v>
      </c>
      <c r="B6490" s="7">
        <v>42084</v>
      </c>
      <c r="C6490" t="s">
        <v>3635</v>
      </c>
      <c r="D6490" t="s">
        <v>562</v>
      </c>
      <c r="E6490">
        <v>295.45600000000002</v>
      </c>
      <c r="F6490">
        <v>14</v>
      </c>
      <c r="G6490">
        <v>0.2</v>
      </c>
      <c r="H6490">
        <v>96.023200000000003</v>
      </c>
      <c r="I6490" t="s">
        <v>44</v>
      </c>
      <c r="J6490" t="s">
        <v>85</v>
      </c>
      <c r="K6490" t="s">
        <v>563</v>
      </c>
      <c r="L6490" t="s">
        <v>35</v>
      </c>
      <c r="M6490" t="s">
        <v>87</v>
      </c>
      <c r="N6490" t="s">
        <v>1347</v>
      </c>
      <c r="O6490">
        <f t="shared" si="101"/>
        <v>2015</v>
      </c>
    </row>
    <row r="6491" spans="1:15" x14ac:dyDescent="0.3">
      <c r="A6491" t="s">
        <v>8120</v>
      </c>
      <c r="B6491" s="7">
        <v>42997</v>
      </c>
      <c r="C6491" t="s">
        <v>2485</v>
      </c>
      <c r="D6491" t="s">
        <v>5315</v>
      </c>
      <c r="E6491">
        <v>32.4</v>
      </c>
      <c r="F6491">
        <v>5</v>
      </c>
      <c r="G6491">
        <v>0</v>
      </c>
      <c r="H6491">
        <v>15.552</v>
      </c>
      <c r="I6491" t="s">
        <v>44</v>
      </c>
      <c r="J6491" t="s">
        <v>85</v>
      </c>
      <c r="K6491" t="s">
        <v>5316</v>
      </c>
      <c r="L6491" t="s">
        <v>137</v>
      </c>
      <c r="M6491" t="s">
        <v>243</v>
      </c>
      <c r="N6491" t="s">
        <v>244</v>
      </c>
      <c r="O6491">
        <f t="shared" si="101"/>
        <v>2017</v>
      </c>
    </row>
    <row r="6492" spans="1:15" x14ac:dyDescent="0.3">
      <c r="A6492" t="s">
        <v>8121</v>
      </c>
      <c r="B6492" s="7">
        <v>41897</v>
      </c>
      <c r="C6492" t="s">
        <v>7008</v>
      </c>
      <c r="D6492" t="s">
        <v>2043</v>
      </c>
      <c r="E6492">
        <v>103.93600000000001</v>
      </c>
      <c r="F6492">
        <v>4</v>
      </c>
      <c r="G6492">
        <v>0.2</v>
      </c>
      <c r="H6492">
        <v>16.889600000000002</v>
      </c>
      <c r="I6492" t="s">
        <v>32</v>
      </c>
      <c r="J6492" t="s">
        <v>63</v>
      </c>
      <c r="K6492" t="s">
        <v>2044</v>
      </c>
      <c r="L6492" t="s">
        <v>137</v>
      </c>
      <c r="M6492" t="s">
        <v>138</v>
      </c>
      <c r="N6492" t="s">
        <v>139</v>
      </c>
      <c r="O6492">
        <f t="shared" si="101"/>
        <v>2014</v>
      </c>
    </row>
    <row r="6493" spans="1:15" x14ac:dyDescent="0.3">
      <c r="A6493" t="s">
        <v>8122</v>
      </c>
      <c r="B6493" s="7">
        <v>42694</v>
      </c>
      <c r="C6493" t="s">
        <v>1038</v>
      </c>
      <c r="D6493" t="s">
        <v>752</v>
      </c>
      <c r="E6493">
        <v>289.56799999999998</v>
      </c>
      <c r="F6493">
        <v>2</v>
      </c>
      <c r="G6493">
        <v>0.2</v>
      </c>
      <c r="H6493">
        <v>10.8588</v>
      </c>
      <c r="I6493" t="s">
        <v>32</v>
      </c>
      <c r="J6493" t="s">
        <v>33</v>
      </c>
      <c r="K6493" t="s">
        <v>753</v>
      </c>
      <c r="L6493" t="s">
        <v>35</v>
      </c>
      <c r="M6493" t="s">
        <v>55</v>
      </c>
      <c r="N6493" t="s">
        <v>5372</v>
      </c>
      <c r="O6493">
        <f t="shared" si="101"/>
        <v>2016</v>
      </c>
    </row>
    <row r="6494" spans="1:15" x14ac:dyDescent="0.3">
      <c r="A6494" t="s">
        <v>8122</v>
      </c>
      <c r="B6494" s="7">
        <v>42694</v>
      </c>
      <c r="C6494" t="s">
        <v>1038</v>
      </c>
      <c r="D6494" t="s">
        <v>1180</v>
      </c>
      <c r="E6494">
        <v>39.72</v>
      </c>
      <c r="F6494">
        <v>5</v>
      </c>
      <c r="G6494">
        <v>0.2</v>
      </c>
      <c r="H6494">
        <v>4.4684999999999997</v>
      </c>
      <c r="I6494" t="s">
        <v>44</v>
      </c>
      <c r="J6494" t="s">
        <v>58</v>
      </c>
      <c r="K6494" t="s">
        <v>1181</v>
      </c>
      <c r="L6494" t="s">
        <v>35</v>
      </c>
      <c r="M6494" t="s">
        <v>55</v>
      </c>
      <c r="N6494" t="s">
        <v>5372</v>
      </c>
      <c r="O6494">
        <f t="shared" si="101"/>
        <v>2016</v>
      </c>
    </row>
    <row r="6495" spans="1:15" x14ac:dyDescent="0.3">
      <c r="A6495" t="s">
        <v>8122</v>
      </c>
      <c r="B6495" s="7">
        <v>42694</v>
      </c>
      <c r="C6495" t="s">
        <v>1038</v>
      </c>
      <c r="D6495" t="s">
        <v>3788</v>
      </c>
      <c r="E6495">
        <v>244.768</v>
      </c>
      <c r="F6495">
        <v>4</v>
      </c>
      <c r="G6495">
        <v>0.2</v>
      </c>
      <c r="H6495">
        <v>24.476800000000001</v>
      </c>
      <c r="I6495" t="s">
        <v>69</v>
      </c>
      <c r="J6495" t="s">
        <v>70</v>
      </c>
      <c r="K6495" t="s">
        <v>3789</v>
      </c>
      <c r="L6495" t="s">
        <v>35</v>
      </c>
      <c r="M6495" t="s">
        <v>55</v>
      </c>
      <c r="N6495" t="s">
        <v>5372</v>
      </c>
      <c r="O6495">
        <f t="shared" si="101"/>
        <v>2016</v>
      </c>
    </row>
    <row r="6496" spans="1:15" x14ac:dyDescent="0.3">
      <c r="A6496" t="s">
        <v>8123</v>
      </c>
      <c r="B6496" s="7">
        <v>43036</v>
      </c>
      <c r="C6496" t="s">
        <v>1265</v>
      </c>
      <c r="D6496" t="s">
        <v>220</v>
      </c>
      <c r="E6496">
        <v>24</v>
      </c>
      <c r="F6496">
        <v>2</v>
      </c>
      <c r="G6496">
        <v>0.2</v>
      </c>
      <c r="H6496">
        <v>-2.7</v>
      </c>
      <c r="I6496" t="s">
        <v>69</v>
      </c>
      <c r="J6496" t="s">
        <v>148</v>
      </c>
      <c r="K6496" t="s">
        <v>221</v>
      </c>
      <c r="L6496" t="s">
        <v>99</v>
      </c>
      <c r="M6496" t="s">
        <v>100</v>
      </c>
      <c r="N6496" t="s">
        <v>171</v>
      </c>
      <c r="O6496">
        <f t="shared" si="101"/>
        <v>2017</v>
      </c>
    </row>
    <row r="6497" spans="1:15" x14ac:dyDescent="0.3">
      <c r="A6497" t="s">
        <v>8123</v>
      </c>
      <c r="B6497" s="7">
        <v>43036</v>
      </c>
      <c r="C6497" t="s">
        <v>1265</v>
      </c>
      <c r="D6497" t="s">
        <v>1023</v>
      </c>
      <c r="E6497">
        <v>15.552</v>
      </c>
      <c r="F6497">
        <v>3</v>
      </c>
      <c r="G6497">
        <v>0.2</v>
      </c>
      <c r="H6497">
        <v>5.4432</v>
      </c>
      <c r="I6497" t="s">
        <v>44</v>
      </c>
      <c r="J6497" t="s">
        <v>85</v>
      </c>
      <c r="K6497" t="s">
        <v>1024</v>
      </c>
      <c r="L6497" t="s">
        <v>99</v>
      </c>
      <c r="M6497" t="s">
        <v>100</v>
      </c>
      <c r="N6497" t="s">
        <v>171</v>
      </c>
      <c r="O6497">
        <f t="shared" si="101"/>
        <v>2017</v>
      </c>
    </row>
    <row r="6498" spans="1:15" x14ac:dyDescent="0.3">
      <c r="A6498" t="s">
        <v>8123</v>
      </c>
      <c r="B6498" s="7">
        <v>43036</v>
      </c>
      <c r="C6498" t="s">
        <v>1265</v>
      </c>
      <c r="D6498" t="s">
        <v>3314</v>
      </c>
      <c r="E6498">
        <v>26.175999999999998</v>
      </c>
      <c r="F6498">
        <v>2</v>
      </c>
      <c r="G6498">
        <v>0.2</v>
      </c>
      <c r="H6498">
        <v>-3.2719999999999998</v>
      </c>
      <c r="I6498" t="s">
        <v>69</v>
      </c>
      <c r="J6498" t="s">
        <v>148</v>
      </c>
      <c r="K6498" t="s">
        <v>3315</v>
      </c>
      <c r="L6498" t="s">
        <v>99</v>
      </c>
      <c r="M6498" t="s">
        <v>100</v>
      </c>
      <c r="N6498" t="s">
        <v>171</v>
      </c>
      <c r="O6498">
        <f t="shared" si="101"/>
        <v>2017</v>
      </c>
    </row>
    <row r="6499" spans="1:15" x14ac:dyDescent="0.3">
      <c r="A6499" t="s">
        <v>8124</v>
      </c>
      <c r="B6499" s="7">
        <v>42209</v>
      </c>
      <c r="C6499" t="s">
        <v>8125</v>
      </c>
      <c r="D6499" t="s">
        <v>62</v>
      </c>
      <c r="E6499">
        <v>20.94</v>
      </c>
      <c r="F6499">
        <v>3</v>
      </c>
      <c r="G6499">
        <v>0</v>
      </c>
      <c r="H6499">
        <v>6.0726000000000004</v>
      </c>
      <c r="I6499" t="s">
        <v>32</v>
      </c>
      <c r="J6499" t="s">
        <v>63</v>
      </c>
      <c r="K6499" t="s">
        <v>64</v>
      </c>
      <c r="L6499" t="s">
        <v>35</v>
      </c>
      <c r="M6499" t="s">
        <v>36</v>
      </c>
      <c r="N6499" t="s">
        <v>1305</v>
      </c>
      <c r="O6499">
        <f t="shared" si="101"/>
        <v>2015</v>
      </c>
    </row>
    <row r="6500" spans="1:15" x14ac:dyDescent="0.3">
      <c r="A6500" t="s">
        <v>8124</v>
      </c>
      <c r="B6500" s="7">
        <v>42209</v>
      </c>
      <c r="C6500" t="s">
        <v>8125</v>
      </c>
      <c r="D6500" t="s">
        <v>1681</v>
      </c>
      <c r="E6500">
        <v>135.09</v>
      </c>
      <c r="F6500">
        <v>9</v>
      </c>
      <c r="G6500">
        <v>0</v>
      </c>
      <c r="H6500">
        <v>62.141399999999997</v>
      </c>
      <c r="I6500" t="s">
        <v>44</v>
      </c>
      <c r="J6500" t="s">
        <v>73</v>
      </c>
      <c r="K6500" t="s">
        <v>1682</v>
      </c>
      <c r="L6500" t="s">
        <v>35</v>
      </c>
      <c r="M6500" t="s">
        <v>36</v>
      </c>
      <c r="N6500" t="s">
        <v>1305</v>
      </c>
      <c r="O6500">
        <f t="shared" si="101"/>
        <v>2015</v>
      </c>
    </row>
    <row r="6501" spans="1:15" x14ac:dyDescent="0.3">
      <c r="A6501" t="s">
        <v>8124</v>
      </c>
      <c r="B6501" s="7">
        <v>42209</v>
      </c>
      <c r="C6501" t="s">
        <v>8125</v>
      </c>
      <c r="D6501" t="s">
        <v>4391</v>
      </c>
      <c r="E6501">
        <v>279.86</v>
      </c>
      <c r="F6501">
        <v>14</v>
      </c>
      <c r="G6501">
        <v>0</v>
      </c>
      <c r="H6501">
        <v>64.367800000000003</v>
      </c>
      <c r="I6501" t="s">
        <v>69</v>
      </c>
      <c r="J6501" t="s">
        <v>148</v>
      </c>
      <c r="K6501" t="s">
        <v>4392</v>
      </c>
      <c r="L6501" t="s">
        <v>35</v>
      </c>
      <c r="M6501" t="s">
        <v>36</v>
      </c>
      <c r="N6501" t="s">
        <v>1305</v>
      </c>
      <c r="O6501">
        <f t="shared" si="101"/>
        <v>2015</v>
      </c>
    </row>
    <row r="6502" spans="1:15" x14ac:dyDescent="0.3">
      <c r="A6502" t="s">
        <v>8124</v>
      </c>
      <c r="B6502" s="7">
        <v>42209</v>
      </c>
      <c r="C6502" t="s">
        <v>8125</v>
      </c>
      <c r="D6502" t="s">
        <v>1681</v>
      </c>
      <c r="E6502">
        <v>90.06</v>
      </c>
      <c r="F6502">
        <v>6</v>
      </c>
      <c r="G6502">
        <v>0</v>
      </c>
      <c r="H6502">
        <v>41.427599999999998</v>
      </c>
      <c r="I6502" t="s">
        <v>44</v>
      </c>
      <c r="J6502" t="s">
        <v>73</v>
      </c>
      <c r="K6502" t="s">
        <v>1682</v>
      </c>
      <c r="L6502" t="s">
        <v>35</v>
      </c>
      <c r="M6502" t="s">
        <v>36</v>
      </c>
      <c r="N6502" t="s">
        <v>1305</v>
      </c>
      <c r="O6502">
        <f t="shared" si="101"/>
        <v>2015</v>
      </c>
    </row>
    <row r="6503" spans="1:15" x14ac:dyDescent="0.3">
      <c r="A6503" t="s">
        <v>8126</v>
      </c>
      <c r="B6503" s="7">
        <v>41945</v>
      </c>
      <c r="C6503" t="s">
        <v>5857</v>
      </c>
      <c r="D6503" t="s">
        <v>5677</v>
      </c>
      <c r="E6503">
        <v>539.96400000000006</v>
      </c>
      <c r="F6503">
        <v>6</v>
      </c>
      <c r="G6503">
        <v>0.4</v>
      </c>
      <c r="H6503">
        <v>-107.9928</v>
      </c>
      <c r="I6503" t="s">
        <v>69</v>
      </c>
      <c r="J6503" t="s">
        <v>70</v>
      </c>
      <c r="K6503" t="s">
        <v>5678</v>
      </c>
      <c r="L6503" t="s">
        <v>137</v>
      </c>
      <c r="M6503" t="s">
        <v>445</v>
      </c>
      <c r="N6503" t="s">
        <v>751</v>
      </c>
      <c r="O6503">
        <f t="shared" si="101"/>
        <v>2014</v>
      </c>
    </row>
    <row r="6504" spans="1:15" x14ac:dyDescent="0.3">
      <c r="A6504" t="s">
        <v>8126</v>
      </c>
      <c r="B6504" s="7">
        <v>41945</v>
      </c>
      <c r="C6504" t="s">
        <v>5857</v>
      </c>
      <c r="D6504" t="s">
        <v>678</v>
      </c>
      <c r="E6504">
        <v>50.231999999999999</v>
      </c>
      <c r="F6504">
        <v>7</v>
      </c>
      <c r="G6504">
        <v>0.4</v>
      </c>
      <c r="H6504">
        <v>-10.0464</v>
      </c>
      <c r="I6504" t="s">
        <v>69</v>
      </c>
      <c r="J6504" t="s">
        <v>70</v>
      </c>
      <c r="K6504" t="s">
        <v>679</v>
      </c>
      <c r="L6504" t="s">
        <v>137</v>
      </c>
      <c r="M6504" t="s">
        <v>445</v>
      </c>
      <c r="N6504" t="s">
        <v>751</v>
      </c>
      <c r="O6504">
        <f t="shared" si="101"/>
        <v>2014</v>
      </c>
    </row>
    <row r="6505" spans="1:15" x14ac:dyDescent="0.3">
      <c r="A6505" t="s">
        <v>8126</v>
      </c>
      <c r="B6505" s="7">
        <v>41945</v>
      </c>
      <c r="C6505" t="s">
        <v>5857</v>
      </c>
      <c r="D6505" t="s">
        <v>1414</v>
      </c>
      <c r="E6505">
        <v>19.242000000000001</v>
      </c>
      <c r="F6505">
        <v>3</v>
      </c>
      <c r="G6505">
        <v>0.7</v>
      </c>
      <c r="H6505">
        <v>-13.4694</v>
      </c>
      <c r="I6505" t="s">
        <v>44</v>
      </c>
      <c r="J6505" t="s">
        <v>73</v>
      </c>
      <c r="K6505" t="s">
        <v>1415</v>
      </c>
      <c r="L6505" t="s">
        <v>137</v>
      </c>
      <c r="M6505" t="s">
        <v>445</v>
      </c>
      <c r="N6505" t="s">
        <v>751</v>
      </c>
      <c r="O6505">
        <f t="shared" si="101"/>
        <v>2014</v>
      </c>
    </row>
    <row r="6506" spans="1:15" x14ac:dyDescent="0.3">
      <c r="A6506" t="s">
        <v>8127</v>
      </c>
      <c r="B6506" s="7">
        <v>43056</v>
      </c>
      <c r="C6506" t="s">
        <v>748</v>
      </c>
      <c r="D6506" t="s">
        <v>1395</v>
      </c>
      <c r="E6506">
        <v>1247.6400000000001</v>
      </c>
      <c r="F6506">
        <v>3</v>
      </c>
      <c r="G6506">
        <v>0</v>
      </c>
      <c r="H6506">
        <v>349.33920000000001</v>
      </c>
      <c r="I6506" t="s">
        <v>44</v>
      </c>
      <c r="J6506" t="s">
        <v>58</v>
      </c>
      <c r="K6506" t="s">
        <v>1396</v>
      </c>
      <c r="L6506" t="s">
        <v>137</v>
      </c>
      <c r="M6506" t="s">
        <v>243</v>
      </c>
      <c r="N6506" t="s">
        <v>244</v>
      </c>
      <c r="O6506">
        <f t="shared" si="101"/>
        <v>2017</v>
      </c>
    </row>
    <row r="6507" spans="1:15" x14ac:dyDescent="0.3">
      <c r="A6507" t="s">
        <v>8128</v>
      </c>
      <c r="B6507" s="7">
        <v>42547</v>
      </c>
      <c r="C6507" t="s">
        <v>8129</v>
      </c>
      <c r="D6507" t="s">
        <v>568</v>
      </c>
      <c r="E6507">
        <v>5.3040000000000003</v>
      </c>
      <c r="F6507">
        <v>3</v>
      </c>
      <c r="G6507">
        <v>0.2</v>
      </c>
      <c r="H6507">
        <v>0.46410000000000001</v>
      </c>
      <c r="I6507" t="s">
        <v>44</v>
      </c>
      <c r="J6507" t="s">
        <v>66</v>
      </c>
      <c r="K6507" t="s">
        <v>569</v>
      </c>
      <c r="L6507" t="s">
        <v>99</v>
      </c>
      <c r="M6507" t="s">
        <v>193</v>
      </c>
      <c r="N6507" t="s">
        <v>276</v>
      </c>
      <c r="O6507">
        <f t="shared" si="101"/>
        <v>2016</v>
      </c>
    </row>
    <row r="6508" spans="1:15" x14ac:dyDescent="0.3">
      <c r="A6508" t="s">
        <v>8130</v>
      </c>
      <c r="B6508" s="7">
        <v>42652</v>
      </c>
      <c r="C6508" t="s">
        <v>1908</v>
      </c>
      <c r="D6508" t="s">
        <v>7892</v>
      </c>
      <c r="E6508">
        <v>19.135999999999999</v>
      </c>
      <c r="F6508">
        <v>4</v>
      </c>
      <c r="G6508">
        <v>0.2</v>
      </c>
      <c r="H6508">
        <v>5.98</v>
      </c>
      <c r="I6508" t="s">
        <v>44</v>
      </c>
      <c r="J6508" t="s">
        <v>85</v>
      </c>
      <c r="K6508" t="s">
        <v>7893</v>
      </c>
      <c r="L6508" t="s">
        <v>137</v>
      </c>
      <c r="M6508" t="s">
        <v>138</v>
      </c>
      <c r="N6508" t="s">
        <v>139</v>
      </c>
      <c r="O6508">
        <f t="shared" si="101"/>
        <v>2016</v>
      </c>
    </row>
    <row r="6509" spans="1:15" x14ac:dyDescent="0.3">
      <c r="A6509" t="s">
        <v>8130</v>
      </c>
      <c r="B6509" s="7">
        <v>42652</v>
      </c>
      <c r="C6509" t="s">
        <v>1908</v>
      </c>
      <c r="D6509" t="s">
        <v>1967</v>
      </c>
      <c r="E6509">
        <v>332.83199999999999</v>
      </c>
      <c r="F6509">
        <v>4</v>
      </c>
      <c r="G6509">
        <v>0.2</v>
      </c>
      <c r="H6509">
        <v>-24.962399999999999</v>
      </c>
      <c r="I6509" t="s">
        <v>32</v>
      </c>
      <c r="J6509" t="s">
        <v>63</v>
      </c>
      <c r="K6509" t="s">
        <v>1968</v>
      </c>
      <c r="L6509" t="s">
        <v>137</v>
      </c>
      <c r="M6509" t="s">
        <v>138</v>
      </c>
      <c r="N6509" t="s">
        <v>139</v>
      </c>
      <c r="O6509">
        <f t="shared" si="101"/>
        <v>2016</v>
      </c>
    </row>
    <row r="6510" spans="1:15" x14ac:dyDescent="0.3">
      <c r="A6510" t="s">
        <v>8131</v>
      </c>
      <c r="B6510" s="7">
        <v>43089</v>
      </c>
      <c r="C6510" t="s">
        <v>644</v>
      </c>
      <c r="D6510" t="s">
        <v>1108</v>
      </c>
      <c r="E6510">
        <v>279.89999999999998</v>
      </c>
      <c r="F6510">
        <v>5</v>
      </c>
      <c r="G6510">
        <v>0</v>
      </c>
      <c r="H6510">
        <v>137.15100000000001</v>
      </c>
      <c r="I6510" t="s">
        <v>44</v>
      </c>
      <c r="J6510" t="s">
        <v>85</v>
      </c>
      <c r="K6510" t="s">
        <v>1109</v>
      </c>
      <c r="L6510" t="s">
        <v>137</v>
      </c>
      <c r="M6510" t="s">
        <v>243</v>
      </c>
      <c r="N6510" t="s">
        <v>244</v>
      </c>
      <c r="O6510">
        <f t="shared" si="101"/>
        <v>2017</v>
      </c>
    </row>
    <row r="6511" spans="1:15" x14ac:dyDescent="0.3">
      <c r="A6511" t="s">
        <v>8131</v>
      </c>
      <c r="B6511" s="7">
        <v>43089</v>
      </c>
      <c r="C6511" t="s">
        <v>644</v>
      </c>
      <c r="D6511" t="s">
        <v>1062</v>
      </c>
      <c r="E6511">
        <v>50.351999999999997</v>
      </c>
      <c r="F6511">
        <v>3</v>
      </c>
      <c r="G6511">
        <v>0.2</v>
      </c>
      <c r="H6511">
        <v>17.623200000000001</v>
      </c>
      <c r="I6511" t="s">
        <v>44</v>
      </c>
      <c r="J6511" t="s">
        <v>73</v>
      </c>
      <c r="K6511" t="s">
        <v>1063</v>
      </c>
      <c r="L6511" t="s">
        <v>137</v>
      </c>
      <c r="M6511" t="s">
        <v>243</v>
      </c>
      <c r="N6511" t="s">
        <v>244</v>
      </c>
      <c r="O6511">
        <f t="shared" si="101"/>
        <v>2017</v>
      </c>
    </row>
    <row r="6512" spans="1:15" x14ac:dyDescent="0.3">
      <c r="A6512" t="s">
        <v>8131</v>
      </c>
      <c r="B6512" s="7">
        <v>43089</v>
      </c>
      <c r="C6512" t="s">
        <v>644</v>
      </c>
      <c r="D6512" t="s">
        <v>2588</v>
      </c>
      <c r="E6512">
        <v>34.020000000000003</v>
      </c>
      <c r="F6512">
        <v>3</v>
      </c>
      <c r="G6512">
        <v>0</v>
      </c>
      <c r="H6512">
        <v>16.669799999999999</v>
      </c>
      <c r="I6512" t="s">
        <v>44</v>
      </c>
      <c r="J6512" t="s">
        <v>85</v>
      </c>
      <c r="K6512" t="s">
        <v>2589</v>
      </c>
      <c r="L6512" t="s">
        <v>137</v>
      </c>
      <c r="M6512" t="s">
        <v>243</v>
      </c>
      <c r="N6512" t="s">
        <v>244</v>
      </c>
      <c r="O6512">
        <f t="shared" si="101"/>
        <v>2017</v>
      </c>
    </row>
    <row r="6513" spans="1:15" x14ac:dyDescent="0.3">
      <c r="A6513" t="s">
        <v>8132</v>
      </c>
      <c r="B6513" s="7">
        <v>42800</v>
      </c>
      <c r="C6513" t="s">
        <v>7447</v>
      </c>
      <c r="D6513" t="s">
        <v>2413</v>
      </c>
      <c r="E6513">
        <v>23.88</v>
      </c>
      <c r="F6513">
        <v>6</v>
      </c>
      <c r="G6513">
        <v>0</v>
      </c>
      <c r="H6513">
        <v>8.1191999999999993</v>
      </c>
      <c r="I6513" t="s">
        <v>44</v>
      </c>
      <c r="J6513" t="s">
        <v>66</v>
      </c>
      <c r="K6513" t="s">
        <v>2414</v>
      </c>
      <c r="L6513" t="s">
        <v>47</v>
      </c>
      <c r="M6513" t="s">
        <v>48</v>
      </c>
      <c r="N6513" t="s">
        <v>120</v>
      </c>
      <c r="O6513">
        <f t="shared" si="101"/>
        <v>2017</v>
      </c>
    </row>
    <row r="6514" spans="1:15" x14ac:dyDescent="0.3">
      <c r="A6514" t="s">
        <v>8132</v>
      </c>
      <c r="B6514" s="7">
        <v>42800</v>
      </c>
      <c r="C6514" t="s">
        <v>7447</v>
      </c>
      <c r="D6514" t="s">
        <v>4974</v>
      </c>
      <c r="E6514">
        <v>11.52</v>
      </c>
      <c r="F6514">
        <v>4</v>
      </c>
      <c r="G6514">
        <v>0</v>
      </c>
      <c r="H6514">
        <v>5.6448</v>
      </c>
      <c r="I6514" t="s">
        <v>44</v>
      </c>
      <c r="J6514" t="s">
        <v>45</v>
      </c>
      <c r="K6514" t="s">
        <v>4975</v>
      </c>
      <c r="L6514" t="s">
        <v>47</v>
      </c>
      <c r="M6514" t="s">
        <v>48</v>
      </c>
      <c r="N6514" t="s">
        <v>120</v>
      </c>
      <c r="O6514">
        <f t="shared" si="101"/>
        <v>2017</v>
      </c>
    </row>
    <row r="6515" spans="1:15" x14ac:dyDescent="0.3">
      <c r="A6515" t="s">
        <v>8132</v>
      </c>
      <c r="B6515" s="7">
        <v>42800</v>
      </c>
      <c r="C6515" t="s">
        <v>7447</v>
      </c>
      <c r="D6515" t="s">
        <v>5821</v>
      </c>
      <c r="E6515">
        <v>286.93</v>
      </c>
      <c r="F6515">
        <v>7</v>
      </c>
      <c r="G6515">
        <v>0</v>
      </c>
      <c r="H6515">
        <v>140.59569999999999</v>
      </c>
      <c r="I6515" t="s">
        <v>44</v>
      </c>
      <c r="J6515" t="s">
        <v>85</v>
      </c>
      <c r="K6515" t="s">
        <v>5822</v>
      </c>
      <c r="L6515" t="s">
        <v>47</v>
      </c>
      <c r="M6515" t="s">
        <v>48</v>
      </c>
      <c r="N6515" t="s">
        <v>120</v>
      </c>
      <c r="O6515">
        <f t="shared" si="101"/>
        <v>2017</v>
      </c>
    </row>
    <row r="6516" spans="1:15" x14ac:dyDescent="0.3">
      <c r="A6516" t="s">
        <v>8132</v>
      </c>
      <c r="B6516" s="7">
        <v>42800</v>
      </c>
      <c r="C6516" t="s">
        <v>7447</v>
      </c>
      <c r="D6516" t="s">
        <v>3300</v>
      </c>
      <c r="E6516">
        <v>206.38399999999999</v>
      </c>
      <c r="F6516">
        <v>2</v>
      </c>
      <c r="G6516">
        <v>0.2</v>
      </c>
      <c r="H6516">
        <v>23.2182</v>
      </c>
      <c r="I6516" t="s">
        <v>69</v>
      </c>
      <c r="J6516" t="s">
        <v>70</v>
      </c>
      <c r="K6516" t="s">
        <v>3301</v>
      </c>
      <c r="L6516" t="s">
        <v>47</v>
      </c>
      <c r="M6516" t="s">
        <v>48</v>
      </c>
      <c r="N6516" t="s">
        <v>120</v>
      </c>
      <c r="O6516">
        <f t="shared" si="101"/>
        <v>2017</v>
      </c>
    </row>
    <row r="6517" spans="1:15" x14ac:dyDescent="0.3">
      <c r="A6517" t="s">
        <v>8133</v>
      </c>
      <c r="B6517" s="7">
        <v>42993</v>
      </c>
      <c r="C6517" t="s">
        <v>3696</v>
      </c>
      <c r="D6517" t="s">
        <v>3294</v>
      </c>
      <c r="E6517">
        <v>218.352</v>
      </c>
      <c r="F6517">
        <v>3</v>
      </c>
      <c r="G6517">
        <v>0.2</v>
      </c>
      <c r="H6517">
        <v>0</v>
      </c>
      <c r="I6517" t="s">
        <v>32</v>
      </c>
      <c r="J6517" t="s">
        <v>39</v>
      </c>
      <c r="K6517" t="s">
        <v>3295</v>
      </c>
      <c r="L6517" t="s">
        <v>47</v>
      </c>
      <c r="M6517" t="s">
        <v>48</v>
      </c>
      <c r="N6517" t="s">
        <v>120</v>
      </c>
      <c r="O6517">
        <f t="shared" si="101"/>
        <v>2017</v>
      </c>
    </row>
    <row r="6518" spans="1:15" x14ac:dyDescent="0.3">
      <c r="A6518" t="s">
        <v>8133</v>
      </c>
      <c r="B6518" s="7">
        <v>42993</v>
      </c>
      <c r="C6518" t="s">
        <v>3696</v>
      </c>
      <c r="D6518" t="s">
        <v>3715</v>
      </c>
      <c r="E6518">
        <v>529.9</v>
      </c>
      <c r="F6518">
        <v>5</v>
      </c>
      <c r="G6518">
        <v>0</v>
      </c>
      <c r="H6518">
        <v>105.98</v>
      </c>
      <c r="I6518" t="s">
        <v>32</v>
      </c>
      <c r="J6518" t="s">
        <v>63</v>
      </c>
      <c r="K6518" t="s">
        <v>3716</v>
      </c>
      <c r="L6518" t="s">
        <v>47</v>
      </c>
      <c r="M6518" t="s">
        <v>48</v>
      </c>
      <c r="N6518" t="s">
        <v>120</v>
      </c>
      <c r="O6518">
        <f t="shared" si="101"/>
        <v>2017</v>
      </c>
    </row>
    <row r="6519" spans="1:15" x14ac:dyDescent="0.3">
      <c r="A6519" t="s">
        <v>8133</v>
      </c>
      <c r="B6519" s="7">
        <v>42993</v>
      </c>
      <c r="C6519" t="s">
        <v>3696</v>
      </c>
      <c r="D6519" t="s">
        <v>3739</v>
      </c>
      <c r="E6519">
        <v>99.3</v>
      </c>
      <c r="F6519">
        <v>10</v>
      </c>
      <c r="G6519">
        <v>0</v>
      </c>
      <c r="H6519">
        <v>41.706000000000003</v>
      </c>
      <c r="I6519" t="s">
        <v>44</v>
      </c>
      <c r="J6519" t="s">
        <v>66</v>
      </c>
      <c r="K6519" t="s">
        <v>3740</v>
      </c>
      <c r="L6519" t="s">
        <v>47</v>
      </c>
      <c r="M6519" t="s">
        <v>48</v>
      </c>
      <c r="N6519" t="s">
        <v>120</v>
      </c>
      <c r="O6519">
        <f t="shared" si="101"/>
        <v>2017</v>
      </c>
    </row>
    <row r="6520" spans="1:15" x14ac:dyDescent="0.3">
      <c r="A6520" t="s">
        <v>8133</v>
      </c>
      <c r="B6520" s="7">
        <v>42993</v>
      </c>
      <c r="C6520" t="s">
        <v>3696</v>
      </c>
      <c r="D6520" t="s">
        <v>4752</v>
      </c>
      <c r="E6520">
        <v>108.96</v>
      </c>
      <c r="F6520">
        <v>2</v>
      </c>
      <c r="G6520">
        <v>0</v>
      </c>
      <c r="H6520">
        <v>30.508800000000001</v>
      </c>
      <c r="I6520" t="s">
        <v>44</v>
      </c>
      <c r="J6520" t="s">
        <v>76</v>
      </c>
      <c r="K6520" t="s">
        <v>4753</v>
      </c>
      <c r="L6520" t="s">
        <v>47</v>
      </c>
      <c r="M6520" t="s">
        <v>48</v>
      </c>
      <c r="N6520" t="s">
        <v>120</v>
      </c>
      <c r="O6520">
        <f t="shared" si="101"/>
        <v>2017</v>
      </c>
    </row>
    <row r="6521" spans="1:15" x14ac:dyDescent="0.3">
      <c r="A6521" t="s">
        <v>8133</v>
      </c>
      <c r="B6521" s="7">
        <v>42993</v>
      </c>
      <c r="C6521" t="s">
        <v>3696</v>
      </c>
      <c r="D6521" t="s">
        <v>1619</v>
      </c>
      <c r="E6521">
        <v>2.6880000000000002</v>
      </c>
      <c r="F6521">
        <v>1</v>
      </c>
      <c r="G6521">
        <v>0.2</v>
      </c>
      <c r="H6521">
        <v>0.84</v>
      </c>
      <c r="I6521" t="s">
        <v>44</v>
      </c>
      <c r="J6521" t="s">
        <v>73</v>
      </c>
      <c r="K6521" t="s">
        <v>1620</v>
      </c>
      <c r="L6521" t="s">
        <v>47</v>
      </c>
      <c r="M6521" t="s">
        <v>48</v>
      </c>
      <c r="N6521" t="s">
        <v>120</v>
      </c>
      <c r="O6521">
        <f t="shared" si="101"/>
        <v>2017</v>
      </c>
    </row>
    <row r="6522" spans="1:15" x14ac:dyDescent="0.3">
      <c r="A6522" t="s">
        <v>8134</v>
      </c>
      <c r="B6522" s="7">
        <v>42751</v>
      </c>
      <c r="C6522" t="s">
        <v>3547</v>
      </c>
      <c r="D6522" t="s">
        <v>1112</v>
      </c>
      <c r="E6522">
        <v>5443.96</v>
      </c>
      <c r="F6522">
        <v>4</v>
      </c>
      <c r="G6522">
        <v>0</v>
      </c>
      <c r="H6522">
        <v>2504.2215999999999</v>
      </c>
      <c r="I6522" t="s">
        <v>44</v>
      </c>
      <c r="J6522" t="s">
        <v>73</v>
      </c>
      <c r="K6522" t="s">
        <v>1113</v>
      </c>
      <c r="L6522" t="s">
        <v>99</v>
      </c>
      <c r="M6522" t="s">
        <v>216</v>
      </c>
      <c r="N6522" t="s">
        <v>298</v>
      </c>
      <c r="O6522">
        <f t="shared" si="101"/>
        <v>2017</v>
      </c>
    </row>
    <row r="6523" spans="1:15" x14ac:dyDescent="0.3">
      <c r="A6523" t="s">
        <v>8134</v>
      </c>
      <c r="B6523" s="7">
        <v>42751</v>
      </c>
      <c r="C6523" t="s">
        <v>3547</v>
      </c>
      <c r="D6523" t="s">
        <v>7172</v>
      </c>
      <c r="E6523">
        <v>302.67</v>
      </c>
      <c r="F6523">
        <v>3</v>
      </c>
      <c r="G6523">
        <v>0</v>
      </c>
      <c r="H6523">
        <v>72.640799999999999</v>
      </c>
      <c r="I6523" t="s">
        <v>32</v>
      </c>
      <c r="J6523" t="s">
        <v>39</v>
      </c>
      <c r="K6523" t="s">
        <v>7173</v>
      </c>
      <c r="L6523" t="s">
        <v>99</v>
      </c>
      <c r="M6523" t="s">
        <v>216</v>
      </c>
      <c r="N6523" t="s">
        <v>298</v>
      </c>
      <c r="O6523">
        <f t="shared" si="101"/>
        <v>2017</v>
      </c>
    </row>
    <row r="6524" spans="1:15" x14ac:dyDescent="0.3">
      <c r="A6524" t="s">
        <v>8134</v>
      </c>
      <c r="B6524" s="7">
        <v>42751</v>
      </c>
      <c r="C6524" t="s">
        <v>3547</v>
      </c>
      <c r="D6524" t="s">
        <v>8135</v>
      </c>
      <c r="E6524">
        <v>56.07</v>
      </c>
      <c r="F6524">
        <v>7</v>
      </c>
      <c r="G6524">
        <v>0</v>
      </c>
      <c r="H6524">
        <v>25.2315</v>
      </c>
      <c r="I6524" t="s">
        <v>44</v>
      </c>
      <c r="J6524" t="s">
        <v>85</v>
      </c>
      <c r="K6524" t="s">
        <v>8136</v>
      </c>
      <c r="L6524" t="s">
        <v>99</v>
      </c>
      <c r="M6524" t="s">
        <v>216</v>
      </c>
      <c r="N6524" t="s">
        <v>298</v>
      </c>
      <c r="O6524">
        <f t="shared" si="101"/>
        <v>2017</v>
      </c>
    </row>
    <row r="6525" spans="1:15" x14ac:dyDescent="0.3">
      <c r="A6525" t="s">
        <v>8137</v>
      </c>
      <c r="B6525" s="7">
        <v>42558</v>
      </c>
      <c r="C6525" t="s">
        <v>2789</v>
      </c>
      <c r="D6525" t="s">
        <v>6425</v>
      </c>
      <c r="E6525">
        <v>10.08</v>
      </c>
      <c r="F6525">
        <v>2</v>
      </c>
      <c r="G6525">
        <v>0.2</v>
      </c>
      <c r="H6525">
        <v>3.2759999999999998</v>
      </c>
      <c r="I6525" t="s">
        <v>44</v>
      </c>
      <c r="J6525" t="s">
        <v>45</v>
      </c>
      <c r="K6525" t="s">
        <v>6426</v>
      </c>
      <c r="L6525" t="s">
        <v>137</v>
      </c>
      <c r="M6525" t="s">
        <v>138</v>
      </c>
      <c r="N6525" t="s">
        <v>139</v>
      </c>
      <c r="O6525">
        <f t="shared" si="101"/>
        <v>2016</v>
      </c>
    </row>
    <row r="6526" spans="1:15" x14ac:dyDescent="0.3">
      <c r="A6526" t="s">
        <v>8137</v>
      </c>
      <c r="B6526" s="7">
        <v>42558</v>
      </c>
      <c r="C6526" t="s">
        <v>2789</v>
      </c>
      <c r="D6526" t="s">
        <v>3331</v>
      </c>
      <c r="E6526">
        <v>59.994</v>
      </c>
      <c r="F6526">
        <v>1</v>
      </c>
      <c r="G6526">
        <v>0.4</v>
      </c>
      <c r="H6526">
        <v>-12.998699999999999</v>
      </c>
      <c r="I6526" t="s">
        <v>69</v>
      </c>
      <c r="J6526" t="s">
        <v>70</v>
      </c>
      <c r="K6526" t="s">
        <v>3332</v>
      </c>
      <c r="L6526" t="s">
        <v>137</v>
      </c>
      <c r="M6526" t="s">
        <v>138</v>
      </c>
      <c r="N6526" t="s">
        <v>139</v>
      </c>
      <c r="O6526">
        <f t="shared" si="101"/>
        <v>2016</v>
      </c>
    </row>
    <row r="6527" spans="1:15" x14ac:dyDescent="0.3">
      <c r="A6527" t="s">
        <v>8137</v>
      </c>
      <c r="B6527" s="7">
        <v>42558</v>
      </c>
      <c r="C6527" t="s">
        <v>2789</v>
      </c>
      <c r="D6527" t="s">
        <v>163</v>
      </c>
      <c r="E6527">
        <v>5.7149999999999999</v>
      </c>
      <c r="F6527">
        <v>5</v>
      </c>
      <c r="G6527">
        <v>0.7</v>
      </c>
      <c r="H6527">
        <v>-4.7625000000000002</v>
      </c>
      <c r="I6527" t="s">
        <v>44</v>
      </c>
      <c r="J6527" t="s">
        <v>73</v>
      </c>
      <c r="K6527" t="s">
        <v>164</v>
      </c>
      <c r="L6527" t="s">
        <v>137</v>
      </c>
      <c r="M6527" t="s">
        <v>138</v>
      </c>
      <c r="N6527" t="s">
        <v>139</v>
      </c>
      <c r="O6527">
        <f t="shared" si="101"/>
        <v>2016</v>
      </c>
    </row>
    <row r="6528" spans="1:15" x14ac:dyDescent="0.3">
      <c r="A6528" t="s">
        <v>8137</v>
      </c>
      <c r="B6528" s="7">
        <v>42558</v>
      </c>
      <c r="C6528" t="s">
        <v>2789</v>
      </c>
      <c r="D6528" t="s">
        <v>5028</v>
      </c>
      <c r="E6528">
        <v>9.42</v>
      </c>
      <c r="F6528">
        <v>5</v>
      </c>
      <c r="G6528">
        <v>0.7</v>
      </c>
      <c r="H6528">
        <v>-7.85</v>
      </c>
      <c r="I6528" t="s">
        <v>44</v>
      </c>
      <c r="J6528" t="s">
        <v>73</v>
      </c>
      <c r="K6528" t="s">
        <v>5029</v>
      </c>
      <c r="L6528" t="s">
        <v>137</v>
      </c>
      <c r="M6528" t="s">
        <v>138</v>
      </c>
      <c r="N6528" t="s">
        <v>139</v>
      </c>
      <c r="O6528">
        <f t="shared" si="101"/>
        <v>2016</v>
      </c>
    </row>
    <row r="6529" spans="1:15" x14ac:dyDescent="0.3">
      <c r="A6529" t="s">
        <v>8138</v>
      </c>
      <c r="B6529" s="7">
        <v>42727</v>
      </c>
      <c r="C6529" t="s">
        <v>5338</v>
      </c>
      <c r="D6529" t="s">
        <v>2105</v>
      </c>
      <c r="E6529">
        <v>1999.96</v>
      </c>
      <c r="F6529">
        <v>4</v>
      </c>
      <c r="G6529">
        <v>0</v>
      </c>
      <c r="H6529">
        <v>899.98199999999997</v>
      </c>
      <c r="I6529" t="s">
        <v>69</v>
      </c>
      <c r="J6529" t="s">
        <v>1077</v>
      </c>
      <c r="K6529" t="s">
        <v>2106</v>
      </c>
      <c r="L6529" t="s">
        <v>137</v>
      </c>
      <c r="M6529" t="s">
        <v>1237</v>
      </c>
      <c r="N6529" t="s">
        <v>1238</v>
      </c>
      <c r="O6529">
        <f t="shared" si="101"/>
        <v>2016</v>
      </c>
    </row>
    <row r="6530" spans="1:15" x14ac:dyDescent="0.3">
      <c r="A6530" t="s">
        <v>8139</v>
      </c>
      <c r="B6530" s="7">
        <v>41995</v>
      </c>
      <c r="C6530" t="s">
        <v>2993</v>
      </c>
      <c r="D6530" t="s">
        <v>8140</v>
      </c>
      <c r="E6530">
        <v>216.4</v>
      </c>
      <c r="F6530">
        <v>4</v>
      </c>
      <c r="G6530">
        <v>0</v>
      </c>
      <c r="H6530">
        <v>56.264000000000003</v>
      </c>
      <c r="I6530" t="s">
        <v>44</v>
      </c>
      <c r="J6530" t="s">
        <v>58</v>
      </c>
      <c r="K6530" t="s">
        <v>8141</v>
      </c>
      <c r="L6530" t="s">
        <v>137</v>
      </c>
      <c r="M6530" t="s">
        <v>243</v>
      </c>
      <c r="N6530" t="s">
        <v>244</v>
      </c>
      <c r="O6530">
        <f t="shared" ref="O6530:O6593" si="102">YEAR(B6530)</f>
        <v>2014</v>
      </c>
    </row>
    <row r="6531" spans="1:15" x14ac:dyDescent="0.3">
      <c r="A6531" t="s">
        <v>8142</v>
      </c>
      <c r="B6531" s="7">
        <v>41693</v>
      </c>
      <c r="C6531" t="s">
        <v>5513</v>
      </c>
      <c r="D6531" t="s">
        <v>2970</v>
      </c>
      <c r="E6531">
        <v>6.9359999999999999</v>
      </c>
      <c r="F6531">
        <v>3</v>
      </c>
      <c r="G6531">
        <v>0.2</v>
      </c>
      <c r="H6531">
        <v>2.3409</v>
      </c>
      <c r="I6531" t="s">
        <v>44</v>
      </c>
      <c r="J6531" t="s">
        <v>45</v>
      </c>
      <c r="K6531" t="s">
        <v>2971</v>
      </c>
      <c r="L6531" t="s">
        <v>99</v>
      </c>
      <c r="M6531" t="s">
        <v>100</v>
      </c>
      <c r="N6531" t="s">
        <v>3674</v>
      </c>
      <c r="O6531">
        <f t="shared" si="102"/>
        <v>2014</v>
      </c>
    </row>
    <row r="6532" spans="1:15" x14ac:dyDescent="0.3">
      <c r="A6532" t="s">
        <v>8142</v>
      </c>
      <c r="B6532" s="7">
        <v>41693</v>
      </c>
      <c r="C6532" t="s">
        <v>5513</v>
      </c>
      <c r="D6532" t="s">
        <v>2679</v>
      </c>
      <c r="E6532">
        <v>4.4279999999999999</v>
      </c>
      <c r="F6532">
        <v>3</v>
      </c>
      <c r="G6532">
        <v>0.8</v>
      </c>
      <c r="H6532">
        <v>-6.8634000000000004</v>
      </c>
      <c r="I6532" t="s">
        <v>44</v>
      </c>
      <c r="J6532" t="s">
        <v>73</v>
      </c>
      <c r="K6532" t="s">
        <v>2680</v>
      </c>
      <c r="L6532" t="s">
        <v>99</v>
      </c>
      <c r="M6532" t="s">
        <v>100</v>
      </c>
      <c r="N6532" t="s">
        <v>3674</v>
      </c>
      <c r="O6532">
        <f t="shared" si="102"/>
        <v>2014</v>
      </c>
    </row>
    <row r="6533" spans="1:15" x14ac:dyDescent="0.3">
      <c r="A6533" t="s">
        <v>8143</v>
      </c>
      <c r="B6533" s="7">
        <v>43073</v>
      </c>
      <c r="C6533" t="s">
        <v>1761</v>
      </c>
      <c r="D6533" t="s">
        <v>3629</v>
      </c>
      <c r="E6533">
        <v>8.8000000000000007</v>
      </c>
      <c r="F6533">
        <v>5</v>
      </c>
      <c r="G6533">
        <v>0</v>
      </c>
      <c r="H6533">
        <v>2.552</v>
      </c>
      <c r="I6533" t="s">
        <v>44</v>
      </c>
      <c r="J6533" t="s">
        <v>66</v>
      </c>
      <c r="K6533" t="s">
        <v>3630</v>
      </c>
      <c r="L6533" t="s">
        <v>99</v>
      </c>
      <c r="M6533" t="s">
        <v>208</v>
      </c>
      <c r="N6533" t="s">
        <v>352</v>
      </c>
      <c r="O6533">
        <f t="shared" si="102"/>
        <v>2017</v>
      </c>
    </row>
    <row r="6534" spans="1:15" x14ac:dyDescent="0.3">
      <c r="A6534" t="s">
        <v>8143</v>
      </c>
      <c r="B6534" s="7">
        <v>43073</v>
      </c>
      <c r="C6534" t="s">
        <v>1761</v>
      </c>
      <c r="D6534" t="s">
        <v>7998</v>
      </c>
      <c r="E6534">
        <v>142.80000000000001</v>
      </c>
      <c r="F6534">
        <v>1</v>
      </c>
      <c r="G6534">
        <v>0</v>
      </c>
      <c r="H6534">
        <v>29.988</v>
      </c>
      <c r="I6534" t="s">
        <v>69</v>
      </c>
      <c r="J6534" t="s">
        <v>148</v>
      </c>
      <c r="K6534" t="s">
        <v>7999</v>
      </c>
      <c r="L6534" t="s">
        <v>99</v>
      </c>
      <c r="M6534" t="s">
        <v>208</v>
      </c>
      <c r="N6534" t="s">
        <v>352</v>
      </c>
      <c r="O6534">
        <f t="shared" si="102"/>
        <v>2017</v>
      </c>
    </row>
    <row r="6535" spans="1:15" x14ac:dyDescent="0.3">
      <c r="A6535" t="s">
        <v>8143</v>
      </c>
      <c r="B6535" s="7">
        <v>43073</v>
      </c>
      <c r="C6535" t="s">
        <v>1761</v>
      </c>
      <c r="D6535" t="s">
        <v>6257</v>
      </c>
      <c r="E6535">
        <v>399.95</v>
      </c>
      <c r="F6535">
        <v>5</v>
      </c>
      <c r="G6535">
        <v>0</v>
      </c>
      <c r="H6535">
        <v>143.982</v>
      </c>
      <c r="I6535" t="s">
        <v>69</v>
      </c>
      <c r="J6535" t="s">
        <v>148</v>
      </c>
      <c r="K6535" t="s">
        <v>6258</v>
      </c>
      <c r="L6535" t="s">
        <v>99</v>
      </c>
      <c r="M6535" t="s">
        <v>208</v>
      </c>
      <c r="N6535" t="s">
        <v>352</v>
      </c>
      <c r="O6535">
        <f t="shared" si="102"/>
        <v>2017</v>
      </c>
    </row>
    <row r="6536" spans="1:15" x14ac:dyDescent="0.3">
      <c r="A6536" t="s">
        <v>8144</v>
      </c>
      <c r="B6536" s="7">
        <v>41960</v>
      </c>
      <c r="C6536" t="s">
        <v>1660</v>
      </c>
      <c r="D6536" t="s">
        <v>4166</v>
      </c>
      <c r="E6536">
        <v>2152.7759999999998</v>
      </c>
      <c r="F6536">
        <v>3</v>
      </c>
      <c r="G6536">
        <v>0.2</v>
      </c>
      <c r="H6536">
        <v>726.56190000000004</v>
      </c>
      <c r="I6536" t="s">
        <v>44</v>
      </c>
      <c r="J6536" t="s">
        <v>73</v>
      </c>
      <c r="K6536" t="s">
        <v>4167</v>
      </c>
      <c r="L6536" t="s">
        <v>137</v>
      </c>
      <c r="M6536" t="s">
        <v>243</v>
      </c>
      <c r="N6536" t="s">
        <v>3043</v>
      </c>
      <c r="O6536">
        <f t="shared" si="102"/>
        <v>2014</v>
      </c>
    </row>
    <row r="6537" spans="1:15" x14ac:dyDescent="0.3">
      <c r="A6537" t="s">
        <v>8144</v>
      </c>
      <c r="B6537" s="7">
        <v>41960</v>
      </c>
      <c r="C6537" t="s">
        <v>1660</v>
      </c>
      <c r="D6537" t="s">
        <v>4443</v>
      </c>
      <c r="E6537">
        <v>4007.84</v>
      </c>
      <c r="F6537">
        <v>10</v>
      </c>
      <c r="G6537">
        <v>0.2</v>
      </c>
      <c r="H6537">
        <v>-50.097999999999999</v>
      </c>
      <c r="I6537" t="s">
        <v>32</v>
      </c>
      <c r="J6537" t="s">
        <v>33</v>
      </c>
      <c r="K6537" t="s">
        <v>4444</v>
      </c>
      <c r="L6537" t="s">
        <v>137</v>
      </c>
      <c r="M6537" t="s">
        <v>243</v>
      </c>
      <c r="N6537" t="s">
        <v>3043</v>
      </c>
      <c r="O6537">
        <f t="shared" si="102"/>
        <v>2014</v>
      </c>
    </row>
    <row r="6538" spans="1:15" x14ac:dyDescent="0.3">
      <c r="A6538" t="s">
        <v>8145</v>
      </c>
      <c r="B6538" s="7">
        <v>41932</v>
      </c>
      <c r="C6538" t="s">
        <v>701</v>
      </c>
      <c r="D6538" t="s">
        <v>3320</v>
      </c>
      <c r="E6538">
        <v>328.59</v>
      </c>
      <c r="F6538">
        <v>3</v>
      </c>
      <c r="G6538">
        <v>0.4</v>
      </c>
      <c r="H6538">
        <v>-147.8655</v>
      </c>
      <c r="I6538" t="s">
        <v>32</v>
      </c>
      <c r="J6538" t="s">
        <v>53</v>
      </c>
      <c r="K6538" t="s">
        <v>3321</v>
      </c>
      <c r="L6538" t="s">
        <v>35</v>
      </c>
      <c r="M6538" t="s">
        <v>303</v>
      </c>
      <c r="N6538" t="s">
        <v>4549</v>
      </c>
      <c r="O6538">
        <f t="shared" si="102"/>
        <v>2014</v>
      </c>
    </row>
    <row r="6539" spans="1:15" x14ac:dyDescent="0.3">
      <c r="A6539" t="s">
        <v>8145</v>
      </c>
      <c r="B6539" s="7">
        <v>41932</v>
      </c>
      <c r="C6539" t="s">
        <v>701</v>
      </c>
      <c r="D6539" t="s">
        <v>1248</v>
      </c>
      <c r="E6539">
        <v>98.352000000000004</v>
      </c>
      <c r="F6539">
        <v>3</v>
      </c>
      <c r="G6539">
        <v>0.2</v>
      </c>
      <c r="H6539">
        <v>-24.588000000000001</v>
      </c>
      <c r="I6539" t="s">
        <v>44</v>
      </c>
      <c r="J6539" t="s">
        <v>58</v>
      </c>
      <c r="K6539" t="s">
        <v>1249</v>
      </c>
      <c r="L6539" t="s">
        <v>35</v>
      </c>
      <c r="M6539" t="s">
        <v>303</v>
      </c>
      <c r="N6539" t="s">
        <v>4549</v>
      </c>
      <c r="O6539">
        <f t="shared" si="102"/>
        <v>2014</v>
      </c>
    </row>
    <row r="6540" spans="1:15" x14ac:dyDescent="0.3">
      <c r="A6540" t="s">
        <v>8146</v>
      </c>
      <c r="B6540" s="7">
        <v>42302</v>
      </c>
      <c r="C6540" t="s">
        <v>724</v>
      </c>
      <c r="D6540" t="s">
        <v>1914</v>
      </c>
      <c r="E6540">
        <v>158.99</v>
      </c>
      <c r="F6540">
        <v>1</v>
      </c>
      <c r="G6540">
        <v>0</v>
      </c>
      <c r="H6540">
        <v>41.337400000000002</v>
      </c>
      <c r="I6540" t="s">
        <v>69</v>
      </c>
      <c r="J6540" t="s">
        <v>70</v>
      </c>
      <c r="K6540" t="s">
        <v>1915</v>
      </c>
      <c r="L6540" t="s">
        <v>137</v>
      </c>
      <c r="M6540" t="s">
        <v>222</v>
      </c>
      <c r="N6540" t="s">
        <v>540</v>
      </c>
      <c r="O6540">
        <f t="shared" si="102"/>
        <v>2015</v>
      </c>
    </row>
    <row r="6541" spans="1:15" x14ac:dyDescent="0.3">
      <c r="A6541" t="s">
        <v>8146</v>
      </c>
      <c r="B6541" s="7">
        <v>42302</v>
      </c>
      <c r="C6541" t="s">
        <v>724</v>
      </c>
      <c r="D6541" t="s">
        <v>4869</v>
      </c>
      <c r="E6541">
        <v>291.10000000000002</v>
      </c>
      <c r="F6541">
        <v>5</v>
      </c>
      <c r="G6541">
        <v>0</v>
      </c>
      <c r="H6541">
        <v>75.686000000000007</v>
      </c>
      <c r="I6541" t="s">
        <v>32</v>
      </c>
      <c r="J6541" t="s">
        <v>39</v>
      </c>
      <c r="K6541" t="s">
        <v>4870</v>
      </c>
      <c r="L6541" t="s">
        <v>137</v>
      </c>
      <c r="M6541" t="s">
        <v>222</v>
      </c>
      <c r="N6541" t="s">
        <v>540</v>
      </c>
      <c r="O6541">
        <f t="shared" si="102"/>
        <v>2015</v>
      </c>
    </row>
    <row r="6542" spans="1:15" x14ac:dyDescent="0.3">
      <c r="A6542" t="s">
        <v>8147</v>
      </c>
      <c r="B6542" s="7">
        <v>43055</v>
      </c>
      <c r="C6542" t="s">
        <v>3109</v>
      </c>
      <c r="D6542" t="s">
        <v>6552</v>
      </c>
      <c r="E6542">
        <v>73.680000000000007</v>
      </c>
      <c r="F6542">
        <v>6</v>
      </c>
      <c r="G6542">
        <v>0</v>
      </c>
      <c r="H6542">
        <v>34.629600000000003</v>
      </c>
      <c r="I6542" t="s">
        <v>44</v>
      </c>
      <c r="J6542" t="s">
        <v>85</v>
      </c>
      <c r="K6542" t="s">
        <v>6553</v>
      </c>
      <c r="L6542" t="s">
        <v>47</v>
      </c>
      <c r="M6542" t="s">
        <v>93</v>
      </c>
      <c r="N6542" t="s">
        <v>94</v>
      </c>
      <c r="O6542">
        <f t="shared" si="102"/>
        <v>2017</v>
      </c>
    </row>
    <row r="6543" spans="1:15" x14ac:dyDescent="0.3">
      <c r="A6543" t="s">
        <v>8147</v>
      </c>
      <c r="B6543" s="7">
        <v>43055</v>
      </c>
      <c r="C6543" t="s">
        <v>3109</v>
      </c>
      <c r="D6543" t="s">
        <v>1991</v>
      </c>
      <c r="E6543">
        <v>139.91999999999999</v>
      </c>
      <c r="F6543">
        <v>2</v>
      </c>
      <c r="G6543">
        <v>0</v>
      </c>
      <c r="H6543">
        <v>23.7864</v>
      </c>
      <c r="I6543" t="s">
        <v>32</v>
      </c>
      <c r="J6543" t="s">
        <v>63</v>
      </c>
      <c r="K6543" t="s">
        <v>1992</v>
      </c>
      <c r="L6543" t="s">
        <v>47</v>
      </c>
      <c r="M6543" t="s">
        <v>93</v>
      </c>
      <c r="N6543" t="s">
        <v>94</v>
      </c>
      <c r="O6543">
        <f t="shared" si="102"/>
        <v>2017</v>
      </c>
    </row>
    <row r="6544" spans="1:15" x14ac:dyDescent="0.3">
      <c r="A6544" t="s">
        <v>8147</v>
      </c>
      <c r="B6544" s="7">
        <v>43055</v>
      </c>
      <c r="C6544" t="s">
        <v>3109</v>
      </c>
      <c r="D6544" t="s">
        <v>5778</v>
      </c>
      <c r="E6544">
        <v>107.88</v>
      </c>
      <c r="F6544">
        <v>3</v>
      </c>
      <c r="G6544">
        <v>0.2</v>
      </c>
      <c r="H6544">
        <v>10.788</v>
      </c>
      <c r="I6544" t="s">
        <v>69</v>
      </c>
      <c r="J6544" t="s">
        <v>70</v>
      </c>
      <c r="K6544" t="s">
        <v>5779</v>
      </c>
      <c r="L6544" t="s">
        <v>47</v>
      </c>
      <c r="M6544" t="s">
        <v>93</v>
      </c>
      <c r="N6544" t="s">
        <v>94</v>
      </c>
      <c r="O6544">
        <f t="shared" si="102"/>
        <v>2017</v>
      </c>
    </row>
    <row r="6545" spans="1:15" x14ac:dyDescent="0.3">
      <c r="A6545" t="s">
        <v>8147</v>
      </c>
      <c r="B6545" s="7">
        <v>43055</v>
      </c>
      <c r="C6545" t="s">
        <v>3109</v>
      </c>
      <c r="D6545" t="s">
        <v>4662</v>
      </c>
      <c r="E6545">
        <v>33.29</v>
      </c>
      <c r="F6545">
        <v>1</v>
      </c>
      <c r="G6545">
        <v>0</v>
      </c>
      <c r="H6545">
        <v>7.9896000000000003</v>
      </c>
      <c r="I6545" t="s">
        <v>44</v>
      </c>
      <c r="J6545" t="s">
        <v>58</v>
      </c>
      <c r="K6545" t="s">
        <v>4663</v>
      </c>
      <c r="L6545" t="s">
        <v>47</v>
      </c>
      <c r="M6545" t="s">
        <v>93</v>
      </c>
      <c r="N6545" t="s">
        <v>94</v>
      </c>
      <c r="O6545">
        <f t="shared" si="102"/>
        <v>2017</v>
      </c>
    </row>
    <row r="6546" spans="1:15" x14ac:dyDescent="0.3">
      <c r="A6546" t="s">
        <v>8148</v>
      </c>
      <c r="B6546" s="7">
        <v>42869</v>
      </c>
      <c r="C6546" t="s">
        <v>227</v>
      </c>
      <c r="D6546" t="s">
        <v>6075</v>
      </c>
      <c r="E6546">
        <v>58.17</v>
      </c>
      <c r="F6546">
        <v>5</v>
      </c>
      <c r="G6546">
        <v>0.7</v>
      </c>
      <c r="H6546">
        <v>-46.536000000000001</v>
      </c>
      <c r="I6546" t="s">
        <v>44</v>
      </c>
      <c r="J6546" t="s">
        <v>73</v>
      </c>
      <c r="K6546" t="s">
        <v>6076</v>
      </c>
      <c r="L6546" t="s">
        <v>137</v>
      </c>
      <c r="M6546" t="s">
        <v>445</v>
      </c>
      <c r="N6546" t="s">
        <v>1920</v>
      </c>
      <c r="O6546">
        <f t="shared" si="102"/>
        <v>2017</v>
      </c>
    </row>
    <row r="6547" spans="1:15" x14ac:dyDescent="0.3">
      <c r="A6547" t="s">
        <v>8148</v>
      </c>
      <c r="B6547" s="7">
        <v>42869</v>
      </c>
      <c r="C6547" t="s">
        <v>227</v>
      </c>
      <c r="D6547" t="s">
        <v>2886</v>
      </c>
      <c r="E6547">
        <v>5.04</v>
      </c>
      <c r="F6547">
        <v>2</v>
      </c>
      <c r="G6547">
        <v>0.2</v>
      </c>
      <c r="H6547">
        <v>1.764</v>
      </c>
      <c r="I6547" t="s">
        <v>44</v>
      </c>
      <c r="J6547" t="s">
        <v>45</v>
      </c>
      <c r="K6547" t="s">
        <v>2887</v>
      </c>
      <c r="L6547" t="s">
        <v>137</v>
      </c>
      <c r="M6547" t="s">
        <v>445</v>
      </c>
      <c r="N6547" t="s">
        <v>1920</v>
      </c>
      <c r="O6547">
        <f t="shared" si="102"/>
        <v>2017</v>
      </c>
    </row>
    <row r="6548" spans="1:15" x14ac:dyDescent="0.3">
      <c r="A6548" t="s">
        <v>8148</v>
      </c>
      <c r="B6548" s="7">
        <v>42869</v>
      </c>
      <c r="C6548" t="s">
        <v>227</v>
      </c>
      <c r="D6548" t="s">
        <v>6947</v>
      </c>
      <c r="E6548">
        <v>24.783999999999999</v>
      </c>
      <c r="F6548">
        <v>1</v>
      </c>
      <c r="G6548">
        <v>0.2</v>
      </c>
      <c r="H6548">
        <v>7.7450000000000001</v>
      </c>
      <c r="I6548" t="s">
        <v>44</v>
      </c>
      <c r="J6548" t="s">
        <v>85</v>
      </c>
      <c r="K6548" t="s">
        <v>6948</v>
      </c>
      <c r="L6548" t="s">
        <v>137</v>
      </c>
      <c r="M6548" t="s">
        <v>445</v>
      </c>
      <c r="N6548" t="s">
        <v>1920</v>
      </c>
      <c r="O6548">
        <f t="shared" si="102"/>
        <v>2017</v>
      </c>
    </row>
    <row r="6549" spans="1:15" x14ac:dyDescent="0.3">
      <c r="A6549" t="s">
        <v>8149</v>
      </c>
      <c r="B6549" s="7">
        <v>41699</v>
      </c>
      <c r="C6549" t="s">
        <v>5359</v>
      </c>
      <c r="D6549" t="s">
        <v>344</v>
      </c>
      <c r="E6549">
        <v>634.11599999999999</v>
      </c>
      <c r="F6549">
        <v>6</v>
      </c>
      <c r="G6549">
        <v>0.3</v>
      </c>
      <c r="H6549">
        <v>-172.1172</v>
      </c>
      <c r="I6549" t="s">
        <v>32</v>
      </c>
      <c r="J6549" t="s">
        <v>39</v>
      </c>
      <c r="K6549" t="s">
        <v>345</v>
      </c>
      <c r="L6549" t="s">
        <v>99</v>
      </c>
      <c r="M6549" t="s">
        <v>193</v>
      </c>
      <c r="N6549" t="s">
        <v>4856</v>
      </c>
      <c r="O6549">
        <f t="shared" si="102"/>
        <v>2014</v>
      </c>
    </row>
    <row r="6550" spans="1:15" x14ac:dyDescent="0.3">
      <c r="A6550" t="s">
        <v>8149</v>
      </c>
      <c r="B6550" s="7">
        <v>41699</v>
      </c>
      <c r="C6550" t="s">
        <v>5359</v>
      </c>
      <c r="D6550" t="s">
        <v>7543</v>
      </c>
      <c r="E6550">
        <v>17.472000000000001</v>
      </c>
      <c r="F6550">
        <v>3</v>
      </c>
      <c r="G6550">
        <v>0.2</v>
      </c>
      <c r="H6550">
        <v>5.6783999999999999</v>
      </c>
      <c r="I6550" t="s">
        <v>44</v>
      </c>
      <c r="J6550" t="s">
        <v>85</v>
      </c>
      <c r="K6550" t="s">
        <v>7544</v>
      </c>
      <c r="L6550" t="s">
        <v>99</v>
      </c>
      <c r="M6550" t="s">
        <v>193</v>
      </c>
      <c r="N6550" t="s">
        <v>4856</v>
      </c>
      <c r="O6550">
        <f t="shared" si="102"/>
        <v>2014</v>
      </c>
    </row>
    <row r="6551" spans="1:15" x14ac:dyDescent="0.3">
      <c r="A6551" t="s">
        <v>8150</v>
      </c>
      <c r="B6551" s="7">
        <v>42215</v>
      </c>
      <c r="C6551" t="s">
        <v>5667</v>
      </c>
      <c r="D6551" t="s">
        <v>2727</v>
      </c>
      <c r="E6551">
        <v>155.88</v>
      </c>
      <c r="F6551">
        <v>6</v>
      </c>
      <c r="G6551">
        <v>0</v>
      </c>
      <c r="H6551">
        <v>38.97</v>
      </c>
      <c r="I6551" t="s">
        <v>32</v>
      </c>
      <c r="J6551" t="s">
        <v>39</v>
      </c>
      <c r="K6551" t="s">
        <v>2728</v>
      </c>
      <c r="L6551" t="s">
        <v>99</v>
      </c>
      <c r="M6551" t="s">
        <v>208</v>
      </c>
      <c r="N6551" t="s">
        <v>825</v>
      </c>
      <c r="O6551">
        <f t="shared" si="102"/>
        <v>2015</v>
      </c>
    </row>
    <row r="6552" spans="1:15" x14ac:dyDescent="0.3">
      <c r="A6552" t="s">
        <v>8151</v>
      </c>
      <c r="B6552" s="7">
        <v>42309</v>
      </c>
      <c r="C6552" t="s">
        <v>3171</v>
      </c>
      <c r="D6552" t="s">
        <v>5446</v>
      </c>
      <c r="E6552">
        <v>327.56400000000002</v>
      </c>
      <c r="F6552">
        <v>4</v>
      </c>
      <c r="G6552">
        <v>0.1</v>
      </c>
      <c r="H6552">
        <v>21.837599999999998</v>
      </c>
      <c r="I6552" t="s">
        <v>32</v>
      </c>
      <c r="J6552" t="s">
        <v>39</v>
      </c>
      <c r="K6552" t="s">
        <v>5447</v>
      </c>
      <c r="L6552" t="s">
        <v>137</v>
      </c>
      <c r="M6552" t="s">
        <v>243</v>
      </c>
      <c r="N6552" t="s">
        <v>244</v>
      </c>
      <c r="O6552">
        <f t="shared" si="102"/>
        <v>2015</v>
      </c>
    </row>
    <row r="6553" spans="1:15" x14ac:dyDescent="0.3">
      <c r="A6553" t="s">
        <v>8152</v>
      </c>
      <c r="B6553" s="7">
        <v>43085</v>
      </c>
      <c r="C6553" t="s">
        <v>394</v>
      </c>
      <c r="D6553" t="s">
        <v>1648</v>
      </c>
      <c r="E6553">
        <v>13.36</v>
      </c>
      <c r="F6553">
        <v>2</v>
      </c>
      <c r="G6553">
        <v>0</v>
      </c>
      <c r="H6553">
        <v>6.4127999999999998</v>
      </c>
      <c r="I6553" t="s">
        <v>44</v>
      </c>
      <c r="J6553" t="s">
        <v>85</v>
      </c>
      <c r="K6553" t="s">
        <v>1649</v>
      </c>
      <c r="L6553" t="s">
        <v>47</v>
      </c>
      <c r="M6553" t="s">
        <v>48</v>
      </c>
      <c r="N6553" t="s">
        <v>49</v>
      </c>
      <c r="O6553">
        <f t="shared" si="102"/>
        <v>2017</v>
      </c>
    </row>
    <row r="6554" spans="1:15" x14ac:dyDescent="0.3">
      <c r="A6554" t="s">
        <v>8152</v>
      </c>
      <c r="B6554" s="7">
        <v>43085</v>
      </c>
      <c r="C6554" t="s">
        <v>394</v>
      </c>
      <c r="D6554" t="s">
        <v>3333</v>
      </c>
      <c r="E6554">
        <v>158.9</v>
      </c>
      <c r="F6554">
        <v>5</v>
      </c>
      <c r="G6554">
        <v>0</v>
      </c>
      <c r="H6554">
        <v>7.9450000000000003</v>
      </c>
      <c r="I6554" t="s">
        <v>44</v>
      </c>
      <c r="J6554" t="s">
        <v>58</v>
      </c>
      <c r="K6554" t="s">
        <v>3334</v>
      </c>
      <c r="L6554" t="s">
        <v>47</v>
      </c>
      <c r="M6554" t="s">
        <v>48</v>
      </c>
      <c r="N6554" t="s">
        <v>49</v>
      </c>
      <c r="O6554">
        <f t="shared" si="102"/>
        <v>2017</v>
      </c>
    </row>
    <row r="6555" spans="1:15" x14ac:dyDescent="0.3">
      <c r="A6555" t="s">
        <v>8153</v>
      </c>
      <c r="B6555" s="7">
        <v>41932</v>
      </c>
      <c r="C6555" t="s">
        <v>490</v>
      </c>
      <c r="D6555" t="s">
        <v>2020</v>
      </c>
      <c r="E6555">
        <v>319.96800000000002</v>
      </c>
      <c r="F6555">
        <v>4</v>
      </c>
      <c r="G6555">
        <v>0.2</v>
      </c>
      <c r="H6555">
        <v>71.992800000000003</v>
      </c>
      <c r="I6555" t="s">
        <v>69</v>
      </c>
      <c r="J6555" t="s">
        <v>148</v>
      </c>
      <c r="K6555" t="s">
        <v>2021</v>
      </c>
      <c r="L6555" t="s">
        <v>99</v>
      </c>
      <c r="M6555" t="s">
        <v>193</v>
      </c>
      <c r="N6555" t="s">
        <v>276</v>
      </c>
      <c r="O6555">
        <f t="shared" si="102"/>
        <v>2014</v>
      </c>
    </row>
    <row r="6556" spans="1:15" x14ac:dyDescent="0.3">
      <c r="A6556" t="s">
        <v>8153</v>
      </c>
      <c r="B6556" s="7">
        <v>41932</v>
      </c>
      <c r="C6556" t="s">
        <v>490</v>
      </c>
      <c r="D6556" t="s">
        <v>6797</v>
      </c>
      <c r="E6556">
        <v>505.32</v>
      </c>
      <c r="F6556">
        <v>3</v>
      </c>
      <c r="G6556">
        <v>0.2</v>
      </c>
      <c r="H6556">
        <v>31.5825</v>
      </c>
      <c r="I6556" t="s">
        <v>44</v>
      </c>
      <c r="J6556" t="s">
        <v>58</v>
      </c>
      <c r="K6556" t="s">
        <v>6798</v>
      </c>
      <c r="L6556" t="s">
        <v>99</v>
      </c>
      <c r="M6556" t="s">
        <v>193</v>
      </c>
      <c r="N6556" t="s">
        <v>276</v>
      </c>
      <c r="O6556">
        <f t="shared" si="102"/>
        <v>2014</v>
      </c>
    </row>
    <row r="6557" spans="1:15" x14ac:dyDescent="0.3">
      <c r="A6557" t="s">
        <v>8153</v>
      </c>
      <c r="B6557" s="7">
        <v>41932</v>
      </c>
      <c r="C6557" t="s">
        <v>490</v>
      </c>
      <c r="D6557" t="s">
        <v>8154</v>
      </c>
      <c r="E6557">
        <v>3.8079999999999998</v>
      </c>
      <c r="F6557">
        <v>1</v>
      </c>
      <c r="G6557">
        <v>0.2</v>
      </c>
      <c r="H6557">
        <v>1.2376</v>
      </c>
      <c r="I6557" t="s">
        <v>44</v>
      </c>
      <c r="J6557" t="s">
        <v>85</v>
      </c>
      <c r="K6557" t="s">
        <v>8155</v>
      </c>
      <c r="L6557" t="s">
        <v>99</v>
      </c>
      <c r="M6557" t="s">
        <v>193</v>
      </c>
      <c r="N6557" t="s">
        <v>276</v>
      </c>
      <c r="O6557">
        <f t="shared" si="102"/>
        <v>2014</v>
      </c>
    </row>
    <row r="6558" spans="1:15" x14ac:dyDescent="0.3">
      <c r="A6558" t="s">
        <v>8153</v>
      </c>
      <c r="B6558" s="7">
        <v>41932</v>
      </c>
      <c r="C6558" t="s">
        <v>490</v>
      </c>
      <c r="D6558" t="s">
        <v>4758</v>
      </c>
      <c r="E6558">
        <v>8.6820000000000004</v>
      </c>
      <c r="F6558">
        <v>1</v>
      </c>
      <c r="G6558">
        <v>0.8</v>
      </c>
      <c r="H6558">
        <v>-14.759399999999999</v>
      </c>
      <c r="I6558" t="s">
        <v>44</v>
      </c>
      <c r="J6558" t="s">
        <v>73</v>
      </c>
      <c r="K6558" t="s">
        <v>4759</v>
      </c>
      <c r="L6558" t="s">
        <v>99</v>
      </c>
      <c r="M6558" t="s">
        <v>193</v>
      </c>
      <c r="N6558" t="s">
        <v>276</v>
      </c>
      <c r="O6558">
        <f t="shared" si="102"/>
        <v>2014</v>
      </c>
    </row>
    <row r="6559" spans="1:15" x14ac:dyDescent="0.3">
      <c r="A6559" t="s">
        <v>8153</v>
      </c>
      <c r="B6559" s="7">
        <v>41932</v>
      </c>
      <c r="C6559" t="s">
        <v>490</v>
      </c>
      <c r="D6559" t="s">
        <v>1983</v>
      </c>
      <c r="E6559">
        <v>24.423999999999999</v>
      </c>
      <c r="F6559">
        <v>1</v>
      </c>
      <c r="G6559">
        <v>0.2</v>
      </c>
      <c r="H6559">
        <v>7.9378000000000002</v>
      </c>
      <c r="I6559" t="s">
        <v>44</v>
      </c>
      <c r="J6559" t="s">
        <v>45</v>
      </c>
      <c r="K6559" t="s">
        <v>1984</v>
      </c>
      <c r="L6559" t="s">
        <v>99</v>
      </c>
      <c r="M6559" t="s">
        <v>193</v>
      </c>
      <c r="N6559" t="s">
        <v>276</v>
      </c>
      <c r="O6559">
        <f t="shared" si="102"/>
        <v>2014</v>
      </c>
    </row>
    <row r="6560" spans="1:15" x14ac:dyDescent="0.3">
      <c r="A6560" t="s">
        <v>8156</v>
      </c>
      <c r="B6560" s="7">
        <v>42160</v>
      </c>
      <c r="C6560" t="s">
        <v>3641</v>
      </c>
      <c r="D6560" t="s">
        <v>1705</v>
      </c>
      <c r="E6560">
        <v>1522.6379999999999</v>
      </c>
      <c r="F6560">
        <v>9</v>
      </c>
      <c r="G6560">
        <v>0.1</v>
      </c>
      <c r="H6560">
        <v>169.18199999999999</v>
      </c>
      <c r="I6560" t="s">
        <v>32</v>
      </c>
      <c r="J6560" t="s">
        <v>39</v>
      </c>
      <c r="K6560" t="s">
        <v>1706</v>
      </c>
      <c r="L6560" t="s">
        <v>137</v>
      </c>
      <c r="M6560" t="s">
        <v>243</v>
      </c>
      <c r="N6560" t="s">
        <v>3043</v>
      </c>
      <c r="O6560">
        <f t="shared" si="102"/>
        <v>2015</v>
      </c>
    </row>
    <row r="6561" spans="1:15" x14ac:dyDescent="0.3">
      <c r="A6561" t="s">
        <v>8157</v>
      </c>
      <c r="B6561" s="7">
        <v>42572</v>
      </c>
      <c r="C6561" t="s">
        <v>3395</v>
      </c>
      <c r="D6561" t="s">
        <v>3344</v>
      </c>
      <c r="E6561">
        <v>419.9</v>
      </c>
      <c r="F6561">
        <v>5</v>
      </c>
      <c r="G6561">
        <v>0</v>
      </c>
      <c r="H6561">
        <v>197.35300000000001</v>
      </c>
      <c r="I6561" t="s">
        <v>44</v>
      </c>
      <c r="J6561" t="s">
        <v>159</v>
      </c>
      <c r="K6561" t="s">
        <v>3345</v>
      </c>
      <c r="L6561" t="s">
        <v>47</v>
      </c>
      <c r="M6561" t="s">
        <v>48</v>
      </c>
      <c r="N6561" t="s">
        <v>505</v>
      </c>
      <c r="O6561">
        <f t="shared" si="102"/>
        <v>2016</v>
      </c>
    </row>
    <row r="6562" spans="1:15" x14ac:dyDescent="0.3">
      <c r="A6562" t="s">
        <v>8157</v>
      </c>
      <c r="B6562" s="7">
        <v>42572</v>
      </c>
      <c r="C6562" t="s">
        <v>3395</v>
      </c>
      <c r="D6562" t="s">
        <v>1274</v>
      </c>
      <c r="E6562">
        <v>3.15</v>
      </c>
      <c r="F6562">
        <v>1</v>
      </c>
      <c r="G6562">
        <v>0</v>
      </c>
      <c r="H6562">
        <v>1.512</v>
      </c>
      <c r="I6562" t="s">
        <v>44</v>
      </c>
      <c r="J6562" t="s">
        <v>45</v>
      </c>
      <c r="K6562" t="s">
        <v>1275</v>
      </c>
      <c r="L6562" t="s">
        <v>47</v>
      </c>
      <c r="M6562" t="s">
        <v>48</v>
      </c>
      <c r="N6562" t="s">
        <v>505</v>
      </c>
      <c r="O6562">
        <f t="shared" si="102"/>
        <v>2016</v>
      </c>
    </row>
    <row r="6563" spans="1:15" x14ac:dyDescent="0.3">
      <c r="A6563" t="s">
        <v>8158</v>
      </c>
      <c r="B6563" s="7">
        <v>42825</v>
      </c>
      <c r="C6563" t="s">
        <v>4761</v>
      </c>
      <c r="D6563" t="s">
        <v>2513</v>
      </c>
      <c r="E6563">
        <v>33.619999999999997</v>
      </c>
      <c r="F6563">
        <v>5</v>
      </c>
      <c r="G6563">
        <v>0.8</v>
      </c>
      <c r="H6563">
        <v>-90.774000000000001</v>
      </c>
      <c r="I6563" t="s">
        <v>44</v>
      </c>
      <c r="J6563" t="s">
        <v>76</v>
      </c>
      <c r="K6563" t="s">
        <v>2514</v>
      </c>
      <c r="L6563" t="s">
        <v>99</v>
      </c>
      <c r="M6563" t="s">
        <v>100</v>
      </c>
      <c r="N6563" t="s">
        <v>1001</v>
      </c>
      <c r="O6563">
        <f t="shared" si="102"/>
        <v>2017</v>
      </c>
    </row>
    <row r="6564" spans="1:15" x14ac:dyDescent="0.3">
      <c r="A6564" t="s">
        <v>8159</v>
      </c>
      <c r="B6564" s="7">
        <v>41766</v>
      </c>
      <c r="C6564" t="s">
        <v>4345</v>
      </c>
      <c r="D6564" t="s">
        <v>266</v>
      </c>
      <c r="E6564">
        <v>16.14</v>
      </c>
      <c r="F6564">
        <v>3</v>
      </c>
      <c r="G6564">
        <v>0</v>
      </c>
      <c r="H6564">
        <v>7.9085999999999999</v>
      </c>
      <c r="I6564" t="s">
        <v>44</v>
      </c>
      <c r="J6564" t="s">
        <v>73</v>
      </c>
      <c r="K6564" t="s">
        <v>267</v>
      </c>
      <c r="L6564" t="s">
        <v>137</v>
      </c>
      <c r="M6564" t="s">
        <v>1102</v>
      </c>
      <c r="N6564" t="s">
        <v>1310</v>
      </c>
      <c r="O6564">
        <f t="shared" si="102"/>
        <v>2014</v>
      </c>
    </row>
    <row r="6565" spans="1:15" x14ac:dyDescent="0.3">
      <c r="A6565" t="s">
        <v>8159</v>
      </c>
      <c r="B6565" s="7">
        <v>41766</v>
      </c>
      <c r="C6565" t="s">
        <v>4345</v>
      </c>
      <c r="D6565" t="s">
        <v>6205</v>
      </c>
      <c r="E6565">
        <v>194.25</v>
      </c>
      <c r="F6565">
        <v>2</v>
      </c>
      <c r="G6565">
        <v>0.3</v>
      </c>
      <c r="H6565">
        <v>-38.85</v>
      </c>
      <c r="I6565" t="s">
        <v>32</v>
      </c>
      <c r="J6565" t="s">
        <v>53</v>
      </c>
      <c r="K6565" t="s">
        <v>6206</v>
      </c>
      <c r="L6565" t="s">
        <v>137</v>
      </c>
      <c r="M6565" t="s">
        <v>1102</v>
      </c>
      <c r="N6565" t="s">
        <v>1310</v>
      </c>
      <c r="O6565">
        <f t="shared" si="102"/>
        <v>2014</v>
      </c>
    </row>
    <row r="6566" spans="1:15" x14ac:dyDescent="0.3">
      <c r="A6566" t="s">
        <v>8159</v>
      </c>
      <c r="B6566" s="7">
        <v>41766</v>
      </c>
      <c r="C6566" t="s">
        <v>4345</v>
      </c>
      <c r="D6566" t="s">
        <v>2294</v>
      </c>
      <c r="E6566">
        <v>8.64</v>
      </c>
      <c r="F6566">
        <v>3</v>
      </c>
      <c r="G6566">
        <v>0</v>
      </c>
      <c r="H6566">
        <v>2.5055999999999998</v>
      </c>
      <c r="I6566" t="s">
        <v>44</v>
      </c>
      <c r="J6566" t="s">
        <v>66</v>
      </c>
      <c r="K6566" t="s">
        <v>2295</v>
      </c>
      <c r="L6566" t="s">
        <v>137</v>
      </c>
      <c r="M6566" t="s">
        <v>1102</v>
      </c>
      <c r="N6566" t="s">
        <v>1310</v>
      </c>
      <c r="O6566">
        <f t="shared" si="102"/>
        <v>2014</v>
      </c>
    </row>
    <row r="6567" spans="1:15" x14ac:dyDescent="0.3">
      <c r="A6567" t="s">
        <v>8159</v>
      </c>
      <c r="B6567" s="7">
        <v>41766</v>
      </c>
      <c r="C6567" t="s">
        <v>4345</v>
      </c>
      <c r="D6567" t="s">
        <v>2176</v>
      </c>
      <c r="E6567">
        <v>872.32</v>
      </c>
      <c r="F6567">
        <v>4</v>
      </c>
      <c r="G6567">
        <v>0</v>
      </c>
      <c r="H6567">
        <v>244.24959999999999</v>
      </c>
      <c r="I6567" t="s">
        <v>32</v>
      </c>
      <c r="J6567" t="s">
        <v>39</v>
      </c>
      <c r="K6567" t="s">
        <v>2177</v>
      </c>
      <c r="L6567" t="s">
        <v>137</v>
      </c>
      <c r="M6567" t="s">
        <v>1102</v>
      </c>
      <c r="N6567" t="s">
        <v>1310</v>
      </c>
      <c r="O6567">
        <f t="shared" si="102"/>
        <v>2014</v>
      </c>
    </row>
    <row r="6568" spans="1:15" x14ac:dyDescent="0.3">
      <c r="A6568" t="s">
        <v>8160</v>
      </c>
      <c r="B6568" s="7">
        <v>42771</v>
      </c>
      <c r="C6568" t="s">
        <v>688</v>
      </c>
      <c r="D6568" t="s">
        <v>1944</v>
      </c>
      <c r="E6568">
        <v>243.99199999999999</v>
      </c>
      <c r="F6568">
        <v>4</v>
      </c>
      <c r="G6568">
        <v>0.8</v>
      </c>
      <c r="H6568">
        <v>-426.98599999999999</v>
      </c>
      <c r="I6568" t="s">
        <v>44</v>
      </c>
      <c r="J6568" t="s">
        <v>73</v>
      </c>
      <c r="K6568" t="s">
        <v>1945</v>
      </c>
      <c r="L6568" t="s">
        <v>99</v>
      </c>
      <c r="M6568" t="s">
        <v>100</v>
      </c>
      <c r="N6568" t="s">
        <v>7264</v>
      </c>
      <c r="O6568">
        <f t="shared" si="102"/>
        <v>2017</v>
      </c>
    </row>
    <row r="6569" spans="1:15" x14ac:dyDescent="0.3">
      <c r="A6569" t="s">
        <v>8160</v>
      </c>
      <c r="B6569" s="7">
        <v>42771</v>
      </c>
      <c r="C6569" t="s">
        <v>688</v>
      </c>
      <c r="D6569" t="s">
        <v>4804</v>
      </c>
      <c r="E6569">
        <v>7.12</v>
      </c>
      <c r="F6569">
        <v>5</v>
      </c>
      <c r="G6569">
        <v>0.2</v>
      </c>
      <c r="H6569">
        <v>0.71199999999999997</v>
      </c>
      <c r="I6569" t="s">
        <v>44</v>
      </c>
      <c r="J6569" t="s">
        <v>66</v>
      </c>
      <c r="K6569" t="s">
        <v>2668</v>
      </c>
      <c r="L6569" t="s">
        <v>99</v>
      </c>
      <c r="M6569" t="s">
        <v>100</v>
      </c>
      <c r="N6569" t="s">
        <v>7264</v>
      </c>
      <c r="O6569">
        <f t="shared" si="102"/>
        <v>2017</v>
      </c>
    </row>
    <row r="6570" spans="1:15" x14ac:dyDescent="0.3">
      <c r="A6570" t="s">
        <v>8161</v>
      </c>
      <c r="B6570" s="7">
        <v>41747</v>
      </c>
      <c r="C6570" t="s">
        <v>263</v>
      </c>
      <c r="D6570" t="s">
        <v>260</v>
      </c>
      <c r="E6570">
        <v>2.6880000000000002</v>
      </c>
      <c r="F6570">
        <v>2</v>
      </c>
      <c r="G6570">
        <v>0.2</v>
      </c>
      <c r="H6570">
        <v>1.008</v>
      </c>
      <c r="I6570" t="s">
        <v>44</v>
      </c>
      <c r="J6570" t="s">
        <v>66</v>
      </c>
      <c r="K6570" t="s">
        <v>261</v>
      </c>
      <c r="L6570" t="s">
        <v>99</v>
      </c>
      <c r="M6570" t="s">
        <v>100</v>
      </c>
      <c r="N6570" t="s">
        <v>171</v>
      </c>
      <c r="O6570">
        <f t="shared" si="102"/>
        <v>2014</v>
      </c>
    </row>
    <row r="6571" spans="1:15" x14ac:dyDescent="0.3">
      <c r="A6571" t="s">
        <v>8161</v>
      </c>
      <c r="B6571" s="7">
        <v>41747</v>
      </c>
      <c r="C6571" t="s">
        <v>263</v>
      </c>
      <c r="D6571" t="s">
        <v>1031</v>
      </c>
      <c r="E6571">
        <v>317.05799999999999</v>
      </c>
      <c r="F6571">
        <v>3</v>
      </c>
      <c r="G6571">
        <v>0.3</v>
      </c>
      <c r="H6571">
        <v>-18.117599999999999</v>
      </c>
      <c r="I6571" t="s">
        <v>32</v>
      </c>
      <c r="J6571" t="s">
        <v>39</v>
      </c>
      <c r="K6571" t="s">
        <v>1032</v>
      </c>
      <c r="L6571" t="s">
        <v>99</v>
      </c>
      <c r="M6571" t="s">
        <v>100</v>
      </c>
      <c r="N6571" t="s">
        <v>171</v>
      </c>
      <c r="O6571">
        <f t="shared" si="102"/>
        <v>2014</v>
      </c>
    </row>
    <row r="6572" spans="1:15" x14ac:dyDescent="0.3">
      <c r="A6572" t="s">
        <v>8161</v>
      </c>
      <c r="B6572" s="7">
        <v>41747</v>
      </c>
      <c r="C6572" t="s">
        <v>263</v>
      </c>
      <c r="D6572" t="s">
        <v>2168</v>
      </c>
      <c r="E6572">
        <v>149.352</v>
      </c>
      <c r="F6572">
        <v>3</v>
      </c>
      <c r="G6572">
        <v>0.2</v>
      </c>
      <c r="H6572">
        <v>50.406300000000002</v>
      </c>
      <c r="I6572" t="s">
        <v>44</v>
      </c>
      <c r="J6572" t="s">
        <v>159</v>
      </c>
      <c r="K6572" t="s">
        <v>2169</v>
      </c>
      <c r="L6572" t="s">
        <v>99</v>
      </c>
      <c r="M6572" t="s">
        <v>100</v>
      </c>
      <c r="N6572" t="s">
        <v>171</v>
      </c>
      <c r="O6572">
        <f t="shared" si="102"/>
        <v>2014</v>
      </c>
    </row>
    <row r="6573" spans="1:15" x14ac:dyDescent="0.3">
      <c r="A6573" t="s">
        <v>8161</v>
      </c>
      <c r="B6573" s="7">
        <v>41747</v>
      </c>
      <c r="C6573" t="s">
        <v>263</v>
      </c>
      <c r="D6573" t="s">
        <v>5824</v>
      </c>
      <c r="E6573">
        <v>227.976</v>
      </c>
      <c r="F6573">
        <v>3</v>
      </c>
      <c r="G6573">
        <v>0.2</v>
      </c>
      <c r="H6573">
        <v>28.497</v>
      </c>
      <c r="I6573" t="s">
        <v>69</v>
      </c>
      <c r="J6573" t="s">
        <v>148</v>
      </c>
      <c r="K6573" t="s">
        <v>5825</v>
      </c>
      <c r="L6573" t="s">
        <v>99</v>
      </c>
      <c r="M6573" t="s">
        <v>100</v>
      </c>
      <c r="N6573" t="s">
        <v>171</v>
      </c>
      <c r="O6573">
        <f t="shared" si="102"/>
        <v>2014</v>
      </c>
    </row>
    <row r="6574" spans="1:15" x14ac:dyDescent="0.3">
      <c r="A6574" t="s">
        <v>8162</v>
      </c>
      <c r="B6574" s="7">
        <v>42500</v>
      </c>
      <c r="C6574" t="s">
        <v>6656</v>
      </c>
      <c r="D6574" t="s">
        <v>4682</v>
      </c>
      <c r="E6574">
        <v>11.96</v>
      </c>
      <c r="F6574">
        <v>2</v>
      </c>
      <c r="G6574">
        <v>0</v>
      </c>
      <c r="H6574">
        <v>5.8604000000000003</v>
      </c>
      <c r="I6574" t="s">
        <v>44</v>
      </c>
      <c r="J6574" t="s">
        <v>85</v>
      </c>
      <c r="K6574" t="s">
        <v>4683</v>
      </c>
      <c r="L6574" t="s">
        <v>47</v>
      </c>
      <c r="M6574" t="s">
        <v>93</v>
      </c>
      <c r="N6574" t="s">
        <v>94</v>
      </c>
      <c r="O6574">
        <f t="shared" si="102"/>
        <v>2016</v>
      </c>
    </row>
    <row r="6575" spans="1:15" x14ac:dyDescent="0.3">
      <c r="A6575" t="s">
        <v>8163</v>
      </c>
      <c r="B6575" s="7">
        <v>42699</v>
      </c>
      <c r="C6575" t="s">
        <v>7759</v>
      </c>
      <c r="D6575" t="s">
        <v>1464</v>
      </c>
      <c r="E6575">
        <v>563.4</v>
      </c>
      <c r="F6575">
        <v>4</v>
      </c>
      <c r="G6575">
        <v>0</v>
      </c>
      <c r="H6575">
        <v>67.608000000000004</v>
      </c>
      <c r="I6575" t="s">
        <v>44</v>
      </c>
      <c r="J6575" t="s">
        <v>58</v>
      </c>
      <c r="K6575" t="s">
        <v>1465</v>
      </c>
      <c r="L6575" t="s">
        <v>137</v>
      </c>
      <c r="M6575" t="s">
        <v>698</v>
      </c>
      <c r="N6575" t="s">
        <v>1874</v>
      </c>
      <c r="O6575">
        <f t="shared" si="102"/>
        <v>2016</v>
      </c>
    </row>
    <row r="6576" spans="1:15" x14ac:dyDescent="0.3">
      <c r="A6576" t="s">
        <v>8163</v>
      </c>
      <c r="B6576" s="7">
        <v>42699</v>
      </c>
      <c r="C6576" t="s">
        <v>7759</v>
      </c>
      <c r="D6576" t="s">
        <v>8164</v>
      </c>
      <c r="E6576">
        <v>319.92</v>
      </c>
      <c r="F6576">
        <v>8</v>
      </c>
      <c r="G6576">
        <v>0</v>
      </c>
      <c r="H6576">
        <v>118.3704</v>
      </c>
      <c r="I6576" t="s">
        <v>69</v>
      </c>
      <c r="J6576" t="s">
        <v>604</v>
      </c>
      <c r="K6576" t="s">
        <v>8165</v>
      </c>
      <c r="L6576" t="s">
        <v>137</v>
      </c>
      <c r="M6576" t="s">
        <v>698</v>
      </c>
      <c r="N6576" t="s">
        <v>1874</v>
      </c>
      <c r="O6576">
        <f t="shared" si="102"/>
        <v>2016</v>
      </c>
    </row>
    <row r="6577" spans="1:15" x14ac:dyDescent="0.3">
      <c r="A6577" t="s">
        <v>8166</v>
      </c>
      <c r="B6577" s="7">
        <v>42797</v>
      </c>
      <c r="C6577" t="s">
        <v>6204</v>
      </c>
      <c r="D6577" t="s">
        <v>5963</v>
      </c>
      <c r="E6577">
        <v>1049.44</v>
      </c>
      <c r="F6577">
        <v>8</v>
      </c>
      <c r="G6577">
        <v>0</v>
      </c>
      <c r="H6577">
        <v>440.76479999999998</v>
      </c>
      <c r="I6577" t="s">
        <v>69</v>
      </c>
      <c r="J6577" t="s">
        <v>148</v>
      </c>
      <c r="K6577" t="s">
        <v>5964</v>
      </c>
      <c r="L6577" t="s">
        <v>47</v>
      </c>
      <c r="M6577" t="s">
        <v>48</v>
      </c>
      <c r="N6577" t="s">
        <v>49</v>
      </c>
      <c r="O6577">
        <f t="shared" si="102"/>
        <v>2017</v>
      </c>
    </row>
    <row r="6578" spans="1:15" x14ac:dyDescent="0.3">
      <c r="A6578" t="s">
        <v>8166</v>
      </c>
      <c r="B6578" s="7">
        <v>42797</v>
      </c>
      <c r="C6578" t="s">
        <v>6204</v>
      </c>
      <c r="D6578" t="s">
        <v>254</v>
      </c>
      <c r="E6578">
        <v>170.352</v>
      </c>
      <c r="F6578">
        <v>3</v>
      </c>
      <c r="G6578">
        <v>0.2</v>
      </c>
      <c r="H6578">
        <v>-17.0352</v>
      </c>
      <c r="I6578" t="s">
        <v>32</v>
      </c>
      <c r="J6578" t="s">
        <v>39</v>
      </c>
      <c r="K6578" t="s">
        <v>255</v>
      </c>
      <c r="L6578" t="s">
        <v>47</v>
      </c>
      <c r="M6578" t="s">
        <v>48</v>
      </c>
      <c r="N6578" t="s">
        <v>49</v>
      </c>
      <c r="O6578">
        <f t="shared" si="102"/>
        <v>2017</v>
      </c>
    </row>
    <row r="6579" spans="1:15" x14ac:dyDescent="0.3">
      <c r="A6579" t="s">
        <v>8167</v>
      </c>
      <c r="B6579" s="7">
        <v>42344</v>
      </c>
      <c r="C6579" t="s">
        <v>1504</v>
      </c>
      <c r="D6579" t="s">
        <v>3975</v>
      </c>
      <c r="E6579">
        <v>173.94</v>
      </c>
      <c r="F6579">
        <v>6</v>
      </c>
      <c r="G6579">
        <v>0</v>
      </c>
      <c r="H6579">
        <v>50.442599999999999</v>
      </c>
      <c r="I6579" t="s">
        <v>69</v>
      </c>
      <c r="J6579" t="s">
        <v>70</v>
      </c>
      <c r="K6579" t="s">
        <v>3976</v>
      </c>
      <c r="L6579" t="s">
        <v>35</v>
      </c>
      <c r="M6579" t="s">
        <v>289</v>
      </c>
      <c r="N6579" t="s">
        <v>1001</v>
      </c>
      <c r="O6579">
        <f t="shared" si="102"/>
        <v>2015</v>
      </c>
    </row>
    <row r="6580" spans="1:15" x14ac:dyDescent="0.3">
      <c r="A6580" t="s">
        <v>8168</v>
      </c>
      <c r="B6580" s="7">
        <v>41876</v>
      </c>
      <c r="C6580" t="s">
        <v>4643</v>
      </c>
      <c r="D6580" t="s">
        <v>4055</v>
      </c>
      <c r="E6580">
        <v>1007.944</v>
      </c>
      <c r="F6580">
        <v>7</v>
      </c>
      <c r="G6580">
        <v>0.2</v>
      </c>
      <c r="H6580">
        <v>75.595799999999997</v>
      </c>
      <c r="I6580" t="s">
        <v>69</v>
      </c>
      <c r="J6580" t="s">
        <v>70</v>
      </c>
      <c r="K6580" t="s">
        <v>4056</v>
      </c>
      <c r="L6580" t="s">
        <v>47</v>
      </c>
      <c r="M6580" t="s">
        <v>93</v>
      </c>
      <c r="N6580" t="s">
        <v>94</v>
      </c>
      <c r="O6580">
        <f t="shared" si="102"/>
        <v>2014</v>
      </c>
    </row>
    <row r="6581" spans="1:15" x14ac:dyDescent="0.3">
      <c r="A6581" t="s">
        <v>8169</v>
      </c>
      <c r="B6581" s="7">
        <v>42665</v>
      </c>
      <c r="C6581" t="s">
        <v>5236</v>
      </c>
      <c r="D6581" t="s">
        <v>3794</v>
      </c>
      <c r="E6581">
        <v>6.68</v>
      </c>
      <c r="F6581">
        <v>1</v>
      </c>
      <c r="G6581">
        <v>0</v>
      </c>
      <c r="H6581">
        <v>3.2063999999999999</v>
      </c>
      <c r="I6581" t="s">
        <v>44</v>
      </c>
      <c r="J6581" t="s">
        <v>85</v>
      </c>
      <c r="K6581" t="s">
        <v>3795</v>
      </c>
      <c r="L6581" t="s">
        <v>47</v>
      </c>
      <c r="M6581" t="s">
        <v>93</v>
      </c>
      <c r="N6581" t="s">
        <v>94</v>
      </c>
      <c r="O6581">
        <f t="shared" si="102"/>
        <v>2016</v>
      </c>
    </row>
    <row r="6582" spans="1:15" x14ac:dyDescent="0.3">
      <c r="A6582" t="s">
        <v>8169</v>
      </c>
      <c r="B6582" s="7">
        <v>42665</v>
      </c>
      <c r="C6582" t="s">
        <v>5236</v>
      </c>
      <c r="D6582" t="s">
        <v>6433</v>
      </c>
      <c r="E6582">
        <v>8.34</v>
      </c>
      <c r="F6582">
        <v>3</v>
      </c>
      <c r="G6582">
        <v>0</v>
      </c>
      <c r="H6582">
        <v>2.2517999999999998</v>
      </c>
      <c r="I6582" t="s">
        <v>44</v>
      </c>
      <c r="J6582" t="s">
        <v>66</v>
      </c>
      <c r="K6582" t="s">
        <v>3719</v>
      </c>
      <c r="L6582" t="s">
        <v>47</v>
      </c>
      <c r="M6582" t="s">
        <v>93</v>
      </c>
      <c r="N6582" t="s">
        <v>94</v>
      </c>
      <c r="O6582">
        <f t="shared" si="102"/>
        <v>2016</v>
      </c>
    </row>
    <row r="6583" spans="1:15" x14ac:dyDescent="0.3">
      <c r="A6583" t="s">
        <v>8169</v>
      </c>
      <c r="B6583" s="7">
        <v>42665</v>
      </c>
      <c r="C6583" t="s">
        <v>5236</v>
      </c>
      <c r="D6583" t="s">
        <v>8170</v>
      </c>
      <c r="E6583">
        <v>101.94</v>
      </c>
      <c r="F6583">
        <v>3</v>
      </c>
      <c r="G6583">
        <v>0</v>
      </c>
      <c r="H6583">
        <v>30.582000000000001</v>
      </c>
      <c r="I6583" t="s">
        <v>32</v>
      </c>
      <c r="J6583" t="s">
        <v>63</v>
      </c>
      <c r="K6583" t="s">
        <v>8171</v>
      </c>
      <c r="L6583" t="s">
        <v>47</v>
      </c>
      <c r="M6583" t="s">
        <v>93</v>
      </c>
      <c r="N6583" t="s">
        <v>94</v>
      </c>
      <c r="O6583">
        <f t="shared" si="102"/>
        <v>2016</v>
      </c>
    </row>
    <row r="6584" spans="1:15" x14ac:dyDescent="0.3">
      <c r="A6584" t="s">
        <v>8172</v>
      </c>
      <c r="B6584" s="7">
        <v>42589</v>
      </c>
      <c r="C6584" t="s">
        <v>494</v>
      </c>
      <c r="D6584" t="s">
        <v>2067</v>
      </c>
      <c r="E6584">
        <v>179.97</v>
      </c>
      <c r="F6584">
        <v>3</v>
      </c>
      <c r="G6584">
        <v>0</v>
      </c>
      <c r="H6584">
        <v>86.385599999999997</v>
      </c>
      <c r="I6584" t="s">
        <v>69</v>
      </c>
      <c r="J6584" t="s">
        <v>148</v>
      </c>
      <c r="K6584" t="s">
        <v>2068</v>
      </c>
      <c r="L6584" t="s">
        <v>47</v>
      </c>
      <c r="M6584" t="s">
        <v>93</v>
      </c>
      <c r="N6584" t="s">
        <v>2229</v>
      </c>
      <c r="O6584">
        <f t="shared" si="102"/>
        <v>2016</v>
      </c>
    </row>
    <row r="6585" spans="1:15" x14ac:dyDescent="0.3">
      <c r="A6585" t="s">
        <v>8173</v>
      </c>
      <c r="B6585" s="7">
        <v>42937</v>
      </c>
      <c r="C6585" t="s">
        <v>4329</v>
      </c>
      <c r="D6585" t="s">
        <v>5073</v>
      </c>
      <c r="E6585">
        <v>101.94</v>
      </c>
      <c r="F6585">
        <v>6</v>
      </c>
      <c r="G6585">
        <v>0</v>
      </c>
      <c r="H6585">
        <v>29.5626</v>
      </c>
      <c r="I6585" t="s">
        <v>44</v>
      </c>
      <c r="J6585" t="s">
        <v>66</v>
      </c>
      <c r="K6585" t="s">
        <v>5074</v>
      </c>
      <c r="L6585" t="s">
        <v>35</v>
      </c>
      <c r="M6585" t="s">
        <v>289</v>
      </c>
      <c r="N6585" t="s">
        <v>1744</v>
      </c>
      <c r="O6585">
        <f t="shared" si="102"/>
        <v>2017</v>
      </c>
    </row>
    <row r="6586" spans="1:15" x14ac:dyDescent="0.3">
      <c r="A6586" t="s">
        <v>8173</v>
      </c>
      <c r="B6586" s="7">
        <v>42937</v>
      </c>
      <c r="C6586" t="s">
        <v>4329</v>
      </c>
      <c r="D6586" t="s">
        <v>2415</v>
      </c>
      <c r="E6586">
        <v>271.95999999999998</v>
      </c>
      <c r="F6586">
        <v>4</v>
      </c>
      <c r="G6586">
        <v>0</v>
      </c>
      <c r="H6586">
        <v>67.989999999999995</v>
      </c>
      <c r="I6586" t="s">
        <v>69</v>
      </c>
      <c r="J6586" t="s">
        <v>70</v>
      </c>
      <c r="K6586" t="s">
        <v>2416</v>
      </c>
      <c r="L6586" t="s">
        <v>35</v>
      </c>
      <c r="M6586" t="s">
        <v>289</v>
      </c>
      <c r="N6586" t="s">
        <v>1744</v>
      </c>
      <c r="O6586">
        <f t="shared" si="102"/>
        <v>2017</v>
      </c>
    </row>
    <row r="6587" spans="1:15" x14ac:dyDescent="0.3">
      <c r="A6587" t="s">
        <v>8173</v>
      </c>
      <c r="B6587" s="7">
        <v>42937</v>
      </c>
      <c r="C6587" t="s">
        <v>4329</v>
      </c>
      <c r="D6587" t="s">
        <v>901</v>
      </c>
      <c r="E6587">
        <v>8.8000000000000007</v>
      </c>
      <c r="F6587">
        <v>5</v>
      </c>
      <c r="G6587">
        <v>0</v>
      </c>
      <c r="H6587">
        <v>3.8719999999999999</v>
      </c>
      <c r="I6587" t="s">
        <v>32</v>
      </c>
      <c r="J6587" t="s">
        <v>63</v>
      </c>
      <c r="K6587" t="s">
        <v>902</v>
      </c>
      <c r="L6587" t="s">
        <v>35</v>
      </c>
      <c r="M6587" t="s">
        <v>289</v>
      </c>
      <c r="N6587" t="s">
        <v>1744</v>
      </c>
      <c r="O6587">
        <f t="shared" si="102"/>
        <v>2017</v>
      </c>
    </row>
    <row r="6588" spans="1:15" x14ac:dyDescent="0.3">
      <c r="A6588" t="s">
        <v>8173</v>
      </c>
      <c r="B6588" s="7">
        <v>42937</v>
      </c>
      <c r="C6588" t="s">
        <v>4329</v>
      </c>
      <c r="D6588" t="s">
        <v>3273</v>
      </c>
      <c r="E6588">
        <v>19.68</v>
      </c>
      <c r="F6588">
        <v>6</v>
      </c>
      <c r="G6588">
        <v>0</v>
      </c>
      <c r="H6588">
        <v>5.7072000000000003</v>
      </c>
      <c r="I6588" t="s">
        <v>44</v>
      </c>
      <c r="J6588" t="s">
        <v>66</v>
      </c>
      <c r="K6588" t="s">
        <v>3274</v>
      </c>
      <c r="L6588" t="s">
        <v>35</v>
      </c>
      <c r="M6588" t="s">
        <v>289</v>
      </c>
      <c r="N6588" t="s">
        <v>1744</v>
      </c>
      <c r="O6588">
        <f t="shared" si="102"/>
        <v>2017</v>
      </c>
    </row>
    <row r="6589" spans="1:15" x14ac:dyDescent="0.3">
      <c r="A6589" t="s">
        <v>8173</v>
      </c>
      <c r="B6589" s="7">
        <v>42937</v>
      </c>
      <c r="C6589" t="s">
        <v>4329</v>
      </c>
      <c r="D6589" t="s">
        <v>2447</v>
      </c>
      <c r="E6589">
        <v>302.94</v>
      </c>
      <c r="F6589">
        <v>3</v>
      </c>
      <c r="G6589">
        <v>0</v>
      </c>
      <c r="H6589">
        <v>69.676199999999994</v>
      </c>
      <c r="I6589" t="s">
        <v>32</v>
      </c>
      <c r="J6589" t="s">
        <v>33</v>
      </c>
      <c r="K6589" t="s">
        <v>2448</v>
      </c>
      <c r="L6589" t="s">
        <v>35</v>
      </c>
      <c r="M6589" t="s">
        <v>289</v>
      </c>
      <c r="N6589" t="s">
        <v>1744</v>
      </c>
      <c r="O6589">
        <f t="shared" si="102"/>
        <v>2017</v>
      </c>
    </row>
    <row r="6590" spans="1:15" x14ac:dyDescent="0.3">
      <c r="A6590" t="s">
        <v>8173</v>
      </c>
      <c r="B6590" s="7">
        <v>42937</v>
      </c>
      <c r="C6590" t="s">
        <v>4329</v>
      </c>
      <c r="D6590" t="s">
        <v>2023</v>
      </c>
      <c r="E6590">
        <v>14.94</v>
      </c>
      <c r="F6590">
        <v>3</v>
      </c>
      <c r="G6590">
        <v>0</v>
      </c>
      <c r="H6590">
        <v>7.1711999999999998</v>
      </c>
      <c r="I6590" t="s">
        <v>44</v>
      </c>
      <c r="J6590" t="s">
        <v>73</v>
      </c>
      <c r="K6590" t="s">
        <v>2024</v>
      </c>
      <c r="L6590" t="s">
        <v>35</v>
      </c>
      <c r="M6590" t="s">
        <v>289</v>
      </c>
      <c r="N6590" t="s">
        <v>1744</v>
      </c>
      <c r="O6590">
        <f t="shared" si="102"/>
        <v>2017</v>
      </c>
    </row>
    <row r="6591" spans="1:15" x14ac:dyDescent="0.3">
      <c r="A6591" t="s">
        <v>8173</v>
      </c>
      <c r="B6591" s="7">
        <v>42937</v>
      </c>
      <c r="C6591" t="s">
        <v>4329</v>
      </c>
      <c r="D6591" t="s">
        <v>1422</v>
      </c>
      <c r="E6591">
        <v>231.72</v>
      </c>
      <c r="F6591">
        <v>2</v>
      </c>
      <c r="G6591">
        <v>0</v>
      </c>
      <c r="H6591">
        <v>11.586</v>
      </c>
      <c r="I6591" t="s">
        <v>44</v>
      </c>
      <c r="J6591" t="s">
        <v>515</v>
      </c>
      <c r="K6591" t="s">
        <v>1423</v>
      </c>
      <c r="L6591" t="s">
        <v>35</v>
      </c>
      <c r="M6591" t="s">
        <v>289</v>
      </c>
      <c r="N6591" t="s">
        <v>1744</v>
      </c>
      <c r="O6591">
        <f t="shared" si="102"/>
        <v>2017</v>
      </c>
    </row>
    <row r="6592" spans="1:15" x14ac:dyDescent="0.3">
      <c r="A6592" t="s">
        <v>8174</v>
      </c>
      <c r="B6592" s="7">
        <v>41721</v>
      </c>
      <c r="C6592" t="s">
        <v>5762</v>
      </c>
      <c r="D6592" t="s">
        <v>2120</v>
      </c>
      <c r="E6592">
        <v>9.9120000000000008</v>
      </c>
      <c r="F6592">
        <v>3</v>
      </c>
      <c r="G6592">
        <v>0.2</v>
      </c>
      <c r="H6592">
        <v>3.2214</v>
      </c>
      <c r="I6592" t="s">
        <v>44</v>
      </c>
      <c r="J6592" t="s">
        <v>45</v>
      </c>
      <c r="K6592" t="s">
        <v>2121</v>
      </c>
      <c r="L6592" t="s">
        <v>35</v>
      </c>
      <c r="M6592" t="s">
        <v>55</v>
      </c>
      <c r="N6592" t="s">
        <v>8175</v>
      </c>
      <c r="O6592">
        <f t="shared" si="102"/>
        <v>2014</v>
      </c>
    </row>
    <row r="6593" spans="1:15" x14ac:dyDescent="0.3">
      <c r="A6593" t="s">
        <v>8176</v>
      </c>
      <c r="B6593" s="7">
        <v>42124</v>
      </c>
      <c r="C6593" t="s">
        <v>126</v>
      </c>
      <c r="D6593" t="s">
        <v>1163</v>
      </c>
      <c r="E6593">
        <v>34.65</v>
      </c>
      <c r="F6593">
        <v>3</v>
      </c>
      <c r="G6593">
        <v>0</v>
      </c>
      <c r="H6593">
        <v>9.702</v>
      </c>
      <c r="I6593" t="s">
        <v>44</v>
      </c>
      <c r="J6593" t="s">
        <v>66</v>
      </c>
      <c r="K6593" t="s">
        <v>1164</v>
      </c>
      <c r="L6593" t="s">
        <v>47</v>
      </c>
      <c r="M6593" t="s">
        <v>48</v>
      </c>
      <c r="N6593" t="s">
        <v>120</v>
      </c>
      <c r="O6593">
        <f t="shared" si="102"/>
        <v>2015</v>
      </c>
    </row>
    <row r="6594" spans="1:15" x14ac:dyDescent="0.3">
      <c r="A6594" t="s">
        <v>8176</v>
      </c>
      <c r="B6594" s="7">
        <v>42124</v>
      </c>
      <c r="C6594" t="s">
        <v>126</v>
      </c>
      <c r="D6594" t="s">
        <v>1709</v>
      </c>
      <c r="E6594">
        <v>19.8</v>
      </c>
      <c r="F6594">
        <v>5</v>
      </c>
      <c r="G6594">
        <v>0.2</v>
      </c>
      <c r="H6594">
        <v>1.7324999999999999</v>
      </c>
      <c r="I6594" t="s">
        <v>69</v>
      </c>
      <c r="J6594" t="s">
        <v>70</v>
      </c>
      <c r="K6594" t="s">
        <v>1710</v>
      </c>
      <c r="L6594" t="s">
        <v>47</v>
      </c>
      <c r="M6594" t="s">
        <v>48</v>
      </c>
      <c r="N6594" t="s">
        <v>120</v>
      </c>
      <c r="O6594">
        <f t="shared" ref="O6594:O6657" si="103">YEAR(B6594)</f>
        <v>2015</v>
      </c>
    </row>
    <row r="6595" spans="1:15" x14ac:dyDescent="0.3">
      <c r="A6595" t="s">
        <v>8177</v>
      </c>
      <c r="B6595" s="7">
        <v>42534</v>
      </c>
      <c r="C6595" t="s">
        <v>1660</v>
      </c>
      <c r="D6595" t="s">
        <v>1849</v>
      </c>
      <c r="E6595">
        <v>33.567999999999998</v>
      </c>
      <c r="F6595">
        <v>2</v>
      </c>
      <c r="G6595">
        <v>0.2</v>
      </c>
      <c r="H6595">
        <v>11.748799999999999</v>
      </c>
      <c r="I6595" t="s">
        <v>44</v>
      </c>
      <c r="J6595" t="s">
        <v>73</v>
      </c>
      <c r="K6595" t="s">
        <v>1850</v>
      </c>
      <c r="L6595" t="s">
        <v>137</v>
      </c>
      <c r="M6595" t="s">
        <v>243</v>
      </c>
      <c r="N6595" t="s">
        <v>244</v>
      </c>
      <c r="O6595">
        <f t="shared" si="103"/>
        <v>2016</v>
      </c>
    </row>
    <row r="6596" spans="1:15" x14ac:dyDescent="0.3">
      <c r="A6596" t="s">
        <v>8178</v>
      </c>
      <c r="B6596" s="7">
        <v>42128</v>
      </c>
      <c r="C6596" t="s">
        <v>3383</v>
      </c>
      <c r="D6596" t="s">
        <v>2218</v>
      </c>
      <c r="E6596">
        <v>125.93</v>
      </c>
      <c r="F6596">
        <v>7</v>
      </c>
      <c r="G6596">
        <v>0</v>
      </c>
      <c r="H6596">
        <v>35.260399999999997</v>
      </c>
      <c r="I6596" t="s">
        <v>44</v>
      </c>
      <c r="J6596" t="s">
        <v>66</v>
      </c>
      <c r="K6596" t="s">
        <v>2219</v>
      </c>
      <c r="L6596" t="s">
        <v>99</v>
      </c>
      <c r="M6596" t="s">
        <v>230</v>
      </c>
      <c r="N6596" t="s">
        <v>3851</v>
      </c>
      <c r="O6596">
        <f t="shared" si="103"/>
        <v>2015</v>
      </c>
    </row>
    <row r="6597" spans="1:15" x14ac:dyDescent="0.3">
      <c r="A6597" t="s">
        <v>8179</v>
      </c>
      <c r="B6597" s="7">
        <v>42848</v>
      </c>
      <c r="C6597" t="s">
        <v>458</v>
      </c>
      <c r="D6597" t="s">
        <v>1573</v>
      </c>
      <c r="E6597">
        <v>11.76</v>
      </c>
      <c r="F6597">
        <v>5</v>
      </c>
      <c r="G6597">
        <v>0.7</v>
      </c>
      <c r="H6597">
        <v>-7.84</v>
      </c>
      <c r="I6597" t="s">
        <v>44</v>
      </c>
      <c r="J6597" t="s">
        <v>73</v>
      </c>
      <c r="K6597" t="s">
        <v>1574</v>
      </c>
      <c r="L6597" t="s">
        <v>137</v>
      </c>
      <c r="M6597" t="s">
        <v>445</v>
      </c>
      <c r="N6597" t="s">
        <v>446</v>
      </c>
      <c r="O6597">
        <f t="shared" si="103"/>
        <v>2017</v>
      </c>
    </row>
    <row r="6598" spans="1:15" x14ac:dyDescent="0.3">
      <c r="A6598" t="s">
        <v>8179</v>
      </c>
      <c r="B6598" s="7">
        <v>42848</v>
      </c>
      <c r="C6598" t="s">
        <v>458</v>
      </c>
      <c r="D6598" t="s">
        <v>503</v>
      </c>
      <c r="E6598">
        <v>5.3440000000000003</v>
      </c>
      <c r="F6598">
        <v>1</v>
      </c>
      <c r="G6598">
        <v>0.2</v>
      </c>
      <c r="H6598">
        <v>1.8704000000000001</v>
      </c>
      <c r="I6598" t="s">
        <v>44</v>
      </c>
      <c r="J6598" t="s">
        <v>85</v>
      </c>
      <c r="K6598" t="s">
        <v>504</v>
      </c>
      <c r="L6598" t="s">
        <v>137</v>
      </c>
      <c r="M6598" t="s">
        <v>445</v>
      </c>
      <c r="N6598" t="s">
        <v>446</v>
      </c>
      <c r="O6598">
        <f t="shared" si="103"/>
        <v>2017</v>
      </c>
    </row>
    <row r="6599" spans="1:15" x14ac:dyDescent="0.3">
      <c r="A6599" t="s">
        <v>8180</v>
      </c>
      <c r="B6599" s="7">
        <v>41796</v>
      </c>
      <c r="C6599" t="s">
        <v>5152</v>
      </c>
      <c r="D6599" t="s">
        <v>903</v>
      </c>
      <c r="E6599">
        <v>1.365</v>
      </c>
      <c r="F6599">
        <v>1</v>
      </c>
      <c r="G6599">
        <v>0.7</v>
      </c>
      <c r="H6599">
        <v>-0.91</v>
      </c>
      <c r="I6599" t="s">
        <v>44</v>
      </c>
      <c r="J6599" t="s">
        <v>73</v>
      </c>
      <c r="K6599" t="s">
        <v>904</v>
      </c>
      <c r="L6599" t="s">
        <v>35</v>
      </c>
      <c r="M6599" t="s">
        <v>55</v>
      </c>
      <c r="N6599" t="s">
        <v>1347</v>
      </c>
      <c r="O6599">
        <f t="shared" si="103"/>
        <v>2014</v>
      </c>
    </row>
    <row r="6600" spans="1:15" x14ac:dyDescent="0.3">
      <c r="A6600" t="s">
        <v>8180</v>
      </c>
      <c r="B6600" s="7">
        <v>41796</v>
      </c>
      <c r="C6600" t="s">
        <v>5152</v>
      </c>
      <c r="D6600" t="s">
        <v>5188</v>
      </c>
      <c r="E6600">
        <v>62.015999999999998</v>
      </c>
      <c r="F6600">
        <v>2</v>
      </c>
      <c r="G6600">
        <v>0.2</v>
      </c>
      <c r="H6600">
        <v>22.480799999999999</v>
      </c>
      <c r="I6600" t="s">
        <v>44</v>
      </c>
      <c r="J6600" t="s">
        <v>85</v>
      </c>
      <c r="K6600" t="s">
        <v>5189</v>
      </c>
      <c r="L6600" t="s">
        <v>35</v>
      </c>
      <c r="M6600" t="s">
        <v>55</v>
      </c>
      <c r="N6600" t="s">
        <v>1347</v>
      </c>
      <c r="O6600">
        <f t="shared" si="103"/>
        <v>2014</v>
      </c>
    </row>
    <row r="6601" spans="1:15" x14ac:dyDescent="0.3">
      <c r="A6601" t="s">
        <v>8181</v>
      </c>
      <c r="B6601" s="7">
        <v>41975</v>
      </c>
      <c r="C6601" t="s">
        <v>205</v>
      </c>
      <c r="D6601" t="s">
        <v>1799</v>
      </c>
      <c r="E6601">
        <v>60.72</v>
      </c>
      <c r="F6601">
        <v>3</v>
      </c>
      <c r="G6601">
        <v>0</v>
      </c>
      <c r="H6601">
        <v>23.680800000000001</v>
      </c>
      <c r="I6601" t="s">
        <v>32</v>
      </c>
      <c r="J6601" t="s">
        <v>63</v>
      </c>
      <c r="K6601" t="s">
        <v>1800</v>
      </c>
      <c r="L6601" t="s">
        <v>137</v>
      </c>
      <c r="M6601" t="s">
        <v>2405</v>
      </c>
      <c r="N6601" t="s">
        <v>2826</v>
      </c>
      <c r="O6601">
        <f t="shared" si="103"/>
        <v>2014</v>
      </c>
    </row>
    <row r="6602" spans="1:15" x14ac:dyDescent="0.3">
      <c r="A6602" t="s">
        <v>8181</v>
      </c>
      <c r="B6602" s="7">
        <v>41975</v>
      </c>
      <c r="C6602" t="s">
        <v>205</v>
      </c>
      <c r="D6602" t="s">
        <v>5332</v>
      </c>
      <c r="E6602">
        <v>146.82</v>
      </c>
      <c r="F6602">
        <v>3</v>
      </c>
      <c r="G6602">
        <v>0</v>
      </c>
      <c r="H6602">
        <v>73.41</v>
      </c>
      <c r="I6602" t="s">
        <v>44</v>
      </c>
      <c r="J6602" t="s">
        <v>85</v>
      </c>
      <c r="K6602" t="s">
        <v>5333</v>
      </c>
      <c r="L6602" t="s">
        <v>137</v>
      </c>
      <c r="M6602" t="s">
        <v>2405</v>
      </c>
      <c r="N6602" t="s">
        <v>2826</v>
      </c>
      <c r="O6602">
        <f t="shared" si="103"/>
        <v>2014</v>
      </c>
    </row>
    <row r="6603" spans="1:15" x14ac:dyDescent="0.3">
      <c r="A6603" t="s">
        <v>8181</v>
      </c>
      <c r="B6603" s="7">
        <v>41975</v>
      </c>
      <c r="C6603" t="s">
        <v>205</v>
      </c>
      <c r="D6603" t="s">
        <v>4036</v>
      </c>
      <c r="E6603">
        <v>239.84</v>
      </c>
      <c r="F6603">
        <v>8</v>
      </c>
      <c r="G6603">
        <v>0</v>
      </c>
      <c r="H6603">
        <v>64.756799999999998</v>
      </c>
      <c r="I6603" t="s">
        <v>32</v>
      </c>
      <c r="J6603" t="s">
        <v>39</v>
      </c>
      <c r="K6603" t="s">
        <v>4037</v>
      </c>
      <c r="L6603" t="s">
        <v>137</v>
      </c>
      <c r="M6603" t="s">
        <v>2405</v>
      </c>
      <c r="N6603" t="s">
        <v>2826</v>
      </c>
      <c r="O6603">
        <f t="shared" si="103"/>
        <v>2014</v>
      </c>
    </row>
    <row r="6604" spans="1:15" x14ac:dyDescent="0.3">
      <c r="A6604" t="s">
        <v>8181</v>
      </c>
      <c r="B6604" s="7">
        <v>41975</v>
      </c>
      <c r="C6604" t="s">
        <v>205</v>
      </c>
      <c r="D6604" t="s">
        <v>1011</v>
      </c>
      <c r="E6604">
        <v>15.66</v>
      </c>
      <c r="F6604">
        <v>6</v>
      </c>
      <c r="G6604">
        <v>0</v>
      </c>
      <c r="H6604">
        <v>7.2035999999999998</v>
      </c>
      <c r="I6604" t="s">
        <v>44</v>
      </c>
      <c r="J6604" t="s">
        <v>45</v>
      </c>
      <c r="K6604" t="s">
        <v>1012</v>
      </c>
      <c r="L6604" t="s">
        <v>137</v>
      </c>
      <c r="M6604" t="s">
        <v>2405</v>
      </c>
      <c r="N6604" t="s">
        <v>2826</v>
      </c>
      <c r="O6604">
        <f t="shared" si="103"/>
        <v>2014</v>
      </c>
    </row>
    <row r="6605" spans="1:15" x14ac:dyDescent="0.3">
      <c r="A6605" t="s">
        <v>8182</v>
      </c>
      <c r="B6605" s="7">
        <v>42903</v>
      </c>
      <c r="C6605" t="s">
        <v>2634</v>
      </c>
      <c r="D6605" t="s">
        <v>3034</v>
      </c>
      <c r="E6605">
        <v>146.352</v>
      </c>
      <c r="F6605">
        <v>3</v>
      </c>
      <c r="G6605">
        <v>0.2</v>
      </c>
      <c r="H6605">
        <v>-32.929200000000002</v>
      </c>
      <c r="I6605" t="s">
        <v>44</v>
      </c>
      <c r="J6605" t="s">
        <v>58</v>
      </c>
      <c r="K6605" t="s">
        <v>3035</v>
      </c>
      <c r="L6605" t="s">
        <v>47</v>
      </c>
      <c r="M6605" t="s">
        <v>409</v>
      </c>
      <c r="N6605" t="s">
        <v>8183</v>
      </c>
      <c r="O6605">
        <f t="shared" si="103"/>
        <v>2017</v>
      </c>
    </row>
    <row r="6606" spans="1:15" x14ac:dyDescent="0.3">
      <c r="A6606" t="s">
        <v>8184</v>
      </c>
      <c r="B6606" s="7">
        <v>42516</v>
      </c>
      <c r="C6606" t="s">
        <v>5152</v>
      </c>
      <c r="D6606" t="s">
        <v>1691</v>
      </c>
      <c r="E6606">
        <v>5.94</v>
      </c>
      <c r="F6606">
        <v>3</v>
      </c>
      <c r="G6606">
        <v>0</v>
      </c>
      <c r="H6606">
        <v>0</v>
      </c>
      <c r="I6606" t="s">
        <v>44</v>
      </c>
      <c r="J6606" t="s">
        <v>241</v>
      </c>
      <c r="K6606" t="s">
        <v>1692</v>
      </c>
      <c r="L6606" t="s">
        <v>47</v>
      </c>
      <c r="M6606" t="s">
        <v>48</v>
      </c>
      <c r="N6606" t="s">
        <v>2234</v>
      </c>
      <c r="O6606">
        <f t="shared" si="103"/>
        <v>2016</v>
      </c>
    </row>
    <row r="6607" spans="1:15" x14ac:dyDescent="0.3">
      <c r="A6607" t="s">
        <v>8184</v>
      </c>
      <c r="B6607" s="7">
        <v>42516</v>
      </c>
      <c r="C6607" t="s">
        <v>5152</v>
      </c>
      <c r="D6607" t="s">
        <v>3475</v>
      </c>
      <c r="E6607">
        <v>45.36</v>
      </c>
      <c r="F6607">
        <v>7</v>
      </c>
      <c r="G6607">
        <v>0</v>
      </c>
      <c r="H6607">
        <v>21.7728</v>
      </c>
      <c r="I6607" t="s">
        <v>44</v>
      </c>
      <c r="J6607" t="s">
        <v>85</v>
      </c>
      <c r="K6607" t="s">
        <v>3476</v>
      </c>
      <c r="L6607" t="s">
        <v>47</v>
      </c>
      <c r="M6607" t="s">
        <v>48</v>
      </c>
      <c r="N6607" t="s">
        <v>2234</v>
      </c>
      <c r="O6607">
        <f t="shared" si="103"/>
        <v>2016</v>
      </c>
    </row>
    <row r="6608" spans="1:15" x14ac:dyDescent="0.3">
      <c r="A6608" t="s">
        <v>8184</v>
      </c>
      <c r="B6608" s="7">
        <v>42516</v>
      </c>
      <c r="C6608" t="s">
        <v>5152</v>
      </c>
      <c r="D6608" t="s">
        <v>2690</v>
      </c>
      <c r="E6608">
        <v>211.16800000000001</v>
      </c>
      <c r="F6608">
        <v>4</v>
      </c>
      <c r="G6608">
        <v>0.2</v>
      </c>
      <c r="H6608">
        <v>23.756399999999999</v>
      </c>
      <c r="I6608" t="s">
        <v>69</v>
      </c>
      <c r="J6608" t="s">
        <v>70</v>
      </c>
      <c r="K6608" t="s">
        <v>2691</v>
      </c>
      <c r="L6608" t="s">
        <v>47</v>
      </c>
      <c r="M6608" t="s">
        <v>48</v>
      </c>
      <c r="N6608" t="s">
        <v>2234</v>
      </c>
      <c r="O6608">
        <f t="shared" si="103"/>
        <v>2016</v>
      </c>
    </row>
    <row r="6609" spans="1:15" x14ac:dyDescent="0.3">
      <c r="A6609" t="s">
        <v>8184</v>
      </c>
      <c r="B6609" s="7">
        <v>42516</v>
      </c>
      <c r="C6609" t="s">
        <v>5152</v>
      </c>
      <c r="D6609" t="s">
        <v>786</v>
      </c>
      <c r="E6609">
        <v>484.70400000000001</v>
      </c>
      <c r="F6609">
        <v>6</v>
      </c>
      <c r="G6609">
        <v>0.2</v>
      </c>
      <c r="H6609">
        <v>-84.8232</v>
      </c>
      <c r="I6609" t="s">
        <v>32</v>
      </c>
      <c r="J6609" t="s">
        <v>39</v>
      </c>
      <c r="K6609" t="s">
        <v>787</v>
      </c>
      <c r="L6609" t="s">
        <v>47</v>
      </c>
      <c r="M6609" t="s">
        <v>48</v>
      </c>
      <c r="N6609" t="s">
        <v>2234</v>
      </c>
      <c r="O6609">
        <f t="shared" si="103"/>
        <v>2016</v>
      </c>
    </row>
    <row r="6610" spans="1:15" x14ac:dyDescent="0.3">
      <c r="A6610" t="s">
        <v>8184</v>
      </c>
      <c r="B6610" s="7">
        <v>42516</v>
      </c>
      <c r="C6610" t="s">
        <v>5152</v>
      </c>
      <c r="D6610" t="s">
        <v>5802</v>
      </c>
      <c r="E6610">
        <v>371.976</v>
      </c>
      <c r="F6610">
        <v>3</v>
      </c>
      <c r="G6610">
        <v>0.2</v>
      </c>
      <c r="H6610">
        <v>116.24250000000001</v>
      </c>
      <c r="I6610" t="s">
        <v>69</v>
      </c>
      <c r="J6610" t="s">
        <v>604</v>
      </c>
      <c r="K6610" t="s">
        <v>5803</v>
      </c>
      <c r="L6610" t="s">
        <v>47</v>
      </c>
      <c r="M6610" t="s">
        <v>48</v>
      </c>
      <c r="N6610" t="s">
        <v>2234</v>
      </c>
      <c r="O6610">
        <f t="shared" si="103"/>
        <v>2016</v>
      </c>
    </row>
    <row r="6611" spans="1:15" x14ac:dyDescent="0.3">
      <c r="A6611" t="s">
        <v>8185</v>
      </c>
      <c r="B6611" s="7">
        <v>42073</v>
      </c>
      <c r="C6611" t="s">
        <v>126</v>
      </c>
      <c r="D6611" t="s">
        <v>1149</v>
      </c>
      <c r="E6611">
        <v>89.82</v>
      </c>
      <c r="F6611">
        <v>6</v>
      </c>
      <c r="G6611">
        <v>0</v>
      </c>
      <c r="H6611">
        <v>25.1496</v>
      </c>
      <c r="I6611" t="s">
        <v>44</v>
      </c>
      <c r="J6611" t="s">
        <v>58</v>
      </c>
      <c r="K6611" t="s">
        <v>1150</v>
      </c>
      <c r="L6611" t="s">
        <v>137</v>
      </c>
      <c r="M6611" t="s">
        <v>2405</v>
      </c>
      <c r="N6611" t="s">
        <v>2826</v>
      </c>
      <c r="O6611">
        <f t="shared" si="103"/>
        <v>2015</v>
      </c>
    </row>
    <row r="6612" spans="1:15" x14ac:dyDescent="0.3">
      <c r="A6612" t="s">
        <v>8186</v>
      </c>
      <c r="B6612" s="7">
        <v>42663</v>
      </c>
      <c r="C6612" t="s">
        <v>913</v>
      </c>
      <c r="D6612" t="s">
        <v>4376</v>
      </c>
      <c r="E6612">
        <v>19.295999999999999</v>
      </c>
      <c r="F6612">
        <v>3</v>
      </c>
      <c r="G6612">
        <v>0.2</v>
      </c>
      <c r="H6612">
        <v>6.03</v>
      </c>
      <c r="I6612" t="s">
        <v>44</v>
      </c>
      <c r="J6612" t="s">
        <v>73</v>
      </c>
      <c r="K6612" t="s">
        <v>4377</v>
      </c>
      <c r="L6612" t="s">
        <v>47</v>
      </c>
      <c r="M6612" t="s">
        <v>48</v>
      </c>
      <c r="N6612" t="s">
        <v>49</v>
      </c>
      <c r="O6612">
        <f t="shared" si="103"/>
        <v>2016</v>
      </c>
    </row>
    <row r="6613" spans="1:15" x14ac:dyDescent="0.3">
      <c r="A6613" t="s">
        <v>8187</v>
      </c>
      <c r="B6613" s="7">
        <v>42115</v>
      </c>
      <c r="C6613" t="s">
        <v>7520</v>
      </c>
      <c r="D6613" t="s">
        <v>959</v>
      </c>
      <c r="E6613">
        <v>191.96</v>
      </c>
      <c r="F6613">
        <v>2</v>
      </c>
      <c r="G6613">
        <v>0</v>
      </c>
      <c r="H6613">
        <v>51.8292</v>
      </c>
      <c r="I6613" t="s">
        <v>32</v>
      </c>
      <c r="J6613" t="s">
        <v>39</v>
      </c>
      <c r="K6613" t="s">
        <v>960</v>
      </c>
      <c r="L6613" t="s">
        <v>35</v>
      </c>
      <c r="M6613" t="s">
        <v>36</v>
      </c>
      <c r="N6613" t="s">
        <v>1305</v>
      </c>
      <c r="O6613">
        <f t="shared" si="103"/>
        <v>2015</v>
      </c>
    </row>
    <row r="6614" spans="1:15" x14ac:dyDescent="0.3">
      <c r="A6614" t="s">
        <v>8187</v>
      </c>
      <c r="B6614" s="7">
        <v>42115</v>
      </c>
      <c r="C6614" t="s">
        <v>7520</v>
      </c>
      <c r="D6614" t="s">
        <v>123</v>
      </c>
      <c r="E6614">
        <v>21.3</v>
      </c>
      <c r="F6614">
        <v>3</v>
      </c>
      <c r="G6614">
        <v>0</v>
      </c>
      <c r="H6614">
        <v>9.798</v>
      </c>
      <c r="I6614" t="s">
        <v>44</v>
      </c>
      <c r="J6614" t="s">
        <v>73</v>
      </c>
      <c r="K6614" t="s">
        <v>124</v>
      </c>
      <c r="L6614" t="s">
        <v>35</v>
      </c>
      <c r="M6614" t="s">
        <v>36</v>
      </c>
      <c r="N6614" t="s">
        <v>1305</v>
      </c>
      <c r="O6614">
        <f t="shared" si="103"/>
        <v>2015</v>
      </c>
    </row>
    <row r="6615" spans="1:15" x14ac:dyDescent="0.3">
      <c r="A6615" t="s">
        <v>8187</v>
      </c>
      <c r="B6615" s="7">
        <v>42115</v>
      </c>
      <c r="C6615" t="s">
        <v>7520</v>
      </c>
      <c r="D6615" t="s">
        <v>1837</v>
      </c>
      <c r="E6615">
        <v>469.95</v>
      </c>
      <c r="F6615">
        <v>5</v>
      </c>
      <c r="G6615">
        <v>0</v>
      </c>
      <c r="H6615">
        <v>131.58600000000001</v>
      </c>
      <c r="I6615" t="s">
        <v>69</v>
      </c>
      <c r="J6615" t="s">
        <v>70</v>
      </c>
      <c r="K6615" t="s">
        <v>1838</v>
      </c>
      <c r="L6615" t="s">
        <v>35</v>
      </c>
      <c r="M6615" t="s">
        <v>36</v>
      </c>
      <c r="N6615" t="s">
        <v>1305</v>
      </c>
      <c r="O6615">
        <f t="shared" si="103"/>
        <v>2015</v>
      </c>
    </row>
    <row r="6616" spans="1:15" x14ac:dyDescent="0.3">
      <c r="A6616" t="s">
        <v>8187</v>
      </c>
      <c r="B6616" s="7">
        <v>42115</v>
      </c>
      <c r="C6616" t="s">
        <v>7520</v>
      </c>
      <c r="D6616" t="s">
        <v>1991</v>
      </c>
      <c r="E6616">
        <v>209.88</v>
      </c>
      <c r="F6616">
        <v>3</v>
      </c>
      <c r="G6616">
        <v>0</v>
      </c>
      <c r="H6616">
        <v>35.679600000000001</v>
      </c>
      <c r="I6616" t="s">
        <v>32</v>
      </c>
      <c r="J6616" t="s">
        <v>63</v>
      </c>
      <c r="K6616" t="s">
        <v>1992</v>
      </c>
      <c r="L6616" t="s">
        <v>35</v>
      </c>
      <c r="M6616" t="s">
        <v>36</v>
      </c>
      <c r="N6616" t="s">
        <v>1305</v>
      </c>
      <c r="O6616">
        <f t="shared" si="103"/>
        <v>2015</v>
      </c>
    </row>
    <row r="6617" spans="1:15" x14ac:dyDescent="0.3">
      <c r="A6617" t="s">
        <v>8188</v>
      </c>
      <c r="B6617" s="7">
        <v>42538</v>
      </c>
      <c r="C6617" t="s">
        <v>1212</v>
      </c>
      <c r="D6617" t="s">
        <v>6306</v>
      </c>
      <c r="E6617">
        <v>239.666</v>
      </c>
      <c r="F6617">
        <v>2</v>
      </c>
      <c r="G6617">
        <v>0.15</v>
      </c>
      <c r="H6617">
        <v>14.098000000000001</v>
      </c>
      <c r="I6617" t="s">
        <v>32</v>
      </c>
      <c r="J6617" t="s">
        <v>33</v>
      </c>
      <c r="K6617" t="s">
        <v>6307</v>
      </c>
      <c r="L6617" t="s">
        <v>47</v>
      </c>
      <c r="M6617" t="s">
        <v>48</v>
      </c>
      <c r="N6617" t="s">
        <v>49</v>
      </c>
      <c r="O6617">
        <f t="shared" si="103"/>
        <v>2016</v>
      </c>
    </row>
    <row r="6618" spans="1:15" x14ac:dyDescent="0.3">
      <c r="A6618" t="s">
        <v>8188</v>
      </c>
      <c r="B6618" s="7">
        <v>42538</v>
      </c>
      <c r="C6618" t="s">
        <v>1212</v>
      </c>
      <c r="D6618" t="s">
        <v>4893</v>
      </c>
      <c r="E6618">
        <v>22.5</v>
      </c>
      <c r="F6618">
        <v>6</v>
      </c>
      <c r="G6618">
        <v>0</v>
      </c>
      <c r="H6618">
        <v>10.8</v>
      </c>
      <c r="I6618" t="s">
        <v>44</v>
      </c>
      <c r="J6618" t="s">
        <v>45</v>
      </c>
      <c r="K6618" t="s">
        <v>4894</v>
      </c>
      <c r="L6618" t="s">
        <v>47</v>
      </c>
      <c r="M6618" t="s">
        <v>48</v>
      </c>
      <c r="N6618" t="s">
        <v>49</v>
      </c>
      <c r="O6618">
        <f t="shared" si="103"/>
        <v>2016</v>
      </c>
    </row>
    <row r="6619" spans="1:15" x14ac:dyDescent="0.3">
      <c r="A6619" t="s">
        <v>8188</v>
      </c>
      <c r="B6619" s="7">
        <v>42538</v>
      </c>
      <c r="C6619" t="s">
        <v>1212</v>
      </c>
      <c r="D6619" t="s">
        <v>7741</v>
      </c>
      <c r="E6619">
        <v>219.84</v>
      </c>
      <c r="F6619">
        <v>4</v>
      </c>
      <c r="G6619">
        <v>0</v>
      </c>
      <c r="H6619">
        <v>107.7216</v>
      </c>
      <c r="I6619" t="s">
        <v>44</v>
      </c>
      <c r="J6619" t="s">
        <v>85</v>
      </c>
      <c r="K6619" t="s">
        <v>7742</v>
      </c>
      <c r="L6619" t="s">
        <v>47</v>
      </c>
      <c r="M6619" t="s">
        <v>48</v>
      </c>
      <c r="N6619" t="s">
        <v>49</v>
      </c>
      <c r="O6619">
        <f t="shared" si="103"/>
        <v>2016</v>
      </c>
    </row>
    <row r="6620" spans="1:15" x14ac:dyDescent="0.3">
      <c r="A6620" t="s">
        <v>8189</v>
      </c>
      <c r="B6620" s="7">
        <v>42748</v>
      </c>
      <c r="C6620" t="s">
        <v>3231</v>
      </c>
      <c r="D6620" t="s">
        <v>4903</v>
      </c>
      <c r="E6620">
        <v>32.4</v>
      </c>
      <c r="F6620">
        <v>5</v>
      </c>
      <c r="G6620">
        <v>0</v>
      </c>
      <c r="H6620">
        <v>15.552</v>
      </c>
      <c r="I6620" t="s">
        <v>44</v>
      </c>
      <c r="J6620" t="s">
        <v>85</v>
      </c>
      <c r="K6620" t="s">
        <v>4904</v>
      </c>
      <c r="L6620" t="s">
        <v>99</v>
      </c>
      <c r="M6620" t="s">
        <v>531</v>
      </c>
      <c r="N6620" t="s">
        <v>290</v>
      </c>
      <c r="O6620">
        <f t="shared" si="103"/>
        <v>2017</v>
      </c>
    </row>
    <row r="6621" spans="1:15" x14ac:dyDescent="0.3">
      <c r="A6621" t="s">
        <v>8189</v>
      </c>
      <c r="B6621" s="7">
        <v>42748</v>
      </c>
      <c r="C6621" t="s">
        <v>3231</v>
      </c>
      <c r="D6621" t="s">
        <v>7567</v>
      </c>
      <c r="E6621">
        <v>209.94</v>
      </c>
      <c r="F6621">
        <v>6</v>
      </c>
      <c r="G6621">
        <v>0</v>
      </c>
      <c r="H6621">
        <v>54.584400000000002</v>
      </c>
      <c r="I6621" t="s">
        <v>44</v>
      </c>
      <c r="J6621" t="s">
        <v>66</v>
      </c>
      <c r="K6621" t="s">
        <v>7568</v>
      </c>
      <c r="L6621" t="s">
        <v>99</v>
      </c>
      <c r="M6621" t="s">
        <v>531</v>
      </c>
      <c r="N6621" t="s">
        <v>290</v>
      </c>
      <c r="O6621">
        <f t="shared" si="103"/>
        <v>2017</v>
      </c>
    </row>
    <row r="6622" spans="1:15" x14ac:dyDescent="0.3">
      <c r="A6622" t="s">
        <v>8189</v>
      </c>
      <c r="B6622" s="7">
        <v>42748</v>
      </c>
      <c r="C6622" t="s">
        <v>3231</v>
      </c>
      <c r="D6622" t="s">
        <v>1592</v>
      </c>
      <c r="E6622">
        <v>4164.05</v>
      </c>
      <c r="F6622">
        <v>5</v>
      </c>
      <c r="G6622">
        <v>0</v>
      </c>
      <c r="H6622">
        <v>83.281000000000006</v>
      </c>
      <c r="I6622" t="s">
        <v>44</v>
      </c>
      <c r="J6622" t="s">
        <v>515</v>
      </c>
      <c r="K6622" t="s">
        <v>1593</v>
      </c>
      <c r="L6622" t="s">
        <v>99</v>
      </c>
      <c r="M6622" t="s">
        <v>531</v>
      </c>
      <c r="N6622" t="s">
        <v>290</v>
      </c>
      <c r="O6622">
        <f t="shared" si="103"/>
        <v>2017</v>
      </c>
    </row>
    <row r="6623" spans="1:15" x14ac:dyDescent="0.3">
      <c r="A6623" t="s">
        <v>8189</v>
      </c>
      <c r="B6623" s="7">
        <v>42748</v>
      </c>
      <c r="C6623" t="s">
        <v>3231</v>
      </c>
      <c r="D6623" t="s">
        <v>5972</v>
      </c>
      <c r="E6623">
        <v>212.94</v>
      </c>
      <c r="F6623">
        <v>3</v>
      </c>
      <c r="G6623">
        <v>0</v>
      </c>
      <c r="H6623">
        <v>53.234999999999999</v>
      </c>
      <c r="I6623" t="s">
        <v>32</v>
      </c>
      <c r="J6623" t="s">
        <v>33</v>
      </c>
      <c r="K6623" t="s">
        <v>5973</v>
      </c>
      <c r="L6623" t="s">
        <v>99</v>
      </c>
      <c r="M6623" t="s">
        <v>531</v>
      </c>
      <c r="N6623" t="s">
        <v>290</v>
      </c>
      <c r="O6623">
        <f t="shared" si="103"/>
        <v>2017</v>
      </c>
    </row>
    <row r="6624" spans="1:15" x14ac:dyDescent="0.3">
      <c r="A6624" t="s">
        <v>8190</v>
      </c>
      <c r="B6624" s="7">
        <v>41888</v>
      </c>
      <c r="C6624" t="s">
        <v>8191</v>
      </c>
      <c r="D6624" t="s">
        <v>62</v>
      </c>
      <c r="E6624">
        <v>41.88</v>
      </c>
      <c r="F6624">
        <v>6</v>
      </c>
      <c r="G6624">
        <v>0</v>
      </c>
      <c r="H6624">
        <v>12.145200000000001</v>
      </c>
      <c r="I6624" t="s">
        <v>32</v>
      </c>
      <c r="J6624" t="s">
        <v>63</v>
      </c>
      <c r="K6624" t="s">
        <v>64</v>
      </c>
      <c r="L6624" t="s">
        <v>47</v>
      </c>
      <c r="M6624" t="s">
        <v>48</v>
      </c>
      <c r="N6624" t="s">
        <v>120</v>
      </c>
      <c r="O6624">
        <f t="shared" si="103"/>
        <v>2014</v>
      </c>
    </row>
    <row r="6625" spans="1:15" x14ac:dyDescent="0.3">
      <c r="A6625" t="s">
        <v>8190</v>
      </c>
      <c r="B6625" s="7">
        <v>41888</v>
      </c>
      <c r="C6625" t="s">
        <v>8191</v>
      </c>
      <c r="D6625" t="s">
        <v>1959</v>
      </c>
      <c r="E6625">
        <v>58.48</v>
      </c>
      <c r="F6625">
        <v>8</v>
      </c>
      <c r="G6625">
        <v>0</v>
      </c>
      <c r="H6625">
        <v>27.485600000000002</v>
      </c>
      <c r="I6625" t="s">
        <v>44</v>
      </c>
      <c r="J6625" t="s">
        <v>45</v>
      </c>
      <c r="K6625" t="s">
        <v>1960</v>
      </c>
      <c r="L6625" t="s">
        <v>47</v>
      </c>
      <c r="M6625" t="s">
        <v>48</v>
      </c>
      <c r="N6625" t="s">
        <v>120</v>
      </c>
      <c r="O6625">
        <f t="shared" si="103"/>
        <v>2014</v>
      </c>
    </row>
    <row r="6626" spans="1:15" x14ac:dyDescent="0.3">
      <c r="A6626" t="s">
        <v>8192</v>
      </c>
      <c r="B6626" s="7">
        <v>42023</v>
      </c>
      <c r="C6626" t="s">
        <v>2947</v>
      </c>
      <c r="D6626" t="s">
        <v>4296</v>
      </c>
      <c r="E6626">
        <v>102.438</v>
      </c>
      <c r="F6626">
        <v>1</v>
      </c>
      <c r="G6626">
        <v>0.3</v>
      </c>
      <c r="H6626">
        <v>-13.1706</v>
      </c>
      <c r="I6626" t="s">
        <v>32</v>
      </c>
      <c r="J6626" t="s">
        <v>53</v>
      </c>
      <c r="K6626" t="s">
        <v>4297</v>
      </c>
      <c r="L6626" t="s">
        <v>99</v>
      </c>
      <c r="M6626" t="s">
        <v>100</v>
      </c>
      <c r="N6626" t="s">
        <v>8193</v>
      </c>
      <c r="O6626">
        <f t="shared" si="103"/>
        <v>2015</v>
      </c>
    </row>
    <row r="6627" spans="1:15" x14ac:dyDescent="0.3">
      <c r="A6627" t="s">
        <v>8192</v>
      </c>
      <c r="B6627" s="7">
        <v>42023</v>
      </c>
      <c r="C6627" t="s">
        <v>2947</v>
      </c>
      <c r="D6627" t="s">
        <v>5459</v>
      </c>
      <c r="E6627">
        <v>199.304</v>
      </c>
      <c r="F6627">
        <v>4</v>
      </c>
      <c r="G6627">
        <v>0.3</v>
      </c>
      <c r="H6627">
        <v>-8.5416000000000007</v>
      </c>
      <c r="I6627" t="s">
        <v>32</v>
      </c>
      <c r="J6627" t="s">
        <v>39</v>
      </c>
      <c r="K6627" t="s">
        <v>5460</v>
      </c>
      <c r="L6627" t="s">
        <v>99</v>
      </c>
      <c r="M6627" t="s">
        <v>100</v>
      </c>
      <c r="N6627" t="s">
        <v>8193</v>
      </c>
      <c r="O6627">
        <f t="shared" si="103"/>
        <v>2015</v>
      </c>
    </row>
    <row r="6628" spans="1:15" x14ac:dyDescent="0.3">
      <c r="A6628" t="s">
        <v>8194</v>
      </c>
      <c r="B6628" s="7">
        <v>41987</v>
      </c>
      <c r="C6628" t="s">
        <v>3563</v>
      </c>
      <c r="D6628" t="s">
        <v>6480</v>
      </c>
      <c r="E6628">
        <v>6999.96</v>
      </c>
      <c r="F6628">
        <v>4</v>
      </c>
      <c r="G6628">
        <v>0</v>
      </c>
      <c r="H6628">
        <v>2239.9872</v>
      </c>
      <c r="I6628" t="s">
        <v>69</v>
      </c>
      <c r="J6628" t="s">
        <v>604</v>
      </c>
      <c r="K6628" t="s">
        <v>6481</v>
      </c>
      <c r="L6628" t="s">
        <v>137</v>
      </c>
      <c r="M6628" t="s">
        <v>243</v>
      </c>
      <c r="N6628" t="s">
        <v>244</v>
      </c>
      <c r="O6628">
        <f t="shared" si="103"/>
        <v>2014</v>
      </c>
    </row>
    <row r="6629" spans="1:15" x14ac:dyDescent="0.3">
      <c r="A6629" t="s">
        <v>8195</v>
      </c>
      <c r="B6629" s="7">
        <v>41782</v>
      </c>
      <c r="C6629" t="s">
        <v>4200</v>
      </c>
      <c r="D6629" t="s">
        <v>367</v>
      </c>
      <c r="E6629">
        <v>12.96</v>
      </c>
      <c r="F6629">
        <v>2</v>
      </c>
      <c r="G6629">
        <v>0</v>
      </c>
      <c r="H6629">
        <v>6.2207999999999997</v>
      </c>
      <c r="I6629" t="s">
        <v>44</v>
      </c>
      <c r="J6629" t="s">
        <v>85</v>
      </c>
      <c r="K6629" t="s">
        <v>368</v>
      </c>
      <c r="L6629" t="s">
        <v>47</v>
      </c>
      <c r="M6629" t="s">
        <v>93</v>
      </c>
      <c r="N6629" t="s">
        <v>3631</v>
      </c>
      <c r="O6629">
        <f t="shared" si="103"/>
        <v>2014</v>
      </c>
    </row>
    <row r="6630" spans="1:15" x14ac:dyDescent="0.3">
      <c r="A6630" t="s">
        <v>8196</v>
      </c>
      <c r="B6630" s="7">
        <v>42266</v>
      </c>
      <c r="C6630" t="s">
        <v>4080</v>
      </c>
      <c r="D6630" t="s">
        <v>817</v>
      </c>
      <c r="E6630">
        <v>279.86</v>
      </c>
      <c r="F6630">
        <v>14</v>
      </c>
      <c r="G6630">
        <v>0</v>
      </c>
      <c r="H6630">
        <v>134.33279999999999</v>
      </c>
      <c r="I6630" t="s">
        <v>69</v>
      </c>
      <c r="J6630" t="s">
        <v>70</v>
      </c>
      <c r="K6630" t="s">
        <v>818</v>
      </c>
      <c r="L6630" t="s">
        <v>137</v>
      </c>
      <c r="M6630" t="s">
        <v>243</v>
      </c>
      <c r="N6630" t="s">
        <v>244</v>
      </c>
      <c r="O6630">
        <f t="shared" si="103"/>
        <v>2015</v>
      </c>
    </row>
    <row r="6631" spans="1:15" x14ac:dyDescent="0.3">
      <c r="A6631" t="s">
        <v>8197</v>
      </c>
      <c r="B6631" s="7">
        <v>42279</v>
      </c>
      <c r="C6631" t="s">
        <v>3486</v>
      </c>
      <c r="D6631" t="s">
        <v>4183</v>
      </c>
      <c r="E6631">
        <v>7.38</v>
      </c>
      <c r="F6631">
        <v>5</v>
      </c>
      <c r="G6631">
        <v>0.7</v>
      </c>
      <c r="H6631">
        <v>-5.4119999999999999</v>
      </c>
      <c r="I6631" t="s">
        <v>44</v>
      </c>
      <c r="J6631" t="s">
        <v>73</v>
      </c>
      <c r="K6631" t="s">
        <v>4184</v>
      </c>
      <c r="L6631" t="s">
        <v>35</v>
      </c>
      <c r="M6631" t="s">
        <v>87</v>
      </c>
      <c r="N6631" t="s">
        <v>8198</v>
      </c>
      <c r="O6631">
        <f t="shared" si="103"/>
        <v>2015</v>
      </c>
    </row>
    <row r="6632" spans="1:15" x14ac:dyDescent="0.3">
      <c r="A6632" t="s">
        <v>8199</v>
      </c>
      <c r="B6632" s="7">
        <v>42729</v>
      </c>
      <c r="C6632" t="s">
        <v>4241</v>
      </c>
      <c r="D6632" t="s">
        <v>3473</v>
      </c>
      <c r="E6632">
        <v>698.35199999999998</v>
      </c>
      <c r="F6632">
        <v>3</v>
      </c>
      <c r="G6632">
        <v>0.2</v>
      </c>
      <c r="H6632">
        <v>52.376399999999997</v>
      </c>
      <c r="I6632" t="s">
        <v>32</v>
      </c>
      <c r="J6632" t="s">
        <v>39</v>
      </c>
      <c r="K6632" t="s">
        <v>3474</v>
      </c>
      <c r="L6632" t="s">
        <v>47</v>
      </c>
      <c r="M6632" t="s">
        <v>93</v>
      </c>
      <c r="N6632" t="s">
        <v>94</v>
      </c>
      <c r="O6632">
        <f t="shared" si="103"/>
        <v>2016</v>
      </c>
    </row>
    <row r="6633" spans="1:15" x14ac:dyDescent="0.3">
      <c r="A6633" t="s">
        <v>8199</v>
      </c>
      <c r="B6633" s="7">
        <v>42729</v>
      </c>
      <c r="C6633" t="s">
        <v>4241</v>
      </c>
      <c r="D6633" t="s">
        <v>3902</v>
      </c>
      <c r="E6633">
        <v>1747.25</v>
      </c>
      <c r="F6633">
        <v>5</v>
      </c>
      <c r="G6633">
        <v>0</v>
      </c>
      <c r="H6633">
        <v>629.01</v>
      </c>
      <c r="I6633" t="s">
        <v>32</v>
      </c>
      <c r="J6633" t="s">
        <v>53</v>
      </c>
      <c r="K6633" t="s">
        <v>3903</v>
      </c>
      <c r="L6633" t="s">
        <v>47</v>
      </c>
      <c r="M6633" t="s">
        <v>93</v>
      </c>
      <c r="N6633" t="s">
        <v>94</v>
      </c>
      <c r="O6633">
        <f t="shared" si="103"/>
        <v>2016</v>
      </c>
    </row>
    <row r="6634" spans="1:15" x14ac:dyDescent="0.3">
      <c r="A6634" t="s">
        <v>8200</v>
      </c>
      <c r="B6634" s="7">
        <v>42496</v>
      </c>
      <c r="C6634" t="s">
        <v>3991</v>
      </c>
      <c r="D6634" t="s">
        <v>4752</v>
      </c>
      <c r="E6634">
        <v>54.48</v>
      </c>
      <c r="F6634">
        <v>1</v>
      </c>
      <c r="G6634">
        <v>0</v>
      </c>
      <c r="H6634">
        <v>15.2544</v>
      </c>
      <c r="I6634" t="s">
        <v>44</v>
      </c>
      <c r="J6634" t="s">
        <v>76</v>
      </c>
      <c r="K6634" t="s">
        <v>4753</v>
      </c>
      <c r="L6634" t="s">
        <v>99</v>
      </c>
      <c r="M6634" t="s">
        <v>531</v>
      </c>
      <c r="N6634" t="s">
        <v>290</v>
      </c>
      <c r="O6634">
        <f t="shared" si="103"/>
        <v>2016</v>
      </c>
    </row>
    <row r="6635" spans="1:15" x14ac:dyDescent="0.3">
      <c r="A6635" t="s">
        <v>8201</v>
      </c>
      <c r="B6635" s="7">
        <v>42667</v>
      </c>
      <c r="C6635" t="s">
        <v>1500</v>
      </c>
      <c r="D6635" t="s">
        <v>2235</v>
      </c>
      <c r="E6635">
        <v>199.99</v>
      </c>
      <c r="F6635">
        <v>1</v>
      </c>
      <c r="G6635">
        <v>0</v>
      </c>
      <c r="H6635">
        <v>85.995699999999999</v>
      </c>
      <c r="I6635" t="s">
        <v>69</v>
      </c>
      <c r="J6635" t="s">
        <v>148</v>
      </c>
      <c r="K6635" t="s">
        <v>2236</v>
      </c>
      <c r="L6635" t="s">
        <v>47</v>
      </c>
      <c r="M6635" t="s">
        <v>48</v>
      </c>
      <c r="N6635" t="s">
        <v>120</v>
      </c>
      <c r="O6635">
        <f t="shared" si="103"/>
        <v>2016</v>
      </c>
    </row>
    <row r="6636" spans="1:15" x14ac:dyDescent="0.3">
      <c r="A6636" t="s">
        <v>8202</v>
      </c>
      <c r="B6636" s="7">
        <v>42861</v>
      </c>
      <c r="C6636" t="s">
        <v>3464</v>
      </c>
      <c r="D6636" t="s">
        <v>1224</v>
      </c>
      <c r="E6636">
        <v>68.540999999999997</v>
      </c>
      <c r="F6636">
        <v>11</v>
      </c>
      <c r="G6636">
        <v>0.7</v>
      </c>
      <c r="H6636">
        <v>-52.548099999999998</v>
      </c>
      <c r="I6636" t="s">
        <v>44</v>
      </c>
      <c r="J6636" t="s">
        <v>73</v>
      </c>
      <c r="K6636" t="s">
        <v>1225</v>
      </c>
      <c r="L6636" t="s">
        <v>35</v>
      </c>
      <c r="M6636" t="s">
        <v>87</v>
      </c>
      <c r="N6636" t="s">
        <v>419</v>
      </c>
      <c r="O6636">
        <f t="shared" si="103"/>
        <v>2017</v>
      </c>
    </row>
    <row r="6637" spans="1:15" x14ac:dyDescent="0.3">
      <c r="A6637" t="s">
        <v>8202</v>
      </c>
      <c r="B6637" s="7">
        <v>42861</v>
      </c>
      <c r="C6637" t="s">
        <v>3464</v>
      </c>
      <c r="D6637" t="s">
        <v>174</v>
      </c>
      <c r="E6637">
        <v>627.16800000000001</v>
      </c>
      <c r="F6637">
        <v>4</v>
      </c>
      <c r="G6637">
        <v>0.2</v>
      </c>
      <c r="H6637">
        <v>70.556399999999996</v>
      </c>
      <c r="I6637" t="s">
        <v>69</v>
      </c>
      <c r="J6637" t="s">
        <v>70</v>
      </c>
      <c r="K6637" t="s">
        <v>175</v>
      </c>
      <c r="L6637" t="s">
        <v>35</v>
      </c>
      <c r="M6637" t="s">
        <v>87</v>
      </c>
      <c r="N6637" t="s">
        <v>419</v>
      </c>
      <c r="O6637">
        <f t="shared" si="103"/>
        <v>2017</v>
      </c>
    </row>
    <row r="6638" spans="1:15" x14ac:dyDescent="0.3">
      <c r="A6638" t="s">
        <v>8202</v>
      </c>
      <c r="B6638" s="7">
        <v>42861</v>
      </c>
      <c r="C6638" t="s">
        <v>3464</v>
      </c>
      <c r="D6638" t="s">
        <v>1983</v>
      </c>
      <c r="E6638">
        <v>122.12</v>
      </c>
      <c r="F6638">
        <v>5</v>
      </c>
      <c r="G6638">
        <v>0.2</v>
      </c>
      <c r="H6638">
        <v>39.689</v>
      </c>
      <c r="I6638" t="s">
        <v>44</v>
      </c>
      <c r="J6638" t="s">
        <v>45</v>
      </c>
      <c r="K6638" t="s">
        <v>1984</v>
      </c>
      <c r="L6638" t="s">
        <v>35</v>
      </c>
      <c r="M6638" t="s">
        <v>87</v>
      </c>
      <c r="N6638" t="s">
        <v>419</v>
      </c>
      <c r="O6638">
        <f t="shared" si="103"/>
        <v>2017</v>
      </c>
    </row>
    <row r="6639" spans="1:15" x14ac:dyDescent="0.3">
      <c r="A6639" t="s">
        <v>8203</v>
      </c>
      <c r="B6639" s="7">
        <v>43066</v>
      </c>
      <c r="C6639" t="s">
        <v>1917</v>
      </c>
      <c r="D6639" t="s">
        <v>1298</v>
      </c>
      <c r="E6639">
        <v>6.99</v>
      </c>
      <c r="F6639">
        <v>3</v>
      </c>
      <c r="G6639">
        <v>0</v>
      </c>
      <c r="H6639">
        <v>2.0270999999999999</v>
      </c>
      <c r="I6639" t="s">
        <v>44</v>
      </c>
      <c r="J6639" t="s">
        <v>66</v>
      </c>
      <c r="K6639" t="s">
        <v>1299</v>
      </c>
      <c r="L6639" t="s">
        <v>137</v>
      </c>
      <c r="M6639" t="s">
        <v>243</v>
      </c>
      <c r="N6639" t="s">
        <v>244</v>
      </c>
      <c r="O6639">
        <f t="shared" si="103"/>
        <v>2017</v>
      </c>
    </row>
    <row r="6640" spans="1:15" x14ac:dyDescent="0.3">
      <c r="A6640" t="s">
        <v>8203</v>
      </c>
      <c r="B6640" s="7">
        <v>43066</v>
      </c>
      <c r="C6640" t="s">
        <v>1917</v>
      </c>
      <c r="D6640" t="s">
        <v>5154</v>
      </c>
      <c r="E6640">
        <v>107.42400000000001</v>
      </c>
      <c r="F6640">
        <v>6</v>
      </c>
      <c r="G6640">
        <v>0.2</v>
      </c>
      <c r="H6640">
        <v>36.255600000000001</v>
      </c>
      <c r="I6640" t="s">
        <v>44</v>
      </c>
      <c r="J6640" t="s">
        <v>73</v>
      </c>
      <c r="K6640" t="s">
        <v>5155</v>
      </c>
      <c r="L6640" t="s">
        <v>137</v>
      </c>
      <c r="M6640" t="s">
        <v>243</v>
      </c>
      <c r="N6640" t="s">
        <v>244</v>
      </c>
      <c r="O6640">
        <f t="shared" si="103"/>
        <v>2017</v>
      </c>
    </row>
    <row r="6641" spans="1:15" x14ac:dyDescent="0.3">
      <c r="A6641" t="s">
        <v>8204</v>
      </c>
      <c r="B6641" s="7">
        <v>41943</v>
      </c>
      <c r="C6641" t="s">
        <v>2352</v>
      </c>
      <c r="D6641" t="s">
        <v>4381</v>
      </c>
      <c r="E6641">
        <v>1421.664</v>
      </c>
      <c r="F6641">
        <v>8</v>
      </c>
      <c r="G6641">
        <v>0.4</v>
      </c>
      <c r="H6641">
        <v>-734.52639999999997</v>
      </c>
      <c r="I6641" t="s">
        <v>32</v>
      </c>
      <c r="J6641" t="s">
        <v>53</v>
      </c>
      <c r="K6641" t="s">
        <v>4382</v>
      </c>
      <c r="L6641" t="s">
        <v>137</v>
      </c>
      <c r="M6641" t="s">
        <v>445</v>
      </c>
      <c r="N6641" t="s">
        <v>2314</v>
      </c>
      <c r="O6641">
        <f t="shared" si="103"/>
        <v>2014</v>
      </c>
    </row>
    <row r="6642" spans="1:15" x14ac:dyDescent="0.3">
      <c r="A6642" t="s">
        <v>8205</v>
      </c>
      <c r="B6642" s="7">
        <v>42952</v>
      </c>
      <c r="C6642" t="s">
        <v>213</v>
      </c>
      <c r="D6642" t="s">
        <v>1849</v>
      </c>
      <c r="E6642">
        <v>125.88</v>
      </c>
      <c r="F6642">
        <v>6</v>
      </c>
      <c r="G6642">
        <v>0</v>
      </c>
      <c r="H6642">
        <v>60.422400000000003</v>
      </c>
      <c r="I6642" t="s">
        <v>44</v>
      </c>
      <c r="J6642" t="s">
        <v>73</v>
      </c>
      <c r="K6642" t="s">
        <v>1850</v>
      </c>
      <c r="L6642" t="s">
        <v>99</v>
      </c>
      <c r="M6642" t="s">
        <v>230</v>
      </c>
      <c r="N6642" t="s">
        <v>3851</v>
      </c>
      <c r="O6642">
        <f t="shared" si="103"/>
        <v>2017</v>
      </c>
    </row>
    <row r="6643" spans="1:15" x14ac:dyDescent="0.3">
      <c r="A6643" t="s">
        <v>8205</v>
      </c>
      <c r="B6643" s="7">
        <v>42952</v>
      </c>
      <c r="C6643" t="s">
        <v>213</v>
      </c>
      <c r="D6643" t="s">
        <v>2345</v>
      </c>
      <c r="E6643">
        <v>79.78</v>
      </c>
      <c r="F6643">
        <v>2</v>
      </c>
      <c r="G6643">
        <v>0</v>
      </c>
      <c r="H6643">
        <v>29.518599999999999</v>
      </c>
      <c r="I6643" t="s">
        <v>69</v>
      </c>
      <c r="J6643" t="s">
        <v>148</v>
      </c>
      <c r="K6643" t="s">
        <v>2346</v>
      </c>
      <c r="L6643" t="s">
        <v>99</v>
      </c>
      <c r="M6643" t="s">
        <v>230</v>
      </c>
      <c r="N6643" t="s">
        <v>3851</v>
      </c>
      <c r="O6643">
        <f t="shared" si="103"/>
        <v>2017</v>
      </c>
    </row>
    <row r="6644" spans="1:15" x14ac:dyDescent="0.3">
      <c r="A6644" t="s">
        <v>8205</v>
      </c>
      <c r="B6644" s="7">
        <v>42952</v>
      </c>
      <c r="C6644" t="s">
        <v>213</v>
      </c>
      <c r="D6644" t="s">
        <v>7666</v>
      </c>
      <c r="E6644">
        <v>133.19999999999999</v>
      </c>
      <c r="F6644">
        <v>9</v>
      </c>
      <c r="G6644">
        <v>0</v>
      </c>
      <c r="H6644">
        <v>66.599999999999994</v>
      </c>
      <c r="I6644" t="s">
        <v>44</v>
      </c>
      <c r="J6644" t="s">
        <v>45</v>
      </c>
      <c r="K6644" t="s">
        <v>7667</v>
      </c>
      <c r="L6644" t="s">
        <v>99</v>
      </c>
      <c r="M6644" t="s">
        <v>230</v>
      </c>
      <c r="N6644" t="s">
        <v>3851</v>
      </c>
      <c r="O6644">
        <f t="shared" si="103"/>
        <v>2017</v>
      </c>
    </row>
    <row r="6645" spans="1:15" x14ac:dyDescent="0.3">
      <c r="A6645" t="s">
        <v>8206</v>
      </c>
      <c r="B6645" s="7">
        <v>42226</v>
      </c>
      <c r="C6645" t="s">
        <v>4475</v>
      </c>
      <c r="D6645" t="s">
        <v>2820</v>
      </c>
      <c r="E6645">
        <v>438.36799999999999</v>
      </c>
      <c r="F6645">
        <v>4</v>
      </c>
      <c r="G6645">
        <v>0.2</v>
      </c>
      <c r="H6645">
        <v>38.357199999999999</v>
      </c>
      <c r="I6645" t="s">
        <v>69</v>
      </c>
      <c r="J6645" t="s">
        <v>70</v>
      </c>
      <c r="K6645" t="s">
        <v>2821</v>
      </c>
      <c r="L6645" t="s">
        <v>47</v>
      </c>
      <c r="M6645" t="s">
        <v>378</v>
      </c>
      <c r="N6645" t="s">
        <v>4041</v>
      </c>
      <c r="O6645">
        <f t="shared" si="103"/>
        <v>2015</v>
      </c>
    </row>
    <row r="6646" spans="1:15" x14ac:dyDescent="0.3">
      <c r="A6646" t="s">
        <v>8206</v>
      </c>
      <c r="B6646" s="7">
        <v>42226</v>
      </c>
      <c r="C6646" t="s">
        <v>4475</v>
      </c>
      <c r="D6646" t="s">
        <v>2662</v>
      </c>
      <c r="E6646">
        <v>139.94399999999999</v>
      </c>
      <c r="F6646">
        <v>7</v>
      </c>
      <c r="G6646">
        <v>0.2</v>
      </c>
      <c r="H6646">
        <v>-31.487400000000001</v>
      </c>
      <c r="I6646" t="s">
        <v>69</v>
      </c>
      <c r="J6646" t="s">
        <v>70</v>
      </c>
      <c r="K6646" t="s">
        <v>2663</v>
      </c>
      <c r="L6646" t="s">
        <v>47</v>
      </c>
      <c r="M6646" t="s">
        <v>378</v>
      </c>
      <c r="N6646" t="s">
        <v>4041</v>
      </c>
      <c r="O6646">
        <f t="shared" si="103"/>
        <v>2015</v>
      </c>
    </row>
    <row r="6647" spans="1:15" x14ac:dyDescent="0.3">
      <c r="A6647" t="s">
        <v>8206</v>
      </c>
      <c r="B6647" s="7">
        <v>42226</v>
      </c>
      <c r="C6647" t="s">
        <v>4475</v>
      </c>
      <c r="D6647" t="s">
        <v>2002</v>
      </c>
      <c r="E6647">
        <v>133.47200000000001</v>
      </c>
      <c r="F6647">
        <v>4</v>
      </c>
      <c r="G6647">
        <v>0.2</v>
      </c>
      <c r="H6647">
        <v>15.015599999999999</v>
      </c>
      <c r="I6647" t="s">
        <v>44</v>
      </c>
      <c r="J6647" t="s">
        <v>76</v>
      </c>
      <c r="K6647" t="s">
        <v>2003</v>
      </c>
      <c r="L6647" t="s">
        <v>47</v>
      </c>
      <c r="M6647" t="s">
        <v>378</v>
      </c>
      <c r="N6647" t="s">
        <v>4041</v>
      </c>
      <c r="O6647">
        <f t="shared" si="103"/>
        <v>2015</v>
      </c>
    </row>
    <row r="6648" spans="1:15" x14ac:dyDescent="0.3">
      <c r="A6648" t="s">
        <v>8207</v>
      </c>
      <c r="B6648" s="7">
        <v>42719</v>
      </c>
      <c r="C6648" t="s">
        <v>3595</v>
      </c>
      <c r="D6648" t="s">
        <v>798</v>
      </c>
      <c r="E6648">
        <v>564.19500000000005</v>
      </c>
      <c r="F6648">
        <v>3</v>
      </c>
      <c r="G6648">
        <v>0.5</v>
      </c>
      <c r="H6648">
        <v>-304.6653</v>
      </c>
      <c r="I6648" t="s">
        <v>32</v>
      </c>
      <c r="J6648" t="s">
        <v>53</v>
      </c>
      <c r="K6648" t="s">
        <v>799</v>
      </c>
      <c r="L6648" t="s">
        <v>47</v>
      </c>
      <c r="M6648" t="s">
        <v>378</v>
      </c>
      <c r="N6648" t="s">
        <v>290</v>
      </c>
      <c r="O6648">
        <f t="shared" si="103"/>
        <v>2016</v>
      </c>
    </row>
    <row r="6649" spans="1:15" x14ac:dyDescent="0.3">
      <c r="A6649" t="s">
        <v>8207</v>
      </c>
      <c r="B6649" s="7">
        <v>42719</v>
      </c>
      <c r="C6649" t="s">
        <v>3595</v>
      </c>
      <c r="D6649" t="s">
        <v>4752</v>
      </c>
      <c r="E6649">
        <v>87.168000000000006</v>
      </c>
      <c r="F6649">
        <v>2</v>
      </c>
      <c r="G6649">
        <v>0.2</v>
      </c>
      <c r="H6649">
        <v>8.7167999999999992</v>
      </c>
      <c r="I6649" t="s">
        <v>44</v>
      </c>
      <c r="J6649" t="s">
        <v>76</v>
      </c>
      <c r="K6649" t="s">
        <v>4753</v>
      </c>
      <c r="L6649" t="s">
        <v>47</v>
      </c>
      <c r="M6649" t="s">
        <v>378</v>
      </c>
      <c r="N6649" t="s">
        <v>290</v>
      </c>
      <c r="O6649">
        <f t="shared" si="103"/>
        <v>2016</v>
      </c>
    </row>
    <row r="6650" spans="1:15" x14ac:dyDescent="0.3">
      <c r="A6650" t="s">
        <v>8208</v>
      </c>
      <c r="B6650" s="7">
        <v>42986</v>
      </c>
      <c r="C6650" t="s">
        <v>2117</v>
      </c>
      <c r="D6650" t="s">
        <v>1616</v>
      </c>
      <c r="E6650">
        <v>42.616</v>
      </c>
      <c r="F6650">
        <v>7</v>
      </c>
      <c r="G6650">
        <v>0.8</v>
      </c>
      <c r="H6650">
        <v>-68.185599999999994</v>
      </c>
      <c r="I6650" t="s">
        <v>44</v>
      </c>
      <c r="J6650" t="s">
        <v>73</v>
      </c>
      <c r="K6650" t="s">
        <v>1617</v>
      </c>
      <c r="L6650" t="s">
        <v>99</v>
      </c>
      <c r="M6650" t="s">
        <v>100</v>
      </c>
      <c r="N6650" t="s">
        <v>1001</v>
      </c>
      <c r="O6650">
        <f t="shared" si="103"/>
        <v>2017</v>
      </c>
    </row>
    <row r="6651" spans="1:15" x14ac:dyDescent="0.3">
      <c r="A6651" t="s">
        <v>8208</v>
      </c>
      <c r="B6651" s="7">
        <v>42986</v>
      </c>
      <c r="C6651" t="s">
        <v>2117</v>
      </c>
      <c r="D6651" t="s">
        <v>6895</v>
      </c>
      <c r="E6651">
        <v>319.98399999999998</v>
      </c>
      <c r="F6651">
        <v>2</v>
      </c>
      <c r="G6651">
        <v>0.2</v>
      </c>
      <c r="H6651">
        <v>107.99460000000001</v>
      </c>
      <c r="I6651" t="s">
        <v>69</v>
      </c>
      <c r="J6651" t="s">
        <v>1077</v>
      </c>
      <c r="K6651" t="s">
        <v>6896</v>
      </c>
      <c r="L6651" t="s">
        <v>99</v>
      </c>
      <c r="M6651" t="s">
        <v>100</v>
      </c>
      <c r="N6651" t="s">
        <v>1001</v>
      </c>
      <c r="O6651">
        <f t="shared" si="103"/>
        <v>2017</v>
      </c>
    </row>
    <row r="6652" spans="1:15" x14ac:dyDescent="0.3">
      <c r="A6652" t="s">
        <v>8208</v>
      </c>
      <c r="B6652" s="7">
        <v>42986</v>
      </c>
      <c r="C6652" t="s">
        <v>2117</v>
      </c>
      <c r="D6652" t="s">
        <v>965</v>
      </c>
      <c r="E6652">
        <v>45.92</v>
      </c>
      <c r="F6652">
        <v>5</v>
      </c>
      <c r="G6652">
        <v>0.2</v>
      </c>
      <c r="H6652">
        <v>15.497999999999999</v>
      </c>
      <c r="I6652" t="s">
        <v>44</v>
      </c>
      <c r="J6652" t="s">
        <v>241</v>
      </c>
      <c r="K6652" t="s">
        <v>966</v>
      </c>
      <c r="L6652" t="s">
        <v>99</v>
      </c>
      <c r="M6652" t="s">
        <v>100</v>
      </c>
      <c r="N6652" t="s">
        <v>1001</v>
      </c>
      <c r="O6652">
        <f t="shared" si="103"/>
        <v>2017</v>
      </c>
    </row>
    <row r="6653" spans="1:15" x14ac:dyDescent="0.3">
      <c r="A6653" t="s">
        <v>8208</v>
      </c>
      <c r="B6653" s="7">
        <v>42986</v>
      </c>
      <c r="C6653" t="s">
        <v>2117</v>
      </c>
      <c r="D6653" t="s">
        <v>2578</v>
      </c>
      <c r="E6653">
        <v>21.184000000000001</v>
      </c>
      <c r="F6653">
        <v>2</v>
      </c>
      <c r="G6653">
        <v>0.6</v>
      </c>
      <c r="H6653">
        <v>-11.651199999999999</v>
      </c>
      <c r="I6653" t="s">
        <v>32</v>
      </c>
      <c r="J6653" t="s">
        <v>63</v>
      </c>
      <c r="K6653" t="s">
        <v>2579</v>
      </c>
      <c r="L6653" t="s">
        <v>99</v>
      </c>
      <c r="M6653" t="s">
        <v>100</v>
      </c>
      <c r="N6653" t="s">
        <v>1001</v>
      </c>
      <c r="O6653">
        <f t="shared" si="103"/>
        <v>2017</v>
      </c>
    </row>
    <row r="6654" spans="1:15" x14ac:dyDescent="0.3">
      <c r="A6654" t="s">
        <v>8208</v>
      </c>
      <c r="B6654" s="7">
        <v>42986</v>
      </c>
      <c r="C6654" t="s">
        <v>2117</v>
      </c>
      <c r="D6654" t="s">
        <v>680</v>
      </c>
      <c r="E6654">
        <v>20.736000000000001</v>
      </c>
      <c r="F6654">
        <v>4</v>
      </c>
      <c r="G6654">
        <v>0.2</v>
      </c>
      <c r="H6654">
        <v>7.2576000000000001</v>
      </c>
      <c r="I6654" t="s">
        <v>44</v>
      </c>
      <c r="J6654" t="s">
        <v>85</v>
      </c>
      <c r="K6654" t="s">
        <v>681</v>
      </c>
      <c r="L6654" t="s">
        <v>99</v>
      </c>
      <c r="M6654" t="s">
        <v>100</v>
      </c>
      <c r="N6654" t="s">
        <v>1001</v>
      </c>
      <c r="O6654">
        <f t="shared" si="103"/>
        <v>2017</v>
      </c>
    </row>
    <row r="6655" spans="1:15" x14ac:dyDescent="0.3">
      <c r="A6655" t="s">
        <v>8208</v>
      </c>
      <c r="B6655" s="7">
        <v>42986</v>
      </c>
      <c r="C6655" t="s">
        <v>2117</v>
      </c>
      <c r="D6655" t="s">
        <v>5876</v>
      </c>
      <c r="E6655">
        <v>213.43</v>
      </c>
      <c r="F6655">
        <v>5</v>
      </c>
      <c r="G6655">
        <v>0.3</v>
      </c>
      <c r="H6655">
        <v>-39.637</v>
      </c>
      <c r="I6655" t="s">
        <v>32</v>
      </c>
      <c r="J6655" t="s">
        <v>39</v>
      </c>
      <c r="K6655" t="s">
        <v>5877</v>
      </c>
      <c r="L6655" t="s">
        <v>99</v>
      </c>
      <c r="M6655" t="s">
        <v>100</v>
      </c>
      <c r="N6655" t="s">
        <v>1001</v>
      </c>
      <c r="O6655">
        <f t="shared" si="103"/>
        <v>2017</v>
      </c>
    </row>
    <row r="6656" spans="1:15" x14ac:dyDescent="0.3">
      <c r="A6656" t="s">
        <v>8209</v>
      </c>
      <c r="B6656" s="7">
        <v>42786</v>
      </c>
      <c r="C6656" t="s">
        <v>3359</v>
      </c>
      <c r="D6656" t="s">
        <v>2994</v>
      </c>
      <c r="E6656">
        <v>333.57600000000002</v>
      </c>
      <c r="F6656">
        <v>3</v>
      </c>
      <c r="G6656">
        <v>0.2</v>
      </c>
      <c r="H6656">
        <v>25.0182</v>
      </c>
      <c r="I6656" t="s">
        <v>69</v>
      </c>
      <c r="J6656" t="s">
        <v>70</v>
      </c>
      <c r="K6656" t="s">
        <v>2995</v>
      </c>
      <c r="L6656" t="s">
        <v>47</v>
      </c>
      <c r="M6656" t="s">
        <v>281</v>
      </c>
      <c r="N6656" t="s">
        <v>282</v>
      </c>
      <c r="O6656">
        <f t="shared" si="103"/>
        <v>2017</v>
      </c>
    </row>
    <row r="6657" spans="1:15" x14ac:dyDescent="0.3">
      <c r="A6657" t="s">
        <v>8209</v>
      </c>
      <c r="B6657" s="7">
        <v>42786</v>
      </c>
      <c r="C6657" t="s">
        <v>3359</v>
      </c>
      <c r="D6657" t="s">
        <v>4366</v>
      </c>
      <c r="E6657">
        <v>31.992000000000001</v>
      </c>
      <c r="F6657">
        <v>1</v>
      </c>
      <c r="G6657">
        <v>0.2</v>
      </c>
      <c r="H6657">
        <v>4.7988</v>
      </c>
      <c r="I6657" t="s">
        <v>69</v>
      </c>
      <c r="J6657" t="s">
        <v>148</v>
      </c>
      <c r="K6657" t="s">
        <v>4367</v>
      </c>
      <c r="L6657" t="s">
        <v>47</v>
      </c>
      <c r="M6657" t="s">
        <v>281</v>
      </c>
      <c r="N6657" t="s">
        <v>282</v>
      </c>
      <c r="O6657">
        <f t="shared" si="103"/>
        <v>2017</v>
      </c>
    </row>
    <row r="6658" spans="1:15" x14ac:dyDescent="0.3">
      <c r="A6658" t="s">
        <v>8209</v>
      </c>
      <c r="B6658" s="7">
        <v>42786</v>
      </c>
      <c r="C6658" t="s">
        <v>3359</v>
      </c>
      <c r="D6658" t="s">
        <v>3121</v>
      </c>
      <c r="E6658">
        <v>51.167999999999999</v>
      </c>
      <c r="F6658">
        <v>2</v>
      </c>
      <c r="G6658">
        <v>0.2</v>
      </c>
      <c r="H6658">
        <v>-6.3959999999999999</v>
      </c>
      <c r="I6658" t="s">
        <v>44</v>
      </c>
      <c r="J6658" t="s">
        <v>58</v>
      </c>
      <c r="K6658" t="s">
        <v>3122</v>
      </c>
      <c r="L6658" t="s">
        <v>47</v>
      </c>
      <c r="M6658" t="s">
        <v>281</v>
      </c>
      <c r="N6658" t="s">
        <v>282</v>
      </c>
      <c r="O6658">
        <f t="shared" ref="O6658:O6721" si="104">YEAR(B6658)</f>
        <v>2017</v>
      </c>
    </row>
    <row r="6659" spans="1:15" x14ac:dyDescent="0.3">
      <c r="A6659" t="s">
        <v>8209</v>
      </c>
      <c r="B6659" s="7">
        <v>42786</v>
      </c>
      <c r="C6659" t="s">
        <v>3359</v>
      </c>
      <c r="D6659" t="s">
        <v>5732</v>
      </c>
      <c r="E6659">
        <v>10.64</v>
      </c>
      <c r="F6659">
        <v>5</v>
      </c>
      <c r="G6659">
        <v>0.2</v>
      </c>
      <c r="H6659">
        <v>3.8570000000000002</v>
      </c>
      <c r="I6659" t="s">
        <v>44</v>
      </c>
      <c r="J6659" t="s">
        <v>159</v>
      </c>
      <c r="K6659" t="s">
        <v>5733</v>
      </c>
      <c r="L6659" t="s">
        <v>47</v>
      </c>
      <c r="M6659" t="s">
        <v>281</v>
      </c>
      <c r="N6659" t="s">
        <v>282</v>
      </c>
      <c r="O6659">
        <f t="shared" si="104"/>
        <v>2017</v>
      </c>
    </row>
    <row r="6660" spans="1:15" x14ac:dyDescent="0.3">
      <c r="A6660" t="s">
        <v>8209</v>
      </c>
      <c r="B6660" s="7">
        <v>42786</v>
      </c>
      <c r="C6660" t="s">
        <v>3359</v>
      </c>
      <c r="D6660" t="s">
        <v>2028</v>
      </c>
      <c r="E6660">
        <v>68.703999999999994</v>
      </c>
      <c r="F6660">
        <v>2</v>
      </c>
      <c r="G6660">
        <v>0.2</v>
      </c>
      <c r="H6660">
        <v>16.3172</v>
      </c>
      <c r="I6660" t="s">
        <v>32</v>
      </c>
      <c r="J6660" t="s">
        <v>63</v>
      </c>
      <c r="K6660" t="s">
        <v>2029</v>
      </c>
      <c r="L6660" t="s">
        <v>47</v>
      </c>
      <c r="M6660" t="s">
        <v>281</v>
      </c>
      <c r="N6660" t="s">
        <v>282</v>
      </c>
      <c r="O6660">
        <f t="shared" si="104"/>
        <v>2017</v>
      </c>
    </row>
    <row r="6661" spans="1:15" x14ac:dyDescent="0.3">
      <c r="A6661" t="s">
        <v>8209</v>
      </c>
      <c r="B6661" s="7">
        <v>42786</v>
      </c>
      <c r="C6661" t="s">
        <v>3359</v>
      </c>
      <c r="D6661" t="s">
        <v>3366</v>
      </c>
      <c r="E6661">
        <v>386.91</v>
      </c>
      <c r="F6661">
        <v>9</v>
      </c>
      <c r="G6661">
        <v>0.5</v>
      </c>
      <c r="H6661">
        <v>-185.71680000000001</v>
      </c>
      <c r="I6661" t="s">
        <v>32</v>
      </c>
      <c r="J6661" t="s">
        <v>53</v>
      </c>
      <c r="K6661" t="s">
        <v>2880</v>
      </c>
      <c r="L6661" t="s">
        <v>47</v>
      </c>
      <c r="M6661" t="s">
        <v>281</v>
      </c>
      <c r="N6661" t="s">
        <v>282</v>
      </c>
      <c r="O6661">
        <f t="shared" si="104"/>
        <v>2017</v>
      </c>
    </row>
    <row r="6662" spans="1:15" x14ac:dyDescent="0.3">
      <c r="A6662" t="s">
        <v>8210</v>
      </c>
      <c r="B6662" s="7">
        <v>42224</v>
      </c>
      <c r="C6662" t="s">
        <v>4599</v>
      </c>
      <c r="D6662" t="s">
        <v>6584</v>
      </c>
      <c r="E6662">
        <v>39.659999999999997</v>
      </c>
      <c r="F6662">
        <v>2</v>
      </c>
      <c r="G6662">
        <v>0</v>
      </c>
      <c r="H6662">
        <v>11.898</v>
      </c>
      <c r="I6662" t="s">
        <v>44</v>
      </c>
      <c r="J6662" t="s">
        <v>66</v>
      </c>
      <c r="K6662" t="s">
        <v>6585</v>
      </c>
      <c r="L6662" t="s">
        <v>137</v>
      </c>
      <c r="M6662" t="s">
        <v>1102</v>
      </c>
      <c r="N6662" t="s">
        <v>1310</v>
      </c>
      <c r="O6662">
        <f t="shared" si="104"/>
        <v>2015</v>
      </c>
    </row>
    <row r="6663" spans="1:15" x14ac:dyDescent="0.3">
      <c r="A6663" t="s">
        <v>8210</v>
      </c>
      <c r="B6663" s="7">
        <v>42224</v>
      </c>
      <c r="C6663" t="s">
        <v>4599</v>
      </c>
      <c r="D6663" t="s">
        <v>3681</v>
      </c>
      <c r="E6663">
        <v>113.92</v>
      </c>
      <c r="F6663">
        <v>2</v>
      </c>
      <c r="G6663">
        <v>0</v>
      </c>
      <c r="H6663">
        <v>33.036799999999999</v>
      </c>
      <c r="I6663" t="s">
        <v>44</v>
      </c>
      <c r="J6663" t="s">
        <v>76</v>
      </c>
      <c r="K6663" t="s">
        <v>3682</v>
      </c>
      <c r="L6663" t="s">
        <v>137</v>
      </c>
      <c r="M6663" t="s">
        <v>1102</v>
      </c>
      <c r="N6663" t="s">
        <v>1310</v>
      </c>
      <c r="O6663">
        <f t="shared" si="104"/>
        <v>2015</v>
      </c>
    </row>
    <row r="6664" spans="1:15" x14ac:dyDescent="0.3">
      <c r="A6664" t="s">
        <v>8210</v>
      </c>
      <c r="B6664" s="7">
        <v>42224</v>
      </c>
      <c r="C6664" t="s">
        <v>4599</v>
      </c>
      <c r="D6664" t="s">
        <v>4421</v>
      </c>
      <c r="E6664">
        <v>447.86</v>
      </c>
      <c r="F6664">
        <v>7</v>
      </c>
      <c r="G6664">
        <v>0</v>
      </c>
      <c r="H6664">
        <v>210.49420000000001</v>
      </c>
      <c r="I6664" t="s">
        <v>44</v>
      </c>
      <c r="J6664" t="s">
        <v>73</v>
      </c>
      <c r="K6664" t="s">
        <v>4422</v>
      </c>
      <c r="L6664" t="s">
        <v>137</v>
      </c>
      <c r="M6664" t="s">
        <v>1102</v>
      </c>
      <c r="N6664" t="s">
        <v>1310</v>
      </c>
      <c r="O6664">
        <f t="shared" si="104"/>
        <v>2015</v>
      </c>
    </row>
    <row r="6665" spans="1:15" x14ac:dyDescent="0.3">
      <c r="A6665" t="s">
        <v>8211</v>
      </c>
      <c r="B6665" s="7">
        <v>43034</v>
      </c>
      <c r="C6665" t="s">
        <v>1672</v>
      </c>
      <c r="D6665" t="s">
        <v>2466</v>
      </c>
      <c r="E6665">
        <v>356.85</v>
      </c>
      <c r="F6665">
        <v>5</v>
      </c>
      <c r="G6665">
        <v>0</v>
      </c>
      <c r="H6665">
        <v>60.664499999999997</v>
      </c>
      <c r="I6665" t="s">
        <v>32</v>
      </c>
      <c r="J6665" t="s">
        <v>53</v>
      </c>
      <c r="K6665" t="s">
        <v>2467</v>
      </c>
      <c r="L6665" t="s">
        <v>35</v>
      </c>
      <c r="M6665" t="s">
        <v>289</v>
      </c>
      <c r="N6665" t="s">
        <v>2620</v>
      </c>
      <c r="O6665">
        <f t="shared" si="104"/>
        <v>2017</v>
      </c>
    </row>
    <row r="6666" spans="1:15" x14ac:dyDescent="0.3">
      <c r="A6666" t="s">
        <v>8211</v>
      </c>
      <c r="B6666" s="7">
        <v>43034</v>
      </c>
      <c r="C6666" t="s">
        <v>1672</v>
      </c>
      <c r="D6666" t="s">
        <v>2894</v>
      </c>
      <c r="E6666">
        <v>251.58</v>
      </c>
      <c r="F6666">
        <v>7</v>
      </c>
      <c r="G6666">
        <v>0</v>
      </c>
      <c r="H6666">
        <v>113.211</v>
      </c>
      <c r="I6666" t="s">
        <v>44</v>
      </c>
      <c r="J6666" t="s">
        <v>159</v>
      </c>
      <c r="K6666" t="s">
        <v>2895</v>
      </c>
      <c r="L6666" t="s">
        <v>35</v>
      </c>
      <c r="M6666" t="s">
        <v>289</v>
      </c>
      <c r="N6666" t="s">
        <v>2620</v>
      </c>
      <c r="O6666">
        <f t="shared" si="104"/>
        <v>2017</v>
      </c>
    </row>
    <row r="6667" spans="1:15" x14ac:dyDescent="0.3">
      <c r="A6667" t="s">
        <v>8212</v>
      </c>
      <c r="B6667" s="7">
        <v>42565</v>
      </c>
      <c r="C6667" t="s">
        <v>2654</v>
      </c>
      <c r="D6667" t="s">
        <v>7741</v>
      </c>
      <c r="E6667">
        <v>219.84</v>
      </c>
      <c r="F6667">
        <v>5</v>
      </c>
      <c r="G6667">
        <v>0.2</v>
      </c>
      <c r="H6667">
        <v>79.691999999999993</v>
      </c>
      <c r="I6667" t="s">
        <v>44</v>
      </c>
      <c r="J6667" t="s">
        <v>85</v>
      </c>
      <c r="K6667" t="s">
        <v>7742</v>
      </c>
      <c r="L6667" t="s">
        <v>99</v>
      </c>
      <c r="M6667" t="s">
        <v>100</v>
      </c>
      <c r="N6667" t="s">
        <v>3456</v>
      </c>
      <c r="O6667">
        <f t="shared" si="104"/>
        <v>2016</v>
      </c>
    </row>
    <row r="6668" spans="1:15" x14ac:dyDescent="0.3">
      <c r="A6668" t="s">
        <v>8213</v>
      </c>
      <c r="B6668" s="7">
        <v>42867</v>
      </c>
      <c r="C6668" t="s">
        <v>1684</v>
      </c>
      <c r="D6668" t="s">
        <v>6886</v>
      </c>
      <c r="E6668">
        <v>42.85</v>
      </c>
      <c r="F6668">
        <v>5</v>
      </c>
      <c r="G6668">
        <v>0</v>
      </c>
      <c r="H6668">
        <v>15.426</v>
      </c>
      <c r="I6668" t="s">
        <v>32</v>
      </c>
      <c r="J6668" t="s">
        <v>63</v>
      </c>
      <c r="K6668" t="s">
        <v>6887</v>
      </c>
      <c r="L6668" t="s">
        <v>137</v>
      </c>
      <c r="M6668" t="s">
        <v>698</v>
      </c>
      <c r="N6668" t="s">
        <v>3465</v>
      </c>
      <c r="O6668">
        <f t="shared" si="104"/>
        <v>2017</v>
      </c>
    </row>
    <row r="6669" spans="1:15" x14ac:dyDescent="0.3">
      <c r="A6669" t="s">
        <v>8213</v>
      </c>
      <c r="B6669" s="7">
        <v>42867</v>
      </c>
      <c r="C6669" t="s">
        <v>1684</v>
      </c>
      <c r="D6669" t="s">
        <v>2197</v>
      </c>
      <c r="E6669">
        <v>6.16</v>
      </c>
      <c r="F6669">
        <v>2</v>
      </c>
      <c r="G6669">
        <v>0</v>
      </c>
      <c r="H6669">
        <v>2.9567999999999999</v>
      </c>
      <c r="I6669" t="s">
        <v>44</v>
      </c>
      <c r="J6669" t="s">
        <v>45</v>
      </c>
      <c r="K6669" t="s">
        <v>2198</v>
      </c>
      <c r="L6669" t="s">
        <v>137</v>
      </c>
      <c r="M6669" t="s">
        <v>698</v>
      </c>
      <c r="N6669" t="s">
        <v>3465</v>
      </c>
      <c r="O6669">
        <f t="shared" si="104"/>
        <v>2017</v>
      </c>
    </row>
    <row r="6670" spans="1:15" x14ac:dyDescent="0.3">
      <c r="A6670" t="s">
        <v>8213</v>
      </c>
      <c r="B6670" s="7">
        <v>42867</v>
      </c>
      <c r="C6670" t="s">
        <v>1684</v>
      </c>
      <c r="D6670" t="s">
        <v>7777</v>
      </c>
      <c r="E6670">
        <v>17</v>
      </c>
      <c r="F6670">
        <v>2</v>
      </c>
      <c r="G6670">
        <v>0</v>
      </c>
      <c r="H6670">
        <v>4.42</v>
      </c>
      <c r="I6670" t="s">
        <v>44</v>
      </c>
      <c r="J6670" t="s">
        <v>515</v>
      </c>
      <c r="K6670" t="s">
        <v>7778</v>
      </c>
      <c r="L6670" t="s">
        <v>137</v>
      </c>
      <c r="M6670" t="s">
        <v>698</v>
      </c>
      <c r="N6670" t="s">
        <v>3465</v>
      </c>
      <c r="O6670">
        <f t="shared" si="104"/>
        <v>2017</v>
      </c>
    </row>
    <row r="6671" spans="1:15" x14ac:dyDescent="0.3">
      <c r="A6671" t="s">
        <v>8213</v>
      </c>
      <c r="B6671" s="7">
        <v>42867</v>
      </c>
      <c r="C6671" t="s">
        <v>1684</v>
      </c>
      <c r="D6671" t="s">
        <v>6082</v>
      </c>
      <c r="E6671">
        <v>87.4</v>
      </c>
      <c r="F6671">
        <v>5</v>
      </c>
      <c r="G6671">
        <v>0</v>
      </c>
      <c r="H6671">
        <v>34.96</v>
      </c>
      <c r="I6671" t="s">
        <v>69</v>
      </c>
      <c r="J6671" t="s">
        <v>148</v>
      </c>
      <c r="K6671" t="s">
        <v>6083</v>
      </c>
      <c r="L6671" t="s">
        <v>137</v>
      </c>
      <c r="M6671" t="s">
        <v>698</v>
      </c>
      <c r="N6671" t="s">
        <v>3465</v>
      </c>
      <c r="O6671">
        <f t="shared" si="104"/>
        <v>2017</v>
      </c>
    </row>
    <row r="6672" spans="1:15" x14ac:dyDescent="0.3">
      <c r="A6672" t="s">
        <v>8214</v>
      </c>
      <c r="B6672" s="7">
        <v>42880</v>
      </c>
      <c r="C6672" t="s">
        <v>3090</v>
      </c>
      <c r="D6672" t="s">
        <v>1803</v>
      </c>
      <c r="E6672">
        <v>29.84</v>
      </c>
      <c r="F6672">
        <v>2</v>
      </c>
      <c r="G6672">
        <v>0</v>
      </c>
      <c r="H6672">
        <v>13.428000000000001</v>
      </c>
      <c r="I6672" t="s">
        <v>44</v>
      </c>
      <c r="J6672" t="s">
        <v>73</v>
      </c>
      <c r="K6672" t="s">
        <v>1804</v>
      </c>
      <c r="L6672" t="s">
        <v>35</v>
      </c>
      <c r="M6672" t="s">
        <v>1129</v>
      </c>
      <c r="N6672" t="s">
        <v>446</v>
      </c>
      <c r="O6672">
        <f t="shared" si="104"/>
        <v>2017</v>
      </c>
    </row>
    <row r="6673" spans="1:15" x14ac:dyDescent="0.3">
      <c r="A6673" t="s">
        <v>8215</v>
      </c>
      <c r="B6673" s="7">
        <v>41874</v>
      </c>
      <c r="C6673" t="s">
        <v>3825</v>
      </c>
      <c r="D6673" t="s">
        <v>1987</v>
      </c>
      <c r="E6673">
        <v>49.567999999999998</v>
      </c>
      <c r="F6673">
        <v>2</v>
      </c>
      <c r="G6673">
        <v>0.2</v>
      </c>
      <c r="H6673">
        <v>17.348800000000001</v>
      </c>
      <c r="I6673" t="s">
        <v>44</v>
      </c>
      <c r="J6673" t="s">
        <v>73</v>
      </c>
      <c r="K6673" t="s">
        <v>1988</v>
      </c>
      <c r="L6673" t="s">
        <v>47</v>
      </c>
      <c r="M6673" t="s">
        <v>48</v>
      </c>
      <c r="N6673" t="s">
        <v>49</v>
      </c>
      <c r="O6673">
        <f t="shared" si="104"/>
        <v>2014</v>
      </c>
    </row>
    <row r="6674" spans="1:15" x14ac:dyDescent="0.3">
      <c r="A6674" t="s">
        <v>8216</v>
      </c>
      <c r="B6674" s="7">
        <v>42258</v>
      </c>
      <c r="C6674" t="s">
        <v>866</v>
      </c>
      <c r="D6674" t="s">
        <v>435</v>
      </c>
      <c r="E6674">
        <v>265.86</v>
      </c>
      <c r="F6674">
        <v>7</v>
      </c>
      <c r="G6674">
        <v>0</v>
      </c>
      <c r="H6674">
        <v>79.757999999999996</v>
      </c>
      <c r="I6674" t="s">
        <v>44</v>
      </c>
      <c r="J6674" t="s">
        <v>66</v>
      </c>
      <c r="K6674" t="s">
        <v>436</v>
      </c>
      <c r="L6674" t="s">
        <v>47</v>
      </c>
      <c r="M6674" t="s">
        <v>48</v>
      </c>
      <c r="N6674" t="s">
        <v>840</v>
      </c>
      <c r="O6674">
        <f t="shared" si="104"/>
        <v>2015</v>
      </c>
    </row>
    <row r="6675" spans="1:15" x14ac:dyDescent="0.3">
      <c r="A6675" t="s">
        <v>8217</v>
      </c>
      <c r="B6675" s="7">
        <v>42252</v>
      </c>
      <c r="C6675" t="s">
        <v>551</v>
      </c>
      <c r="D6675" t="s">
        <v>8218</v>
      </c>
      <c r="E6675">
        <v>67.959999999999994</v>
      </c>
      <c r="F6675">
        <v>4</v>
      </c>
      <c r="G6675">
        <v>0</v>
      </c>
      <c r="H6675">
        <v>12.232799999999999</v>
      </c>
      <c r="I6675" t="s">
        <v>32</v>
      </c>
      <c r="J6675" t="s">
        <v>63</v>
      </c>
      <c r="K6675" t="s">
        <v>8219</v>
      </c>
      <c r="L6675" t="s">
        <v>35</v>
      </c>
      <c r="M6675" t="s">
        <v>289</v>
      </c>
      <c r="N6675" t="s">
        <v>4161</v>
      </c>
      <c r="O6675">
        <f t="shared" si="104"/>
        <v>2015</v>
      </c>
    </row>
    <row r="6676" spans="1:15" x14ac:dyDescent="0.3">
      <c r="A6676" t="s">
        <v>8220</v>
      </c>
      <c r="B6676" s="7">
        <v>42329</v>
      </c>
      <c r="C6676" t="s">
        <v>5308</v>
      </c>
      <c r="D6676" t="s">
        <v>2923</v>
      </c>
      <c r="E6676">
        <v>10.92</v>
      </c>
      <c r="F6676">
        <v>6</v>
      </c>
      <c r="G6676">
        <v>0</v>
      </c>
      <c r="H6676">
        <v>4.9139999999999997</v>
      </c>
      <c r="I6676" t="s">
        <v>44</v>
      </c>
      <c r="J6676" t="s">
        <v>66</v>
      </c>
      <c r="K6676" t="s">
        <v>2924</v>
      </c>
      <c r="L6676" t="s">
        <v>99</v>
      </c>
      <c r="M6676" t="s">
        <v>230</v>
      </c>
      <c r="N6676" t="s">
        <v>1310</v>
      </c>
      <c r="O6676">
        <f t="shared" si="104"/>
        <v>2015</v>
      </c>
    </row>
    <row r="6677" spans="1:15" x14ac:dyDescent="0.3">
      <c r="A6677" t="s">
        <v>8220</v>
      </c>
      <c r="B6677" s="7">
        <v>42329</v>
      </c>
      <c r="C6677" t="s">
        <v>5308</v>
      </c>
      <c r="D6677" t="s">
        <v>8221</v>
      </c>
      <c r="E6677">
        <v>83.9</v>
      </c>
      <c r="F6677">
        <v>2</v>
      </c>
      <c r="G6677">
        <v>0</v>
      </c>
      <c r="H6677">
        <v>22.652999999999999</v>
      </c>
      <c r="I6677" t="s">
        <v>69</v>
      </c>
      <c r="J6677" t="s">
        <v>604</v>
      </c>
      <c r="K6677" t="s">
        <v>8222</v>
      </c>
      <c r="L6677" t="s">
        <v>99</v>
      </c>
      <c r="M6677" t="s">
        <v>230</v>
      </c>
      <c r="N6677" t="s">
        <v>1310</v>
      </c>
      <c r="O6677">
        <f t="shared" si="104"/>
        <v>2015</v>
      </c>
    </row>
    <row r="6678" spans="1:15" x14ac:dyDescent="0.3">
      <c r="A6678" t="s">
        <v>8220</v>
      </c>
      <c r="B6678" s="7">
        <v>42329</v>
      </c>
      <c r="C6678" t="s">
        <v>5308</v>
      </c>
      <c r="D6678" t="s">
        <v>6866</v>
      </c>
      <c r="E6678">
        <v>19.75</v>
      </c>
      <c r="F6678">
        <v>5</v>
      </c>
      <c r="G6678">
        <v>0</v>
      </c>
      <c r="H6678">
        <v>5.1349999999999998</v>
      </c>
      <c r="I6678" t="s">
        <v>44</v>
      </c>
      <c r="J6678" t="s">
        <v>76</v>
      </c>
      <c r="K6678" t="s">
        <v>6867</v>
      </c>
      <c r="L6678" t="s">
        <v>99</v>
      </c>
      <c r="M6678" t="s">
        <v>230</v>
      </c>
      <c r="N6678" t="s">
        <v>1310</v>
      </c>
      <c r="O6678">
        <f t="shared" si="104"/>
        <v>2015</v>
      </c>
    </row>
    <row r="6679" spans="1:15" x14ac:dyDescent="0.3">
      <c r="A6679" t="s">
        <v>8220</v>
      </c>
      <c r="B6679" s="7">
        <v>42329</v>
      </c>
      <c r="C6679" t="s">
        <v>5308</v>
      </c>
      <c r="D6679" t="s">
        <v>5963</v>
      </c>
      <c r="E6679">
        <v>393.54</v>
      </c>
      <c r="F6679">
        <v>3</v>
      </c>
      <c r="G6679">
        <v>0</v>
      </c>
      <c r="H6679">
        <v>165.2868</v>
      </c>
      <c r="I6679" t="s">
        <v>69</v>
      </c>
      <c r="J6679" t="s">
        <v>148</v>
      </c>
      <c r="K6679" t="s">
        <v>5964</v>
      </c>
      <c r="L6679" t="s">
        <v>99</v>
      </c>
      <c r="M6679" t="s">
        <v>230</v>
      </c>
      <c r="N6679" t="s">
        <v>1310</v>
      </c>
      <c r="O6679">
        <f t="shared" si="104"/>
        <v>2015</v>
      </c>
    </row>
    <row r="6680" spans="1:15" x14ac:dyDescent="0.3">
      <c r="A6680" t="s">
        <v>8223</v>
      </c>
      <c r="B6680" s="7">
        <v>41922</v>
      </c>
      <c r="C6680" t="s">
        <v>1325</v>
      </c>
      <c r="D6680" t="s">
        <v>3091</v>
      </c>
      <c r="E6680">
        <v>46.872</v>
      </c>
      <c r="F6680">
        <v>7</v>
      </c>
      <c r="G6680">
        <v>0.2</v>
      </c>
      <c r="H6680">
        <v>3.5154000000000001</v>
      </c>
      <c r="I6680" t="s">
        <v>32</v>
      </c>
      <c r="J6680" t="s">
        <v>63</v>
      </c>
      <c r="K6680" t="s">
        <v>3092</v>
      </c>
      <c r="L6680" t="s">
        <v>47</v>
      </c>
      <c r="M6680" t="s">
        <v>281</v>
      </c>
      <c r="N6680" t="s">
        <v>486</v>
      </c>
      <c r="O6680">
        <f t="shared" si="104"/>
        <v>2014</v>
      </c>
    </row>
    <row r="6681" spans="1:15" x14ac:dyDescent="0.3">
      <c r="A6681" t="s">
        <v>8224</v>
      </c>
      <c r="B6681" s="7">
        <v>42980</v>
      </c>
      <c r="C6681" t="s">
        <v>248</v>
      </c>
      <c r="D6681" t="s">
        <v>1311</v>
      </c>
      <c r="E6681">
        <v>10.9</v>
      </c>
      <c r="F6681">
        <v>1</v>
      </c>
      <c r="G6681">
        <v>0</v>
      </c>
      <c r="H6681">
        <v>2.8340000000000001</v>
      </c>
      <c r="I6681" t="s">
        <v>44</v>
      </c>
      <c r="J6681" t="s">
        <v>58</v>
      </c>
      <c r="K6681" t="s">
        <v>1312</v>
      </c>
      <c r="L6681" t="s">
        <v>137</v>
      </c>
      <c r="M6681" t="s">
        <v>663</v>
      </c>
      <c r="N6681" t="s">
        <v>4065</v>
      </c>
      <c r="O6681">
        <f t="shared" si="104"/>
        <v>2017</v>
      </c>
    </row>
    <row r="6682" spans="1:15" x14ac:dyDescent="0.3">
      <c r="A6682" t="s">
        <v>8224</v>
      </c>
      <c r="B6682" s="7">
        <v>42980</v>
      </c>
      <c r="C6682" t="s">
        <v>248</v>
      </c>
      <c r="D6682" t="s">
        <v>1282</v>
      </c>
      <c r="E6682">
        <v>79.92</v>
      </c>
      <c r="F6682">
        <v>4</v>
      </c>
      <c r="G6682">
        <v>0</v>
      </c>
      <c r="H6682">
        <v>37.562399999999997</v>
      </c>
      <c r="I6682" t="s">
        <v>44</v>
      </c>
      <c r="J6682" t="s">
        <v>85</v>
      </c>
      <c r="K6682" t="s">
        <v>1283</v>
      </c>
      <c r="L6682" t="s">
        <v>137</v>
      </c>
      <c r="M6682" t="s">
        <v>663</v>
      </c>
      <c r="N6682" t="s">
        <v>4065</v>
      </c>
      <c r="O6682">
        <f t="shared" si="104"/>
        <v>2017</v>
      </c>
    </row>
    <row r="6683" spans="1:15" x14ac:dyDescent="0.3">
      <c r="A6683" t="s">
        <v>8224</v>
      </c>
      <c r="B6683" s="7">
        <v>42980</v>
      </c>
      <c r="C6683" t="s">
        <v>248</v>
      </c>
      <c r="D6683" t="s">
        <v>6404</v>
      </c>
      <c r="E6683">
        <v>146.82</v>
      </c>
      <c r="F6683">
        <v>3</v>
      </c>
      <c r="G6683">
        <v>0</v>
      </c>
      <c r="H6683">
        <v>73.41</v>
      </c>
      <c r="I6683" t="s">
        <v>44</v>
      </c>
      <c r="J6683" t="s">
        <v>85</v>
      </c>
      <c r="K6683" t="s">
        <v>6405</v>
      </c>
      <c r="L6683" t="s">
        <v>137</v>
      </c>
      <c r="M6683" t="s">
        <v>663</v>
      </c>
      <c r="N6683" t="s">
        <v>4065</v>
      </c>
      <c r="O6683">
        <f t="shared" si="104"/>
        <v>2017</v>
      </c>
    </row>
    <row r="6684" spans="1:15" x14ac:dyDescent="0.3">
      <c r="A6684" t="s">
        <v>8225</v>
      </c>
      <c r="B6684" s="7">
        <v>42736</v>
      </c>
      <c r="C6684" t="s">
        <v>3703</v>
      </c>
      <c r="D6684" t="s">
        <v>2582</v>
      </c>
      <c r="E6684">
        <v>3.6</v>
      </c>
      <c r="F6684">
        <v>2</v>
      </c>
      <c r="G6684">
        <v>0</v>
      </c>
      <c r="H6684">
        <v>1.728</v>
      </c>
      <c r="I6684" t="s">
        <v>44</v>
      </c>
      <c r="J6684" t="s">
        <v>73</v>
      </c>
      <c r="K6684" t="s">
        <v>2583</v>
      </c>
      <c r="L6684" t="s">
        <v>99</v>
      </c>
      <c r="M6684" t="s">
        <v>108</v>
      </c>
      <c r="N6684" t="s">
        <v>545</v>
      </c>
      <c r="O6684">
        <f t="shared" si="104"/>
        <v>2017</v>
      </c>
    </row>
    <row r="6685" spans="1:15" x14ac:dyDescent="0.3">
      <c r="A6685" t="s">
        <v>8226</v>
      </c>
      <c r="B6685" s="7">
        <v>41948</v>
      </c>
      <c r="C6685" t="s">
        <v>2682</v>
      </c>
      <c r="D6685" t="s">
        <v>5872</v>
      </c>
      <c r="E6685">
        <v>20.04</v>
      </c>
      <c r="F6685">
        <v>6</v>
      </c>
      <c r="G6685">
        <v>0</v>
      </c>
      <c r="H6685">
        <v>8.8176000000000005</v>
      </c>
      <c r="I6685" t="s">
        <v>32</v>
      </c>
      <c r="J6685" t="s">
        <v>63</v>
      </c>
      <c r="K6685" t="s">
        <v>5873</v>
      </c>
      <c r="L6685" t="s">
        <v>47</v>
      </c>
      <c r="M6685" t="s">
        <v>48</v>
      </c>
      <c r="N6685" t="s">
        <v>49</v>
      </c>
      <c r="O6685">
        <f t="shared" si="104"/>
        <v>2014</v>
      </c>
    </row>
    <row r="6686" spans="1:15" x14ac:dyDescent="0.3">
      <c r="A6686" t="s">
        <v>8227</v>
      </c>
      <c r="B6686" s="7">
        <v>42355</v>
      </c>
      <c r="C6686" t="s">
        <v>3671</v>
      </c>
      <c r="D6686" t="s">
        <v>3096</v>
      </c>
      <c r="E6686">
        <v>180.01599999999999</v>
      </c>
      <c r="F6686">
        <v>1</v>
      </c>
      <c r="G6686">
        <v>0.2</v>
      </c>
      <c r="H6686">
        <v>-15.7514</v>
      </c>
      <c r="I6686" t="s">
        <v>44</v>
      </c>
      <c r="J6686" t="s">
        <v>58</v>
      </c>
      <c r="K6686" t="s">
        <v>3097</v>
      </c>
      <c r="L6686" t="s">
        <v>99</v>
      </c>
      <c r="M6686" t="s">
        <v>193</v>
      </c>
      <c r="N6686" t="s">
        <v>481</v>
      </c>
      <c r="O6686">
        <f t="shared" si="104"/>
        <v>2015</v>
      </c>
    </row>
    <row r="6687" spans="1:15" x14ac:dyDescent="0.3">
      <c r="A6687" t="s">
        <v>8227</v>
      </c>
      <c r="B6687" s="7">
        <v>42355</v>
      </c>
      <c r="C6687" t="s">
        <v>3671</v>
      </c>
      <c r="D6687" t="s">
        <v>2355</v>
      </c>
      <c r="E6687">
        <v>41.552</v>
      </c>
      <c r="F6687">
        <v>2</v>
      </c>
      <c r="G6687">
        <v>0.6</v>
      </c>
      <c r="H6687">
        <v>-19.737200000000001</v>
      </c>
      <c r="I6687" t="s">
        <v>32</v>
      </c>
      <c r="J6687" t="s">
        <v>63</v>
      </c>
      <c r="K6687" t="s">
        <v>2356</v>
      </c>
      <c r="L6687" t="s">
        <v>99</v>
      </c>
      <c r="M6687" t="s">
        <v>193</v>
      </c>
      <c r="N6687" t="s">
        <v>481</v>
      </c>
      <c r="O6687">
        <f t="shared" si="104"/>
        <v>2015</v>
      </c>
    </row>
    <row r="6688" spans="1:15" x14ac:dyDescent="0.3">
      <c r="A6688" t="s">
        <v>8227</v>
      </c>
      <c r="B6688" s="7">
        <v>42355</v>
      </c>
      <c r="C6688" t="s">
        <v>3671</v>
      </c>
      <c r="D6688" t="s">
        <v>3273</v>
      </c>
      <c r="E6688">
        <v>13.12</v>
      </c>
      <c r="F6688">
        <v>5</v>
      </c>
      <c r="G6688">
        <v>0.2</v>
      </c>
      <c r="H6688">
        <v>1.476</v>
      </c>
      <c r="I6688" t="s">
        <v>44</v>
      </c>
      <c r="J6688" t="s">
        <v>66</v>
      </c>
      <c r="K6688" t="s">
        <v>3274</v>
      </c>
      <c r="L6688" t="s">
        <v>99</v>
      </c>
      <c r="M6688" t="s">
        <v>193</v>
      </c>
      <c r="N6688" t="s">
        <v>481</v>
      </c>
      <c r="O6688">
        <f t="shared" si="104"/>
        <v>2015</v>
      </c>
    </row>
    <row r="6689" spans="1:15" x14ac:dyDescent="0.3">
      <c r="A6689" t="s">
        <v>8228</v>
      </c>
      <c r="B6689" s="7">
        <v>42138</v>
      </c>
      <c r="C6689" t="s">
        <v>5139</v>
      </c>
      <c r="D6689" t="s">
        <v>4964</v>
      </c>
      <c r="E6689">
        <v>1117.92</v>
      </c>
      <c r="F6689">
        <v>4</v>
      </c>
      <c r="G6689">
        <v>0</v>
      </c>
      <c r="H6689">
        <v>55.896000000000001</v>
      </c>
      <c r="I6689" t="s">
        <v>44</v>
      </c>
      <c r="J6689" t="s">
        <v>58</v>
      </c>
      <c r="K6689" t="s">
        <v>4965</v>
      </c>
      <c r="L6689" t="s">
        <v>47</v>
      </c>
      <c r="M6689" t="s">
        <v>48</v>
      </c>
      <c r="N6689" t="s">
        <v>49</v>
      </c>
      <c r="O6689">
        <f t="shared" si="104"/>
        <v>2015</v>
      </c>
    </row>
    <row r="6690" spans="1:15" x14ac:dyDescent="0.3">
      <c r="A6690" t="s">
        <v>8229</v>
      </c>
      <c r="B6690" s="7">
        <v>42804</v>
      </c>
      <c r="C6690" t="s">
        <v>5770</v>
      </c>
      <c r="D6690" t="s">
        <v>3980</v>
      </c>
      <c r="E6690">
        <v>111.96</v>
      </c>
      <c r="F6690">
        <v>4</v>
      </c>
      <c r="G6690">
        <v>0</v>
      </c>
      <c r="H6690">
        <v>21.272400000000001</v>
      </c>
      <c r="I6690" t="s">
        <v>69</v>
      </c>
      <c r="J6690" t="s">
        <v>148</v>
      </c>
      <c r="K6690" t="s">
        <v>3981</v>
      </c>
      <c r="L6690" t="s">
        <v>47</v>
      </c>
      <c r="M6690" t="s">
        <v>48</v>
      </c>
      <c r="N6690" t="s">
        <v>120</v>
      </c>
      <c r="O6690">
        <f t="shared" si="104"/>
        <v>2017</v>
      </c>
    </row>
    <row r="6691" spans="1:15" x14ac:dyDescent="0.3">
      <c r="A6691" t="s">
        <v>8230</v>
      </c>
      <c r="B6691" s="7">
        <v>43071</v>
      </c>
      <c r="C6691" t="s">
        <v>3978</v>
      </c>
      <c r="D6691" t="s">
        <v>4609</v>
      </c>
      <c r="E6691">
        <v>12.16</v>
      </c>
      <c r="F6691">
        <v>5</v>
      </c>
      <c r="G6691">
        <v>0.2</v>
      </c>
      <c r="H6691">
        <v>2.1280000000000001</v>
      </c>
      <c r="I6691" t="s">
        <v>44</v>
      </c>
      <c r="J6691" t="s">
        <v>66</v>
      </c>
      <c r="K6691" t="s">
        <v>4610</v>
      </c>
      <c r="L6691" t="s">
        <v>99</v>
      </c>
      <c r="M6691" t="s">
        <v>100</v>
      </c>
      <c r="N6691" t="s">
        <v>171</v>
      </c>
      <c r="O6691">
        <f t="shared" si="104"/>
        <v>2017</v>
      </c>
    </row>
    <row r="6692" spans="1:15" x14ac:dyDescent="0.3">
      <c r="A6692" t="s">
        <v>8231</v>
      </c>
      <c r="B6692" s="7">
        <v>42947</v>
      </c>
      <c r="C6692" t="s">
        <v>4951</v>
      </c>
      <c r="D6692" t="s">
        <v>859</v>
      </c>
      <c r="E6692">
        <v>17.52</v>
      </c>
      <c r="F6692">
        <v>4</v>
      </c>
      <c r="G6692">
        <v>0</v>
      </c>
      <c r="H6692">
        <v>8.4095999999999993</v>
      </c>
      <c r="I6692" t="s">
        <v>44</v>
      </c>
      <c r="J6692" t="s">
        <v>73</v>
      </c>
      <c r="K6692" t="s">
        <v>860</v>
      </c>
      <c r="L6692" t="s">
        <v>99</v>
      </c>
      <c r="M6692" t="s">
        <v>108</v>
      </c>
      <c r="N6692" t="s">
        <v>2239</v>
      </c>
      <c r="O6692">
        <f t="shared" si="104"/>
        <v>2017</v>
      </c>
    </row>
    <row r="6693" spans="1:15" x14ac:dyDescent="0.3">
      <c r="A6693" t="s">
        <v>8231</v>
      </c>
      <c r="B6693" s="7">
        <v>42947</v>
      </c>
      <c r="C6693" t="s">
        <v>4951</v>
      </c>
      <c r="D6693" t="s">
        <v>1410</v>
      </c>
      <c r="E6693">
        <v>155.88</v>
      </c>
      <c r="F6693">
        <v>6</v>
      </c>
      <c r="G6693">
        <v>0</v>
      </c>
      <c r="H6693">
        <v>54.558</v>
      </c>
      <c r="I6693" t="s">
        <v>44</v>
      </c>
      <c r="J6693" t="s">
        <v>76</v>
      </c>
      <c r="K6693" t="s">
        <v>1411</v>
      </c>
      <c r="L6693" t="s">
        <v>99</v>
      </c>
      <c r="M6693" t="s">
        <v>108</v>
      </c>
      <c r="N6693" t="s">
        <v>2239</v>
      </c>
      <c r="O6693">
        <f t="shared" si="104"/>
        <v>2017</v>
      </c>
    </row>
    <row r="6694" spans="1:15" x14ac:dyDescent="0.3">
      <c r="A6694" t="s">
        <v>8232</v>
      </c>
      <c r="B6694" s="7">
        <v>42958</v>
      </c>
      <c r="C6694" t="s">
        <v>5321</v>
      </c>
      <c r="D6694" t="s">
        <v>4758</v>
      </c>
      <c r="E6694">
        <v>477.51</v>
      </c>
      <c r="F6694">
        <v>11</v>
      </c>
      <c r="G6694">
        <v>0</v>
      </c>
      <c r="H6694">
        <v>219.65459999999999</v>
      </c>
      <c r="I6694" t="s">
        <v>44</v>
      </c>
      <c r="J6694" t="s">
        <v>73</v>
      </c>
      <c r="K6694" t="s">
        <v>4759</v>
      </c>
      <c r="L6694" t="s">
        <v>35</v>
      </c>
      <c r="M6694" t="s">
        <v>653</v>
      </c>
      <c r="N6694" t="s">
        <v>5398</v>
      </c>
      <c r="O6694">
        <f t="shared" si="104"/>
        <v>2017</v>
      </c>
    </row>
    <row r="6695" spans="1:15" x14ac:dyDescent="0.3">
      <c r="A6695" t="s">
        <v>8233</v>
      </c>
      <c r="B6695" s="7">
        <v>43008</v>
      </c>
      <c r="C6695" t="s">
        <v>5744</v>
      </c>
      <c r="D6695" t="s">
        <v>5124</v>
      </c>
      <c r="E6695">
        <v>164.88</v>
      </c>
      <c r="F6695">
        <v>3</v>
      </c>
      <c r="G6695">
        <v>0</v>
      </c>
      <c r="H6695">
        <v>80.791200000000003</v>
      </c>
      <c r="I6695" t="s">
        <v>44</v>
      </c>
      <c r="J6695" t="s">
        <v>85</v>
      </c>
      <c r="K6695" t="s">
        <v>5125</v>
      </c>
      <c r="L6695" t="s">
        <v>137</v>
      </c>
      <c r="M6695" t="s">
        <v>2405</v>
      </c>
      <c r="N6695" t="s">
        <v>3961</v>
      </c>
      <c r="O6695">
        <f t="shared" si="104"/>
        <v>2017</v>
      </c>
    </row>
    <row r="6696" spans="1:15" x14ac:dyDescent="0.3">
      <c r="A6696" t="s">
        <v>8234</v>
      </c>
      <c r="B6696" s="7">
        <v>42608</v>
      </c>
      <c r="C6696" t="s">
        <v>8125</v>
      </c>
      <c r="D6696" t="s">
        <v>3858</v>
      </c>
      <c r="E6696">
        <v>47.97</v>
      </c>
      <c r="F6696">
        <v>3</v>
      </c>
      <c r="G6696">
        <v>0</v>
      </c>
      <c r="H6696">
        <v>14.870699999999999</v>
      </c>
      <c r="I6696" t="s">
        <v>69</v>
      </c>
      <c r="J6696" t="s">
        <v>148</v>
      </c>
      <c r="K6696" t="s">
        <v>3859</v>
      </c>
      <c r="L6696" t="s">
        <v>99</v>
      </c>
      <c r="M6696" t="s">
        <v>108</v>
      </c>
      <c r="N6696" t="s">
        <v>545</v>
      </c>
      <c r="O6696">
        <f t="shared" si="104"/>
        <v>2016</v>
      </c>
    </row>
    <row r="6697" spans="1:15" x14ac:dyDescent="0.3">
      <c r="A6697" t="s">
        <v>8235</v>
      </c>
      <c r="B6697" s="7">
        <v>42706</v>
      </c>
      <c r="C6697" t="s">
        <v>3251</v>
      </c>
      <c r="D6697" t="s">
        <v>6246</v>
      </c>
      <c r="E6697">
        <v>415.17599999999999</v>
      </c>
      <c r="F6697">
        <v>3</v>
      </c>
      <c r="G6697">
        <v>0.2</v>
      </c>
      <c r="H6697">
        <v>134.93219999999999</v>
      </c>
      <c r="I6697" t="s">
        <v>44</v>
      </c>
      <c r="J6697" t="s">
        <v>73</v>
      </c>
      <c r="K6697" t="s">
        <v>6247</v>
      </c>
      <c r="L6697" t="s">
        <v>137</v>
      </c>
      <c r="M6697" t="s">
        <v>243</v>
      </c>
      <c r="N6697" t="s">
        <v>244</v>
      </c>
      <c r="O6697">
        <f t="shared" si="104"/>
        <v>2016</v>
      </c>
    </row>
    <row r="6698" spans="1:15" x14ac:dyDescent="0.3">
      <c r="A6698" t="s">
        <v>8235</v>
      </c>
      <c r="B6698" s="7">
        <v>42706</v>
      </c>
      <c r="C6698" t="s">
        <v>3251</v>
      </c>
      <c r="D6698" t="s">
        <v>3104</v>
      </c>
      <c r="E6698">
        <v>35.231999999999999</v>
      </c>
      <c r="F6698">
        <v>3</v>
      </c>
      <c r="G6698">
        <v>0.2</v>
      </c>
      <c r="H6698">
        <v>11.4504</v>
      </c>
      <c r="I6698" t="s">
        <v>44</v>
      </c>
      <c r="J6698" t="s">
        <v>73</v>
      </c>
      <c r="K6698" t="s">
        <v>3105</v>
      </c>
      <c r="L6698" t="s">
        <v>137</v>
      </c>
      <c r="M6698" t="s">
        <v>243</v>
      </c>
      <c r="N6698" t="s">
        <v>244</v>
      </c>
      <c r="O6698">
        <f t="shared" si="104"/>
        <v>2016</v>
      </c>
    </row>
    <row r="6699" spans="1:15" x14ac:dyDescent="0.3">
      <c r="A6699" t="s">
        <v>8235</v>
      </c>
      <c r="B6699" s="7">
        <v>42706</v>
      </c>
      <c r="C6699" t="s">
        <v>3251</v>
      </c>
      <c r="D6699" t="s">
        <v>5124</v>
      </c>
      <c r="E6699">
        <v>54.96</v>
      </c>
      <c r="F6699">
        <v>1</v>
      </c>
      <c r="G6699">
        <v>0</v>
      </c>
      <c r="H6699">
        <v>26.930399999999999</v>
      </c>
      <c r="I6699" t="s">
        <v>44</v>
      </c>
      <c r="J6699" t="s">
        <v>85</v>
      </c>
      <c r="K6699" t="s">
        <v>5125</v>
      </c>
      <c r="L6699" t="s">
        <v>137</v>
      </c>
      <c r="M6699" t="s">
        <v>243</v>
      </c>
      <c r="N6699" t="s">
        <v>244</v>
      </c>
      <c r="O6699">
        <f t="shared" si="104"/>
        <v>2016</v>
      </c>
    </row>
    <row r="6700" spans="1:15" x14ac:dyDescent="0.3">
      <c r="A6700" t="s">
        <v>8236</v>
      </c>
      <c r="B6700" s="7">
        <v>42937</v>
      </c>
      <c r="C6700" t="s">
        <v>3829</v>
      </c>
      <c r="D6700" t="s">
        <v>8237</v>
      </c>
      <c r="E6700">
        <v>16.34</v>
      </c>
      <c r="F6700">
        <v>2</v>
      </c>
      <c r="G6700">
        <v>0</v>
      </c>
      <c r="H6700">
        <v>7.6798000000000002</v>
      </c>
      <c r="I6700" t="s">
        <v>44</v>
      </c>
      <c r="J6700" t="s">
        <v>85</v>
      </c>
      <c r="K6700" t="s">
        <v>8238</v>
      </c>
      <c r="L6700" t="s">
        <v>47</v>
      </c>
      <c r="M6700" t="s">
        <v>48</v>
      </c>
      <c r="N6700" t="s">
        <v>840</v>
      </c>
      <c r="O6700">
        <f t="shared" si="104"/>
        <v>2017</v>
      </c>
    </row>
    <row r="6701" spans="1:15" x14ac:dyDescent="0.3">
      <c r="A6701" t="s">
        <v>8236</v>
      </c>
      <c r="B6701" s="7">
        <v>42937</v>
      </c>
      <c r="C6701" t="s">
        <v>3829</v>
      </c>
      <c r="D6701" t="s">
        <v>4073</v>
      </c>
      <c r="E6701">
        <v>225.29599999999999</v>
      </c>
      <c r="F6701">
        <v>2</v>
      </c>
      <c r="G6701">
        <v>0.2</v>
      </c>
      <c r="H6701">
        <v>22.529599999999999</v>
      </c>
      <c r="I6701" t="s">
        <v>32</v>
      </c>
      <c r="J6701" t="s">
        <v>39</v>
      </c>
      <c r="K6701" t="s">
        <v>4074</v>
      </c>
      <c r="L6701" t="s">
        <v>47</v>
      </c>
      <c r="M6701" t="s">
        <v>48</v>
      </c>
      <c r="N6701" t="s">
        <v>840</v>
      </c>
      <c r="O6701">
        <f t="shared" si="104"/>
        <v>2017</v>
      </c>
    </row>
    <row r="6702" spans="1:15" x14ac:dyDescent="0.3">
      <c r="A6702" t="s">
        <v>8236</v>
      </c>
      <c r="B6702" s="7">
        <v>42937</v>
      </c>
      <c r="C6702" t="s">
        <v>3829</v>
      </c>
      <c r="D6702" t="s">
        <v>1062</v>
      </c>
      <c r="E6702">
        <v>50.351999999999997</v>
      </c>
      <c r="F6702">
        <v>3</v>
      </c>
      <c r="G6702">
        <v>0.2</v>
      </c>
      <c r="H6702">
        <v>17.623200000000001</v>
      </c>
      <c r="I6702" t="s">
        <v>44</v>
      </c>
      <c r="J6702" t="s">
        <v>73</v>
      </c>
      <c r="K6702" t="s">
        <v>1063</v>
      </c>
      <c r="L6702" t="s">
        <v>47</v>
      </c>
      <c r="M6702" t="s">
        <v>48</v>
      </c>
      <c r="N6702" t="s">
        <v>840</v>
      </c>
      <c r="O6702">
        <f t="shared" si="104"/>
        <v>2017</v>
      </c>
    </row>
    <row r="6703" spans="1:15" x14ac:dyDescent="0.3">
      <c r="A6703" t="s">
        <v>8239</v>
      </c>
      <c r="B6703" s="7">
        <v>42144</v>
      </c>
      <c r="C6703" t="s">
        <v>3647</v>
      </c>
      <c r="D6703" t="s">
        <v>4077</v>
      </c>
      <c r="E6703">
        <v>163.136</v>
      </c>
      <c r="F6703">
        <v>4</v>
      </c>
      <c r="G6703">
        <v>0.2</v>
      </c>
      <c r="H6703">
        <v>20.391999999999999</v>
      </c>
      <c r="I6703" t="s">
        <v>32</v>
      </c>
      <c r="J6703" t="s">
        <v>63</v>
      </c>
      <c r="K6703" t="s">
        <v>4078</v>
      </c>
      <c r="L6703" t="s">
        <v>35</v>
      </c>
      <c r="M6703" t="s">
        <v>87</v>
      </c>
      <c r="N6703" t="s">
        <v>8198</v>
      </c>
      <c r="O6703">
        <f t="shared" si="104"/>
        <v>2015</v>
      </c>
    </row>
    <row r="6704" spans="1:15" x14ac:dyDescent="0.3">
      <c r="A6704" t="s">
        <v>8239</v>
      </c>
      <c r="B6704" s="7">
        <v>42144</v>
      </c>
      <c r="C6704" t="s">
        <v>3647</v>
      </c>
      <c r="D6704" t="s">
        <v>3018</v>
      </c>
      <c r="E6704">
        <v>6.4080000000000004</v>
      </c>
      <c r="F6704">
        <v>4</v>
      </c>
      <c r="G6704">
        <v>0.7</v>
      </c>
      <c r="H6704">
        <v>-4.9127999999999998</v>
      </c>
      <c r="I6704" t="s">
        <v>44</v>
      </c>
      <c r="J6704" t="s">
        <v>73</v>
      </c>
      <c r="K6704" t="s">
        <v>3019</v>
      </c>
      <c r="L6704" t="s">
        <v>35</v>
      </c>
      <c r="M6704" t="s">
        <v>87</v>
      </c>
      <c r="N6704" t="s">
        <v>8198</v>
      </c>
      <c r="O6704">
        <f t="shared" si="104"/>
        <v>2015</v>
      </c>
    </row>
    <row r="6705" spans="1:15" x14ac:dyDescent="0.3">
      <c r="A6705" t="s">
        <v>8240</v>
      </c>
      <c r="B6705" s="7">
        <v>42178</v>
      </c>
      <c r="C6705" t="s">
        <v>2866</v>
      </c>
      <c r="D6705" t="s">
        <v>4393</v>
      </c>
      <c r="E6705">
        <v>217.584</v>
      </c>
      <c r="F6705">
        <v>2</v>
      </c>
      <c r="G6705">
        <v>0.2</v>
      </c>
      <c r="H6705">
        <v>19.038599999999999</v>
      </c>
      <c r="I6705" t="s">
        <v>69</v>
      </c>
      <c r="J6705" t="s">
        <v>70</v>
      </c>
      <c r="K6705" t="s">
        <v>4394</v>
      </c>
      <c r="L6705" t="s">
        <v>47</v>
      </c>
      <c r="M6705" t="s">
        <v>48</v>
      </c>
      <c r="N6705" t="s">
        <v>1041</v>
      </c>
      <c r="O6705">
        <f t="shared" si="104"/>
        <v>2015</v>
      </c>
    </row>
    <row r="6706" spans="1:15" x14ac:dyDescent="0.3">
      <c r="A6706" t="s">
        <v>8240</v>
      </c>
      <c r="B6706" s="7">
        <v>42178</v>
      </c>
      <c r="C6706" t="s">
        <v>2866</v>
      </c>
      <c r="D6706" t="s">
        <v>2764</v>
      </c>
      <c r="E6706">
        <v>5.43</v>
      </c>
      <c r="F6706">
        <v>3</v>
      </c>
      <c r="G6706">
        <v>0</v>
      </c>
      <c r="H6706">
        <v>1.7919</v>
      </c>
      <c r="I6706" t="s">
        <v>44</v>
      </c>
      <c r="J6706" t="s">
        <v>241</v>
      </c>
      <c r="K6706" t="s">
        <v>2765</v>
      </c>
      <c r="L6706" t="s">
        <v>47</v>
      </c>
      <c r="M6706" t="s">
        <v>48</v>
      </c>
      <c r="N6706" t="s">
        <v>1041</v>
      </c>
      <c r="O6706">
        <f t="shared" si="104"/>
        <v>2015</v>
      </c>
    </row>
    <row r="6707" spans="1:15" x14ac:dyDescent="0.3">
      <c r="A6707" t="s">
        <v>8240</v>
      </c>
      <c r="B6707" s="7">
        <v>42178</v>
      </c>
      <c r="C6707" t="s">
        <v>2866</v>
      </c>
      <c r="D6707" t="s">
        <v>614</v>
      </c>
      <c r="E6707">
        <v>143.976</v>
      </c>
      <c r="F6707">
        <v>3</v>
      </c>
      <c r="G6707">
        <v>0.2</v>
      </c>
      <c r="H6707">
        <v>8.9984999999999999</v>
      </c>
      <c r="I6707" t="s">
        <v>69</v>
      </c>
      <c r="J6707" t="s">
        <v>70</v>
      </c>
      <c r="K6707" t="s">
        <v>615</v>
      </c>
      <c r="L6707" t="s">
        <v>47</v>
      </c>
      <c r="M6707" t="s">
        <v>48</v>
      </c>
      <c r="N6707" t="s">
        <v>1041</v>
      </c>
      <c r="O6707">
        <f t="shared" si="104"/>
        <v>2015</v>
      </c>
    </row>
    <row r="6708" spans="1:15" x14ac:dyDescent="0.3">
      <c r="A6708" t="s">
        <v>8241</v>
      </c>
      <c r="B6708" s="7">
        <v>42623</v>
      </c>
      <c r="C6708" t="s">
        <v>2046</v>
      </c>
      <c r="D6708" t="s">
        <v>3141</v>
      </c>
      <c r="E6708">
        <v>519.67999999999995</v>
      </c>
      <c r="F6708">
        <v>7</v>
      </c>
      <c r="G6708">
        <v>0.2</v>
      </c>
      <c r="H6708">
        <v>58.463999999999999</v>
      </c>
      <c r="I6708" t="s">
        <v>69</v>
      </c>
      <c r="J6708" t="s">
        <v>70</v>
      </c>
      <c r="K6708" t="s">
        <v>3142</v>
      </c>
      <c r="L6708" t="s">
        <v>35</v>
      </c>
      <c r="M6708" t="s">
        <v>55</v>
      </c>
      <c r="N6708" t="s">
        <v>56</v>
      </c>
      <c r="O6708">
        <f t="shared" si="104"/>
        <v>2016</v>
      </c>
    </row>
    <row r="6709" spans="1:15" x14ac:dyDescent="0.3">
      <c r="A6709" t="s">
        <v>8242</v>
      </c>
      <c r="B6709" s="7">
        <v>41742</v>
      </c>
      <c r="C6709" t="s">
        <v>3029</v>
      </c>
      <c r="D6709" t="s">
        <v>8243</v>
      </c>
      <c r="E6709">
        <v>7.83</v>
      </c>
      <c r="F6709">
        <v>3</v>
      </c>
      <c r="G6709">
        <v>0</v>
      </c>
      <c r="H6709">
        <v>3.6017999999999999</v>
      </c>
      <c r="I6709" t="s">
        <v>44</v>
      </c>
      <c r="J6709" t="s">
        <v>45</v>
      </c>
      <c r="K6709" t="s">
        <v>8244</v>
      </c>
      <c r="L6709" t="s">
        <v>137</v>
      </c>
      <c r="M6709" t="s">
        <v>2405</v>
      </c>
      <c r="N6709" t="s">
        <v>3961</v>
      </c>
      <c r="O6709">
        <f t="shared" si="104"/>
        <v>2014</v>
      </c>
    </row>
    <row r="6710" spans="1:15" x14ac:dyDescent="0.3">
      <c r="A6710" t="s">
        <v>8245</v>
      </c>
      <c r="B6710" s="7">
        <v>42322</v>
      </c>
      <c r="C6710" t="s">
        <v>402</v>
      </c>
      <c r="D6710" t="s">
        <v>608</v>
      </c>
      <c r="E6710">
        <v>883.84</v>
      </c>
      <c r="F6710">
        <v>4</v>
      </c>
      <c r="G6710">
        <v>0.2</v>
      </c>
      <c r="H6710">
        <v>99.432000000000002</v>
      </c>
      <c r="I6710" t="s">
        <v>32</v>
      </c>
      <c r="J6710" t="s">
        <v>39</v>
      </c>
      <c r="K6710" t="s">
        <v>609</v>
      </c>
      <c r="L6710" t="s">
        <v>47</v>
      </c>
      <c r="M6710" t="s">
        <v>592</v>
      </c>
      <c r="N6710" t="s">
        <v>8246</v>
      </c>
      <c r="O6710">
        <f t="shared" si="104"/>
        <v>2015</v>
      </c>
    </row>
    <row r="6711" spans="1:15" x14ac:dyDescent="0.3">
      <c r="A6711" t="s">
        <v>8245</v>
      </c>
      <c r="B6711" s="7">
        <v>42322</v>
      </c>
      <c r="C6711" t="s">
        <v>402</v>
      </c>
      <c r="D6711" t="s">
        <v>959</v>
      </c>
      <c r="E6711">
        <v>230.352</v>
      </c>
      <c r="F6711">
        <v>3</v>
      </c>
      <c r="G6711">
        <v>0.2</v>
      </c>
      <c r="H6711">
        <v>20.155799999999999</v>
      </c>
      <c r="I6711" t="s">
        <v>32</v>
      </c>
      <c r="J6711" t="s">
        <v>39</v>
      </c>
      <c r="K6711" t="s">
        <v>960</v>
      </c>
      <c r="L6711" t="s">
        <v>47</v>
      </c>
      <c r="M6711" t="s">
        <v>592</v>
      </c>
      <c r="N6711" t="s">
        <v>8246</v>
      </c>
      <c r="O6711">
        <f t="shared" si="104"/>
        <v>2015</v>
      </c>
    </row>
    <row r="6712" spans="1:15" x14ac:dyDescent="0.3">
      <c r="A6712" t="s">
        <v>8247</v>
      </c>
      <c r="B6712" s="7">
        <v>42713</v>
      </c>
      <c r="C6712" t="s">
        <v>558</v>
      </c>
      <c r="D6712" t="s">
        <v>4096</v>
      </c>
      <c r="E6712">
        <v>273.92</v>
      </c>
      <c r="F6712">
        <v>8</v>
      </c>
      <c r="G6712">
        <v>0.2</v>
      </c>
      <c r="H6712">
        <v>99.296000000000006</v>
      </c>
      <c r="I6712" t="s">
        <v>44</v>
      </c>
      <c r="J6712" t="s">
        <v>73</v>
      </c>
      <c r="K6712" t="s">
        <v>4097</v>
      </c>
      <c r="L6712" t="s">
        <v>47</v>
      </c>
      <c r="M6712" t="s">
        <v>48</v>
      </c>
      <c r="N6712" t="s">
        <v>4448</v>
      </c>
      <c r="O6712">
        <f t="shared" si="104"/>
        <v>2016</v>
      </c>
    </row>
    <row r="6713" spans="1:15" x14ac:dyDescent="0.3">
      <c r="A6713" t="s">
        <v>8248</v>
      </c>
      <c r="B6713" s="7">
        <v>42965</v>
      </c>
      <c r="C6713" t="s">
        <v>2233</v>
      </c>
      <c r="D6713" t="s">
        <v>3567</v>
      </c>
      <c r="E6713">
        <v>9.9120000000000008</v>
      </c>
      <c r="F6713">
        <v>3</v>
      </c>
      <c r="G6713">
        <v>0.2</v>
      </c>
      <c r="H6713">
        <v>1.2390000000000001</v>
      </c>
      <c r="I6713" t="s">
        <v>44</v>
      </c>
      <c r="J6713" t="s">
        <v>66</v>
      </c>
      <c r="K6713" t="s">
        <v>3568</v>
      </c>
      <c r="L6713" t="s">
        <v>137</v>
      </c>
      <c r="M6713" t="s">
        <v>445</v>
      </c>
      <c r="N6713" t="s">
        <v>446</v>
      </c>
      <c r="O6713">
        <f t="shared" si="104"/>
        <v>2017</v>
      </c>
    </row>
    <row r="6714" spans="1:15" x14ac:dyDescent="0.3">
      <c r="A6714" t="s">
        <v>8249</v>
      </c>
      <c r="B6714" s="7">
        <v>43083</v>
      </c>
      <c r="C6714" t="s">
        <v>571</v>
      </c>
      <c r="D6714" t="s">
        <v>4783</v>
      </c>
      <c r="E6714">
        <v>266.35199999999998</v>
      </c>
      <c r="F6714">
        <v>6</v>
      </c>
      <c r="G6714">
        <v>0.6</v>
      </c>
      <c r="H6714">
        <v>-292.98719999999997</v>
      </c>
      <c r="I6714" t="s">
        <v>32</v>
      </c>
      <c r="J6714" t="s">
        <v>63</v>
      </c>
      <c r="K6714" t="s">
        <v>4784</v>
      </c>
      <c r="L6714" t="s">
        <v>99</v>
      </c>
      <c r="M6714" t="s">
        <v>193</v>
      </c>
      <c r="N6714" t="s">
        <v>3776</v>
      </c>
      <c r="O6714">
        <f t="shared" si="104"/>
        <v>2017</v>
      </c>
    </row>
    <row r="6715" spans="1:15" x14ac:dyDescent="0.3">
      <c r="A6715" t="s">
        <v>8249</v>
      </c>
      <c r="B6715" s="7">
        <v>43083</v>
      </c>
      <c r="C6715" t="s">
        <v>571</v>
      </c>
      <c r="D6715" t="s">
        <v>956</v>
      </c>
      <c r="E6715">
        <v>56.328000000000003</v>
      </c>
      <c r="F6715">
        <v>3</v>
      </c>
      <c r="G6715">
        <v>0.6</v>
      </c>
      <c r="H6715">
        <v>-26.755800000000001</v>
      </c>
      <c r="I6715" t="s">
        <v>32</v>
      </c>
      <c r="J6715" t="s">
        <v>63</v>
      </c>
      <c r="K6715" t="s">
        <v>957</v>
      </c>
      <c r="L6715" t="s">
        <v>99</v>
      </c>
      <c r="M6715" t="s">
        <v>193</v>
      </c>
      <c r="N6715" t="s">
        <v>3776</v>
      </c>
      <c r="O6715">
        <f t="shared" si="104"/>
        <v>2017</v>
      </c>
    </row>
    <row r="6716" spans="1:15" x14ac:dyDescent="0.3">
      <c r="A6716" t="s">
        <v>8249</v>
      </c>
      <c r="B6716" s="7">
        <v>43083</v>
      </c>
      <c r="C6716" t="s">
        <v>571</v>
      </c>
      <c r="D6716" t="s">
        <v>3314</v>
      </c>
      <c r="E6716">
        <v>39.264000000000003</v>
      </c>
      <c r="F6716">
        <v>3</v>
      </c>
      <c r="G6716">
        <v>0.2</v>
      </c>
      <c r="H6716">
        <v>-4.9080000000000004</v>
      </c>
      <c r="I6716" t="s">
        <v>69</v>
      </c>
      <c r="J6716" t="s">
        <v>148</v>
      </c>
      <c r="K6716" t="s">
        <v>3315</v>
      </c>
      <c r="L6716" t="s">
        <v>99</v>
      </c>
      <c r="M6716" t="s">
        <v>193</v>
      </c>
      <c r="N6716" t="s">
        <v>3776</v>
      </c>
      <c r="O6716">
        <f t="shared" si="104"/>
        <v>2017</v>
      </c>
    </row>
    <row r="6717" spans="1:15" x14ac:dyDescent="0.3">
      <c r="A6717" t="s">
        <v>8249</v>
      </c>
      <c r="B6717" s="7">
        <v>43083</v>
      </c>
      <c r="C6717" t="s">
        <v>571</v>
      </c>
      <c r="D6717" t="s">
        <v>6111</v>
      </c>
      <c r="E6717">
        <v>95.231999999999999</v>
      </c>
      <c r="F6717">
        <v>6</v>
      </c>
      <c r="G6717">
        <v>0.2</v>
      </c>
      <c r="H6717">
        <v>24.9984</v>
      </c>
      <c r="I6717" t="s">
        <v>44</v>
      </c>
      <c r="J6717" t="s">
        <v>66</v>
      </c>
      <c r="K6717" t="s">
        <v>6112</v>
      </c>
      <c r="L6717" t="s">
        <v>99</v>
      </c>
      <c r="M6717" t="s">
        <v>193</v>
      </c>
      <c r="N6717" t="s">
        <v>3776</v>
      </c>
      <c r="O6717">
        <f t="shared" si="104"/>
        <v>2017</v>
      </c>
    </row>
    <row r="6718" spans="1:15" x14ac:dyDescent="0.3">
      <c r="A6718" t="s">
        <v>8250</v>
      </c>
      <c r="B6718" s="7">
        <v>42468</v>
      </c>
      <c r="C6718" t="s">
        <v>2031</v>
      </c>
      <c r="D6718" t="s">
        <v>2261</v>
      </c>
      <c r="E6718">
        <v>30</v>
      </c>
      <c r="F6718">
        <v>6</v>
      </c>
      <c r="G6718">
        <v>0</v>
      </c>
      <c r="H6718">
        <v>14.4</v>
      </c>
      <c r="I6718" t="s">
        <v>44</v>
      </c>
      <c r="J6718" t="s">
        <v>241</v>
      </c>
      <c r="K6718" t="s">
        <v>2262</v>
      </c>
      <c r="L6718" t="s">
        <v>35</v>
      </c>
      <c r="M6718" t="s">
        <v>1511</v>
      </c>
      <c r="N6718" t="s">
        <v>5114</v>
      </c>
      <c r="O6718">
        <f t="shared" si="104"/>
        <v>2016</v>
      </c>
    </row>
    <row r="6719" spans="1:15" x14ac:dyDescent="0.3">
      <c r="A6719" t="s">
        <v>8250</v>
      </c>
      <c r="B6719" s="7">
        <v>42468</v>
      </c>
      <c r="C6719" t="s">
        <v>2031</v>
      </c>
      <c r="D6719" t="s">
        <v>1872</v>
      </c>
      <c r="E6719">
        <v>25.92</v>
      </c>
      <c r="F6719">
        <v>4</v>
      </c>
      <c r="G6719">
        <v>0</v>
      </c>
      <c r="H6719">
        <v>12.700799999999999</v>
      </c>
      <c r="I6719" t="s">
        <v>44</v>
      </c>
      <c r="J6719" t="s">
        <v>85</v>
      </c>
      <c r="K6719" t="s">
        <v>1873</v>
      </c>
      <c r="L6719" t="s">
        <v>35</v>
      </c>
      <c r="M6719" t="s">
        <v>1511</v>
      </c>
      <c r="N6719" t="s">
        <v>5114</v>
      </c>
      <c r="O6719">
        <f t="shared" si="104"/>
        <v>2016</v>
      </c>
    </row>
    <row r="6720" spans="1:15" x14ac:dyDescent="0.3">
      <c r="A6720" t="s">
        <v>8250</v>
      </c>
      <c r="B6720" s="7">
        <v>42468</v>
      </c>
      <c r="C6720" t="s">
        <v>2031</v>
      </c>
      <c r="D6720" t="s">
        <v>3054</v>
      </c>
      <c r="E6720">
        <v>159.91999999999999</v>
      </c>
      <c r="F6720">
        <v>4</v>
      </c>
      <c r="G6720">
        <v>0</v>
      </c>
      <c r="H6720">
        <v>31.984000000000002</v>
      </c>
      <c r="I6720" t="s">
        <v>32</v>
      </c>
      <c r="J6720" t="s">
        <v>63</v>
      </c>
      <c r="K6720" t="s">
        <v>3055</v>
      </c>
      <c r="L6720" t="s">
        <v>35</v>
      </c>
      <c r="M6720" t="s">
        <v>1511</v>
      </c>
      <c r="N6720" t="s">
        <v>5114</v>
      </c>
      <c r="O6720">
        <f t="shared" si="104"/>
        <v>2016</v>
      </c>
    </row>
    <row r="6721" spans="1:15" x14ac:dyDescent="0.3">
      <c r="A6721" t="s">
        <v>8251</v>
      </c>
      <c r="B6721" s="7">
        <v>42720</v>
      </c>
      <c r="C6721" t="s">
        <v>134</v>
      </c>
      <c r="D6721" t="s">
        <v>3217</v>
      </c>
      <c r="E6721">
        <v>34.944000000000003</v>
      </c>
      <c r="F6721">
        <v>3</v>
      </c>
      <c r="G6721">
        <v>0.2</v>
      </c>
      <c r="H6721">
        <v>3.0575999999999999</v>
      </c>
      <c r="I6721" t="s">
        <v>44</v>
      </c>
      <c r="J6721" t="s">
        <v>76</v>
      </c>
      <c r="K6721" t="s">
        <v>3218</v>
      </c>
      <c r="L6721" t="s">
        <v>35</v>
      </c>
      <c r="M6721" t="s">
        <v>87</v>
      </c>
      <c r="N6721" t="s">
        <v>8252</v>
      </c>
      <c r="O6721">
        <f t="shared" si="104"/>
        <v>2016</v>
      </c>
    </row>
    <row r="6722" spans="1:15" x14ac:dyDescent="0.3">
      <c r="A6722" t="s">
        <v>8253</v>
      </c>
      <c r="B6722" s="7">
        <v>42997</v>
      </c>
      <c r="C6722" t="s">
        <v>2321</v>
      </c>
      <c r="D6722" t="s">
        <v>2165</v>
      </c>
      <c r="E6722">
        <v>149.94999999999999</v>
      </c>
      <c r="F6722">
        <v>5</v>
      </c>
      <c r="G6722">
        <v>0</v>
      </c>
      <c r="H6722">
        <v>31.4895</v>
      </c>
      <c r="I6722" t="s">
        <v>69</v>
      </c>
      <c r="J6722" t="s">
        <v>148</v>
      </c>
      <c r="K6722" t="s">
        <v>2166</v>
      </c>
      <c r="L6722" t="s">
        <v>47</v>
      </c>
      <c r="M6722" t="s">
        <v>48</v>
      </c>
      <c r="N6722" t="s">
        <v>49</v>
      </c>
      <c r="O6722">
        <f t="shared" ref="O6722:O6785" si="105">YEAR(B6722)</f>
        <v>2017</v>
      </c>
    </row>
    <row r="6723" spans="1:15" x14ac:dyDescent="0.3">
      <c r="A6723" t="s">
        <v>8253</v>
      </c>
      <c r="B6723" s="7">
        <v>42997</v>
      </c>
      <c r="C6723" t="s">
        <v>2321</v>
      </c>
      <c r="D6723" t="s">
        <v>7618</v>
      </c>
      <c r="E6723">
        <v>23.32</v>
      </c>
      <c r="F6723">
        <v>2</v>
      </c>
      <c r="G6723">
        <v>0</v>
      </c>
      <c r="H6723">
        <v>6.0632000000000001</v>
      </c>
      <c r="I6723" t="s">
        <v>44</v>
      </c>
      <c r="J6723" t="s">
        <v>66</v>
      </c>
      <c r="K6723" t="s">
        <v>7619</v>
      </c>
      <c r="L6723" t="s">
        <v>47</v>
      </c>
      <c r="M6723" t="s">
        <v>48</v>
      </c>
      <c r="N6723" t="s">
        <v>49</v>
      </c>
      <c r="O6723">
        <f t="shared" si="105"/>
        <v>2017</v>
      </c>
    </row>
    <row r="6724" spans="1:15" x14ac:dyDescent="0.3">
      <c r="A6724" t="s">
        <v>8253</v>
      </c>
      <c r="B6724" s="7">
        <v>42997</v>
      </c>
      <c r="C6724" t="s">
        <v>2321</v>
      </c>
      <c r="D6724" t="s">
        <v>4507</v>
      </c>
      <c r="E6724">
        <v>16.739999999999998</v>
      </c>
      <c r="F6724">
        <v>3</v>
      </c>
      <c r="G6724">
        <v>0</v>
      </c>
      <c r="H6724">
        <v>4.8545999999999996</v>
      </c>
      <c r="I6724" t="s">
        <v>44</v>
      </c>
      <c r="J6724" t="s">
        <v>66</v>
      </c>
      <c r="K6724" t="s">
        <v>4508</v>
      </c>
      <c r="L6724" t="s">
        <v>47</v>
      </c>
      <c r="M6724" t="s">
        <v>48</v>
      </c>
      <c r="N6724" t="s">
        <v>49</v>
      </c>
      <c r="O6724">
        <f t="shared" si="105"/>
        <v>2017</v>
      </c>
    </row>
    <row r="6725" spans="1:15" x14ac:dyDescent="0.3">
      <c r="A6725" t="s">
        <v>8254</v>
      </c>
      <c r="B6725" s="7">
        <v>42982</v>
      </c>
      <c r="C6725" t="s">
        <v>6156</v>
      </c>
      <c r="D6725" t="s">
        <v>3868</v>
      </c>
      <c r="E6725">
        <v>14.82</v>
      </c>
      <c r="F6725">
        <v>6</v>
      </c>
      <c r="G6725">
        <v>0</v>
      </c>
      <c r="H6725">
        <v>6.9653999999999998</v>
      </c>
      <c r="I6725" t="s">
        <v>44</v>
      </c>
      <c r="J6725" t="s">
        <v>241</v>
      </c>
      <c r="K6725" t="s">
        <v>500</v>
      </c>
      <c r="L6725" t="s">
        <v>137</v>
      </c>
      <c r="M6725" t="s">
        <v>2372</v>
      </c>
      <c r="N6725" t="s">
        <v>7837</v>
      </c>
      <c r="O6725">
        <f t="shared" si="105"/>
        <v>2017</v>
      </c>
    </row>
    <row r="6726" spans="1:15" x14ac:dyDescent="0.3">
      <c r="A6726" t="s">
        <v>8255</v>
      </c>
      <c r="B6726" s="7">
        <v>42625</v>
      </c>
      <c r="C6726" t="s">
        <v>1712</v>
      </c>
      <c r="D6726" t="s">
        <v>764</v>
      </c>
      <c r="E6726">
        <v>10.47</v>
      </c>
      <c r="F6726">
        <v>3</v>
      </c>
      <c r="G6726">
        <v>0</v>
      </c>
      <c r="H6726">
        <v>4.8162000000000003</v>
      </c>
      <c r="I6726" t="s">
        <v>44</v>
      </c>
      <c r="J6726" t="s">
        <v>241</v>
      </c>
      <c r="K6726" t="s">
        <v>765</v>
      </c>
      <c r="L6726" t="s">
        <v>47</v>
      </c>
      <c r="M6726" t="s">
        <v>93</v>
      </c>
      <c r="N6726" t="s">
        <v>94</v>
      </c>
      <c r="O6726">
        <f t="shared" si="105"/>
        <v>2016</v>
      </c>
    </row>
    <row r="6727" spans="1:15" x14ac:dyDescent="0.3">
      <c r="A6727" t="s">
        <v>8255</v>
      </c>
      <c r="B6727" s="7">
        <v>42625</v>
      </c>
      <c r="C6727" t="s">
        <v>1712</v>
      </c>
      <c r="D6727" t="s">
        <v>6620</v>
      </c>
      <c r="E6727">
        <v>11.07</v>
      </c>
      <c r="F6727">
        <v>3</v>
      </c>
      <c r="G6727">
        <v>0</v>
      </c>
      <c r="H6727">
        <v>5.2028999999999996</v>
      </c>
      <c r="I6727" t="s">
        <v>44</v>
      </c>
      <c r="J6727" t="s">
        <v>45</v>
      </c>
      <c r="K6727" t="s">
        <v>6621</v>
      </c>
      <c r="L6727" t="s">
        <v>47</v>
      </c>
      <c r="M6727" t="s">
        <v>93</v>
      </c>
      <c r="N6727" t="s">
        <v>94</v>
      </c>
      <c r="O6727">
        <f t="shared" si="105"/>
        <v>2016</v>
      </c>
    </row>
    <row r="6728" spans="1:15" x14ac:dyDescent="0.3">
      <c r="A6728" t="s">
        <v>8255</v>
      </c>
      <c r="B6728" s="7">
        <v>42625</v>
      </c>
      <c r="C6728" t="s">
        <v>1712</v>
      </c>
      <c r="D6728" t="s">
        <v>2146</v>
      </c>
      <c r="E6728">
        <v>20.704000000000001</v>
      </c>
      <c r="F6728">
        <v>4</v>
      </c>
      <c r="G6728">
        <v>0.2</v>
      </c>
      <c r="H6728">
        <v>7.7640000000000002</v>
      </c>
      <c r="I6728" t="s">
        <v>44</v>
      </c>
      <c r="J6728" t="s">
        <v>73</v>
      </c>
      <c r="K6728" t="s">
        <v>2147</v>
      </c>
      <c r="L6728" t="s">
        <v>47</v>
      </c>
      <c r="M6728" t="s">
        <v>93</v>
      </c>
      <c r="N6728" t="s">
        <v>94</v>
      </c>
      <c r="O6728">
        <f t="shared" si="105"/>
        <v>2016</v>
      </c>
    </row>
    <row r="6729" spans="1:15" x14ac:dyDescent="0.3">
      <c r="A6729" t="s">
        <v>8256</v>
      </c>
      <c r="B6729" s="7">
        <v>42957</v>
      </c>
      <c r="C6729" t="s">
        <v>2046</v>
      </c>
      <c r="D6729" t="s">
        <v>7396</v>
      </c>
      <c r="E6729">
        <v>177.2</v>
      </c>
      <c r="F6729">
        <v>5</v>
      </c>
      <c r="G6729">
        <v>0</v>
      </c>
      <c r="H6729">
        <v>83.284000000000006</v>
      </c>
      <c r="I6729" t="s">
        <v>44</v>
      </c>
      <c r="J6729" t="s">
        <v>85</v>
      </c>
      <c r="K6729" t="s">
        <v>7397</v>
      </c>
      <c r="L6729" t="s">
        <v>99</v>
      </c>
      <c r="M6729" t="s">
        <v>230</v>
      </c>
      <c r="N6729" t="s">
        <v>1296</v>
      </c>
      <c r="O6729">
        <f t="shared" si="105"/>
        <v>2017</v>
      </c>
    </row>
    <row r="6730" spans="1:15" x14ac:dyDescent="0.3">
      <c r="A6730" t="s">
        <v>8257</v>
      </c>
      <c r="B6730" s="7">
        <v>42678</v>
      </c>
      <c r="C6730" t="s">
        <v>6130</v>
      </c>
      <c r="D6730" t="s">
        <v>4144</v>
      </c>
      <c r="E6730">
        <v>50.496000000000002</v>
      </c>
      <c r="F6730">
        <v>6</v>
      </c>
      <c r="G6730">
        <v>0.2</v>
      </c>
      <c r="H6730">
        <v>8.2056000000000004</v>
      </c>
      <c r="I6730" t="s">
        <v>32</v>
      </c>
      <c r="J6730" t="s">
        <v>63</v>
      </c>
      <c r="K6730" t="s">
        <v>4145</v>
      </c>
      <c r="L6730" t="s">
        <v>35</v>
      </c>
      <c r="M6730" t="s">
        <v>55</v>
      </c>
      <c r="N6730" t="s">
        <v>1256</v>
      </c>
      <c r="O6730">
        <f t="shared" si="105"/>
        <v>2016</v>
      </c>
    </row>
    <row r="6731" spans="1:15" x14ac:dyDescent="0.3">
      <c r="A6731" t="s">
        <v>8258</v>
      </c>
      <c r="B6731" s="7">
        <v>42173</v>
      </c>
      <c r="C6731" t="s">
        <v>2143</v>
      </c>
      <c r="D6731" t="s">
        <v>4619</v>
      </c>
      <c r="E6731">
        <v>6.1289999999999996</v>
      </c>
      <c r="F6731">
        <v>3</v>
      </c>
      <c r="G6731">
        <v>0.7</v>
      </c>
      <c r="H6731">
        <v>-4.4946000000000002</v>
      </c>
      <c r="I6731" t="s">
        <v>44</v>
      </c>
      <c r="J6731" t="s">
        <v>73</v>
      </c>
      <c r="K6731" t="s">
        <v>4620</v>
      </c>
      <c r="L6731" t="s">
        <v>35</v>
      </c>
      <c r="M6731" t="s">
        <v>303</v>
      </c>
      <c r="N6731" t="s">
        <v>3339</v>
      </c>
      <c r="O6731">
        <f t="shared" si="105"/>
        <v>2015</v>
      </c>
    </row>
    <row r="6732" spans="1:15" x14ac:dyDescent="0.3">
      <c r="A6732" t="s">
        <v>8258</v>
      </c>
      <c r="B6732" s="7">
        <v>42173</v>
      </c>
      <c r="C6732" t="s">
        <v>2143</v>
      </c>
      <c r="D6732" t="s">
        <v>834</v>
      </c>
      <c r="E6732">
        <v>643.13599999999997</v>
      </c>
      <c r="F6732">
        <v>4</v>
      </c>
      <c r="G6732">
        <v>0.2</v>
      </c>
      <c r="H6732">
        <v>56.2744</v>
      </c>
      <c r="I6732" t="s">
        <v>32</v>
      </c>
      <c r="J6732" t="s">
        <v>39</v>
      </c>
      <c r="K6732" t="s">
        <v>835</v>
      </c>
      <c r="L6732" t="s">
        <v>35</v>
      </c>
      <c r="M6732" t="s">
        <v>303</v>
      </c>
      <c r="N6732" t="s">
        <v>3339</v>
      </c>
      <c r="O6732">
        <f t="shared" si="105"/>
        <v>2015</v>
      </c>
    </row>
    <row r="6733" spans="1:15" x14ac:dyDescent="0.3">
      <c r="A6733" t="s">
        <v>8258</v>
      </c>
      <c r="B6733" s="7">
        <v>42173</v>
      </c>
      <c r="C6733" t="s">
        <v>2143</v>
      </c>
      <c r="D6733" t="s">
        <v>1023</v>
      </c>
      <c r="E6733">
        <v>20.736000000000001</v>
      </c>
      <c r="F6733">
        <v>4</v>
      </c>
      <c r="G6733">
        <v>0.2</v>
      </c>
      <c r="H6733">
        <v>7.2576000000000001</v>
      </c>
      <c r="I6733" t="s">
        <v>44</v>
      </c>
      <c r="J6733" t="s">
        <v>85</v>
      </c>
      <c r="K6733" t="s">
        <v>1024</v>
      </c>
      <c r="L6733" t="s">
        <v>35</v>
      </c>
      <c r="M6733" t="s">
        <v>303</v>
      </c>
      <c r="N6733" t="s">
        <v>3339</v>
      </c>
      <c r="O6733">
        <f t="shared" si="105"/>
        <v>2015</v>
      </c>
    </row>
    <row r="6734" spans="1:15" x14ac:dyDescent="0.3">
      <c r="A6734" t="s">
        <v>8259</v>
      </c>
      <c r="B6734" s="7">
        <v>41824</v>
      </c>
      <c r="C6734" t="s">
        <v>6240</v>
      </c>
      <c r="D6734" t="s">
        <v>5607</v>
      </c>
      <c r="E6734">
        <v>177.536</v>
      </c>
      <c r="F6734">
        <v>4</v>
      </c>
      <c r="G6734">
        <v>0.2</v>
      </c>
      <c r="H6734">
        <v>62.137599999999999</v>
      </c>
      <c r="I6734" t="s">
        <v>44</v>
      </c>
      <c r="J6734" t="s">
        <v>85</v>
      </c>
      <c r="K6734" t="s">
        <v>5608</v>
      </c>
      <c r="L6734" t="s">
        <v>47</v>
      </c>
      <c r="M6734" t="s">
        <v>409</v>
      </c>
      <c r="N6734" t="s">
        <v>410</v>
      </c>
      <c r="O6734">
        <f t="shared" si="105"/>
        <v>2014</v>
      </c>
    </row>
    <row r="6735" spans="1:15" x14ac:dyDescent="0.3">
      <c r="A6735" t="s">
        <v>8259</v>
      </c>
      <c r="B6735" s="7">
        <v>41824</v>
      </c>
      <c r="C6735" t="s">
        <v>6240</v>
      </c>
      <c r="D6735" t="s">
        <v>4543</v>
      </c>
      <c r="E6735">
        <v>32.432000000000002</v>
      </c>
      <c r="F6735">
        <v>2</v>
      </c>
      <c r="G6735">
        <v>0.2</v>
      </c>
      <c r="H6735">
        <v>3.2431999999999999</v>
      </c>
      <c r="I6735" t="s">
        <v>44</v>
      </c>
      <c r="J6735" t="s">
        <v>76</v>
      </c>
      <c r="K6735" t="s">
        <v>4544</v>
      </c>
      <c r="L6735" t="s">
        <v>47</v>
      </c>
      <c r="M6735" t="s">
        <v>409</v>
      </c>
      <c r="N6735" t="s">
        <v>410</v>
      </c>
      <c r="O6735">
        <f t="shared" si="105"/>
        <v>2014</v>
      </c>
    </row>
    <row r="6736" spans="1:15" x14ac:dyDescent="0.3">
      <c r="A6736" t="s">
        <v>8260</v>
      </c>
      <c r="B6736" s="7">
        <v>42358</v>
      </c>
      <c r="C6736" t="s">
        <v>7897</v>
      </c>
      <c r="D6736" t="s">
        <v>2306</v>
      </c>
      <c r="E6736">
        <v>11.696</v>
      </c>
      <c r="F6736">
        <v>2</v>
      </c>
      <c r="G6736">
        <v>0.2</v>
      </c>
      <c r="H6736">
        <v>3.9474</v>
      </c>
      <c r="I6736" t="s">
        <v>44</v>
      </c>
      <c r="J6736" t="s">
        <v>45</v>
      </c>
      <c r="K6736" t="s">
        <v>2307</v>
      </c>
      <c r="L6736" t="s">
        <v>35</v>
      </c>
      <c r="M6736" t="s">
        <v>55</v>
      </c>
      <c r="N6736" t="s">
        <v>1256</v>
      </c>
      <c r="O6736">
        <f t="shared" si="105"/>
        <v>2015</v>
      </c>
    </row>
    <row r="6737" spans="1:15" x14ac:dyDescent="0.3">
      <c r="A6737" t="s">
        <v>8261</v>
      </c>
      <c r="B6737" s="7">
        <v>42470</v>
      </c>
      <c r="C6737" t="s">
        <v>4019</v>
      </c>
      <c r="D6737" t="s">
        <v>3390</v>
      </c>
      <c r="E6737">
        <v>113.76</v>
      </c>
      <c r="F6737">
        <v>3</v>
      </c>
      <c r="G6737">
        <v>0</v>
      </c>
      <c r="H6737">
        <v>44.366399999999999</v>
      </c>
      <c r="I6737" t="s">
        <v>44</v>
      </c>
      <c r="J6737" t="s">
        <v>76</v>
      </c>
      <c r="K6737" t="s">
        <v>3391</v>
      </c>
      <c r="L6737" t="s">
        <v>47</v>
      </c>
      <c r="M6737" t="s">
        <v>48</v>
      </c>
      <c r="N6737" t="s">
        <v>120</v>
      </c>
      <c r="O6737">
        <f t="shared" si="105"/>
        <v>2016</v>
      </c>
    </row>
    <row r="6738" spans="1:15" x14ac:dyDescent="0.3">
      <c r="A6738" t="s">
        <v>8261</v>
      </c>
      <c r="B6738" s="7">
        <v>42470</v>
      </c>
      <c r="C6738" t="s">
        <v>4019</v>
      </c>
      <c r="D6738" t="s">
        <v>6740</v>
      </c>
      <c r="E6738">
        <v>579.51</v>
      </c>
      <c r="F6738">
        <v>3</v>
      </c>
      <c r="G6738">
        <v>0</v>
      </c>
      <c r="H6738">
        <v>81.131399999999999</v>
      </c>
      <c r="I6738" t="s">
        <v>44</v>
      </c>
      <c r="J6738" t="s">
        <v>58</v>
      </c>
      <c r="K6738" t="s">
        <v>6741</v>
      </c>
      <c r="L6738" t="s">
        <v>47</v>
      </c>
      <c r="M6738" t="s">
        <v>48</v>
      </c>
      <c r="N6738" t="s">
        <v>120</v>
      </c>
      <c r="O6738">
        <f t="shared" si="105"/>
        <v>2016</v>
      </c>
    </row>
    <row r="6739" spans="1:15" x14ac:dyDescent="0.3">
      <c r="A6739" t="s">
        <v>8261</v>
      </c>
      <c r="B6739" s="7">
        <v>42470</v>
      </c>
      <c r="C6739" t="s">
        <v>4019</v>
      </c>
      <c r="D6739" t="s">
        <v>7727</v>
      </c>
      <c r="E6739">
        <v>150.66</v>
      </c>
      <c r="F6739">
        <v>9</v>
      </c>
      <c r="G6739">
        <v>0</v>
      </c>
      <c r="H6739">
        <v>6.0263999999999998</v>
      </c>
      <c r="I6739" t="s">
        <v>44</v>
      </c>
      <c r="J6739" t="s">
        <v>58</v>
      </c>
      <c r="K6739" t="s">
        <v>7728</v>
      </c>
      <c r="L6739" t="s">
        <v>47</v>
      </c>
      <c r="M6739" t="s">
        <v>48</v>
      </c>
      <c r="N6739" t="s">
        <v>120</v>
      </c>
      <c r="O6739">
        <f t="shared" si="105"/>
        <v>2016</v>
      </c>
    </row>
    <row r="6740" spans="1:15" x14ac:dyDescent="0.3">
      <c r="A6740" t="s">
        <v>8261</v>
      </c>
      <c r="B6740" s="7">
        <v>42470</v>
      </c>
      <c r="C6740" t="s">
        <v>4019</v>
      </c>
      <c r="D6740" t="s">
        <v>1681</v>
      </c>
      <c r="E6740">
        <v>48.031999999999996</v>
      </c>
      <c r="F6740">
        <v>4</v>
      </c>
      <c r="G6740">
        <v>0.2</v>
      </c>
      <c r="H6740">
        <v>15.6104</v>
      </c>
      <c r="I6740" t="s">
        <v>44</v>
      </c>
      <c r="J6740" t="s">
        <v>73</v>
      </c>
      <c r="K6740" t="s">
        <v>1682</v>
      </c>
      <c r="L6740" t="s">
        <v>47</v>
      </c>
      <c r="M6740" t="s">
        <v>48</v>
      </c>
      <c r="N6740" t="s">
        <v>120</v>
      </c>
      <c r="O6740">
        <f t="shared" si="105"/>
        <v>2016</v>
      </c>
    </row>
    <row r="6741" spans="1:15" x14ac:dyDescent="0.3">
      <c r="A6741" t="s">
        <v>8262</v>
      </c>
      <c r="B6741" s="7">
        <v>41785</v>
      </c>
      <c r="C6741" t="s">
        <v>3808</v>
      </c>
      <c r="D6741" t="s">
        <v>4927</v>
      </c>
      <c r="E6741">
        <v>102.624</v>
      </c>
      <c r="F6741">
        <v>3</v>
      </c>
      <c r="G6741">
        <v>0.2</v>
      </c>
      <c r="H6741">
        <v>7.6967999999999996</v>
      </c>
      <c r="I6741" t="s">
        <v>44</v>
      </c>
      <c r="J6741" t="s">
        <v>58</v>
      </c>
      <c r="K6741" t="s">
        <v>4928</v>
      </c>
      <c r="L6741" t="s">
        <v>99</v>
      </c>
      <c r="M6741" t="s">
        <v>193</v>
      </c>
      <c r="N6741" t="s">
        <v>276</v>
      </c>
      <c r="O6741">
        <f t="shared" si="105"/>
        <v>2014</v>
      </c>
    </row>
    <row r="6742" spans="1:15" x14ac:dyDescent="0.3">
      <c r="A6742" t="s">
        <v>8262</v>
      </c>
      <c r="B6742" s="7">
        <v>41785</v>
      </c>
      <c r="C6742" t="s">
        <v>3808</v>
      </c>
      <c r="D6742" t="s">
        <v>4212</v>
      </c>
      <c r="E6742">
        <v>359.77199999999999</v>
      </c>
      <c r="F6742">
        <v>2</v>
      </c>
      <c r="G6742">
        <v>0.3</v>
      </c>
      <c r="H6742">
        <v>-5.1395999999999997</v>
      </c>
      <c r="I6742" t="s">
        <v>32</v>
      </c>
      <c r="J6742" t="s">
        <v>39</v>
      </c>
      <c r="K6742" t="s">
        <v>4213</v>
      </c>
      <c r="L6742" t="s">
        <v>99</v>
      </c>
      <c r="M6742" t="s">
        <v>193</v>
      </c>
      <c r="N6742" t="s">
        <v>276</v>
      </c>
      <c r="O6742">
        <f t="shared" si="105"/>
        <v>2014</v>
      </c>
    </row>
    <row r="6743" spans="1:15" x14ac:dyDescent="0.3">
      <c r="A6743" t="s">
        <v>8262</v>
      </c>
      <c r="B6743" s="7">
        <v>41785</v>
      </c>
      <c r="C6743" t="s">
        <v>3808</v>
      </c>
      <c r="D6743" t="s">
        <v>2742</v>
      </c>
      <c r="E6743">
        <v>13.391999999999999</v>
      </c>
      <c r="F6743">
        <v>3</v>
      </c>
      <c r="G6743">
        <v>0.2</v>
      </c>
      <c r="H6743">
        <v>3.1806000000000001</v>
      </c>
      <c r="I6743" t="s">
        <v>44</v>
      </c>
      <c r="J6743" t="s">
        <v>66</v>
      </c>
      <c r="K6743" t="s">
        <v>2743</v>
      </c>
      <c r="L6743" t="s">
        <v>99</v>
      </c>
      <c r="M6743" t="s">
        <v>193</v>
      </c>
      <c r="N6743" t="s">
        <v>276</v>
      </c>
      <c r="O6743">
        <f t="shared" si="105"/>
        <v>2014</v>
      </c>
    </row>
    <row r="6744" spans="1:15" x14ac:dyDescent="0.3">
      <c r="A6744" t="s">
        <v>8263</v>
      </c>
      <c r="B6744" s="7">
        <v>42922</v>
      </c>
      <c r="C6744" t="s">
        <v>1053</v>
      </c>
      <c r="D6744" t="s">
        <v>274</v>
      </c>
      <c r="E6744">
        <v>122.136</v>
      </c>
      <c r="F6744">
        <v>3</v>
      </c>
      <c r="G6744">
        <v>0.2</v>
      </c>
      <c r="H6744">
        <v>-13.7403</v>
      </c>
      <c r="I6744" t="s">
        <v>32</v>
      </c>
      <c r="J6744" t="s">
        <v>39</v>
      </c>
      <c r="K6744" t="s">
        <v>275</v>
      </c>
      <c r="L6744" t="s">
        <v>47</v>
      </c>
      <c r="M6744" t="s">
        <v>48</v>
      </c>
      <c r="N6744" t="s">
        <v>49</v>
      </c>
      <c r="O6744">
        <f t="shared" si="105"/>
        <v>2017</v>
      </c>
    </row>
    <row r="6745" spans="1:15" x14ac:dyDescent="0.3">
      <c r="A6745" t="s">
        <v>8264</v>
      </c>
      <c r="B6745" s="7">
        <v>42051</v>
      </c>
      <c r="C6745" t="s">
        <v>1026</v>
      </c>
      <c r="D6745" t="s">
        <v>582</v>
      </c>
      <c r="E6745">
        <v>35.880000000000003</v>
      </c>
      <c r="F6745">
        <v>6</v>
      </c>
      <c r="G6745">
        <v>0</v>
      </c>
      <c r="H6745">
        <v>16.146000000000001</v>
      </c>
      <c r="I6745" t="s">
        <v>44</v>
      </c>
      <c r="J6745" t="s">
        <v>85</v>
      </c>
      <c r="K6745" t="s">
        <v>583</v>
      </c>
      <c r="L6745" t="s">
        <v>137</v>
      </c>
      <c r="M6745" t="s">
        <v>2372</v>
      </c>
      <c r="N6745" t="s">
        <v>223</v>
      </c>
      <c r="O6745">
        <f t="shared" si="105"/>
        <v>2015</v>
      </c>
    </row>
    <row r="6746" spans="1:15" x14ac:dyDescent="0.3">
      <c r="A6746" t="s">
        <v>8265</v>
      </c>
      <c r="B6746" s="7">
        <v>42902</v>
      </c>
      <c r="C6746" t="s">
        <v>2866</v>
      </c>
      <c r="D6746" t="s">
        <v>2020</v>
      </c>
      <c r="E6746">
        <v>479.952</v>
      </c>
      <c r="F6746">
        <v>6</v>
      </c>
      <c r="G6746">
        <v>0.2</v>
      </c>
      <c r="H6746">
        <v>107.9892</v>
      </c>
      <c r="I6746" t="s">
        <v>69</v>
      </c>
      <c r="J6746" t="s">
        <v>148</v>
      </c>
      <c r="K6746" t="s">
        <v>2021</v>
      </c>
      <c r="L6746" t="s">
        <v>137</v>
      </c>
      <c r="M6746" t="s">
        <v>445</v>
      </c>
      <c r="N6746" t="s">
        <v>766</v>
      </c>
      <c r="O6746">
        <f t="shared" si="105"/>
        <v>2017</v>
      </c>
    </row>
    <row r="6747" spans="1:15" x14ac:dyDescent="0.3">
      <c r="A6747" t="s">
        <v>8265</v>
      </c>
      <c r="B6747" s="7">
        <v>42902</v>
      </c>
      <c r="C6747" t="s">
        <v>2866</v>
      </c>
      <c r="D6747" t="s">
        <v>910</v>
      </c>
      <c r="E6747">
        <v>23.92</v>
      </c>
      <c r="F6747">
        <v>5</v>
      </c>
      <c r="G6747">
        <v>0.2</v>
      </c>
      <c r="H6747">
        <v>1.794</v>
      </c>
      <c r="I6747" t="s">
        <v>44</v>
      </c>
      <c r="J6747" t="s">
        <v>66</v>
      </c>
      <c r="K6747" t="s">
        <v>911</v>
      </c>
      <c r="L6747" t="s">
        <v>137</v>
      </c>
      <c r="M6747" t="s">
        <v>445</v>
      </c>
      <c r="N6747" t="s">
        <v>766</v>
      </c>
      <c r="O6747">
        <f t="shared" si="105"/>
        <v>2017</v>
      </c>
    </row>
    <row r="6748" spans="1:15" x14ac:dyDescent="0.3">
      <c r="A6748" t="s">
        <v>8266</v>
      </c>
      <c r="B6748" s="7">
        <v>43052</v>
      </c>
      <c r="C6748" t="s">
        <v>310</v>
      </c>
      <c r="D6748" t="s">
        <v>5369</v>
      </c>
      <c r="E6748">
        <v>629.95000000000005</v>
      </c>
      <c r="F6748">
        <v>5</v>
      </c>
      <c r="G6748">
        <v>0</v>
      </c>
      <c r="H6748">
        <v>163.78700000000001</v>
      </c>
      <c r="I6748" t="s">
        <v>69</v>
      </c>
      <c r="J6748" t="s">
        <v>70</v>
      </c>
      <c r="K6748" t="s">
        <v>5370</v>
      </c>
      <c r="L6748" t="s">
        <v>137</v>
      </c>
      <c r="M6748" t="s">
        <v>243</v>
      </c>
      <c r="N6748" t="s">
        <v>244</v>
      </c>
      <c r="O6748">
        <f t="shared" si="105"/>
        <v>2017</v>
      </c>
    </row>
    <row r="6749" spans="1:15" x14ac:dyDescent="0.3">
      <c r="A6749" t="s">
        <v>8267</v>
      </c>
      <c r="B6749" s="7">
        <v>43080</v>
      </c>
      <c r="C6749" t="s">
        <v>1610</v>
      </c>
      <c r="D6749" t="s">
        <v>1514</v>
      </c>
      <c r="E6749">
        <v>14.952</v>
      </c>
      <c r="F6749">
        <v>1</v>
      </c>
      <c r="G6749">
        <v>0.2</v>
      </c>
      <c r="H6749">
        <v>5.0462999999999996</v>
      </c>
      <c r="I6749" t="s">
        <v>44</v>
      </c>
      <c r="J6749" t="s">
        <v>73</v>
      </c>
      <c r="K6749" t="s">
        <v>1515</v>
      </c>
      <c r="L6749" t="s">
        <v>137</v>
      </c>
      <c r="M6749" t="s">
        <v>243</v>
      </c>
      <c r="N6749" t="s">
        <v>244</v>
      </c>
      <c r="O6749">
        <f t="shared" si="105"/>
        <v>2017</v>
      </c>
    </row>
    <row r="6750" spans="1:15" x14ac:dyDescent="0.3">
      <c r="A6750" t="s">
        <v>8267</v>
      </c>
      <c r="B6750" s="7">
        <v>43080</v>
      </c>
      <c r="C6750" t="s">
        <v>1610</v>
      </c>
      <c r="D6750" t="s">
        <v>4935</v>
      </c>
      <c r="E6750">
        <v>17.940000000000001</v>
      </c>
      <c r="F6750">
        <v>3</v>
      </c>
      <c r="G6750">
        <v>0</v>
      </c>
      <c r="H6750">
        <v>8.0730000000000004</v>
      </c>
      <c r="I6750" t="s">
        <v>44</v>
      </c>
      <c r="J6750" t="s">
        <v>85</v>
      </c>
      <c r="K6750" t="s">
        <v>4936</v>
      </c>
      <c r="L6750" t="s">
        <v>137</v>
      </c>
      <c r="M6750" t="s">
        <v>243</v>
      </c>
      <c r="N6750" t="s">
        <v>244</v>
      </c>
      <c r="O6750">
        <f t="shared" si="105"/>
        <v>2017</v>
      </c>
    </row>
    <row r="6751" spans="1:15" x14ac:dyDescent="0.3">
      <c r="A6751" t="s">
        <v>8267</v>
      </c>
      <c r="B6751" s="7">
        <v>43080</v>
      </c>
      <c r="C6751" t="s">
        <v>1610</v>
      </c>
      <c r="D6751" t="s">
        <v>7162</v>
      </c>
      <c r="E6751">
        <v>116.98</v>
      </c>
      <c r="F6751">
        <v>2</v>
      </c>
      <c r="G6751">
        <v>0</v>
      </c>
      <c r="H6751">
        <v>29.245000000000001</v>
      </c>
      <c r="I6751" t="s">
        <v>69</v>
      </c>
      <c r="J6751" t="s">
        <v>70</v>
      </c>
      <c r="K6751" t="s">
        <v>7163</v>
      </c>
      <c r="L6751" t="s">
        <v>137</v>
      </c>
      <c r="M6751" t="s">
        <v>243</v>
      </c>
      <c r="N6751" t="s">
        <v>244</v>
      </c>
      <c r="O6751">
        <f t="shared" si="105"/>
        <v>2017</v>
      </c>
    </row>
    <row r="6752" spans="1:15" x14ac:dyDescent="0.3">
      <c r="A6752" t="s">
        <v>8268</v>
      </c>
      <c r="B6752" s="7">
        <v>42549</v>
      </c>
      <c r="C6752" t="s">
        <v>5438</v>
      </c>
      <c r="D6752" t="s">
        <v>5876</v>
      </c>
      <c r="E6752">
        <v>121.96</v>
      </c>
      <c r="F6752">
        <v>2</v>
      </c>
      <c r="G6752">
        <v>0</v>
      </c>
      <c r="H6752">
        <v>20.7332</v>
      </c>
      <c r="I6752" t="s">
        <v>32</v>
      </c>
      <c r="J6752" t="s">
        <v>39</v>
      </c>
      <c r="K6752" t="s">
        <v>5877</v>
      </c>
      <c r="L6752" t="s">
        <v>137</v>
      </c>
      <c r="M6752" t="s">
        <v>698</v>
      </c>
      <c r="N6752" t="s">
        <v>4265</v>
      </c>
      <c r="O6752">
        <f t="shared" si="105"/>
        <v>2016</v>
      </c>
    </row>
    <row r="6753" spans="1:15" x14ac:dyDescent="0.3">
      <c r="A6753" t="s">
        <v>8268</v>
      </c>
      <c r="B6753" s="7">
        <v>42549</v>
      </c>
      <c r="C6753" t="s">
        <v>5438</v>
      </c>
      <c r="D6753" t="s">
        <v>5792</v>
      </c>
      <c r="E6753">
        <v>8.74</v>
      </c>
      <c r="F6753">
        <v>2</v>
      </c>
      <c r="G6753">
        <v>0</v>
      </c>
      <c r="H6753">
        <v>2.2724000000000002</v>
      </c>
      <c r="I6753" t="s">
        <v>44</v>
      </c>
      <c r="J6753" t="s">
        <v>76</v>
      </c>
      <c r="K6753" t="s">
        <v>5793</v>
      </c>
      <c r="L6753" t="s">
        <v>137</v>
      </c>
      <c r="M6753" t="s">
        <v>698</v>
      </c>
      <c r="N6753" t="s">
        <v>4265</v>
      </c>
      <c r="O6753">
        <f t="shared" si="105"/>
        <v>2016</v>
      </c>
    </row>
    <row r="6754" spans="1:15" x14ac:dyDescent="0.3">
      <c r="A6754" t="s">
        <v>8268</v>
      </c>
      <c r="B6754" s="7">
        <v>42549</v>
      </c>
      <c r="C6754" t="s">
        <v>5438</v>
      </c>
      <c r="D6754" t="s">
        <v>1169</v>
      </c>
      <c r="E6754">
        <v>61.96</v>
      </c>
      <c r="F6754">
        <v>2</v>
      </c>
      <c r="G6754">
        <v>0</v>
      </c>
      <c r="H6754">
        <v>27.882000000000001</v>
      </c>
      <c r="I6754" t="s">
        <v>44</v>
      </c>
      <c r="J6754" t="s">
        <v>85</v>
      </c>
      <c r="K6754" t="s">
        <v>1170</v>
      </c>
      <c r="L6754" t="s">
        <v>137</v>
      </c>
      <c r="M6754" t="s">
        <v>698</v>
      </c>
      <c r="N6754" t="s">
        <v>4265</v>
      </c>
      <c r="O6754">
        <f t="shared" si="105"/>
        <v>2016</v>
      </c>
    </row>
    <row r="6755" spans="1:15" x14ac:dyDescent="0.3">
      <c r="A6755" t="s">
        <v>8268</v>
      </c>
      <c r="B6755" s="7">
        <v>42549</v>
      </c>
      <c r="C6755" t="s">
        <v>5438</v>
      </c>
      <c r="D6755" t="s">
        <v>5163</v>
      </c>
      <c r="E6755">
        <v>7.96</v>
      </c>
      <c r="F6755">
        <v>2</v>
      </c>
      <c r="G6755">
        <v>0</v>
      </c>
      <c r="H6755">
        <v>3.7412000000000001</v>
      </c>
      <c r="I6755" t="s">
        <v>44</v>
      </c>
      <c r="J6755" t="s">
        <v>73</v>
      </c>
      <c r="K6755" t="s">
        <v>5164</v>
      </c>
      <c r="L6755" t="s">
        <v>137</v>
      </c>
      <c r="M6755" t="s">
        <v>698</v>
      </c>
      <c r="N6755" t="s">
        <v>4265</v>
      </c>
      <c r="O6755">
        <f t="shared" si="105"/>
        <v>2016</v>
      </c>
    </row>
    <row r="6756" spans="1:15" x14ac:dyDescent="0.3">
      <c r="A6756" t="s">
        <v>8268</v>
      </c>
      <c r="B6756" s="7">
        <v>42549</v>
      </c>
      <c r="C6756" t="s">
        <v>5438</v>
      </c>
      <c r="D6756" t="s">
        <v>97</v>
      </c>
      <c r="E6756">
        <v>275.24</v>
      </c>
      <c r="F6756">
        <v>4</v>
      </c>
      <c r="G6756">
        <v>0</v>
      </c>
      <c r="H6756">
        <v>121.1056</v>
      </c>
      <c r="I6756" t="s">
        <v>44</v>
      </c>
      <c r="J6756" t="s">
        <v>76</v>
      </c>
      <c r="K6756" t="s">
        <v>98</v>
      </c>
      <c r="L6756" t="s">
        <v>137</v>
      </c>
      <c r="M6756" t="s">
        <v>698</v>
      </c>
      <c r="N6756" t="s">
        <v>4265</v>
      </c>
      <c r="O6756">
        <f t="shared" si="105"/>
        <v>2016</v>
      </c>
    </row>
    <row r="6757" spans="1:15" x14ac:dyDescent="0.3">
      <c r="A6757" t="s">
        <v>8269</v>
      </c>
      <c r="B6757" s="7">
        <v>42993</v>
      </c>
      <c r="C6757" t="s">
        <v>8270</v>
      </c>
      <c r="D6757" t="s">
        <v>5473</v>
      </c>
      <c r="E6757">
        <v>47.4</v>
      </c>
      <c r="F6757">
        <v>5</v>
      </c>
      <c r="G6757">
        <v>0</v>
      </c>
      <c r="H6757">
        <v>18.96</v>
      </c>
      <c r="I6757" t="s">
        <v>32</v>
      </c>
      <c r="J6757" t="s">
        <v>63</v>
      </c>
      <c r="K6757" t="s">
        <v>5474</v>
      </c>
      <c r="L6757" t="s">
        <v>137</v>
      </c>
      <c r="M6757" t="s">
        <v>698</v>
      </c>
      <c r="N6757" t="s">
        <v>994</v>
      </c>
      <c r="O6757">
        <f t="shared" si="105"/>
        <v>2017</v>
      </c>
    </row>
    <row r="6758" spans="1:15" x14ac:dyDescent="0.3">
      <c r="A6758" t="s">
        <v>8269</v>
      </c>
      <c r="B6758" s="7">
        <v>42993</v>
      </c>
      <c r="C6758" t="s">
        <v>8270</v>
      </c>
      <c r="D6758" t="s">
        <v>6213</v>
      </c>
      <c r="E6758">
        <v>512.96</v>
      </c>
      <c r="F6758">
        <v>4</v>
      </c>
      <c r="G6758">
        <v>0</v>
      </c>
      <c r="H6758">
        <v>143.62880000000001</v>
      </c>
      <c r="I6758" t="s">
        <v>32</v>
      </c>
      <c r="J6758" t="s">
        <v>39</v>
      </c>
      <c r="K6758" t="s">
        <v>6214</v>
      </c>
      <c r="L6758" t="s">
        <v>137</v>
      </c>
      <c r="M6758" t="s">
        <v>698</v>
      </c>
      <c r="N6758" t="s">
        <v>994</v>
      </c>
      <c r="O6758">
        <f t="shared" si="105"/>
        <v>2017</v>
      </c>
    </row>
    <row r="6759" spans="1:15" x14ac:dyDescent="0.3">
      <c r="A6759" t="s">
        <v>8269</v>
      </c>
      <c r="B6759" s="7">
        <v>42993</v>
      </c>
      <c r="C6759" t="s">
        <v>8270</v>
      </c>
      <c r="D6759" t="s">
        <v>2762</v>
      </c>
      <c r="E6759">
        <v>395.94</v>
      </c>
      <c r="F6759">
        <v>6</v>
      </c>
      <c r="G6759">
        <v>0</v>
      </c>
      <c r="H6759">
        <v>102.9444</v>
      </c>
      <c r="I6759" t="s">
        <v>69</v>
      </c>
      <c r="J6759" t="s">
        <v>70</v>
      </c>
      <c r="K6759" t="s">
        <v>2763</v>
      </c>
      <c r="L6759" t="s">
        <v>137</v>
      </c>
      <c r="M6759" t="s">
        <v>698</v>
      </c>
      <c r="N6759" t="s">
        <v>994</v>
      </c>
      <c r="O6759">
        <f t="shared" si="105"/>
        <v>2017</v>
      </c>
    </row>
    <row r="6760" spans="1:15" x14ac:dyDescent="0.3">
      <c r="A6760" t="s">
        <v>8269</v>
      </c>
      <c r="B6760" s="7">
        <v>42993</v>
      </c>
      <c r="C6760" t="s">
        <v>8270</v>
      </c>
      <c r="D6760" t="s">
        <v>1248</v>
      </c>
      <c r="E6760">
        <v>81.96</v>
      </c>
      <c r="F6760">
        <v>2</v>
      </c>
      <c r="G6760">
        <v>0</v>
      </c>
      <c r="H6760">
        <v>0</v>
      </c>
      <c r="I6760" t="s">
        <v>44</v>
      </c>
      <c r="J6760" t="s">
        <v>58</v>
      </c>
      <c r="K6760" t="s">
        <v>1249</v>
      </c>
      <c r="L6760" t="s">
        <v>137</v>
      </c>
      <c r="M6760" t="s">
        <v>698</v>
      </c>
      <c r="N6760" t="s">
        <v>994</v>
      </c>
      <c r="O6760">
        <f t="shared" si="105"/>
        <v>2017</v>
      </c>
    </row>
    <row r="6761" spans="1:15" x14ac:dyDescent="0.3">
      <c r="A6761" t="s">
        <v>8271</v>
      </c>
      <c r="B6761" s="7">
        <v>43071</v>
      </c>
      <c r="C6761" t="s">
        <v>7577</v>
      </c>
      <c r="D6761" t="s">
        <v>3060</v>
      </c>
      <c r="E6761">
        <v>32.776000000000003</v>
      </c>
      <c r="F6761">
        <v>1</v>
      </c>
      <c r="G6761">
        <v>0.2</v>
      </c>
      <c r="H6761">
        <v>2.4582000000000002</v>
      </c>
      <c r="I6761" t="s">
        <v>44</v>
      </c>
      <c r="J6761" t="s">
        <v>66</v>
      </c>
      <c r="K6761" t="s">
        <v>3061</v>
      </c>
      <c r="L6761" t="s">
        <v>35</v>
      </c>
      <c r="M6761" t="s">
        <v>87</v>
      </c>
      <c r="N6761" t="s">
        <v>3955</v>
      </c>
      <c r="O6761">
        <f t="shared" si="105"/>
        <v>2017</v>
      </c>
    </row>
    <row r="6762" spans="1:15" x14ac:dyDescent="0.3">
      <c r="A6762" t="s">
        <v>8272</v>
      </c>
      <c r="B6762" s="7">
        <v>42912</v>
      </c>
      <c r="C6762" t="s">
        <v>1195</v>
      </c>
      <c r="D6762" t="s">
        <v>307</v>
      </c>
      <c r="E6762">
        <v>272.94</v>
      </c>
      <c r="F6762">
        <v>3</v>
      </c>
      <c r="G6762">
        <v>0</v>
      </c>
      <c r="H6762">
        <v>0</v>
      </c>
      <c r="I6762" t="s">
        <v>44</v>
      </c>
      <c r="J6762" t="s">
        <v>58</v>
      </c>
      <c r="K6762" t="s">
        <v>308</v>
      </c>
      <c r="L6762" t="s">
        <v>137</v>
      </c>
      <c r="M6762" t="s">
        <v>243</v>
      </c>
      <c r="N6762" t="s">
        <v>244</v>
      </c>
      <c r="O6762">
        <f t="shared" si="105"/>
        <v>2017</v>
      </c>
    </row>
    <row r="6763" spans="1:15" x14ac:dyDescent="0.3">
      <c r="A6763" t="s">
        <v>8273</v>
      </c>
      <c r="B6763" s="7">
        <v>42575</v>
      </c>
      <c r="C6763" t="s">
        <v>6066</v>
      </c>
      <c r="D6763" t="s">
        <v>3082</v>
      </c>
      <c r="E6763">
        <v>253.76400000000001</v>
      </c>
      <c r="F6763">
        <v>2</v>
      </c>
      <c r="G6763">
        <v>0.1</v>
      </c>
      <c r="H6763">
        <v>31.015599999999999</v>
      </c>
      <c r="I6763" t="s">
        <v>32</v>
      </c>
      <c r="J6763" t="s">
        <v>39</v>
      </c>
      <c r="K6763" t="s">
        <v>3083</v>
      </c>
      <c r="L6763" t="s">
        <v>137</v>
      </c>
      <c r="M6763" t="s">
        <v>243</v>
      </c>
      <c r="N6763" t="s">
        <v>244</v>
      </c>
      <c r="O6763">
        <f t="shared" si="105"/>
        <v>2016</v>
      </c>
    </row>
    <row r="6764" spans="1:15" x14ac:dyDescent="0.3">
      <c r="A6764" t="s">
        <v>8274</v>
      </c>
      <c r="B6764" s="7">
        <v>42615</v>
      </c>
      <c r="C6764" t="s">
        <v>1605</v>
      </c>
      <c r="D6764" t="s">
        <v>43</v>
      </c>
      <c r="E6764">
        <v>29.24</v>
      </c>
      <c r="F6764">
        <v>5</v>
      </c>
      <c r="G6764">
        <v>0.2</v>
      </c>
      <c r="H6764">
        <v>9.8684999999999992</v>
      </c>
      <c r="I6764" t="s">
        <v>44</v>
      </c>
      <c r="J6764" t="s">
        <v>45</v>
      </c>
      <c r="K6764" t="s">
        <v>46</v>
      </c>
      <c r="L6764" t="s">
        <v>99</v>
      </c>
      <c r="M6764" t="s">
        <v>193</v>
      </c>
      <c r="N6764" t="s">
        <v>276</v>
      </c>
      <c r="O6764">
        <f t="shared" si="105"/>
        <v>2016</v>
      </c>
    </row>
    <row r="6765" spans="1:15" x14ac:dyDescent="0.3">
      <c r="A6765" t="s">
        <v>8274</v>
      </c>
      <c r="B6765" s="7">
        <v>42615</v>
      </c>
      <c r="C6765" t="s">
        <v>1605</v>
      </c>
      <c r="D6765" t="s">
        <v>782</v>
      </c>
      <c r="E6765">
        <v>35.167999999999999</v>
      </c>
      <c r="F6765">
        <v>2</v>
      </c>
      <c r="G6765">
        <v>0.2</v>
      </c>
      <c r="H6765">
        <v>-8.3523999999999994</v>
      </c>
      <c r="I6765" t="s">
        <v>44</v>
      </c>
      <c r="J6765" t="s">
        <v>58</v>
      </c>
      <c r="K6765" t="s">
        <v>783</v>
      </c>
      <c r="L6765" t="s">
        <v>99</v>
      </c>
      <c r="M6765" t="s">
        <v>193</v>
      </c>
      <c r="N6765" t="s">
        <v>276</v>
      </c>
      <c r="O6765">
        <f t="shared" si="105"/>
        <v>2016</v>
      </c>
    </row>
    <row r="6766" spans="1:15" x14ac:dyDescent="0.3">
      <c r="A6766" t="s">
        <v>8274</v>
      </c>
      <c r="B6766" s="7">
        <v>42615</v>
      </c>
      <c r="C6766" t="s">
        <v>1605</v>
      </c>
      <c r="D6766" t="s">
        <v>8275</v>
      </c>
      <c r="E6766">
        <v>1362.9</v>
      </c>
      <c r="F6766">
        <v>3</v>
      </c>
      <c r="G6766">
        <v>0.3</v>
      </c>
      <c r="H6766">
        <v>-19.47</v>
      </c>
      <c r="I6766" t="s">
        <v>69</v>
      </c>
      <c r="J6766" t="s">
        <v>604</v>
      </c>
      <c r="K6766" t="s">
        <v>8276</v>
      </c>
      <c r="L6766" t="s">
        <v>99</v>
      </c>
      <c r="M6766" t="s">
        <v>193</v>
      </c>
      <c r="N6766" t="s">
        <v>276</v>
      </c>
      <c r="O6766">
        <f t="shared" si="105"/>
        <v>2016</v>
      </c>
    </row>
    <row r="6767" spans="1:15" x14ac:dyDescent="0.3">
      <c r="A6767" t="s">
        <v>8277</v>
      </c>
      <c r="B6767" s="7">
        <v>42845</v>
      </c>
      <c r="C6767" t="s">
        <v>5752</v>
      </c>
      <c r="D6767" t="s">
        <v>1031</v>
      </c>
      <c r="E6767">
        <v>317.05799999999999</v>
      </c>
      <c r="F6767">
        <v>3</v>
      </c>
      <c r="G6767">
        <v>0.3</v>
      </c>
      <c r="H6767">
        <v>-18.117599999999999</v>
      </c>
      <c r="I6767" t="s">
        <v>32</v>
      </c>
      <c r="J6767" t="s">
        <v>39</v>
      </c>
      <c r="K6767" t="s">
        <v>1032</v>
      </c>
      <c r="L6767" t="s">
        <v>99</v>
      </c>
      <c r="M6767" t="s">
        <v>193</v>
      </c>
      <c r="N6767" t="s">
        <v>276</v>
      </c>
      <c r="O6767">
        <f t="shared" si="105"/>
        <v>2017</v>
      </c>
    </row>
    <row r="6768" spans="1:15" x14ac:dyDescent="0.3">
      <c r="A6768" t="s">
        <v>8277</v>
      </c>
      <c r="B6768" s="7">
        <v>42845</v>
      </c>
      <c r="C6768" t="s">
        <v>5752</v>
      </c>
      <c r="D6768" t="s">
        <v>165</v>
      </c>
      <c r="E6768">
        <v>15.76</v>
      </c>
      <c r="F6768">
        <v>2</v>
      </c>
      <c r="G6768">
        <v>0.2</v>
      </c>
      <c r="H6768">
        <v>3.5459999999999998</v>
      </c>
      <c r="I6768" t="s">
        <v>44</v>
      </c>
      <c r="J6768" t="s">
        <v>66</v>
      </c>
      <c r="K6768" t="s">
        <v>166</v>
      </c>
      <c r="L6768" t="s">
        <v>99</v>
      </c>
      <c r="M6768" t="s">
        <v>193</v>
      </c>
      <c r="N6768" t="s">
        <v>276</v>
      </c>
      <c r="O6768">
        <f t="shared" si="105"/>
        <v>2017</v>
      </c>
    </row>
    <row r="6769" spans="1:15" x14ac:dyDescent="0.3">
      <c r="A6769" t="s">
        <v>8277</v>
      </c>
      <c r="B6769" s="7">
        <v>42845</v>
      </c>
      <c r="C6769" t="s">
        <v>5752</v>
      </c>
      <c r="D6769" t="s">
        <v>3577</v>
      </c>
      <c r="E6769">
        <v>14.56</v>
      </c>
      <c r="F6769">
        <v>5</v>
      </c>
      <c r="G6769">
        <v>0.6</v>
      </c>
      <c r="H6769">
        <v>-6.1879999999999997</v>
      </c>
      <c r="I6769" t="s">
        <v>32</v>
      </c>
      <c r="J6769" t="s">
        <v>63</v>
      </c>
      <c r="K6769" t="s">
        <v>3578</v>
      </c>
      <c r="L6769" t="s">
        <v>99</v>
      </c>
      <c r="M6769" t="s">
        <v>193</v>
      </c>
      <c r="N6769" t="s">
        <v>276</v>
      </c>
      <c r="O6769">
        <f t="shared" si="105"/>
        <v>2017</v>
      </c>
    </row>
    <row r="6770" spans="1:15" x14ac:dyDescent="0.3">
      <c r="A6770" t="s">
        <v>8278</v>
      </c>
      <c r="B6770" s="7">
        <v>41863</v>
      </c>
      <c r="C6770" t="s">
        <v>6374</v>
      </c>
      <c r="D6770" t="s">
        <v>3123</v>
      </c>
      <c r="E6770">
        <v>196.21</v>
      </c>
      <c r="F6770">
        <v>7</v>
      </c>
      <c r="G6770">
        <v>0</v>
      </c>
      <c r="H6770">
        <v>98.105000000000004</v>
      </c>
      <c r="I6770" t="s">
        <v>44</v>
      </c>
      <c r="J6770" t="s">
        <v>73</v>
      </c>
      <c r="K6770" t="s">
        <v>3124</v>
      </c>
      <c r="L6770" t="s">
        <v>137</v>
      </c>
      <c r="M6770" t="s">
        <v>698</v>
      </c>
      <c r="N6770" t="s">
        <v>994</v>
      </c>
      <c r="O6770">
        <f t="shared" si="105"/>
        <v>2014</v>
      </c>
    </row>
    <row r="6771" spans="1:15" x14ac:dyDescent="0.3">
      <c r="A6771" t="s">
        <v>8279</v>
      </c>
      <c r="B6771" s="7">
        <v>42997</v>
      </c>
      <c r="C6771" t="s">
        <v>5258</v>
      </c>
      <c r="D6771" t="s">
        <v>6710</v>
      </c>
      <c r="E6771">
        <v>35.4</v>
      </c>
      <c r="F6771">
        <v>5</v>
      </c>
      <c r="G6771">
        <v>0</v>
      </c>
      <c r="H6771">
        <v>13.452</v>
      </c>
      <c r="I6771" t="s">
        <v>44</v>
      </c>
      <c r="J6771" t="s">
        <v>66</v>
      </c>
      <c r="K6771" t="s">
        <v>6711</v>
      </c>
      <c r="L6771" t="s">
        <v>35</v>
      </c>
      <c r="M6771" t="s">
        <v>1129</v>
      </c>
      <c r="N6771" t="s">
        <v>446</v>
      </c>
      <c r="O6771">
        <f t="shared" si="105"/>
        <v>2017</v>
      </c>
    </row>
    <row r="6772" spans="1:15" x14ac:dyDescent="0.3">
      <c r="A6772" t="s">
        <v>8280</v>
      </c>
      <c r="B6772" s="7">
        <v>43078</v>
      </c>
      <c r="C6772" t="s">
        <v>6053</v>
      </c>
      <c r="D6772" t="s">
        <v>3780</v>
      </c>
      <c r="E6772">
        <v>419.4</v>
      </c>
      <c r="F6772">
        <v>5</v>
      </c>
      <c r="G6772">
        <v>0.2</v>
      </c>
      <c r="H6772">
        <v>146.79</v>
      </c>
      <c r="I6772" t="s">
        <v>44</v>
      </c>
      <c r="J6772" t="s">
        <v>85</v>
      </c>
      <c r="K6772" t="s">
        <v>3781</v>
      </c>
      <c r="L6772" t="s">
        <v>47</v>
      </c>
      <c r="M6772" t="s">
        <v>281</v>
      </c>
      <c r="N6772" t="s">
        <v>486</v>
      </c>
      <c r="O6772">
        <f t="shared" si="105"/>
        <v>2017</v>
      </c>
    </row>
    <row r="6773" spans="1:15" x14ac:dyDescent="0.3">
      <c r="A6773" t="s">
        <v>8280</v>
      </c>
      <c r="B6773" s="7">
        <v>43078</v>
      </c>
      <c r="C6773" t="s">
        <v>6053</v>
      </c>
      <c r="D6773" t="s">
        <v>8071</v>
      </c>
      <c r="E6773">
        <v>13.005000000000001</v>
      </c>
      <c r="F6773">
        <v>3</v>
      </c>
      <c r="G6773">
        <v>0.7</v>
      </c>
      <c r="H6773">
        <v>-9.9704999999999995</v>
      </c>
      <c r="I6773" t="s">
        <v>44</v>
      </c>
      <c r="J6773" t="s">
        <v>73</v>
      </c>
      <c r="K6773" t="s">
        <v>8072</v>
      </c>
      <c r="L6773" t="s">
        <v>47</v>
      </c>
      <c r="M6773" t="s">
        <v>281</v>
      </c>
      <c r="N6773" t="s">
        <v>486</v>
      </c>
      <c r="O6773">
        <f t="shared" si="105"/>
        <v>2017</v>
      </c>
    </row>
    <row r="6774" spans="1:15" x14ac:dyDescent="0.3">
      <c r="A6774" t="s">
        <v>8281</v>
      </c>
      <c r="B6774" s="7">
        <v>42678</v>
      </c>
      <c r="C6774" t="s">
        <v>1487</v>
      </c>
      <c r="D6774" t="s">
        <v>1083</v>
      </c>
      <c r="E6774">
        <v>7.7119999999999997</v>
      </c>
      <c r="F6774">
        <v>2</v>
      </c>
      <c r="G6774">
        <v>0.2</v>
      </c>
      <c r="H6774">
        <v>2.7955999999999999</v>
      </c>
      <c r="I6774" t="s">
        <v>44</v>
      </c>
      <c r="J6774" t="s">
        <v>73</v>
      </c>
      <c r="K6774" t="s">
        <v>1084</v>
      </c>
      <c r="L6774" t="s">
        <v>47</v>
      </c>
      <c r="M6774" t="s">
        <v>48</v>
      </c>
      <c r="N6774" t="s">
        <v>49</v>
      </c>
      <c r="O6774">
        <f t="shared" si="105"/>
        <v>2016</v>
      </c>
    </row>
    <row r="6775" spans="1:15" x14ac:dyDescent="0.3">
      <c r="A6775" t="s">
        <v>8281</v>
      </c>
      <c r="B6775" s="7">
        <v>42678</v>
      </c>
      <c r="C6775" t="s">
        <v>1487</v>
      </c>
      <c r="D6775" t="s">
        <v>6194</v>
      </c>
      <c r="E6775">
        <v>4.1760000000000002</v>
      </c>
      <c r="F6775">
        <v>1</v>
      </c>
      <c r="G6775">
        <v>0.2</v>
      </c>
      <c r="H6775">
        <v>1.3049999999999999</v>
      </c>
      <c r="I6775" t="s">
        <v>44</v>
      </c>
      <c r="J6775" t="s">
        <v>73</v>
      </c>
      <c r="K6775" t="s">
        <v>6195</v>
      </c>
      <c r="L6775" t="s">
        <v>47</v>
      </c>
      <c r="M6775" t="s">
        <v>48</v>
      </c>
      <c r="N6775" t="s">
        <v>49</v>
      </c>
      <c r="O6775">
        <f t="shared" si="105"/>
        <v>2016</v>
      </c>
    </row>
    <row r="6776" spans="1:15" x14ac:dyDescent="0.3">
      <c r="A6776" t="s">
        <v>8281</v>
      </c>
      <c r="B6776" s="7">
        <v>42678</v>
      </c>
      <c r="C6776" t="s">
        <v>1487</v>
      </c>
      <c r="D6776" t="s">
        <v>8282</v>
      </c>
      <c r="E6776">
        <v>38.880000000000003</v>
      </c>
      <c r="F6776">
        <v>6</v>
      </c>
      <c r="G6776">
        <v>0</v>
      </c>
      <c r="H6776">
        <v>18.662400000000002</v>
      </c>
      <c r="I6776" t="s">
        <v>44</v>
      </c>
      <c r="J6776" t="s">
        <v>85</v>
      </c>
      <c r="K6776" t="s">
        <v>8283</v>
      </c>
      <c r="L6776" t="s">
        <v>47</v>
      </c>
      <c r="M6776" t="s">
        <v>48</v>
      </c>
      <c r="N6776" t="s">
        <v>49</v>
      </c>
      <c r="O6776">
        <f t="shared" si="105"/>
        <v>2016</v>
      </c>
    </row>
    <row r="6777" spans="1:15" x14ac:dyDescent="0.3">
      <c r="A6777" t="s">
        <v>8284</v>
      </c>
      <c r="B6777" s="7">
        <v>42092</v>
      </c>
      <c r="C6777" t="s">
        <v>3253</v>
      </c>
      <c r="D6777" t="s">
        <v>907</v>
      </c>
      <c r="E6777">
        <v>17.64</v>
      </c>
      <c r="F6777">
        <v>4</v>
      </c>
      <c r="G6777">
        <v>0</v>
      </c>
      <c r="H6777">
        <v>8.1143999999999998</v>
      </c>
      <c r="I6777" t="s">
        <v>44</v>
      </c>
      <c r="J6777" t="s">
        <v>85</v>
      </c>
      <c r="K6777" t="s">
        <v>908</v>
      </c>
      <c r="L6777" t="s">
        <v>137</v>
      </c>
      <c r="M6777" t="s">
        <v>243</v>
      </c>
      <c r="N6777" t="s">
        <v>244</v>
      </c>
      <c r="O6777">
        <f t="shared" si="105"/>
        <v>2015</v>
      </c>
    </row>
    <row r="6778" spans="1:15" x14ac:dyDescent="0.3">
      <c r="A6778" t="s">
        <v>8285</v>
      </c>
      <c r="B6778" s="7">
        <v>42618</v>
      </c>
      <c r="C6778" t="s">
        <v>5671</v>
      </c>
      <c r="D6778" t="s">
        <v>197</v>
      </c>
      <c r="E6778">
        <v>93.456000000000003</v>
      </c>
      <c r="F6778">
        <v>3</v>
      </c>
      <c r="G6778">
        <v>0.2</v>
      </c>
      <c r="H6778">
        <v>-17.523</v>
      </c>
      <c r="I6778" t="s">
        <v>44</v>
      </c>
      <c r="J6778" t="s">
        <v>58</v>
      </c>
      <c r="K6778" t="s">
        <v>198</v>
      </c>
      <c r="L6778" t="s">
        <v>99</v>
      </c>
      <c r="M6778" t="s">
        <v>100</v>
      </c>
      <c r="N6778" t="s">
        <v>602</v>
      </c>
      <c r="O6778">
        <f t="shared" si="105"/>
        <v>2016</v>
      </c>
    </row>
    <row r="6779" spans="1:15" x14ac:dyDescent="0.3">
      <c r="A6779" t="s">
        <v>8286</v>
      </c>
      <c r="B6779" s="7">
        <v>42763</v>
      </c>
      <c r="C6779" t="s">
        <v>5136</v>
      </c>
      <c r="D6779" t="s">
        <v>4379</v>
      </c>
      <c r="E6779">
        <v>449.91</v>
      </c>
      <c r="F6779">
        <v>9</v>
      </c>
      <c r="G6779">
        <v>0</v>
      </c>
      <c r="H6779">
        <v>157.46850000000001</v>
      </c>
      <c r="I6779" t="s">
        <v>69</v>
      </c>
      <c r="J6779" t="s">
        <v>148</v>
      </c>
      <c r="K6779" t="s">
        <v>4380</v>
      </c>
      <c r="L6779" t="s">
        <v>137</v>
      </c>
      <c r="M6779" t="s">
        <v>243</v>
      </c>
      <c r="N6779" t="s">
        <v>244</v>
      </c>
      <c r="O6779">
        <f t="shared" si="105"/>
        <v>2017</v>
      </c>
    </row>
    <row r="6780" spans="1:15" x14ac:dyDescent="0.3">
      <c r="A6780" t="s">
        <v>8287</v>
      </c>
      <c r="B6780" s="7">
        <v>42616</v>
      </c>
      <c r="C6780" t="s">
        <v>3850</v>
      </c>
      <c r="D6780" t="s">
        <v>3945</v>
      </c>
      <c r="E6780">
        <v>344.94</v>
      </c>
      <c r="F6780">
        <v>3</v>
      </c>
      <c r="G6780">
        <v>0</v>
      </c>
      <c r="H6780">
        <v>31.044599999999999</v>
      </c>
      <c r="I6780" t="s">
        <v>32</v>
      </c>
      <c r="J6780" t="s">
        <v>33</v>
      </c>
      <c r="K6780" t="s">
        <v>3946</v>
      </c>
      <c r="L6780" t="s">
        <v>137</v>
      </c>
      <c r="M6780" t="s">
        <v>2405</v>
      </c>
      <c r="N6780" t="s">
        <v>3961</v>
      </c>
      <c r="O6780">
        <f t="shared" si="105"/>
        <v>2016</v>
      </c>
    </row>
    <row r="6781" spans="1:15" x14ac:dyDescent="0.3">
      <c r="A6781" t="s">
        <v>8287</v>
      </c>
      <c r="B6781" s="7">
        <v>42616</v>
      </c>
      <c r="C6781" t="s">
        <v>3850</v>
      </c>
      <c r="D6781" t="s">
        <v>4480</v>
      </c>
      <c r="E6781">
        <v>14.76</v>
      </c>
      <c r="F6781">
        <v>2</v>
      </c>
      <c r="G6781">
        <v>0</v>
      </c>
      <c r="H6781">
        <v>4.2804000000000002</v>
      </c>
      <c r="I6781" t="s">
        <v>32</v>
      </c>
      <c r="J6781" t="s">
        <v>63</v>
      </c>
      <c r="K6781" t="s">
        <v>4481</v>
      </c>
      <c r="L6781" t="s">
        <v>137</v>
      </c>
      <c r="M6781" t="s">
        <v>2405</v>
      </c>
      <c r="N6781" t="s">
        <v>3961</v>
      </c>
      <c r="O6781">
        <f t="shared" si="105"/>
        <v>2016</v>
      </c>
    </row>
    <row r="6782" spans="1:15" x14ac:dyDescent="0.3">
      <c r="A6782" t="s">
        <v>8287</v>
      </c>
      <c r="B6782" s="7">
        <v>42616</v>
      </c>
      <c r="C6782" t="s">
        <v>3850</v>
      </c>
      <c r="D6782" t="s">
        <v>2912</v>
      </c>
      <c r="E6782">
        <v>12.76</v>
      </c>
      <c r="F6782">
        <v>2</v>
      </c>
      <c r="G6782">
        <v>0</v>
      </c>
      <c r="H6782">
        <v>5.8696000000000002</v>
      </c>
      <c r="I6782" t="s">
        <v>44</v>
      </c>
      <c r="J6782" t="s">
        <v>73</v>
      </c>
      <c r="K6782" t="s">
        <v>2913</v>
      </c>
      <c r="L6782" t="s">
        <v>137</v>
      </c>
      <c r="M6782" t="s">
        <v>2405</v>
      </c>
      <c r="N6782" t="s">
        <v>3961</v>
      </c>
      <c r="O6782">
        <f t="shared" si="105"/>
        <v>2016</v>
      </c>
    </row>
    <row r="6783" spans="1:15" x14ac:dyDescent="0.3">
      <c r="A6783" t="s">
        <v>8287</v>
      </c>
      <c r="B6783" s="7">
        <v>42616</v>
      </c>
      <c r="C6783" t="s">
        <v>3850</v>
      </c>
      <c r="D6783" t="s">
        <v>2306</v>
      </c>
      <c r="E6783">
        <v>58.48</v>
      </c>
      <c r="F6783">
        <v>8</v>
      </c>
      <c r="G6783">
        <v>0</v>
      </c>
      <c r="H6783">
        <v>27.485600000000002</v>
      </c>
      <c r="I6783" t="s">
        <v>44</v>
      </c>
      <c r="J6783" t="s">
        <v>45</v>
      </c>
      <c r="K6783" t="s">
        <v>2307</v>
      </c>
      <c r="L6783" t="s">
        <v>137</v>
      </c>
      <c r="M6783" t="s">
        <v>2405</v>
      </c>
      <c r="N6783" t="s">
        <v>3961</v>
      </c>
      <c r="O6783">
        <f t="shared" si="105"/>
        <v>2016</v>
      </c>
    </row>
    <row r="6784" spans="1:15" x14ac:dyDescent="0.3">
      <c r="A6784" t="s">
        <v>8288</v>
      </c>
      <c r="B6784" s="7">
        <v>42941</v>
      </c>
      <c r="C6784" t="s">
        <v>4133</v>
      </c>
      <c r="D6784" t="s">
        <v>1859</v>
      </c>
      <c r="E6784">
        <v>20.096</v>
      </c>
      <c r="F6784">
        <v>4</v>
      </c>
      <c r="G6784">
        <v>0.2</v>
      </c>
      <c r="H6784">
        <v>3.0144000000000002</v>
      </c>
      <c r="I6784" t="s">
        <v>32</v>
      </c>
      <c r="J6784" t="s">
        <v>63</v>
      </c>
      <c r="K6784" t="s">
        <v>1860</v>
      </c>
      <c r="L6784" t="s">
        <v>137</v>
      </c>
      <c r="M6784" t="s">
        <v>138</v>
      </c>
      <c r="N6784" t="s">
        <v>139</v>
      </c>
      <c r="O6784">
        <f t="shared" si="105"/>
        <v>2017</v>
      </c>
    </row>
    <row r="6785" spans="1:15" x14ac:dyDescent="0.3">
      <c r="A6785" t="s">
        <v>8288</v>
      </c>
      <c r="B6785" s="7">
        <v>42941</v>
      </c>
      <c r="C6785" t="s">
        <v>4133</v>
      </c>
      <c r="D6785" t="s">
        <v>8289</v>
      </c>
      <c r="E6785">
        <v>37.752000000000002</v>
      </c>
      <c r="F6785">
        <v>3</v>
      </c>
      <c r="G6785">
        <v>0.2</v>
      </c>
      <c r="H6785">
        <v>4.2470999999999997</v>
      </c>
      <c r="I6785" t="s">
        <v>44</v>
      </c>
      <c r="J6785" t="s">
        <v>515</v>
      </c>
      <c r="K6785" t="s">
        <v>8290</v>
      </c>
      <c r="L6785" t="s">
        <v>137</v>
      </c>
      <c r="M6785" t="s">
        <v>138</v>
      </c>
      <c r="N6785" t="s">
        <v>139</v>
      </c>
      <c r="O6785">
        <f t="shared" si="105"/>
        <v>2017</v>
      </c>
    </row>
    <row r="6786" spans="1:15" x14ac:dyDescent="0.3">
      <c r="A6786" t="s">
        <v>8288</v>
      </c>
      <c r="B6786" s="7">
        <v>42941</v>
      </c>
      <c r="C6786" t="s">
        <v>4133</v>
      </c>
      <c r="D6786" t="s">
        <v>7474</v>
      </c>
      <c r="E6786">
        <v>138.58799999999999</v>
      </c>
      <c r="F6786">
        <v>1</v>
      </c>
      <c r="G6786">
        <v>0.4</v>
      </c>
      <c r="H6786">
        <v>-34.646999999999998</v>
      </c>
      <c r="I6786" t="s">
        <v>32</v>
      </c>
      <c r="J6786" t="s">
        <v>53</v>
      </c>
      <c r="K6786" t="s">
        <v>7475</v>
      </c>
      <c r="L6786" t="s">
        <v>137</v>
      </c>
      <c r="M6786" t="s">
        <v>138</v>
      </c>
      <c r="N6786" t="s">
        <v>139</v>
      </c>
      <c r="O6786">
        <f t="shared" ref="O6786:O6849" si="106">YEAR(B6786)</f>
        <v>2017</v>
      </c>
    </row>
    <row r="6787" spans="1:15" x14ac:dyDescent="0.3">
      <c r="A6787" t="s">
        <v>8288</v>
      </c>
      <c r="B6787" s="7">
        <v>42941</v>
      </c>
      <c r="C6787" t="s">
        <v>4133</v>
      </c>
      <c r="D6787" t="s">
        <v>1364</v>
      </c>
      <c r="E6787">
        <v>259.92</v>
      </c>
      <c r="F6787">
        <v>5</v>
      </c>
      <c r="G6787">
        <v>0.2</v>
      </c>
      <c r="H6787">
        <v>-25.992000000000001</v>
      </c>
      <c r="I6787" t="s">
        <v>44</v>
      </c>
      <c r="J6787" t="s">
        <v>58</v>
      </c>
      <c r="K6787" t="s">
        <v>1365</v>
      </c>
      <c r="L6787" t="s">
        <v>137</v>
      </c>
      <c r="M6787" t="s">
        <v>138</v>
      </c>
      <c r="N6787" t="s">
        <v>139</v>
      </c>
      <c r="O6787">
        <f t="shared" si="106"/>
        <v>2017</v>
      </c>
    </row>
    <row r="6788" spans="1:15" x14ac:dyDescent="0.3">
      <c r="A6788" t="s">
        <v>8288</v>
      </c>
      <c r="B6788" s="7">
        <v>42941</v>
      </c>
      <c r="C6788" t="s">
        <v>4133</v>
      </c>
      <c r="D6788" t="s">
        <v>935</v>
      </c>
      <c r="E6788">
        <v>20.736000000000001</v>
      </c>
      <c r="F6788">
        <v>4</v>
      </c>
      <c r="G6788">
        <v>0.2</v>
      </c>
      <c r="H6788">
        <v>7.2576000000000001</v>
      </c>
      <c r="I6788" t="s">
        <v>44</v>
      </c>
      <c r="J6788" t="s">
        <v>85</v>
      </c>
      <c r="K6788" t="s">
        <v>936</v>
      </c>
      <c r="L6788" t="s">
        <v>137</v>
      </c>
      <c r="M6788" t="s">
        <v>138</v>
      </c>
      <c r="N6788" t="s">
        <v>139</v>
      </c>
      <c r="O6788">
        <f t="shared" si="106"/>
        <v>2017</v>
      </c>
    </row>
    <row r="6789" spans="1:15" x14ac:dyDescent="0.3">
      <c r="A6789" t="s">
        <v>8291</v>
      </c>
      <c r="B6789" s="7">
        <v>42260</v>
      </c>
      <c r="C6789" t="s">
        <v>759</v>
      </c>
      <c r="D6789" t="s">
        <v>2699</v>
      </c>
      <c r="E6789">
        <v>129.93</v>
      </c>
      <c r="F6789">
        <v>3</v>
      </c>
      <c r="G6789">
        <v>0</v>
      </c>
      <c r="H6789">
        <v>12.993</v>
      </c>
      <c r="I6789" t="s">
        <v>32</v>
      </c>
      <c r="J6789" t="s">
        <v>63</v>
      </c>
      <c r="K6789" t="s">
        <v>2700</v>
      </c>
      <c r="L6789" t="s">
        <v>35</v>
      </c>
      <c r="M6789" t="s">
        <v>1129</v>
      </c>
      <c r="N6789" t="s">
        <v>1539</v>
      </c>
      <c r="O6789">
        <f t="shared" si="106"/>
        <v>2015</v>
      </c>
    </row>
    <row r="6790" spans="1:15" x14ac:dyDescent="0.3">
      <c r="A6790" t="s">
        <v>8291</v>
      </c>
      <c r="B6790" s="7">
        <v>42260</v>
      </c>
      <c r="C6790" t="s">
        <v>759</v>
      </c>
      <c r="D6790" t="s">
        <v>3415</v>
      </c>
      <c r="E6790">
        <v>69.930000000000007</v>
      </c>
      <c r="F6790">
        <v>7</v>
      </c>
      <c r="G6790">
        <v>0</v>
      </c>
      <c r="H6790">
        <v>31.468499999999999</v>
      </c>
      <c r="I6790" t="s">
        <v>44</v>
      </c>
      <c r="J6790" t="s">
        <v>85</v>
      </c>
      <c r="K6790" t="s">
        <v>3416</v>
      </c>
      <c r="L6790" t="s">
        <v>35</v>
      </c>
      <c r="M6790" t="s">
        <v>1129</v>
      </c>
      <c r="N6790" t="s">
        <v>1539</v>
      </c>
      <c r="O6790">
        <f t="shared" si="106"/>
        <v>2015</v>
      </c>
    </row>
    <row r="6791" spans="1:15" x14ac:dyDescent="0.3">
      <c r="A6791" t="s">
        <v>8292</v>
      </c>
      <c r="B6791" s="7">
        <v>42254</v>
      </c>
      <c r="C6791" t="s">
        <v>4384</v>
      </c>
      <c r="D6791" t="s">
        <v>1385</v>
      </c>
      <c r="E6791">
        <v>140.73599999999999</v>
      </c>
      <c r="F6791">
        <v>4</v>
      </c>
      <c r="G6791">
        <v>0.2</v>
      </c>
      <c r="H6791">
        <v>12.314399999999999</v>
      </c>
      <c r="I6791" t="s">
        <v>44</v>
      </c>
      <c r="J6791" t="s">
        <v>66</v>
      </c>
      <c r="K6791" t="s">
        <v>1386</v>
      </c>
      <c r="L6791" t="s">
        <v>35</v>
      </c>
      <c r="M6791" t="s">
        <v>87</v>
      </c>
      <c r="N6791" t="s">
        <v>338</v>
      </c>
      <c r="O6791">
        <f t="shared" si="106"/>
        <v>2015</v>
      </c>
    </row>
    <row r="6792" spans="1:15" x14ac:dyDescent="0.3">
      <c r="A6792" t="s">
        <v>8293</v>
      </c>
      <c r="B6792" s="7">
        <v>42690</v>
      </c>
      <c r="C6792" t="s">
        <v>8294</v>
      </c>
      <c r="D6792" t="s">
        <v>923</v>
      </c>
      <c r="E6792">
        <v>8.32</v>
      </c>
      <c r="F6792">
        <v>5</v>
      </c>
      <c r="G6792">
        <v>0.2</v>
      </c>
      <c r="H6792">
        <v>2.8079999999999998</v>
      </c>
      <c r="I6792" t="s">
        <v>44</v>
      </c>
      <c r="J6792" t="s">
        <v>73</v>
      </c>
      <c r="K6792" t="s">
        <v>924</v>
      </c>
      <c r="L6792" t="s">
        <v>47</v>
      </c>
      <c r="M6792" t="s">
        <v>48</v>
      </c>
      <c r="N6792" t="s">
        <v>505</v>
      </c>
      <c r="O6792">
        <f t="shared" si="106"/>
        <v>2016</v>
      </c>
    </row>
    <row r="6793" spans="1:15" x14ac:dyDescent="0.3">
      <c r="A6793" t="s">
        <v>8295</v>
      </c>
      <c r="B6793" s="7">
        <v>42684</v>
      </c>
      <c r="C6793" t="s">
        <v>3029</v>
      </c>
      <c r="D6793" t="s">
        <v>6363</v>
      </c>
      <c r="E6793">
        <v>9.98</v>
      </c>
      <c r="F6793">
        <v>1</v>
      </c>
      <c r="G6793">
        <v>0</v>
      </c>
      <c r="H6793">
        <v>2.7944</v>
      </c>
      <c r="I6793" t="s">
        <v>32</v>
      </c>
      <c r="J6793" t="s">
        <v>63</v>
      </c>
      <c r="K6793" t="s">
        <v>6364</v>
      </c>
      <c r="L6793" t="s">
        <v>47</v>
      </c>
      <c r="M6793" t="s">
        <v>48</v>
      </c>
      <c r="N6793" t="s">
        <v>4780</v>
      </c>
      <c r="O6793">
        <f t="shared" si="106"/>
        <v>2016</v>
      </c>
    </row>
    <row r="6794" spans="1:15" x14ac:dyDescent="0.3">
      <c r="A6794" t="s">
        <v>8296</v>
      </c>
      <c r="B6794" s="7">
        <v>41866</v>
      </c>
      <c r="C6794" t="s">
        <v>2866</v>
      </c>
      <c r="D6794" t="s">
        <v>1849</v>
      </c>
      <c r="E6794">
        <v>62.94</v>
      </c>
      <c r="F6794">
        <v>3</v>
      </c>
      <c r="G6794">
        <v>0</v>
      </c>
      <c r="H6794">
        <v>30.211200000000002</v>
      </c>
      <c r="I6794" t="s">
        <v>44</v>
      </c>
      <c r="J6794" t="s">
        <v>73</v>
      </c>
      <c r="K6794" t="s">
        <v>1850</v>
      </c>
      <c r="L6794" t="s">
        <v>137</v>
      </c>
      <c r="M6794" t="s">
        <v>663</v>
      </c>
      <c r="N6794" t="s">
        <v>664</v>
      </c>
      <c r="O6794">
        <f t="shared" si="106"/>
        <v>2014</v>
      </c>
    </row>
    <row r="6795" spans="1:15" x14ac:dyDescent="0.3">
      <c r="A6795" t="s">
        <v>8297</v>
      </c>
      <c r="B6795" s="7">
        <v>42324</v>
      </c>
      <c r="C6795" t="s">
        <v>1576</v>
      </c>
      <c r="D6795" t="s">
        <v>3588</v>
      </c>
      <c r="E6795">
        <v>21.488</v>
      </c>
      <c r="F6795">
        <v>2</v>
      </c>
      <c r="G6795">
        <v>0.2</v>
      </c>
      <c r="H6795">
        <v>1.6115999999999999</v>
      </c>
      <c r="I6795" t="s">
        <v>44</v>
      </c>
      <c r="J6795" t="s">
        <v>58</v>
      </c>
      <c r="K6795" t="s">
        <v>3589</v>
      </c>
      <c r="L6795" t="s">
        <v>99</v>
      </c>
      <c r="M6795" t="s">
        <v>193</v>
      </c>
      <c r="N6795" t="s">
        <v>276</v>
      </c>
      <c r="O6795">
        <f t="shared" si="106"/>
        <v>2015</v>
      </c>
    </row>
    <row r="6796" spans="1:15" x14ac:dyDescent="0.3">
      <c r="A6796" t="s">
        <v>8297</v>
      </c>
      <c r="B6796" s="7">
        <v>42324</v>
      </c>
      <c r="C6796" t="s">
        <v>1576</v>
      </c>
      <c r="D6796" t="s">
        <v>4604</v>
      </c>
      <c r="E6796">
        <v>239.976</v>
      </c>
      <c r="F6796">
        <v>3</v>
      </c>
      <c r="G6796">
        <v>0.2</v>
      </c>
      <c r="H6796">
        <v>26.997299999999999</v>
      </c>
      <c r="I6796" t="s">
        <v>69</v>
      </c>
      <c r="J6796" t="s">
        <v>70</v>
      </c>
      <c r="K6796" t="s">
        <v>4605</v>
      </c>
      <c r="L6796" t="s">
        <v>99</v>
      </c>
      <c r="M6796" t="s">
        <v>193</v>
      </c>
      <c r="N6796" t="s">
        <v>276</v>
      </c>
      <c r="O6796">
        <f t="shared" si="106"/>
        <v>2015</v>
      </c>
    </row>
    <row r="6797" spans="1:15" x14ac:dyDescent="0.3">
      <c r="A6797" t="s">
        <v>8297</v>
      </c>
      <c r="B6797" s="7">
        <v>42324</v>
      </c>
      <c r="C6797" t="s">
        <v>1576</v>
      </c>
      <c r="D6797" t="s">
        <v>6398</v>
      </c>
      <c r="E6797">
        <v>34.503999999999998</v>
      </c>
      <c r="F6797">
        <v>2</v>
      </c>
      <c r="G6797">
        <v>0.6</v>
      </c>
      <c r="H6797">
        <v>-15.5268</v>
      </c>
      <c r="I6797" t="s">
        <v>32</v>
      </c>
      <c r="J6797" t="s">
        <v>63</v>
      </c>
      <c r="K6797" t="s">
        <v>6399</v>
      </c>
      <c r="L6797" t="s">
        <v>99</v>
      </c>
      <c r="M6797" t="s">
        <v>193</v>
      </c>
      <c r="N6797" t="s">
        <v>276</v>
      </c>
      <c r="O6797">
        <f t="shared" si="106"/>
        <v>2015</v>
      </c>
    </row>
    <row r="6798" spans="1:15" x14ac:dyDescent="0.3">
      <c r="A6798" t="s">
        <v>8298</v>
      </c>
      <c r="B6798" s="7">
        <v>42241</v>
      </c>
      <c r="C6798" t="s">
        <v>3671</v>
      </c>
      <c r="D6798" t="s">
        <v>3458</v>
      </c>
      <c r="E6798">
        <v>20.103999999999999</v>
      </c>
      <c r="F6798">
        <v>2</v>
      </c>
      <c r="G6798">
        <v>0.6</v>
      </c>
      <c r="H6798">
        <v>-16.585799999999999</v>
      </c>
      <c r="I6798" t="s">
        <v>32</v>
      </c>
      <c r="J6798" t="s">
        <v>63</v>
      </c>
      <c r="K6798" t="s">
        <v>3459</v>
      </c>
      <c r="L6798" t="s">
        <v>99</v>
      </c>
      <c r="M6798" t="s">
        <v>100</v>
      </c>
      <c r="N6798" t="s">
        <v>171</v>
      </c>
      <c r="O6798">
        <f t="shared" si="106"/>
        <v>2015</v>
      </c>
    </row>
    <row r="6799" spans="1:15" x14ac:dyDescent="0.3">
      <c r="A6799" t="s">
        <v>8298</v>
      </c>
      <c r="B6799" s="7">
        <v>42241</v>
      </c>
      <c r="C6799" t="s">
        <v>3671</v>
      </c>
      <c r="D6799" t="s">
        <v>1420</v>
      </c>
      <c r="E6799">
        <v>3.798</v>
      </c>
      <c r="F6799">
        <v>1</v>
      </c>
      <c r="G6799">
        <v>0.8</v>
      </c>
      <c r="H6799">
        <v>-6.0768000000000004</v>
      </c>
      <c r="I6799" t="s">
        <v>44</v>
      </c>
      <c r="J6799" t="s">
        <v>73</v>
      </c>
      <c r="K6799" t="s">
        <v>1421</v>
      </c>
      <c r="L6799" t="s">
        <v>99</v>
      </c>
      <c r="M6799" t="s">
        <v>100</v>
      </c>
      <c r="N6799" t="s">
        <v>171</v>
      </c>
      <c r="O6799">
        <f t="shared" si="106"/>
        <v>2015</v>
      </c>
    </row>
    <row r="6800" spans="1:15" x14ac:dyDescent="0.3">
      <c r="A6800" t="s">
        <v>8298</v>
      </c>
      <c r="B6800" s="7">
        <v>42241</v>
      </c>
      <c r="C6800" t="s">
        <v>3671</v>
      </c>
      <c r="D6800" t="s">
        <v>8299</v>
      </c>
      <c r="E6800">
        <v>7.88</v>
      </c>
      <c r="F6800">
        <v>5</v>
      </c>
      <c r="G6800">
        <v>0.6</v>
      </c>
      <c r="H6800">
        <v>-3.94</v>
      </c>
      <c r="I6800" t="s">
        <v>32</v>
      </c>
      <c r="J6800" t="s">
        <v>63</v>
      </c>
      <c r="K6800" t="s">
        <v>8300</v>
      </c>
      <c r="L6800" t="s">
        <v>99</v>
      </c>
      <c r="M6800" t="s">
        <v>100</v>
      </c>
      <c r="N6800" t="s">
        <v>171</v>
      </c>
      <c r="O6800">
        <f t="shared" si="106"/>
        <v>2015</v>
      </c>
    </row>
    <row r="6801" spans="1:15" x14ac:dyDescent="0.3">
      <c r="A6801" t="s">
        <v>8301</v>
      </c>
      <c r="B6801" s="7">
        <v>42729</v>
      </c>
      <c r="C6801" t="s">
        <v>3211</v>
      </c>
      <c r="D6801" t="s">
        <v>819</v>
      </c>
      <c r="E6801">
        <v>35.445</v>
      </c>
      <c r="F6801">
        <v>1</v>
      </c>
      <c r="G6801">
        <v>0.5</v>
      </c>
      <c r="H6801">
        <v>-24.102599999999999</v>
      </c>
      <c r="I6801" t="s">
        <v>32</v>
      </c>
      <c r="J6801" t="s">
        <v>53</v>
      </c>
      <c r="K6801" t="s">
        <v>820</v>
      </c>
      <c r="L6801" t="s">
        <v>47</v>
      </c>
      <c r="M6801" t="s">
        <v>281</v>
      </c>
      <c r="N6801" t="s">
        <v>486</v>
      </c>
      <c r="O6801">
        <f t="shared" si="106"/>
        <v>2016</v>
      </c>
    </row>
    <row r="6802" spans="1:15" x14ac:dyDescent="0.3">
      <c r="A6802" t="s">
        <v>8301</v>
      </c>
      <c r="B6802" s="7">
        <v>42729</v>
      </c>
      <c r="C6802" t="s">
        <v>3211</v>
      </c>
      <c r="D6802" t="s">
        <v>5068</v>
      </c>
      <c r="E6802">
        <v>269.97000000000003</v>
      </c>
      <c r="F6802">
        <v>2</v>
      </c>
      <c r="G6802">
        <v>0.7</v>
      </c>
      <c r="H6802">
        <v>-386.95699999999999</v>
      </c>
      <c r="I6802" t="s">
        <v>69</v>
      </c>
      <c r="J6802" t="s">
        <v>604</v>
      </c>
      <c r="K6802" t="s">
        <v>5069</v>
      </c>
      <c r="L6802" t="s">
        <v>47</v>
      </c>
      <c r="M6802" t="s">
        <v>281</v>
      </c>
      <c r="N6802" t="s">
        <v>486</v>
      </c>
      <c r="O6802">
        <f t="shared" si="106"/>
        <v>2016</v>
      </c>
    </row>
    <row r="6803" spans="1:15" x14ac:dyDescent="0.3">
      <c r="A6803" t="s">
        <v>8301</v>
      </c>
      <c r="B6803" s="7">
        <v>42729</v>
      </c>
      <c r="C6803" t="s">
        <v>3211</v>
      </c>
      <c r="D6803" t="s">
        <v>4258</v>
      </c>
      <c r="E6803">
        <v>45.12</v>
      </c>
      <c r="F6803">
        <v>3</v>
      </c>
      <c r="G6803">
        <v>0.2</v>
      </c>
      <c r="H6803">
        <v>-7.8959999999999999</v>
      </c>
      <c r="I6803" t="s">
        <v>69</v>
      </c>
      <c r="J6803" t="s">
        <v>148</v>
      </c>
      <c r="K6803" t="s">
        <v>4259</v>
      </c>
      <c r="L6803" t="s">
        <v>47</v>
      </c>
      <c r="M6803" t="s">
        <v>281</v>
      </c>
      <c r="N6803" t="s">
        <v>486</v>
      </c>
      <c r="O6803">
        <f t="shared" si="106"/>
        <v>2016</v>
      </c>
    </row>
    <row r="6804" spans="1:15" x14ac:dyDescent="0.3">
      <c r="A6804" t="s">
        <v>8301</v>
      </c>
      <c r="B6804" s="7">
        <v>42729</v>
      </c>
      <c r="C6804" t="s">
        <v>3211</v>
      </c>
      <c r="D6804" t="s">
        <v>2488</v>
      </c>
      <c r="E6804">
        <v>100.8</v>
      </c>
      <c r="F6804">
        <v>2</v>
      </c>
      <c r="G6804">
        <v>0.2</v>
      </c>
      <c r="H6804">
        <v>21.42</v>
      </c>
      <c r="I6804" t="s">
        <v>69</v>
      </c>
      <c r="J6804" t="s">
        <v>148</v>
      </c>
      <c r="K6804" t="s">
        <v>2489</v>
      </c>
      <c r="L6804" t="s">
        <v>47</v>
      </c>
      <c r="M6804" t="s">
        <v>281</v>
      </c>
      <c r="N6804" t="s">
        <v>486</v>
      </c>
      <c r="O6804">
        <f t="shared" si="106"/>
        <v>2016</v>
      </c>
    </row>
    <row r="6805" spans="1:15" x14ac:dyDescent="0.3">
      <c r="A6805" t="s">
        <v>8301</v>
      </c>
      <c r="B6805" s="7">
        <v>42729</v>
      </c>
      <c r="C6805" t="s">
        <v>3211</v>
      </c>
      <c r="D6805" t="s">
        <v>4036</v>
      </c>
      <c r="E6805">
        <v>47.968000000000004</v>
      </c>
      <c r="F6805">
        <v>2</v>
      </c>
      <c r="G6805">
        <v>0.2</v>
      </c>
      <c r="H6805">
        <v>4.1971999999999996</v>
      </c>
      <c r="I6805" t="s">
        <v>32</v>
      </c>
      <c r="J6805" t="s">
        <v>39</v>
      </c>
      <c r="K6805" t="s">
        <v>4037</v>
      </c>
      <c r="L6805" t="s">
        <v>47</v>
      </c>
      <c r="M6805" t="s">
        <v>281</v>
      </c>
      <c r="N6805" t="s">
        <v>486</v>
      </c>
      <c r="O6805">
        <f t="shared" si="106"/>
        <v>2016</v>
      </c>
    </row>
    <row r="6806" spans="1:15" x14ac:dyDescent="0.3">
      <c r="A6806" t="s">
        <v>8302</v>
      </c>
      <c r="B6806" s="7">
        <v>41917</v>
      </c>
      <c r="C6806" t="s">
        <v>1265</v>
      </c>
      <c r="D6806" t="s">
        <v>4379</v>
      </c>
      <c r="E6806">
        <v>99.98</v>
      </c>
      <c r="F6806">
        <v>2</v>
      </c>
      <c r="G6806">
        <v>0</v>
      </c>
      <c r="H6806">
        <v>34.993000000000002</v>
      </c>
      <c r="I6806" t="s">
        <v>69</v>
      </c>
      <c r="J6806" t="s">
        <v>148</v>
      </c>
      <c r="K6806" t="s">
        <v>4380</v>
      </c>
      <c r="L6806" t="s">
        <v>47</v>
      </c>
      <c r="M6806" t="s">
        <v>48</v>
      </c>
      <c r="N6806" t="s">
        <v>3556</v>
      </c>
      <c r="O6806">
        <f t="shared" si="106"/>
        <v>2014</v>
      </c>
    </row>
    <row r="6807" spans="1:15" x14ac:dyDescent="0.3">
      <c r="A6807" t="s">
        <v>8303</v>
      </c>
      <c r="B6807" s="7">
        <v>41965</v>
      </c>
      <c r="C6807" t="s">
        <v>3825</v>
      </c>
      <c r="D6807" t="s">
        <v>5063</v>
      </c>
      <c r="E6807">
        <v>9.9600000000000009</v>
      </c>
      <c r="F6807">
        <v>2</v>
      </c>
      <c r="G6807">
        <v>0</v>
      </c>
      <c r="H6807">
        <v>4.8803999999999998</v>
      </c>
      <c r="I6807" t="s">
        <v>44</v>
      </c>
      <c r="J6807" t="s">
        <v>85</v>
      </c>
      <c r="K6807" t="s">
        <v>5064</v>
      </c>
      <c r="L6807" t="s">
        <v>35</v>
      </c>
      <c r="M6807" t="s">
        <v>1129</v>
      </c>
      <c r="N6807" t="s">
        <v>1539</v>
      </c>
      <c r="O6807">
        <f t="shared" si="106"/>
        <v>2014</v>
      </c>
    </row>
    <row r="6808" spans="1:15" x14ac:dyDescent="0.3">
      <c r="A6808" t="s">
        <v>8304</v>
      </c>
      <c r="B6808" s="7">
        <v>43094</v>
      </c>
      <c r="C6808" t="s">
        <v>1787</v>
      </c>
      <c r="D6808" t="s">
        <v>1083</v>
      </c>
      <c r="E6808">
        <v>3.8559999999999999</v>
      </c>
      <c r="F6808">
        <v>1</v>
      </c>
      <c r="G6808">
        <v>0.2</v>
      </c>
      <c r="H6808">
        <v>1.3977999999999999</v>
      </c>
      <c r="I6808" t="s">
        <v>44</v>
      </c>
      <c r="J6808" t="s">
        <v>73</v>
      </c>
      <c r="K6808" t="s">
        <v>1084</v>
      </c>
      <c r="L6808" t="s">
        <v>47</v>
      </c>
      <c r="M6808" t="s">
        <v>93</v>
      </c>
      <c r="N6808" t="s">
        <v>3606</v>
      </c>
      <c r="O6808">
        <f t="shared" si="106"/>
        <v>2017</v>
      </c>
    </row>
    <row r="6809" spans="1:15" x14ac:dyDescent="0.3">
      <c r="A6809" t="s">
        <v>8305</v>
      </c>
      <c r="B6809" s="7">
        <v>42094</v>
      </c>
      <c r="C6809" t="s">
        <v>1394</v>
      </c>
      <c r="D6809" t="s">
        <v>1532</v>
      </c>
      <c r="E6809">
        <v>98.376000000000005</v>
      </c>
      <c r="F6809">
        <v>3</v>
      </c>
      <c r="G6809">
        <v>0.2</v>
      </c>
      <c r="H6809">
        <v>35.661299999999997</v>
      </c>
      <c r="I6809" t="s">
        <v>44</v>
      </c>
      <c r="J6809" t="s">
        <v>85</v>
      </c>
      <c r="K6809" t="s">
        <v>1533</v>
      </c>
      <c r="L6809" t="s">
        <v>99</v>
      </c>
      <c r="M6809" t="s">
        <v>100</v>
      </c>
      <c r="N6809" t="s">
        <v>171</v>
      </c>
      <c r="O6809">
        <f t="shared" si="106"/>
        <v>2015</v>
      </c>
    </row>
    <row r="6810" spans="1:15" x14ac:dyDescent="0.3">
      <c r="A6810" t="s">
        <v>8305</v>
      </c>
      <c r="B6810" s="7">
        <v>42094</v>
      </c>
      <c r="C6810" t="s">
        <v>1394</v>
      </c>
      <c r="D6810" t="s">
        <v>6345</v>
      </c>
      <c r="E6810">
        <v>22.38</v>
      </c>
      <c r="F6810">
        <v>3</v>
      </c>
      <c r="G6810">
        <v>0.6</v>
      </c>
      <c r="H6810">
        <v>-7.8330000000000002</v>
      </c>
      <c r="I6810" t="s">
        <v>32</v>
      </c>
      <c r="J6810" t="s">
        <v>63</v>
      </c>
      <c r="K6810" t="s">
        <v>6346</v>
      </c>
      <c r="L6810" t="s">
        <v>99</v>
      </c>
      <c r="M6810" t="s">
        <v>100</v>
      </c>
      <c r="N6810" t="s">
        <v>171</v>
      </c>
      <c r="O6810">
        <f t="shared" si="106"/>
        <v>2015</v>
      </c>
    </row>
    <row r="6811" spans="1:15" x14ac:dyDescent="0.3">
      <c r="A6811" t="s">
        <v>8306</v>
      </c>
      <c r="B6811" s="7">
        <v>42992</v>
      </c>
      <c r="C6811" t="s">
        <v>3840</v>
      </c>
      <c r="D6811" t="s">
        <v>2146</v>
      </c>
      <c r="E6811">
        <v>3.8820000000000001</v>
      </c>
      <c r="F6811">
        <v>2</v>
      </c>
      <c r="G6811">
        <v>0.7</v>
      </c>
      <c r="H6811">
        <v>-2.5880000000000001</v>
      </c>
      <c r="I6811" t="s">
        <v>44</v>
      </c>
      <c r="J6811" t="s">
        <v>73</v>
      </c>
      <c r="K6811" t="s">
        <v>2147</v>
      </c>
      <c r="L6811" t="s">
        <v>137</v>
      </c>
      <c r="M6811" t="s">
        <v>138</v>
      </c>
      <c r="N6811" t="s">
        <v>139</v>
      </c>
      <c r="O6811">
        <f t="shared" si="106"/>
        <v>2017</v>
      </c>
    </row>
    <row r="6812" spans="1:15" x14ac:dyDescent="0.3">
      <c r="A6812" t="s">
        <v>8306</v>
      </c>
      <c r="B6812" s="7">
        <v>42992</v>
      </c>
      <c r="C6812" t="s">
        <v>3840</v>
      </c>
      <c r="D6812" t="s">
        <v>8221</v>
      </c>
      <c r="E6812">
        <v>12.585000000000001</v>
      </c>
      <c r="F6812">
        <v>1</v>
      </c>
      <c r="G6812">
        <v>0.7</v>
      </c>
      <c r="H6812">
        <v>-18.038499999999999</v>
      </c>
      <c r="I6812" t="s">
        <v>69</v>
      </c>
      <c r="J6812" t="s">
        <v>604</v>
      </c>
      <c r="K6812" t="s">
        <v>8222</v>
      </c>
      <c r="L6812" t="s">
        <v>137</v>
      </c>
      <c r="M6812" t="s">
        <v>138</v>
      </c>
      <c r="N6812" t="s">
        <v>139</v>
      </c>
      <c r="O6812">
        <f t="shared" si="106"/>
        <v>2017</v>
      </c>
    </row>
    <row r="6813" spans="1:15" x14ac:dyDescent="0.3">
      <c r="A6813" t="s">
        <v>8306</v>
      </c>
      <c r="B6813" s="7">
        <v>42992</v>
      </c>
      <c r="C6813" t="s">
        <v>3840</v>
      </c>
      <c r="D6813" t="s">
        <v>1370</v>
      </c>
      <c r="E6813">
        <v>113.372</v>
      </c>
      <c r="F6813">
        <v>2</v>
      </c>
      <c r="G6813">
        <v>0.3</v>
      </c>
      <c r="H6813">
        <v>-29.152799999999999</v>
      </c>
      <c r="I6813" t="s">
        <v>32</v>
      </c>
      <c r="J6813" t="s">
        <v>39</v>
      </c>
      <c r="K6813" t="s">
        <v>1371</v>
      </c>
      <c r="L6813" t="s">
        <v>137</v>
      </c>
      <c r="M6813" t="s">
        <v>138</v>
      </c>
      <c r="N6813" t="s">
        <v>139</v>
      </c>
      <c r="O6813">
        <f t="shared" si="106"/>
        <v>2017</v>
      </c>
    </row>
    <row r="6814" spans="1:15" x14ac:dyDescent="0.3">
      <c r="A6814" t="s">
        <v>8306</v>
      </c>
      <c r="B6814" s="7">
        <v>42992</v>
      </c>
      <c r="C6814" t="s">
        <v>3840</v>
      </c>
      <c r="D6814" t="s">
        <v>2704</v>
      </c>
      <c r="E6814">
        <v>18.312000000000001</v>
      </c>
      <c r="F6814">
        <v>4</v>
      </c>
      <c r="G6814">
        <v>0.7</v>
      </c>
      <c r="H6814">
        <v>-12.208</v>
      </c>
      <c r="I6814" t="s">
        <v>44</v>
      </c>
      <c r="J6814" t="s">
        <v>73</v>
      </c>
      <c r="K6814" t="s">
        <v>2705</v>
      </c>
      <c r="L6814" t="s">
        <v>137</v>
      </c>
      <c r="M6814" t="s">
        <v>138</v>
      </c>
      <c r="N6814" t="s">
        <v>139</v>
      </c>
      <c r="O6814">
        <f t="shared" si="106"/>
        <v>2017</v>
      </c>
    </row>
    <row r="6815" spans="1:15" x14ac:dyDescent="0.3">
      <c r="A6815" t="s">
        <v>8306</v>
      </c>
      <c r="B6815" s="7">
        <v>42992</v>
      </c>
      <c r="C6815" t="s">
        <v>3840</v>
      </c>
      <c r="D6815" t="s">
        <v>8307</v>
      </c>
      <c r="E6815">
        <v>127.93600000000001</v>
      </c>
      <c r="F6815">
        <v>8</v>
      </c>
      <c r="G6815">
        <v>0.2</v>
      </c>
      <c r="H6815">
        <v>4.7976000000000001</v>
      </c>
      <c r="I6815" t="s">
        <v>32</v>
      </c>
      <c r="J6815" t="s">
        <v>63</v>
      </c>
      <c r="K6815" t="s">
        <v>8308</v>
      </c>
      <c r="L6815" t="s">
        <v>137</v>
      </c>
      <c r="M6815" t="s">
        <v>138</v>
      </c>
      <c r="N6815" t="s">
        <v>139</v>
      </c>
      <c r="O6815">
        <f t="shared" si="106"/>
        <v>2017</v>
      </c>
    </row>
    <row r="6816" spans="1:15" x14ac:dyDescent="0.3">
      <c r="A6816" t="s">
        <v>8306</v>
      </c>
      <c r="B6816" s="7">
        <v>42992</v>
      </c>
      <c r="C6816" t="s">
        <v>3840</v>
      </c>
      <c r="D6816" t="s">
        <v>1203</v>
      </c>
      <c r="E6816">
        <v>241.17</v>
      </c>
      <c r="F6816">
        <v>2</v>
      </c>
      <c r="G6816">
        <v>0.7</v>
      </c>
      <c r="H6816">
        <v>-168.81899999999999</v>
      </c>
      <c r="I6816" t="s">
        <v>69</v>
      </c>
      <c r="J6816" t="s">
        <v>604</v>
      </c>
      <c r="K6816" t="s">
        <v>1204</v>
      </c>
      <c r="L6816" t="s">
        <v>137</v>
      </c>
      <c r="M6816" t="s">
        <v>138</v>
      </c>
      <c r="N6816" t="s">
        <v>139</v>
      </c>
      <c r="O6816">
        <f t="shared" si="106"/>
        <v>2017</v>
      </c>
    </row>
    <row r="6817" spans="1:15" x14ac:dyDescent="0.3">
      <c r="A6817" t="s">
        <v>8309</v>
      </c>
      <c r="B6817" s="7">
        <v>41807</v>
      </c>
      <c r="C6817" t="s">
        <v>3570</v>
      </c>
      <c r="D6817" t="s">
        <v>3608</v>
      </c>
      <c r="E6817">
        <v>6.24</v>
      </c>
      <c r="F6817">
        <v>3</v>
      </c>
      <c r="G6817">
        <v>0</v>
      </c>
      <c r="H6817">
        <v>2.6208</v>
      </c>
      <c r="I6817" t="s">
        <v>32</v>
      </c>
      <c r="J6817" t="s">
        <v>63</v>
      </c>
      <c r="K6817" t="s">
        <v>1139</v>
      </c>
      <c r="L6817" t="s">
        <v>47</v>
      </c>
      <c r="M6817" t="s">
        <v>93</v>
      </c>
      <c r="N6817" t="s">
        <v>94</v>
      </c>
      <c r="O6817">
        <f t="shared" si="106"/>
        <v>2014</v>
      </c>
    </row>
    <row r="6818" spans="1:15" x14ac:dyDescent="0.3">
      <c r="A6818" t="s">
        <v>8309</v>
      </c>
      <c r="B6818" s="7">
        <v>41807</v>
      </c>
      <c r="C6818" t="s">
        <v>3570</v>
      </c>
      <c r="D6818" t="s">
        <v>1039</v>
      </c>
      <c r="E6818">
        <v>17.899999999999999</v>
      </c>
      <c r="F6818">
        <v>5</v>
      </c>
      <c r="G6818">
        <v>0</v>
      </c>
      <c r="H6818">
        <v>8.9499999999999993</v>
      </c>
      <c r="I6818" t="s">
        <v>44</v>
      </c>
      <c r="J6818" t="s">
        <v>241</v>
      </c>
      <c r="K6818" t="s">
        <v>1040</v>
      </c>
      <c r="L6818" t="s">
        <v>47</v>
      </c>
      <c r="M6818" t="s">
        <v>93</v>
      </c>
      <c r="N6818" t="s">
        <v>94</v>
      </c>
      <c r="O6818">
        <f t="shared" si="106"/>
        <v>2014</v>
      </c>
    </row>
    <row r="6819" spans="1:15" x14ac:dyDescent="0.3">
      <c r="A6819" t="s">
        <v>8309</v>
      </c>
      <c r="B6819" s="7">
        <v>41807</v>
      </c>
      <c r="C6819" t="s">
        <v>3570</v>
      </c>
      <c r="D6819" t="s">
        <v>1112</v>
      </c>
      <c r="E6819">
        <v>3266.3760000000002</v>
      </c>
      <c r="F6819">
        <v>3</v>
      </c>
      <c r="G6819">
        <v>0.2</v>
      </c>
      <c r="H6819">
        <v>1061.5722000000001</v>
      </c>
      <c r="I6819" t="s">
        <v>44</v>
      </c>
      <c r="J6819" t="s">
        <v>73</v>
      </c>
      <c r="K6819" t="s">
        <v>1113</v>
      </c>
      <c r="L6819" t="s">
        <v>47</v>
      </c>
      <c r="M6819" t="s">
        <v>93</v>
      </c>
      <c r="N6819" t="s">
        <v>94</v>
      </c>
      <c r="O6819">
        <f t="shared" si="106"/>
        <v>2014</v>
      </c>
    </row>
    <row r="6820" spans="1:15" x14ac:dyDescent="0.3">
      <c r="A6820" t="s">
        <v>8310</v>
      </c>
      <c r="B6820" s="7">
        <v>43097</v>
      </c>
      <c r="C6820" t="s">
        <v>4987</v>
      </c>
      <c r="D6820" t="s">
        <v>4861</v>
      </c>
      <c r="E6820">
        <v>1.68</v>
      </c>
      <c r="F6820">
        <v>5</v>
      </c>
      <c r="G6820">
        <v>0.8</v>
      </c>
      <c r="H6820">
        <v>-2.6880000000000002</v>
      </c>
      <c r="I6820" t="s">
        <v>44</v>
      </c>
      <c r="J6820" t="s">
        <v>73</v>
      </c>
      <c r="K6820" t="s">
        <v>4862</v>
      </c>
      <c r="L6820" t="s">
        <v>99</v>
      </c>
      <c r="M6820" t="s">
        <v>193</v>
      </c>
      <c r="N6820" t="s">
        <v>1226</v>
      </c>
      <c r="O6820">
        <f t="shared" si="106"/>
        <v>2017</v>
      </c>
    </row>
    <row r="6821" spans="1:15" x14ac:dyDescent="0.3">
      <c r="A6821" t="s">
        <v>8310</v>
      </c>
      <c r="B6821" s="7">
        <v>43097</v>
      </c>
      <c r="C6821" t="s">
        <v>4987</v>
      </c>
      <c r="D6821" t="s">
        <v>5643</v>
      </c>
      <c r="E6821">
        <v>7.968</v>
      </c>
      <c r="F6821">
        <v>3</v>
      </c>
      <c r="G6821">
        <v>0.6</v>
      </c>
      <c r="H6821">
        <v>-2.3904000000000001</v>
      </c>
      <c r="I6821" t="s">
        <v>32</v>
      </c>
      <c r="J6821" t="s">
        <v>63</v>
      </c>
      <c r="K6821" t="s">
        <v>5644</v>
      </c>
      <c r="L6821" t="s">
        <v>99</v>
      </c>
      <c r="M6821" t="s">
        <v>193</v>
      </c>
      <c r="N6821" t="s">
        <v>1226</v>
      </c>
      <c r="O6821">
        <f t="shared" si="106"/>
        <v>2017</v>
      </c>
    </row>
    <row r="6822" spans="1:15" x14ac:dyDescent="0.3">
      <c r="A6822" t="s">
        <v>8310</v>
      </c>
      <c r="B6822" s="7">
        <v>43097</v>
      </c>
      <c r="C6822" t="s">
        <v>4987</v>
      </c>
      <c r="D6822" t="s">
        <v>635</v>
      </c>
      <c r="E6822">
        <v>113.372</v>
      </c>
      <c r="F6822">
        <v>2</v>
      </c>
      <c r="G6822">
        <v>0.3</v>
      </c>
      <c r="H6822">
        <v>-3.2391999999999999</v>
      </c>
      <c r="I6822" t="s">
        <v>32</v>
      </c>
      <c r="J6822" t="s">
        <v>39</v>
      </c>
      <c r="K6822" t="s">
        <v>636</v>
      </c>
      <c r="L6822" t="s">
        <v>99</v>
      </c>
      <c r="M6822" t="s">
        <v>193</v>
      </c>
      <c r="N6822" t="s">
        <v>1226</v>
      </c>
      <c r="O6822">
        <f t="shared" si="106"/>
        <v>2017</v>
      </c>
    </row>
    <row r="6823" spans="1:15" x14ac:dyDescent="0.3">
      <c r="A6823" t="s">
        <v>8310</v>
      </c>
      <c r="B6823" s="7">
        <v>43097</v>
      </c>
      <c r="C6823" t="s">
        <v>4987</v>
      </c>
      <c r="D6823" t="s">
        <v>1205</v>
      </c>
      <c r="E6823">
        <v>2.96</v>
      </c>
      <c r="F6823">
        <v>2</v>
      </c>
      <c r="G6823">
        <v>0.6</v>
      </c>
      <c r="H6823">
        <v>-1.4059999999999999</v>
      </c>
      <c r="I6823" t="s">
        <v>32</v>
      </c>
      <c r="J6823" t="s">
        <v>63</v>
      </c>
      <c r="K6823" t="s">
        <v>1206</v>
      </c>
      <c r="L6823" t="s">
        <v>99</v>
      </c>
      <c r="M6823" t="s">
        <v>193</v>
      </c>
      <c r="N6823" t="s">
        <v>1226</v>
      </c>
      <c r="O6823">
        <f t="shared" si="106"/>
        <v>2017</v>
      </c>
    </row>
    <row r="6824" spans="1:15" x14ac:dyDescent="0.3">
      <c r="A6824" t="s">
        <v>8311</v>
      </c>
      <c r="B6824" s="7">
        <v>43041</v>
      </c>
      <c r="C6824" t="s">
        <v>3494</v>
      </c>
      <c r="D6824" t="s">
        <v>2513</v>
      </c>
      <c r="E6824">
        <v>168.1</v>
      </c>
      <c r="F6824">
        <v>5</v>
      </c>
      <c r="G6824">
        <v>0</v>
      </c>
      <c r="H6824">
        <v>43.706000000000003</v>
      </c>
      <c r="I6824" t="s">
        <v>44</v>
      </c>
      <c r="J6824" t="s">
        <v>76</v>
      </c>
      <c r="K6824" t="s">
        <v>2514</v>
      </c>
      <c r="L6824" t="s">
        <v>47</v>
      </c>
      <c r="M6824" t="s">
        <v>48</v>
      </c>
      <c r="N6824" t="s">
        <v>49</v>
      </c>
      <c r="O6824">
        <f t="shared" si="106"/>
        <v>2017</v>
      </c>
    </row>
    <row r="6825" spans="1:15" x14ac:dyDescent="0.3">
      <c r="A6825" t="s">
        <v>8312</v>
      </c>
      <c r="B6825" s="7">
        <v>42210</v>
      </c>
      <c r="C6825" t="s">
        <v>3347</v>
      </c>
      <c r="D6825" t="s">
        <v>1594</v>
      </c>
      <c r="E6825">
        <v>98.46</v>
      </c>
      <c r="F6825">
        <v>9</v>
      </c>
      <c r="G6825">
        <v>0</v>
      </c>
      <c r="H6825">
        <v>49.23</v>
      </c>
      <c r="I6825" t="s">
        <v>44</v>
      </c>
      <c r="J6825" t="s">
        <v>159</v>
      </c>
      <c r="K6825" t="s">
        <v>1595</v>
      </c>
      <c r="L6825" t="s">
        <v>35</v>
      </c>
      <c r="M6825" t="s">
        <v>324</v>
      </c>
      <c r="N6825" t="s">
        <v>1608</v>
      </c>
      <c r="O6825">
        <f t="shared" si="106"/>
        <v>2015</v>
      </c>
    </row>
    <row r="6826" spans="1:15" x14ac:dyDescent="0.3">
      <c r="A6826" t="s">
        <v>8312</v>
      </c>
      <c r="B6826" s="7">
        <v>42210</v>
      </c>
      <c r="C6826" t="s">
        <v>3347</v>
      </c>
      <c r="D6826" t="s">
        <v>1270</v>
      </c>
      <c r="E6826">
        <v>358.58</v>
      </c>
      <c r="F6826">
        <v>2</v>
      </c>
      <c r="G6826">
        <v>0</v>
      </c>
      <c r="H6826">
        <v>39.443800000000003</v>
      </c>
      <c r="I6826" t="s">
        <v>32</v>
      </c>
      <c r="J6826" t="s">
        <v>53</v>
      </c>
      <c r="K6826" t="s">
        <v>1271</v>
      </c>
      <c r="L6826" t="s">
        <v>35</v>
      </c>
      <c r="M6826" t="s">
        <v>324</v>
      </c>
      <c r="N6826" t="s">
        <v>1608</v>
      </c>
      <c r="O6826">
        <f t="shared" si="106"/>
        <v>2015</v>
      </c>
    </row>
    <row r="6827" spans="1:15" x14ac:dyDescent="0.3">
      <c r="A6827" t="s">
        <v>8313</v>
      </c>
      <c r="B6827" s="7">
        <v>42645</v>
      </c>
      <c r="C6827" t="s">
        <v>4389</v>
      </c>
      <c r="D6827" t="s">
        <v>2470</v>
      </c>
      <c r="E6827">
        <v>32.479999999999997</v>
      </c>
      <c r="F6827">
        <v>2</v>
      </c>
      <c r="G6827">
        <v>0</v>
      </c>
      <c r="H6827">
        <v>4.8719999999999999</v>
      </c>
      <c r="I6827" t="s">
        <v>44</v>
      </c>
      <c r="J6827" t="s">
        <v>58</v>
      </c>
      <c r="K6827" t="s">
        <v>2471</v>
      </c>
      <c r="L6827" t="s">
        <v>99</v>
      </c>
      <c r="M6827" t="s">
        <v>230</v>
      </c>
      <c r="N6827" t="s">
        <v>3758</v>
      </c>
      <c r="O6827">
        <f t="shared" si="106"/>
        <v>2016</v>
      </c>
    </row>
    <row r="6828" spans="1:15" x14ac:dyDescent="0.3">
      <c r="A6828" t="s">
        <v>8313</v>
      </c>
      <c r="B6828" s="7">
        <v>42645</v>
      </c>
      <c r="C6828" t="s">
        <v>4389</v>
      </c>
      <c r="D6828" t="s">
        <v>5090</v>
      </c>
      <c r="E6828">
        <v>17499.95</v>
      </c>
      <c r="F6828">
        <v>5</v>
      </c>
      <c r="G6828">
        <v>0</v>
      </c>
      <c r="H6828">
        <v>8399.9760000000006</v>
      </c>
      <c r="I6828" t="s">
        <v>69</v>
      </c>
      <c r="J6828" t="s">
        <v>1077</v>
      </c>
      <c r="K6828" t="s">
        <v>5091</v>
      </c>
      <c r="L6828" t="s">
        <v>99</v>
      </c>
      <c r="M6828" t="s">
        <v>230</v>
      </c>
      <c r="N6828" t="s">
        <v>3758</v>
      </c>
      <c r="O6828">
        <f t="shared" si="106"/>
        <v>2016</v>
      </c>
    </row>
    <row r="6829" spans="1:15" x14ac:dyDescent="0.3">
      <c r="A6829" t="s">
        <v>8313</v>
      </c>
      <c r="B6829" s="7">
        <v>42645</v>
      </c>
      <c r="C6829" t="s">
        <v>4389</v>
      </c>
      <c r="D6829" t="s">
        <v>5663</v>
      </c>
      <c r="E6829">
        <v>735.98</v>
      </c>
      <c r="F6829">
        <v>2</v>
      </c>
      <c r="G6829">
        <v>0</v>
      </c>
      <c r="H6829">
        <v>331.19099999999997</v>
      </c>
      <c r="I6829" t="s">
        <v>44</v>
      </c>
      <c r="J6829" t="s">
        <v>73</v>
      </c>
      <c r="K6829" t="s">
        <v>5664</v>
      </c>
      <c r="L6829" t="s">
        <v>99</v>
      </c>
      <c r="M6829" t="s">
        <v>230</v>
      </c>
      <c r="N6829" t="s">
        <v>3758</v>
      </c>
      <c r="O6829">
        <f t="shared" si="106"/>
        <v>2016</v>
      </c>
    </row>
    <row r="6830" spans="1:15" x14ac:dyDescent="0.3">
      <c r="A6830" t="s">
        <v>8313</v>
      </c>
      <c r="B6830" s="7">
        <v>42645</v>
      </c>
      <c r="C6830" t="s">
        <v>4389</v>
      </c>
      <c r="D6830" t="s">
        <v>2383</v>
      </c>
      <c r="E6830">
        <v>34.369999999999997</v>
      </c>
      <c r="F6830">
        <v>7</v>
      </c>
      <c r="G6830">
        <v>0</v>
      </c>
      <c r="H6830">
        <v>16.8413</v>
      </c>
      <c r="I6830" t="s">
        <v>44</v>
      </c>
      <c r="J6830" t="s">
        <v>73</v>
      </c>
      <c r="K6830" t="s">
        <v>2384</v>
      </c>
      <c r="L6830" t="s">
        <v>99</v>
      </c>
      <c r="M6830" t="s">
        <v>230</v>
      </c>
      <c r="N6830" t="s">
        <v>3758</v>
      </c>
      <c r="O6830">
        <f t="shared" si="106"/>
        <v>2016</v>
      </c>
    </row>
    <row r="6831" spans="1:15" x14ac:dyDescent="0.3">
      <c r="A6831" t="s">
        <v>8313</v>
      </c>
      <c r="B6831" s="7">
        <v>42645</v>
      </c>
      <c r="C6831" t="s">
        <v>4389</v>
      </c>
      <c r="D6831" t="s">
        <v>773</v>
      </c>
      <c r="E6831">
        <v>33.96</v>
      </c>
      <c r="F6831">
        <v>2</v>
      </c>
      <c r="G6831">
        <v>0</v>
      </c>
      <c r="H6831">
        <v>9.5088000000000008</v>
      </c>
      <c r="I6831" t="s">
        <v>44</v>
      </c>
      <c r="J6831" t="s">
        <v>66</v>
      </c>
      <c r="K6831" t="s">
        <v>774</v>
      </c>
      <c r="L6831" t="s">
        <v>99</v>
      </c>
      <c r="M6831" t="s">
        <v>230</v>
      </c>
      <c r="N6831" t="s">
        <v>3758</v>
      </c>
      <c r="O6831">
        <f t="shared" si="106"/>
        <v>2016</v>
      </c>
    </row>
    <row r="6832" spans="1:15" x14ac:dyDescent="0.3">
      <c r="A6832" t="s">
        <v>8314</v>
      </c>
      <c r="B6832" s="7">
        <v>42728</v>
      </c>
      <c r="C6832" t="s">
        <v>3420</v>
      </c>
      <c r="D6832" t="s">
        <v>3392</v>
      </c>
      <c r="E6832">
        <v>197.97</v>
      </c>
      <c r="F6832">
        <v>3</v>
      </c>
      <c r="G6832">
        <v>0</v>
      </c>
      <c r="H6832">
        <v>53.451900000000002</v>
      </c>
      <c r="I6832" t="s">
        <v>69</v>
      </c>
      <c r="J6832" t="s">
        <v>70</v>
      </c>
      <c r="K6832" t="s">
        <v>3393</v>
      </c>
      <c r="L6832" t="s">
        <v>137</v>
      </c>
      <c r="M6832" t="s">
        <v>243</v>
      </c>
      <c r="N6832" t="s">
        <v>244</v>
      </c>
      <c r="O6832">
        <f t="shared" si="106"/>
        <v>2016</v>
      </c>
    </row>
    <row r="6833" spans="1:15" x14ac:dyDescent="0.3">
      <c r="A6833" t="s">
        <v>8315</v>
      </c>
      <c r="B6833" s="7">
        <v>42937</v>
      </c>
      <c r="C6833" t="s">
        <v>6988</v>
      </c>
      <c r="D6833" t="s">
        <v>4688</v>
      </c>
      <c r="E6833">
        <v>17.48</v>
      </c>
      <c r="F6833">
        <v>4</v>
      </c>
      <c r="G6833">
        <v>0</v>
      </c>
      <c r="H6833">
        <v>4.5448000000000004</v>
      </c>
      <c r="I6833" t="s">
        <v>44</v>
      </c>
      <c r="J6833" t="s">
        <v>76</v>
      </c>
      <c r="K6833" t="s">
        <v>4689</v>
      </c>
      <c r="L6833" t="s">
        <v>137</v>
      </c>
      <c r="M6833" t="s">
        <v>243</v>
      </c>
      <c r="N6833" t="s">
        <v>244</v>
      </c>
      <c r="O6833">
        <f t="shared" si="106"/>
        <v>2017</v>
      </c>
    </row>
    <row r="6834" spans="1:15" x14ac:dyDescent="0.3">
      <c r="A6834" t="s">
        <v>8316</v>
      </c>
      <c r="B6834" s="7">
        <v>42287</v>
      </c>
      <c r="C6834" t="s">
        <v>2005</v>
      </c>
      <c r="D6834" t="s">
        <v>5185</v>
      </c>
      <c r="E6834">
        <v>8.016</v>
      </c>
      <c r="F6834">
        <v>3</v>
      </c>
      <c r="G6834">
        <v>0.2</v>
      </c>
      <c r="H6834">
        <v>1.002</v>
      </c>
      <c r="I6834" t="s">
        <v>44</v>
      </c>
      <c r="J6834" t="s">
        <v>66</v>
      </c>
      <c r="K6834" t="s">
        <v>5186</v>
      </c>
      <c r="L6834" t="s">
        <v>99</v>
      </c>
      <c r="M6834" t="s">
        <v>193</v>
      </c>
      <c r="N6834" t="s">
        <v>276</v>
      </c>
      <c r="O6834">
        <f t="shared" si="106"/>
        <v>2015</v>
      </c>
    </row>
    <row r="6835" spans="1:15" x14ac:dyDescent="0.3">
      <c r="A6835" t="s">
        <v>8317</v>
      </c>
      <c r="B6835" s="7">
        <v>42621</v>
      </c>
      <c r="C6835" t="s">
        <v>2233</v>
      </c>
      <c r="D6835" t="s">
        <v>3320</v>
      </c>
      <c r="E6835">
        <v>146.04</v>
      </c>
      <c r="F6835">
        <v>1</v>
      </c>
      <c r="G6835">
        <v>0.2</v>
      </c>
      <c r="H6835">
        <v>-12.778499999999999</v>
      </c>
      <c r="I6835" t="s">
        <v>32</v>
      </c>
      <c r="J6835" t="s">
        <v>53</v>
      </c>
      <c r="K6835" t="s">
        <v>3321</v>
      </c>
      <c r="L6835" t="s">
        <v>47</v>
      </c>
      <c r="M6835" t="s">
        <v>48</v>
      </c>
      <c r="N6835" t="s">
        <v>2234</v>
      </c>
      <c r="O6835">
        <f t="shared" si="106"/>
        <v>2016</v>
      </c>
    </row>
    <row r="6836" spans="1:15" x14ac:dyDescent="0.3">
      <c r="A6836" t="s">
        <v>8318</v>
      </c>
      <c r="B6836" s="7">
        <v>42694</v>
      </c>
      <c r="C6836" t="s">
        <v>4723</v>
      </c>
      <c r="D6836" t="s">
        <v>7920</v>
      </c>
      <c r="E6836">
        <v>27.88</v>
      </c>
      <c r="F6836">
        <v>2</v>
      </c>
      <c r="G6836">
        <v>0</v>
      </c>
      <c r="H6836">
        <v>3.9032</v>
      </c>
      <c r="I6836" t="s">
        <v>69</v>
      </c>
      <c r="J6836" t="s">
        <v>148</v>
      </c>
      <c r="K6836" t="s">
        <v>7921</v>
      </c>
      <c r="L6836" t="s">
        <v>47</v>
      </c>
      <c r="M6836" t="s">
        <v>48</v>
      </c>
      <c r="N6836" t="s">
        <v>8319</v>
      </c>
      <c r="O6836">
        <f t="shared" si="106"/>
        <v>2016</v>
      </c>
    </row>
    <row r="6837" spans="1:15" x14ac:dyDescent="0.3">
      <c r="A6837" t="s">
        <v>8320</v>
      </c>
      <c r="B6837" s="7">
        <v>43023</v>
      </c>
      <c r="C6837" t="s">
        <v>2864</v>
      </c>
      <c r="D6837" t="s">
        <v>1983</v>
      </c>
      <c r="E6837">
        <v>152.65</v>
      </c>
      <c r="F6837">
        <v>5</v>
      </c>
      <c r="G6837">
        <v>0</v>
      </c>
      <c r="H6837">
        <v>70.218999999999994</v>
      </c>
      <c r="I6837" t="s">
        <v>44</v>
      </c>
      <c r="J6837" t="s">
        <v>45</v>
      </c>
      <c r="K6837" t="s">
        <v>1984</v>
      </c>
      <c r="L6837" t="s">
        <v>47</v>
      </c>
      <c r="M6837" t="s">
        <v>48</v>
      </c>
      <c r="N6837" t="s">
        <v>4796</v>
      </c>
      <c r="O6837">
        <f t="shared" si="106"/>
        <v>2017</v>
      </c>
    </row>
    <row r="6838" spans="1:15" x14ac:dyDescent="0.3">
      <c r="A6838" t="s">
        <v>8320</v>
      </c>
      <c r="B6838" s="7">
        <v>43023</v>
      </c>
      <c r="C6838" t="s">
        <v>2864</v>
      </c>
      <c r="D6838" t="s">
        <v>769</v>
      </c>
      <c r="E6838">
        <v>22.72</v>
      </c>
      <c r="F6838">
        <v>1</v>
      </c>
      <c r="G6838">
        <v>0</v>
      </c>
      <c r="H6838">
        <v>9.3152000000000008</v>
      </c>
      <c r="I6838" t="s">
        <v>32</v>
      </c>
      <c r="J6838" t="s">
        <v>63</v>
      </c>
      <c r="K6838" t="s">
        <v>770</v>
      </c>
      <c r="L6838" t="s">
        <v>47</v>
      </c>
      <c r="M6838" t="s">
        <v>48</v>
      </c>
      <c r="N6838" t="s">
        <v>4796</v>
      </c>
      <c r="O6838">
        <f t="shared" si="106"/>
        <v>2017</v>
      </c>
    </row>
    <row r="6839" spans="1:15" x14ac:dyDescent="0.3">
      <c r="A6839" t="s">
        <v>8321</v>
      </c>
      <c r="B6839" s="7">
        <v>42191</v>
      </c>
      <c r="C6839" t="s">
        <v>4068</v>
      </c>
      <c r="D6839" t="s">
        <v>1136</v>
      </c>
      <c r="E6839">
        <v>11.12</v>
      </c>
      <c r="F6839">
        <v>4</v>
      </c>
      <c r="G6839">
        <v>0</v>
      </c>
      <c r="H6839">
        <v>2.8912</v>
      </c>
      <c r="I6839" t="s">
        <v>44</v>
      </c>
      <c r="J6839" t="s">
        <v>66</v>
      </c>
      <c r="K6839" t="s">
        <v>1137</v>
      </c>
      <c r="L6839" t="s">
        <v>137</v>
      </c>
      <c r="M6839" t="s">
        <v>698</v>
      </c>
      <c r="N6839" t="s">
        <v>3465</v>
      </c>
      <c r="O6839">
        <f t="shared" si="106"/>
        <v>2015</v>
      </c>
    </row>
    <row r="6840" spans="1:15" x14ac:dyDescent="0.3">
      <c r="A6840" t="s">
        <v>8322</v>
      </c>
      <c r="B6840" s="7">
        <v>42771</v>
      </c>
      <c r="C6840" t="s">
        <v>6023</v>
      </c>
      <c r="D6840" t="s">
        <v>7450</v>
      </c>
      <c r="E6840">
        <v>1640.7</v>
      </c>
      <c r="F6840">
        <v>5</v>
      </c>
      <c r="G6840">
        <v>0</v>
      </c>
      <c r="H6840">
        <v>459.39600000000002</v>
      </c>
      <c r="I6840" t="s">
        <v>44</v>
      </c>
      <c r="J6840" t="s">
        <v>76</v>
      </c>
      <c r="K6840" t="s">
        <v>7451</v>
      </c>
      <c r="L6840" t="s">
        <v>47</v>
      </c>
      <c r="M6840" t="s">
        <v>48</v>
      </c>
      <c r="N6840" t="s">
        <v>2522</v>
      </c>
      <c r="O6840">
        <f t="shared" si="106"/>
        <v>2017</v>
      </c>
    </row>
    <row r="6841" spans="1:15" x14ac:dyDescent="0.3">
      <c r="A6841" t="s">
        <v>8322</v>
      </c>
      <c r="B6841" s="7">
        <v>42771</v>
      </c>
      <c r="C6841" t="s">
        <v>6023</v>
      </c>
      <c r="D6841" t="s">
        <v>3141</v>
      </c>
      <c r="E6841">
        <v>371.2</v>
      </c>
      <c r="F6841">
        <v>5</v>
      </c>
      <c r="G6841">
        <v>0.2</v>
      </c>
      <c r="H6841">
        <v>41.76</v>
      </c>
      <c r="I6841" t="s">
        <v>69</v>
      </c>
      <c r="J6841" t="s">
        <v>70</v>
      </c>
      <c r="K6841" t="s">
        <v>3142</v>
      </c>
      <c r="L6841" t="s">
        <v>47</v>
      </c>
      <c r="M6841" t="s">
        <v>48</v>
      </c>
      <c r="N6841" t="s">
        <v>2522</v>
      </c>
      <c r="O6841">
        <f t="shared" si="106"/>
        <v>2017</v>
      </c>
    </row>
    <row r="6842" spans="1:15" x14ac:dyDescent="0.3">
      <c r="A6842" t="s">
        <v>8323</v>
      </c>
      <c r="B6842" s="7">
        <v>42344</v>
      </c>
      <c r="C6842" t="s">
        <v>3595</v>
      </c>
      <c r="D6842" t="s">
        <v>372</v>
      </c>
      <c r="E6842">
        <v>14.832000000000001</v>
      </c>
      <c r="F6842">
        <v>3</v>
      </c>
      <c r="G6842">
        <v>0.7</v>
      </c>
      <c r="H6842">
        <v>-10.382400000000001</v>
      </c>
      <c r="I6842" t="s">
        <v>44</v>
      </c>
      <c r="J6842" t="s">
        <v>73</v>
      </c>
      <c r="K6842" t="s">
        <v>373</v>
      </c>
      <c r="L6842" t="s">
        <v>137</v>
      </c>
      <c r="M6842" t="s">
        <v>445</v>
      </c>
      <c r="N6842" t="s">
        <v>251</v>
      </c>
      <c r="O6842">
        <f t="shared" si="106"/>
        <v>2015</v>
      </c>
    </row>
    <row r="6843" spans="1:15" x14ac:dyDescent="0.3">
      <c r="A6843" t="s">
        <v>8324</v>
      </c>
      <c r="B6843" s="7">
        <v>42625</v>
      </c>
      <c r="C6843" t="s">
        <v>2136</v>
      </c>
      <c r="D6843" t="s">
        <v>6923</v>
      </c>
      <c r="E6843">
        <v>20.7</v>
      </c>
      <c r="F6843">
        <v>3</v>
      </c>
      <c r="G6843">
        <v>0</v>
      </c>
      <c r="H6843">
        <v>1.6559999999999999</v>
      </c>
      <c r="I6843" t="s">
        <v>69</v>
      </c>
      <c r="J6843" t="s">
        <v>148</v>
      </c>
      <c r="K6843" t="s">
        <v>6924</v>
      </c>
      <c r="L6843" t="s">
        <v>35</v>
      </c>
      <c r="M6843" t="s">
        <v>289</v>
      </c>
      <c r="N6843" t="s">
        <v>290</v>
      </c>
      <c r="O6843">
        <f t="shared" si="106"/>
        <v>2016</v>
      </c>
    </row>
    <row r="6844" spans="1:15" x14ac:dyDescent="0.3">
      <c r="A6844" t="s">
        <v>8324</v>
      </c>
      <c r="B6844" s="7">
        <v>42625</v>
      </c>
      <c r="C6844" t="s">
        <v>2136</v>
      </c>
      <c r="D6844" t="s">
        <v>4369</v>
      </c>
      <c r="E6844">
        <v>11.34</v>
      </c>
      <c r="F6844">
        <v>3</v>
      </c>
      <c r="G6844">
        <v>0</v>
      </c>
      <c r="H6844">
        <v>5.2164000000000001</v>
      </c>
      <c r="I6844" t="s">
        <v>44</v>
      </c>
      <c r="J6844" t="s">
        <v>241</v>
      </c>
      <c r="K6844" t="s">
        <v>500</v>
      </c>
      <c r="L6844" t="s">
        <v>35</v>
      </c>
      <c r="M6844" t="s">
        <v>289</v>
      </c>
      <c r="N6844" t="s">
        <v>290</v>
      </c>
      <c r="O6844">
        <f t="shared" si="106"/>
        <v>2016</v>
      </c>
    </row>
    <row r="6845" spans="1:15" x14ac:dyDescent="0.3">
      <c r="A6845" t="s">
        <v>8324</v>
      </c>
      <c r="B6845" s="7">
        <v>42625</v>
      </c>
      <c r="C6845" t="s">
        <v>2136</v>
      </c>
      <c r="D6845" t="s">
        <v>3599</v>
      </c>
      <c r="E6845">
        <v>67.900000000000006</v>
      </c>
      <c r="F6845">
        <v>5</v>
      </c>
      <c r="G6845">
        <v>0</v>
      </c>
      <c r="H6845">
        <v>0.67900000000000005</v>
      </c>
      <c r="I6845" t="s">
        <v>44</v>
      </c>
      <c r="J6845" t="s">
        <v>58</v>
      </c>
      <c r="K6845" t="s">
        <v>3600</v>
      </c>
      <c r="L6845" t="s">
        <v>35</v>
      </c>
      <c r="M6845" t="s">
        <v>289</v>
      </c>
      <c r="N6845" t="s">
        <v>290</v>
      </c>
      <c r="O6845">
        <f t="shared" si="106"/>
        <v>2016</v>
      </c>
    </row>
    <row r="6846" spans="1:15" x14ac:dyDescent="0.3">
      <c r="A6846" t="s">
        <v>8324</v>
      </c>
      <c r="B6846" s="7">
        <v>42625</v>
      </c>
      <c r="C6846" t="s">
        <v>2136</v>
      </c>
      <c r="D6846" t="s">
        <v>8325</v>
      </c>
      <c r="E6846">
        <v>1059.1199999999999</v>
      </c>
      <c r="F6846">
        <v>4</v>
      </c>
      <c r="G6846">
        <v>0</v>
      </c>
      <c r="H6846">
        <v>307.14479999999998</v>
      </c>
      <c r="I6846" t="s">
        <v>32</v>
      </c>
      <c r="J6846" t="s">
        <v>39</v>
      </c>
      <c r="K6846" t="s">
        <v>8326</v>
      </c>
      <c r="L6846" t="s">
        <v>35</v>
      </c>
      <c r="M6846" t="s">
        <v>289</v>
      </c>
      <c r="N6846" t="s">
        <v>290</v>
      </c>
      <c r="O6846">
        <f t="shared" si="106"/>
        <v>2016</v>
      </c>
    </row>
    <row r="6847" spans="1:15" x14ac:dyDescent="0.3">
      <c r="A6847" t="s">
        <v>8327</v>
      </c>
      <c r="B6847" s="7">
        <v>41826</v>
      </c>
      <c r="C6847" t="s">
        <v>4710</v>
      </c>
      <c r="D6847" t="s">
        <v>4178</v>
      </c>
      <c r="E6847">
        <v>478.48</v>
      </c>
      <c r="F6847">
        <v>2</v>
      </c>
      <c r="G6847">
        <v>0.2</v>
      </c>
      <c r="H6847">
        <v>47.847999999999999</v>
      </c>
      <c r="I6847" t="s">
        <v>32</v>
      </c>
      <c r="J6847" t="s">
        <v>39</v>
      </c>
      <c r="K6847" t="s">
        <v>4179</v>
      </c>
      <c r="L6847" t="s">
        <v>47</v>
      </c>
      <c r="M6847" t="s">
        <v>48</v>
      </c>
      <c r="N6847" t="s">
        <v>8328</v>
      </c>
      <c r="O6847">
        <f t="shared" si="106"/>
        <v>2014</v>
      </c>
    </row>
    <row r="6848" spans="1:15" x14ac:dyDescent="0.3">
      <c r="A6848" t="s">
        <v>8329</v>
      </c>
      <c r="B6848" s="7">
        <v>42499</v>
      </c>
      <c r="C6848" t="s">
        <v>4692</v>
      </c>
      <c r="D6848" t="s">
        <v>8135</v>
      </c>
      <c r="E6848">
        <v>32.04</v>
      </c>
      <c r="F6848">
        <v>4</v>
      </c>
      <c r="G6848">
        <v>0</v>
      </c>
      <c r="H6848">
        <v>14.417999999999999</v>
      </c>
      <c r="I6848" t="s">
        <v>44</v>
      </c>
      <c r="J6848" t="s">
        <v>85</v>
      </c>
      <c r="K6848" t="s">
        <v>8136</v>
      </c>
      <c r="L6848" t="s">
        <v>47</v>
      </c>
      <c r="M6848" t="s">
        <v>48</v>
      </c>
      <c r="N6848" t="s">
        <v>49</v>
      </c>
      <c r="O6848">
        <f t="shared" si="106"/>
        <v>2016</v>
      </c>
    </row>
    <row r="6849" spans="1:15" x14ac:dyDescent="0.3">
      <c r="A6849" t="s">
        <v>8330</v>
      </c>
      <c r="B6849" s="7">
        <v>42569</v>
      </c>
      <c r="C6849" t="s">
        <v>573</v>
      </c>
      <c r="D6849" t="s">
        <v>1480</v>
      </c>
      <c r="E6849">
        <v>55.991999999999997</v>
      </c>
      <c r="F6849">
        <v>1</v>
      </c>
      <c r="G6849">
        <v>0.2</v>
      </c>
      <c r="H6849">
        <v>3.4994999999999998</v>
      </c>
      <c r="I6849" t="s">
        <v>69</v>
      </c>
      <c r="J6849" t="s">
        <v>70</v>
      </c>
      <c r="K6849" t="s">
        <v>1481</v>
      </c>
      <c r="L6849" t="s">
        <v>47</v>
      </c>
      <c r="M6849" t="s">
        <v>281</v>
      </c>
      <c r="N6849" t="s">
        <v>486</v>
      </c>
      <c r="O6849">
        <f t="shared" si="106"/>
        <v>2016</v>
      </c>
    </row>
    <row r="6850" spans="1:15" x14ac:dyDescent="0.3">
      <c r="A6850" t="s">
        <v>8331</v>
      </c>
      <c r="B6850" s="7">
        <v>42539</v>
      </c>
      <c r="C6850" t="s">
        <v>4589</v>
      </c>
      <c r="D6850" t="s">
        <v>6872</v>
      </c>
      <c r="E6850">
        <v>76.864000000000004</v>
      </c>
      <c r="F6850">
        <v>2</v>
      </c>
      <c r="G6850">
        <v>0.2</v>
      </c>
      <c r="H6850">
        <v>26.9024</v>
      </c>
      <c r="I6850" t="s">
        <v>44</v>
      </c>
      <c r="J6850" t="s">
        <v>85</v>
      </c>
      <c r="K6850" t="s">
        <v>6873</v>
      </c>
      <c r="L6850" t="s">
        <v>99</v>
      </c>
      <c r="M6850" t="s">
        <v>193</v>
      </c>
      <c r="N6850" t="s">
        <v>7311</v>
      </c>
      <c r="O6850">
        <f t="shared" ref="O6850:O6913" si="107">YEAR(B6850)</f>
        <v>2016</v>
      </c>
    </row>
    <row r="6851" spans="1:15" x14ac:dyDescent="0.3">
      <c r="A6851" t="s">
        <v>8332</v>
      </c>
      <c r="B6851" s="7">
        <v>41749</v>
      </c>
      <c r="C6851" t="s">
        <v>4126</v>
      </c>
      <c r="D6851" t="s">
        <v>5361</v>
      </c>
      <c r="E6851">
        <v>59.92</v>
      </c>
      <c r="F6851">
        <v>4</v>
      </c>
      <c r="G6851">
        <v>0</v>
      </c>
      <c r="H6851">
        <v>27.563199999999998</v>
      </c>
      <c r="I6851" t="s">
        <v>32</v>
      </c>
      <c r="J6851" t="s">
        <v>63</v>
      </c>
      <c r="K6851" t="s">
        <v>5362</v>
      </c>
      <c r="L6851" t="s">
        <v>47</v>
      </c>
      <c r="M6851" t="s">
        <v>48</v>
      </c>
      <c r="N6851" t="s">
        <v>49</v>
      </c>
      <c r="O6851">
        <f t="shared" si="107"/>
        <v>2014</v>
      </c>
    </row>
    <row r="6852" spans="1:15" x14ac:dyDescent="0.3">
      <c r="A6852" t="s">
        <v>8333</v>
      </c>
      <c r="B6852" s="7">
        <v>42377</v>
      </c>
      <c r="C6852" t="s">
        <v>5914</v>
      </c>
      <c r="D6852" t="s">
        <v>183</v>
      </c>
      <c r="E6852">
        <v>1565.88</v>
      </c>
      <c r="F6852">
        <v>6</v>
      </c>
      <c r="G6852">
        <v>0</v>
      </c>
      <c r="H6852">
        <v>407.12880000000001</v>
      </c>
      <c r="I6852" t="s">
        <v>32</v>
      </c>
      <c r="J6852" t="s">
        <v>33</v>
      </c>
      <c r="K6852" t="s">
        <v>184</v>
      </c>
      <c r="L6852" t="s">
        <v>99</v>
      </c>
      <c r="M6852" t="s">
        <v>108</v>
      </c>
      <c r="N6852" t="s">
        <v>545</v>
      </c>
      <c r="O6852">
        <f t="shared" si="107"/>
        <v>2016</v>
      </c>
    </row>
    <row r="6853" spans="1:15" x14ac:dyDescent="0.3">
      <c r="A6853" t="s">
        <v>8333</v>
      </c>
      <c r="B6853" s="7">
        <v>42377</v>
      </c>
      <c r="C6853" t="s">
        <v>5914</v>
      </c>
      <c r="D6853" t="s">
        <v>258</v>
      </c>
      <c r="E6853">
        <v>106.05</v>
      </c>
      <c r="F6853">
        <v>7</v>
      </c>
      <c r="G6853">
        <v>0</v>
      </c>
      <c r="H6853">
        <v>49.843499999999999</v>
      </c>
      <c r="I6853" t="s">
        <v>44</v>
      </c>
      <c r="J6853" t="s">
        <v>73</v>
      </c>
      <c r="K6853" t="s">
        <v>259</v>
      </c>
      <c r="L6853" t="s">
        <v>99</v>
      </c>
      <c r="M6853" t="s">
        <v>108</v>
      </c>
      <c r="N6853" t="s">
        <v>545</v>
      </c>
      <c r="O6853">
        <f t="shared" si="107"/>
        <v>2016</v>
      </c>
    </row>
    <row r="6854" spans="1:15" x14ac:dyDescent="0.3">
      <c r="A6854" t="s">
        <v>8334</v>
      </c>
      <c r="B6854" s="7">
        <v>43092</v>
      </c>
      <c r="C6854" t="s">
        <v>7008</v>
      </c>
      <c r="D6854" t="s">
        <v>671</v>
      </c>
      <c r="E6854">
        <v>62.04</v>
      </c>
      <c r="F6854">
        <v>4</v>
      </c>
      <c r="G6854">
        <v>0</v>
      </c>
      <c r="H6854">
        <v>17.371200000000002</v>
      </c>
      <c r="I6854" t="s">
        <v>44</v>
      </c>
      <c r="J6854" t="s">
        <v>58</v>
      </c>
      <c r="K6854" t="s">
        <v>672</v>
      </c>
      <c r="L6854" t="s">
        <v>35</v>
      </c>
      <c r="M6854" t="s">
        <v>1511</v>
      </c>
      <c r="N6854" t="s">
        <v>4553</v>
      </c>
      <c r="O6854">
        <f t="shared" si="107"/>
        <v>2017</v>
      </c>
    </row>
    <row r="6855" spans="1:15" x14ac:dyDescent="0.3">
      <c r="A6855" t="s">
        <v>8334</v>
      </c>
      <c r="B6855" s="7">
        <v>43092</v>
      </c>
      <c r="C6855" t="s">
        <v>7008</v>
      </c>
      <c r="D6855" t="s">
        <v>5158</v>
      </c>
      <c r="E6855">
        <v>494.97</v>
      </c>
      <c r="F6855">
        <v>3</v>
      </c>
      <c r="G6855">
        <v>0</v>
      </c>
      <c r="H6855">
        <v>148.49100000000001</v>
      </c>
      <c r="I6855" t="s">
        <v>69</v>
      </c>
      <c r="J6855" t="s">
        <v>70</v>
      </c>
      <c r="K6855" t="s">
        <v>5159</v>
      </c>
      <c r="L6855" t="s">
        <v>35</v>
      </c>
      <c r="M6855" t="s">
        <v>1511</v>
      </c>
      <c r="N6855" t="s">
        <v>4553</v>
      </c>
      <c r="O6855">
        <f t="shared" si="107"/>
        <v>2017</v>
      </c>
    </row>
    <row r="6856" spans="1:15" x14ac:dyDescent="0.3">
      <c r="A6856" t="s">
        <v>8334</v>
      </c>
      <c r="B6856" s="7">
        <v>43092</v>
      </c>
      <c r="C6856" t="s">
        <v>7008</v>
      </c>
      <c r="D6856" t="s">
        <v>741</v>
      </c>
      <c r="E6856">
        <v>367.96</v>
      </c>
      <c r="F6856">
        <v>4</v>
      </c>
      <c r="G6856">
        <v>0</v>
      </c>
      <c r="H6856">
        <v>14.718400000000001</v>
      </c>
      <c r="I6856" t="s">
        <v>44</v>
      </c>
      <c r="J6856" t="s">
        <v>58</v>
      </c>
      <c r="K6856" t="s">
        <v>742</v>
      </c>
      <c r="L6856" t="s">
        <v>35</v>
      </c>
      <c r="M6856" t="s">
        <v>1511</v>
      </c>
      <c r="N6856" t="s">
        <v>4553</v>
      </c>
      <c r="O6856">
        <f t="shared" si="107"/>
        <v>2017</v>
      </c>
    </row>
    <row r="6857" spans="1:15" x14ac:dyDescent="0.3">
      <c r="A6857" t="s">
        <v>8334</v>
      </c>
      <c r="B6857" s="7">
        <v>43092</v>
      </c>
      <c r="C6857" t="s">
        <v>7008</v>
      </c>
      <c r="D6857" t="s">
        <v>4000</v>
      </c>
      <c r="E6857">
        <v>44.96</v>
      </c>
      <c r="F6857">
        <v>2</v>
      </c>
      <c r="G6857">
        <v>0</v>
      </c>
      <c r="H6857">
        <v>20.6816</v>
      </c>
      <c r="I6857" t="s">
        <v>44</v>
      </c>
      <c r="J6857" t="s">
        <v>85</v>
      </c>
      <c r="K6857" t="s">
        <v>4001</v>
      </c>
      <c r="L6857" t="s">
        <v>35</v>
      </c>
      <c r="M6857" t="s">
        <v>1511</v>
      </c>
      <c r="N6857" t="s">
        <v>4553</v>
      </c>
      <c r="O6857">
        <f t="shared" si="107"/>
        <v>2017</v>
      </c>
    </row>
    <row r="6858" spans="1:15" x14ac:dyDescent="0.3">
      <c r="A6858" t="s">
        <v>8334</v>
      </c>
      <c r="B6858" s="7">
        <v>43092</v>
      </c>
      <c r="C6858" t="s">
        <v>7008</v>
      </c>
      <c r="D6858" t="s">
        <v>6982</v>
      </c>
      <c r="E6858">
        <v>182.94</v>
      </c>
      <c r="F6858">
        <v>3</v>
      </c>
      <c r="G6858">
        <v>0</v>
      </c>
      <c r="H6858">
        <v>85.981800000000007</v>
      </c>
      <c r="I6858" t="s">
        <v>44</v>
      </c>
      <c r="J6858" t="s">
        <v>159</v>
      </c>
      <c r="K6858" t="s">
        <v>6983</v>
      </c>
      <c r="L6858" t="s">
        <v>35</v>
      </c>
      <c r="M6858" t="s">
        <v>1511</v>
      </c>
      <c r="N6858" t="s">
        <v>4553</v>
      </c>
      <c r="O6858">
        <f t="shared" si="107"/>
        <v>2017</v>
      </c>
    </row>
    <row r="6859" spans="1:15" x14ac:dyDescent="0.3">
      <c r="A6859" t="s">
        <v>8335</v>
      </c>
      <c r="B6859" s="7">
        <v>42842</v>
      </c>
      <c r="C6859" t="s">
        <v>3840</v>
      </c>
      <c r="D6859" t="s">
        <v>3258</v>
      </c>
      <c r="E6859">
        <v>28.14</v>
      </c>
      <c r="F6859">
        <v>3</v>
      </c>
      <c r="G6859">
        <v>0</v>
      </c>
      <c r="H6859">
        <v>13.507199999999999</v>
      </c>
      <c r="I6859" t="s">
        <v>44</v>
      </c>
      <c r="J6859" t="s">
        <v>85</v>
      </c>
      <c r="K6859" t="s">
        <v>3259</v>
      </c>
      <c r="L6859" t="s">
        <v>47</v>
      </c>
      <c r="M6859" t="s">
        <v>48</v>
      </c>
      <c r="N6859" t="s">
        <v>49</v>
      </c>
      <c r="O6859">
        <f t="shared" si="107"/>
        <v>2017</v>
      </c>
    </row>
    <row r="6860" spans="1:15" x14ac:dyDescent="0.3">
      <c r="A6860" t="s">
        <v>8335</v>
      </c>
      <c r="B6860" s="7">
        <v>42842</v>
      </c>
      <c r="C6860" t="s">
        <v>3840</v>
      </c>
      <c r="D6860" t="s">
        <v>3196</v>
      </c>
      <c r="E6860">
        <v>7.38</v>
      </c>
      <c r="F6860">
        <v>2</v>
      </c>
      <c r="G6860">
        <v>0</v>
      </c>
      <c r="H6860">
        <v>3.4685999999999999</v>
      </c>
      <c r="I6860" t="s">
        <v>44</v>
      </c>
      <c r="J6860" t="s">
        <v>45</v>
      </c>
      <c r="K6860" t="s">
        <v>3197</v>
      </c>
      <c r="L6860" t="s">
        <v>47</v>
      </c>
      <c r="M6860" t="s">
        <v>48</v>
      </c>
      <c r="N6860" t="s">
        <v>49</v>
      </c>
      <c r="O6860">
        <f t="shared" si="107"/>
        <v>2017</v>
      </c>
    </row>
    <row r="6861" spans="1:15" x14ac:dyDescent="0.3">
      <c r="A6861" t="s">
        <v>8335</v>
      </c>
      <c r="B6861" s="7">
        <v>42842</v>
      </c>
      <c r="C6861" t="s">
        <v>3840</v>
      </c>
      <c r="D6861" t="s">
        <v>2902</v>
      </c>
      <c r="E6861">
        <v>10.9</v>
      </c>
      <c r="F6861">
        <v>5</v>
      </c>
      <c r="G6861">
        <v>0</v>
      </c>
      <c r="H6861">
        <v>3.597</v>
      </c>
      <c r="I6861" t="s">
        <v>44</v>
      </c>
      <c r="J6861" t="s">
        <v>241</v>
      </c>
      <c r="K6861" t="s">
        <v>2903</v>
      </c>
      <c r="L6861" t="s">
        <v>47</v>
      </c>
      <c r="M6861" t="s">
        <v>48</v>
      </c>
      <c r="N6861" t="s">
        <v>49</v>
      </c>
      <c r="O6861">
        <f t="shared" si="107"/>
        <v>2017</v>
      </c>
    </row>
    <row r="6862" spans="1:15" x14ac:dyDescent="0.3">
      <c r="A6862" t="s">
        <v>8335</v>
      </c>
      <c r="B6862" s="7">
        <v>42842</v>
      </c>
      <c r="C6862" t="s">
        <v>3840</v>
      </c>
      <c r="D6862" t="s">
        <v>2074</v>
      </c>
      <c r="E6862">
        <v>274.89</v>
      </c>
      <c r="F6862">
        <v>11</v>
      </c>
      <c r="G6862">
        <v>0</v>
      </c>
      <c r="H6862">
        <v>46.731299999999997</v>
      </c>
      <c r="I6862" t="s">
        <v>69</v>
      </c>
      <c r="J6862" t="s">
        <v>148</v>
      </c>
      <c r="K6862" t="s">
        <v>2075</v>
      </c>
      <c r="L6862" t="s">
        <v>47</v>
      </c>
      <c r="M6862" t="s">
        <v>48</v>
      </c>
      <c r="N6862" t="s">
        <v>49</v>
      </c>
      <c r="O6862">
        <f t="shared" si="107"/>
        <v>2017</v>
      </c>
    </row>
    <row r="6863" spans="1:15" x14ac:dyDescent="0.3">
      <c r="A6863" t="s">
        <v>8335</v>
      </c>
      <c r="B6863" s="7">
        <v>42842</v>
      </c>
      <c r="C6863" t="s">
        <v>3840</v>
      </c>
      <c r="D6863" t="s">
        <v>4202</v>
      </c>
      <c r="E6863">
        <v>23.04</v>
      </c>
      <c r="F6863">
        <v>8</v>
      </c>
      <c r="G6863">
        <v>0</v>
      </c>
      <c r="H6863">
        <v>11.2896</v>
      </c>
      <c r="I6863" t="s">
        <v>44</v>
      </c>
      <c r="J6863" t="s">
        <v>45</v>
      </c>
      <c r="K6863" t="s">
        <v>4203</v>
      </c>
      <c r="L6863" t="s">
        <v>47</v>
      </c>
      <c r="M6863" t="s">
        <v>48</v>
      </c>
      <c r="N6863" t="s">
        <v>49</v>
      </c>
      <c r="O6863">
        <f t="shared" si="107"/>
        <v>2017</v>
      </c>
    </row>
    <row r="6864" spans="1:15" x14ac:dyDescent="0.3">
      <c r="A6864" t="s">
        <v>8335</v>
      </c>
      <c r="B6864" s="7">
        <v>42842</v>
      </c>
      <c r="C6864" t="s">
        <v>3840</v>
      </c>
      <c r="D6864" t="s">
        <v>4279</v>
      </c>
      <c r="E6864">
        <v>218.352</v>
      </c>
      <c r="F6864">
        <v>3</v>
      </c>
      <c r="G6864">
        <v>0.2</v>
      </c>
      <c r="H6864">
        <v>-19.105799999999999</v>
      </c>
      <c r="I6864" t="s">
        <v>32</v>
      </c>
      <c r="J6864" t="s">
        <v>39</v>
      </c>
      <c r="K6864" t="s">
        <v>4280</v>
      </c>
      <c r="L6864" t="s">
        <v>47</v>
      </c>
      <c r="M6864" t="s">
        <v>48</v>
      </c>
      <c r="N6864" t="s">
        <v>49</v>
      </c>
      <c r="O6864">
        <f t="shared" si="107"/>
        <v>2017</v>
      </c>
    </row>
    <row r="6865" spans="1:15" x14ac:dyDescent="0.3">
      <c r="A6865" t="s">
        <v>8336</v>
      </c>
      <c r="B6865" s="7">
        <v>43070</v>
      </c>
      <c r="C6865" t="s">
        <v>1522</v>
      </c>
      <c r="D6865" t="s">
        <v>5340</v>
      </c>
      <c r="E6865">
        <v>10.368</v>
      </c>
      <c r="F6865">
        <v>2</v>
      </c>
      <c r="G6865">
        <v>0.2</v>
      </c>
      <c r="H6865">
        <v>3.6288</v>
      </c>
      <c r="I6865" t="s">
        <v>44</v>
      </c>
      <c r="J6865" t="s">
        <v>85</v>
      </c>
      <c r="K6865" t="s">
        <v>5341</v>
      </c>
      <c r="L6865" t="s">
        <v>99</v>
      </c>
      <c r="M6865" t="s">
        <v>100</v>
      </c>
      <c r="N6865" t="s">
        <v>602</v>
      </c>
      <c r="O6865">
        <f t="shared" si="107"/>
        <v>2017</v>
      </c>
    </row>
    <row r="6866" spans="1:15" x14ac:dyDescent="0.3">
      <c r="A6866" t="s">
        <v>8337</v>
      </c>
      <c r="B6866" s="7">
        <v>42603</v>
      </c>
      <c r="C6866" t="s">
        <v>4218</v>
      </c>
      <c r="D6866" t="s">
        <v>2548</v>
      </c>
      <c r="E6866">
        <v>12.672000000000001</v>
      </c>
      <c r="F6866">
        <v>2</v>
      </c>
      <c r="G6866">
        <v>0.2</v>
      </c>
      <c r="H6866">
        <v>4.7519999999999998</v>
      </c>
      <c r="I6866" t="s">
        <v>44</v>
      </c>
      <c r="J6866" t="s">
        <v>73</v>
      </c>
      <c r="K6866" t="s">
        <v>2549</v>
      </c>
      <c r="L6866" t="s">
        <v>47</v>
      </c>
      <c r="M6866" t="s">
        <v>48</v>
      </c>
      <c r="N6866" t="s">
        <v>49</v>
      </c>
      <c r="O6866">
        <f t="shared" si="107"/>
        <v>2016</v>
      </c>
    </row>
    <row r="6867" spans="1:15" x14ac:dyDescent="0.3">
      <c r="A6867" t="s">
        <v>8337</v>
      </c>
      <c r="B6867" s="7">
        <v>42603</v>
      </c>
      <c r="C6867" t="s">
        <v>4218</v>
      </c>
      <c r="D6867" t="s">
        <v>1578</v>
      </c>
      <c r="E6867">
        <v>91.96</v>
      </c>
      <c r="F6867">
        <v>5</v>
      </c>
      <c r="G6867">
        <v>0.2</v>
      </c>
      <c r="H6867">
        <v>-20.690999999999999</v>
      </c>
      <c r="I6867" t="s">
        <v>69</v>
      </c>
      <c r="J6867" t="s">
        <v>70</v>
      </c>
      <c r="K6867" t="s">
        <v>1579</v>
      </c>
      <c r="L6867" t="s">
        <v>47</v>
      </c>
      <c r="M6867" t="s">
        <v>48</v>
      </c>
      <c r="N6867" t="s">
        <v>49</v>
      </c>
      <c r="O6867">
        <f t="shared" si="107"/>
        <v>2016</v>
      </c>
    </row>
    <row r="6868" spans="1:15" x14ac:dyDescent="0.3">
      <c r="A6868" t="s">
        <v>8337</v>
      </c>
      <c r="B6868" s="7">
        <v>42603</v>
      </c>
      <c r="C6868" t="s">
        <v>4218</v>
      </c>
      <c r="D6868" t="s">
        <v>426</v>
      </c>
      <c r="E6868">
        <v>254.97</v>
      </c>
      <c r="F6868">
        <v>3</v>
      </c>
      <c r="G6868">
        <v>0</v>
      </c>
      <c r="H6868">
        <v>91.789199999999994</v>
      </c>
      <c r="I6868" t="s">
        <v>69</v>
      </c>
      <c r="J6868" t="s">
        <v>148</v>
      </c>
      <c r="K6868" t="s">
        <v>427</v>
      </c>
      <c r="L6868" t="s">
        <v>47</v>
      </c>
      <c r="M6868" t="s">
        <v>48</v>
      </c>
      <c r="N6868" t="s">
        <v>49</v>
      </c>
      <c r="O6868">
        <f t="shared" si="107"/>
        <v>2016</v>
      </c>
    </row>
    <row r="6869" spans="1:15" x14ac:dyDescent="0.3">
      <c r="A6869" t="s">
        <v>8337</v>
      </c>
      <c r="B6869" s="7">
        <v>42603</v>
      </c>
      <c r="C6869" t="s">
        <v>4218</v>
      </c>
      <c r="D6869" t="s">
        <v>5293</v>
      </c>
      <c r="E6869">
        <v>31.984000000000002</v>
      </c>
      <c r="F6869">
        <v>2</v>
      </c>
      <c r="G6869">
        <v>0.2</v>
      </c>
      <c r="H6869">
        <v>-7.9960000000000004</v>
      </c>
      <c r="I6869" t="s">
        <v>69</v>
      </c>
      <c r="J6869" t="s">
        <v>70</v>
      </c>
      <c r="K6869" t="s">
        <v>5294</v>
      </c>
      <c r="L6869" t="s">
        <v>47</v>
      </c>
      <c r="M6869" t="s">
        <v>48</v>
      </c>
      <c r="N6869" t="s">
        <v>49</v>
      </c>
      <c r="O6869">
        <f t="shared" si="107"/>
        <v>2016</v>
      </c>
    </row>
    <row r="6870" spans="1:15" x14ac:dyDescent="0.3">
      <c r="A6870" t="s">
        <v>8337</v>
      </c>
      <c r="B6870" s="7">
        <v>42603</v>
      </c>
      <c r="C6870" t="s">
        <v>4218</v>
      </c>
      <c r="D6870" t="s">
        <v>5058</v>
      </c>
      <c r="E6870">
        <v>2887.056</v>
      </c>
      <c r="F6870">
        <v>9</v>
      </c>
      <c r="G6870">
        <v>0.2</v>
      </c>
      <c r="H6870">
        <v>180.441</v>
      </c>
      <c r="I6870" t="s">
        <v>32</v>
      </c>
      <c r="J6870" t="s">
        <v>53</v>
      </c>
      <c r="K6870" t="s">
        <v>5059</v>
      </c>
      <c r="L6870" t="s">
        <v>47</v>
      </c>
      <c r="M6870" t="s">
        <v>48</v>
      </c>
      <c r="N6870" t="s">
        <v>49</v>
      </c>
      <c r="O6870">
        <f t="shared" si="107"/>
        <v>2016</v>
      </c>
    </row>
    <row r="6871" spans="1:15" x14ac:dyDescent="0.3">
      <c r="A6871" t="s">
        <v>8337</v>
      </c>
      <c r="B6871" s="7">
        <v>42603</v>
      </c>
      <c r="C6871" t="s">
        <v>4218</v>
      </c>
      <c r="D6871" t="s">
        <v>5489</v>
      </c>
      <c r="E6871">
        <v>12.96</v>
      </c>
      <c r="F6871">
        <v>2</v>
      </c>
      <c r="G6871">
        <v>0</v>
      </c>
      <c r="H6871">
        <v>6.2207999999999997</v>
      </c>
      <c r="I6871" t="s">
        <v>44</v>
      </c>
      <c r="J6871" t="s">
        <v>85</v>
      </c>
      <c r="K6871" t="s">
        <v>5490</v>
      </c>
      <c r="L6871" t="s">
        <v>47</v>
      </c>
      <c r="M6871" t="s">
        <v>48</v>
      </c>
      <c r="N6871" t="s">
        <v>49</v>
      </c>
      <c r="O6871">
        <f t="shared" si="107"/>
        <v>2016</v>
      </c>
    </row>
    <row r="6872" spans="1:15" x14ac:dyDescent="0.3">
      <c r="A6872" t="s">
        <v>8337</v>
      </c>
      <c r="B6872" s="7">
        <v>42603</v>
      </c>
      <c r="C6872" t="s">
        <v>4218</v>
      </c>
      <c r="D6872" t="s">
        <v>6356</v>
      </c>
      <c r="E6872">
        <v>47.52</v>
      </c>
      <c r="F6872">
        <v>9</v>
      </c>
      <c r="G6872">
        <v>0</v>
      </c>
      <c r="H6872">
        <v>21.384</v>
      </c>
      <c r="I6872" t="s">
        <v>44</v>
      </c>
      <c r="J6872" t="s">
        <v>85</v>
      </c>
      <c r="K6872" t="s">
        <v>6357</v>
      </c>
      <c r="L6872" t="s">
        <v>47</v>
      </c>
      <c r="M6872" t="s">
        <v>48</v>
      </c>
      <c r="N6872" t="s">
        <v>49</v>
      </c>
      <c r="O6872">
        <f t="shared" si="107"/>
        <v>2016</v>
      </c>
    </row>
    <row r="6873" spans="1:15" x14ac:dyDescent="0.3">
      <c r="A6873" t="s">
        <v>8338</v>
      </c>
      <c r="B6873" s="7">
        <v>42709</v>
      </c>
      <c r="C6873" t="s">
        <v>4466</v>
      </c>
      <c r="D6873" t="s">
        <v>2359</v>
      </c>
      <c r="E6873">
        <v>11.952</v>
      </c>
      <c r="F6873">
        <v>3</v>
      </c>
      <c r="G6873">
        <v>0.2</v>
      </c>
      <c r="H6873">
        <v>3.8843999999999999</v>
      </c>
      <c r="I6873" t="s">
        <v>44</v>
      </c>
      <c r="J6873" t="s">
        <v>45</v>
      </c>
      <c r="K6873" t="s">
        <v>2360</v>
      </c>
      <c r="L6873" t="s">
        <v>99</v>
      </c>
      <c r="M6873" t="s">
        <v>193</v>
      </c>
      <c r="N6873" t="s">
        <v>276</v>
      </c>
      <c r="O6873">
        <f t="shared" si="107"/>
        <v>2016</v>
      </c>
    </row>
    <row r="6874" spans="1:15" x14ac:dyDescent="0.3">
      <c r="A6874" t="s">
        <v>8339</v>
      </c>
      <c r="B6874" s="7">
        <v>42354</v>
      </c>
      <c r="C6874" t="s">
        <v>528</v>
      </c>
      <c r="D6874" t="s">
        <v>6767</v>
      </c>
      <c r="E6874">
        <v>4.9800000000000004</v>
      </c>
      <c r="F6874">
        <v>1</v>
      </c>
      <c r="G6874">
        <v>0</v>
      </c>
      <c r="H6874">
        <v>2.3405999999999998</v>
      </c>
      <c r="I6874" t="s">
        <v>44</v>
      </c>
      <c r="J6874" t="s">
        <v>85</v>
      </c>
      <c r="K6874" t="s">
        <v>6768</v>
      </c>
      <c r="L6874" t="s">
        <v>47</v>
      </c>
      <c r="M6874" t="s">
        <v>93</v>
      </c>
      <c r="N6874" t="s">
        <v>94</v>
      </c>
      <c r="O6874">
        <f t="shared" si="107"/>
        <v>2015</v>
      </c>
    </row>
    <row r="6875" spans="1:15" x14ac:dyDescent="0.3">
      <c r="A6875" t="s">
        <v>8340</v>
      </c>
      <c r="B6875" s="7">
        <v>41929</v>
      </c>
      <c r="C6875" t="s">
        <v>151</v>
      </c>
      <c r="D6875" t="s">
        <v>2850</v>
      </c>
      <c r="E6875">
        <v>10.78</v>
      </c>
      <c r="F6875">
        <v>5</v>
      </c>
      <c r="G6875">
        <v>0.8</v>
      </c>
      <c r="H6875">
        <v>-17.248000000000001</v>
      </c>
      <c r="I6875" t="s">
        <v>44</v>
      </c>
      <c r="J6875" t="s">
        <v>73</v>
      </c>
      <c r="K6875" t="s">
        <v>2851</v>
      </c>
      <c r="L6875" t="s">
        <v>99</v>
      </c>
      <c r="M6875" t="s">
        <v>100</v>
      </c>
      <c r="N6875" t="s">
        <v>8341</v>
      </c>
      <c r="O6875">
        <f t="shared" si="107"/>
        <v>2014</v>
      </c>
    </row>
    <row r="6876" spans="1:15" x14ac:dyDescent="0.3">
      <c r="A6876" t="s">
        <v>8340</v>
      </c>
      <c r="B6876" s="7">
        <v>41929</v>
      </c>
      <c r="C6876" t="s">
        <v>151</v>
      </c>
      <c r="D6876" t="s">
        <v>3306</v>
      </c>
      <c r="E6876">
        <v>119.976</v>
      </c>
      <c r="F6876">
        <v>3</v>
      </c>
      <c r="G6876">
        <v>0.2</v>
      </c>
      <c r="H6876">
        <v>-17.996400000000001</v>
      </c>
      <c r="I6876" t="s">
        <v>69</v>
      </c>
      <c r="J6876" t="s">
        <v>148</v>
      </c>
      <c r="K6876" t="s">
        <v>3307</v>
      </c>
      <c r="L6876" t="s">
        <v>99</v>
      </c>
      <c r="M6876" t="s">
        <v>100</v>
      </c>
      <c r="N6876" t="s">
        <v>8341</v>
      </c>
      <c r="O6876">
        <f t="shared" si="107"/>
        <v>2014</v>
      </c>
    </row>
    <row r="6877" spans="1:15" x14ac:dyDescent="0.3">
      <c r="A6877" t="s">
        <v>8342</v>
      </c>
      <c r="B6877" s="7">
        <v>42618</v>
      </c>
      <c r="C6877" t="s">
        <v>3418</v>
      </c>
      <c r="D6877" t="s">
        <v>4914</v>
      </c>
      <c r="E6877">
        <v>25.06</v>
      </c>
      <c r="F6877">
        <v>2</v>
      </c>
      <c r="G6877">
        <v>0</v>
      </c>
      <c r="H6877">
        <v>11.7782</v>
      </c>
      <c r="I6877" t="s">
        <v>44</v>
      </c>
      <c r="J6877" t="s">
        <v>45</v>
      </c>
      <c r="K6877" t="s">
        <v>4915</v>
      </c>
      <c r="L6877" t="s">
        <v>35</v>
      </c>
      <c r="M6877" t="s">
        <v>289</v>
      </c>
      <c r="N6877" t="s">
        <v>4312</v>
      </c>
      <c r="O6877">
        <f t="shared" si="107"/>
        <v>2016</v>
      </c>
    </row>
    <row r="6878" spans="1:15" x14ac:dyDescent="0.3">
      <c r="A6878" t="s">
        <v>8342</v>
      </c>
      <c r="B6878" s="7">
        <v>42618</v>
      </c>
      <c r="C6878" t="s">
        <v>3418</v>
      </c>
      <c r="D6878" t="s">
        <v>4486</v>
      </c>
      <c r="E6878">
        <v>1652.94</v>
      </c>
      <c r="F6878">
        <v>3</v>
      </c>
      <c r="G6878">
        <v>0</v>
      </c>
      <c r="H6878">
        <v>314.05860000000001</v>
      </c>
      <c r="I6878" t="s">
        <v>32</v>
      </c>
      <c r="J6878" t="s">
        <v>53</v>
      </c>
      <c r="K6878" t="s">
        <v>4487</v>
      </c>
      <c r="L6878" t="s">
        <v>35</v>
      </c>
      <c r="M6878" t="s">
        <v>289</v>
      </c>
      <c r="N6878" t="s">
        <v>4312</v>
      </c>
      <c r="O6878">
        <f t="shared" si="107"/>
        <v>2016</v>
      </c>
    </row>
    <row r="6879" spans="1:15" x14ac:dyDescent="0.3">
      <c r="A6879" t="s">
        <v>8343</v>
      </c>
      <c r="B6879" s="7">
        <v>42292</v>
      </c>
      <c r="C6879" t="s">
        <v>30</v>
      </c>
      <c r="D6879" t="s">
        <v>2950</v>
      </c>
      <c r="E6879">
        <v>131.376</v>
      </c>
      <c r="F6879">
        <v>6</v>
      </c>
      <c r="G6879">
        <v>0.6</v>
      </c>
      <c r="H6879">
        <v>-95.247600000000006</v>
      </c>
      <c r="I6879" t="s">
        <v>32</v>
      </c>
      <c r="J6879" t="s">
        <v>63</v>
      </c>
      <c r="K6879" t="s">
        <v>2951</v>
      </c>
      <c r="L6879" t="s">
        <v>99</v>
      </c>
      <c r="M6879" t="s">
        <v>100</v>
      </c>
      <c r="N6879" t="s">
        <v>722</v>
      </c>
      <c r="O6879">
        <f t="shared" si="107"/>
        <v>2015</v>
      </c>
    </row>
    <row r="6880" spans="1:15" x14ac:dyDescent="0.3">
      <c r="A6880" t="s">
        <v>8343</v>
      </c>
      <c r="B6880" s="7">
        <v>42292</v>
      </c>
      <c r="C6880" t="s">
        <v>30</v>
      </c>
      <c r="D6880" t="s">
        <v>3794</v>
      </c>
      <c r="E6880">
        <v>5.3440000000000003</v>
      </c>
      <c r="F6880">
        <v>1</v>
      </c>
      <c r="G6880">
        <v>0.2</v>
      </c>
      <c r="H6880">
        <v>1.8704000000000001</v>
      </c>
      <c r="I6880" t="s">
        <v>44</v>
      </c>
      <c r="J6880" t="s">
        <v>85</v>
      </c>
      <c r="K6880" t="s">
        <v>3795</v>
      </c>
      <c r="L6880" t="s">
        <v>99</v>
      </c>
      <c r="M6880" t="s">
        <v>100</v>
      </c>
      <c r="N6880" t="s">
        <v>722</v>
      </c>
      <c r="O6880">
        <f t="shared" si="107"/>
        <v>2015</v>
      </c>
    </row>
    <row r="6881" spans="1:15" x14ac:dyDescent="0.3">
      <c r="A6881" t="s">
        <v>8344</v>
      </c>
      <c r="B6881" s="7">
        <v>42339</v>
      </c>
      <c r="C6881" t="s">
        <v>551</v>
      </c>
      <c r="D6881" t="s">
        <v>1528</v>
      </c>
      <c r="E6881">
        <v>2003.92</v>
      </c>
      <c r="F6881">
        <v>5</v>
      </c>
      <c r="G6881">
        <v>0.2</v>
      </c>
      <c r="H6881">
        <v>125.245</v>
      </c>
      <c r="I6881" t="s">
        <v>32</v>
      </c>
      <c r="J6881" t="s">
        <v>39</v>
      </c>
      <c r="K6881" t="s">
        <v>1529</v>
      </c>
      <c r="L6881" t="s">
        <v>47</v>
      </c>
      <c r="M6881" t="s">
        <v>93</v>
      </c>
      <c r="N6881" t="s">
        <v>94</v>
      </c>
      <c r="O6881">
        <f t="shared" si="107"/>
        <v>2015</v>
      </c>
    </row>
    <row r="6882" spans="1:15" x14ac:dyDescent="0.3">
      <c r="A6882" t="s">
        <v>8344</v>
      </c>
      <c r="B6882" s="7">
        <v>42339</v>
      </c>
      <c r="C6882" t="s">
        <v>551</v>
      </c>
      <c r="D6882" t="s">
        <v>4815</v>
      </c>
      <c r="E6882">
        <v>32.4</v>
      </c>
      <c r="F6882">
        <v>5</v>
      </c>
      <c r="G6882">
        <v>0</v>
      </c>
      <c r="H6882">
        <v>15.552</v>
      </c>
      <c r="I6882" t="s">
        <v>44</v>
      </c>
      <c r="J6882" t="s">
        <v>85</v>
      </c>
      <c r="K6882" t="s">
        <v>4816</v>
      </c>
      <c r="L6882" t="s">
        <v>47</v>
      </c>
      <c r="M6882" t="s">
        <v>93</v>
      </c>
      <c r="N6882" t="s">
        <v>94</v>
      </c>
      <c r="O6882">
        <f t="shared" si="107"/>
        <v>2015</v>
      </c>
    </row>
    <row r="6883" spans="1:15" x14ac:dyDescent="0.3">
      <c r="A6883" t="s">
        <v>8344</v>
      </c>
      <c r="B6883" s="7">
        <v>42339</v>
      </c>
      <c r="C6883" t="s">
        <v>551</v>
      </c>
      <c r="D6883" t="s">
        <v>795</v>
      </c>
      <c r="E6883">
        <v>1913.4</v>
      </c>
      <c r="F6883">
        <v>9</v>
      </c>
      <c r="G6883">
        <v>0</v>
      </c>
      <c r="H6883">
        <v>401.81400000000002</v>
      </c>
      <c r="I6883" t="s">
        <v>32</v>
      </c>
      <c r="J6883" t="s">
        <v>53</v>
      </c>
      <c r="K6883" t="s">
        <v>796</v>
      </c>
      <c r="L6883" t="s">
        <v>47</v>
      </c>
      <c r="M6883" t="s">
        <v>93</v>
      </c>
      <c r="N6883" t="s">
        <v>94</v>
      </c>
      <c r="O6883">
        <f t="shared" si="107"/>
        <v>2015</v>
      </c>
    </row>
    <row r="6884" spans="1:15" x14ac:dyDescent="0.3">
      <c r="A6884" t="s">
        <v>8344</v>
      </c>
      <c r="B6884" s="7">
        <v>42339</v>
      </c>
      <c r="C6884" t="s">
        <v>551</v>
      </c>
      <c r="D6884" t="s">
        <v>4116</v>
      </c>
      <c r="E6884">
        <v>146.72999999999999</v>
      </c>
      <c r="F6884">
        <v>3</v>
      </c>
      <c r="G6884">
        <v>0</v>
      </c>
      <c r="H6884">
        <v>2.9346000000000001</v>
      </c>
      <c r="I6884" t="s">
        <v>44</v>
      </c>
      <c r="J6884" t="s">
        <v>58</v>
      </c>
      <c r="K6884" t="s">
        <v>4117</v>
      </c>
      <c r="L6884" t="s">
        <v>47</v>
      </c>
      <c r="M6884" t="s">
        <v>93</v>
      </c>
      <c r="N6884" t="s">
        <v>94</v>
      </c>
      <c r="O6884">
        <f t="shared" si="107"/>
        <v>2015</v>
      </c>
    </row>
    <row r="6885" spans="1:15" x14ac:dyDescent="0.3">
      <c r="A6885" t="s">
        <v>8344</v>
      </c>
      <c r="B6885" s="7">
        <v>42339</v>
      </c>
      <c r="C6885" t="s">
        <v>551</v>
      </c>
      <c r="D6885" t="s">
        <v>1368</v>
      </c>
      <c r="E6885">
        <v>114.2</v>
      </c>
      <c r="F6885">
        <v>5</v>
      </c>
      <c r="G6885">
        <v>0</v>
      </c>
      <c r="H6885">
        <v>52.531999999999996</v>
      </c>
      <c r="I6885" t="s">
        <v>44</v>
      </c>
      <c r="J6885" t="s">
        <v>85</v>
      </c>
      <c r="K6885" t="s">
        <v>1369</v>
      </c>
      <c r="L6885" t="s">
        <v>47</v>
      </c>
      <c r="M6885" t="s">
        <v>93</v>
      </c>
      <c r="N6885" t="s">
        <v>94</v>
      </c>
      <c r="O6885">
        <f t="shared" si="107"/>
        <v>2015</v>
      </c>
    </row>
    <row r="6886" spans="1:15" x14ac:dyDescent="0.3">
      <c r="A6886" t="s">
        <v>8345</v>
      </c>
      <c r="B6886" s="7">
        <v>42155</v>
      </c>
      <c r="C6886" t="s">
        <v>1653</v>
      </c>
      <c r="D6886" t="s">
        <v>5556</v>
      </c>
      <c r="E6886">
        <v>2567.84</v>
      </c>
      <c r="F6886">
        <v>8</v>
      </c>
      <c r="G6886">
        <v>0</v>
      </c>
      <c r="H6886">
        <v>770.35199999999998</v>
      </c>
      <c r="I6886" t="s">
        <v>32</v>
      </c>
      <c r="J6886" t="s">
        <v>39</v>
      </c>
      <c r="K6886" t="s">
        <v>5557</v>
      </c>
      <c r="L6886" t="s">
        <v>99</v>
      </c>
      <c r="M6886" t="s">
        <v>208</v>
      </c>
      <c r="N6886" t="s">
        <v>369</v>
      </c>
      <c r="O6886">
        <f t="shared" si="107"/>
        <v>2015</v>
      </c>
    </row>
    <row r="6887" spans="1:15" x14ac:dyDescent="0.3">
      <c r="A6887" t="s">
        <v>8346</v>
      </c>
      <c r="B6887" s="7">
        <v>42988</v>
      </c>
      <c r="C6887" t="s">
        <v>3375</v>
      </c>
      <c r="D6887" t="s">
        <v>417</v>
      </c>
      <c r="E6887">
        <v>37.055999999999997</v>
      </c>
      <c r="F6887">
        <v>4</v>
      </c>
      <c r="G6887">
        <v>0.2</v>
      </c>
      <c r="H6887">
        <v>8.8008000000000006</v>
      </c>
      <c r="I6887" t="s">
        <v>69</v>
      </c>
      <c r="J6887" t="s">
        <v>148</v>
      </c>
      <c r="K6887" t="s">
        <v>418</v>
      </c>
      <c r="L6887" t="s">
        <v>137</v>
      </c>
      <c r="M6887" t="s">
        <v>445</v>
      </c>
      <c r="N6887" t="s">
        <v>290</v>
      </c>
      <c r="O6887">
        <f t="shared" si="107"/>
        <v>2017</v>
      </c>
    </row>
    <row r="6888" spans="1:15" x14ac:dyDescent="0.3">
      <c r="A6888" t="s">
        <v>8346</v>
      </c>
      <c r="B6888" s="7">
        <v>42988</v>
      </c>
      <c r="C6888" t="s">
        <v>3375</v>
      </c>
      <c r="D6888" t="s">
        <v>3516</v>
      </c>
      <c r="E6888">
        <v>259.89600000000002</v>
      </c>
      <c r="F6888">
        <v>2</v>
      </c>
      <c r="G6888">
        <v>0.4</v>
      </c>
      <c r="H6888">
        <v>-56.3108</v>
      </c>
      <c r="I6888" t="s">
        <v>69</v>
      </c>
      <c r="J6888" t="s">
        <v>70</v>
      </c>
      <c r="K6888" t="s">
        <v>3517</v>
      </c>
      <c r="L6888" t="s">
        <v>137</v>
      </c>
      <c r="M6888" t="s">
        <v>445</v>
      </c>
      <c r="N6888" t="s">
        <v>290</v>
      </c>
      <c r="O6888">
        <f t="shared" si="107"/>
        <v>2017</v>
      </c>
    </row>
    <row r="6889" spans="1:15" x14ac:dyDescent="0.3">
      <c r="A6889" t="s">
        <v>8347</v>
      </c>
      <c r="B6889" s="7">
        <v>42850</v>
      </c>
      <c r="C6889" t="s">
        <v>2393</v>
      </c>
      <c r="D6889" t="s">
        <v>296</v>
      </c>
      <c r="E6889">
        <v>19.05</v>
      </c>
      <c r="F6889">
        <v>3</v>
      </c>
      <c r="G6889">
        <v>0</v>
      </c>
      <c r="H6889">
        <v>8.7629999999999999</v>
      </c>
      <c r="I6889" t="s">
        <v>44</v>
      </c>
      <c r="J6889" t="s">
        <v>85</v>
      </c>
      <c r="K6889" t="s">
        <v>297</v>
      </c>
      <c r="L6889" t="s">
        <v>47</v>
      </c>
      <c r="M6889" t="s">
        <v>48</v>
      </c>
      <c r="N6889" t="s">
        <v>49</v>
      </c>
      <c r="O6889">
        <f t="shared" si="107"/>
        <v>2017</v>
      </c>
    </row>
    <row r="6890" spans="1:15" x14ac:dyDescent="0.3">
      <c r="A6890" t="s">
        <v>8347</v>
      </c>
      <c r="B6890" s="7">
        <v>42850</v>
      </c>
      <c r="C6890" t="s">
        <v>2393</v>
      </c>
      <c r="D6890" t="s">
        <v>3442</v>
      </c>
      <c r="E6890">
        <v>73.343999999999994</v>
      </c>
      <c r="F6890">
        <v>3</v>
      </c>
      <c r="G6890">
        <v>0.2</v>
      </c>
      <c r="H6890">
        <v>27.504000000000001</v>
      </c>
      <c r="I6890" t="s">
        <v>44</v>
      </c>
      <c r="J6890" t="s">
        <v>73</v>
      </c>
      <c r="K6890" t="s">
        <v>3443</v>
      </c>
      <c r="L6890" t="s">
        <v>47</v>
      </c>
      <c r="M6890" t="s">
        <v>48</v>
      </c>
      <c r="N6890" t="s">
        <v>49</v>
      </c>
      <c r="O6890">
        <f t="shared" si="107"/>
        <v>2017</v>
      </c>
    </row>
    <row r="6891" spans="1:15" x14ac:dyDescent="0.3">
      <c r="A6891" t="s">
        <v>8348</v>
      </c>
      <c r="B6891" s="7">
        <v>42996</v>
      </c>
      <c r="C6891" t="s">
        <v>1234</v>
      </c>
      <c r="D6891" t="s">
        <v>678</v>
      </c>
      <c r="E6891">
        <v>95.68</v>
      </c>
      <c r="F6891">
        <v>8</v>
      </c>
      <c r="G6891">
        <v>0</v>
      </c>
      <c r="H6891">
        <v>26.790400000000002</v>
      </c>
      <c r="I6891" t="s">
        <v>69</v>
      </c>
      <c r="J6891" t="s">
        <v>70</v>
      </c>
      <c r="K6891" t="s">
        <v>679</v>
      </c>
      <c r="L6891" t="s">
        <v>35</v>
      </c>
      <c r="M6891" t="s">
        <v>1129</v>
      </c>
      <c r="N6891" t="s">
        <v>446</v>
      </c>
      <c r="O6891">
        <f t="shared" si="107"/>
        <v>2017</v>
      </c>
    </row>
    <row r="6892" spans="1:15" x14ac:dyDescent="0.3">
      <c r="A6892" t="s">
        <v>8348</v>
      </c>
      <c r="B6892" s="7">
        <v>42996</v>
      </c>
      <c r="C6892" t="s">
        <v>1234</v>
      </c>
      <c r="D6892" t="s">
        <v>914</v>
      </c>
      <c r="E6892">
        <v>50.96</v>
      </c>
      <c r="F6892">
        <v>7</v>
      </c>
      <c r="G6892">
        <v>0</v>
      </c>
      <c r="H6892">
        <v>24.460799999999999</v>
      </c>
      <c r="I6892" t="s">
        <v>44</v>
      </c>
      <c r="J6892" t="s">
        <v>85</v>
      </c>
      <c r="K6892" t="s">
        <v>915</v>
      </c>
      <c r="L6892" t="s">
        <v>35</v>
      </c>
      <c r="M6892" t="s">
        <v>1129</v>
      </c>
      <c r="N6892" t="s">
        <v>446</v>
      </c>
      <c r="O6892">
        <f t="shared" si="107"/>
        <v>2017</v>
      </c>
    </row>
    <row r="6893" spans="1:15" x14ac:dyDescent="0.3">
      <c r="A6893" t="s">
        <v>8348</v>
      </c>
      <c r="B6893" s="7">
        <v>42996</v>
      </c>
      <c r="C6893" t="s">
        <v>1234</v>
      </c>
      <c r="D6893" t="s">
        <v>435</v>
      </c>
      <c r="E6893">
        <v>113.94</v>
      </c>
      <c r="F6893">
        <v>3</v>
      </c>
      <c r="G6893">
        <v>0</v>
      </c>
      <c r="H6893">
        <v>34.182000000000002</v>
      </c>
      <c r="I6893" t="s">
        <v>44</v>
      </c>
      <c r="J6893" t="s">
        <v>66</v>
      </c>
      <c r="K6893" t="s">
        <v>436</v>
      </c>
      <c r="L6893" t="s">
        <v>35</v>
      </c>
      <c r="M6893" t="s">
        <v>1129</v>
      </c>
      <c r="N6893" t="s">
        <v>446</v>
      </c>
      <c r="O6893">
        <f t="shared" si="107"/>
        <v>2017</v>
      </c>
    </row>
    <row r="6894" spans="1:15" x14ac:dyDescent="0.3">
      <c r="A6894" t="s">
        <v>8348</v>
      </c>
      <c r="B6894" s="7">
        <v>42996</v>
      </c>
      <c r="C6894" t="s">
        <v>1234</v>
      </c>
      <c r="D6894" t="s">
        <v>5489</v>
      </c>
      <c r="E6894">
        <v>25.92</v>
      </c>
      <c r="F6894">
        <v>4</v>
      </c>
      <c r="G6894">
        <v>0</v>
      </c>
      <c r="H6894">
        <v>12.441599999999999</v>
      </c>
      <c r="I6894" t="s">
        <v>44</v>
      </c>
      <c r="J6894" t="s">
        <v>85</v>
      </c>
      <c r="K6894" t="s">
        <v>5490</v>
      </c>
      <c r="L6894" t="s">
        <v>35</v>
      </c>
      <c r="M6894" t="s">
        <v>1129</v>
      </c>
      <c r="N6894" t="s">
        <v>446</v>
      </c>
      <c r="O6894">
        <f t="shared" si="107"/>
        <v>2017</v>
      </c>
    </row>
    <row r="6895" spans="1:15" x14ac:dyDescent="0.3">
      <c r="A6895" t="s">
        <v>8348</v>
      </c>
      <c r="B6895" s="7">
        <v>42996</v>
      </c>
      <c r="C6895" t="s">
        <v>1234</v>
      </c>
      <c r="D6895" t="s">
        <v>5826</v>
      </c>
      <c r="E6895">
        <v>20.32</v>
      </c>
      <c r="F6895">
        <v>4</v>
      </c>
      <c r="G6895">
        <v>0</v>
      </c>
      <c r="H6895">
        <v>6.9088000000000003</v>
      </c>
      <c r="I6895" t="s">
        <v>32</v>
      </c>
      <c r="J6895" t="s">
        <v>63</v>
      </c>
      <c r="K6895" t="s">
        <v>5827</v>
      </c>
      <c r="L6895" t="s">
        <v>35</v>
      </c>
      <c r="M6895" t="s">
        <v>1129</v>
      </c>
      <c r="N6895" t="s">
        <v>446</v>
      </c>
      <c r="O6895">
        <f t="shared" si="107"/>
        <v>2017</v>
      </c>
    </row>
    <row r="6896" spans="1:15" x14ac:dyDescent="0.3">
      <c r="A6896" t="s">
        <v>8348</v>
      </c>
      <c r="B6896" s="7">
        <v>42996</v>
      </c>
      <c r="C6896" t="s">
        <v>1234</v>
      </c>
      <c r="D6896" t="s">
        <v>245</v>
      </c>
      <c r="E6896">
        <v>411.98</v>
      </c>
      <c r="F6896">
        <v>2</v>
      </c>
      <c r="G6896">
        <v>0</v>
      </c>
      <c r="H6896">
        <v>119.4742</v>
      </c>
      <c r="I6896" t="s">
        <v>69</v>
      </c>
      <c r="J6896" t="s">
        <v>70</v>
      </c>
      <c r="K6896" t="s">
        <v>246</v>
      </c>
      <c r="L6896" t="s">
        <v>35</v>
      </c>
      <c r="M6896" t="s">
        <v>1129</v>
      </c>
      <c r="N6896" t="s">
        <v>446</v>
      </c>
      <c r="O6896">
        <f t="shared" si="107"/>
        <v>2017</v>
      </c>
    </row>
    <row r="6897" spans="1:15" x14ac:dyDescent="0.3">
      <c r="A6897" t="s">
        <v>8348</v>
      </c>
      <c r="B6897" s="7">
        <v>42996</v>
      </c>
      <c r="C6897" t="s">
        <v>1234</v>
      </c>
      <c r="D6897" t="s">
        <v>2086</v>
      </c>
      <c r="E6897">
        <v>34.479999999999997</v>
      </c>
      <c r="F6897">
        <v>2</v>
      </c>
      <c r="G6897">
        <v>0</v>
      </c>
      <c r="H6897">
        <v>9.9992000000000001</v>
      </c>
      <c r="I6897" t="s">
        <v>44</v>
      </c>
      <c r="J6897" t="s">
        <v>515</v>
      </c>
      <c r="K6897" t="s">
        <v>2087</v>
      </c>
      <c r="L6897" t="s">
        <v>35</v>
      </c>
      <c r="M6897" t="s">
        <v>1129</v>
      </c>
      <c r="N6897" t="s">
        <v>446</v>
      </c>
      <c r="O6897">
        <f t="shared" si="107"/>
        <v>2017</v>
      </c>
    </row>
    <row r="6898" spans="1:15" x14ac:dyDescent="0.3">
      <c r="A6898" t="s">
        <v>8348</v>
      </c>
      <c r="B6898" s="7">
        <v>42996</v>
      </c>
      <c r="C6898" t="s">
        <v>1234</v>
      </c>
      <c r="D6898" t="s">
        <v>6906</v>
      </c>
      <c r="E6898">
        <v>244.55</v>
      </c>
      <c r="F6898">
        <v>5</v>
      </c>
      <c r="G6898">
        <v>0</v>
      </c>
      <c r="H6898">
        <v>114.9385</v>
      </c>
      <c r="I6898" t="s">
        <v>44</v>
      </c>
      <c r="J6898" t="s">
        <v>85</v>
      </c>
      <c r="K6898" t="s">
        <v>6907</v>
      </c>
      <c r="L6898" t="s">
        <v>35</v>
      </c>
      <c r="M6898" t="s">
        <v>1129</v>
      </c>
      <c r="N6898" t="s">
        <v>446</v>
      </c>
      <c r="O6898">
        <f t="shared" si="107"/>
        <v>2017</v>
      </c>
    </row>
    <row r="6899" spans="1:15" x14ac:dyDescent="0.3">
      <c r="A6899" t="s">
        <v>8349</v>
      </c>
      <c r="B6899" s="7">
        <v>42965</v>
      </c>
      <c r="C6899" t="s">
        <v>1765</v>
      </c>
      <c r="D6899" t="s">
        <v>4352</v>
      </c>
      <c r="E6899">
        <v>10.782</v>
      </c>
      <c r="F6899">
        <v>3</v>
      </c>
      <c r="G6899">
        <v>0.7</v>
      </c>
      <c r="H6899">
        <v>-7.9067999999999996</v>
      </c>
      <c r="I6899" t="s">
        <v>44</v>
      </c>
      <c r="J6899" t="s">
        <v>73</v>
      </c>
      <c r="K6899" t="s">
        <v>4353</v>
      </c>
      <c r="L6899" t="s">
        <v>137</v>
      </c>
      <c r="M6899" t="s">
        <v>445</v>
      </c>
      <c r="N6899" t="s">
        <v>994</v>
      </c>
      <c r="O6899">
        <f t="shared" si="107"/>
        <v>2017</v>
      </c>
    </row>
    <row r="6900" spans="1:15" x14ac:dyDescent="0.3">
      <c r="A6900" t="s">
        <v>8350</v>
      </c>
      <c r="B6900" s="7">
        <v>42148</v>
      </c>
      <c r="C6900" t="s">
        <v>6785</v>
      </c>
      <c r="D6900" t="s">
        <v>2799</v>
      </c>
      <c r="E6900">
        <v>602.65099999999995</v>
      </c>
      <c r="F6900">
        <v>7</v>
      </c>
      <c r="G6900">
        <v>0.3</v>
      </c>
      <c r="H6900">
        <v>-163.57669999999999</v>
      </c>
      <c r="I6900" t="s">
        <v>32</v>
      </c>
      <c r="J6900" t="s">
        <v>39</v>
      </c>
      <c r="K6900" t="s">
        <v>2800</v>
      </c>
      <c r="L6900" t="s">
        <v>99</v>
      </c>
      <c r="M6900" t="s">
        <v>193</v>
      </c>
      <c r="N6900" t="s">
        <v>194</v>
      </c>
      <c r="O6900">
        <f t="shared" si="107"/>
        <v>2015</v>
      </c>
    </row>
    <row r="6901" spans="1:15" x14ac:dyDescent="0.3">
      <c r="A6901" t="s">
        <v>8350</v>
      </c>
      <c r="B6901" s="7">
        <v>42148</v>
      </c>
      <c r="C6901" t="s">
        <v>6785</v>
      </c>
      <c r="D6901" t="s">
        <v>4272</v>
      </c>
      <c r="E6901">
        <v>7.6559999999999997</v>
      </c>
      <c r="F6901">
        <v>6</v>
      </c>
      <c r="G6901">
        <v>0.8</v>
      </c>
      <c r="H6901">
        <v>-13.0152</v>
      </c>
      <c r="I6901" t="s">
        <v>44</v>
      </c>
      <c r="J6901" t="s">
        <v>73</v>
      </c>
      <c r="K6901" t="s">
        <v>4273</v>
      </c>
      <c r="L6901" t="s">
        <v>99</v>
      </c>
      <c r="M6901" t="s">
        <v>193</v>
      </c>
      <c r="N6901" t="s">
        <v>194</v>
      </c>
      <c r="O6901">
        <f t="shared" si="107"/>
        <v>2015</v>
      </c>
    </row>
    <row r="6902" spans="1:15" x14ac:dyDescent="0.3">
      <c r="A6902" t="s">
        <v>8351</v>
      </c>
      <c r="B6902" s="7">
        <v>42254</v>
      </c>
      <c r="C6902" t="s">
        <v>1417</v>
      </c>
      <c r="D6902" t="s">
        <v>2254</v>
      </c>
      <c r="E6902">
        <v>559.92999999999995</v>
      </c>
      <c r="F6902">
        <v>7</v>
      </c>
      <c r="G6902">
        <v>0</v>
      </c>
      <c r="H6902">
        <v>167.97900000000001</v>
      </c>
      <c r="I6902" t="s">
        <v>69</v>
      </c>
      <c r="J6902" t="s">
        <v>148</v>
      </c>
      <c r="K6902" t="s">
        <v>2255</v>
      </c>
      <c r="L6902" t="s">
        <v>137</v>
      </c>
      <c r="M6902" t="s">
        <v>243</v>
      </c>
      <c r="N6902" t="s">
        <v>244</v>
      </c>
      <c r="O6902">
        <f t="shared" si="107"/>
        <v>2015</v>
      </c>
    </row>
    <row r="6903" spans="1:15" x14ac:dyDescent="0.3">
      <c r="A6903" t="s">
        <v>8352</v>
      </c>
      <c r="B6903" s="7">
        <v>42940</v>
      </c>
      <c r="C6903" t="s">
        <v>2987</v>
      </c>
      <c r="D6903" t="s">
        <v>1076</v>
      </c>
      <c r="E6903">
        <v>2399.96</v>
      </c>
      <c r="F6903">
        <v>5</v>
      </c>
      <c r="G6903">
        <v>0.2</v>
      </c>
      <c r="H6903">
        <v>839.98599999999999</v>
      </c>
      <c r="I6903" t="s">
        <v>69</v>
      </c>
      <c r="J6903" t="s">
        <v>1077</v>
      </c>
      <c r="K6903" t="s">
        <v>1078</v>
      </c>
      <c r="L6903" t="s">
        <v>47</v>
      </c>
      <c r="M6903" t="s">
        <v>48</v>
      </c>
      <c r="N6903" t="s">
        <v>1288</v>
      </c>
      <c r="O6903">
        <f t="shared" si="107"/>
        <v>2017</v>
      </c>
    </row>
    <row r="6904" spans="1:15" x14ac:dyDescent="0.3">
      <c r="A6904" t="s">
        <v>8353</v>
      </c>
      <c r="B6904" s="7">
        <v>42980</v>
      </c>
      <c r="C6904" t="s">
        <v>2397</v>
      </c>
      <c r="D6904" t="s">
        <v>2261</v>
      </c>
      <c r="E6904">
        <v>16</v>
      </c>
      <c r="F6904">
        <v>4</v>
      </c>
      <c r="G6904">
        <v>0.2</v>
      </c>
      <c r="H6904">
        <v>5.6</v>
      </c>
      <c r="I6904" t="s">
        <v>44</v>
      </c>
      <c r="J6904" t="s">
        <v>241</v>
      </c>
      <c r="K6904" t="s">
        <v>2262</v>
      </c>
      <c r="L6904" t="s">
        <v>99</v>
      </c>
      <c r="M6904" t="s">
        <v>193</v>
      </c>
      <c r="N6904" t="s">
        <v>276</v>
      </c>
      <c r="O6904">
        <f t="shared" si="107"/>
        <v>2017</v>
      </c>
    </row>
    <row r="6905" spans="1:15" x14ac:dyDescent="0.3">
      <c r="A6905" t="s">
        <v>8353</v>
      </c>
      <c r="B6905" s="7">
        <v>42980</v>
      </c>
      <c r="C6905" t="s">
        <v>2397</v>
      </c>
      <c r="D6905" t="s">
        <v>8354</v>
      </c>
      <c r="E6905">
        <v>5.5880000000000001</v>
      </c>
      <c r="F6905">
        <v>2</v>
      </c>
      <c r="G6905">
        <v>0.8</v>
      </c>
      <c r="H6905">
        <v>-15.0876</v>
      </c>
      <c r="I6905" t="s">
        <v>44</v>
      </c>
      <c r="J6905" t="s">
        <v>76</v>
      </c>
      <c r="K6905" t="s">
        <v>8355</v>
      </c>
      <c r="L6905" t="s">
        <v>99</v>
      </c>
      <c r="M6905" t="s">
        <v>193</v>
      </c>
      <c r="N6905" t="s">
        <v>276</v>
      </c>
      <c r="O6905">
        <f t="shared" si="107"/>
        <v>2017</v>
      </c>
    </row>
    <row r="6906" spans="1:15" x14ac:dyDescent="0.3">
      <c r="A6906" t="s">
        <v>8353</v>
      </c>
      <c r="B6906" s="7">
        <v>42980</v>
      </c>
      <c r="C6906" t="s">
        <v>2397</v>
      </c>
      <c r="D6906" t="s">
        <v>7581</v>
      </c>
      <c r="E6906">
        <v>235.92</v>
      </c>
      <c r="F6906">
        <v>5</v>
      </c>
      <c r="G6906">
        <v>0.2</v>
      </c>
      <c r="H6906">
        <v>-44.234999999999999</v>
      </c>
      <c r="I6906" t="s">
        <v>44</v>
      </c>
      <c r="J6906" t="s">
        <v>58</v>
      </c>
      <c r="K6906" t="s">
        <v>7582</v>
      </c>
      <c r="L6906" t="s">
        <v>99</v>
      </c>
      <c r="M6906" t="s">
        <v>193</v>
      </c>
      <c r="N6906" t="s">
        <v>276</v>
      </c>
      <c r="O6906">
        <f t="shared" si="107"/>
        <v>2017</v>
      </c>
    </row>
    <row r="6907" spans="1:15" x14ac:dyDescent="0.3">
      <c r="A6907" t="s">
        <v>8356</v>
      </c>
      <c r="B6907" s="7">
        <v>43075</v>
      </c>
      <c r="C6907" t="s">
        <v>1998</v>
      </c>
      <c r="D6907" t="s">
        <v>2335</v>
      </c>
      <c r="E6907">
        <v>10.68</v>
      </c>
      <c r="F6907">
        <v>1</v>
      </c>
      <c r="G6907">
        <v>0</v>
      </c>
      <c r="H6907">
        <v>2.8835999999999999</v>
      </c>
      <c r="I6907" t="s">
        <v>44</v>
      </c>
      <c r="J6907" t="s">
        <v>58</v>
      </c>
      <c r="K6907" t="s">
        <v>2336</v>
      </c>
      <c r="L6907" t="s">
        <v>47</v>
      </c>
      <c r="M6907" t="s">
        <v>48</v>
      </c>
      <c r="N6907" t="s">
        <v>877</v>
      </c>
      <c r="O6907">
        <f t="shared" si="107"/>
        <v>2017</v>
      </c>
    </row>
    <row r="6908" spans="1:15" x14ac:dyDescent="0.3">
      <c r="A6908" t="s">
        <v>8357</v>
      </c>
      <c r="B6908" s="7">
        <v>42875</v>
      </c>
      <c r="C6908" t="s">
        <v>1173</v>
      </c>
      <c r="D6908" t="s">
        <v>1188</v>
      </c>
      <c r="E6908">
        <v>41.28</v>
      </c>
      <c r="F6908">
        <v>2</v>
      </c>
      <c r="G6908">
        <v>0</v>
      </c>
      <c r="H6908">
        <v>19.814399999999999</v>
      </c>
      <c r="I6908" t="s">
        <v>44</v>
      </c>
      <c r="J6908" t="s">
        <v>73</v>
      </c>
      <c r="K6908" t="s">
        <v>1189</v>
      </c>
      <c r="L6908" t="s">
        <v>99</v>
      </c>
      <c r="M6908" t="s">
        <v>216</v>
      </c>
      <c r="N6908" t="s">
        <v>2098</v>
      </c>
      <c r="O6908">
        <f t="shared" si="107"/>
        <v>2017</v>
      </c>
    </row>
    <row r="6909" spans="1:15" x14ac:dyDescent="0.3">
      <c r="A6909" t="s">
        <v>8358</v>
      </c>
      <c r="B6909" s="7">
        <v>42640</v>
      </c>
      <c r="C6909" t="s">
        <v>3829</v>
      </c>
      <c r="D6909" t="s">
        <v>7165</v>
      </c>
      <c r="E6909">
        <v>1001.5839999999999</v>
      </c>
      <c r="F6909">
        <v>2</v>
      </c>
      <c r="G6909">
        <v>0.2</v>
      </c>
      <c r="H6909">
        <v>125.19799999999999</v>
      </c>
      <c r="I6909" t="s">
        <v>69</v>
      </c>
      <c r="J6909" t="s">
        <v>70</v>
      </c>
      <c r="K6909" t="s">
        <v>7166</v>
      </c>
      <c r="L6909" t="s">
        <v>47</v>
      </c>
      <c r="M6909" t="s">
        <v>93</v>
      </c>
      <c r="N6909" t="s">
        <v>94</v>
      </c>
      <c r="O6909">
        <f t="shared" si="107"/>
        <v>2016</v>
      </c>
    </row>
    <row r="6910" spans="1:15" x14ac:dyDescent="0.3">
      <c r="A6910" t="s">
        <v>8359</v>
      </c>
      <c r="B6910" s="7">
        <v>43079</v>
      </c>
      <c r="C6910" t="s">
        <v>542</v>
      </c>
      <c r="D6910" t="s">
        <v>4480</v>
      </c>
      <c r="E6910">
        <v>14.76</v>
      </c>
      <c r="F6910">
        <v>2</v>
      </c>
      <c r="G6910">
        <v>0</v>
      </c>
      <c r="H6910">
        <v>4.2804000000000002</v>
      </c>
      <c r="I6910" t="s">
        <v>32</v>
      </c>
      <c r="J6910" t="s">
        <v>63</v>
      </c>
      <c r="K6910" t="s">
        <v>4481</v>
      </c>
      <c r="L6910" t="s">
        <v>35</v>
      </c>
      <c r="M6910" t="s">
        <v>346</v>
      </c>
      <c r="N6910" t="s">
        <v>4888</v>
      </c>
      <c r="O6910">
        <f t="shared" si="107"/>
        <v>2017</v>
      </c>
    </row>
    <row r="6911" spans="1:15" x14ac:dyDescent="0.3">
      <c r="A6911" t="s">
        <v>8360</v>
      </c>
      <c r="B6911" s="7">
        <v>41895</v>
      </c>
      <c r="C6911" t="s">
        <v>219</v>
      </c>
      <c r="D6911" t="s">
        <v>2605</v>
      </c>
      <c r="E6911">
        <v>2.5019999999999998</v>
      </c>
      <c r="F6911">
        <v>3</v>
      </c>
      <c r="G6911">
        <v>0.7</v>
      </c>
      <c r="H6911">
        <v>-2.0015999999999998</v>
      </c>
      <c r="I6911" t="s">
        <v>44</v>
      </c>
      <c r="J6911" t="s">
        <v>73</v>
      </c>
      <c r="K6911" t="s">
        <v>2606</v>
      </c>
      <c r="L6911" t="s">
        <v>137</v>
      </c>
      <c r="M6911" t="s">
        <v>445</v>
      </c>
      <c r="N6911" t="s">
        <v>446</v>
      </c>
      <c r="O6911">
        <f t="shared" si="107"/>
        <v>2014</v>
      </c>
    </row>
    <row r="6912" spans="1:15" x14ac:dyDescent="0.3">
      <c r="A6912" t="s">
        <v>8361</v>
      </c>
      <c r="B6912" s="7">
        <v>42945</v>
      </c>
      <c r="C6912" t="s">
        <v>2646</v>
      </c>
      <c r="D6912" t="s">
        <v>952</v>
      </c>
      <c r="E6912">
        <v>115.96</v>
      </c>
      <c r="F6912">
        <v>2</v>
      </c>
      <c r="G6912">
        <v>0</v>
      </c>
      <c r="H6912">
        <v>25.511199999999999</v>
      </c>
      <c r="I6912" t="s">
        <v>32</v>
      </c>
      <c r="J6912" t="s">
        <v>33</v>
      </c>
      <c r="K6912" t="s">
        <v>953</v>
      </c>
      <c r="L6912" t="s">
        <v>47</v>
      </c>
      <c r="M6912" t="s">
        <v>93</v>
      </c>
      <c r="N6912" t="s">
        <v>94</v>
      </c>
      <c r="O6912">
        <f t="shared" si="107"/>
        <v>2017</v>
      </c>
    </row>
    <row r="6913" spans="1:15" x14ac:dyDescent="0.3">
      <c r="A6913" t="s">
        <v>8362</v>
      </c>
      <c r="B6913" s="7">
        <v>42948</v>
      </c>
      <c r="C6913" t="s">
        <v>585</v>
      </c>
      <c r="D6913" t="s">
        <v>2829</v>
      </c>
      <c r="E6913">
        <v>186.54</v>
      </c>
      <c r="F6913">
        <v>3</v>
      </c>
      <c r="G6913">
        <v>0</v>
      </c>
      <c r="H6913">
        <v>50.3658</v>
      </c>
      <c r="I6913" t="s">
        <v>44</v>
      </c>
      <c r="J6913" t="s">
        <v>58</v>
      </c>
      <c r="K6913" t="s">
        <v>2830</v>
      </c>
      <c r="L6913" t="s">
        <v>47</v>
      </c>
      <c r="M6913" t="s">
        <v>48</v>
      </c>
      <c r="N6913" t="s">
        <v>120</v>
      </c>
      <c r="O6913">
        <f t="shared" si="107"/>
        <v>2017</v>
      </c>
    </row>
    <row r="6914" spans="1:15" x14ac:dyDescent="0.3">
      <c r="A6914" t="s">
        <v>8363</v>
      </c>
      <c r="B6914" s="7">
        <v>42857</v>
      </c>
      <c r="C6914" t="s">
        <v>4712</v>
      </c>
      <c r="D6914" t="s">
        <v>2345</v>
      </c>
      <c r="E6914">
        <v>159.56</v>
      </c>
      <c r="F6914">
        <v>4</v>
      </c>
      <c r="G6914">
        <v>0</v>
      </c>
      <c r="H6914">
        <v>59.037199999999999</v>
      </c>
      <c r="I6914" t="s">
        <v>69</v>
      </c>
      <c r="J6914" t="s">
        <v>148</v>
      </c>
      <c r="K6914" t="s">
        <v>2346</v>
      </c>
      <c r="L6914" t="s">
        <v>47</v>
      </c>
      <c r="M6914" t="s">
        <v>48</v>
      </c>
      <c r="N6914" t="s">
        <v>49</v>
      </c>
      <c r="O6914">
        <f t="shared" ref="O6914:O6977" si="108">YEAR(B6914)</f>
        <v>2017</v>
      </c>
    </row>
    <row r="6915" spans="1:15" x14ac:dyDescent="0.3">
      <c r="A6915" t="s">
        <v>8364</v>
      </c>
      <c r="B6915" s="7">
        <v>42167</v>
      </c>
      <c r="C6915" t="s">
        <v>759</v>
      </c>
      <c r="D6915" t="s">
        <v>420</v>
      </c>
      <c r="E6915">
        <v>55.984000000000002</v>
      </c>
      <c r="F6915">
        <v>2</v>
      </c>
      <c r="G6915">
        <v>0.2</v>
      </c>
      <c r="H6915">
        <v>4.1988000000000003</v>
      </c>
      <c r="I6915" t="s">
        <v>69</v>
      </c>
      <c r="J6915" t="s">
        <v>70</v>
      </c>
      <c r="K6915" t="s">
        <v>421</v>
      </c>
      <c r="L6915" t="s">
        <v>35</v>
      </c>
      <c r="M6915" t="s">
        <v>55</v>
      </c>
      <c r="N6915" t="s">
        <v>8365</v>
      </c>
      <c r="O6915">
        <f t="shared" si="108"/>
        <v>2015</v>
      </c>
    </row>
    <row r="6916" spans="1:15" x14ac:dyDescent="0.3">
      <c r="A6916" t="s">
        <v>8366</v>
      </c>
      <c r="B6916" s="7">
        <v>41995</v>
      </c>
      <c r="C6916" t="s">
        <v>3074</v>
      </c>
      <c r="D6916" t="s">
        <v>1863</v>
      </c>
      <c r="E6916">
        <v>132.16</v>
      </c>
      <c r="F6916">
        <v>1</v>
      </c>
      <c r="G6916">
        <v>0.2</v>
      </c>
      <c r="H6916">
        <v>9.9120000000000008</v>
      </c>
      <c r="I6916" t="s">
        <v>44</v>
      </c>
      <c r="J6916" t="s">
        <v>58</v>
      </c>
      <c r="K6916" t="s">
        <v>1864</v>
      </c>
      <c r="L6916" t="s">
        <v>99</v>
      </c>
      <c r="M6916" t="s">
        <v>193</v>
      </c>
      <c r="N6916" t="s">
        <v>276</v>
      </c>
      <c r="O6916">
        <f t="shared" si="108"/>
        <v>2014</v>
      </c>
    </row>
    <row r="6917" spans="1:15" x14ac:dyDescent="0.3">
      <c r="A6917" t="s">
        <v>8366</v>
      </c>
      <c r="B6917" s="7">
        <v>41995</v>
      </c>
      <c r="C6917" t="s">
        <v>3074</v>
      </c>
      <c r="D6917" t="s">
        <v>1803</v>
      </c>
      <c r="E6917">
        <v>17.904</v>
      </c>
      <c r="F6917">
        <v>6</v>
      </c>
      <c r="G6917">
        <v>0.8</v>
      </c>
      <c r="H6917">
        <v>-31.332000000000001</v>
      </c>
      <c r="I6917" t="s">
        <v>44</v>
      </c>
      <c r="J6917" t="s">
        <v>73</v>
      </c>
      <c r="K6917" t="s">
        <v>1804</v>
      </c>
      <c r="L6917" t="s">
        <v>99</v>
      </c>
      <c r="M6917" t="s">
        <v>193</v>
      </c>
      <c r="N6917" t="s">
        <v>276</v>
      </c>
      <c r="O6917">
        <f t="shared" si="108"/>
        <v>2014</v>
      </c>
    </row>
    <row r="6918" spans="1:15" x14ac:dyDescent="0.3">
      <c r="A6918" t="s">
        <v>8366</v>
      </c>
      <c r="B6918" s="7">
        <v>41995</v>
      </c>
      <c r="C6918" t="s">
        <v>3074</v>
      </c>
      <c r="D6918" t="s">
        <v>3340</v>
      </c>
      <c r="E6918">
        <v>124.032</v>
      </c>
      <c r="F6918">
        <v>4</v>
      </c>
      <c r="G6918">
        <v>0.2</v>
      </c>
      <c r="H6918">
        <v>44.961599999999997</v>
      </c>
      <c r="I6918" t="s">
        <v>44</v>
      </c>
      <c r="J6918" t="s">
        <v>85</v>
      </c>
      <c r="K6918" t="s">
        <v>3341</v>
      </c>
      <c r="L6918" t="s">
        <v>99</v>
      </c>
      <c r="M6918" t="s">
        <v>193</v>
      </c>
      <c r="N6918" t="s">
        <v>276</v>
      </c>
      <c r="O6918">
        <f t="shared" si="108"/>
        <v>2014</v>
      </c>
    </row>
    <row r="6919" spans="1:15" x14ac:dyDescent="0.3">
      <c r="A6919" t="s">
        <v>8367</v>
      </c>
      <c r="B6919" s="7">
        <v>41989</v>
      </c>
      <c r="C6919" t="s">
        <v>6609</v>
      </c>
      <c r="D6919" t="s">
        <v>3984</v>
      </c>
      <c r="E6919">
        <v>1403.92</v>
      </c>
      <c r="F6919">
        <v>5</v>
      </c>
      <c r="G6919">
        <v>0.2</v>
      </c>
      <c r="H6919">
        <v>70.195999999999998</v>
      </c>
      <c r="I6919" t="s">
        <v>32</v>
      </c>
      <c r="J6919" t="s">
        <v>39</v>
      </c>
      <c r="K6919" t="s">
        <v>3985</v>
      </c>
      <c r="L6919" t="s">
        <v>47</v>
      </c>
      <c r="M6919" t="s">
        <v>48</v>
      </c>
      <c r="N6919" t="s">
        <v>4780</v>
      </c>
      <c r="O6919">
        <f t="shared" si="108"/>
        <v>2014</v>
      </c>
    </row>
    <row r="6920" spans="1:15" x14ac:dyDescent="0.3">
      <c r="A6920" t="s">
        <v>8368</v>
      </c>
      <c r="B6920" s="7">
        <v>42476</v>
      </c>
      <c r="C6920" t="s">
        <v>2162</v>
      </c>
      <c r="D6920" t="s">
        <v>5734</v>
      </c>
      <c r="E6920">
        <v>28.8</v>
      </c>
      <c r="F6920">
        <v>3</v>
      </c>
      <c r="G6920">
        <v>0</v>
      </c>
      <c r="H6920">
        <v>0.86399999999999999</v>
      </c>
      <c r="I6920" t="s">
        <v>44</v>
      </c>
      <c r="J6920" t="s">
        <v>515</v>
      </c>
      <c r="K6920" t="s">
        <v>5735</v>
      </c>
      <c r="L6920" t="s">
        <v>47</v>
      </c>
      <c r="M6920" t="s">
        <v>93</v>
      </c>
      <c r="N6920" t="s">
        <v>94</v>
      </c>
      <c r="O6920">
        <f t="shared" si="108"/>
        <v>2016</v>
      </c>
    </row>
    <row r="6921" spans="1:15" x14ac:dyDescent="0.3">
      <c r="A6921" t="s">
        <v>8369</v>
      </c>
      <c r="B6921" s="7">
        <v>42145</v>
      </c>
      <c r="C6921" t="s">
        <v>3202</v>
      </c>
      <c r="D6921" t="s">
        <v>2751</v>
      </c>
      <c r="E6921">
        <v>24.588000000000001</v>
      </c>
      <c r="F6921">
        <v>2</v>
      </c>
      <c r="G6921">
        <v>0.7</v>
      </c>
      <c r="H6921">
        <v>-18.031199999999998</v>
      </c>
      <c r="I6921" t="s">
        <v>44</v>
      </c>
      <c r="J6921" t="s">
        <v>73</v>
      </c>
      <c r="K6921" t="s">
        <v>2752</v>
      </c>
      <c r="L6921" t="s">
        <v>137</v>
      </c>
      <c r="M6921" t="s">
        <v>138</v>
      </c>
      <c r="N6921" t="s">
        <v>139</v>
      </c>
      <c r="O6921">
        <f t="shared" si="108"/>
        <v>2015</v>
      </c>
    </row>
    <row r="6922" spans="1:15" x14ac:dyDescent="0.3">
      <c r="A6922" t="s">
        <v>8370</v>
      </c>
      <c r="B6922" s="7">
        <v>42792</v>
      </c>
      <c r="C6922" t="s">
        <v>599</v>
      </c>
      <c r="D6922" t="s">
        <v>1851</v>
      </c>
      <c r="E6922">
        <v>356.79</v>
      </c>
      <c r="F6922">
        <v>7</v>
      </c>
      <c r="G6922">
        <v>0</v>
      </c>
      <c r="H6922">
        <v>99.901200000000003</v>
      </c>
      <c r="I6922" t="s">
        <v>44</v>
      </c>
      <c r="J6922" t="s">
        <v>76</v>
      </c>
      <c r="K6922" t="s">
        <v>1852</v>
      </c>
      <c r="L6922" t="s">
        <v>47</v>
      </c>
      <c r="M6922" t="s">
        <v>48</v>
      </c>
      <c r="N6922" t="s">
        <v>7514</v>
      </c>
      <c r="O6922">
        <f t="shared" si="108"/>
        <v>2017</v>
      </c>
    </row>
    <row r="6923" spans="1:15" x14ac:dyDescent="0.3">
      <c r="A6923" t="s">
        <v>8371</v>
      </c>
      <c r="B6923" s="7">
        <v>42829</v>
      </c>
      <c r="C6923" t="s">
        <v>2828</v>
      </c>
      <c r="D6923" t="s">
        <v>2127</v>
      </c>
      <c r="E6923">
        <v>16.98</v>
      </c>
      <c r="F6923">
        <v>1</v>
      </c>
      <c r="G6923">
        <v>0</v>
      </c>
      <c r="H6923">
        <v>8.49</v>
      </c>
      <c r="I6923" t="s">
        <v>44</v>
      </c>
      <c r="J6923" t="s">
        <v>159</v>
      </c>
      <c r="K6923" t="s">
        <v>2128</v>
      </c>
      <c r="L6923" t="s">
        <v>137</v>
      </c>
      <c r="M6923" t="s">
        <v>243</v>
      </c>
      <c r="N6923" t="s">
        <v>244</v>
      </c>
      <c r="O6923">
        <f t="shared" si="108"/>
        <v>2017</v>
      </c>
    </row>
    <row r="6924" spans="1:15" x14ac:dyDescent="0.3">
      <c r="A6924" t="s">
        <v>8372</v>
      </c>
      <c r="B6924" s="7">
        <v>42079</v>
      </c>
      <c r="C6924" t="s">
        <v>2783</v>
      </c>
      <c r="D6924" t="s">
        <v>1738</v>
      </c>
      <c r="E6924">
        <v>491.55</v>
      </c>
      <c r="F6924">
        <v>5</v>
      </c>
      <c r="G6924">
        <v>0</v>
      </c>
      <c r="H6924">
        <v>240.8595</v>
      </c>
      <c r="I6924" t="s">
        <v>44</v>
      </c>
      <c r="J6924" t="s">
        <v>45</v>
      </c>
      <c r="K6924" t="s">
        <v>1739</v>
      </c>
      <c r="L6924" t="s">
        <v>35</v>
      </c>
      <c r="M6924" t="s">
        <v>324</v>
      </c>
      <c r="N6924" t="s">
        <v>1382</v>
      </c>
      <c r="O6924">
        <f t="shared" si="108"/>
        <v>2015</v>
      </c>
    </row>
    <row r="6925" spans="1:15" x14ac:dyDescent="0.3">
      <c r="A6925" t="s">
        <v>8372</v>
      </c>
      <c r="B6925" s="7">
        <v>42079</v>
      </c>
      <c r="C6925" t="s">
        <v>2783</v>
      </c>
      <c r="D6925" t="s">
        <v>1497</v>
      </c>
      <c r="E6925">
        <v>7.38</v>
      </c>
      <c r="F6925">
        <v>2</v>
      </c>
      <c r="G6925">
        <v>0</v>
      </c>
      <c r="H6925">
        <v>3.3948</v>
      </c>
      <c r="I6925" t="s">
        <v>44</v>
      </c>
      <c r="J6925" t="s">
        <v>159</v>
      </c>
      <c r="K6925" t="s">
        <v>1498</v>
      </c>
      <c r="L6925" t="s">
        <v>35</v>
      </c>
      <c r="M6925" t="s">
        <v>324</v>
      </c>
      <c r="N6925" t="s">
        <v>1382</v>
      </c>
      <c r="O6925">
        <f t="shared" si="108"/>
        <v>2015</v>
      </c>
    </row>
    <row r="6926" spans="1:15" x14ac:dyDescent="0.3">
      <c r="A6926" t="s">
        <v>8373</v>
      </c>
      <c r="B6926" s="7">
        <v>42338</v>
      </c>
      <c r="C6926" t="s">
        <v>4028</v>
      </c>
      <c r="D6926" t="s">
        <v>3222</v>
      </c>
      <c r="E6926">
        <v>23.66</v>
      </c>
      <c r="F6926">
        <v>7</v>
      </c>
      <c r="G6926">
        <v>0</v>
      </c>
      <c r="H6926">
        <v>10.883599999999999</v>
      </c>
      <c r="I6926" t="s">
        <v>44</v>
      </c>
      <c r="J6926" t="s">
        <v>85</v>
      </c>
      <c r="K6926" t="s">
        <v>3223</v>
      </c>
      <c r="L6926" t="s">
        <v>137</v>
      </c>
      <c r="M6926" t="s">
        <v>243</v>
      </c>
      <c r="N6926" t="s">
        <v>244</v>
      </c>
      <c r="O6926">
        <f t="shared" si="108"/>
        <v>2015</v>
      </c>
    </row>
    <row r="6927" spans="1:15" x14ac:dyDescent="0.3">
      <c r="A6927" t="s">
        <v>8373</v>
      </c>
      <c r="B6927" s="7">
        <v>42338</v>
      </c>
      <c r="C6927" t="s">
        <v>4028</v>
      </c>
      <c r="D6927" t="s">
        <v>5972</v>
      </c>
      <c r="E6927">
        <v>681.40800000000002</v>
      </c>
      <c r="F6927">
        <v>12</v>
      </c>
      <c r="G6927">
        <v>0.2</v>
      </c>
      <c r="H6927">
        <v>42.588000000000001</v>
      </c>
      <c r="I6927" t="s">
        <v>32</v>
      </c>
      <c r="J6927" t="s">
        <v>33</v>
      </c>
      <c r="K6927" t="s">
        <v>5973</v>
      </c>
      <c r="L6927" t="s">
        <v>137</v>
      </c>
      <c r="M6927" t="s">
        <v>243</v>
      </c>
      <c r="N6927" t="s">
        <v>244</v>
      </c>
      <c r="O6927">
        <f t="shared" si="108"/>
        <v>2015</v>
      </c>
    </row>
    <row r="6928" spans="1:15" x14ac:dyDescent="0.3">
      <c r="A6928" t="s">
        <v>8374</v>
      </c>
      <c r="B6928" s="7">
        <v>42579</v>
      </c>
      <c r="C6928" t="s">
        <v>6393</v>
      </c>
      <c r="D6928" t="s">
        <v>7345</v>
      </c>
      <c r="E6928">
        <v>18.899999999999999</v>
      </c>
      <c r="F6928">
        <v>3</v>
      </c>
      <c r="G6928">
        <v>0</v>
      </c>
      <c r="H6928">
        <v>8.6940000000000008</v>
      </c>
      <c r="I6928" t="s">
        <v>44</v>
      </c>
      <c r="J6928" t="s">
        <v>45</v>
      </c>
      <c r="K6928" t="s">
        <v>7346</v>
      </c>
      <c r="L6928" t="s">
        <v>47</v>
      </c>
      <c r="M6928" t="s">
        <v>48</v>
      </c>
      <c r="N6928" t="s">
        <v>49</v>
      </c>
      <c r="O6928">
        <f t="shared" si="108"/>
        <v>2016</v>
      </c>
    </row>
    <row r="6929" spans="1:15" x14ac:dyDescent="0.3">
      <c r="A6929" t="s">
        <v>8375</v>
      </c>
      <c r="B6929" s="7">
        <v>42544</v>
      </c>
      <c r="C6929" t="s">
        <v>589</v>
      </c>
      <c r="D6929" t="s">
        <v>4441</v>
      </c>
      <c r="E6929">
        <v>93.68</v>
      </c>
      <c r="F6929">
        <v>4</v>
      </c>
      <c r="G6929">
        <v>0</v>
      </c>
      <c r="H6929">
        <v>25.293600000000001</v>
      </c>
      <c r="I6929" t="s">
        <v>44</v>
      </c>
      <c r="J6929" t="s">
        <v>58</v>
      </c>
      <c r="K6929" t="s">
        <v>4442</v>
      </c>
      <c r="L6929" t="s">
        <v>47</v>
      </c>
      <c r="M6929" t="s">
        <v>48</v>
      </c>
      <c r="N6929" t="s">
        <v>120</v>
      </c>
      <c r="O6929">
        <f t="shared" si="108"/>
        <v>2016</v>
      </c>
    </row>
    <row r="6930" spans="1:15" x14ac:dyDescent="0.3">
      <c r="A6930" t="s">
        <v>8375</v>
      </c>
      <c r="B6930" s="7">
        <v>42544</v>
      </c>
      <c r="C6930" t="s">
        <v>589</v>
      </c>
      <c r="D6930" t="s">
        <v>1959</v>
      </c>
      <c r="E6930">
        <v>21.93</v>
      </c>
      <c r="F6930">
        <v>3</v>
      </c>
      <c r="G6930">
        <v>0</v>
      </c>
      <c r="H6930">
        <v>10.3071</v>
      </c>
      <c r="I6930" t="s">
        <v>44</v>
      </c>
      <c r="J6930" t="s">
        <v>45</v>
      </c>
      <c r="K6930" t="s">
        <v>1960</v>
      </c>
      <c r="L6930" t="s">
        <v>47</v>
      </c>
      <c r="M6930" t="s">
        <v>48</v>
      </c>
      <c r="N6930" t="s">
        <v>120</v>
      </c>
      <c r="O6930">
        <f t="shared" si="108"/>
        <v>2016</v>
      </c>
    </row>
    <row r="6931" spans="1:15" x14ac:dyDescent="0.3">
      <c r="A6931" t="s">
        <v>8375</v>
      </c>
      <c r="B6931" s="7">
        <v>42544</v>
      </c>
      <c r="C6931" t="s">
        <v>589</v>
      </c>
      <c r="D6931" t="s">
        <v>1217</v>
      </c>
      <c r="E6931">
        <v>862.34400000000005</v>
      </c>
      <c r="F6931">
        <v>7</v>
      </c>
      <c r="G6931">
        <v>0.2</v>
      </c>
      <c r="H6931">
        <v>97.0137</v>
      </c>
      <c r="I6931" t="s">
        <v>69</v>
      </c>
      <c r="J6931" t="s">
        <v>70</v>
      </c>
      <c r="K6931" t="s">
        <v>1218</v>
      </c>
      <c r="L6931" t="s">
        <v>47</v>
      </c>
      <c r="M6931" t="s">
        <v>48</v>
      </c>
      <c r="N6931" t="s">
        <v>120</v>
      </c>
      <c r="O6931">
        <f t="shared" si="108"/>
        <v>2016</v>
      </c>
    </row>
    <row r="6932" spans="1:15" x14ac:dyDescent="0.3">
      <c r="A6932" t="s">
        <v>8375</v>
      </c>
      <c r="B6932" s="7">
        <v>42544</v>
      </c>
      <c r="C6932" t="s">
        <v>589</v>
      </c>
      <c r="D6932" t="s">
        <v>2331</v>
      </c>
      <c r="E6932">
        <v>19.98</v>
      </c>
      <c r="F6932">
        <v>1</v>
      </c>
      <c r="G6932">
        <v>0</v>
      </c>
      <c r="H6932">
        <v>9.3905999999999992</v>
      </c>
      <c r="I6932" t="s">
        <v>44</v>
      </c>
      <c r="J6932" t="s">
        <v>85</v>
      </c>
      <c r="K6932" t="s">
        <v>2332</v>
      </c>
      <c r="L6932" t="s">
        <v>47</v>
      </c>
      <c r="M6932" t="s">
        <v>48</v>
      </c>
      <c r="N6932" t="s">
        <v>120</v>
      </c>
      <c r="O6932">
        <f t="shared" si="108"/>
        <v>2016</v>
      </c>
    </row>
    <row r="6933" spans="1:15" x14ac:dyDescent="0.3">
      <c r="A6933" t="s">
        <v>8376</v>
      </c>
      <c r="B6933" s="7">
        <v>41834</v>
      </c>
      <c r="C6933" t="s">
        <v>3406</v>
      </c>
      <c r="D6933" t="s">
        <v>8377</v>
      </c>
      <c r="E6933">
        <v>13.494</v>
      </c>
      <c r="F6933">
        <v>1</v>
      </c>
      <c r="G6933">
        <v>0.4</v>
      </c>
      <c r="H6933">
        <v>-2.2490000000000001</v>
      </c>
      <c r="I6933" t="s">
        <v>69</v>
      </c>
      <c r="J6933" t="s">
        <v>70</v>
      </c>
      <c r="K6933" t="s">
        <v>8378</v>
      </c>
      <c r="L6933" t="s">
        <v>137</v>
      </c>
      <c r="M6933" t="s">
        <v>138</v>
      </c>
      <c r="N6933" t="s">
        <v>139</v>
      </c>
      <c r="O6933">
        <f t="shared" si="108"/>
        <v>2014</v>
      </c>
    </row>
    <row r="6934" spans="1:15" x14ac:dyDescent="0.3">
      <c r="A6934" t="s">
        <v>8376</v>
      </c>
      <c r="B6934" s="7">
        <v>41834</v>
      </c>
      <c r="C6934" t="s">
        <v>3406</v>
      </c>
      <c r="D6934" t="s">
        <v>7354</v>
      </c>
      <c r="E6934">
        <v>23.988</v>
      </c>
      <c r="F6934">
        <v>2</v>
      </c>
      <c r="G6934">
        <v>0.4</v>
      </c>
      <c r="H6934">
        <v>-13.993</v>
      </c>
      <c r="I6934" t="s">
        <v>69</v>
      </c>
      <c r="J6934" t="s">
        <v>70</v>
      </c>
      <c r="K6934" t="s">
        <v>7355</v>
      </c>
      <c r="L6934" t="s">
        <v>137</v>
      </c>
      <c r="M6934" t="s">
        <v>138</v>
      </c>
      <c r="N6934" t="s">
        <v>139</v>
      </c>
      <c r="O6934">
        <f t="shared" si="108"/>
        <v>2014</v>
      </c>
    </row>
    <row r="6935" spans="1:15" x14ac:dyDescent="0.3">
      <c r="A6935" t="s">
        <v>8376</v>
      </c>
      <c r="B6935" s="7">
        <v>41834</v>
      </c>
      <c r="C6935" t="s">
        <v>3406</v>
      </c>
      <c r="D6935" t="s">
        <v>8307</v>
      </c>
      <c r="E6935">
        <v>31.984000000000002</v>
      </c>
      <c r="F6935">
        <v>2</v>
      </c>
      <c r="G6935">
        <v>0.2</v>
      </c>
      <c r="H6935">
        <v>1.1994</v>
      </c>
      <c r="I6935" t="s">
        <v>32</v>
      </c>
      <c r="J6935" t="s">
        <v>63</v>
      </c>
      <c r="K6935" t="s">
        <v>8308</v>
      </c>
      <c r="L6935" t="s">
        <v>137</v>
      </c>
      <c r="M6935" t="s">
        <v>138</v>
      </c>
      <c r="N6935" t="s">
        <v>139</v>
      </c>
      <c r="O6935">
        <f t="shared" si="108"/>
        <v>2014</v>
      </c>
    </row>
    <row r="6936" spans="1:15" x14ac:dyDescent="0.3">
      <c r="A6936" t="s">
        <v>8376</v>
      </c>
      <c r="B6936" s="7">
        <v>41834</v>
      </c>
      <c r="C6936" t="s">
        <v>3406</v>
      </c>
      <c r="D6936" t="s">
        <v>3721</v>
      </c>
      <c r="E6936">
        <v>41.584000000000003</v>
      </c>
      <c r="F6936">
        <v>2</v>
      </c>
      <c r="G6936">
        <v>0.2</v>
      </c>
      <c r="H6936">
        <v>4.6782000000000004</v>
      </c>
      <c r="I6936" t="s">
        <v>44</v>
      </c>
      <c r="J6936" t="s">
        <v>66</v>
      </c>
      <c r="K6936" t="s">
        <v>3722</v>
      </c>
      <c r="L6936" t="s">
        <v>137</v>
      </c>
      <c r="M6936" t="s">
        <v>138</v>
      </c>
      <c r="N6936" t="s">
        <v>139</v>
      </c>
      <c r="O6936">
        <f t="shared" si="108"/>
        <v>2014</v>
      </c>
    </row>
    <row r="6937" spans="1:15" x14ac:dyDescent="0.3">
      <c r="A6937" t="s">
        <v>8379</v>
      </c>
      <c r="B6937" s="7">
        <v>43069</v>
      </c>
      <c r="C6937" t="s">
        <v>1223</v>
      </c>
      <c r="D6937" t="s">
        <v>397</v>
      </c>
      <c r="E6937">
        <v>95.975999999999999</v>
      </c>
      <c r="F6937">
        <v>3</v>
      </c>
      <c r="G6937">
        <v>0.2</v>
      </c>
      <c r="H6937">
        <v>-10.7973</v>
      </c>
      <c r="I6937" t="s">
        <v>69</v>
      </c>
      <c r="J6937" t="s">
        <v>148</v>
      </c>
      <c r="K6937" t="s">
        <v>398</v>
      </c>
      <c r="L6937" t="s">
        <v>99</v>
      </c>
      <c r="M6937" t="s">
        <v>100</v>
      </c>
      <c r="N6937" t="s">
        <v>3674</v>
      </c>
      <c r="O6937">
        <f t="shared" si="108"/>
        <v>2017</v>
      </c>
    </row>
    <row r="6938" spans="1:15" x14ac:dyDescent="0.3">
      <c r="A6938" t="s">
        <v>8380</v>
      </c>
      <c r="B6938" s="7">
        <v>42615</v>
      </c>
      <c r="C6938" t="s">
        <v>5089</v>
      </c>
      <c r="D6938" t="s">
        <v>8381</v>
      </c>
      <c r="E6938">
        <v>84.272000000000006</v>
      </c>
      <c r="F6938">
        <v>2</v>
      </c>
      <c r="G6938">
        <v>0.6</v>
      </c>
      <c r="H6938">
        <v>-75.844800000000006</v>
      </c>
      <c r="I6938" t="s">
        <v>32</v>
      </c>
      <c r="J6938" t="s">
        <v>63</v>
      </c>
      <c r="K6938" t="s">
        <v>8382</v>
      </c>
      <c r="L6938" t="s">
        <v>99</v>
      </c>
      <c r="M6938" t="s">
        <v>193</v>
      </c>
      <c r="N6938" t="s">
        <v>276</v>
      </c>
      <c r="O6938">
        <f t="shared" si="108"/>
        <v>2016</v>
      </c>
    </row>
    <row r="6939" spans="1:15" x14ac:dyDescent="0.3">
      <c r="A6939" t="s">
        <v>8383</v>
      </c>
      <c r="B6939" s="7">
        <v>41805</v>
      </c>
      <c r="C6939" t="s">
        <v>3840</v>
      </c>
      <c r="D6939" t="s">
        <v>7761</v>
      </c>
      <c r="E6939">
        <v>36.543999999999997</v>
      </c>
      <c r="F6939">
        <v>2</v>
      </c>
      <c r="G6939">
        <v>0.2</v>
      </c>
      <c r="H6939">
        <v>11.876799999999999</v>
      </c>
      <c r="I6939" t="s">
        <v>44</v>
      </c>
      <c r="J6939" t="s">
        <v>85</v>
      </c>
      <c r="K6939" t="s">
        <v>7762</v>
      </c>
      <c r="L6939" t="s">
        <v>99</v>
      </c>
      <c r="M6939" t="s">
        <v>100</v>
      </c>
      <c r="N6939" t="s">
        <v>3674</v>
      </c>
      <c r="O6939">
        <f t="shared" si="108"/>
        <v>2014</v>
      </c>
    </row>
    <row r="6940" spans="1:15" x14ac:dyDescent="0.3">
      <c r="A6940" t="s">
        <v>8384</v>
      </c>
      <c r="B6940" s="7">
        <v>42679</v>
      </c>
      <c r="C6940" t="s">
        <v>3074</v>
      </c>
      <c r="D6940" t="s">
        <v>8385</v>
      </c>
      <c r="E6940">
        <v>479.72</v>
      </c>
      <c r="F6940">
        <v>4</v>
      </c>
      <c r="G6940">
        <v>0</v>
      </c>
      <c r="H6940">
        <v>52.769199999999998</v>
      </c>
      <c r="I6940" t="s">
        <v>69</v>
      </c>
      <c r="J6940" t="s">
        <v>148</v>
      </c>
      <c r="K6940" t="s">
        <v>8386</v>
      </c>
      <c r="L6940" t="s">
        <v>47</v>
      </c>
      <c r="M6940" t="s">
        <v>93</v>
      </c>
      <c r="N6940" t="s">
        <v>94</v>
      </c>
      <c r="O6940">
        <f t="shared" si="108"/>
        <v>2016</v>
      </c>
    </row>
    <row r="6941" spans="1:15" x14ac:dyDescent="0.3">
      <c r="A6941" t="s">
        <v>8387</v>
      </c>
      <c r="B6941" s="7">
        <v>42912</v>
      </c>
      <c r="C6941" t="s">
        <v>4761</v>
      </c>
      <c r="D6941" t="s">
        <v>2285</v>
      </c>
      <c r="E6941">
        <v>102.36799999999999</v>
      </c>
      <c r="F6941">
        <v>2</v>
      </c>
      <c r="G6941">
        <v>0.2</v>
      </c>
      <c r="H6941">
        <v>37.108400000000003</v>
      </c>
      <c r="I6941" t="s">
        <v>44</v>
      </c>
      <c r="J6941" t="s">
        <v>73</v>
      </c>
      <c r="K6941" t="s">
        <v>2286</v>
      </c>
      <c r="L6941" t="s">
        <v>137</v>
      </c>
      <c r="M6941" t="s">
        <v>243</v>
      </c>
      <c r="N6941" t="s">
        <v>244</v>
      </c>
      <c r="O6941">
        <f t="shared" si="108"/>
        <v>2017</v>
      </c>
    </row>
    <row r="6942" spans="1:15" x14ac:dyDescent="0.3">
      <c r="A6942" t="s">
        <v>8387</v>
      </c>
      <c r="B6942" s="7">
        <v>42912</v>
      </c>
      <c r="C6942" t="s">
        <v>4761</v>
      </c>
      <c r="D6942" t="s">
        <v>2304</v>
      </c>
      <c r="E6942">
        <v>28.4</v>
      </c>
      <c r="F6942">
        <v>5</v>
      </c>
      <c r="G6942">
        <v>0</v>
      </c>
      <c r="H6942">
        <v>8.2360000000000007</v>
      </c>
      <c r="I6942" t="s">
        <v>44</v>
      </c>
      <c r="J6942" t="s">
        <v>515</v>
      </c>
      <c r="K6942" t="s">
        <v>2305</v>
      </c>
      <c r="L6942" t="s">
        <v>137</v>
      </c>
      <c r="M6942" t="s">
        <v>243</v>
      </c>
      <c r="N6942" t="s">
        <v>244</v>
      </c>
      <c r="O6942">
        <f t="shared" si="108"/>
        <v>2017</v>
      </c>
    </row>
    <row r="6943" spans="1:15" x14ac:dyDescent="0.3">
      <c r="A6943" t="s">
        <v>8387</v>
      </c>
      <c r="B6943" s="7">
        <v>42912</v>
      </c>
      <c r="C6943" t="s">
        <v>4761</v>
      </c>
      <c r="D6943" t="s">
        <v>1772</v>
      </c>
      <c r="E6943">
        <v>713.88</v>
      </c>
      <c r="F6943">
        <v>4</v>
      </c>
      <c r="G6943">
        <v>0</v>
      </c>
      <c r="H6943">
        <v>214.16399999999999</v>
      </c>
      <c r="I6943" t="s">
        <v>44</v>
      </c>
      <c r="J6943" t="s">
        <v>58</v>
      </c>
      <c r="K6943" t="s">
        <v>1773</v>
      </c>
      <c r="L6943" t="s">
        <v>137</v>
      </c>
      <c r="M6943" t="s">
        <v>243</v>
      </c>
      <c r="N6943" t="s">
        <v>244</v>
      </c>
      <c r="O6943">
        <f t="shared" si="108"/>
        <v>2017</v>
      </c>
    </row>
    <row r="6944" spans="1:15" x14ac:dyDescent="0.3">
      <c r="A6944" t="s">
        <v>8387</v>
      </c>
      <c r="B6944" s="7">
        <v>42912</v>
      </c>
      <c r="C6944" t="s">
        <v>4761</v>
      </c>
      <c r="D6944" t="s">
        <v>4586</v>
      </c>
      <c r="E6944">
        <v>68.52</v>
      </c>
      <c r="F6944">
        <v>3</v>
      </c>
      <c r="G6944">
        <v>0</v>
      </c>
      <c r="H6944">
        <v>31.519200000000001</v>
      </c>
      <c r="I6944" t="s">
        <v>44</v>
      </c>
      <c r="J6944" t="s">
        <v>85</v>
      </c>
      <c r="K6944" t="s">
        <v>4587</v>
      </c>
      <c r="L6944" t="s">
        <v>137</v>
      </c>
      <c r="M6944" t="s">
        <v>243</v>
      </c>
      <c r="N6944" t="s">
        <v>244</v>
      </c>
      <c r="O6944">
        <f t="shared" si="108"/>
        <v>2017</v>
      </c>
    </row>
    <row r="6945" spans="1:15" x14ac:dyDescent="0.3">
      <c r="A6945" t="s">
        <v>8388</v>
      </c>
      <c r="B6945" s="7">
        <v>42210</v>
      </c>
      <c r="C6945" t="s">
        <v>5968</v>
      </c>
      <c r="D6945" t="s">
        <v>8389</v>
      </c>
      <c r="E6945">
        <v>623.96</v>
      </c>
      <c r="F6945">
        <v>5</v>
      </c>
      <c r="G6945">
        <v>0.2</v>
      </c>
      <c r="H6945">
        <v>38.997500000000002</v>
      </c>
      <c r="I6945" t="s">
        <v>69</v>
      </c>
      <c r="J6945" t="s">
        <v>70</v>
      </c>
      <c r="K6945" t="s">
        <v>8390</v>
      </c>
      <c r="L6945" t="s">
        <v>47</v>
      </c>
      <c r="M6945" t="s">
        <v>48</v>
      </c>
      <c r="N6945" t="s">
        <v>49</v>
      </c>
      <c r="O6945">
        <f t="shared" si="108"/>
        <v>2015</v>
      </c>
    </row>
    <row r="6946" spans="1:15" x14ac:dyDescent="0.3">
      <c r="A6946" t="s">
        <v>8391</v>
      </c>
      <c r="B6946" s="7">
        <v>41905</v>
      </c>
      <c r="C6946" t="s">
        <v>7501</v>
      </c>
      <c r="D6946" t="s">
        <v>3430</v>
      </c>
      <c r="E6946">
        <v>11.12</v>
      </c>
      <c r="F6946">
        <v>4</v>
      </c>
      <c r="G6946">
        <v>0</v>
      </c>
      <c r="H6946">
        <v>5.4488000000000003</v>
      </c>
      <c r="I6946" t="s">
        <v>44</v>
      </c>
      <c r="J6946" t="s">
        <v>73</v>
      </c>
      <c r="K6946" t="s">
        <v>3431</v>
      </c>
      <c r="L6946" t="s">
        <v>137</v>
      </c>
      <c r="M6946" t="s">
        <v>222</v>
      </c>
      <c r="N6946" t="s">
        <v>540</v>
      </c>
      <c r="O6946">
        <f t="shared" si="108"/>
        <v>2014</v>
      </c>
    </row>
    <row r="6947" spans="1:15" x14ac:dyDescent="0.3">
      <c r="A6947" t="s">
        <v>8392</v>
      </c>
      <c r="B6947" s="7">
        <v>42643</v>
      </c>
      <c r="C6947" t="s">
        <v>3057</v>
      </c>
      <c r="D6947" t="s">
        <v>4320</v>
      </c>
      <c r="E6947">
        <v>523.91999999999996</v>
      </c>
      <c r="F6947">
        <v>5</v>
      </c>
      <c r="G6947">
        <v>0.2</v>
      </c>
      <c r="H6947">
        <v>-26.196000000000002</v>
      </c>
      <c r="I6947" t="s">
        <v>32</v>
      </c>
      <c r="J6947" t="s">
        <v>33</v>
      </c>
      <c r="K6947" t="s">
        <v>4321</v>
      </c>
      <c r="L6947" t="s">
        <v>137</v>
      </c>
      <c r="M6947" t="s">
        <v>243</v>
      </c>
      <c r="N6947" t="s">
        <v>244</v>
      </c>
      <c r="O6947">
        <f t="shared" si="108"/>
        <v>2016</v>
      </c>
    </row>
    <row r="6948" spans="1:15" x14ac:dyDescent="0.3">
      <c r="A6948" t="s">
        <v>8393</v>
      </c>
      <c r="B6948" s="7">
        <v>42317</v>
      </c>
      <c r="C6948" t="s">
        <v>1979</v>
      </c>
      <c r="D6948" t="s">
        <v>1088</v>
      </c>
      <c r="E6948">
        <v>2.48</v>
      </c>
      <c r="F6948">
        <v>2</v>
      </c>
      <c r="G6948">
        <v>0</v>
      </c>
      <c r="H6948">
        <v>1.1656</v>
      </c>
      <c r="I6948" t="s">
        <v>44</v>
      </c>
      <c r="J6948" t="s">
        <v>241</v>
      </c>
      <c r="K6948" t="s">
        <v>1089</v>
      </c>
      <c r="L6948" t="s">
        <v>47</v>
      </c>
      <c r="M6948" t="s">
        <v>48</v>
      </c>
      <c r="N6948" t="s">
        <v>505</v>
      </c>
      <c r="O6948">
        <f t="shared" si="108"/>
        <v>2015</v>
      </c>
    </row>
    <row r="6949" spans="1:15" x14ac:dyDescent="0.3">
      <c r="A6949" t="s">
        <v>8394</v>
      </c>
      <c r="B6949" s="7">
        <v>42119</v>
      </c>
      <c r="C6949" t="s">
        <v>1741</v>
      </c>
      <c r="D6949" t="s">
        <v>3247</v>
      </c>
      <c r="E6949">
        <v>221.024</v>
      </c>
      <c r="F6949">
        <v>2</v>
      </c>
      <c r="G6949">
        <v>0.2</v>
      </c>
      <c r="H6949">
        <v>-55.256</v>
      </c>
      <c r="I6949" t="s">
        <v>44</v>
      </c>
      <c r="J6949" t="s">
        <v>58</v>
      </c>
      <c r="K6949" t="s">
        <v>3248</v>
      </c>
      <c r="L6949" t="s">
        <v>99</v>
      </c>
      <c r="M6949" t="s">
        <v>193</v>
      </c>
      <c r="N6949" t="s">
        <v>410</v>
      </c>
      <c r="O6949">
        <f t="shared" si="108"/>
        <v>2015</v>
      </c>
    </row>
    <row r="6950" spans="1:15" x14ac:dyDescent="0.3">
      <c r="A6950" t="s">
        <v>8394</v>
      </c>
      <c r="B6950" s="7">
        <v>42119</v>
      </c>
      <c r="C6950" t="s">
        <v>1741</v>
      </c>
      <c r="D6950" t="s">
        <v>5876</v>
      </c>
      <c r="E6950">
        <v>128.05799999999999</v>
      </c>
      <c r="F6950">
        <v>3</v>
      </c>
      <c r="G6950">
        <v>0.3</v>
      </c>
      <c r="H6950">
        <v>-23.7822</v>
      </c>
      <c r="I6950" t="s">
        <v>32</v>
      </c>
      <c r="J6950" t="s">
        <v>39</v>
      </c>
      <c r="K6950" t="s">
        <v>5877</v>
      </c>
      <c r="L6950" t="s">
        <v>99</v>
      </c>
      <c r="M6950" t="s">
        <v>193</v>
      </c>
      <c r="N6950" t="s">
        <v>410</v>
      </c>
      <c r="O6950">
        <f t="shared" si="108"/>
        <v>2015</v>
      </c>
    </row>
    <row r="6951" spans="1:15" x14ac:dyDescent="0.3">
      <c r="A6951" t="s">
        <v>8395</v>
      </c>
      <c r="B6951" s="7">
        <v>43058</v>
      </c>
      <c r="C6951" t="s">
        <v>2941</v>
      </c>
      <c r="D6951" t="s">
        <v>3959</v>
      </c>
      <c r="E6951">
        <v>58.408000000000001</v>
      </c>
      <c r="F6951">
        <v>7</v>
      </c>
      <c r="G6951">
        <v>0.2</v>
      </c>
      <c r="H6951">
        <v>18.252500000000001</v>
      </c>
      <c r="I6951" t="s">
        <v>44</v>
      </c>
      <c r="J6951" t="s">
        <v>73</v>
      </c>
      <c r="K6951" t="s">
        <v>3960</v>
      </c>
      <c r="L6951" t="s">
        <v>137</v>
      </c>
      <c r="M6951" t="s">
        <v>243</v>
      </c>
      <c r="N6951" t="s">
        <v>244</v>
      </c>
      <c r="O6951">
        <f t="shared" si="108"/>
        <v>2017</v>
      </c>
    </row>
    <row r="6952" spans="1:15" x14ac:dyDescent="0.3">
      <c r="A6952" t="s">
        <v>8395</v>
      </c>
      <c r="B6952" s="7">
        <v>43058</v>
      </c>
      <c r="C6952" t="s">
        <v>2941</v>
      </c>
      <c r="D6952" t="s">
        <v>3351</v>
      </c>
      <c r="E6952">
        <v>79.974000000000004</v>
      </c>
      <c r="F6952">
        <v>3</v>
      </c>
      <c r="G6952">
        <v>0.4</v>
      </c>
      <c r="H6952">
        <v>-29.323799999999999</v>
      </c>
      <c r="I6952" t="s">
        <v>32</v>
      </c>
      <c r="J6952" t="s">
        <v>53</v>
      </c>
      <c r="K6952" t="s">
        <v>3352</v>
      </c>
      <c r="L6952" t="s">
        <v>137</v>
      </c>
      <c r="M6952" t="s">
        <v>243</v>
      </c>
      <c r="N6952" t="s">
        <v>244</v>
      </c>
      <c r="O6952">
        <f t="shared" si="108"/>
        <v>2017</v>
      </c>
    </row>
    <row r="6953" spans="1:15" x14ac:dyDescent="0.3">
      <c r="A6953" t="s">
        <v>8396</v>
      </c>
      <c r="B6953" s="7">
        <v>42328</v>
      </c>
      <c r="C6953" t="s">
        <v>1043</v>
      </c>
      <c r="D6953" t="s">
        <v>8397</v>
      </c>
      <c r="E6953">
        <v>479.988</v>
      </c>
      <c r="F6953">
        <v>2</v>
      </c>
      <c r="G6953">
        <v>0.4</v>
      </c>
      <c r="H6953">
        <v>55.998600000000003</v>
      </c>
      <c r="I6953" t="s">
        <v>69</v>
      </c>
      <c r="J6953" t="s">
        <v>604</v>
      </c>
      <c r="K6953" t="s">
        <v>8398</v>
      </c>
      <c r="L6953" t="s">
        <v>99</v>
      </c>
      <c r="M6953" t="s">
        <v>100</v>
      </c>
      <c r="N6953" t="s">
        <v>722</v>
      </c>
      <c r="O6953">
        <f t="shared" si="108"/>
        <v>2015</v>
      </c>
    </row>
    <row r="6954" spans="1:15" x14ac:dyDescent="0.3">
      <c r="A6954" t="s">
        <v>8399</v>
      </c>
      <c r="B6954" s="7">
        <v>42279</v>
      </c>
      <c r="C6954" t="s">
        <v>292</v>
      </c>
      <c r="D6954" t="s">
        <v>4183</v>
      </c>
      <c r="E6954">
        <v>11.808</v>
      </c>
      <c r="F6954">
        <v>3</v>
      </c>
      <c r="G6954">
        <v>0.2</v>
      </c>
      <c r="H6954">
        <v>4.1327999999999996</v>
      </c>
      <c r="I6954" t="s">
        <v>44</v>
      </c>
      <c r="J6954" t="s">
        <v>73</v>
      </c>
      <c r="K6954" t="s">
        <v>4184</v>
      </c>
      <c r="L6954" t="s">
        <v>47</v>
      </c>
      <c r="M6954" t="s">
        <v>48</v>
      </c>
      <c r="N6954" t="s">
        <v>49</v>
      </c>
      <c r="O6954">
        <f t="shared" si="108"/>
        <v>2015</v>
      </c>
    </row>
    <row r="6955" spans="1:15" x14ac:dyDescent="0.3">
      <c r="A6955" t="s">
        <v>8399</v>
      </c>
      <c r="B6955" s="7">
        <v>42279</v>
      </c>
      <c r="C6955" t="s">
        <v>292</v>
      </c>
      <c r="D6955" t="s">
        <v>6264</v>
      </c>
      <c r="E6955">
        <v>53.567999999999998</v>
      </c>
      <c r="F6955">
        <v>4</v>
      </c>
      <c r="G6955">
        <v>0.2</v>
      </c>
      <c r="H6955">
        <v>19.418399999999998</v>
      </c>
      <c r="I6955" t="s">
        <v>44</v>
      </c>
      <c r="J6955" t="s">
        <v>73</v>
      </c>
      <c r="K6955" t="s">
        <v>6265</v>
      </c>
      <c r="L6955" t="s">
        <v>47</v>
      </c>
      <c r="M6955" t="s">
        <v>48</v>
      </c>
      <c r="N6955" t="s">
        <v>49</v>
      </c>
      <c r="O6955">
        <f t="shared" si="108"/>
        <v>2015</v>
      </c>
    </row>
    <row r="6956" spans="1:15" x14ac:dyDescent="0.3">
      <c r="A6956" t="s">
        <v>8399</v>
      </c>
      <c r="B6956" s="7">
        <v>42279</v>
      </c>
      <c r="C6956" t="s">
        <v>292</v>
      </c>
      <c r="D6956" t="s">
        <v>5007</v>
      </c>
      <c r="E6956">
        <v>503.96</v>
      </c>
      <c r="F6956">
        <v>5</v>
      </c>
      <c r="G6956">
        <v>0.2</v>
      </c>
      <c r="H6956">
        <v>50.396000000000001</v>
      </c>
      <c r="I6956" t="s">
        <v>69</v>
      </c>
      <c r="J6956" t="s">
        <v>70</v>
      </c>
      <c r="K6956" t="s">
        <v>5008</v>
      </c>
      <c r="L6956" t="s">
        <v>47</v>
      </c>
      <c r="M6956" t="s">
        <v>48</v>
      </c>
      <c r="N6956" t="s">
        <v>49</v>
      </c>
      <c r="O6956">
        <f t="shared" si="108"/>
        <v>2015</v>
      </c>
    </row>
    <row r="6957" spans="1:15" x14ac:dyDescent="0.3">
      <c r="A6957" t="s">
        <v>8400</v>
      </c>
      <c r="B6957" s="7">
        <v>42119</v>
      </c>
      <c r="C6957" t="s">
        <v>2358</v>
      </c>
      <c r="D6957" t="s">
        <v>2623</v>
      </c>
      <c r="E6957">
        <v>21.34</v>
      </c>
      <c r="F6957">
        <v>2</v>
      </c>
      <c r="G6957">
        <v>0</v>
      </c>
      <c r="H6957">
        <v>9.8163999999999998</v>
      </c>
      <c r="I6957" t="s">
        <v>44</v>
      </c>
      <c r="J6957" t="s">
        <v>159</v>
      </c>
      <c r="K6957" t="s">
        <v>2624</v>
      </c>
      <c r="L6957" t="s">
        <v>47</v>
      </c>
      <c r="M6957" t="s">
        <v>48</v>
      </c>
      <c r="N6957" t="s">
        <v>49</v>
      </c>
      <c r="O6957">
        <f t="shared" si="108"/>
        <v>2015</v>
      </c>
    </row>
    <row r="6958" spans="1:15" x14ac:dyDescent="0.3">
      <c r="A6958" t="s">
        <v>8401</v>
      </c>
      <c r="B6958" s="7">
        <v>42565</v>
      </c>
      <c r="C6958" t="s">
        <v>8402</v>
      </c>
      <c r="D6958" t="s">
        <v>4890</v>
      </c>
      <c r="E6958">
        <v>36.4</v>
      </c>
      <c r="F6958">
        <v>5</v>
      </c>
      <c r="G6958">
        <v>0</v>
      </c>
      <c r="H6958">
        <v>17.108000000000001</v>
      </c>
      <c r="I6958" t="s">
        <v>44</v>
      </c>
      <c r="J6958" t="s">
        <v>73</v>
      </c>
      <c r="K6958" t="s">
        <v>4891</v>
      </c>
      <c r="L6958" t="s">
        <v>35</v>
      </c>
      <c r="M6958" t="s">
        <v>1129</v>
      </c>
      <c r="N6958" t="s">
        <v>446</v>
      </c>
      <c r="O6958">
        <f t="shared" si="108"/>
        <v>2016</v>
      </c>
    </row>
    <row r="6959" spans="1:15" x14ac:dyDescent="0.3">
      <c r="A6959" t="s">
        <v>8401</v>
      </c>
      <c r="B6959" s="7">
        <v>42565</v>
      </c>
      <c r="C6959" t="s">
        <v>8402</v>
      </c>
      <c r="D6959" t="s">
        <v>156</v>
      </c>
      <c r="E6959">
        <v>51.75</v>
      </c>
      <c r="F6959">
        <v>1</v>
      </c>
      <c r="G6959">
        <v>0</v>
      </c>
      <c r="H6959">
        <v>15.525</v>
      </c>
      <c r="I6959" t="s">
        <v>32</v>
      </c>
      <c r="J6959" t="s">
        <v>63</v>
      </c>
      <c r="K6959" t="s">
        <v>157</v>
      </c>
      <c r="L6959" t="s">
        <v>35</v>
      </c>
      <c r="M6959" t="s">
        <v>1129</v>
      </c>
      <c r="N6959" t="s">
        <v>446</v>
      </c>
      <c r="O6959">
        <f t="shared" si="108"/>
        <v>2016</v>
      </c>
    </row>
    <row r="6960" spans="1:15" x14ac:dyDescent="0.3">
      <c r="A6960" t="s">
        <v>8403</v>
      </c>
      <c r="B6960" s="7">
        <v>42274</v>
      </c>
      <c r="C6960" t="s">
        <v>4335</v>
      </c>
      <c r="D6960" t="s">
        <v>671</v>
      </c>
      <c r="E6960">
        <v>15.51</v>
      </c>
      <c r="F6960">
        <v>1</v>
      </c>
      <c r="G6960">
        <v>0</v>
      </c>
      <c r="H6960">
        <v>4.3428000000000004</v>
      </c>
      <c r="I6960" t="s">
        <v>44</v>
      </c>
      <c r="J6960" t="s">
        <v>58</v>
      </c>
      <c r="K6960" t="s">
        <v>672</v>
      </c>
      <c r="L6960" t="s">
        <v>47</v>
      </c>
      <c r="M6960" t="s">
        <v>48</v>
      </c>
      <c r="N6960" t="s">
        <v>120</v>
      </c>
      <c r="O6960">
        <f t="shared" si="108"/>
        <v>2015</v>
      </c>
    </row>
    <row r="6961" spans="1:15" x14ac:dyDescent="0.3">
      <c r="A6961" t="s">
        <v>8403</v>
      </c>
      <c r="B6961" s="7">
        <v>42274</v>
      </c>
      <c r="C6961" t="s">
        <v>4335</v>
      </c>
      <c r="D6961" t="s">
        <v>497</v>
      </c>
      <c r="E6961">
        <v>146.82</v>
      </c>
      <c r="F6961">
        <v>3</v>
      </c>
      <c r="G6961">
        <v>0</v>
      </c>
      <c r="H6961">
        <v>73.41</v>
      </c>
      <c r="I6961" t="s">
        <v>44</v>
      </c>
      <c r="J6961" t="s">
        <v>85</v>
      </c>
      <c r="K6961" t="s">
        <v>498</v>
      </c>
      <c r="L6961" t="s">
        <v>47</v>
      </c>
      <c r="M6961" t="s">
        <v>48</v>
      </c>
      <c r="N6961" t="s">
        <v>120</v>
      </c>
      <c r="O6961">
        <f t="shared" si="108"/>
        <v>2015</v>
      </c>
    </row>
    <row r="6962" spans="1:15" x14ac:dyDescent="0.3">
      <c r="A6962" t="s">
        <v>8403</v>
      </c>
      <c r="B6962" s="7">
        <v>42274</v>
      </c>
      <c r="C6962" t="s">
        <v>4335</v>
      </c>
      <c r="D6962" t="s">
        <v>1677</v>
      </c>
      <c r="E6962">
        <v>12.96</v>
      </c>
      <c r="F6962">
        <v>2</v>
      </c>
      <c r="G6962">
        <v>0</v>
      </c>
      <c r="H6962">
        <v>6.2207999999999997</v>
      </c>
      <c r="I6962" t="s">
        <v>44</v>
      </c>
      <c r="J6962" t="s">
        <v>85</v>
      </c>
      <c r="K6962" t="s">
        <v>1678</v>
      </c>
      <c r="L6962" t="s">
        <v>47</v>
      </c>
      <c r="M6962" t="s">
        <v>48</v>
      </c>
      <c r="N6962" t="s">
        <v>120</v>
      </c>
      <c r="O6962">
        <f t="shared" si="108"/>
        <v>2015</v>
      </c>
    </row>
    <row r="6963" spans="1:15" x14ac:dyDescent="0.3">
      <c r="A6963" t="s">
        <v>8404</v>
      </c>
      <c r="B6963" s="7">
        <v>43049</v>
      </c>
      <c r="C6963" t="s">
        <v>2559</v>
      </c>
      <c r="D6963" t="s">
        <v>3574</v>
      </c>
      <c r="E6963">
        <v>7.8</v>
      </c>
      <c r="F6963">
        <v>3</v>
      </c>
      <c r="G6963">
        <v>0</v>
      </c>
      <c r="H6963">
        <v>2.1059999999999999</v>
      </c>
      <c r="I6963" t="s">
        <v>44</v>
      </c>
      <c r="J6963" t="s">
        <v>66</v>
      </c>
      <c r="K6963" t="s">
        <v>3575</v>
      </c>
      <c r="L6963" t="s">
        <v>47</v>
      </c>
      <c r="M6963" t="s">
        <v>48</v>
      </c>
      <c r="N6963" t="s">
        <v>2512</v>
      </c>
      <c r="O6963">
        <f t="shared" si="108"/>
        <v>2017</v>
      </c>
    </row>
    <row r="6964" spans="1:15" x14ac:dyDescent="0.3">
      <c r="A6964" t="s">
        <v>8405</v>
      </c>
      <c r="B6964" s="7">
        <v>42567</v>
      </c>
      <c r="C6964" t="s">
        <v>518</v>
      </c>
      <c r="D6964" t="s">
        <v>158</v>
      </c>
      <c r="E6964">
        <v>10.199999999999999</v>
      </c>
      <c r="F6964">
        <v>5</v>
      </c>
      <c r="G6964">
        <v>0</v>
      </c>
      <c r="H6964">
        <v>4.7939999999999996</v>
      </c>
      <c r="I6964" t="s">
        <v>44</v>
      </c>
      <c r="J6964" t="s">
        <v>159</v>
      </c>
      <c r="K6964" t="s">
        <v>160</v>
      </c>
      <c r="L6964" t="s">
        <v>35</v>
      </c>
      <c r="M6964" t="s">
        <v>346</v>
      </c>
      <c r="N6964" t="s">
        <v>347</v>
      </c>
      <c r="O6964">
        <f t="shared" si="108"/>
        <v>2016</v>
      </c>
    </row>
    <row r="6965" spans="1:15" x14ac:dyDescent="0.3">
      <c r="A6965" t="s">
        <v>8405</v>
      </c>
      <c r="B6965" s="7">
        <v>42567</v>
      </c>
      <c r="C6965" t="s">
        <v>518</v>
      </c>
      <c r="D6965" t="s">
        <v>5428</v>
      </c>
      <c r="E6965">
        <v>22.32</v>
      </c>
      <c r="F6965">
        <v>3</v>
      </c>
      <c r="G6965">
        <v>0</v>
      </c>
      <c r="H6965">
        <v>5.58</v>
      </c>
      <c r="I6965" t="s">
        <v>44</v>
      </c>
      <c r="J6965" t="s">
        <v>66</v>
      </c>
      <c r="K6965" t="s">
        <v>5429</v>
      </c>
      <c r="L6965" t="s">
        <v>35</v>
      </c>
      <c r="M6965" t="s">
        <v>346</v>
      </c>
      <c r="N6965" t="s">
        <v>347</v>
      </c>
      <c r="O6965">
        <f t="shared" si="108"/>
        <v>2016</v>
      </c>
    </row>
    <row r="6966" spans="1:15" x14ac:dyDescent="0.3">
      <c r="A6966" t="s">
        <v>8405</v>
      </c>
      <c r="B6966" s="7">
        <v>42567</v>
      </c>
      <c r="C6966" t="s">
        <v>518</v>
      </c>
      <c r="D6966" t="s">
        <v>1855</v>
      </c>
      <c r="E6966">
        <v>24.1</v>
      </c>
      <c r="F6966">
        <v>5</v>
      </c>
      <c r="G6966">
        <v>0</v>
      </c>
      <c r="H6966">
        <v>11.086</v>
      </c>
      <c r="I6966" t="s">
        <v>44</v>
      </c>
      <c r="J6966" t="s">
        <v>73</v>
      </c>
      <c r="K6966" t="s">
        <v>1856</v>
      </c>
      <c r="L6966" t="s">
        <v>35</v>
      </c>
      <c r="M6966" t="s">
        <v>346</v>
      </c>
      <c r="N6966" t="s">
        <v>347</v>
      </c>
      <c r="O6966">
        <f t="shared" si="108"/>
        <v>2016</v>
      </c>
    </row>
    <row r="6967" spans="1:15" x14ac:dyDescent="0.3">
      <c r="A6967" t="s">
        <v>8405</v>
      </c>
      <c r="B6967" s="7">
        <v>42567</v>
      </c>
      <c r="C6967" t="s">
        <v>518</v>
      </c>
      <c r="D6967" t="s">
        <v>4719</v>
      </c>
      <c r="E6967">
        <v>75.98</v>
      </c>
      <c r="F6967">
        <v>2</v>
      </c>
      <c r="G6967">
        <v>0</v>
      </c>
      <c r="H6967">
        <v>18.235199999999999</v>
      </c>
      <c r="I6967" t="s">
        <v>69</v>
      </c>
      <c r="J6967" t="s">
        <v>148</v>
      </c>
      <c r="K6967" t="s">
        <v>4720</v>
      </c>
      <c r="L6967" t="s">
        <v>35</v>
      </c>
      <c r="M6967" t="s">
        <v>346</v>
      </c>
      <c r="N6967" t="s">
        <v>347</v>
      </c>
      <c r="O6967">
        <f t="shared" si="108"/>
        <v>2016</v>
      </c>
    </row>
    <row r="6968" spans="1:15" x14ac:dyDescent="0.3">
      <c r="A6968" t="s">
        <v>8405</v>
      </c>
      <c r="B6968" s="7">
        <v>42567</v>
      </c>
      <c r="C6968" t="s">
        <v>518</v>
      </c>
      <c r="D6968" t="s">
        <v>1734</v>
      </c>
      <c r="E6968">
        <v>6.46</v>
      </c>
      <c r="F6968">
        <v>2</v>
      </c>
      <c r="G6968">
        <v>0</v>
      </c>
      <c r="H6968">
        <v>3.1654</v>
      </c>
      <c r="I6968" t="s">
        <v>44</v>
      </c>
      <c r="J6968" t="s">
        <v>73</v>
      </c>
      <c r="K6968" t="s">
        <v>1735</v>
      </c>
      <c r="L6968" t="s">
        <v>35</v>
      </c>
      <c r="M6968" t="s">
        <v>346</v>
      </c>
      <c r="N6968" t="s">
        <v>347</v>
      </c>
      <c r="O6968">
        <f t="shared" si="108"/>
        <v>2016</v>
      </c>
    </row>
    <row r="6969" spans="1:15" x14ac:dyDescent="0.3">
      <c r="A6969" t="s">
        <v>8405</v>
      </c>
      <c r="B6969" s="7">
        <v>42567</v>
      </c>
      <c r="C6969" t="s">
        <v>518</v>
      </c>
      <c r="D6969" t="s">
        <v>6318</v>
      </c>
      <c r="E6969">
        <v>60.12</v>
      </c>
      <c r="F6969">
        <v>9</v>
      </c>
      <c r="G6969">
        <v>0</v>
      </c>
      <c r="H6969">
        <v>28.857600000000001</v>
      </c>
      <c r="I6969" t="s">
        <v>44</v>
      </c>
      <c r="J6969" t="s">
        <v>85</v>
      </c>
      <c r="K6969" t="s">
        <v>6319</v>
      </c>
      <c r="L6969" t="s">
        <v>35</v>
      </c>
      <c r="M6969" t="s">
        <v>346</v>
      </c>
      <c r="N6969" t="s">
        <v>347</v>
      </c>
      <c r="O6969">
        <f t="shared" si="108"/>
        <v>2016</v>
      </c>
    </row>
    <row r="6970" spans="1:15" x14ac:dyDescent="0.3">
      <c r="A6970" t="s">
        <v>8406</v>
      </c>
      <c r="B6970" s="7">
        <v>42293</v>
      </c>
      <c r="C6970" t="s">
        <v>1307</v>
      </c>
      <c r="D6970" t="s">
        <v>3087</v>
      </c>
      <c r="E6970">
        <v>824.97</v>
      </c>
      <c r="F6970">
        <v>3</v>
      </c>
      <c r="G6970">
        <v>0</v>
      </c>
      <c r="H6970">
        <v>214.4922</v>
      </c>
      <c r="I6970" t="s">
        <v>69</v>
      </c>
      <c r="J6970" t="s">
        <v>70</v>
      </c>
      <c r="K6970" t="s">
        <v>3088</v>
      </c>
      <c r="L6970" t="s">
        <v>137</v>
      </c>
      <c r="M6970" t="s">
        <v>243</v>
      </c>
      <c r="N6970" t="s">
        <v>244</v>
      </c>
      <c r="O6970">
        <f t="shared" si="108"/>
        <v>2015</v>
      </c>
    </row>
    <row r="6971" spans="1:15" x14ac:dyDescent="0.3">
      <c r="A6971" t="s">
        <v>8407</v>
      </c>
      <c r="B6971" s="7">
        <v>42379</v>
      </c>
      <c r="C6971" t="s">
        <v>5531</v>
      </c>
      <c r="D6971" t="s">
        <v>1801</v>
      </c>
      <c r="E6971">
        <v>24.85</v>
      </c>
      <c r="F6971">
        <v>5</v>
      </c>
      <c r="G6971">
        <v>0</v>
      </c>
      <c r="H6971">
        <v>7.7035</v>
      </c>
      <c r="I6971" t="s">
        <v>32</v>
      </c>
      <c r="J6971" t="s">
        <v>63</v>
      </c>
      <c r="K6971" t="s">
        <v>1802</v>
      </c>
      <c r="L6971" t="s">
        <v>47</v>
      </c>
      <c r="M6971" t="s">
        <v>93</v>
      </c>
      <c r="N6971" t="s">
        <v>7951</v>
      </c>
      <c r="O6971">
        <f t="shared" si="108"/>
        <v>2016</v>
      </c>
    </row>
    <row r="6972" spans="1:15" x14ac:dyDescent="0.3">
      <c r="A6972" t="s">
        <v>8408</v>
      </c>
      <c r="B6972" s="7">
        <v>42997</v>
      </c>
      <c r="C6972" t="s">
        <v>3371</v>
      </c>
      <c r="D6972" t="s">
        <v>6030</v>
      </c>
      <c r="E6972">
        <v>12.624000000000001</v>
      </c>
      <c r="F6972">
        <v>2</v>
      </c>
      <c r="G6972">
        <v>0.2</v>
      </c>
      <c r="H6972">
        <v>-2.5247999999999999</v>
      </c>
      <c r="I6972" t="s">
        <v>44</v>
      </c>
      <c r="J6972" t="s">
        <v>58</v>
      </c>
      <c r="K6972" t="s">
        <v>6031</v>
      </c>
      <c r="L6972" t="s">
        <v>47</v>
      </c>
      <c r="M6972" t="s">
        <v>281</v>
      </c>
      <c r="N6972" t="s">
        <v>486</v>
      </c>
      <c r="O6972">
        <f t="shared" si="108"/>
        <v>2017</v>
      </c>
    </row>
    <row r="6973" spans="1:15" x14ac:dyDescent="0.3">
      <c r="A6973" t="s">
        <v>8408</v>
      </c>
      <c r="B6973" s="7">
        <v>42997</v>
      </c>
      <c r="C6973" t="s">
        <v>3371</v>
      </c>
      <c r="D6973" t="s">
        <v>756</v>
      </c>
      <c r="E6973">
        <v>89.584000000000003</v>
      </c>
      <c r="F6973">
        <v>2</v>
      </c>
      <c r="G6973">
        <v>0.2</v>
      </c>
      <c r="H6973">
        <v>4.4791999999999996</v>
      </c>
      <c r="I6973" t="s">
        <v>69</v>
      </c>
      <c r="J6973" t="s">
        <v>148</v>
      </c>
      <c r="K6973" t="s">
        <v>757</v>
      </c>
      <c r="L6973" t="s">
        <v>47</v>
      </c>
      <c r="M6973" t="s">
        <v>281</v>
      </c>
      <c r="N6973" t="s">
        <v>486</v>
      </c>
      <c r="O6973">
        <f t="shared" si="108"/>
        <v>2017</v>
      </c>
    </row>
    <row r="6974" spans="1:15" x14ac:dyDescent="0.3">
      <c r="A6974" t="s">
        <v>8408</v>
      </c>
      <c r="B6974" s="7">
        <v>42997</v>
      </c>
      <c r="C6974" t="s">
        <v>3371</v>
      </c>
      <c r="D6974" t="s">
        <v>5922</v>
      </c>
      <c r="E6974">
        <v>471.92</v>
      </c>
      <c r="F6974">
        <v>2</v>
      </c>
      <c r="G6974">
        <v>0.2</v>
      </c>
      <c r="H6974">
        <v>29.495000000000001</v>
      </c>
      <c r="I6974" t="s">
        <v>69</v>
      </c>
      <c r="J6974" t="s">
        <v>70</v>
      </c>
      <c r="K6974" t="s">
        <v>5923</v>
      </c>
      <c r="L6974" t="s">
        <v>47</v>
      </c>
      <c r="M6974" t="s">
        <v>281</v>
      </c>
      <c r="N6974" t="s">
        <v>486</v>
      </c>
      <c r="O6974">
        <f t="shared" si="108"/>
        <v>2017</v>
      </c>
    </row>
    <row r="6975" spans="1:15" x14ac:dyDescent="0.3">
      <c r="A6975" t="s">
        <v>8408</v>
      </c>
      <c r="B6975" s="7">
        <v>42997</v>
      </c>
      <c r="C6975" t="s">
        <v>3371</v>
      </c>
      <c r="D6975" t="s">
        <v>258</v>
      </c>
      <c r="E6975">
        <v>18.18</v>
      </c>
      <c r="F6975">
        <v>4</v>
      </c>
      <c r="G6975">
        <v>0.7</v>
      </c>
      <c r="H6975">
        <v>-13.938000000000001</v>
      </c>
      <c r="I6975" t="s">
        <v>44</v>
      </c>
      <c r="J6975" t="s">
        <v>73</v>
      </c>
      <c r="K6975" t="s">
        <v>259</v>
      </c>
      <c r="L6975" t="s">
        <v>47</v>
      </c>
      <c r="M6975" t="s">
        <v>281</v>
      </c>
      <c r="N6975" t="s">
        <v>486</v>
      </c>
      <c r="O6975">
        <f t="shared" si="108"/>
        <v>2017</v>
      </c>
    </row>
    <row r="6976" spans="1:15" x14ac:dyDescent="0.3">
      <c r="A6976" t="s">
        <v>8409</v>
      </c>
      <c r="B6976" s="7">
        <v>42993</v>
      </c>
      <c r="C6976" t="s">
        <v>1727</v>
      </c>
      <c r="D6976" t="s">
        <v>6111</v>
      </c>
      <c r="E6976">
        <v>31.744</v>
      </c>
      <c r="F6976">
        <v>2</v>
      </c>
      <c r="G6976">
        <v>0.2</v>
      </c>
      <c r="H6976">
        <v>8.3328000000000007</v>
      </c>
      <c r="I6976" t="s">
        <v>44</v>
      </c>
      <c r="J6976" t="s">
        <v>66</v>
      </c>
      <c r="K6976" t="s">
        <v>6112</v>
      </c>
      <c r="L6976" t="s">
        <v>99</v>
      </c>
      <c r="M6976" t="s">
        <v>100</v>
      </c>
      <c r="N6976" t="s">
        <v>171</v>
      </c>
      <c r="O6976">
        <f t="shared" si="108"/>
        <v>2017</v>
      </c>
    </row>
    <row r="6977" spans="1:15" x14ac:dyDescent="0.3">
      <c r="A6977" t="s">
        <v>8410</v>
      </c>
      <c r="B6977" s="7">
        <v>42183</v>
      </c>
      <c r="C6977" t="s">
        <v>2810</v>
      </c>
      <c r="D6977" t="s">
        <v>4022</v>
      </c>
      <c r="E6977">
        <v>5.9039999999999999</v>
      </c>
      <c r="F6977">
        <v>2</v>
      </c>
      <c r="G6977">
        <v>0.2</v>
      </c>
      <c r="H6977">
        <v>1.9925999999999999</v>
      </c>
      <c r="I6977" t="s">
        <v>44</v>
      </c>
      <c r="J6977" t="s">
        <v>45</v>
      </c>
      <c r="K6977" t="s">
        <v>4023</v>
      </c>
      <c r="L6977" t="s">
        <v>47</v>
      </c>
      <c r="M6977" t="s">
        <v>281</v>
      </c>
      <c r="N6977" t="s">
        <v>282</v>
      </c>
      <c r="O6977">
        <f t="shared" si="108"/>
        <v>2015</v>
      </c>
    </row>
    <row r="6978" spans="1:15" x14ac:dyDescent="0.3">
      <c r="A6978" t="s">
        <v>8410</v>
      </c>
      <c r="B6978" s="7">
        <v>42183</v>
      </c>
      <c r="C6978" t="s">
        <v>2810</v>
      </c>
      <c r="D6978" t="s">
        <v>2137</v>
      </c>
      <c r="E6978">
        <v>621.76</v>
      </c>
      <c r="F6978">
        <v>4</v>
      </c>
      <c r="G6978">
        <v>0.2</v>
      </c>
      <c r="H6978">
        <v>46.631999999999998</v>
      </c>
      <c r="I6978" t="s">
        <v>32</v>
      </c>
      <c r="J6978" t="s">
        <v>63</v>
      </c>
      <c r="K6978" t="s">
        <v>2138</v>
      </c>
      <c r="L6978" t="s">
        <v>47</v>
      </c>
      <c r="M6978" t="s">
        <v>281</v>
      </c>
      <c r="N6978" t="s">
        <v>282</v>
      </c>
      <c r="O6978">
        <f t="shared" ref="O6978:O7041" si="109">YEAR(B6978)</f>
        <v>2015</v>
      </c>
    </row>
    <row r="6979" spans="1:15" x14ac:dyDescent="0.3">
      <c r="A6979" t="s">
        <v>8411</v>
      </c>
      <c r="B6979" s="7">
        <v>42699</v>
      </c>
      <c r="C6979" t="s">
        <v>1615</v>
      </c>
      <c r="D6979" t="s">
        <v>3427</v>
      </c>
      <c r="E6979">
        <v>59.98</v>
      </c>
      <c r="F6979">
        <v>2</v>
      </c>
      <c r="G6979">
        <v>0</v>
      </c>
      <c r="H6979">
        <v>17.994</v>
      </c>
      <c r="I6979" t="s">
        <v>69</v>
      </c>
      <c r="J6979" t="s">
        <v>70</v>
      </c>
      <c r="K6979" t="s">
        <v>3428</v>
      </c>
      <c r="L6979" t="s">
        <v>35</v>
      </c>
      <c r="M6979" t="s">
        <v>1511</v>
      </c>
      <c r="N6979" t="s">
        <v>2873</v>
      </c>
      <c r="O6979">
        <f t="shared" si="109"/>
        <v>2016</v>
      </c>
    </row>
    <row r="6980" spans="1:15" x14ac:dyDescent="0.3">
      <c r="A6980" t="s">
        <v>8412</v>
      </c>
      <c r="B6980" s="7">
        <v>43064</v>
      </c>
      <c r="C6980" t="s">
        <v>842</v>
      </c>
      <c r="D6980" t="s">
        <v>1268</v>
      </c>
      <c r="E6980">
        <v>48.87</v>
      </c>
      <c r="F6980">
        <v>9</v>
      </c>
      <c r="G6980">
        <v>0</v>
      </c>
      <c r="H6980">
        <v>23.946300000000001</v>
      </c>
      <c r="I6980" t="s">
        <v>44</v>
      </c>
      <c r="J6980" t="s">
        <v>85</v>
      </c>
      <c r="K6980" t="s">
        <v>1269</v>
      </c>
      <c r="L6980" t="s">
        <v>35</v>
      </c>
      <c r="M6980" t="s">
        <v>1129</v>
      </c>
      <c r="N6980" t="s">
        <v>1539</v>
      </c>
      <c r="O6980">
        <f t="shared" si="109"/>
        <v>2017</v>
      </c>
    </row>
    <row r="6981" spans="1:15" x14ac:dyDescent="0.3">
      <c r="A6981" t="s">
        <v>8413</v>
      </c>
      <c r="B6981" s="7">
        <v>42749</v>
      </c>
      <c r="C6981" t="s">
        <v>51</v>
      </c>
      <c r="D6981" t="s">
        <v>6947</v>
      </c>
      <c r="E6981">
        <v>154.9</v>
      </c>
      <c r="F6981">
        <v>5</v>
      </c>
      <c r="G6981">
        <v>0</v>
      </c>
      <c r="H6981">
        <v>69.704999999999998</v>
      </c>
      <c r="I6981" t="s">
        <v>44</v>
      </c>
      <c r="J6981" t="s">
        <v>85</v>
      </c>
      <c r="K6981" t="s">
        <v>6948</v>
      </c>
      <c r="L6981" t="s">
        <v>47</v>
      </c>
      <c r="M6981" t="s">
        <v>48</v>
      </c>
      <c r="N6981" t="s">
        <v>49</v>
      </c>
      <c r="O6981">
        <f t="shared" si="109"/>
        <v>2017</v>
      </c>
    </row>
    <row r="6982" spans="1:15" x14ac:dyDescent="0.3">
      <c r="A6982" t="s">
        <v>8414</v>
      </c>
      <c r="B6982" s="7">
        <v>41950</v>
      </c>
      <c r="C6982" t="s">
        <v>1223</v>
      </c>
      <c r="D6982" t="s">
        <v>3798</v>
      </c>
      <c r="E6982">
        <v>5.92</v>
      </c>
      <c r="F6982">
        <v>4</v>
      </c>
      <c r="G6982">
        <v>0</v>
      </c>
      <c r="H6982">
        <v>2.8416000000000001</v>
      </c>
      <c r="I6982" t="s">
        <v>44</v>
      </c>
      <c r="J6982" t="s">
        <v>241</v>
      </c>
      <c r="K6982" t="s">
        <v>3799</v>
      </c>
      <c r="L6982" t="s">
        <v>137</v>
      </c>
      <c r="M6982" t="s">
        <v>243</v>
      </c>
      <c r="N6982" t="s">
        <v>244</v>
      </c>
      <c r="O6982">
        <f t="shared" si="109"/>
        <v>2014</v>
      </c>
    </row>
    <row r="6983" spans="1:15" x14ac:dyDescent="0.3">
      <c r="A6983" t="s">
        <v>8414</v>
      </c>
      <c r="B6983" s="7">
        <v>41950</v>
      </c>
      <c r="C6983" t="s">
        <v>1223</v>
      </c>
      <c r="D6983" t="s">
        <v>6313</v>
      </c>
      <c r="E6983">
        <v>30.18</v>
      </c>
      <c r="F6983">
        <v>3</v>
      </c>
      <c r="G6983">
        <v>0</v>
      </c>
      <c r="H6983">
        <v>13.8828</v>
      </c>
      <c r="I6983" t="s">
        <v>44</v>
      </c>
      <c r="J6983" t="s">
        <v>85</v>
      </c>
      <c r="K6983" t="s">
        <v>6314</v>
      </c>
      <c r="L6983" t="s">
        <v>137</v>
      </c>
      <c r="M6983" t="s">
        <v>243</v>
      </c>
      <c r="N6983" t="s">
        <v>244</v>
      </c>
      <c r="O6983">
        <f t="shared" si="109"/>
        <v>2014</v>
      </c>
    </row>
    <row r="6984" spans="1:15" x14ac:dyDescent="0.3">
      <c r="A6984" t="s">
        <v>8415</v>
      </c>
      <c r="B6984" s="7">
        <v>42614</v>
      </c>
      <c r="C6984" t="s">
        <v>2547</v>
      </c>
      <c r="D6984" t="s">
        <v>1855</v>
      </c>
      <c r="E6984">
        <v>24.1</v>
      </c>
      <c r="F6984">
        <v>5</v>
      </c>
      <c r="G6984">
        <v>0</v>
      </c>
      <c r="H6984">
        <v>11.086</v>
      </c>
      <c r="I6984" t="s">
        <v>44</v>
      </c>
      <c r="J6984" t="s">
        <v>73</v>
      </c>
      <c r="K6984" t="s">
        <v>1856</v>
      </c>
      <c r="L6984" t="s">
        <v>99</v>
      </c>
      <c r="M6984" t="s">
        <v>216</v>
      </c>
      <c r="N6984" t="s">
        <v>779</v>
      </c>
      <c r="O6984">
        <f t="shared" si="109"/>
        <v>2016</v>
      </c>
    </row>
    <row r="6985" spans="1:15" x14ac:dyDescent="0.3">
      <c r="A6985" t="s">
        <v>8415</v>
      </c>
      <c r="B6985" s="7">
        <v>42614</v>
      </c>
      <c r="C6985" t="s">
        <v>2547</v>
      </c>
      <c r="D6985" t="s">
        <v>1391</v>
      </c>
      <c r="E6985">
        <v>8.7799999999999994</v>
      </c>
      <c r="F6985">
        <v>1</v>
      </c>
      <c r="G6985">
        <v>0</v>
      </c>
      <c r="H6985">
        <v>2.2827999999999999</v>
      </c>
      <c r="I6985" t="s">
        <v>69</v>
      </c>
      <c r="J6985" t="s">
        <v>70</v>
      </c>
      <c r="K6985" t="s">
        <v>1392</v>
      </c>
      <c r="L6985" t="s">
        <v>99</v>
      </c>
      <c r="M6985" t="s">
        <v>216</v>
      </c>
      <c r="N6985" t="s">
        <v>779</v>
      </c>
      <c r="O6985">
        <f t="shared" si="109"/>
        <v>2016</v>
      </c>
    </row>
    <row r="6986" spans="1:15" x14ac:dyDescent="0.3">
      <c r="A6986" t="s">
        <v>8415</v>
      </c>
      <c r="B6986" s="7">
        <v>42614</v>
      </c>
      <c r="C6986" t="s">
        <v>2547</v>
      </c>
      <c r="D6986" t="s">
        <v>1877</v>
      </c>
      <c r="E6986">
        <v>376.74</v>
      </c>
      <c r="F6986">
        <v>4</v>
      </c>
      <c r="G6986">
        <v>0.1</v>
      </c>
      <c r="H6986">
        <v>71.162000000000006</v>
      </c>
      <c r="I6986" t="s">
        <v>44</v>
      </c>
      <c r="J6986" t="s">
        <v>76</v>
      </c>
      <c r="K6986" t="s">
        <v>1878</v>
      </c>
      <c r="L6986" t="s">
        <v>99</v>
      </c>
      <c r="M6986" t="s">
        <v>216</v>
      </c>
      <c r="N6986" t="s">
        <v>779</v>
      </c>
      <c r="O6986">
        <f t="shared" si="109"/>
        <v>2016</v>
      </c>
    </row>
    <row r="6987" spans="1:15" x14ac:dyDescent="0.3">
      <c r="A6987" t="s">
        <v>8415</v>
      </c>
      <c r="B6987" s="7">
        <v>42614</v>
      </c>
      <c r="C6987" t="s">
        <v>2547</v>
      </c>
      <c r="D6987" t="s">
        <v>2679</v>
      </c>
      <c r="E6987">
        <v>29.52</v>
      </c>
      <c r="F6987">
        <v>4</v>
      </c>
      <c r="G6987">
        <v>0</v>
      </c>
      <c r="H6987">
        <v>14.4648</v>
      </c>
      <c r="I6987" t="s">
        <v>44</v>
      </c>
      <c r="J6987" t="s">
        <v>73</v>
      </c>
      <c r="K6987" t="s">
        <v>2680</v>
      </c>
      <c r="L6987" t="s">
        <v>99</v>
      </c>
      <c r="M6987" t="s">
        <v>216</v>
      </c>
      <c r="N6987" t="s">
        <v>779</v>
      </c>
      <c r="O6987">
        <f t="shared" si="109"/>
        <v>2016</v>
      </c>
    </row>
    <row r="6988" spans="1:15" x14ac:dyDescent="0.3">
      <c r="A6988" t="s">
        <v>8415</v>
      </c>
      <c r="B6988" s="7">
        <v>42614</v>
      </c>
      <c r="C6988" t="s">
        <v>2547</v>
      </c>
      <c r="D6988" t="s">
        <v>3016</v>
      </c>
      <c r="E6988">
        <v>11.96</v>
      </c>
      <c r="F6988">
        <v>2</v>
      </c>
      <c r="G6988">
        <v>0</v>
      </c>
      <c r="H6988">
        <v>2.99</v>
      </c>
      <c r="I6988" t="s">
        <v>44</v>
      </c>
      <c r="J6988" t="s">
        <v>66</v>
      </c>
      <c r="K6988" t="s">
        <v>3017</v>
      </c>
      <c r="L6988" t="s">
        <v>99</v>
      </c>
      <c r="M6988" t="s">
        <v>216</v>
      </c>
      <c r="N6988" t="s">
        <v>779</v>
      </c>
      <c r="O6988">
        <f t="shared" si="109"/>
        <v>2016</v>
      </c>
    </row>
    <row r="6989" spans="1:15" x14ac:dyDescent="0.3">
      <c r="A6989" t="s">
        <v>8415</v>
      </c>
      <c r="B6989" s="7">
        <v>42614</v>
      </c>
      <c r="C6989" t="s">
        <v>2547</v>
      </c>
      <c r="D6989" t="s">
        <v>3800</v>
      </c>
      <c r="E6989">
        <v>26.4</v>
      </c>
      <c r="F6989">
        <v>5</v>
      </c>
      <c r="G6989">
        <v>0</v>
      </c>
      <c r="H6989">
        <v>12.672000000000001</v>
      </c>
      <c r="I6989" t="s">
        <v>44</v>
      </c>
      <c r="J6989" t="s">
        <v>73</v>
      </c>
      <c r="K6989" t="s">
        <v>3801</v>
      </c>
      <c r="L6989" t="s">
        <v>99</v>
      </c>
      <c r="M6989" t="s">
        <v>216</v>
      </c>
      <c r="N6989" t="s">
        <v>779</v>
      </c>
      <c r="O6989">
        <f t="shared" si="109"/>
        <v>2016</v>
      </c>
    </row>
    <row r="6990" spans="1:15" x14ac:dyDescent="0.3">
      <c r="A6990" t="s">
        <v>8416</v>
      </c>
      <c r="B6990" s="7">
        <v>43050</v>
      </c>
      <c r="C6990" t="s">
        <v>1355</v>
      </c>
      <c r="D6990" t="s">
        <v>4976</v>
      </c>
      <c r="E6990">
        <v>1158.1199999999999</v>
      </c>
      <c r="F6990">
        <v>5</v>
      </c>
      <c r="G6990">
        <v>0.2</v>
      </c>
      <c r="H6990">
        <v>130.2885</v>
      </c>
      <c r="I6990" t="s">
        <v>44</v>
      </c>
      <c r="J6990" t="s">
        <v>76</v>
      </c>
      <c r="K6990" t="s">
        <v>4977</v>
      </c>
      <c r="L6990" t="s">
        <v>35</v>
      </c>
      <c r="M6990" t="s">
        <v>55</v>
      </c>
      <c r="N6990" t="s">
        <v>56</v>
      </c>
      <c r="O6990">
        <f t="shared" si="109"/>
        <v>2017</v>
      </c>
    </row>
    <row r="6991" spans="1:15" x14ac:dyDescent="0.3">
      <c r="A6991" t="s">
        <v>8417</v>
      </c>
      <c r="B6991" s="7">
        <v>43080</v>
      </c>
      <c r="C6991" t="s">
        <v>4583</v>
      </c>
      <c r="D6991" t="s">
        <v>8418</v>
      </c>
      <c r="E6991">
        <v>1.3919999999999999</v>
      </c>
      <c r="F6991">
        <v>2</v>
      </c>
      <c r="G6991">
        <v>0.8</v>
      </c>
      <c r="H6991">
        <v>-3.7584</v>
      </c>
      <c r="I6991" t="s">
        <v>44</v>
      </c>
      <c r="J6991" t="s">
        <v>76</v>
      </c>
      <c r="K6991" t="s">
        <v>8419</v>
      </c>
      <c r="L6991" t="s">
        <v>99</v>
      </c>
      <c r="M6991" t="s">
        <v>100</v>
      </c>
      <c r="N6991" t="s">
        <v>8420</v>
      </c>
      <c r="O6991">
        <f t="shared" si="109"/>
        <v>2017</v>
      </c>
    </row>
    <row r="6992" spans="1:15" x14ac:dyDescent="0.3">
      <c r="A6992" t="s">
        <v>8421</v>
      </c>
      <c r="B6992" s="7">
        <v>42316</v>
      </c>
      <c r="C6992" t="s">
        <v>4540</v>
      </c>
      <c r="D6992" t="s">
        <v>2280</v>
      </c>
      <c r="E6992">
        <v>44.43</v>
      </c>
      <c r="F6992">
        <v>3</v>
      </c>
      <c r="G6992">
        <v>0</v>
      </c>
      <c r="H6992">
        <v>18.660599999999999</v>
      </c>
      <c r="I6992" t="s">
        <v>44</v>
      </c>
      <c r="J6992" t="s">
        <v>76</v>
      </c>
      <c r="K6992" t="s">
        <v>2281</v>
      </c>
      <c r="L6992" t="s">
        <v>35</v>
      </c>
      <c r="M6992" t="s">
        <v>289</v>
      </c>
      <c r="N6992" t="s">
        <v>6790</v>
      </c>
      <c r="O6992">
        <f t="shared" si="109"/>
        <v>2015</v>
      </c>
    </row>
    <row r="6993" spans="1:15" x14ac:dyDescent="0.3">
      <c r="A6993" t="s">
        <v>8421</v>
      </c>
      <c r="B6993" s="7">
        <v>42316</v>
      </c>
      <c r="C6993" t="s">
        <v>4540</v>
      </c>
      <c r="D6993" t="s">
        <v>5174</v>
      </c>
      <c r="E6993">
        <v>226.2</v>
      </c>
      <c r="F6993">
        <v>5</v>
      </c>
      <c r="G6993">
        <v>0</v>
      </c>
      <c r="H6993">
        <v>58.811999999999998</v>
      </c>
      <c r="I6993" t="s">
        <v>69</v>
      </c>
      <c r="J6993" t="s">
        <v>70</v>
      </c>
      <c r="K6993" t="s">
        <v>5175</v>
      </c>
      <c r="L6993" t="s">
        <v>35</v>
      </c>
      <c r="M6993" t="s">
        <v>289</v>
      </c>
      <c r="N6993" t="s">
        <v>6790</v>
      </c>
      <c r="O6993">
        <f t="shared" si="109"/>
        <v>2015</v>
      </c>
    </row>
    <row r="6994" spans="1:15" x14ac:dyDescent="0.3">
      <c r="A6994" t="s">
        <v>8421</v>
      </c>
      <c r="B6994" s="7">
        <v>42316</v>
      </c>
      <c r="C6994" t="s">
        <v>4540</v>
      </c>
      <c r="D6994" t="s">
        <v>4665</v>
      </c>
      <c r="E6994">
        <v>186.54</v>
      </c>
      <c r="F6994">
        <v>3</v>
      </c>
      <c r="G6994">
        <v>0</v>
      </c>
      <c r="H6994">
        <v>41.038800000000002</v>
      </c>
      <c r="I6994" t="s">
        <v>32</v>
      </c>
      <c r="J6994" t="s">
        <v>63</v>
      </c>
      <c r="K6994" t="s">
        <v>4666</v>
      </c>
      <c r="L6994" t="s">
        <v>35</v>
      </c>
      <c r="M6994" t="s">
        <v>289</v>
      </c>
      <c r="N6994" t="s">
        <v>6790</v>
      </c>
      <c r="O6994">
        <f t="shared" si="109"/>
        <v>2015</v>
      </c>
    </row>
    <row r="6995" spans="1:15" x14ac:dyDescent="0.3">
      <c r="A6995" t="s">
        <v>8421</v>
      </c>
      <c r="B6995" s="7">
        <v>42316</v>
      </c>
      <c r="C6995" t="s">
        <v>4540</v>
      </c>
      <c r="D6995" t="s">
        <v>435</v>
      </c>
      <c r="E6995">
        <v>265.86</v>
      </c>
      <c r="F6995">
        <v>7</v>
      </c>
      <c r="G6995">
        <v>0</v>
      </c>
      <c r="H6995">
        <v>79.757999999999996</v>
      </c>
      <c r="I6995" t="s">
        <v>44</v>
      </c>
      <c r="J6995" t="s">
        <v>66</v>
      </c>
      <c r="K6995" t="s">
        <v>436</v>
      </c>
      <c r="L6995" t="s">
        <v>35</v>
      </c>
      <c r="M6995" t="s">
        <v>289</v>
      </c>
      <c r="N6995" t="s">
        <v>6790</v>
      </c>
      <c r="O6995">
        <f t="shared" si="109"/>
        <v>2015</v>
      </c>
    </row>
    <row r="6996" spans="1:15" x14ac:dyDescent="0.3">
      <c r="A6996" t="s">
        <v>8421</v>
      </c>
      <c r="B6996" s="7">
        <v>42316</v>
      </c>
      <c r="C6996" t="s">
        <v>4540</v>
      </c>
      <c r="D6996" t="s">
        <v>1092</v>
      </c>
      <c r="E6996">
        <v>27.9</v>
      </c>
      <c r="F6996">
        <v>5</v>
      </c>
      <c r="G6996">
        <v>0</v>
      </c>
      <c r="H6996">
        <v>6.9749999999999996</v>
      </c>
      <c r="I6996" t="s">
        <v>44</v>
      </c>
      <c r="J6996" t="s">
        <v>66</v>
      </c>
      <c r="K6996" t="s">
        <v>1093</v>
      </c>
      <c r="L6996" t="s">
        <v>35</v>
      </c>
      <c r="M6996" t="s">
        <v>289</v>
      </c>
      <c r="N6996" t="s">
        <v>6790</v>
      </c>
      <c r="O6996">
        <f t="shared" si="109"/>
        <v>2015</v>
      </c>
    </row>
    <row r="6997" spans="1:15" x14ac:dyDescent="0.3">
      <c r="A6997" t="s">
        <v>8422</v>
      </c>
      <c r="B6997" s="7">
        <v>42327</v>
      </c>
      <c r="C6997" t="s">
        <v>5081</v>
      </c>
      <c r="D6997" t="s">
        <v>3618</v>
      </c>
      <c r="E6997">
        <v>31.08</v>
      </c>
      <c r="F6997">
        <v>4</v>
      </c>
      <c r="G6997">
        <v>0</v>
      </c>
      <c r="H6997">
        <v>8.3916000000000004</v>
      </c>
      <c r="I6997" t="s">
        <v>44</v>
      </c>
      <c r="J6997" t="s">
        <v>76</v>
      </c>
      <c r="K6997" t="s">
        <v>3619</v>
      </c>
      <c r="L6997" t="s">
        <v>47</v>
      </c>
      <c r="M6997" t="s">
        <v>1231</v>
      </c>
      <c r="N6997" t="s">
        <v>1232</v>
      </c>
      <c r="O6997">
        <f t="shared" si="109"/>
        <v>2015</v>
      </c>
    </row>
    <row r="6998" spans="1:15" x14ac:dyDescent="0.3">
      <c r="A6998" t="s">
        <v>8423</v>
      </c>
      <c r="B6998" s="7">
        <v>43092</v>
      </c>
      <c r="C6998" t="s">
        <v>625</v>
      </c>
      <c r="D6998" t="s">
        <v>596</v>
      </c>
      <c r="E6998">
        <v>13.84</v>
      </c>
      <c r="F6998">
        <v>4</v>
      </c>
      <c r="G6998">
        <v>0.8</v>
      </c>
      <c r="H6998">
        <v>-22.143999999999998</v>
      </c>
      <c r="I6998" t="s">
        <v>44</v>
      </c>
      <c r="J6998" t="s">
        <v>73</v>
      </c>
      <c r="K6998" t="s">
        <v>597</v>
      </c>
      <c r="L6998" t="s">
        <v>99</v>
      </c>
      <c r="M6998" t="s">
        <v>193</v>
      </c>
      <c r="N6998" t="s">
        <v>2729</v>
      </c>
      <c r="O6998">
        <f t="shared" si="109"/>
        <v>2017</v>
      </c>
    </row>
    <row r="6999" spans="1:15" x14ac:dyDescent="0.3">
      <c r="A6999" t="s">
        <v>8423</v>
      </c>
      <c r="B6999" s="7">
        <v>43092</v>
      </c>
      <c r="C6999" t="s">
        <v>625</v>
      </c>
      <c r="D6999" t="s">
        <v>3792</v>
      </c>
      <c r="E6999">
        <v>175.87200000000001</v>
      </c>
      <c r="F6999">
        <v>4</v>
      </c>
      <c r="G6999">
        <v>0.2</v>
      </c>
      <c r="H6999">
        <v>63.753599999999999</v>
      </c>
      <c r="I6999" t="s">
        <v>44</v>
      </c>
      <c r="J6999" t="s">
        <v>85</v>
      </c>
      <c r="K6999" t="s">
        <v>3793</v>
      </c>
      <c r="L6999" t="s">
        <v>99</v>
      </c>
      <c r="M6999" t="s">
        <v>193</v>
      </c>
      <c r="N6999" t="s">
        <v>2729</v>
      </c>
      <c r="O6999">
        <f t="shared" si="109"/>
        <v>2017</v>
      </c>
    </row>
    <row r="7000" spans="1:15" x14ac:dyDescent="0.3">
      <c r="A7000" t="s">
        <v>8424</v>
      </c>
      <c r="B7000" s="7">
        <v>42629</v>
      </c>
      <c r="C7000" t="s">
        <v>4710</v>
      </c>
      <c r="D7000" t="s">
        <v>2498</v>
      </c>
      <c r="E7000">
        <v>12.96</v>
      </c>
      <c r="F7000">
        <v>2</v>
      </c>
      <c r="G7000">
        <v>0</v>
      </c>
      <c r="H7000">
        <v>6.3503999999999996</v>
      </c>
      <c r="I7000" t="s">
        <v>44</v>
      </c>
      <c r="J7000" t="s">
        <v>85</v>
      </c>
      <c r="K7000" t="s">
        <v>2499</v>
      </c>
      <c r="L7000" t="s">
        <v>47</v>
      </c>
      <c r="M7000" t="s">
        <v>48</v>
      </c>
      <c r="N7000" t="s">
        <v>3596</v>
      </c>
      <c r="O7000">
        <f t="shared" si="109"/>
        <v>2016</v>
      </c>
    </row>
    <row r="7001" spans="1:15" x14ac:dyDescent="0.3">
      <c r="A7001" t="s">
        <v>8425</v>
      </c>
      <c r="B7001" s="7">
        <v>42881</v>
      </c>
      <c r="C7001" t="s">
        <v>1281</v>
      </c>
      <c r="D7001" t="s">
        <v>7115</v>
      </c>
      <c r="E7001">
        <v>208.44</v>
      </c>
      <c r="F7001">
        <v>3</v>
      </c>
      <c r="G7001">
        <v>0</v>
      </c>
      <c r="H7001">
        <v>62.531999999999996</v>
      </c>
      <c r="I7001" t="s">
        <v>44</v>
      </c>
      <c r="J7001" t="s">
        <v>76</v>
      </c>
      <c r="K7001" t="s">
        <v>7116</v>
      </c>
      <c r="L7001" t="s">
        <v>35</v>
      </c>
      <c r="M7001" t="s">
        <v>36</v>
      </c>
      <c r="N7001" t="s">
        <v>1305</v>
      </c>
      <c r="O7001">
        <f t="shared" si="109"/>
        <v>2017</v>
      </c>
    </row>
    <row r="7002" spans="1:15" x14ac:dyDescent="0.3">
      <c r="A7002" t="s">
        <v>8425</v>
      </c>
      <c r="B7002" s="7">
        <v>42881</v>
      </c>
      <c r="C7002" t="s">
        <v>1281</v>
      </c>
      <c r="D7002" t="s">
        <v>1728</v>
      </c>
      <c r="E7002">
        <v>25.76</v>
      </c>
      <c r="F7002">
        <v>2</v>
      </c>
      <c r="G7002">
        <v>0</v>
      </c>
      <c r="H7002">
        <v>0.77280000000000004</v>
      </c>
      <c r="I7002" t="s">
        <v>44</v>
      </c>
      <c r="J7002" t="s">
        <v>515</v>
      </c>
      <c r="K7002" t="s">
        <v>1729</v>
      </c>
      <c r="L7002" t="s">
        <v>35</v>
      </c>
      <c r="M7002" t="s">
        <v>36</v>
      </c>
      <c r="N7002" t="s">
        <v>1305</v>
      </c>
      <c r="O7002">
        <f t="shared" si="109"/>
        <v>2017</v>
      </c>
    </row>
    <row r="7003" spans="1:15" x14ac:dyDescent="0.3">
      <c r="A7003" t="s">
        <v>8426</v>
      </c>
      <c r="B7003" s="7">
        <v>42093</v>
      </c>
      <c r="C7003" t="s">
        <v>5321</v>
      </c>
      <c r="D7003" t="s">
        <v>6216</v>
      </c>
      <c r="E7003">
        <v>366.74400000000003</v>
      </c>
      <c r="F7003">
        <v>4</v>
      </c>
      <c r="G7003">
        <v>0.3</v>
      </c>
      <c r="H7003">
        <v>-110.0232</v>
      </c>
      <c r="I7003" t="s">
        <v>32</v>
      </c>
      <c r="J7003" t="s">
        <v>39</v>
      </c>
      <c r="K7003" t="s">
        <v>6217</v>
      </c>
      <c r="L7003" t="s">
        <v>99</v>
      </c>
      <c r="M7003" t="s">
        <v>193</v>
      </c>
      <c r="N7003" t="s">
        <v>8427</v>
      </c>
      <c r="O7003">
        <f t="shared" si="109"/>
        <v>2015</v>
      </c>
    </row>
    <row r="7004" spans="1:15" x14ac:dyDescent="0.3">
      <c r="A7004" t="s">
        <v>8428</v>
      </c>
      <c r="B7004" s="7">
        <v>41870</v>
      </c>
      <c r="C7004" t="s">
        <v>5746</v>
      </c>
      <c r="D7004" t="s">
        <v>1642</v>
      </c>
      <c r="E7004">
        <v>289.24</v>
      </c>
      <c r="F7004">
        <v>7</v>
      </c>
      <c r="G7004">
        <v>0</v>
      </c>
      <c r="H7004">
        <v>26.031600000000001</v>
      </c>
      <c r="I7004" t="s">
        <v>32</v>
      </c>
      <c r="J7004" t="s">
        <v>63</v>
      </c>
      <c r="K7004" t="s">
        <v>1643</v>
      </c>
      <c r="L7004" t="s">
        <v>47</v>
      </c>
      <c r="M7004" t="s">
        <v>48</v>
      </c>
      <c r="N7004" t="s">
        <v>49</v>
      </c>
      <c r="O7004">
        <f t="shared" si="109"/>
        <v>2014</v>
      </c>
    </row>
    <row r="7005" spans="1:15" x14ac:dyDescent="0.3">
      <c r="A7005" t="s">
        <v>8428</v>
      </c>
      <c r="B7005" s="7">
        <v>41870</v>
      </c>
      <c r="C7005" t="s">
        <v>5746</v>
      </c>
      <c r="D7005" t="s">
        <v>4758</v>
      </c>
      <c r="E7005">
        <v>69.456000000000003</v>
      </c>
      <c r="F7005">
        <v>2</v>
      </c>
      <c r="G7005">
        <v>0.2</v>
      </c>
      <c r="H7005">
        <v>22.5732</v>
      </c>
      <c r="I7005" t="s">
        <v>44</v>
      </c>
      <c r="J7005" t="s">
        <v>73</v>
      </c>
      <c r="K7005" t="s">
        <v>4759</v>
      </c>
      <c r="L7005" t="s">
        <v>47</v>
      </c>
      <c r="M7005" t="s">
        <v>48</v>
      </c>
      <c r="N7005" t="s">
        <v>49</v>
      </c>
      <c r="O7005">
        <f t="shared" si="109"/>
        <v>2014</v>
      </c>
    </row>
    <row r="7006" spans="1:15" x14ac:dyDescent="0.3">
      <c r="A7006" t="s">
        <v>8429</v>
      </c>
      <c r="B7006" s="7">
        <v>41996</v>
      </c>
      <c r="C7006" t="s">
        <v>4120</v>
      </c>
      <c r="D7006" t="s">
        <v>5120</v>
      </c>
      <c r="E7006">
        <v>5.1840000000000002</v>
      </c>
      <c r="F7006">
        <v>1</v>
      </c>
      <c r="G7006">
        <v>0.2</v>
      </c>
      <c r="H7006">
        <v>1.8144</v>
      </c>
      <c r="I7006" t="s">
        <v>44</v>
      </c>
      <c r="J7006" t="s">
        <v>85</v>
      </c>
      <c r="K7006" t="s">
        <v>5121</v>
      </c>
      <c r="L7006" t="s">
        <v>99</v>
      </c>
      <c r="M7006" t="s">
        <v>100</v>
      </c>
      <c r="N7006" t="s">
        <v>6623</v>
      </c>
      <c r="O7006">
        <f t="shared" si="109"/>
        <v>2014</v>
      </c>
    </row>
    <row r="7007" spans="1:15" x14ac:dyDescent="0.3">
      <c r="A7007" t="s">
        <v>8430</v>
      </c>
      <c r="B7007" s="7">
        <v>42309</v>
      </c>
      <c r="C7007" t="s">
        <v>1690</v>
      </c>
      <c r="D7007" t="s">
        <v>7590</v>
      </c>
      <c r="E7007">
        <v>205.16399999999999</v>
      </c>
      <c r="F7007">
        <v>2</v>
      </c>
      <c r="G7007">
        <v>0.1</v>
      </c>
      <c r="H7007">
        <v>13.6776</v>
      </c>
      <c r="I7007" t="s">
        <v>32</v>
      </c>
      <c r="J7007" t="s">
        <v>39</v>
      </c>
      <c r="K7007" t="s">
        <v>7591</v>
      </c>
      <c r="L7007" t="s">
        <v>137</v>
      </c>
      <c r="M7007" t="s">
        <v>243</v>
      </c>
      <c r="N7007" t="s">
        <v>244</v>
      </c>
      <c r="O7007">
        <f t="shared" si="109"/>
        <v>2015</v>
      </c>
    </row>
    <row r="7008" spans="1:15" x14ac:dyDescent="0.3">
      <c r="A7008" t="s">
        <v>8431</v>
      </c>
      <c r="B7008" s="7">
        <v>41988</v>
      </c>
      <c r="C7008" t="s">
        <v>1026</v>
      </c>
      <c r="D7008" t="s">
        <v>5377</v>
      </c>
      <c r="E7008">
        <v>8.5440000000000005</v>
      </c>
      <c r="F7008">
        <v>2</v>
      </c>
      <c r="G7008">
        <v>0.6</v>
      </c>
      <c r="H7008">
        <v>-7.476</v>
      </c>
      <c r="I7008" t="s">
        <v>32</v>
      </c>
      <c r="J7008" t="s">
        <v>63</v>
      </c>
      <c r="K7008" t="s">
        <v>5378</v>
      </c>
      <c r="L7008" t="s">
        <v>99</v>
      </c>
      <c r="M7008" t="s">
        <v>193</v>
      </c>
      <c r="N7008" t="s">
        <v>276</v>
      </c>
      <c r="O7008">
        <f t="shared" si="109"/>
        <v>2014</v>
      </c>
    </row>
    <row r="7009" spans="1:15" x14ac:dyDescent="0.3">
      <c r="A7009" t="s">
        <v>8432</v>
      </c>
      <c r="B7009" s="7">
        <v>42237</v>
      </c>
      <c r="C7009" t="s">
        <v>3481</v>
      </c>
      <c r="D7009" t="s">
        <v>1414</v>
      </c>
      <c r="E7009">
        <v>12.827999999999999</v>
      </c>
      <c r="F7009">
        <v>2</v>
      </c>
      <c r="G7009">
        <v>0.7</v>
      </c>
      <c r="H7009">
        <v>-8.9795999999999996</v>
      </c>
      <c r="I7009" t="s">
        <v>44</v>
      </c>
      <c r="J7009" t="s">
        <v>73</v>
      </c>
      <c r="K7009" t="s">
        <v>1415</v>
      </c>
      <c r="L7009" t="s">
        <v>137</v>
      </c>
      <c r="M7009" t="s">
        <v>445</v>
      </c>
      <c r="N7009" t="s">
        <v>290</v>
      </c>
      <c r="O7009">
        <f t="shared" si="109"/>
        <v>2015</v>
      </c>
    </row>
    <row r="7010" spans="1:15" x14ac:dyDescent="0.3">
      <c r="A7010" t="s">
        <v>8432</v>
      </c>
      <c r="B7010" s="7">
        <v>42237</v>
      </c>
      <c r="C7010" t="s">
        <v>3481</v>
      </c>
      <c r="D7010" t="s">
        <v>1585</v>
      </c>
      <c r="E7010">
        <v>598.45799999999997</v>
      </c>
      <c r="F7010">
        <v>3</v>
      </c>
      <c r="G7010">
        <v>0.3</v>
      </c>
      <c r="H7010">
        <v>-42.747</v>
      </c>
      <c r="I7010" t="s">
        <v>32</v>
      </c>
      <c r="J7010" t="s">
        <v>39</v>
      </c>
      <c r="K7010" t="s">
        <v>1586</v>
      </c>
      <c r="L7010" t="s">
        <v>137</v>
      </c>
      <c r="M7010" t="s">
        <v>445</v>
      </c>
      <c r="N7010" t="s">
        <v>290</v>
      </c>
      <c r="O7010">
        <f t="shared" si="109"/>
        <v>2015</v>
      </c>
    </row>
    <row r="7011" spans="1:15" x14ac:dyDescent="0.3">
      <c r="A7011" t="s">
        <v>8432</v>
      </c>
      <c r="B7011" s="7">
        <v>42237</v>
      </c>
      <c r="C7011" t="s">
        <v>3481</v>
      </c>
      <c r="D7011" t="s">
        <v>5830</v>
      </c>
      <c r="E7011">
        <v>25.984000000000002</v>
      </c>
      <c r="F7011">
        <v>1</v>
      </c>
      <c r="G7011">
        <v>0.2</v>
      </c>
      <c r="H7011">
        <v>-3.8976000000000002</v>
      </c>
      <c r="I7011" t="s">
        <v>32</v>
      </c>
      <c r="J7011" t="s">
        <v>63</v>
      </c>
      <c r="K7011" t="s">
        <v>5831</v>
      </c>
      <c r="L7011" t="s">
        <v>137</v>
      </c>
      <c r="M7011" t="s">
        <v>445</v>
      </c>
      <c r="N7011" t="s">
        <v>290</v>
      </c>
      <c r="O7011">
        <f t="shared" si="109"/>
        <v>2015</v>
      </c>
    </row>
    <row r="7012" spans="1:15" x14ac:dyDescent="0.3">
      <c r="A7012" t="s">
        <v>8433</v>
      </c>
      <c r="B7012" s="7">
        <v>41782</v>
      </c>
      <c r="C7012" t="s">
        <v>1660</v>
      </c>
      <c r="D7012" t="s">
        <v>4984</v>
      </c>
      <c r="E7012">
        <v>17.96</v>
      </c>
      <c r="F7012">
        <v>5</v>
      </c>
      <c r="G7012">
        <v>0.2</v>
      </c>
      <c r="H7012">
        <v>5.8369999999999997</v>
      </c>
      <c r="I7012" t="s">
        <v>44</v>
      </c>
      <c r="J7012" t="s">
        <v>73</v>
      </c>
      <c r="K7012" t="s">
        <v>1080</v>
      </c>
      <c r="L7012" t="s">
        <v>137</v>
      </c>
      <c r="M7012" t="s">
        <v>243</v>
      </c>
      <c r="N7012" t="s">
        <v>244</v>
      </c>
      <c r="O7012">
        <f t="shared" si="109"/>
        <v>2014</v>
      </c>
    </row>
    <row r="7013" spans="1:15" x14ac:dyDescent="0.3">
      <c r="A7013" t="s">
        <v>8433</v>
      </c>
      <c r="B7013" s="7">
        <v>41782</v>
      </c>
      <c r="C7013" t="s">
        <v>1660</v>
      </c>
      <c r="D7013" t="s">
        <v>6141</v>
      </c>
      <c r="E7013">
        <v>5.04</v>
      </c>
      <c r="F7013">
        <v>2</v>
      </c>
      <c r="G7013">
        <v>0</v>
      </c>
      <c r="H7013">
        <v>0.1512</v>
      </c>
      <c r="I7013" t="s">
        <v>44</v>
      </c>
      <c r="J7013" t="s">
        <v>515</v>
      </c>
      <c r="K7013" t="s">
        <v>6142</v>
      </c>
      <c r="L7013" t="s">
        <v>137</v>
      </c>
      <c r="M7013" t="s">
        <v>243</v>
      </c>
      <c r="N7013" t="s">
        <v>244</v>
      </c>
      <c r="O7013">
        <f t="shared" si="109"/>
        <v>2014</v>
      </c>
    </row>
    <row r="7014" spans="1:15" x14ac:dyDescent="0.3">
      <c r="A7014" t="s">
        <v>8433</v>
      </c>
      <c r="B7014" s="7">
        <v>41782</v>
      </c>
      <c r="C7014" t="s">
        <v>1660</v>
      </c>
      <c r="D7014" t="s">
        <v>322</v>
      </c>
      <c r="E7014">
        <v>208.16</v>
      </c>
      <c r="F7014">
        <v>1</v>
      </c>
      <c r="G7014">
        <v>0</v>
      </c>
      <c r="H7014">
        <v>56.203200000000002</v>
      </c>
      <c r="I7014" t="s">
        <v>44</v>
      </c>
      <c r="J7014" t="s">
        <v>76</v>
      </c>
      <c r="K7014" t="s">
        <v>323</v>
      </c>
      <c r="L7014" t="s">
        <v>137</v>
      </c>
      <c r="M7014" t="s">
        <v>243</v>
      </c>
      <c r="N7014" t="s">
        <v>244</v>
      </c>
      <c r="O7014">
        <f t="shared" si="109"/>
        <v>2014</v>
      </c>
    </row>
    <row r="7015" spans="1:15" x14ac:dyDescent="0.3">
      <c r="A7015" t="s">
        <v>8434</v>
      </c>
      <c r="B7015" s="7">
        <v>43078</v>
      </c>
      <c r="C7015" t="s">
        <v>4968</v>
      </c>
      <c r="D7015" t="s">
        <v>2296</v>
      </c>
      <c r="E7015">
        <v>148.25700000000001</v>
      </c>
      <c r="F7015">
        <v>3</v>
      </c>
      <c r="G7015">
        <v>0.15</v>
      </c>
      <c r="H7015">
        <v>15.697800000000001</v>
      </c>
      <c r="I7015" t="s">
        <v>32</v>
      </c>
      <c r="J7015" t="s">
        <v>33</v>
      </c>
      <c r="K7015" t="s">
        <v>2297</v>
      </c>
      <c r="L7015" t="s">
        <v>47</v>
      </c>
      <c r="M7015" t="s">
        <v>48</v>
      </c>
      <c r="N7015" t="s">
        <v>2324</v>
      </c>
      <c r="O7015">
        <f t="shared" si="109"/>
        <v>2017</v>
      </c>
    </row>
    <row r="7016" spans="1:15" x14ac:dyDescent="0.3">
      <c r="A7016" t="s">
        <v>8435</v>
      </c>
      <c r="B7016" s="7">
        <v>41709</v>
      </c>
      <c r="C7016" t="s">
        <v>3901</v>
      </c>
      <c r="D7016" t="s">
        <v>1424</v>
      </c>
      <c r="E7016">
        <v>146.76</v>
      </c>
      <c r="F7016">
        <v>3</v>
      </c>
      <c r="G7016">
        <v>0</v>
      </c>
      <c r="H7016">
        <v>38.157600000000002</v>
      </c>
      <c r="I7016" t="s">
        <v>44</v>
      </c>
      <c r="J7016" t="s">
        <v>76</v>
      </c>
      <c r="K7016" t="s">
        <v>1425</v>
      </c>
      <c r="L7016" t="s">
        <v>35</v>
      </c>
      <c r="M7016" t="s">
        <v>36</v>
      </c>
      <c r="N7016" t="s">
        <v>1296</v>
      </c>
      <c r="O7016">
        <f t="shared" si="109"/>
        <v>2014</v>
      </c>
    </row>
    <row r="7017" spans="1:15" x14ac:dyDescent="0.3">
      <c r="A7017" t="s">
        <v>8435</v>
      </c>
      <c r="B7017" s="7">
        <v>41709</v>
      </c>
      <c r="C7017" t="s">
        <v>3901</v>
      </c>
      <c r="D7017" t="s">
        <v>2317</v>
      </c>
      <c r="E7017">
        <v>32.96</v>
      </c>
      <c r="F7017">
        <v>2</v>
      </c>
      <c r="G7017">
        <v>0</v>
      </c>
      <c r="H7017">
        <v>14.172800000000001</v>
      </c>
      <c r="I7017" t="s">
        <v>69</v>
      </c>
      <c r="J7017" t="s">
        <v>148</v>
      </c>
      <c r="K7017" t="s">
        <v>2318</v>
      </c>
      <c r="L7017" t="s">
        <v>35</v>
      </c>
      <c r="M7017" t="s">
        <v>36</v>
      </c>
      <c r="N7017" t="s">
        <v>1296</v>
      </c>
      <c r="O7017">
        <f t="shared" si="109"/>
        <v>2014</v>
      </c>
    </row>
    <row r="7018" spans="1:15" x14ac:dyDescent="0.3">
      <c r="A7018" t="s">
        <v>8435</v>
      </c>
      <c r="B7018" s="7">
        <v>41709</v>
      </c>
      <c r="C7018" t="s">
        <v>3901</v>
      </c>
      <c r="D7018" t="s">
        <v>1606</v>
      </c>
      <c r="E7018">
        <v>587.97</v>
      </c>
      <c r="F7018">
        <v>3</v>
      </c>
      <c r="G7018">
        <v>0</v>
      </c>
      <c r="H7018">
        <v>164.63159999999999</v>
      </c>
      <c r="I7018" t="s">
        <v>69</v>
      </c>
      <c r="J7018" t="s">
        <v>70</v>
      </c>
      <c r="K7018" t="s">
        <v>1607</v>
      </c>
      <c r="L7018" t="s">
        <v>35</v>
      </c>
      <c r="M7018" t="s">
        <v>36</v>
      </c>
      <c r="N7018" t="s">
        <v>1296</v>
      </c>
      <c r="O7018">
        <f t="shared" si="109"/>
        <v>2014</v>
      </c>
    </row>
    <row r="7019" spans="1:15" x14ac:dyDescent="0.3">
      <c r="A7019" t="s">
        <v>8435</v>
      </c>
      <c r="B7019" s="7">
        <v>41709</v>
      </c>
      <c r="C7019" t="s">
        <v>3901</v>
      </c>
      <c r="D7019" t="s">
        <v>5479</v>
      </c>
      <c r="E7019">
        <v>14.94</v>
      </c>
      <c r="F7019">
        <v>3</v>
      </c>
      <c r="G7019">
        <v>0</v>
      </c>
      <c r="H7019">
        <v>7.0217999999999998</v>
      </c>
      <c r="I7019" t="s">
        <v>44</v>
      </c>
      <c r="J7019" t="s">
        <v>85</v>
      </c>
      <c r="K7019" t="s">
        <v>5480</v>
      </c>
      <c r="L7019" t="s">
        <v>35</v>
      </c>
      <c r="M7019" t="s">
        <v>36</v>
      </c>
      <c r="N7019" t="s">
        <v>1296</v>
      </c>
      <c r="O7019">
        <f t="shared" si="109"/>
        <v>2014</v>
      </c>
    </row>
    <row r="7020" spans="1:15" x14ac:dyDescent="0.3">
      <c r="A7020" t="s">
        <v>8436</v>
      </c>
      <c r="B7020" s="7">
        <v>42544</v>
      </c>
      <c r="C7020" t="s">
        <v>2374</v>
      </c>
      <c r="D7020" t="s">
        <v>6620</v>
      </c>
      <c r="E7020">
        <v>25.83</v>
      </c>
      <c r="F7020">
        <v>7</v>
      </c>
      <c r="G7020">
        <v>0</v>
      </c>
      <c r="H7020">
        <v>12.1401</v>
      </c>
      <c r="I7020" t="s">
        <v>44</v>
      </c>
      <c r="J7020" t="s">
        <v>45</v>
      </c>
      <c r="K7020" t="s">
        <v>6621</v>
      </c>
      <c r="L7020" t="s">
        <v>137</v>
      </c>
      <c r="M7020" t="s">
        <v>243</v>
      </c>
      <c r="N7020" t="s">
        <v>244</v>
      </c>
      <c r="O7020">
        <f t="shared" si="109"/>
        <v>2016</v>
      </c>
    </row>
    <row r="7021" spans="1:15" x14ac:dyDescent="0.3">
      <c r="A7021" t="s">
        <v>8437</v>
      </c>
      <c r="B7021" s="7">
        <v>41874</v>
      </c>
      <c r="C7021" t="s">
        <v>2011</v>
      </c>
      <c r="D7021" t="s">
        <v>8438</v>
      </c>
      <c r="E7021">
        <v>15.552</v>
      </c>
      <c r="F7021">
        <v>3</v>
      </c>
      <c r="G7021">
        <v>0.2</v>
      </c>
      <c r="H7021">
        <v>5.4432</v>
      </c>
      <c r="I7021" t="s">
        <v>44</v>
      </c>
      <c r="J7021" t="s">
        <v>85</v>
      </c>
      <c r="K7021" t="s">
        <v>8439</v>
      </c>
      <c r="L7021" t="s">
        <v>47</v>
      </c>
      <c r="M7021" t="s">
        <v>409</v>
      </c>
      <c r="N7021" t="s">
        <v>715</v>
      </c>
      <c r="O7021">
        <f t="shared" si="109"/>
        <v>2014</v>
      </c>
    </row>
    <row r="7022" spans="1:15" x14ac:dyDescent="0.3">
      <c r="A7022" t="s">
        <v>8437</v>
      </c>
      <c r="B7022" s="7">
        <v>41874</v>
      </c>
      <c r="C7022" t="s">
        <v>2011</v>
      </c>
      <c r="D7022" t="s">
        <v>7777</v>
      </c>
      <c r="E7022">
        <v>6.8</v>
      </c>
      <c r="F7022">
        <v>1</v>
      </c>
      <c r="G7022">
        <v>0.2</v>
      </c>
      <c r="H7022">
        <v>0.51</v>
      </c>
      <c r="I7022" t="s">
        <v>44</v>
      </c>
      <c r="J7022" t="s">
        <v>515</v>
      </c>
      <c r="K7022" t="s">
        <v>7778</v>
      </c>
      <c r="L7022" t="s">
        <v>47</v>
      </c>
      <c r="M7022" t="s">
        <v>409</v>
      </c>
      <c r="N7022" t="s">
        <v>715</v>
      </c>
      <c r="O7022">
        <f t="shared" si="109"/>
        <v>2014</v>
      </c>
    </row>
    <row r="7023" spans="1:15" x14ac:dyDescent="0.3">
      <c r="A7023" t="s">
        <v>8437</v>
      </c>
      <c r="B7023" s="7">
        <v>41874</v>
      </c>
      <c r="C7023" t="s">
        <v>2011</v>
      </c>
      <c r="D7023" t="s">
        <v>901</v>
      </c>
      <c r="E7023">
        <v>4.2240000000000002</v>
      </c>
      <c r="F7023">
        <v>3</v>
      </c>
      <c r="G7023">
        <v>0.2</v>
      </c>
      <c r="H7023">
        <v>1.2672000000000001</v>
      </c>
      <c r="I7023" t="s">
        <v>32</v>
      </c>
      <c r="J7023" t="s">
        <v>63</v>
      </c>
      <c r="K7023" t="s">
        <v>902</v>
      </c>
      <c r="L7023" t="s">
        <v>47</v>
      </c>
      <c r="M7023" t="s">
        <v>409</v>
      </c>
      <c r="N7023" t="s">
        <v>715</v>
      </c>
      <c r="O7023">
        <f t="shared" si="109"/>
        <v>2014</v>
      </c>
    </row>
    <row r="7024" spans="1:15" x14ac:dyDescent="0.3">
      <c r="A7024" t="s">
        <v>8437</v>
      </c>
      <c r="B7024" s="7">
        <v>41874</v>
      </c>
      <c r="C7024" t="s">
        <v>2011</v>
      </c>
      <c r="D7024" t="s">
        <v>1456</v>
      </c>
      <c r="E7024">
        <v>143.63999999999999</v>
      </c>
      <c r="F7024">
        <v>9</v>
      </c>
      <c r="G7024">
        <v>0.2</v>
      </c>
      <c r="H7024">
        <v>10.773</v>
      </c>
      <c r="I7024" t="s">
        <v>69</v>
      </c>
      <c r="J7024" t="s">
        <v>70</v>
      </c>
      <c r="K7024" t="s">
        <v>1457</v>
      </c>
      <c r="L7024" t="s">
        <v>47</v>
      </c>
      <c r="M7024" t="s">
        <v>409</v>
      </c>
      <c r="N7024" t="s">
        <v>715</v>
      </c>
      <c r="O7024">
        <f t="shared" si="109"/>
        <v>2014</v>
      </c>
    </row>
    <row r="7025" spans="1:15" x14ac:dyDescent="0.3">
      <c r="A7025" t="s">
        <v>8437</v>
      </c>
      <c r="B7025" s="7">
        <v>41874</v>
      </c>
      <c r="C7025" t="s">
        <v>2011</v>
      </c>
      <c r="D7025" t="s">
        <v>2444</v>
      </c>
      <c r="E7025">
        <v>31.103999999999999</v>
      </c>
      <c r="F7025">
        <v>6</v>
      </c>
      <c r="G7025">
        <v>0.2</v>
      </c>
      <c r="H7025">
        <v>10.8864</v>
      </c>
      <c r="I7025" t="s">
        <v>44</v>
      </c>
      <c r="J7025" t="s">
        <v>85</v>
      </c>
      <c r="K7025" t="s">
        <v>2445</v>
      </c>
      <c r="L7025" t="s">
        <v>47</v>
      </c>
      <c r="M7025" t="s">
        <v>409</v>
      </c>
      <c r="N7025" t="s">
        <v>715</v>
      </c>
      <c r="O7025">
        <f t="shared" si="109"/>
        <v>2014</v>
      </c>
    </row>
    <row r="7026" spans="1:15" x14ac:dyDescent="0.3">
      <c r="A7026" t="s">
        <v>8437</v>
      </c>
      <c r="B7026" s="7">
        <v>41874</v>
      </c>
      <c r="C7026" t="s">
        <v>2011</v>
      </c>
      <c r="D7026" t="s">
        <v>3585</v>
      </c>
      <c r="E7026">
        <v>223.05600000000001</v>
      </c>
      <c r="F7026">
        <v>9</v>
      </c>
      <c r="G7026">
        <v>0.2</v>
      </c>
      <c r="H7026">
        <v>69.704999999999998</v>
      </c>
      <c r="I7026" t="s">
        <v>44</v>
      </c>
      <c r="J7026" t="s">
        <v>85</v>
      </c>
      <c r="K7026" t="s">
        <v>3586</v>
      </c>
      <c r="L7026" t="s">
        <v>47</v>
      </c>
      <c r="M7026" t="s">
        <v>409</v>
      </c>
      <c r="N7026" t="s">
        <v>715</v>
      </c>
      <c r="O7026">
        <f t="shared" si="109"/>
        <v>2014</v>
      </c>
    </row>
    <row r="7027" spans="1:15" x14ac:dyDescent="0.3">
      <c r="A7027" t="s">
        <v>8440</v>
      </c>
      <c r="B7027" s="7">
        <v>42772</v>
      </c>
      <c r="C7027" t="s">
        <v>1908</v>
      </c>
      <c r="D7027" t="s">
        <v>1805</v>
      </c>
      <c r="E7027">
        <v>227.46</v>
      </c>
      <c r="F7027">
        <v>6</v>
      </c>
      <c r="G7027">
        <v>0</v>
      </c>
      <c r="H7027">
        <v>65.963399999999993</v>
      </c>
      <c r="I7027" t="s">
        <v>69</v>
      </c>
      <c r="J7027" t="s">
        <v>70</v>
      </c>
      <c r="K7027" t="s">
        <v>1806</v>
      </c>
      <c r="L7027" t="s">
        <v>137</v>
      </c>
      <c r="M7027" t="s">
        <v>243</v>
      </c>
      <c r="N7027" t="s">
        <v>244</v>
      </c>
      <c r="O7027">
        <f t="shared" si="109"/>
        <v>2017</v>
      </c>
    </row>
    <row r="7028" spans="1:15" x14ac:dyDescent="0.3">
      <c r="A7028" t="s">
        <v>8440</v>
      </c>
      <c r="B7028" s="7">
        <v>42772</v>
      </c>
      <c r="C7028" t="s">
        <v>1908</v>
      </c>
      <c r="D7028" t="s">
        <v>8071</v>
      </c>
      <c r="E7028">
        <v>46.24</v>
      </c>
      <c r="F7028">
        <v>4</v>
      </c>
      <c r="G7028">
        <v>0.2</v>
      </c>
      <c r="H7028">
        <v>15.606</v>
      </c>
      <c r="I7028" t="s">
        <v>44</v>
      </c>
      <c r="J7028" t="s">
        <v>73</v>
      </c>
      <c r="K7028" t="s">
        <v>8072</v>
      </c>
      <c r="L7028" t="s">
        <v>137</v>
      </c>
      <c r="M7028" t="s">
        <v>243</v>
      </c>
      <c r="N7028" t="s">
        <v>244</v>
      </c>
      <c r="O7028">
        <f t="shared" si="109"/>
        <v>2017</v>
      </c>
    </row>
    <row r="7029" spans="1:15" x14ac:dyDescent="0.3">
      <c r="A7029" t="s">
        <v>8441</v>
      </c>
      <c r="B7029" s="7">
        <v>42764</v>
      </c>
      <c r="C7029" t="s">
        <v>2622</v>
      </c>
      <c r="D7029" t="s">
        <v>2435</v>
      </c>
      <c r="E7029">
        <v>5.22</v>
      </c>
      <c r="F7029">
        <v>2</v>
      </c>
      <c r="G7029">
        <v>0</v>
      </c>
      <c r="H7029">
        <v>2.4011999999999998</v>
      </c>
      <c r="I7029" t="s">
        <v>44</v>
      </c>
      <c r="J7029" t="s">
        <v>45</v>
      </c>
      <c r="K7029" t="s">
        <v>2436</v>
      </c>
      <c r="L7029" t="s">
        <v>137</v>
      </c>
      <c r="M7029" t="s">
        <v>243</v>
      </c>
      <c r="N7029" t="s">
        <v>244</v>
      </c>
      <c r="O7029">
        <f t="shared" si="109"/>
        <v>2017</v>
      </c>
    </row>
    <row r="7030" spans="1:15" x14ac:dyDescent="0.3">
      <c r="A7030" t="s">
        <v>8442</v>
      </c>
      <c r="B7030" s="7">
        <v>42724</v>
      </c>
      <c r="C7030" t="s">
        <v>3214</v>
      </c>
      <c r="D7030" t="s">
        <v>3403</v>
      </c>
      <c r="E7030">
        <v>33.9</v>
      </c>
      <c r="F7030">
        <v>5</v>
      </c>
      <c r="G7030">
        <v>0</v>
      </c>
      <c r="H7030">
        <v>15.593999999999999</v>
      </c>
      <c r="I7030" t="s">
        <v>44</v>
      </c>
      <c r="J7030" t="s">
        <v>85</v>
      </c>
      <c r="K7030" t="s">
        <v>3404</v>
      </c>
      <c r="L7030" t="s">
        <v>99</v>
      </c>
      <c r="M7030" t="s">
        <v>129</v>
      </c>
      <c r="N7030" t="s">
        <v>130</v>
      </c>
      <c r="O7030">
        <f t="shared" si="109"/>
        <v>2016</v>
      </c>
    </row>
    <row r="7031" spans="1:15" x14ac:dyDescent="0.3">
      <c r="A7031" t="s">
        <v>8443</v>
      </c>
      <c r="B7031" s="7">
        <v>42685</v>
      </c>
      <c r="C7031" t="s">
        <v>3641</v>
      </c>
      <c r="D7031" t="s">
        <v>4215</v>
      </c>
      <c r="E7031">
        <v>28.14</v>
      </c>
      <c r="F7031">
        <v>3</v>
      </c>
      <c r="G7031">
        <v>0</v>
      </c>
      <c r="H7031">
        <v>7.8792</v>
      </c>
      <c r="I7031" t="s">
        <v>44</v>
      </c>
      <c r="J7031" t="s">
        <v>58</v>
      </c>
      <c r="K7031" t="s">
        <v>2336</v>
      </c>
      <c r="L7031" t="s">
        <v>137</v>
      </c>
      <c r="M7031" t="s">
        <v>243</v>
      </c>
      <c r="N7031" t="s">
        <v>244</v>
      </c>
      <c r="O7031">
        <f t="shared" si="109"/>
        <v>2016</v>
      </c>
    </row>
    <row r="7032" spans="1:15" x14ac:dyDescent="0.3">
      <c r="A7032" t="s">
        <v>8443</v>
      </c>
      <c r="B7032" s="7">
        <v>42685</v>
      </c>
      <c r="C7032" t="s">
        <v>3641</v>
      </c>
      <c r="D7032" t="s">
        <v>5960</v>
      </c>
      <c r="E7032">
        <v>36</v>
      </c>
      <c r="F7032">
        <v>2</v>
      </c>
      <c r="G7032">
        <v>0</v>
      </c>
      <c r="H7032">
        <v>6.48</v>
      </c>
      <c r="I7032" t="s">
        <v>69</v>
      </c>
      <c r="J7032" t="s">
        <v>148</v>
      </c>
      <c r="K7032" t="s">
        <v>5961</v>
      </c>
      <c r="L7032" t="s">
        <v>137</v>
      </c>
      <c r="M7032" t="s">
        <v>243</v>
      </c>
      <c r="N7032" t="s">
        <v>244</v>
      </c>
      <c r="O7032">
        <f t="shared" si="109"/>
        <v>2016</v>
      </c>
    </row>
    <row r="7033" spans="1:15" x14ac:dyDescent="0.3">
      <c r="A7033" t="s">
        <v>8443</v>
      </c>
      <c r="B7033" s="7">
        <v>42685</v>
      </c>
      <c r="C7033" t="s">
        <v>3641</v>
      </c>
      <c r="D7033" t="s">
        <v>1027</v>
      </c>
      <c r="E7033">
        <v>92.94</v>
      </c>
      <c r="F7033">
        <v>3</v>
      </c>
      <c r="G7033">
        <v>0</v>
      </c>
      <c r="H7033">
        <v>25.093800000000002</v>
      </c>
      <c r="I7033" t="s">
        <v>44</v>
      </c>
      <c r="J7033" t="s">
        <v>66</v>
      </c>
      <c r="K7033" t="s">
        <v>1028</v>
      </c>
      <c r="L7033" t="s">
        <v>137</v>
      </c>
      <c r="M7033" t="s">
        <v>243</v>
      </c>
      <c r="N7033" t="s">
        <v>244</v>
      </c>
      <c r="O7033">
        <f t="shared" si="109"/>
        <v>2016</v>
      </c>
    </row>
    <row r="7034" spans="1:15" x14ac:dyDescent="0.3">
      <c r="A7034" t="s">
        <v>8443</v>
      </c>
      <c r="B7034" s="7">
        <v>42685</v>
      </c>
      <c r="C7034" t="s">
        <v>3641</v>
      </c>
      <c r="D7034" t="s">
        <v>4279</v>
      </c>
      <c r="E7034">
        <v>245.64599999999999</v>
      </c>
      <c r="F7034">
        <v>3</v>
      </c>
      <c r="G7034">
        <v>0.1</v>
      </c>
      <c r="H7034">
        <v>8.1882000000000001</v>
      </c>
      <c r="I7034" t="s">
        <v>32</v>
      </c>
      <c r="J7034" t="s">
        <v>39</v>
      </c>
      <c r="K7034" t="s">
        <v>4280</v>
      </c>
      <c r="L7034" t="s">
        <v>137</v>
      </c>
      <c r="M7034" t="s">
        <v>243</v>
      </c>
      <c r="N7034" t="s">
        <v>244</v>
      </c>
      <c r="O7034">
        <f t="shared" si="109"/>
        <v>2016</v>
      </c>
    </row>
    <row r="7035" spans="1:15" x14ac:dyDescent="0.3">
      <c r="A7035" t="s">
        <v>8443</v>
      </c>
      <c r="B7035" s="7">
        <v>42685</v>
      </c>
      <c r="C7035" t="s">
        <v>3641</v>
      </c>
      <c r="D7035" t="s">
        <v>2438</v>
      </c>
      <c r="E7035">
        <v>55.008000000000003</v>
      </c>
      <c r="F7035">
        <v>3</v>
      </c>
      <c r="G7035">
        <v>0.2</v>
      </c>
      <c r="H7035">
        <v>17.190000000000001</v>
      </c>
      <c r="I7035" t="s">
        <v>44</v>
      </c>
      <c r="J7035" t="s">
        <v>73</v>
      </c>
      <c r="K7035" t="s">
        <v>2439</v>
      </c>
      <c r="L7035" t="s">
        <v>137</v>
      </c>
      <c r="M7035" t="s">
        <v>243</v>
      </c>
      <c r="N7035" t="s">
        <v>244</v>
      </c>
      <c r="O7035">
        <f t="shared" si="109"/>
        <v>2016</v>
      </c>
    </row>
    <row r="7036" spans="1:15" x14ac:dyDescent="0.3">
      <c r="A7036" t="s">
        <v>8443</v>
      </c>
      <c r="B7036" s="7">
        <v>42685</v>
      </c>
      <c r="C7036" t="s">
        <v>3641</v>
      </c>
      <c r="D7036" t="s">
        <v>3104</v>
      </c>
      <c r="E7036">
        <v>35.231999999999999</v>
      </c>
      <c r="F7036">
        <v>3</v>
      </c>
      <c r="G7036">
        <v>0.2</v>
      </c>
      <c r="H7036">
        <v>11.4504</v>
      </c>
      <c r="I7036" t="s">
        <v>44</v>
      </c>
      <c r="J7036" t="s">
        <v>73</v>
      </c>
      <c r="K7036" t="s">
        <v>3105</v>
      </c>
      <c r="L7036" t="s">
        <v>137</v>
      </c>
      <c r="M7036" t="s">
        <v>243</v>
      </c>
      <c r="N7036" t="s">
        <v>244</v>
      </c>
      <c r="O7036">
        <f t="shared" si="109"/>
        <v>2016</v>
      </c>
    </row>
    <row r="7037" spans="1:15" x14ac:dyDescent="0.3">
      <c r="A7037" t="s">
        <v>8444</v>
      </c>
      <c r="B7037" s="7">
        <v>43048</v>
      </c>
      <c r="C7037" t="s">
        <v>3974</v>
      </c>
      <c r="D7037" t="s">
        <v>2176</v>
      </c>
      <c r="E7037">
        <v>523.39200000000005</v>
      </c>
      <c r="F7037">
        <v>3</v>
      </c>
      <c r="G7037">
        <v>0.2</v>
      </c>
      <c r="H7037">
        <v>52.339199999999998</v>
      </c>
      <c r="I7037" t="s">
        <v>32</v>
      </c>
      <c r="J7037" t="s">
        <v>39</v>
      </c>
      <c r="K7037" t="s">
        <v>2177</v>
      </c>
      <c r="L7037" t="s">
        <v>47</v>
      </c>
      <c r="M7037" t="s">
        <v>48</v>
      </c>
      <c r="N7037" t="s">
        <v>840</v>
      </c>
      <c r="O7037">
        <f t="shared" si="109"/>
        <v>2017</v>
      </c>
    </row>
    <row r="7038" spans="1:15" x14ac:dyDescent="0.3">
      <c r="A7038" t="s">
        <v>8445</v>
      </c>
      <c r="B7038" s="7">
        <v>41761</v>
      </c>
      <c r="C7038" t="s">
        <v>6988</v>
      </c>
      <c r="D7038" t="s">
        <v>2916</v>
      </c>
      <c r="E7038">
        <v>479.98399999999998</v>
      </c>
      <c r="F7038">
        <v>2</v>
      </c>
      <c r="G7038">
        <v>0.2</v>
      </c>
      <c r="H7038">
        <v>89.997</v>
      </c>
      <c r="I7038" t="s">
        <v>69</v>
      </c>
      <c r="J7038" t="s">
        <v>1077</v>
      </c>
      <c r="K7038" t="s">
        <v>2917</v>
      </c>
      <c r="L7038" t="s">
        <v>35</v>
      </c>
      <c r="M7038" t="s">
        <v>55</v>
      </c>
      <c r="N7038" t="s">
        <v>1587</v>
      </c>
      <c r="O7038">
        <f t="shared" si="109"/>
        <v>2014</v>
      </c>
    </row>
    <row r="7039" spans="1:15" x14ac:dyDescent="0.3">
      <c r="A7039" t="s">
        <v>8446</v>
      </c>
      <c r="B7039" s="7">
        <v>43000</v>
      </c>
      <c r="C7039" t="s">
        <v>2090</v>
      </c>
      <c r="D7039" t="s">
        <v>4815</v>
      </c>
      <c r="E7039">
        <v>12.96</v>
      </c>
      <c r="F7039">
        <v>2</v>
      </c>
      <c r="G7039">
        <v>0</v>
      </c>
      <c r="H7039">
        <v>6.2207999999999997</v>
      </c>
      <c r="I7039" t="s">
        <v>44</v>
      </c>
      <c r="J7039" t="s">
        <v>85</v>
      </c>
      <c r="K7039" t="s">
        <v>4816</v>
      </c>
      <c r="L7039" t="s">
        <v>35</v>
      </c>
      <c r="M7039" t="s">
        <v>1129</v>
      </c>
      <c r="N7039" t="s">
        <v>3339</v>
      </c>
      <c r="O7039">
        <f t="shared" si="109"/>
        <v>2017</v>
      </c>
    </row>
    <row r="7040" spans="1:15" x14ac:dyDescent="0.3">
      <c r="A7040" t="s">
        <v>8446</v>
      </c>
      <c r="B7040" s="7">
        <v>43000</v>
      </c>
      <c r="C7040" t="s">
        <v>2090</v>
      </c>
      <c r="D7040" t="s">
        <v>8447</v>
      </c>
      <c r="E7040">
        <v>17.940000000000001</v>
      </c>
      <c r="F7040">
        <v>3</v>
      </c>
      <c r="G7040">
        <v>0</v>
      </c>
      <c r="H7040">
        <v>6.4584000000000001</v>
      </c>
      <c r="I7040" t="s">
        <v>44</v>
      </c>
      <c r="J7040" t="s">
        <v>66</v>
      </c>
      <c r="K7040" t="s">
        <v>8448</v>
      </c>
      <c r="L7040" t="s">
        <v>35</v>
      </c>
      <c r="M7040" t="s">
        <v>1129</v>
      </c>
      <c r="N7040" t="s">
        <v>3339</v>
      </c>
      <c r="O7040">
        <f t="shared" si="109"/>
        <v>2017</v>
      </c>
    </row>
    <row r="7041" spans="1:15" x14ac:dyDescent="0.3">
      <c r="A7041" t="s">
        <v>8449</v>
      </c>
      <c r="B7041" s="7">
        <v>43086</v>
      </c>
      <c r="C7041" t="s">
        <v>1825</v>
      </c>
      <c r="D7041" t="s">
        <v>826</v>
      </c>
      <c r="E7041">
        <v>166.72</v>
      </c>
      <c r="F7041">
        <v>2</v>
      </c>
      <c r="G7041">
        <v>0</v>
      </c>
      <c r="H7041">
        <v>41.68</v>
      </c>
      <c r="I7041" t="s">
        <v>44</v>
      </c>
      <c r="J7041" t="s">
        <v>58</v>
      </c>
      <c r="K7041" t="s">
        <v>827</v>
      </c>
      <c r="L7041" t="s">
        <v>137</v>
      </c>
      <c r="M7041" t="s">
        <v>243</v>
      </c>
      <c r="N7041" t="s">
        <v>244</v>
      </c>
      <c r="O7041">
        <f t="shared" si="109"/>
        <v>2017</v>
      </c>
    </row>
    <row r="7042" spans="1:15" x14ac:dyDescent="0.3">
      <c r="A7042" t="s">
        <v>8449</v>
      </c>
      <c r="B7042" s="7">
        <v>43086</v>
      </c>
      <c r="C7042" t="s">
        <v>1825</v>
      </c>
      <c r="D7042" t="s">
        <v>4863</v>
      </c>
      <c r="E7042">
        <v>24.815999999999999</v>
      </c>
      <c r="F7042">
        <v>3</v>
      </c>
      <c r="G7042">
        <v>0.2</v>
      </c>
      <c r="H7042">
        <v>8.3754000000000008</v>
      </c>
      <c r="I7042" t="s">
        <v>44</v>
      </c>
      <c r="J7042" t="s">
        <v>73</v>
      </c>
      <c r="K7042" t="s">
        <v>4864</v>
      </c>
      <c r="L7042" t="s">
        <v>137</v>
      </c>
      <c r="M7042" t="s">
        <v>243</v>
      </c>
      <c r="N7042" t="s">
        <v>244</v>
      </c>
      <c r="O7042">
        <f t="shared" ref="O7042:O7105" si="110">YEAR(B7042)</f>
        <v>2017</v>
      </c>
    </row>
    <row r="7043" spans="1:15" x14ac:dyDescent="0.3">
      <c r="A7043" t="s">
        <v>8449</v>
      </c>
      <c r="B7043" s="7">
        <v>43086</v>
      </c>
      <c r="C7043" t="s">
        <v>1825</v>
      </c>
      <c r="D7043" t="s">
        <v>4665</v>
      </c>
      <c r="E7043">
        <v>124.36</v>
      </c>
      <c r="F7043">
        <v>2</v>
      </c>
      <c r="G7043">
        <v>0</v>
      </c>
      <c r="H7043">
        <v>27.359200000000001</v>
      </c>
      <c r="I7043" t="s">
        <v>32</v>
      </c>
      <c r="J7043" t="s">
        <v>63</v>
      </c>
      <c r="K7043" t="s">
        <v>4666</v>
      </c>
      <c r="L7043" t="s">
        <v>137</v>
      </c>
      <c r="M7043" t="s">
        <v>243</v>
      </c>
      <c r="N7043" t="s">
        <v>244</v>
      </c>
      <c r="O7043">
        <f t="shared" si="110"/>
        <v>2017</v>
      </c>
    </row>
    <row r="7044" spans="1:15" x14ac:dyDescent="0.3">
      <c r="A7044" t="s">
        <v>8450</v>
      </c>
      <c r="B7044" s="7">
        <v>42934</v>
      </c>
      <c r="C7044" t="s">
        <v>2026</v>
      </c>
      <c r="D7044" t="s">
        <v>6895</v>
      </c>
      <c r="E7044">
        <v>599.97</v>
      </c>
      <c r="F7044">
        <v>5</v>
      </c>
      <c r="G7044">
        <v>0.4</v>
      </c>
      <c r="H7044">
        <v>69.996499999999997</v>
      </c>
      <c r="I7044" t="s">
        <v>69</v>
      </c>
      <c r="J7044" t="s">
        <v>1077</v>
      </c>
      <c r="K7044" t="s">
        <v>6896</v>
      </c>
      <c r="L7044" t="s">
        <v>137</v>
      </c>
      <c r="M7044" t="s">
        <v>138</v>
      </c>
      <c r="N7044" t="s">
        <v>139</v>
      </c>
      <c r="O7044">
        <f t="shared" si="110"/>
        <v>2017</v>
      </c>
    </row>
    <row r="7045" spans="1:15" x14ac:dyDescent="0.3">
      <c r="A7045" t="s">
        <v>8450</v>
      </c>
      <c r="B7045" s="7">
        <v>42934</v>
      </c>
      <c r="C7045" t="s">
        <v>2026</v>
      </c>
      <c r="D7045" t="s">
        <v>1625</v>
      </c>
      <c r="E7045">
        <v>198.744</v>
      </c>
      <c r="F7045">
        <v>4</v>
      </c>
      <c r="G7045">
        <v>0.3</v>
      </c>
      <c r="H7045">
        <v>-14.196</v>
      </c>
      <c r="I7045" t="s">
        <v>32</v>
      </c>
      <c r="J7045" t="s">
        <v>39</v>
      </c>
      <c r="K7045" t="s">
        <v>1626</v>
      </c>
      <c r="L7045" t="s">
        <v>137</v>
      </c>
      <c r="M7045" t="s">
        <v>138</v>
      </c>
      <c r="N7045" t="s">
        <v>139</v>
      </c>
      <c r="O7045">
        <f t="shared" si="110"/>
        <v>2017</v>
      </c>
    </row>
    <row r="7046" spans="1:15" x14ac:dyDescent="0.3">
      <c r="A7046" t="s">
        <v>8450</v>
      </c>
      <c r="B7046" s="7">
        <v>42934</v>
      </c>
      <c r="C7046" t="s">
        <v>2026</v>
      </c>
      <c r="D7046" t="s">
        <v>4793</v>
      </c>
      <c r="E7046">
        <v>9.1839999999999993</v>
      </c>
      <c r="F7046">
        <v>2</v>
      </c>
      <c r="G7046">
        <v>0.2</v>
      </c>
      <c r="H7046">
        <v>1.1479999999999999</v>
      </c>
      <c r="I7046" t="s">
        <v>44</v>
      </c>
      <c r="J7046" t="s">
        <v>515</v>
      </c>
      <c r="K7046" t="s">
        <v>4794</v>
      </c>
      <c r="L7046" t="s">
        <v>137</v>
      </c>
      <c r="M7046" t="s">
        <v>138</v>
      </c>
      <c r="N7046" t="s">
        <v>139</v>
      </c>
      <c r="O7046">
        <f t="shared" si="110"/>
        <v>2017</v>
      </c>
    </row>
    <row r="7047" spans="1:15" x14ac:dyDescent="0.3">
      <c r="A7047" t="s">
        <v>8451</v>
      </c>
      <c r="B7047" s="7">
        <v>42677</v>
      </c>
      <c r="C7047" t="s">
        <v>4681</v>
      </c>
      <c r="D7047" t="s">
        <v>4299</v>
      </c>
      <c r="E7047">
        <v>9.2479999999999993</v>
      </c>
      <c r="F7047">
        <v>2</v>
      </c>
      <c r="G7047">
        <v>0.2</v>
      </c>
      <c r="H7047">
        <v>3.3523999999999998</v>
      </c>
      <c r="I7047" t="s">
        <v>44</v>
      </c>
      <c r="J7047" t="s">
        <v>85</v>
      </c>
      <c r="K7047" t="s">
        <v>4300</v>
      </c>
      <c r="L7047" t="s">
        <v>99</v>
      </c>
      <c r="M7047" t="s">
        <v>100</v>
      </c>
      <c r="N7047" t="s">
        <v>722</v>
      </c>
      <c r="O7047">
        <f t="shared" si="110"/>
        <v>2016</v>
      </c>
    </row>
    <row r="7048" spans="1:15" x14ac:dyDescent="0.3">
      <c r="A7048" t="s">
        <v>8452</v>
      </c>
      <c r="B7048" s="7">
        <v>41737</v>
      </c>
      <c r="C7048" t="s">
        <v>1030</v>
      </c>
      <c r="D7048" t="s">
        <v>780</v>
      </c>
      <c r="E7048">
        <v>99.591999999999999</v>
      </c>
      <c r="F7048">
        <v>1</v>
      </c>
      <c r="G7048">
        <v>0.2</v>
      </c>
      <c r="H7048">
        <v>2.4897999999999998</v>
      </c>
      <c r="I7048" t="s">
        <v>32</v>
      </c>
      <c r="J7048" t="s">
        <v>53</v>
      </c>
      <c r="K7048" t="s">
        <v>781</v>
      </c>
      <c r="L7048" t="s">
        <v>47</v>
      </c>
      <c r="M7048" t="s">
        <v>48</v>
      </c>
      <c r="N7048" t="s">
        <v>88</v>
      </c>
      <c r="O7048">
        <f t="shared" si="110"/>
        <v>2014</v>
      </c>
    </row>
    <row r="7049" spans="1:15" x14ac:dyDescent="0.3">
      <c r="A7049" t="s">
        <v>8452</v>
      </c>
      <c r="B7049" s="7">
        <v>41737</v>
      </c>
      <c r="C7049" t="s">
        <v>1030</v>
      </c>
      <c r="D7049" t="s">
        <v>1045</v>
      </c>
      <c r="E7049">
        <v>399.96</v>
      </c>
      <c r="F7049">
        <v>4</v>
      </c>
      <c r="G7049">
        <v>0</v>
      </c>
      <c r="H7049">
        <v>139.98599999999999</v>
      </c>
      <c r="I7049" t="s">
        <v>69</v>
      </c>
      <c r="J7049" t="s">
        <v>148</v>
      </c>
      <c r="K7049" t="s">
        <v>1046</v>
      </c>
      <c r="L7049" t="s">
        <v>47</v>
      </c>
      <c r="M7049" t="s">
        <v>48</v>
      </c>
      <c r="N7049" t="s">
        <v>88</v>
      </c>
      <c r="O7049">
        <f t="shared" si="110"/>
        <v>2014</v>
      </c>
    </row>
    <row r="7050" spans="1:15" x14ac:dyDescent="0.3">
      <c r="A7050" t="s">
        <v>8453</v>
      </c>
      <c r="B7050" s="7">
        <v>42596</v>
      </c>
      <c r="C7050" t="s">
        <v>2253</v>
      </c>
      <c r="D7050" t="s">
        <v>6017</v>
      </c>
      <c r="E7050">
        <v>15.552</v>
      </c>
      <c r="F7050">
        <v>3</v>
      </c>
      <c r="G7050">
        <v>0.2</v>
      </c>
      <c r="H7050">
        <v>5.4432</v>
      </c>
      <c r="I7050" t="s">
        <v>44</v>
      </c>
      <c r="J7050" t="s">
        <v>85</v>
      </c>
      <c r="K7050" t="s">
        <v>6018</v>
      </c>
      <c r="L7050" t="s">
        <v>35</v>
      </c>
      <c r="M7050" t="s">
        <v>303</v>
      </c>
      <c r="N7050" t="s">
        <v>5021</v>
      </c>
      <c r="O7050">
        <f t="shared" si="110"/>
        <v>2016</v>
      </c>
    </row>
    <row r="7051" spans="1:15" x14ac:dyDescent="0.3">
      <c r="A7051" t="s">
        <v>8454</v>
      </c>
      <c r="B7051" s="7">
        <v>41907</v>
      </c>
      <c r="C7051" t="s">
        <v>4623</v>
      </c>
      <c r="D7051" t="s">
        <v>6207</v>
      </c>
      <c r="E7051">
        <v>14.576000000000001</v>
      </c>
      <c r="F7051">
        <v>2</v>
      </c>
      <c r="G7051">
        <v>0.2</v>
      </c>
      <c r="H7051">
        <v>2.3685999999999998</v>
      </c>
      <c r="I7051" t="s">
        <v>44</v>
      </c>
      <c r="J7051" t="s">
        <v>66</v>
      </c>
      <c r="K7051" t="s">
        <v>6208</v>
      </c>
      <c r="L7051" t="s">
        <v>47</v>
      </c>
      <c r="M7051" t="s">
        <v>409</v>
      </c>
      <c r="N7051" t="s">
        <v>410</v>
      </c>
      <c r="O7051">
        <f t="shared" si="110"/>
        <v>2014</v>
      </c>
    </row>
    <row r="7052" spans="1:15" x14ac:dyDescent="0.3">
      <c r="A7052" t="s">
        <v>8455</v>
      </c>
      <c r="B7052" s="7">
        <v>42715</v>
      </c>
      <c r="C7052" t="s">
        <v>4475</v>
      </c>
      <c r="D7052" t="s">
        <v>963</v>
      </c>
      <c r="E7052">
        <v>209.6</v>
      </c>
      <c r="F7052">
        <v>5</v>
      </c>
      <c r="G7052">
        <v>0.2</v>
      </c>
      <c r="H7052">
        <v>68.12</v>
      </c>
      <c r="I7052" t="s">
        <v>44</v>
      </c>
      <c r="J7052" t="s">
        <v>73</v>
      </c>
      <c r="K7052" t="s">
        <v>964</v>
      </c>
      <c r="L7052" t="s">
        <v>47</v>
      </c>
      <c r="M7052" t="s">
        <v>48</v>
      </c>
      <c r="N7052" t="s">
        <v>1666</v>
      </c>
      <c r="O7052">
        <f t="shared" si="110"/>
        <v>2016</v>
      </c>
    </row>
    <row r="7053" spans="1:15" x14ac:dyDescent="0.3">
      <c r="A7053" t="s">
        <v>8455</v>
      </c>
      <c r="B7053" s="7">
        <v>42715</v>
      </c>
      <c r="C7053" t="s">
        <v>4475</v>
      </c>
      <c r="D7053" t="s">
        <v>7618</v>
      </c>
      <c r="E7053">
        <v>23.32</v>
      </c>
      <c r="F7053">
        <v>2</v>
      </c>
      <c r="G7053">
        <v>0</v>
      </c>
      <c r="H7053">
        <v>6.0632000000000001</v>
      </c>
      <c r="I7053" t="s">
        <v>44</v>
      </c>
      <c r="J7053" t="s">
        <v>66</v>
      </c>
      <c r="K7053" t="s">
        <v>7619</v>
      </c>
      <c r="L7053" t="s">
        <v>47</v>
      </c>
      <c r="M7053" t="s">
        <v>48</v>
      </c>
      <c r="N7053" t="s">
        <v>1666</v>
      </c>
      <c r="O7053">
        <f t="shared" si="110"/>
        <v>2016</v>
      </c>
    </row>
    <row r="7054" spans="1:15" x14ac:dyDescent="0.3">
      <c r="A7054" t="s">
        <v>8455</v>
      </c>
      <c r="B7054" s="7">
        <v>42715</v>
      </c>
      <c r="C7054" t="s">
        <v>4475</v>
      </c>
      <c r="D7054" t="s">
        <v>4154</v>
      </c>
      <c r="E7054">
        <v>30.98</v>
      </c>
      <c r="F7054">
        <v>1</v>
      </c>
      <c r="G7054">
        <v>0</v>
      </c>
      <c r="H7054">
        <v>13.941000000000001</v>
      </c>
      <c r="I7054" t="s">
        <v>44</v>
      </c>
      <c r="J7054" t="s">
        <v>85</v>
      </c>
      <c r="K7054" t="s">
        <v>4155</v>
      </c>
      <c r="L7054" t="s">
        <v>47</v>
      </c>
      <c r="M7054" t="s">
        <v>48</v>
      </c>
      <c r="N7054" t="s">
        <v>1666</v>
      </c>
      <c r="O7054">
        <f t="shared" si="110"/>
        <v>2016</v>
      </c>
    </row>
    <row r="7055" spans="1:15" x14ac:dyDescent="0.3">
      <c r="A7055" t="s">
        <v>8455</v>
      </c>
      <c r="B7055" s="7">
        <v>42715</v>
      </c>
      <c r="C7055" t="s">
        <v>4475</v>
      </c>
      <c r="D7055" t="s">
        <v>2165</v>
      </c>
      <c r="E7055">
        <v>119.96</v>
      </c>
      <c r="F7055">
        <v>4</v>
      </c>
      <c r="G7055">
        <v>0</v>
      </c>
      <c r="H7055">
        <v>25.191600000000001</v>
      </c>
      <c r="I7055" t="s">
        <v>69</v>
      </c>
      <c r="J7055" t="s">
        <v>148</v>
      </c>
      <c r="K7055" t="s">
        <v>2166</v>
      </c>
      <c r="L7055" t="s">
        <v>47</v>
      </c>
      <c r="M7055" t="s">
        <v>48</v>
      </c>
      <c r="N7055" t="s">
        <v>1666</v>
      </c>
      <c r="O7055">
        <f t="shared" si="110"/>
        <v>2016</v>
      </c>
    </row>
    <row r="7056" spans="1:15" x14ac:dyDescent="0.3">
      <c r="A7056" t="s">
        <v>8455</v>
      </c>
      <c r="B7056" s="7">
        <v>42715</v>
      </c>
      <c r="C7056" t="s">
        <v>4475</v>
      </c>
      <c r="D7056" t="s">
        <v>4279</v>
      </c>
      <c r="E7056">
        <v>363.92</v>
      </c>
      <c r="F7056">
        <v>5</v>
      </c>
      <c r="G7056">
        <v>0.2</v>
      </c>
      <c r="H7056">
        <v>-31.843</v>
      </c>
      <c r="I7056" t="s">
        <v>32</v>
      </c>
      <c r="J7056" t="s">
        <v>39</v>
      </c>
      <c r="K7056" t="s">
        <v>4280</v>
      </c>
      <c r="L7056" t="s">
        <v>47</v>
      </c>
      <c r="M7056" t="s">
        <v>48</v>
      </c>
      <c r="N7056" t="s">
        <v>1666</v>
      </c>
      <c r="O7056">
        <f t="shared" si="110"/>
        <v>2016</v>
      </c>
    </row>
    <row r="7057" spans="1:15" x14ac:dyDescent="0.3">
      <c r="A7057" t="s">
        <v>8455</v>
      </c>
      <c r="B7057" s="7">
        <v>42715</v>
      </c>
      <c r="C7057" t="s">
        <v>4475</v>
      </c>
      <c r="D7057" t="s">
        <v>1803</v>
      </c>
      <c r="E7057">
        <v>35.808</v>
      </c>
      <c r="F7057">
        <v>3</v>
      </c>
      <c r="G7057">
        <v>0.2</v>
      </c>
      <c r="H7057">
        <v>11.19</v>
      </c>
      <c r="I7057" t="s">
        <v>44</v>
      </c>
      <c r="J7057" t="s">
        <v>73</v>
      </c>
      <c r="K7057" t="s">
        <v>1804</v>
      </c>
      <c r="L7057" t="s">
        <v>47</v>
      </c>
      <c r="M7057" t="s">
        <v>48</v>
      </c>
      <c r="N7057" t="s">
        <v>1666</v>
      </c>
      <c r="O7057">
        <f t="shared" si="110"/>
        <v>2016</v>
      </c>
    </row>
    <row r="7058" spans="1:15" x14ac:dyDescent="0.3">
      <c r="A7058" t="s">
        <v>8455</v>
      </c>
      <c r="B7058" s="7">
        <v>42715</v>
      </c>
      <c r="C7058" t="s">
        <v>4475</v>
      </c>
      <c r="D7058" t="s">
        <v>2831</v>
      </c>
      <c r="E7058">
        <v>122.688</v>
      </c>
      <c r="F7058">
        <v>9</v>
      </c>
      <c r="G7058">
        <v>0.2</v>
      </c>
      <c r="H7058">
        <v>39.873600000000003</v>
      </c>
      <c r="I7058" t="s">
        <v>44</v>
      </c>
      <c r="J7058" t="s">
        <v>73</v>
      </c>
      <c r="K7058" t="s">
        <v>2832</v>
      </c>
      <c r="L7058" t="s">
        <v>47</v>
      </c>
      <c r="M7058" t="s">
        <v>48</v>
      </c>
      <c r="N7058" t="s">
        <v>1666</v>
      </c>
      <c r="O7058">
        <f t="shared" si="110"/>
        <v>2016</v>
      </c>
    </row>
    <row r="7059" spans="1:15" x14ac:dyDescent="0.3">
      <c r="A7059" t="s">
        <v>8455</v>
      </c>
      <c r="B7059" s="7">
        <v>42715</v>
      </c>
      <c r="C7059" t="s">
        <v>4475</v>
      </c>
      <c r="D7059" t="s">
        <v>3075</v>
      </c>
      <c r="E7059">
        <v>892.13599999999997</v>
      </c>
      <c r="F7059">
        <v>7</v>
      </c>
      <c r="G7059">
        <v>0.2</v>
      </c>
      <c r="H7059">
        <v>111.517</v>
      </c>
      <c r="I7059" t="s">
        <v>32</v>
      </c>
      <c r="J7059" t="s">
        <v>53</v>
      </c>
      <c r="K7059" t="s">
        <v>3076</v>
      </c>
      <c r="L7059" t="s">
        <v>47</v>
      </c>
      <c r="M7059" t="s">
        <v>48</v>
      </c>
      <c r="N7059" t="s">
        <v>1666</v>
      </c>
      <c r="O7059">
        <f t="shared" si="110"/>
        <v>2016</v>
      </c>
    </row>
    <row r="7060" spans="1:15" x14ac:dyDescent="0.3">
      <c r="A7060" t="s">
        <v>8455</v>
      </c>
      <c r="B7060" s="7">
        <v>42715</v>
      </c>
      <c r="C7060" t="s">
        <v>4475</v>
      </c>
      <c r="D7060" t="s">
        <v>7727</v>
      </c>
      <c r="E7060">
        <v>50.22</v>
      </c>
      <c r="F7060">
        <v>3</v>
      </c>
      <c r="G7060">
        <v>0</v>
      </c>
      <c r="H7060">
        <v>2.0087999999999999</v>
      </c>
      <c r="I7060" t="s">
        <v>44</v>
      </c>
      <c r="J7060" t="s">
        <v>58</v>
      </c>
      <c r="K7060" t="s">
        <v>7728</v>
      </c>
      <c r="L7060" t="s">
        <v>47</v>
      </c>
      <c r="M7060" t="s">
        <v>48</v>
      </c>
      <c r="N7060" t="s">
        <v>1666</v>
      </c>
      <c r="O7060">
        <f t="shared" si="110"/>
        <v>2016</v>
      </c>
    </row>
    <row r="7061" spans="1:15" x14ac:dyDescent="0.3">
      <c r="A7061" t="s">
        <v>8455</v>
      </c>
      <c r="B7061" s="7">
        <v>42715</v>
      </c>
      <c r="C7061" t="s">
        <v>4475</v>
      </c>
      <c r="D7061" t="s">
        <v>2002</v>
      </c>
      <c r="E7061">
        <v>83.42</v>
      </c>
      <c r="F7061">
        <v>2</v>
      </c>
      <c r="G7061">
        <v>0</v>
      </c>
      <c r="H7061">
        <v>24.191800000000001</v>
      </c>
      <c r="I7061" t="s">
        <v>44</v>
      </c>
      <c r="J7061" t="s">
        <v>76</v>
      </c>
      <c r="K7061" t="s">
        <v>2003</v>
      </c>
      <c r="L7061" t="s">
        <v>47</v>
      </c>
      <c r="M7061" t="s">
        <v>48</v>
      </c>
      <c r="N7061" t="s">
        <v>1666</v>
      </c>
      <c r="O7061">
        <f t="shared" si="110"/>
        <v>2016</v>
      </c>
    </row>
    <row r="7062" spans="1:15" x14ac:dyDescent="0.3">
      <c r="A7062" t="s">
        <v>8455</v>
      </c>
      <c r="B7062" s="7">
        <v>42715</v>
      </c>
      <c r="C7062" t="s">
        <v>4475</v>
      </c>
      <c r="D7062" t="s">
        <v>8456</v>
      </c>
      <c r="E7062">
        <v>5.8719999999999999</v>
      </c>
      <c r="F7062">
        <v>2</v>
      </c>
      <c r="G7062">
        <v>0.2</v>
      </c>
      <c r="H7062">
        <v>2.1286</v>
      </c>
      <c r="I7062" t="s">
        <v>44</v>
      </c>
      <c r="J7062" t="s">
        <v>73</v>
      </c>
      <c r="K7062" t="s">
        <v>8457</v>
      </c>
      <c r="L7062" t="s">
        <v>47</v>
      </c>
      <c r="M7062" t="s">
        <v>48</v>
      </c>
      <c r="N7062" t="s">
        <v>1666</v>
      </c>
      <c r="O7062">
        <f t="shared" si="110"/>
        <v>2016</v>
      </c>
    </row>
    <row r="7063" spans="1:15" x14ac:dyDescent="0.3">
      <c r="A7063" t="s">
        <v>8458</v>
      </c>
      <c r="B7063" s="7">
        <v>42038</v>
      </c>
      <c r="C7063" t="s">
        <v>1330</v>
      </c>
      <c r="D7063" t="s">
        <v>3022</v>
      </c>
      <c r="E7063">
        <v>12.144</v>
      </c>
      <c r="F7063">
        <v>3</v>
      </c>
      <c r="G7063">
        <v>0.2</v>
      </c>
      <c r="H7063">
        <v>4.0986000000000002</v>
      </c>
      <c r="I7063" t="s">
        <v>44</v>
      </c>
      <c r="J7063" t="s">
        <v>73</v>
      </c>
      <c r="K7063" t="s">
        <v>3023</v>
      </c>
      <c r="L7063" t="s">
        <v>47</v>
      </c>
      <c r="M7063" t="s">
        <v>114</v>
      </c>
      <c r="N7063" t="s">
        <v>3326</v>
      </c>
      <c r="O7063">
        <f t="shared" si="110"/>
        <v>2015</v>
      </c>
    </row>
    <row r="7064" spans="1:15" x14ac:dyDescent="0.3">
      <c r="A7064" t="s">
        <v>8459</v>
      </c>
      <c r="B7064" s="7">
        <v>42733</v>
      </c>
      <c r="C7064" t="s">
        <v>810</v>
      </c>
      <c r="D7064" t="s">
        <v>7612</v>
      </c>
      <c r="E7064">
        <v>27.792000000000002</v>
      </c>
      <c r="F7064">
        <v>3</v>
      </c>
      <c r="G7064">
        <v>0.2</v>
      </c>
      <c r="H7064">
        <v>10.422000000000001</v>
      </c>
      <c r="I7064" t="s">
        <v>44</v>
      </c>
      <c r="J7064" t="s">
        <v>159</v>
      </c>
      <c r="K7064" t="s">
        <v>7276</v>
      </c>
      <c r="L7064" t="s">
        <v>47</v>
      </c>
      <c r="M7064" t="s">
        <v>378</v>
      </c>
      <c r="N7064" t="s">
        <v>290</v>
      </c>
      <c r="O7064">
        <f t="shared" si="110"/>
        <v>2016</v>
      </c>
    </row>
    <row r="7065" spans="1:15" x14ac:dyDescent="0.3">
      <c r="A7065" t="s">
        <v>8460</v>
      </c>
      <c r="B7065" s="7">
        <v>42978</v>
      </c>
      <c r="C7065" t="s">
        <v>3313</v>
      </c>
      <c r="D7065" t="s">
        <v>6078</v>
      </c>
      <c r="E7065">
        <v>6.2080000000000002</v>
      </c>
      <c r="F7065">
        <v>2</v>
      </c>
      <c r="G7065">
        <v>0.2</v>
      </c>
      <c r="H7065">
        <v>0.69840000000000002</v>
      </c>
      <c r="I7065" t="s">
        <v>44</v>
      </c>
      <c r="J7065" t="s">
        <v>515</v>
      </c>
      <c r="K7065" t="s">
        <v>6079</v>
      </c>
      <c r="L7065" t="s">
        <v>47</v>
      </c>
      <c r="M7065" t="s">
        <v>378</v>
      </c>
      <c r="N7065" t="s">
        <v>1744</v>
      </c>
      <c r="O7065">
        <f t="shared" si="110"/>
        <v>2017</v>
      </c>
    </row>
    <row r="7066" spans="1:15" x14ac:dyDescent="0.3">
      <c r="A7066" t="s">
        <v>8461</v>
      </c>
      <c r="B7066" s="7">
        <v>42770</v>
      </c>
      <c r="C7066" t="s">
        <v>2051</v>
      </c>
      <c r="D7066" t="s">
        <v>3191</v>
      </c>
      <c r="E7066">
        <v>32.67</v>
      </c>
      <c r="F7066">
        <v>3</v>
      </c>
      <c r="G7066">
        <v>0</v>
      </c>
      <c r="H7066">
        <v>8.4941999999999993</v>
      </c>
      <c r="I7066" t="s">
        <v>44</v>
      </c>
      <c r="J7066" t="s">
        <v>76</v>
      </c>
      <c r="K7066" t="s">
        <v>3192</v>
      </c>
      <c r="L7066" t="s">
        <v>137</v>
      </c>
      <c r="M7066" t="s">
        <v>243</v>
      </c>
      <c r="N7066" t="s">
        <v>352</v>
      </c>
      <c r="O7066">
        <f t="shared" si="110"/>
        <v>2017</v>
      </c>
    </row>
    <row r="7067" spans="1:15" x14ac:dyDescent="0.3">
      <c r="A7067" t="s">
        <v>8462</v>
      </c>
      <c r="B7067" s="7">
        <v>41979</v>
      </c>
      <c r="C7067" t="s">
        <v>2016</v>
      </c>
      <c r="D7067" t="s">
        <v>2524</v>
      </c>
      <c r="E7067">
        <v>1261.33</v>
      </c>
      <c r="F7067">
        <v>7</v>
      </c>
      <c r="G7067">
        <v>0</v>
      </c>
      <c r="H7067">
        <v>327.94580000000002</v>
      </c>
      <c r="I7067" t="s">
        <v>44</v>
      </c>
      <c r="J7067" t="s">
        <v>58</v>
      </c>
      <c r="K7067" t="s">
        <v>2525</v>
      </c>
      <c r="L7067" t="s">
        <v>47</v>
      </c>
      <c r="M7067" t="s">
        <v>48</v>
      </c>
      <c r="N7067" t="s">
        <v>49</v>
      </c>
      <c r="O7067">
        <f t="shared" si="110"/>
        <v>2014</v>
      </c>
    </row>
    <row r="7068" spans="1:15" x14ac:dyDescent="0.3">
      <c r="A7068" t="s">
        <v>8463</v>
      </c>
      <c r="B7068" s="7">
        <v>42520</v>
      </c>
      <c r="C7068" t="s">
        <v>5141</v>
      </c>
      <c r="D7068" t="s">
        <v>5315</v>
      </c>
      <c r="E7068">
        <v>38.880000000000003</v>
      </c>
      <c r="F7068">
        <v>6</v>
      </c>
      <c r="G7068">
        <v>0</v>
      </c>
      <c r="H7068">
        <v>18.662400000000002</v>
      </c>
      <c r="I7068" t="s">
        <v>44</v>
      </c>
      <c r="J7068" t="s">
        <v>85</v>
      </c>
      <c r="K7068" t="s">
        <v>5316</v>
      </c>
      <c r="L7068" t="s">
        <v>47</v>
      </c>
      <c r="M7068" t="s">
        <v>48</v>
      </c>
      <c r="N7068" t="s">
        <v>49</v>
      </c>
      <c r="O7068">
        <f t="shared" si="110"/>
        <v>2016</v>
      </c>
    </row>
    <row r="7069" spans="1:15" x14ac:dyDescent="0.3">
      <c r="A7069" t="s">
        <v>8464</v>
      </c>
      <c r="B7069" s="7">
        <v>42511</v>
      </c>
      <c r="C7069" t="s">
        <v>1185</v>
      </c>
      <c r="D7069" t="s">
        <v>702</v>
      </c>
      <c r="E7069">
        <v>1.964</v>
      </c>
      <c r="F7069">
        <v>2</v>
      </c>
      <c r="G7069">
        <v>0.8</v>
      </c>
      <c r="H7069">
        <v>-3.2406000000000001</v>
      </c>
      <c r="I7069" t="s">
        <v>44</v>
      </c>
      <c r="J7069" t="s">
        <v>73</v>
      </c>
      <c r="K7069" t="s">
        <v>703</v>
      </c>
      <c r="L7069" t="s">
        <v>99</v>
      </c>
      <c r="M7069" t="s">
        <v>100</v>
      </c>
      <c r="N7069" t="s">
        <v>722</v>
      </c>
      <c r="O7069">
        <f t="shared" si="110"/>
        <v>2016</v>
      </c>
    </row>
    <row r="7070" spans="1:15" x14ac:dyDescent="0.3">
      <c r="A7070" t="s">
        <v>8464</v>
      </c>
      <c r="B7070" s="7">
        <v>42511</v>
      </c>
      <c r="C7070" t="s">
        <v>1185</v>
      </c>
      <c r="D7070" t="s">
        <v>2370</v>
      </c>
      <c r="E7070">
        <v>82.656000000000006</v>
      </c>
      <c r="F7070">
        <v>9</v>
      </c>
      <c r="G7070">
        <v>0.2</v>
      </c>
      <c r="H7070">
        <v>30.995999999999999</v>
      </c>
      <c r="I7070" t="s">
        <v>44</v>
      </c>
      <c r="J7070" t="s">
        <v>85</v>
      </c>
      <c r="K7070" t="s">
        <v>2371</v>
      </c>
      <c r="L7070" t="s">
        <v>99</v>
      </c>
      <c r="M7070" t="s">
        <v>100</v>
      </c>
      <c r="N7070" t="s">
        <v>722</v>
      </c>
      <c r="O7070">
        <f t="shared" si="110"/>
        <v>2016</v>
      </c>
    </row>
    <row r="7071" spans="1:15" x14ac:dyDescent="0.3">
      <c r="A7071" t="s">
        <v>8465</v>
      </c>
      <c r="B7071" s="7">
        <v>41860</v>
      </c>
      <c r="C7071" t="s">
        <v>3155</v>
      </c>
      <c r="D7071" t="s">
        <v>1565</v>
      </c>
      <c r="E7071">
        <v>5.98</v>
      </c>
      <c r="F7071">
        <v>1</v>
      </c>
      <c r="G7071">
        <v>0</v>
      </c>
      <c r="H7071">
        <v>2.6909999999999998</v>
      </c>
      <c r="I7071" t="s">
        <v>44</v>
      </c>
      <c r="J7071" t="s">
        <v>85</v>
      </c>
      <c r="K7071" t="s">
        <v>1566</v>
      </c>
      <c r="L7071" t="s">
        <v>47</v>
      </c>
      <c r="M7071" t="s">
        <v>48</v>
      </c>
      <c r="N7071" t="s">
        <v>3077</v>
      </c>
      <c r="O7071">
        <f t="shared" si="110"/>
        <v>2014</v>
      </c>
    </row>
    <row r="7072" spans="1:15" x14ac:dyDescent="0.3">
      <c r="A7072" t="s">
        <v>8466</v>
      </c>
      <c r="B7072" s="7">
        <v>42618</v>
      </c>
      <c r="C7072" t="s">
        <v>5987</v>
      </c>
      <c r="D7072" t="s">
        <v>2084</v>
      </c>
      <c r="E7072">
        <v>9.2479999999999993</v>
      </c>
      <c r="F7072">
        <v>2</v>
      </c>
      <c r="G7072">
        <v>0.2</v>
      </c>
      <c r="H7072">
        <v>3.3523999999999998</v>
      </c>
      <c r="I7072" t="s">
        <v>44</v>
      </c>
      <c r="J7072" t="s">
        <v>85</v>
      </c>
      <c r="K7072" t="s">
        <v>2085</v>
      </c>
      <c r="L7072" t="s">
        <v>99</v>
      </c>
      <c r="M7072" t="s">
        <v>193</v>
      </c>
      <c r="N7072" t="s">
        <v>276</v>
      </c>
      <c r="O7072">
        <f t="shared" si="110"/>
        <v>2016</v>
      </c>
    </row>
    <row r="7073" spans="1:15" x14ac:dyDescent="0.3">
      <c r="A7073" t="s">
        <v>8467</v>
      </c>
      <c r="B7073" s="7">
        <v>42574</v>
      </c>
      <c r="C7073" t="s">
        <v>1765</v>
      </c>
      <c r="D7073" t="s">
        <v>5560</v>
      </c>
      <c r="E7073">
        <v>4.4480000000000004</v>
      </c>
      <c r="F7073">
        <v>2</v>
      </c>
      <c r="G7073">
        <v>0.2</v>
      </c>
      <c r="H7073">
        <v>0.33360000000000001</v>
      </c>
      <c r="I7073" t="s">
        <v>44</v>
      </c>
      <c r="J7073" t="s">
        <v>66</v>
      </c>
      <c r="K7073" t="s">
        <v>5561</v>
      </c>
      <c r="L7073" t="s">
        <v>99</v>
      </c>
      <c r="M7073" t="s">
        <v>100</v>
      </c>
      <c r="N7073" t="s">
        <v>6531</v>
      </c>
      <c r="O7073">
        <f t="shared" si="110"/>
        <v>2016</v>
      </c>
    </row>
    <row r="7074" spans="1:15" x14ac:dyDescent="0.3">
      <c r="A7074" t="s">
        <v>8467</v>
      </c>
      <c r="B7074" s="7">
        <v>42574</v>
      </c>
      <c r="C7074" t="s">
        <v>1765</v>
      </c>
      <c r="D7074" t="s">
        <v>3918</v>
      </c>
      <c r="E7074">
        <v>5.1840000000000002</v>
      </c>
      <c r="F7074">
        <v>1</v>
      </c>
      <c r="G7074">
        <v>0.2</v>
      </c>
      <c r="H7074">
        <v>1.8144</v>
      </c>
      <c r="I7074" t="s">
        <v>44</v>
      </c>
      <c r="J7074" t="s">
        <v>85</v>
      </c>
      <c r="K7074" t="s">
        <v>3919</v>
      </c>
      <c r="L7074" t="s">
        <v>99</v>
      </c>
      <c r="M7074" t="s">
        <v>100</v>
      </c>
      <c r="N7074" t="s">
        <v>6531</v>
      </c>
      <c r="O7074">
        <f t="shared" si="110"/>
        <v>2016</v>
      </c>
    </row>
    <row r="7075" spans="1:15" x14ac:dyDescent="0.3">
      <c r="A7075" t="s">
        <v>8467</v>
      </c>
      <c r="B7075" s="7">
        <v>42574</v>
      </c>
      <c r="C7075" t="s">
        <v>1765</v>
      </c>
      <c r="D7075" t="s">
        <v>1385</v>
      </c>
      <c r="E7075">
        <v>175.92</v>
      </c>
      <c r="F7075">
        <v>5</v>
      </c>
      <c r="G7075">
        <v>0.2</v>
      </c>
      <c r="H7075">
        <v>15.393000000000001</v>
      </c>
      <c r="I7075" t="s">
        <v>44</v>
      </c>
      <c r="J7075" t="s">
        <v>66</v>
      </c>
      <c r="K7075" t="s">
        <v>1386</v>
      </c>
      <c r="L7075" t="s">
        <v>99</v>
      </c>
      <c r="M7075" t="s">
        <v>100</v>
      </c>
      <c r="N7075" t="s">
        <v>6531</v>
      </c>
      <c r="O7075">
        <f t="shared" si="110"/>
        <v>2016</v>
      </c>
    </row>
    <row r="7076" spans="1:15" x14ac:dyDescent="0.3">
      <c r="A7076" t="s">
        <v>8467</v>
      </c>
      <c r="B7076" s="7">
        <v>42574</v>
      </c>
      <c r="C7076" t="s">
        <v>1765</v>
      </c>
      <c r="D7076" t="s">
        <v>3414</v>
      </c>
      <c r="E7076">
        <v>4.7519999999999998</v>
      </c>
      <c r="F7076">
        <v>4</v>
      </c>
      <c r="G7076">
        <v>0.8</v>
      </c>
      <c r="H7076">
        <v>-8.3160000000000007</v>
      </c>
      <c r="I7076" t="s">
        <v>44</v>
      </c>
      <c r="J7076" t="s">
        <v>73</v>
      </c>
      <c r="K7076" t="s">
        <v>1075</v>
      </c>
      <c r="L7076" t="s">
        <v>99</v>
      </c>
      <c r="M7076" t="s">
        <v>100</v>
      </c>
      <c r="N7076" t="s">
        <v>6531</v>
      </c>
      <c r="O7076">
        <f t="shared" si="110"/>
        <v>2016</v>
      </c>
    </row>
    <row r="7077" spans="1:15" x14ac:dyDescent="0.3">
      <c r="A7077" t="s">
        <v>8467</v>
      </c>
      <c r="B7077" s="7">
        <v>42574</v>
      </c>
      <c r="C7077" t="s">
        <v>1765</v>
      </c>
      <c r="D7077" t="s">
        <v>3712</v>
      </c>
      <c r="E7077">
        <v>13.343999999999999</v>
      </c>
      <c r="F7077">
        <v>2</v>
      </c>
      <c r="G7077">
        <v>0.2</v>
      </c>
      <c r="H7077">
        <v>1.0007999999999999</v>
      </c>
      <c r="I7077" t="s">
        <v>44</v>
      </c>
      <c r="J7077" t="s">
        <v>515</v>
      </c>
      <c r="K7077" t="s">
        <v>3713</v>
      </c>
      <c r="L7077" t="s">
        <v>99</v>
      </c>
      <c r="M7077" t="s">
        <v>100</v>
      </c>
      <c r="N7077" t="s">
        <v>6531</v>
      </c>
      <c r="O7077">
        <f t="shared" si="110"/>
        <v>2016</v>
      </c>
    </row>
    <row r="7078" spans="1:15" x14ac:dyDescent="0.3">
      <c r="A7078" t="s">
        <v>8468</v>
      </c>
      <c r="B7078" s="7">
        <v>42502</v>
      </c>
      <c r="C7078" t="s">
        <v>7204</v>
      </c>
      <c r="D7078" t="s">
        <v>2052</v>
      </c>
      <c r="E7078">
        <v>54.9</v>
      </c>
      <c r="F7078">
        <v>5</v>
      </c>
      <c r="G7078">
        <v>0</v>
      </c>
      <c r="H7078">
        <v>26.901</v>
      </c>
      <c r="I7078" t="s">
        <v>44</v>
      </c>
      <c r="J7078" t="s">
        <v>159</v>
      </c>
      <c r="K7078" t="s">
        <v>2053</v>
      </c>
      <c r="L7078" t="s">
        <v>47</v>
      </c>
      <c r="M7078" t="s">
        <v>93</v>
      </c>
      <c r="N7078" t="s">
        <v>94</v>
      </c>
      <c r="O7078">
        <f t="shared" si="110"/>
        <v>2016</v>
      </c>
    </row>
    <row r="7079" spans="1:15" x14ac:dyDescent="0.3">
      <c r="A7079" t="s">
        <v>8469</v>
      </c>
      <c r="B7079" s="7">
        <v>42615</v>
      </c>
      <c r="C7079" t="s">
        <v>4241</v>
      </c>
      <c r="D7079" t="s">
        <v>2171</v>
      </c>
      <c r="E7079">
        <v>22.911000000000001</v>
      </c>
      <c r="F7079">
        <v>7</v>
      </c>
      <c r="G7079">
        <v>0.7</v>
      </c>
      <c r="H7079">
        <v>-17.565100000000001</v>
      </c>
      <c r="I7079" t="s">
        <v>44</v>
      </c>
      <c r="J7079" t="s">
        <v>73</v>
      </c>
      <c r="K7079" t="s">
        <v>2172</v>
      </c>
      <c r="L7079" t="s">
        <v>35</v>
      </c>
      <c r="M7079" t="s">
        <v>87</v>
      </c>
      <c r="N7079" t="s">
        <v>419</v>
      </c>
      <c r="O7079">
        <f t="shared" si="110"/>
        <v>2016</v>
      </c>
    </row>
    <row r="7080" spans="1:15" x14ac:dyDescent="0.3">
      <c r="A7080" t="s">
        <v>8469</v>
      </c>
      <c r="B7080" s="7">
        <v>42615</v>
      </c>
      <c r="C7080" t="s">
        <v>4241</v>
      </c>
      <c r="D7080" t="s">
        <v>5270</v>
      </c>
      <c r="E7080">
        <v>309.45600000000002</v>
      </c>
      <c r="F7080">
        <v>9</v>
      </c>
      <c r="G7080">
        <v>0.2</v>
      </c>
      <c r="H7080">
        <v>34.813800000000001</v>
      </c>
      <c r="I7080" t="s">
        <v>44</v>
      </c>
      <c r="J7080" t="s">
        <v>76</v>
      </c>
      <c r="K7080" t="s">
        <v>5271</v>
      </c>
      <c r="L7080" t="s">
        <v>35</v>
      </c>
      <c r="M7080" t="s">
        <v>87</v>
      </c>
      <c r="N7080" t="s">
        <v>419</v>
      </c>
      <c r="O7080">
        <f t="shared" si="110"/>
        <v>2016</v>
      </c>
    </row>
    <row r="7081" spans="1:15" x14ac:dyDescent="0.3">
      <c r="A7081" t="s">
        <v>8469</v>
      </c>
      <c r="B7081" s="7">
        <v>42615</v>
      </c>
      <c r="C7081" t="s">
        <v>4241</v>
      </c>
      <c r="D7081" t="s">
        <v>1669</v>
      </c>
      <c r="E7081">
        <v>19.456</v>
      </c>
      <c r="F7081">
        <v>4</v>
      </c>
      <c r="G7081">
        <v>0.2</v>
      </c>
      <c r="H7081">
        <v>3.4047999999999998</v>
      </c>
      <c r="I7081" t="s">
        <v>44</v>
      </c>
      <c r="J7081" t="s">
        <v>66</v>
      </c>
      <c r="K7081" t="s">
        <v>1670</v>
      </c>
      <c r="L7081" t="s">
        <v>35</v>
      </c>
      <c r="M7081" t="s">
        <v>87</v>
      </c>
      <c r="N7081" t="s">
        <v>419</v>
      </c>
      <c r="O7081">
        <f t="shared" si="110"/>
        <v>2016</v>
      </c>
    </row>
    <row r="7082" spans="1:15" x14ac:dyDescent="0.3">
      <c r="A7082" t="s">
        <v>8469</v>
      </c>
      <c r="B7082" s="7">
        <v>42615</v>
      </c>
      <c r="C7082" t="s">
        <v>4241</v>
      </c>
      <c r="D7082" t="s">
        <v>455</v>
      </c>
      <c r="E7082">
        <v>472.51799999999997</v>
      </c>
      <c r="F7082">
        <v>3</v>
      </c>
      <c r="G7082">
        <v>0.4</v>
      </c>
      <c r="H7082">
        <v>-149.63069999999999</v>
      </c>
      <c r="I7082" t="s">
        <v>32</v>
      </c>
      <c r="J7082" t="s">
        <v>53</v>
      </c>
      <c r="K7082" t="s">
        <v>456</v>
      </c>
      <c r="L7082" t="s">
        <v>35</v>
      </c>
      <c r="M7082" t="s">
        <v>87</v>
      </c>
      <c r="N7082" t="s">
        <v>419</v>
      </c>
      <c r="O7082">
        <f t="shared" si="110"/>
        <v>2016</v>
      </c>
    </row>
    <row r="7083" spans="1:15" x14ac:dyDescent="0.3">
      <c r="A7083" t="s">
        <v>8469</v>
      </c>
      <c r="B7083" s="7">
        <v>42615</v>
      </c>
      <c r="C7083" t="s">
        <v>4241</v>
      </c>
      <c r="D7083" t="s">
        <v>2379</v>
      </c>
      <c r="E7083">
        <v>1012.68</v>
      </c>
      <c r="F7083">
        <v>3</v>
      </c>
      <c r="G7083">
        <v>0.2</v>
      </c>
      <c r="H7083">
        <v>303.80399999999997</v>
      </c>
      <c r="I7083" t="s">
        <v>69</v>
      </c>
      <c r="J7083" t="s">
        <v>148</v>
      </c>
      <c r="K7083" t="s">
        <v>2380</v>
      </c>
      <c r="L7083" t="s">
        <v>35</v>
      </c>
      <c r="M7083" t="s">
        <v>87</v>
      </c>
      <c r="N7083" t="s">
        <v>419</v>
      </c>
      <c r="O7083">
        <f t="shared" si="110"/>
        <v>2016</v>
      </c>
    </row>
    <row r="7084" spans="1:15" x14ac:dyDescent="0.3">
      <c r="A7084" t="s">
        <v>8469</v>
      </c>
      <c r="B7084" s="7">
        <v>42615</v>
      </c>
      <c r="C7084" t="s">
        <v>4241</v>
      </c>
      <c r="D7084" t="s">
        <v>5265</v>
      </c>
      <c r="E7084">
        <v>17.22</v>
      </c>
      <c r="F7084">
        <v>5</v>
      </c>
      <c r="G7084">
        <v>0.7</v>
      </c>
      <c r="H7084">
        <v>-12.628</v>
      </c>
      <c r="I7084" t="s">
        <v>44</v>
      </c>
      <c r="J7084" t="s">
        <v>73</v>
      </c>
      <c r="K7084" t="s">
        <v>5266</v>
      </c>
      <c r="L7084" t="s">
        <v>35</v>
      </c>
      <c r="M7084" t="s">
        <v>87</v>
      </c>
      <c r="N7084" t="s">
        <v>419</v>
      </c>
      <c r="O7084">
        <f t="shared" si="110"/>
        <v>2016</v>
      </c>
    </row>
    <row r="7085" spans="1:15" x14ac:dyDescent="0.3">
      <c r="A7085" t="s">
        <v>8470</v>
      </c>
      <c r="B7085" s="7">
        <v>42937</v>
      </c>
      <c r="C7085" t="s">
        <v>1885</v>
      </c>
      <c r="D7085" t="s">
        <v>4578</v>
      </c>
      <c r="E7085">
        <v>3.52</v>
      </c>
      <c r="F7085">
        <v>2</v>
      </c>
      <c r="G7085">
        <v>0</v>
      </c>
      <c r="H7085">
        <v>1.6896</v>
      </c>
      <c r="I7085" t="s">
        <v>44</v>
      </c>
      <c r="J7085" t="s">
        <v>66</v>
      </c>
      <c r="K7085" t="s">
        <v>4579</v>
      </c>
      <c r="L7085" t="s">
        <v>47</v>
      </c>
      <c r="M7085" t="s">
        <v>48</v>
      </c>
      <c r="N7085" t="s">
        <v>88</v>
      </c>
      <c r="O7085">
        <f t="shared" si="110"/>
        <v>2017</v>
      </c>
    </row>
    <row r="7086" spans="1:15" x14ac:dyDescent="0.3">
      <c r="A7086" t="s">
        <v>8470</v>
      </c>
      <c r="B7086" s="7">
        <v>42937</v>
      </c>
      <c r="C7086" t="s">
        <v>1885</v>
      </c>
      <c r="D7086" t="s">
        <v>3256</v>
      </c>
      <c r="E7086">
        <v>1626.192</v>
      </c>
      <c r="F7086">
        <v>9</v>
      </c>
      <c r="G7086">
        <v>0.2</v>
      </c>
      <c r="H7086">
        <v>121.9644</v>
      </c>
      <c r="I7086" t="s">
        <v>69</v>
      </c>
      <c r="J7086" t="s">
        <v>70</v>
      </c>
      <c r="K7086" t="s">
        <v>3257</v>
      </c>
      <c r="L7086" t="s">
        <v>47</v>
      </c>
      <c r="M7086" t="s">
        <v>48</v>
      </c>
      <c r="N7086" t="s">
        <v>88</v>
      </c>
      <c r="O7086">
        <f t="shared" si="110"/>
        <v>2017</v>
      </c>
    </row>
    <row r="7087" spans="1:15" x14ac:dyDescent="0.3">
      <c r="A7087" t="s">
        <v>8471</v>
      </c>
      <c r="B7087" s="7">
        <v>43003</v>
      </c>
      <c r="C7087" t="s">
        <v>2483</v>
      </c>
      <c r="D7087" t="s">
        <v>5988</v>
      </c>
      <c r="E7087">
        <v>8.5950000000000006</v>
      </c>
      <c r="F7087">
        <v>5</v>
      </c>
      <c r="G7087">
        <v>0.7</v>
      </c>
      <c r="H7087">
        <v>-6.3029999999999999</v>
      </c>
      <c r="I7087" t="s">
        <v>44</v>
      </c>
      <c r="J7087" t="s">
        <v>73</v>
      </c>
      <c r="K7087" t="s">
        <v>5989</v>
      </c>
      <c r="L7087" t="s">
        <v>137</v>
      </c>
      <c r="M7087" t="s">
        <v>138</v>
      </c>
      <c r="N7087" t="s">
        <v>1980</v>
      </c>
      <c r="O7087">
        <f t="shared" si="110"/>
        <v>2017</v>
      </c>
    </row>
    <row r="7088" spans="1:15" x14ac:dyDescent="0.3">
      <c r="A7088" t="s">
        <v>8471</v>
      </c>
      <c r="B7088" s="7">
        <v>43003</v>
      </c>
      <c r="C7088" t="s">
        <v>2483</v>
      </c>
      <c r="D7088" t="s">
        <v>5229</v>
      </c>
      <c r="E7088">
        <v>190.89599999999999</v>
      </c>
      <c r="F7088">
        <v>2</v>
      </c>
      <c r="G7088">
        <v>0.2</v>
      </c>
      <c r="H7088">
        <v>-42.951599999999999</v>
      </c>
      <c r="I7088" t="s">
        <v>44</v>
      </c>
      <c r="J7088" t="s">
        <v>515</v>
      </c>
      <c r="K7088" t="s">
        <v>5230</v>
      </c>
      <c r="L7088" t="s">
        <v>137</v>
      </c>
      <c r="M7088" t="s">
        <v>138</v>
      </c>
      <c r="N7088" t="s">
        <v>1980</v>
      </c>
      <c r="O7088">
        <f t="shared" si="110"/>
        <v>2017</v>
      </c>
    </row>
    <row r="7089" spans="1:15" x14ac:dyDescent="0.3">
      <c r="A7089" t="s">
        <v>8472</v>
      </c>
      <c r="B7089" s="7">
        <v>42950</v>
      </c>
      <c r="C7089" t="s">
        <v>5255</v>
      </c>
      <c r="D7089" t="s">
        <v>4662</v>
      </c>
      <c r="E7089">
        <v>99.87</v>
      </c>
      <c r="F7089">
        <v>3</v>
      </c>
      <c r="G7089">
        <v>0</v>
      </c>
      <c r="H7089">
        <v>23.968800000000002</v>
      </c>
      <c r="I7089" t="s">
        <v>44</v>
      </c>
      <c r="J7089" t="s">
        <v>58</v>
      </c>
      <c r="K7089" t="s">
        <v>4663</v>
      </c>
      <c r="L7089" t="s">
        <v>47</v>
      </c>
      <c r="M7089" t="s">
        <v>48</v>
      </c>
      <c r="N7089" t="s">
        <v>49</v>
      </c>
      <c r="O7089">
        <f t="shared" si="110"/>
        <v>2017</v>
      </c>
    </row>
    <row r="7090" spans="1:15" x14ac:dyDescent="0.3">
      <c r="A7090" t="s">
        <v>8473</v>
      </c>
      <c r="B7090" s="7">
        <v>42302</v>
      </c>
      <c r="C7090" t="s">
        <v>1708</v>
      </c>
      <c r="D7090" t="s">
        <v>3637</v>
      </c>
      <c r="E7090">
        <v>79.36</v>
      </c>
      <c r="F7090">
        <v>4</v>
      </c>
      <c r="G7090">
        <v>0</v>
      </c>
      <c r="H7090">
        <v>23.808</v>
      </c>
      <c r="I7090" t="s">
        <v>44</v>
      </c>
      <c r="J7090" t="s">
        <v>66</v>
      </c>
      <c r="K7090" t="s">
        <v>3638</v>
      </c>
      <c r="L7090" t="s">
        <v>47</v>
      </c>
      <c r="M7090" t="s">
        <v>1231</v>
      </c>
      <c r="N7090" t="s">
        <v>4849</v>
      </c>
      <c r="O7090">
        <f t="shared" si="110"/>
        <v>2015</v>
      </c>
    </row>
    <row r="7091" spans="1:15" x14ac:dyDescent="0.3">
      <c r="A7091" t="s">
        <v>8474</v>
      </c>
      <c r="B7091" s="7">
        <v>42901</v>
      </c>
      <c r="C7091" t="s">
        <v>895</v>
      </c>
      <c r="D7091" t="s">
        <v>4206</v>
      </c>
      <c r="E7091">
        <v>119.96</v>
      </c>
      <c r="F7091">
        <v>1</v>
      </c>
      <c r="G7091">
        <v>0.2</v>
      </c>
      <c r="H7091">
        <v>7.4974999999999996</v>
      </c>
      <c r="I7091" t="s">
        <v>69</v>
      </c>
      <c r="J7091" t="s">
        <v>70</v>
      </c>
      <c r="K7091" t="s">
        <v>4207</v>
      </c>
      <c r="L7091" t="s">
        <v>47</v>
      </c>
      <c r="M7091" t="s">
        <v>48</v>
      </c>
      <c r="N7091" t="s">
        <v>49</v>
      </c>
      <c r="O7091">
        <f t="shared" si="110"/>
        <v>2017</v>
      </c>
    </row>
    <row r="7092" spans="1:15" x14ac:dyDescent="0.3">
      <c r="A7092" t="s">
        <v>8475</v>
      </c>
      <c r="B7092" s="7">
        <v>42013</v>
      </c>
      <c r="C7092" t="s">
        <v>3954</v>
      </c>
      <c r="D7092" t="s">
        <v>932</v>
      </c>
      <c r="E7092">
        <v>106.32</v>
      </c>
      <c r="F7092">
        <v>3</v>
      </c>
      <c r="G7092">
        <v>0</v>
      </c>
      <c r="H7092">
        <v>49.970399999999998</v>
      </c>
      <c r="I7092" t="s">
        <v>44</v>
      </c>
      <c r="J7092" t="s">
        <v>85</v>
      </c>
      <c r="K7092" t="s">
        <v>170</v>
      </c>
      <c r="L7092" t="s">
        <v>35</v>
      </c>
      <c r="M7092" t="s">
        <v>36</v>
      </c>
      <c r="N7092" t="s">
        <v>37</v>
      </c>
      <c r="O7092">
        <f t="shared" si="110"/>
        <v>2015</v>
      </c>
    </row>
    <row r="7093" spans="1:15" x14ac:dyDescent="0.3">
      <c r="A7093" t="s">
        <v>8475</v>
      </c>
      <c r="B7093" s="7">
        <v>42013</v>
      </c>
      <c r="C7093" t="s">
        <v>3954</v>
      </c>
      <c r="D7093" t="s">
        <v>4752</v>
      </c>
      <c r="E7093">
        <v>163.44</v>
      </c>
      <c r="F7093">
        <v>3</v>
      </c>
      <c r="G7093">
        <v>0</v>
      </c>
      <c r="H7093">
        <v>45.763199999999998</v>
      </c>
      <c r="I7093" t="s">
        <v>44</v>
      </c>
      <c r="J7093" t="s">
        <v>76</v>
      </c>
      <c r="K7093" t="s">
        <v>4753</v>
      </c>
      <c r="L7093" t="s">
        <v>35</v>
      </c>
      <c r="M7093" t="s">
        <v>36</v>
      </c>
      <c r="N7093" t="s">
        <v>37</v>
      </c>
      <c r="O7093">
        <f t="shared" si="110"/>
        <v>2015</v>
      </c>
    </row>
    <row r="7094" spans="1:15" x14ac:dyDescent="0.3">
      <c r="A7094" t="s">
        <v>8475</v>
      </c>
      <c r="B7094" s="7">
        <v>42013</v>
      </c>
      <c r="C7094" t="s">
        <v>3954</v>
      </c>
      <c r="D7094" t="s">
        <v>5111</v>
      </c>
      <c r="E7094">
        <v>42.76</v>
      </c>
      <c r="F7094">
        <v>2</v>
      </c>
      <c r="G7094">
        <v>0</v>
      </c>
      <c r="H7094">
        <v>11.117599999999999</v>
      </c>
      <c r="I7094" t="s">
        <v>44</v>
      </c>
      <c r="J7094" t="s">
        <v>66</v>
      </c>
      <c r="K7094" t="s">
        <v>5112</v>
      </c>
      <c r="L7094" t="s">
        <v>35</v>
      </c>
      <c r="M7094" t="s">
        <v>36</v>
      </c>
      <c r="N7094" t="s">
        <v>37</v>
      </c>
      <c r="O7094">
        <f t="shared" si="110"/>
        <v>2015</v>
      </c>
    </row>
    <row r="7095" spans="1:15" x14ac:dyDescent="0.3">
      <c r="A7095" t="s">
        <v>8475</v>
      </c>
      <c r="B7095" s="7">
        <v>42013</v>
      </c>
      <c r="C7095" t="s">
        <v>3954</v>
      </c>
      <c r="D7095" t="s">
        <v>5929</v>
      </c>
      <c r="E7095">
        <v>51.55</v>
      </c>
      <c r="F7095">
        <v>5</v>
      </c>
      <c r="G7095">
        <v>0</v>
      </c>
      <c r="H7095">
        <v>24.2285</v>
      </c>
      <c r="I7095" t="s">
        <v>44</v>
      </c>
      <c r="J7095" t="s">
        <v>85</v>
      </c>
      <c r="K7095" t="s">
        <v>5930</v>
      </c>
      <c r="L7095" t="s">
        <v>35</v>
      </c>
      <c r="M7095" t="s">
        <v>36</v>
      </c>
      <c r="N7095" t="s">
        <v>37</v>
      </c>
      <c r="O7095">
        <f t="shared" si="110"/>
        <v>2015</v>
      </c>
    </row>
    <row r="7096" spans="1:15" x14ac:dyDescent="0.3">
      <c r="A7096" t="s">
        <v>8476</v>
      </c>
      <c r="B7096" s="7">
        <v>42044</v>
      </c>
      <c r="C7096" t="s">
        <v>3999</v>
      </c>
      <c r="D7096" t="s">
        <v>1045</v>
      </c>
      <c r="E7096">
        <v>479.952</v>
      </c>
      <c r="F7096">
        <v>6</v>
      </c>
      <c r="G7096">
        <v>0.2</v>
      </c>
      <c r="H7096">
        <v>89.991</v>
      </c>
      <c r="I7096" t="s">
        <v>69</v>
      </c>
      <c r="J7096" t="s">
        <v>148</v>
      </c>
      <c r="K7096" t="s">
        <v>1046</v>
      </c>
      <c r="L7096" t="s">
        <v>99</v>
      </c>
      <c r="M7096" t="s">
        <v>193</v>
      </c>
      <c r="N7096" t="s">
        <v>325</v>
      </c>
      <c r="O7096">
        <f t="shared" si="110"/>
        <v>2015</v>
      </c>
    </row>
    <row r="7097" spans="1:15" x14ac:dyDescent="0.3">
      <c r="A7097" t="s">
        <v>8477</v>
      </c>
      <c r="B7097" s="7">
        <v>42601</v>
      </c>
      <c r="C7097" t="s">
        <v>1917</v>
      </c>
      <c r="D7097" t="s">
        <v>3442</v>
      </c>
      <c r="E7097">
        <v>146.68799999999999</v>
      </c>
      <c r="F7097">
        <v>6</v>
      </c>
      <c r="G7097">
        <v>0.2</v>
      </c>
      <c r="H7097">
        <v>55.008000000000003</v>
      </c>
      <c r="I7097" t="s">
        <v>44</v>
      </c>
      <c r="J7097" t="s">
        <v>73</v>
      </c>
      <c r="K7097" t="s">
        <v>3443</v>
      </c>
      <c r="L7097" t="s">
        <v>137</v>
      </c>
      <c r="M7097" t="s">
        <v>243</v>
      </c>
      <c r="N7097" t="s">
        <v>244</v>
      </c>
      <c r="O7097">
        <f t="shared" si="110"/>
        <v>2016</v>
      </c>
    </row>
    <row r="7098" spans="1:15" x14ac:dyDescent="0.3">
      <c r="A7098" t="s">
        <v>8477</v>
      </c>
      <c r="B7098" s="7">
        <v>42601</v>
      </c>
      <c r="C7098" t="s">
        <v>1917</v>
      </c>
      <c r="D7098" t="s">
        <v>6246</v>
      </c>
      <c r="E7098">
        <v>276.78399999999999</v>
      </c>
      <c r="F7098">
        <v>2</v>
      </c>
      <c r="G7098">
        <v>0.2</v>
      </c>
      <c r="H7098">
        <v>89.954800000000006</v>
      </c>
      <c r="I7098" t="s">
        <v>44</v>
      </c>
      <c r="J7098" t="s">
        <v>73</v>
      </c>
      <c r="K7098" t="s">
        <v>6247</v>
      </c>
      <c r="L7098" t="s">
        <v>137</v>
      </c>
      <c r="M7098" t="s">
        <v>243</v>
      </c>
      <c r="N7098" t="s">
        <v>244</v>
      </c>
      <c r="O7098">
        <f t="shared" si="110"/>
        <v>2016</v>
      </c>
    </row>
    <row r="7099" spans="1:15" x14ac:dyDescent="0.3">
      <c r="A7099" t="s">
        <v>8477</v>
      </c>
      <c r="B7099" s="7">
        <v>42601</v>
      </c>
      <c r="C7099" t="s">
        <v>1917</v>
      </c>
      <c r="D7099" t="s">
        <v>2944</v>
      </c>
      <c r="E7099">
        <v>25.32</v>
      </c>
      <c r="F7099">
        <v>5</v>
      </c>
      <c r="G7099">
        <v>0.2</v>
      </c>
      <c r="H7099">
        <v>9.1784999999999997</v>
      </c>
      <c r="I7099" t="s">
        <v>44</v>
      </c>
      <c r="J7099" t="s">
        <v>73</v>
      </c>
      <c r="K7099" t="s">
        <v>2945</v>
      </c>
      <c r="L7099" t="s">
        <v>137</v>
      </c>
      <c r="M7099" t="s">
        <v>243</v>
      </c>
      <c r="N7099" t="s">
        <v>244</v>
      </c>
      <c r="O7099">
        <f t="shared" si="110"/>
        <v>2016</v>
      </c>
    </row>
    <row r="7100" spans="1:15" x14ac:dyDescent="0.3">
      <c r="A7100" t="s">
        <v>8478</v>
      </c>
      <c r="B7100" s="7">
        <v>43045</v>
      </c>
      <c r="C7100" t="s">
        <v>1936</v>
      </c>
      <c r="D7100" t="s">
        <v>7396</v>
      </c>
      <c r="E7100">
        <v>318.95999999999998</v>
      </c>
      <c r="F7100">
        <v>9</v>
      </c>
      <c r="G7100">
        <v>0</v>
      </c>
      <c r="H7100">
        <v>149.91120000000001</v>
      </c>
      <c r="I7100" t="s">
        <v>44</v>
      </c>
      <c r="J7100" t="s">
        <v>85</v>
      </c>
      <c r="K7100" t="s">
        <v>7397</v>
      </c>
      <c r="L7100" t="s">
        <v>137</v>
      </c>
      <c r="M7100" t="s">
        <v>243</v>
      </c>
      <c r="N7100" t="s">
        <v>244</v>
      </c>
      <c r="O7100">
        <f t="shared" si="110"/>
        <v>2017</v>
      </c>
    </row>
    <row r="7101" spans="1:15" x14ac:dyDescent="0.3">
      <c r="A7101" t="s">
        <v>8479</v>
      </c>
      <c r="B7101" s="7">
        <v>42364</v>
      </c>
      <c r="C7101" t="s">
        <v>5217</v>
      </c>
      <c r="D7101" t="s">
        <v>7396</v>
      </c>
      <c r="E7101">
        <v>212.64</v>
      </c>
      <c r="F7101">
        <v>6</v>
      </c>
      <c r="G7101">
        <v>0</v>
      </c>
      <c r="H7101">
        <v>99.940799999999996</v>
      </c>
      <c r="I7101" t="s">
        <v>44</v>
      </c>
      <c r="J7101" t="s">
        <v>85</v>
      </c>
      <c r="K7101" t="s">
        <v>7397</v>
      </c>
      <c r="L7101" t="s">
        <v>137</v>
      </c>
      <c r="M7101" t="s">
        <v>243</v>
      </c>
      <c r="N7101" t="s">
        <v>244</v>
      </c>
      <c r="O7101">
        <f t="shared" si="110"/>
        <v>2015</v>
      </c>
    </row>
    <row r="7102" spans="1:15" x14ac:dyDescent="0.3">
      <c r="A7102" t="s">
        <v>8480</v>
      </c>
      <c r="B7102" s="7">
        <v>41966</v>
      </c>
      <c r="C7102" t="s">
        <v>2374</v>
      </c>
      <c r="D7102" t="s">
        <v>4137</v>
      </c>
      <c r="E7102">
        <v>23.472000000000001</v>
      </c>
      <c r="F7102">
        <v>3</v>
      </c>
      <c r="G7102">
        <v>0.2</v>
      </c>
      <c r="H7102">
        <v>8.8019999999999996</v>
      </c>
      <c r="I7102" t="s">
        <v>44</v>
      </c>
      <c r="J7102" t="s">
        <v>159</v>
      </c>
      <c r="K7102" t="s">
        <v>591</v>
      </c>
      <c r="L7102" t="s">
        <v>47</v>
      </c>
      <c r="M7102" t="s">
        <v>281</v>
      </c>
      <c r="N7102" t="s">
        <v>554</v>
      </c>
      <c r="O7102">
        <f t="shared" si="110"/>
        <v>2014</v>
      </c>
    </row>
    <row r="7103" spans="1:15" x14ac:dyDescent="0.3">
      <c r="A7103" t="s">
        <v>8481</v>
      </c>
      <c r="B7103" s="7">
        <v>42583</v>
      </c>
      <c r="C7103" t="s">
        <v>6530</v>
      </c>
      <c r="D7103" t="s">
        <v>169</v>
      </c>
      <c r="E7103">
        <v>19.648</v>
      </c>
      <c r="F7103">
        <v>2</v>
      </c>
      <c r="G7103">
        <v>0.2</v>
      </c>
      <c r="H7103">
        <v>6.6311999999999998</v>
      </c>
      <c r="I7103" t="s">
        <v>44</v>
      </c>
      <c r="J7103" t="s">
        <v>85</v>
      </c>
      <c r="K7103" t="s">
        <v>170</v>
      </c>
      <c r="L7103" t="s">
        <v>99</v>
      </c>
      <c r="M7103" t="s">
        <v>100</v>
      </c>
      <c r="N7103" t="s">
        <v>1432</v>
      </c>
      <c r="O7103">
        <f t="shared" si="110"/>
        <v>2016</v>
      </c>
    </row>
    <row r="7104" spans="1:15" x14ac:dyDescent="0.3">
      <c r="A7104" t="s">
        <v>8482</v>
      </c>
      <c r="B7104" s="7">
        <v>41903</v>
      </c>
      <c r="C7104" t="s">
        <v>3013</v>
      </c>
      <c r="D7104" t="s">
        <v>1213</v>
      </c>
      <c r="E7104">
        <v>6.57</v>
      </c>
      <c r="F7104">
        <v>3</v>
      </c>
      <c r="G7104">
        <v>0.7</v>
      </c>
      <c r="H7104">
        <v>-5.0369999999999999</v>
      </c>
      <c r="I7104" t="s">
        <v>44</v>
      </c>
      <c r="J7104" t="s">
        <v>73</v>
      </c>
      <c r="K7104" t="s">
        <v>1214</v>
      </c>
      <c r="L7104" t="s">
        <v>137</v>
      </c>
      <c r="M7104" t="s">
        <v>138</v>
      </c>
      <c r="N7104" t="s">
        <v>139</v>
      </c>
      <c r="O7104">
        <f t="shared" si="110"/>
        <v>2014</v>
      </c>
    </row>
    <row r="7105" spans="1:15" x14ac:dyDescent="0.3">
      <c r="A7105" t="s">
        <v>8483</v>
      </c>
      <c r="B7105" s="7">
        <v>42982</v>
      </c>
      <c r="C7105" t="s">
        <v>3069</v>
      </c>
      <c r="D7105" t="s">
        <v>6797</v>
      </c>
      <c r="E7105">
        <v>421.1</v>
      </c>
      <c r="F7105">
        <v>2</v>
      </c>
      <c r="G7105">
        <v>0</v>
      </c>
      <c r="H7105">
        <v>105.27500000000001</v>
      </c>
      <c r="I7105" t="s">
        <v>44</v>
      </c>
      <c r="J7105" t="s">
        <v>58</v>
      </c>
      <c r="K7105" t="s">
        <v>6798</v>
      </c>
      <c r="L7105" t="s">
        <v>47</v>
      </c>
      <c r="M7105" t="s">
        <v>48</v>
      </c>
      <c r="N7105" t="s">
        <v>2234</v>
      </c>
      <c r="O7105">
        <f t="shared" si="110"/>
        <v>2017</v>
      </c>
    </row>
    <row r="7106" spans="1:15" x14ac:dyDescent="0.3">
      <c r="A7106" t="s">
        <v>8484</v>
      </c>
      <c r="B7106" s="7">
        <v>42905</v>
      </c>
      <c r="C7106" t="s">
        <v>4072</v>
      </c>
      <c r="D7106" t="s">
        <v>1134</v>
      </c>
      <c r="E7106">
        <v>760.11599999999999</v>
      </c>
      <c r="F7106">
        <v>6</v>
      </c>
      <c r="G7106">
        <v>0.3</v>
      </c>
      <c r="H7106">
        <v>-43.435200000000002</v>
      </c>
      <c r="I7106" t="s">
        <v>32</v>
      </c>
      <c r="J7106" t="s">
        <v>39</v>
      </c>
      <c r="K7106" t="s">
        <v>1135</v>
      </c>
      <c r="L7106" t="s">
        <v>137</v>
      </c>
      <c r="M7106" t="s">
        <v>445</v>
      </c>
      <c r="N7106" t="s">
        <v>540</v>
      </c>
      <c r="O7106">
        <f t="shared" ref="O7106:O7169" si="111">YEAR(B7106)</f>
        <v>2017</v>
      </c>
    </row>
    <row r="7107" spans="1:15" x14ac:dyDescent="0.3">
      <c r="A7107" t="s">
        <v>8484</v>
      </c>
      <c r="B7107" s="7">
        <v>42905</v>
      </c>
      <c r="C7107" t="s">
        <v>4072</v>
      </c>
      <c r="D7107" t="s">
        <v>5014</v>
      </c>
      <c r="E7107">
        <v>38.783999999999999</v>
      </c>
      <c r="F7107">
        <v>3</v>
      </c>
      <c r="G7107">
        <v>0.2</v>
      </c>
      <c r="H7107">
        <v>7.2720000000000002</v>
      </c>
      <c r="I7107" t="s">
        <v>32</v>
      </c>
      <c r="J7107" t="s">
        <v>63</v>
      </c>
      <c r="K7107" t="s">
        <v>5015</v>
      </c>
      <c r="L7107" t="s">
        <v>137</v>
      </c>
      <c r="M7107" t="s">
        <v>445</v>
      </c>
      <c r="N7107" t="s">
        <v>540</v>
      </c>
      <c r="O7107">
        <f t="shared" si="111"/>
        <v>2017</v>
      </c>
    </row>
    <row r="7108" spans="1:15" x14ac:dyDescent="0.3">
      <c r="A7108" t="s">
        <v>8484</v>
      </c>
      <c r="B7108" s="7">
        <v>42905</v>
      </c>
      <c r="C7108" t="s">
        <v>4072</v>
      </c>
      <c r="D7108" t="s">
        <v>6394</v>
      </c>
      <c r="E7108">
        <v>122.328</v>
      </c>
      <c r="F7108">
        <v>9</v>
      </c>
      <c r="G7108">
        <v>0.2</v>
      </c>
      <c r="H7108">
        <v>1.5290999999999999</v>
      </c>
      <c r="I7108" t="s">
        <v>69</v>
      </c>
      <c r="J7108" t="s">
        <v>148</v>
      </c>
      <c r="K7108" t="s">
        <v>6395</v>
      </c>
      <c r="L7108" t="s">
        <v>137</v>
      </c>
      <c r="M7108" t="s">
        <v>445</v>
      </c>
      <c r="N7108" t="s">
        <v>540</v>
      </c>
      <c r="O7108">
        <f t="shared" si="111"/>
        <v>2017</v>
      </c>
    </row>
    <row r="7109" spans="1:15" x14ac:dyDescent="0.3">
      <c r="A7109" t="s">
        <v>8485</v>
      </c>
      <c r="B7109" s="7">
        <v>42479</v>
      </c>
      <c r="C7109" t="s">
        <v>263</v>
      </c>
      <c r="D7109" t="s">
        <v>2449</v>
      </c>
      <c r="E7109">
        <v>25.98</v>
      </c>
      <c r="F7109">
        <v>2</v>
      </c>
      <c r="G7109">
        <v>0</v>
      </c>
      <c r="H7109">
        <v>0.77939999999999998</v>
      </c>
      <c r="I7109" t="s">
        <v>69</v>
      </c>
      <c r="J7109" t="s">
        <v>70</v>
      </c>
      <c r="K7109" t="s">
        <v>2450</v>
      </c>
      <c r="L7109" t="s">
        <v>137</v>
      </c>
      <c r="M7109" t="s">
        <v>243</v>
      </c>
      <c r="N7109" t="s">
        <v>244</v>
      </c>
      <c r="O7109">
        <f t="shared" si="111"/>
        <v>2016</v>
      </c>
    </row>
    <row r="7110" spans="1:15" x14ac:dyDescent="0.3">
      <c r="A7110" t="s">
        <v>8485</v>
      </c>
      <c r="B7110" s="7">
        <v>42479</v>
      </c>
      <c r="C7110" t="s">
        <v>263</v>
      </c>
      <c r="D7110" t="s">
        <v>4251</v>
      </c>
      <c r="E7110">
        <v>3.28</v>
      </c>
      <c r="F7110">
        <v>2</v>
      </c>
      <c r="G7110">
        <v>0</v>
      </c>
      <c r="H7110">
        <v>1.476</v>
      </c>
      <c r="I7110" t="s">
        <v>44</v>
      </c>
      <c r="J7110" t="s">
        <v>66</v>
      </c>
      <c r="K7110" t="s">
        <v>4252</v>
      </c>
      <c r="L7110" t="s">
        <v>137</v>
      </c>
      <c r="M7110" t="s">
        <v>243</v>
      </c>
      <c r="N7110" t="s">
        <v>244</v>
      </c>
      <c r="O7110">
        <f t="shared" si="111"/>
        <v>2016</v>
      </c>
    </row>
    <row r="7111" spans="1:15" x14ac:dyDescent="0.3">
      <c r="A7111" t="s">
        <v>8485</v>
      </c>
      <c r="B7111" s="7">
        <v>42479</v>
      </c>
      <c r="C7111" t="s">
        <v>263</v>
      </c>
      <c r="D7111" t="s">
        <v>606</v>
      </c>
      <c r="E7111">
        <v>459.88</v>
      </c>
      <c r="F7111">
        <v>4</v>
      </c>
      <c r="G7111">
        <v>0</v>
      </c>
      <c r="H7111">
        <v>13.7964</v>
      </c>
      <c r="I7111" t="s">
        <v>44</v>
      </c>
      <c r="J7111" t="s">
        <v>58</v>
      </c>
      <c r="K7111" t="s">
        <v>607</v>
      </c>
      <c r="L7111" t="s">
        <v>137</v>
      </c>
      <c r="M7111" t="s">
        <v>243</v>
      </c>
      <c r="N7111" t="s">
        <v>244</v>
      </c>
      <c r="O7111">
        <f t="shared" si="111"/>
        <v>2016</v>
      </c>
    </row>
    <row r="7112" spans="1:15" x14ac:dyDescent="0.3">
      <c r="A7112" t="s">
        <v>8485</v>
      </c>
      <c r="B7112" s="7">
        <v>42479</v>
      </c>
      <c r="C7112" t="s">
        <v>263</v>
      </c>
      <c r="D7112" t="s">
        <v>6078</v>
      </c>
      <c r="E7112">
        <v>7.76</v>
      </c>
      <c r="F7112">
        <v>2</v>
      </c>
      <c r="G7112">
        <v>0</v>
      </c>
      <c r="H7112">
        <v>2.2504</v>
      </c>
      <c r="I7112" t="s">
        <v>44</v>
      </c>
      <c r="J7112" t="s">
        <v>515</v>
      </c>
      <c r="K7112" t="s">
        <v>6079</v>
      </c>
      <c r="L7112" t="s">
        <v>137</v>
      </c>
      <c r="M7112" t="s">
        <v>243</v>
      </c>
      <c r="N7112" t="s">
        <v>244</v>
      </c>
      <c r="O7112">
        <f t="shared" si="111"/>
        <v>2016</v>
      </c>
    </row>
    <row r="7113" spans="1:15" x14ac:dyDescent="0.3">
      <c r="A7113" t="s">
        <v>8485</v>
      </c>
      <c r="B7113" s="7">
        <v>42479</v>
      </c>
      <c r="C7113" t="s">
        <v>263</v>
      </c>
      <c r="D7113" t="s">
        <v>3132</v>
      </c>
      <c r="E7113">
        <v>71.959999999999994</v>
      </c>
      <c r="F7113">
        <v>2</v>
      </c>
      <c r="G7113">
        <v>0</v>
      </c>
      <c r="H7113">
        <v>17.989999999999998</v>
      </c>
      <c r="I7113" t="s">
        <v>44</v>
      </c>
      <c r="J7113" t="s">
        <v>66</v>
      </c>
      <c r="K7113" t="s">
        <v>3133</v>
      </c>
      <c r="L7113" t="s">
        <v>137</v>
      </c>
      <c r="M7113" t="s">
        <v>243</v>
      </c>
      <c r="N7113" t="s">
        <v>244</v>
      </c>
      <c r="O7113">
        <f t="shared" si="111"/>
        <v>2016</v>
      </c>
    </row>
    <row r="7114" spans="1:15" x14ac:dyDescent="0.3">
      <c r="A7114" t="s">
        <v>8485</v>
      </c>
      <c r="B7114" s="7">
        <v>42479</v>
      </c>
      <c r="C7114" t="s">
        <v>263</v>
      </c>
      <c r="D7114" t="s">
        <v>514</v>
      </c>
      <c r="E7114">
        <v>54.9</v>
      </c>
      <c r="F7114">
        <v>5</v>
      </c>
      <c r="G7114">
        <v>0</v>
      </c>
      <c r="H7114">
        <v>15.372</v>
      </c>
      <c r="I7114" t="s">
        <v>44</v>
      </c>
      <c r="J7114" t="s">
        <v>515</v>
      </c>
      <c r="K7114" t="s">
        <v>516</v>
      </c>
      <c r="L7114" t="s">
        <v>137</v>
      </c>
      <c r="M7114" t="s">
        <v>243</v>
      </c>
      <c r="N7114" t="s">
        <v>244</v>
      </c>
      <c r="O7114">
        <f t="shared" si="111"/>
        <v>2016</v>
      </c>
    </row>
    <row r="7115" spans="1:15" x14ac:dyDescent="0.3">
      <c r="A7115" t="s">
        <v>8485</v>
      </c>
      <c r="B7115" s="7">
        <v>42479</v>
      </c>
      <c r="C7115" t="s">
        <v>263</v>
      </c>
      <c r="D7115" t="s">
        <v>5455</v>
      </c>
      <c r="E7115">
        <v>9.2799999999999994</v>
      </c>
      <c r="F7115">
        <v>2</v>
      </c>
      <c r="G7115">
        <v>0.2</v>
      </c>
      <c r="H7115">
        <v>3.2480000000000002</v>
      </c>
      <c r="I7115" t="s">
        <v>44</v>
      </c>
      <c r="J7115" t="s">
        <v>73</v>
      </c>
      <c r="K7115" t="s">
        <v>5456</v>
      </c>
      <c r="L7115" t="s">
        <v>137</v>
      </c>
      <c r="M7115" t="s">
        <v>243</v>
      </c>
      <c r="N7115" t="s">
        <v>244</v>
      </c>
      <c r="O7115">
        <f t="shared" si="111"/>
        <v>2016</v>
      </c>
    </row>
    <row r="7116" spans="1:15" x14ac:dyDescent="0.3">
      <c r="A7116" t="s">
        <v>8486</v>
      </c>
      <c r="B7116" s="7">
        <v>42495</v>
      </c>
      <c r="C7116" t="s">
        <v>2557</v>
      </c>
      <c r="D7116" t="s">
        <v>6733</v>
      </c>
      <c r="E7116">
        <v>1685.88</v>
      </c>
      <c r="F7116">
        <v>6</v>
      </c>
      <c r="G7116">
        <v>0</v>
      </c>
      <c r="H7116">
        <v>320.31720000000001</v>
      </c>
      <c r="I7116" t="s">
        <v>32</v>
      </c>
      <c r="J7116" t="s">
        <v>53</v>
      </c>
      <c r="K7116" t="s">
        <v>6734</v>
      </c>
      <c r="L7116" t="s">
        <v>47</v>
      </c>
      <c r="M7116" t="s">
        <v>1231</v>
      </c>
      <c r="N7116" t="s">
        <v>37</v>
      </c>
      <c r="O7116">
        <f t="shared" si="111"/>
        <v>2016</v>
      </c>
    </row>
    <row r="7117" spans="1:15" x14ac:dyDescent="0.3">
      <c r="A7117" t="s">
        <v>8486</v>
      </c>
      <c r="B7117" s="7">
        <v>42495</v>
      </c>
      <c r="C7117" t="s">
        <v>2557</v>
      </c>
      <c r="D7117" t="s">
        <v>661</v>
      </c>
      <c r="E7117">
        <v>5.7279999999999998</v>
      </c>
      <c r="F7117">
        <v>2</v>
      </c>
      <c r="G7117">
        <v>0.2</v>
      </c>
      <c r="H7117">
        <v>2.0047999999999999</v>
      </c>
      <c r="I7117" t="s">
        <v>44</v>
      </c>
      <c r="J7117" t="s">
        <v>73</v>
      </c>
      <c r="K7117" t="s">
        <v>662</v>
      </c>
      <c r="L7117" t="s">
        <v>47</v>
      </c>
      <c r="M7117" t="s">
        <v>1231</v>
      </c>
      <c r="N7117" t="s">
        <v>37</v>
      </c>
      <c r="O7117">
        <f t="shared" si="111"/>
        <v>2016</v>
      </c>
    </row>
    <row r="7118" spans="1:15" x14ac:dyDescent="0.3">
      <c r="A7118" t="s">
        <v>8487</v>
      </c>
      <c r="B7118" s="7">
        <v>41930</v>
      </c>
      <c r="C7118" t="s">
        <v>3621</v>
      </c>
      <c r="D7118" t="s">
        <v>3818</v>
      </c>
      <c r="E7118">
        <v>61.96</v>
      </c>
      <c r="F7118">
        <v>2</v>
      </c>
      <c r="G7118">
        <v>0</v>
      </c>
      <c r="H7118">
        <v>27.882000000000001</v>
      </c>
      <c r="I7118" t="s">
        <v>44</v>
      </c>
      <c r="J7118" t="s">
        <v>85</v>
      </c>
      <c r="K7118" t="s">
        <v>3819</v>
      </c>
      <c r="L7118" t="s">
        <v>47</v>
      </c>
      <c r="M7118" t="s">
        <v>93</v>
      </c>
      <c r="N7118" t="s">
        <v>94</v>
      </c>
      <c r="O7118">
        <f t="shared" si="111"/>
        <v>2014</v>
      </c>
    </row>
    <row r="7119" spans="1:15" x14ac:dyDescent="0.3">
      <c r="A7119" t="s">
        <v>8487</v>
      </c>
      <c r="B7119" s="7">
        <v>41930</v>
      </c>
      <c r="C7119" t="s">
        <v>3621</v>
      </c>
      <c r="D7119" t="s">
        <v>4861</v>
      </c>
      <c r="E7119">
        <v>1.3440000000000001</v>
      </c>
      <c r="F7119">
        <v>1</v>
      </c>
      <c r="G7119">
        <v>0.2</v>
      </c>
      <c r="H7119">
        <v>0.47039999999999998</v>
      </c>
      <c r="I7119" t="s">
        <v>44</v>
      </c>
      <c r="J7119" t="s">
        <v>73</v>
      </c>
      <c r="K7119" t="s">
        <v>4862</v>
      </c>
      <c r="L7119" t="s">
        <v>47</v>
      </c>
      <c r="M7119" t="s">
        <v>93</v>
      </c>
      <c r="N7119" t="s">
        <v>94</v>
      </c>
      <c r="O7119">
        <f t="shared" si="111"/>
        <v>2014</v>
      </c>
    </row>
    <row r="7120" spans="1:15" x14ac:dyDescent="0.3">
      <c r="A7120" t="s">
        <v>8488</v>
      </c>
      <c r="B7120" s="7">
        <v>42779</v>
      </c>
      <c r="C7120" t="s">
        <v>5642</v>
      </c>
      <c r="D7120" t="s">
        <v>4817</v>
      </c>
      <c r="E7120">
        <v>17.940000000000001</v>
      </c>
      <c r="F7120">
        <v>3</v>
      </c>
      <c r="G7120">
        <v>0</v>
      </c>
      <c r="H7120">
        <v>8.7905999999999995</v>
      </c>
      <c r="I7120" t="s">
        <v>44</v>
      </c>
      <c r="J7120" t="s">
        <v>85</v>
      </c>
      <c r="K7120" t="s">
        <v>4818</v>
      </c>
      <c r="L7120" t="s">
        <v>137</v>
      </c>
      <c r="M7120" t="s">
        <v>243</v>
      </c>
      <c r="N7120" t="s">
        <v>244</v>
      </c>
      <c r="O7120">
        <f t="shared" si="111"/>
        <v>2017</v>
      </c>
    </row>
    <row r="7121" spans="1:15" x14ac:dyDescent="0.3">
      <c r="A7121" t="s">
        <v>8489</v>
      </c>
      <c r="B7121" s="7">
        <v>43056</v>
      </c>
      <c r="C7121" t="s">
        <v>458</v>
      </c>
      <c r="D7121" t="s">
        <v>1809</v>
      </c>
      <c r="E7121">
        <v>13.904</v>
      </c>
      <c r="F7121">
        <v>2</v>
      </c>
      <c r="G7121">
        <v>0.2</v>
      </c>
      <c r="H7121">
        <v>4.5187999999999997</v>
      </c>
      <c r="I7121" t="s">
        <v>44</v>
      </c>
      <c r="J7121" t="s">
        <v>73</v>
      </c>
      <c r="K7121" t="s">
        <v>1810</v>
      </c>
      <c r="L7121" t="s">
        <v>47</v>
      </c>
      <c r="M7121" t="s">
        <v>93</v>
      </c>
      <c r="N7121" t="s">
        <v>94</v>
      </c>
      <c r="O7121">
        <f t="shared" si="111"/>
        <v>2017</v>
      </c>
    </row>
    <row r="7122" spans="1:15" x14ac:dyDescent="0.3">
      <c r="A7122" t="s">
        <v>8490</v>
      </c>
      <c r="B7122" s="7">
        <v>41659</v>
      </c>
      <c r="C7122" t="s">
        <v>1168</v>
      </c>
      <c r="D7122" t="s">
        <v>4210</v>
      </c>
      <c r="E7122">
        <v>67.194000000000003</v>
      </c>
      <c r="F7122">
        <v>1</v>
      </c>
      <c r="G7122">
        <v>0.7</v>
      </c>
      <c r="H7122">
        <v>-51.5154</v>
      </c>
      <c r="I7122" t="s">
        <v>44</v>
      </c>
      <c r="J7122" t="s">
        <v>73</v>
      </c>
      <c r="K7122" t="s">
        <v>4211</v>
      </c>
      <c r="L7122" t="s">
        <v>35</v>
      </c>
      <c r="M7122" t="s">
        <v>303</v>
      </c>
      <c r="N7122" t="s">
        <v>3339</v>
      </c>
      <c r="O7122">
        <f t="shared" si="111"/>
        <v>2014</v>
      </c>
    </row>
    <row r="7123" spans="1:15" x14ac:dyDescent="0.3">
      <c r="A7123" t="s">
        <v>8491</v>
      </c>
      <c r="B7123" s="7">
        <v>43070</v>
      </c>
      <c r="C7123" t="s">
        <v>51</v>
      </c>
      <c r="D7123" t="s">
        <v>7892</v>
      </c>
      <c r="E7123">
        <v>41.86</v>
      </c>
      <c r="F7123">
        <v>7</v>
      </c>
      <c r="G7123">
        <v>0</v>
      </c>
      <c r="H7123">
        <v>18.837</v>
      </c>
      <c r="I7123" t="s">
        <v>44</v>
      </c>
      <c r="J7123" t="s">
        <v>85</v>
      </c>
      <c r="K7123" t="s">
        <v>7893</v>
      </c>
      <c r="L7123" t="s">
        <v>47</v>
      </c>
      <c r="M7123" t="s">
        <v>93</v>
      </c>
      <c r="N7123" t="s">
        <v>94</v>
      </c>
      <c r="O7123">
        <f t="shared" si="111"/>
        <v>2017</v>
      </c>
    </row>
    <row r="7124" spans="1:15" x14ac:dyDescent="0.3">
      <c r="A7124" t="s">
        <v>8491</v>
      </c>
      <c r="B7124" s="7">
        <v>43070</v>
      </c>
      <c r="C7124" t="s">
        <v>51</v>
      </c>
      <c r="D7124" t="s">
        <v>5860</v>
      </c>
      <c r="E7124">
        <v>141.96</v>
      </c>
      <c r="F7124">
        <v>2</v>
      </c>
      <c r="G7124">
        <v>0</v>
      </c>
      <c r="H7124">
        <v>41.168399999999998</v>
      </c>
      <c r="I7124" t="s">
        <v>32</v>
      </c>
      <c r="J7124" t="s">
        <v>33</v>
      </c>
      <c r="K7124" t="s">
        <v>5861</v>
      </c>
      <c r="L7124" t="s">
        <v>47</v>
      </c>
      <c r="M7124" t="s">
        <v>93</v>
      </c>
      <c r="N7124" t="s">
        <v>94</v>
      </c>
      <c r="O7124">
        <f t="shared" si="111"/>
        <v>2017</v>
      </c>
    </row>
    <row r="7125" spans="1:15" x14ac:dyDescent="0.3">
      <c r="A7125" t="s">
        <v>8492</v>
      </c>
      <c r="B7125" s="7">
        <v>42225</v>
      </c>
      <c r="C7125" t="s">
        <v>7008</v>
      </c>
      <c r="D7125" t="s">
        <v>5872</v>
      </c>
      <c r="E7125">
        <v>10.02</v>
      </c>
      <c r="F7125">
        <v>3</v>
      </c>
      <c r="G7125">
        <v>0</v>
      </c>
      <c r="H7125">
        <v>4.4088000000000003</v>
      </c>
      <c r="I7125" t="s">
        <v>32</v>
      </c>
      <c r="J7125" t="s">
        <v>63</v>
      </c>
      <c r="K7125" t="s">
        <v>5873</v>
      </c>
      <c r="L7125" t="s">
        <v>137</v>
      </c>
      <c r="M7125" t="s">
        <v>243</v>
      </c>
      <c r="N7125" t="s">
        <v>244</v>
      </c>
      <c r="O7125">
        <f t="shared" si="111"/>
        <v>2015</v>
      </c>
    </row>
    <row r="7126" spans="1:15" x14ac:dyDescent="0.3">
      <c r="A7126" t="s">
        <v>8492</v>
      </c>
      <c r="B7126" s="7">
        <v>42225</v>
      </c>
      <c r="C7126" t="s">
        <v>7008</v>
      </c>
      <c r="D7126" t="s">
        <v>5194</v>
      </c>
      <c r="E7126">
        <v>144.12</v>
      </c>
      <c r="F7126">
        <v>3</v>
      </c>
      <c r="G7126">
        <v>0</v>
      </c>
      <c r="H7126">
        <v>69.177599999999998</v>
      </c>
      <c r="I7126" t="s">
        <v>44</v>
      </c>
      <c r="J7126" t="s">
        <v>85</v>
      </c>
      <c r="K7126" t="s">
        <v>5195</v>
      </c>
      <c r="L7126" t="s">
        <v>137</v>
      </c>
      <c r="M7126" t="s">
        <v>243</v>
      </c>
      <c r="N7126" t="s">
        <v>244</v>
      </c>
      <c r="O7126">
        <f t="shared" si="111"/>
        <v>2015</v>
      </c>
    </row>
    <row r="7127" spans="1:15" x14ac:dyDescent="0.3">
      <c r="A7127" t="s">
        <v>8493</v>
      </c>
      <c r="B7127" s="7">
        <v>42640</v>
      </c>
      <c r="C7127" t="s">
        <v>3754</v>
      </c>
      <c r="D7127" t="s">
        <v>4682</v>
      </c>
      <c r="E7127">
        <v>17.940000000000001</v>
      </c>
      <c r="F7127">
        <v>3</v>
      </c>
      <c r="G7127">
        <v>0</v>
      </c>
      <c r="H7127">
        <v>8.7905999999999995</v>
      </c>
      <c r="I7127" t="s">
        <v>44</v>
      </c>
      <c r="J7127" t="s">
        <v>85</v>
      </c>
      <c r="K7127" t="s">
        <v>4683</v>
      </c>
      <c r="L7127" t="s">
        <v>35</v>
      </c>
      <c r="M7127" t="s">
        <v>1129</v>
      </c>
      <c r="N7127" t="s">
        <v>1539</v>
      </c>
      <c r="O7127">
        <f t="shared" si="111"/>
        <v>2016</v>
      </c>
    </row>
    <row r="7128" spans="1:15" x14ac:dyDescent="0.3">
      <c r="A7128" t="s">
        <v>8493</v>
      </c>
      <c r="B7128" s="7">
        <v>42640</v>
      </c>
      <c r="C7128" t="s">
        <v>3754</v>
      </c>
      <c r="D7128" t="s">
        <v>689</v>
      </c>
      <c r="E7128">
        <v>13.89</v>
      </c>
      <c r="F7128">
        <v>3</v>
      </c>
      <c r="G7128">
        <v>0</v>
      </c>
      <c r="H7128">
        <v>4.5837000000000003</v>
      </c>
      <c r="I7128" t="s">
        <v>44</v>
      </c>
      <c r="J7128" t="s">
        <v>66</v>
      </c>
      <c r="K7128" t="s">
        <v>690</v>
      </c>
      <c r="L7128" t="s">
        <v>35</v>
      </c>
      <c r="M7128" t="s">
        <v>1129</v>
      </c>
      <c r="N7128" t="s">
        <v>1539</v>
      </c>
      <c r="O7128">
        <f t="shared" si="111"/>
        <v>2016</v>
      </c>
    </row>
    <row r="7129" spans="1:15" x14ac:dyDescent="0.3">
      <c r="A7129" t="s">
        <v>8494</v>
      </c>
      <c r="B7129" s="7">
        <v>42688</v>
      </c>
      <c r="C7129" t="s">
        <v>4625</v>
      </c>
      <c r="D7129" t="s">
        <v>3971</v>
      </c>
      <c r="E7129">
        <v>16.45</v>
      </c>
      <c r="F7129">
        <v>5</v>
      </c>
      <c r="G7129">
        <v>0</v>
      </c>
      <c r="H7129">
        <v>7.5670000000000002</v>
      </c>
      <c r="I7129" t="s">
        <v>44</v>
      </c>
      <c r="J7129" t="s">
        <v>85</v>
      </c>
      <c r="K7129" t="s">
        <v>3972</v>
      </c>
      <c r="L7129" t="s">
        <v>137</v>
      </c>
      <c r="M7129" t="s">
        <v>222</v>
      </c>
      <c r="N7129" t="s">
        <v>540</v>
      </c>
      <c r="O7129">
        <f t="shared" si="111"/>
        <v>2016</v>
      </c>
    </row>
    <row r="7130" spans="1:15" x14ac:dyDescent="0.3">
      <c r="A7130" t="s">
        <v>8494</v>
      </c>
      <c r="B7130" s="7">
        <v>42688</v>
      </c>
      <c r="C7130" t="s">
        <v>4625</v>
      </c>
      <c r="D7130" t="s">
        <v>5503</v>
      </c>
      <c r="E7130">
        <v>19.920000000000002</v>
      </c>
      <c r="F7130">
        <v>4</v>
      </c>
      <c r="G7130">
        <v>0</v>
      </c>
      <c r="H7130">
        <v>6.5735999999999999</v>
      </c>
      <c r="I7130" t="s">
        <v>32</v>
      </c>
      <c r="J7130" t="s">
        <v>63</v>
      </c>
      <c r="K7130" t="s">
        <v>5504</v>
      </c>
      <c r="L7130" t="s">
        <v>137</v>
      </c>
      <c r="M7130" t="s">
        <v>222</v>
      </c>
      <c r="N7130" t="s">
        <v>540</v>
      </c>
      <c r="O7130">
        <f t="shared" si="111"/>
        <v>2016</v>
      </c>
    </row>
    <row r="7131" spans="1:15" x14ac:dyDescent="0.3">
      <c r="A7131" t="s">
        <v>8495</v>
      </c>
      <c r="B7131" s="7">
        <v>42476</v>
      </c>
      <c r="C7131" t="s">
        <v>105</v>
      </c>
      <c r="D7131" t="s">
        <v>3135</v>
      </c>
      <c r="E7131">
        <v>35.167999999999999</v>
      </c>
      <c r="F7131">
        <v>4</v>
      </c>
      <c r="G7131">
        <v>0.2</v>
      </c>
      <c r="H7131">
        <v>8.3523999999999994</v>
      </c>
      <c r="I7131" t="s">
        <v>69</v>
      </c>
      <c r="J7131" t="s">
        <v>148</v>
      </c>
      <c r="K7131" t="s">
        <v>3136</v>
      </c>
      <c r="L7131" t="s">
        <v>35</v>
      </c>
      <c r="M7131" t="s">
        <v>303</v>
      </c>
      <c r="N7131" t="s">
        <v>5021</v>
      </c>
      <c r="O7131">
        <f t="shared" si="111"/>
        <v>2016</v>
      </c>
    </row>
    <row r="7132" spans="1:15" x14ac:dyDescent="0.3">
      <c r="A7132" t="s">
        <v>8495</v>
      </c>
      <c r="B7132" s="7">
        <v>42476</v>
      </c>
      <c r="C7132" t="s">
        <v>105</v>
      </c>
      <c r="D7132" t="s">
        <v>6753</v>
      </c>
      <c r="E7132">
        <v>123.08799999999999</v>
      </c>
      <c r="F7132">
        <v>7</v>
      </c>
      <c r="G7132">
        <v>0.2</v>
      </c>
      <c r="H7132">
        <v>40.003599999999999</v>
      </c>
      <c r="I7132" t="s">
        <v>44</v>
      </c>
      <c r="J7132" t="s">
        <v>85</v>
      </c>
      <c r="K7132" t="s">
        <v>6754</v>
      </c>
      <c r="L7132" t="s">
        <v>35</v>
      </c>
      <c r="M7132" t="s">
        <v>303</v>
      </c>
      <c r="N7132" t="s">
        <v>5021</v>
      </c>
      <c r="O7132">
        <f t="shared" si="111"/>
        <v>2016</v>
      </c>
    </row>
    <row r="7133" spans="1:15" x14ac:dyDescent="0.3">
      <c r="A7133" t="s">
        <v>8496</v>
      </c>
      <c r="B7133" s="7">
        <v>43065</v>
      </c>
      <c r="C7133" t="s">
        <v>3676</v>
      </c>
      <c r="D7133" t="s">
        <v>3366</v>
      </c>
      <c r="E7133">
        <v>257.94</v>
      </c>
      <c r="F7133">
        <v>3</v>
      </c>
      <c r="G7133">
        <v>0</v>
      </c>
      <c r="H7133">
        <v>67.064400000000006</v>
      </c>
      <c r="I7133" t="s">
        <v>32</v>
      </c>
      <c r="J7133" t="s">
        <v>53</v>
      </c>
      <c r="K7133" t="s">
        <v>2880</v>
      </c>
      <c r="L7133" t="s">
        <v>99</v>
      </c>
      <c r="M7133" t="s">
        <v>230</v>
      </c>
      <c r="N7133" t="s">
        <v>1296</v>
      </c>
      <c r="O7133">
        <f t="shared" si="111"/>
        <v>2017</v>
      </c>
    </row>
    <row r="7134" spans="1:15" x14ac:dyDescent="0.3">
      <c r="A7134" t="s">
        <v>8496</v>
      </c>
      <c r="B7134" s="7">
        <v>43065</v>
      </c>
      <c r="C7134" t="s">
        <v>3676</v>
      </c>
      <c r="D7134" t="s">
        <v>4046</v>
      </c>
      <c r="E7134">
        <v>1879.96</v>
      </c>
      <c r="F7134">
        <v>4</v>
      </c>
      <c r="G7134">
        <v>0</v>
      </c>
      <c r="H7134">
        <v>545.1884</v>
      </c>
      <c r="I7134" t="s">
        <v>69</v>
      </c>
      <c r="J7134" t="s">
        <v>70</v>
      </c>
      <c r="K7134" t="s">
        <v>4047</v>
      </c>
      <c r="L7134" t="s">
        <v>99</v>
      </c>
      <c r="M7134" t="s">
        <v>230</v>
      </c>
      <c r="N7134" t="s">
        <v>1296</v>
      </c>
      <c r="O7134">
        <f t="shared" si="111"/>
        <v>2017</v>
      </c>
    </row>
    <row r="7135" spans="1:15" x14ac:dyDescent="0.3">
      <c r="A7135" t="s">
        <v>8496</v>
      </c>
      <c r="B7135" s="7">
        <v>43065</v>
      </c>
      <c r="C7135" t="s">
        <v>3676</v>
      </c>
      <c r="D7135" t="s">
        <v>3458</v>
      </c>
      <c r="E7135">
        <v>27.46</v>
      </c>
      <c r="F7135">
        <v>2</v>
      </c>
      <c r="G7135">
        <v>0</v>
      </c>
      <c r="H7135">
        <v>9.8856000000000002</v>
      </c>
      <c r="I7135" t="s">
        <v>32</v>
      </c>
      <c r="J7135" t="s">
        <v>63</v>
      </c>
      <c r="K7135" t="s">
        <v>3459</v>
      </c>
      <c r="L7135" t="s">
        <v>99</v>
      </c>
      <c r="M7135" t="s">
        <v>230</v>
      </c>
      <c r="N7135" t="s">
        <v>1296</v>
      </c>
      <c r="O7135">
        <f t="shared" si="111"/>
        <v>2017</v>
      </c>
    </row>
    <row r="7136" spans="1:15" x14ac:dyDescent="0.3">
      <c r="A7136" t="s">
        <v>8496</v>
      </c>
      <c r="B7136" s="7">
        <v>43065</v>
      </c>
      <c r="C7136" t="s">
        <v>3676</v>
      </c>
      <c r="D7136" t="s">
        <v>2815</v>
      </c>
      <c r="E7136">
        <v>89.98</v>
      </c>
      <c r="F7136">
        <v>2</v>
      </c>
      <c r="G7136">
        <v>0</v>
      </c>
      <c r="H7136">
        <v>43.190399999999997</v>
      </c>
      <c r="I7136" t="s">
        <v>69</v>
      </c>
      <c r="J7136" t="s">
        <v>70</v>
      </c>
      <c r="K7136" t="s">
        <v>2816</v>
      </c>
      <c r="L7136" t="s">
        <v>99</v>
      </c>
      <c r="M7136" t="s">
        <v>230</v>
      </c>
      <c r="N7136" t="s">
        <v>1296</v>
      </c>
      <c r="O7136">
        <f t="shared" si="111"/>
        <v>2017</v>
      </c>
    </row>
    <row r="7137" spans="1:15" x14ac:dyDescent="0.3">
      <c r="A7137" t="s">
        <v>8496</v>
      </c>
      <c r="B7137" s="7">
        <v>43065</v>
      </c>
      <c r="C7137" t="s">
        <v>3676</v>
      </c>
      <c r="D7137" t="s">
        <v>608</v>
      </c>
      <c r="E7137">
        <v>828.6</v>
      </c>
      <c r="F7137">
        <v>3</v>
      </c>
      <c r="G7137">
        <v>0</v>
      </c>
      <c r="H7137">
        <v>240.29400000000001</v>
      </c>
      <c r="I7137" t="s">
        <v>32</v>
      </c>
      <c r="J7137" t="s">
        <v>39</v>
      </c>
      <c r="K7137" t="s">
        <v>609</v>
      </c>
      <c r="L7137" t="s">
        <v>99</v>
      </c>
      <c r="M7137" t="s">
        <v>230</v>
      </c>
      <c r="N7137" t="s">
        <v>1296</v>
      </c>
      <c r="O7137">
        <f t="shared" si="111"/>
        <v>2017</v>
      </c>
    </row>
    <row r="7138" spans="1:15" x14ac:dyDescent="0.3">
      <c r="A7138" t="s">
        <v>8497</v>
      </c>
      <c r="B7138" s="7">
        <v>42328</v>
      </c>
      <c r="C7138" t="s">
        <v>2083</v>
      </c>
      <c r="D7138" t="s">
        <v>1855</v>
      </c>
      <c r="E7138">
        <v>7.23</v>
      </c>
      <c r="F7138">
        <v>5</v>
      </c>
      <c r="G7138">
        <v>0.7</v>
      </c>
      <c r="H7138">
        <v>-5.7839999999999998</v>
      </c>
      <c r="I7138" t="s">
        <v>44</v>
      </c>
      <c r="J7138" t="s">
        <v>73</v>
      </c>
      <c r="K7138" t="s">
        <v>1856</v>
      </c>
      <c r="L7138" t="s">
        <v>35</v>
      </c>
      <c r="M7138" t="s">
        <v>55</v>
      </c>
      <c r="N7138" t="s">
        <v>1256</v>
      </c>
      <c r="O7138">
        <f t="shared" si="111"/>
        <v>2015</v>
      </c>
    </row>
    <row r="7139" spans="1:15" x14ac:dyDescent="0.3">
      <c r="A7139" t="s">
        <v>8497</v>
      </c>
      <c r="B7139" s="7">
        <v>42328</v>
      </c>
      <c r="C7139" t="s">
        <v>2083</v>
      </c>
      <c r="D7139" t="s">
        <v>1311</v>
      </c>
      <c r="E7139">
        <v>17.440000000000001</v>
      </c>
      <c r="F7139">
        <v>2</v>
      </c>
      <c r="G7139">
        <v>0.2</v>
      </c>
      <c r="H7139">
        <v>1.3080000000000001</v>
      </c>
      <c r="I7139" t="s">
        <v>44</v>
      </c>
      <c r="J7139" t="s">
        <v>58</v>
      </c>
      <c r="K7139" t="s">
        <v>1312</v>
      </c>
      <c r="L7139" t="s">
        <v>35</v>
      </c>
      <c r="M7139" t="s">
        <v>55</v>
      </c>
      <c r="N7139" t="s">
        <v>1256</v>
      </c>
      <c r="O7139">
        <f t="shared" si="111"/>
        <v>2015</v>
      </c>
    </row>
    <row r="7140" spans="1:15" x14ac:dyDescent="0.3">
      <c r="A7140" t="s">
        <v>8497</v>
      </c>
      <c r="B7140" s="7">
        <v>42328</v>
      </c>
      <c r="C7140" t="s">
        <v>2083</v>
      </c>
      <c r="D7140" t="s">
        <v>963</v>
      </c>
      <c r="E7140">
        <v>62.88</v>
      </c>
      <c r="F7140">
        <v>4</v>
      </c>
      <c r="G7140">
        <v>0.7</v>
      </c>
      <c r="H7140">
        <v>-50.304000000000002</v>
      </c>
      <c r="I7140" t="s">
        <v>44</v>
      </c>
      <c r="J7140" t="s">
        <v>73</v>
      </c>
      <c r="K7140" t="s">
        <v>964</v>
      </c>
      <c r="L7140" t="s">
        <v>35</v>
      </c>
      <c r="M7140" t="s">
        <v>55</v>
      </c>
      <c r="N7140" t="s">
        <v>1256</v>
      </c>
      <c r="O7140">
        <f t="shared" si="111"/>
        <v>2015</v>
      </c>
    </row>
    <row r="7141" spans="1:15" x14ac:dyDescent="0.3">
      <c r="A7141" t="s">
        <v>8497</v>
      </c>
      <c r="B7141" s="7">
        <v>42328</v>
      </c>
      <c r="C7141" t="s">
        <v>2083</v>
      </c>
      <c r="D7141" t="s">
        <v>1478</v>
      </c>
      <c r="E7141">
        <v>290.35199999999998</v>
      </c>
      <c r="F7141">
        <v>3</v>
      </c>
      <c r="G7141">
        <v>0.2</v>
      </c>
      <c r="H7141">
        <v>-36.293999999999997</v>
      </c>
      <c r="I7141" t="s">
        <v>32</v>
      </c>
      <c r="J7141" t="s">
        <v>33</v>
      </c>
      <c r="K7141" t="s">
        <v>1479</v>
      </c>
      <c r="L7141" t="s">
        <v>35</v>
      </c>
      <c r="M7141" t="s">
        <v>55</v>
      </c>
      <c r="N7141" t="s">
        <v>1256</v>
      </c>
      <c r="O7141">
        <f t="shared" si="111"/>
        <v>2015</v>
      </c>
    </row>
    <row r="7142" spans="1:15" x14ac:dyDescent="0.3">
      <c r="A7142" t="s">
        <v>8498</v>
      </c>
      <c r="B7142" s="7">
        <v>42985</v>
      </c>
      <c r="C7142" t="s">
        <v>1717</v>
      </c>
      <c r="D7142" t="s">
        <v>2476</v>
      </c>
      <c r="E7142">
        <v>113.52</v>
      </c>
      <c r="F7142">
        <v>4</v>
      </c>
      <c r="G7142">
        <v>0</v>
      </c>
      <c r="H7142">
        <v>46.543199999999999</v>
      </c>
      <c r="I7142" t="s">
        <v>69</v>
      </c>
      <c r="J7142" t="s">
        <v>148</v>
      </c>
      <c r="K7142" t="s">
        <v>2477</v>
      </c>
      <c r="L7142" t="s">
        <v>99</v>
      </c>
      <c r="M7142" t="s">
        <v>531</v>
      </c>
      <c r="N7142" t="s">
        <v>8499</v>
      </c>
      <c r="O7142">
        <f t="shared" si="111"/>
        <v>2017</v>
      </c>
    </row>
    <row r="7143" spans="1:15" x14ac:dyDescent="0.3">
      <c r="A7143" t="s">
        <v>8498</v>
      </c>
      <c r="B7143" s="7">
        <v>42985</v>
      </c>
      <c r="C7143" t="s">
        <v>1717</v>
      </c>
      <c r="D7143" t="s">
        <v>4463</v>
      </c>
      <c r="E7143">
        <v>135.30000000000001</v>
      </c>
      <c r="F7143">
        <v>5</v>
      </c>
      <c r="G7143">
        <v>0</v>
      </c>
      <c r="H7143">
        <v>37.884</v>
      </c>
      <c r="I7143" t="s">
        <v>32</v>
      </c>
      <c r="J7143" t="s">
        <v>63</v>
      </c>
      <c r="K7143" t="s">
        <v>4464</v>
      </c>
      <c r="L7143" t="s">
        <v>99</v>
      </c>
      <c r="M7143" t="s">
        <v>531</v>
      </c>
      <c r="N7143" t="s">
        <v>8499</v>
      </c>
      <c r="O7143">
        <f t="shared" si="111"/>
        <v>2017</v>
      </c>
    </row>
    <row r="7144" spans="1:15" x14ac:dyDescent="0.3">
      <c r="A7144" t="s">
        <v>8500</v>
      </c>
      <c r="B7144" s="7">
        <v>41967</v>
      </c>
      <c r="C7144" t="s">
        <v>96</v>
      </c>
      <c r="D7144" t="s">
        <v>5051</v>
      </c>
      <c r="E7144">
        <v>111.15</v>
      </c>
      <c r="F7144">
        <v>5</v>
      </c>
      <c r="G7144">
        <v>0</v>
      </c>
      <c r="H7144">
        <v>48.905999999999999</v>
      </c>
      <c r="I7144" t="s">
        <v>32</v>
      </c>
      <c r="J7144" t="s">
        <v>63</v>
      </c>
      <c r="K7144" t="s">
        <v>5052</v>
      </c>
      <c r="L7144" t="s">
        <v>35</v>
      </c>
      <c r="M7144" t="s">
        <v>289</v>
      </c>
      <c r="N7144" t="s">
        <v>2620</v>
      </c>
      <c r="O7144">
        <f t="shared" si="111"/>
        <v>2014</v>
      </c>
    </row>
    <row r="7145" spans="1:15" x14ac:dyDescent="0.3">
      <c r="A7145" t="s">
        <v>8501</v>
      </c>
      <c r="B7145" s="7">
        <v>42805</v>
      </c>
      <c r="C7145" t="s">
        <v>7443</v>
      </c>
      <c r="D7145" t="s">
        <v>4990</v>
      </c>
      <c r="E7145">
        <v>776.85</v>
      </c>
      <c r="F7145">
        <v>5</v>
      </c>
      <c r="G7145">
        <v>0.4</v>
      </c>
      <c r="H7145">
        <v>-181.26499999999999</v>
      </c>
      <c r="I7145" t="s">
        <v>69</v>
      </c>
      <c r="J7145" t="s">
        <v>70</v>
      </c>
      <c r="K7145" t="s">
        <v>4991</v>
      </c>
      <c r="L7145" t="s">
        <v>137</v>
      </c>
      <c r="M7145" t="s">
        <v>138</v>
      </c>
      <c r="N7145" t="s">
        <v>139</v>
      </c>
      <c r="O7145">
        <f t="shared" si="111"/>
        <v>2017</v>
      </c>
    </row>
    <row r="7146" spans="1:15" x14ac:dyDescent="0.3">
      <c r="A7146" t="s">
        <v>8501</v>
      </c>
      <c r="B7146" s="7">
        <v>42805</v>
      </c>
      <c r="C7146" t="s">
        <v>7443</v>
      </c>
      <c r="D7146" t="s">
        <v>413</v>
      </c>
      <c r="E7146">
        <v>12.294</v>
      </c>
      <c r="F7146">
        <v>1</v>
      </c>
      <c r="G7146">
        <v>0.7</v>
      </c>
      <c r="H7146">
        <v>-8.6058000000000003</v>
      </c>
      <c r="I7146" t="s">
        <v>44</v>
      </c>
      <c r="J7146" t="s">
        <v>73</v>
      </c>
      <c r="K7146" t="s">
        <v>414</v>
      </c>
      <c r="L7146" t="s">
        <v>137</v>
      </c>
      <c r="M7146" t="s">
        <v>138</v>
      </c>
      <c r="N7146" t="s">
        <v>139</v>
      </c>
      <c r="O7146">
        <f t="shared" si="111"/>
        <v>2017</v>
      </c>
    </row>
    <row r="7147" spans="1:15" x14ac:dyDescent="0.3">
      <c r="A7147" t="s">
        <v>8501</v>
      </c>
      <c r="B7147" s="7">
        <v>42805</v>
      </c>
      <c r="C7147" t="s">
        <v>7443</v>
      </c>
      <c r="D7147" t="s">
        <v>2879</v>
      </c>
      <c r="E7147">
        <v>154.76400000000001</v>
      </c>
      <c r="F7147">
        <v>3</v>
      </c>
      <c r="G7147">
        <v>0.4</v>
      </c>
      <c r="H7147">
        <v>-46.429200000000002</v>
      </c>
      <c r="I7147" t="s">
        <v>32</v>
      </c>
      <c r="J7147" t="s">
        <v>53</v>
      </c>
      <c r="K7147" t="s">
        <v>2880</v>
      </c>
      <c r="L7147" t="s">
        <v>137</v>
      </c>
      <c r="M7147" t="s">
        <v>138</v>
      </c>
      <c r="N7147" t="s">
        <v>139</v>
      </c>
      <c r="O7147">
        <f t="shared" si="111"/>
        <v>2017</v>
      </c>
    </row>
    <row r="7148" spans="1:15" x14ac:dyDescent="0.3">
      <c r="A7148" t="s">
        <v>8501</v>
      </c>
      <c r="B7148" s="7">
        <v>42805</v>
      </c>
      <c r="C7148" t="s">
        <v>7443</v>
      </c>
      <c r="D7148" t="s">
        <v>8140</v>
      </c>
      <c r="E7148">
        <v>43.28</v>
      </c>
      <c r="F7148">
        <v>1</v>
      </c>
      <c r="G7148">
        <v>0.2</v>
      </c>
      <c r="H7148">
        <v>3.246</v>
      </c>
      <c r="I7148" t="s">
        <v>44</v>
      </c>
      <c r="J7148" t="s">
        <v>58</v>
      </c>
      <c r="K7148" t="s">
        <v>8141</v>
      </c>
      <c r="L7148" t="s">
        <v>137</v>
      </c>
      <c r="M7148" t="s">
        <v>138</v>
      </c>
      <c r="N7148" t="s">
        <v>139</v>
      </c>
      <c r="O7148">
        <f t="shared" si="111"/>
        <v>2017</v>
      </c>
    </row>
    <row r="7149" spans="1:15" x14ac:dyDescent="0.3">
      <c r="A7149" t="s">
        <v>8502</v>
      </c>
      <c r="B7149" s="7">
        <v>42533</v>
      </c>
      <c r="C7149" t="s">
        <v>4292</v>
      </c>
      <c r="D7149" t="s">
        <v>4154</v>
      </c>
      <c r="E7149">
        <v>92.94</v>
      </c>
      <c r="F7149">
        <v>3</v>
      </c>
      <c r="G7149">
        <v>0</v>
      </c>
      <c r="H7149">
        <v>41.823</v>
      </c>
      <c r="I7149" t="s">
        <v>44</v>
      </c>
      <c r="J7149" t="s">
        <v>85</v>
      </c>
      <c r="K7149" t="s">
        <v>4155</v>
      </c>
      <c r="L7149" t="s">
        <v>137</v>
      </c>
      <c r="M7149" t="s">
        <v>243</v>
      </c>
      <c r="N7149" t="s">
        <v>1041</v>
      </c>
      <c r="O7149">
        <f t="shared" si="111"/>
        <v>2016</v>
      </c>
    </row>
    <row r="7150" spans="1:15" x14ac:dyDescent="0.3">
      <c r="A7150" t="s">
        <v>8502</v>
      </c>
      <c r="B7150" s="7">
        <v>42533</v>
      </c>
      <c r="C7150" t="s">
        <v>4292</v>
      </c>
      <c r="D7150" t="s">
        <v>4685</v>
      </c>
      <c r="E7150">
        <v>52.56</v>
      </c>
      <c r="F7150">
        <v>3</v>
      </c>
      <c r="G7150">
        <v>0</v>
      </c>
      <c r="H7150">
        <v>18.396000000000001</v>
      </c>
      <c r="I7150" t="s">
        <v>44</v>
      </c>
      <c r="J7150" t="s">
        <v>76</v>
      </c>
      <c r="K7150" t="s">
        <v>4686</v>
      </c>
      <c r="L7150" t="s">
        <v>137</v>
      </c>
      <c r="M7150" t="s">
        <v>243</v>
      </c>
      <c r="N7150" t="s">
        <v>1041</v>
      </c>
      <c r="O7150">
        <f t="shared" si="111"/>
        <v>2016</v>
      </c>
    </row>
    <row r="7151" spans="1:15" x14ac:dyDescent="0.3">
      <c r="A7151" t="s">
        <v>8503</v>
      </c>
      <c r="B7151" s="7">
        <v>42181</v>
      </c>
      <c r="C7151" t="s">
        <v>785</v>
      </c>
      <c r="D7151" t="s">
        <v>4439</v>
      </c>
      <c r="E7151">
        <v>971.88</v>
      </c>
      <c r="F7151">
        <v>3</v>
      </c>
      <c r="G7151">
        <v>0.2</v>
      </c>
      <c r="H7151">
        <v>109.3365</v>
      </c>
      <c r="I7151" t="s">
        <v>69</v>
      </c>
      <c r="J7151" t="s">
        <v>70</v>
      </c>
      <c r="K7151" t="s">
        <v>4440</v>
      </c>
      <c r="L7151" t="s">
        <v>99</v>
      </c>
      <c r="M7151" t="s">
        <v>100</v>
      </c>
      <c r="N7151" t="s">
        <v>171</v>
      </c>
      <c r="O7151">
        <f t="shared" si="111"/>
        <v>2015</v>
      </c>
    </row>
    <row r="7152" spans="1:15" x14ac:dyDescent="0.3">
      <c r="A7152" t="s">
        <v>8504</v>
      </c>
      <c r="B7152" s="7">
        <v>43091</v>
      </c>
      <c r="C7152" t="s">
        <v>5523</v>
      </c>
      <c r="D7152" t="s">
        <v>1625</v>
      </c>
      <c r="E7152">
        <v>141.96</v>
      </c>
      <c r="F7152">
        <v>2</v>
      </c>
      <c r="G7152">
        <v>0</v>
      </c>
      <c r="H7152">
        <v>35.49</v>
      </c>
      <c r="I7152" t="s">
        <v>32</v>
      </c>
      <c r="J7152" t="s">
        <v>39</v>
      </c>
      <c r="K7152" t="s">
        <v>1626</v>
      </c>
      <c r="L7152" t="s">
        <v>35</v>
      </c>
      <c r="M7152" t="s">
        <v>324</v>
      </c>
      <c r="N7152" t="s">
        <v>7105</v>
      </c>
      <c r="O7152">
        <f t="shared" si="111"/>
        <v>2017</v>
      </c>
    </row>
    <row r="7153" spans="1:15" x14ac:dyDescent="0.3">
      <c r="A7153" t="s">
        <v>8505</v>
      </c>
      <c r="B7153" s="7">
        <v>43091</v>
      </c>
      <c r="C7153" t="s">
        <v>6676</v>
      </c>
      <c r="D7153" t="s">
        <v>3320</v>
      </c>
      <c r="E7153">
        <v>182.55</v>
      </c>
      <c r="F7153">
        <v>2</v>
      </c>
      <c r="G7153">
        <v>0.5</v>
      </c>
      <c r="H7153">
        <v>-135.08699999999999</v>
      </c>
      <c r="I7153" t="s">
        <v>32</v>
      </c>
      <c r="J7153" t="s">
        <v>53</v>
      </c>
      <c r="K7153" t="s">
        <v>3321</v>
      </c>
      <c r="L7153" t="s">
        <v>47</v>
      </c>
      <c r="M7153" t="s">
        <v>281</v>
      </c>
      <c r="N7153" t="s">
        <v>1613</v>
      </c>
      <c r="O7153">
        <f t="shared" si="111"/>
        <v>2017</v>
      </c>
    </row>
    <row r="7154" spans="1:15" x14ac:dyDescent="0.3">
      <c r="A7154" t="s">
        <v>8506</v>
      </c>
      <c r="B7154" s="7">
        <v>41921</v>
      </c>
      <c r="C7154" t="s">
        <v>1223</v>
      </c>
      <c r="D7154" t="s">
        <v>1438</v>
      </c>
      <c r="E7154">
        <v>88.768000000000001</v>
      </c>
      <c r="F7154">
        <v>2</v>
      </c>
      <c r="G7154">
        <v>0.2</v>
      </c>
      <c r="H7154">
        <v>31.0688</v>
      </c>
      <c r="I7154" t="s">
        <v>44</v>
      </c>
      <c r="J7154" t="s">
        <v>85</v>
      </c>
      <c r="K7154" t="s">
        <v>1439</v>
      </c>
      <c r="L7154" t="s">
        <v>35</v>
      </c>
      <c r="M7154" t="s">
        <v>87</v>
      </c>
      <c r="N7154" t="s">
        <v>1347</v>
      </c>
      <c r="O7154">
        <f t="shared" si="111"/>
        <v>2014</v>
      </c>
    </row>
    <row r="7155" spans="1:15" x14ac:dyDescent="0.3">
      <c r="A7155" t="s">
        <v>8507</v>
      </c>
      <c r="B7155" s="7">
        <v>42348</v>
      </c>
      <c r="C7155" t="s">
        <v>3635</v>
      </c>
      <c r="D7155" t="s">
        <v>3390</v>
      </c>
      <c r="E7155">
        <v>53.088000000000001</v>
      </c>
      <c r="F7155">
        <v>7</v>
      </c>
      <c r="G7155">
        <v>0.8</v>
      </c>
      <c r="H7155">
        <v>-108.8304</v>
      </c>
      <c r="I7155" t="s">
        <v>44</v>
      </c>
      <c r="J7155" t="s">
        <v>76</v>
      </c>
      <c r="K7155" t="s">
        <v>3391</v>
      </c>
      <c r="L7155" t="s">
        <v>99</v>
      </c>
      <c r="M7155" t="s">
        <v>193</v>
      </c>
      <c r="N7155" t="s">
        <v>276</v>
      </c>
      <c r="O7155">
        <f t="shared" si="111"/>
        <v>2015</v>
      </c>
    </row>
    <row r="7156" spans="1:15" x14ac:dyDescent="0.3">
      <c r="A7156" t="s">
        <v>8508</v>
      </c>
      <c r="B7156" s="7">
        <v>42363</v>
      </c>
      <c r="C7156" t="s">
        <v>219</v>
      </c>
      <c r="D7156" t="s">
        <v>7709</v>
      </c>
      <c r="E7156">
        <v>275.88</v>
      </c>
      <c r="F7156">
        <v>6</v>
      </c>
      <c r="G7156">
        <v>0</v>
      </c>
      <c r="H7156">
        <v>46.8996</v>
      </c>
      <c r="I7156" t="s">
        <v>32</v>
      </c>
      <c r="J7156" t="s">
        <v>63</v>
      </c>
      <c r="K7156" t="s">
        <v>7710</v>
      </c>
      <c r="L7156" t="s">
        <v>35</v>
      </c>
      <c r="M7156" t="s">
        <v>1129</v>
      </c>
      <c r="N7156" t="s">
        <v>446</v>
      </c>
      <c r="O7156">
        <f t="shared" si="111"/>
        <v>2015</v>
      </c>
    </row>
    <row r="7157" spans="1:15" x14ac:dyDescent="0.3">
      <c r="A7157" t="s">
        <v>8508</v>
      </c>
      <c r="B7157" s="7">
        <v>42363</v>
      </c>
      <c r="C7157" t="s">
        <v>219</v>
      </c>
      <c r="D7157" t="s">
        <v>1229</v>
      </c>
      <c r="E7157">
        <v>157.9</v>
      </c>
      <c r="F7157">
        <v>5</v>
      </c>
      <c r="G7157">
        <v>0</v>
      </c>
      <c r="H7157">
        <v>74.212999999999994</v>
      </c>
      <c r="I7157" t="s">
        <v>44</v>
      </c>
      <c r="J7157" t="s">
        <v>73</v>
      </c>
      <c r="K7157" t="s">
        <v>1230</v>
      </c>
      <c r="L7157" t="s">
        <v>35</v>
      </c>
      <c r="M7157" t="s">
        <v>1129</v>
      </c>
      <c r="N7157" t="s">
        <v>446</v>
      </c>
      <c r="O7157">
        <f t="shared" si="111"/>
        <v>2015</v>
      </c>
    </row>
    <row r="7158" spans="1:15" x14ac:dyDescent="0.3">
      <c r="A7158" t="s">
        <v>8509</v>
      </c>
      <c r="B7158" s="7">
        <v>42854</v>
      </c>
      <c r="C7158" t="s">
        <v>3042</v>
      </c>
      <c r="D7158" t="s">
        <v>2569</v>
      </c>
      <c r="E7158">
        <v>4.91</v>
      </c>
      <c r="F7158">
        <v>1</v>
      </c>
      <c r="G7158">
        <v>0</v>
      </c>
      <c r="H7158">
        <v>2.4058999999999999</v>
      </c>
      <c r="I7158" t="s">
        <v>44</v>
      </c>
      <c r="J7158" t="s">
        <v>45</v>
      </c>
      <c r="K7158" t="s">
        <v>2570</v>
      </c>
      <c r="L7158" t="s">
        <v>137</v>
      </c>
      <c r="M7158" t="s">
        <v>698</v>
      </c>
      <c r="N7158" t="s">
        <v>5387</v>
      </c>
      <c r="O7158">
        <f t="shared" si="111"/>
        <v>2017</v>
      </c>
    </row>
    <row r="7159" spans="1:15" x14ac:dyDescent="0.3">
      <c r="A7159" t="s">
        <v>8510</v>
      </c>
      <c r="B7159" s="7">
        <v>42457</v>
      </c>
      <c r="C7159" t="s">
        <v>3109</v>
      </c>
      <c r="D7159" t="s">
        <v>782</v>
      </c>
      <c r="E7159">
        <v>87.92</v>
      </c>
      <c r="F7159">
        <v>4</v>
      </c>
      <c r="G7159">
        <v>0</v>
      </c>
      <c r="H7159">
        <v>0.87919999999999998</v>
      </c>
      <c r="I7159" t="s">
        <v>44</v>
      </c>
      <c r="J7159" t="s">
        <v>58</v>
      </c>
      <c r="K7159" t="s">
        <v>783</v>
      </c>
      <c r="L7159" t="s">
        <v>47</v>
      </c>
      <c r="M7159" t="s">
        <v>48</v>
      </c>
      <c r="N7159" t="s">
        <v>49</v>
      </c>
      <c r="O7159">
        <f t="shared" si="111"/>
        <v>2016</v>
      </c>
    </row>
    <row r="7160" spans="1:15" x14ac:dyDescent="0.3">
      <c r="A7160" t="s">
        <v>8510</v>
      </c>
      <c r="B7160" s="7">
        <v>42457</v>
      </c>
      <c r="C7160" t="s">
        <v>3109</v>
      </c>
      <c r="D7160" t="s">
        <v>8511</v>
      </c>
      <c r="E7160">
        <v>5.98</v>
      </c>
      <c r="F7160">
        <v>1</v>
      </c>
      <c r="G7160">
        <v>0</v>
      </c>
      <c r="H7160">
        <v>2.9302000000000001</v>
      </c>
      <c r="I7160" t="s">
        <v>44</v>
      </c>
      <c r="J7160" t="s">
        <v>85</v>
      </c>
      <c r="K7160" t="s">
        <v>8512</v>
      </c>
      <c r="L7160" t="s">
        <v>47</v>
      </c>
      <c r="M7160" t="s">
        <v>48</v>
      </c>
      <c r="N7160" t="s">
        <v>49</v>
      </c>
      <c r="O7160">
        <f t="shared" si="111"/>
        <v>2016</v>
      </c>
    </row>
    <row r="7161" spans="1:15" x14ac:dyDescent="0.3">
      <c r="A7161" t="s">
        <v>8513</v>
      </c>
      <c r="B7161" s="7">
        <v>42137</v>
      </c>
      <c r="C7161" t="s">
        <v>3029</v>
      </c>
      <c r="D7161" t="s">
        <v>2994</v>
      </c>
      <c r="E7161">
        <v>222.38399999999999</v>
      </c>
      <c r="F7161">
        <v>2</v>
      </c>
      <c r="G7161">
        <v>0.2</v>
      </c>
      <c r="H7161">
        <v>16.678799999999999</v>
      </c>
      <c r="I7161" t="s">
        <v>69</v>
      </c>
      <c r="J7161" t="s">
        <v>70</v>
      </c>
      <c r="K7161" t="s">
        <v>2995</v>
      </c>
      <c r="L7161" t="s">
        <v>99</v>
      </c>
      <c r="M7161" t="s">
        <v>193</v>
      </c>
      <c r="N7161" t="s">
        <v>276</v>
      </c>
      <c r="O7161">
        <f t="shared" si="111"/>
        <v>2015</v>
      </c>
    </row>
    <row r="7162" spans="1:15" x14ac:dyDescent="0.3">
      <c r="A7162" t="s">
        <v>8513</v>
      </c>
      <c r="B7162" s="7">
        <v>42137</v>
      </c>
      <c r="C7162" t="s">
        <v>3029</v>
      </c>
      <c r="D7162" t="s">
        <v>2261</v>
      </c>
      <c r="E7162">
        <v>16</v>
      </c>
      <c r="F7162">
        <v>4</v>
      </c>
      <c r="G7162">
        <v>0.2</v>
      </c>
      <c r="H7162">
        <v>5.6</v>
      </c>
      <c r="I7162" t="s">
        <v>44</v>
      </c>
      <c r="J7162" t="s">
        <v>241</v>
      </c>
      <c r="K7162" t="s">
        <v>2262</v>
      </c>
      <c r="L7162" t="s">
        <v>99</v>
      </c>
      <c r="M7162" t="s">
        <v>193</v>
      </c>
      <c r="N7162" t="s">
        <v>276</v>
      </c>
      <c r="O7162">
        <f t="shared" si="111"/>
        <v>2015</v>
      </c>
    </row>
    <row r="7163" spans="1:15" x14ac:dyDescent="0.3">
      <c r="A7163" t="s">
        <v>8514</v>
      </c>
      <c r="B7163" s="7">
        <v>41824</v>
      </c>
      <c r="C7163" t="s">
        <v>3512</v>
      </c>
      <c r="D7163" t="s">
        <v>1186</v>
      </c>
      <c r="E7163">
        <v>21.84</v>
      </c>
      <c r="F7163">
        <v>3</v>
      </c>
      <c r="G7163">
        <v>0</v>
      </c>
      <c r="H7163">
        <v>10.92</v>
      </c>
      <c r="I7163" t="s">
        <v>44</v>
      </c>
      <c r="J7163" t="s">
        <v>85</v>
      </c>
      <c r="K7163" t="s">
        <v>1187</v>
      </c>
      <c r="L7163" t="s">
        <v>35</v>
      </c>
      <c r="M7163" t="s">
        <v>289</v>
      </c>
      <c r="N7163" t="s">
        <v>1296</v>
      </c>
      <c r="O7163">
        <f t="shared" si="111"/>
        <v>2014</v>
      </c>
    </row>
    <row r="7164" spans="1:15" x14ac:dyDescent="0.3">
      <c r="A7164" t="s">
        <v>8514</v>
      </c>
      <c r="B7164" s="7">
        <v>41824</v>
      </c>
      <c r="C7164" t="s">
        <v>3512</v>
      </c>
      <c r="D7164" t="s">
        <v>2560</v>
      </c>
      <c r="E7164">
        <v>15.6</v>
      </c>
      <c r="F7164">
        <v>5</v>
      </c>
      <c r="G7164">
        <v>0</v>
      </c>
      <c r="H7164">
        <v>7.6440000000000001</v>
      </c>
      <c r="I7164" t="s">
        <v>44</v>
      </c>
      <c r="J7164" t="s">
        <v>73</v>
      </c>
      <c r="K7164" t="s">
        <v>2561</v>
      </c>
      <c r="L7164" t="s">
        <v>35</v>
      </c>
      <c r="M7164" t="s">
        <v>289</v>
      </c>
      <c r="N7164" t="s">
        <v>1296</v>
      </c>
      <c r="O7164">
        <f t="shared" si="111"/>
        <v>2014</v>
      </c>
    </row>
    <row r="7165" spans="1:15" x14ac:dyDescent="0.3">
      <c r="A7165" t="s">
        <v>8515</v>
      </c>
      <c r="B7165" s="7">
        <v>41751</v>
      </c>
      <c r="C7165" t="s">
        <v>5714</v>
      </c>
      <c r="D7165" t="s">
        <v>5691</v>
      </c>
      <c r="E7165">
        <v>247.84</v>
      </c>
      <c r="F7165">
        <v>8</v>
      </c>
      <c r="G7165">
        <v>0</v>
      </c>
      <c r="H7165">
        <v>121.44159999999999</v>
      </c>
      <c r="I7165" t="s">
        <v>44</v>
      </c>
      <c r="J7165" t="s">
        <v>159</v>
      </c>
      <c r="K7165" t="s">
        <v>591</v>
      </c>
      <c r="L7165" t="s">
        <v>137</v>
      </c>
      <c r="M7165" t="s">
        <v>243</v>
      </c>
      <c r="N7165" t="s">
        <v>251</v>
      </c>
      <c r="O7165">
        <f t="shared" si="111"/>
        <v>2014</v>
      </c>
    </row>
    <row r="7166" spans="1:15" x14ac:dyDescent="0.3">
      <c r="A7166" t="s">
        <v>8515</v>
      </c>
      <c r="B7166" s="7">
        <v>41751</v>
      </c>
      <c r="C7166" t="s">
        <v>5714</v>
      </c>
      <c r="D7166" t="s">
        <v>3165</v>
      </c>
      <c r="E7166">
        <v>9.9120000000000008</v>
      </c>
      <c r="F7166">
        <v>3</v>
      </c>
      <c r="G7166">
        <v>0.2</v>
      </c>
      <c r="H7166">
        <v>3.3452999999999999</v>
      </c>
      <c r="I7166" t="s">
        <v>44</v>
      </c>
      <c r="J7166" t="s">
        <v>73</v>
      </c>
      <c r="K7166" t="s">
        <v>3166</v>
      </c>
      <c r="L7166" t="s">
        <v>137</v>
      </c>
      <c r="M7166" t="s">
        <v>243</v>
      </c>
      <c r="N7166" t="s">
        <v>251</v>
      </c>
      <c r="O7166">
        <f t="shared" si="111"/>
        <v>2014</v>
      </c>
    </row>
    <row r="7167" spans="1:15" x14ac:dyDescent="0.3">
      <c r="A7167" t="s">
        <v>8516</v>
      </c>
      <c r="B7167" s="7">
        <v>42632</v>
      </c>
      <c r="C7167" t="s">
        <v>1793</v>
      </c>
      <c r="D7167" t="s">
        <v>249</v>
      </c>
      <c r="E7167">
        <v>69.52</v>
      </c>
      <c r="F7167">
        <v>2</v>
      </c>
      <c r="G7167">
        <v>0</v>
      </c>
      <c r="H7167">
        <v>17.38</v>
      </c>
      <c r="I7167" t="s">
        <v>44</v>
      </c>
      <c r="J7167" t="s">
        <v>58</v>
      </c>
      <c r="K7167" t="s">
        <v>250</v>
      </c>
      <c r="L7167" t="s">
        <v>137</v>
      </c>
      <c r="M7167" t="s">
        <v>1237</v>
      </c>
      <c r="N7167" t="s">
        <v>3156</v>
      </c>
      <c r="O7167">
        <f t="shared" si="111"/>
        <v>2016</v>
      </c>
    </row>
    <row r="7168" spans="1:15" x14ac:dyDescent="0.3">
      <c r="A7168" t="s">
        <v>8517</v>
      </c>
      <c r="B7168" s="7">
        <v>41842</v>
      </c>
      <c r="C7168" t="s">
        <v>1966</v>
      </c>
      <c r="D7168" t="s">
        <v>2227</v>
      </c>
      <c r="E7168">
        <v>11.52</v>
      </c>
      <c r="F7168">
        <v>4</v>
      </c>
      <c r="G7168">
        <v>0</v>
      </c>
      <c r="H7168">
        <v>3.2256</v>
      </c>
      <c r="I7168" t="s">
        <v>44</v>
      </c>
      <c r="J7168" t="s">
        <v>66</v>
      </c>
      <c r="K7168" t="s">
        <v>2228</v>
      </c>
      <c r="L7168" t="s">
        <v>47</v>
      </c>
      <c r="M7168" t="s">
        <v>48</v>
      </c>
      <c r="N7168" t="s">
        <v>120</v>
      </c>
      <c r="O7168">
        <f t="shared" si="111"/>
        <v>2014</v>
      </c>
    </row>
    <row r="7169" spans="1:15" x14ac:dyDescent="0.3">
      <c r="A7169" t="s">
        <v>8517</v>
      </c>
      <c r="B7169" s="7">
        <v>41842</v>
      </c>
      <c r="C7169" t="s">
        <v>1966</v>
      </c>
      <c r="D7169" t="s">
        <v>4178</v>
      </c>
      <c r="E7169">
        <v>717.72</v>
      </c>
      <c r="F7169">
        <v>3</v>
      </c>
      <c r="G7169">
        <v>0.2</v>
      </c>
      <c r="H7169">
        <v>71.772000000000006</v>
      </c>
      <c r="I7169" t="s">
        <v>32</v>
      </c>
      <c r="J7169" t="s">
        <v>39</v>
      </c>
      <c r="K7169" t="s">
        <v>4179</v>
      </c>
      <c r="L7169" t="s">
        <v>47</v>
      </c>
      <c r="M7169" t="s">
        <v>48</v>
      </c>
      <c r="N7169" t="s">
        <v>120</v>
      </c>
      <c r="O7169">
        <f t="shared" si="111"/>
        <v>2014</v>
      </c>
    </row>
    <row r="7170" spans="1:15" x14ac:dyDescent="0.3">
      <c r="A7170" t="s">
        <v>8517</v>
      </c>
      <c r="B7170" s="7">
        <v>41842</v>
      </c>
      <c r="C7170" t="s">
        <v>1966</v>
      </c>
      <c r="D7170" t="s">
        <v>1366</v>
      </c>
      <c r="E7170">
        <v>236.5</v>
      </c>
      <c r="F7170">
        <v>10</v>
      </c>
      <c r="G7170">
        <v>0</v>
      </c>
      <c r="H7170">
        <v>68.584999999999994</v>
      </c>
      <c r="I7170" t="s">
        <v>44</v>
      </c>
      <c r="J7170" t="s">
        <v>58</v>
      </c>
      <c r="K7170" t="s">
        <v>1367</v>
      </c>
      <c r="L7170" t="s">
        <v>47</v>
      </c>
      <c r="M7170" t="s">
        <v>48</v>
      </c>
      <c r="N7170" t="s">
        <v>120</v>
      </c>
      <c r="O7170">
        <f t="shared" ref="O7170:O7233" si="112">YEAR(B7170)</f>
        <v>2014</v>
      </c>
    </row>
    <row r="7171" spans="1:15" x14ac:dyDescent="0.3">
      <c r="A7171" t="s">
        <v>8517</v>
      </c>
      <c r="B7171" s="7">
        <v>41842</v>
      </c>
      <c r="C7171" t="s">
        <v>1966</v>
      </c>
      <c r="D7171" t="s">
        <v>4127</v>
      </c>
      <c r="E7171">
        <v>170.352</v>
      </c>
      <c r="F7171">
        <v>3</v>
      </c>
      <c r="G7171">
        <v>0.2</v>
      </c>
      <c r="H7171">
        <v>19.1646</v>
      </c>
      <c r="I7171" t="s">
        <v>32</v>
      </c>
      <c r="J7171" t="s">
        <v>53</v>
      </c>
      <c r="K7171" t="s">
        <v>4128</v>
      </c>
      <c r="L7171" t="s">
        <v>47</v>
      </c>
      <c r="M7171" t="s">
        <v>48</v>
      </c>
      <c r="N7171" t="s">
        <v>120</v>
      </c>
      <c r="O7171">
        <f t="shared" si="112"/>
        <v>2014</v>
      </c>
    </row>
    <row r="7172" spans="1:15" x14ac:dyDescent="0.3">
      <c r="A7172" t="s">
        <v>8518</v>
      </c>
      <c r="B7172" s="7">
        <v>43016</v>
      </c>
      <c r="C7172" t="s">
        <v>2214</v>
      </c>
      <c r="D7172" t="s">
        <v>1370</v>
      </c>
      <c r="E7172">
        <v>145.76400000000001</v>
      </c>
      <c r="F7172">
        <v>2</v>
      </c>
      <c r="G7172">
        <v>0.1</v>
      </c>
      <c r="H7172">
        <v>3.2391999999999999</v>
      </c>
      <c r="I7172" t="s">
        <v>32</v>
      </c>
      <c r="J7172" t="s">
        <v>39</v>
      </c>
      <c r="K7172" t="s">
        <v>1371</v>
      </c>
      <c r="L7172" t="s">
        <v>137</v>
      </c>
      <c r="M7172" t="s">
        <v>243</v>
      </c>
      <c r="N7172" t="s">
        <v>244</v>
      </c>
      <c r="O7172">
        <f t="shared" si="112"/>
        <v>2017</v>
      </c>
    </row>
    <row r="7173" spans="1:15" x14ac:dyDescent="0.3">
      <c r="A7173" t="s">
        <v>8519</v>
      </c>
      <c r="B7173" s="7">
        <v>42850</v>
      </c>
      <c r="C7173" t="s">
        <v>4814</v>
      </c>
      <c r="D7173" t="s">
        <v>1250</v>
      </c>
      <c r="E7173">
        <v>107.97</v>
      </c>
      <c r="F7173">
        <v>3</v>
      </c>
      <c r="G7173">
        <v>0</v>
      </c>
      <c r="H7173">
        <v>22.6737</v>
      </c>
      <c r="I7173" t="s">
        <v>69</v>
      </c>
      <c r="J7173" t="s">
        <v>148</v>
      </c>
      <c r="K7173" t="s">
        <v>1251</v>
      </c>
      <c r="L7173" t="s">
        <v>47</v>
      </c>
      <c r="M7173" t="s">
        <v>48</v>
      </c>
      <c r="N7173" t="s">
        <v>120</v>
      </c>
      <c r="O7173">
        <f t="shared" si="112"/>
        <v>2017</v>
      </c>
    </row>
    <row r="7174" spans="1:15" x14ac:dyDescent="0.3">
      <c r="A7174" t="s">
        <v>8520</v>
      </c>
      <c r="B7174" s="7">
        <v>42820</v>
      </c>
      <c r="C7174" t="s">
        <v>724</v>
      </c>
      <c r="D7174" t="s">
        <v>1250</v>
      </c>
      <c r="E7174">
        <v>143.96</v>
      </c>
      <c r="F7174">
        <v>5</v>
      </c>
      <c r="G7174">
        <v>0.2</v>
      </c>
      <c r="H7174">
        <v>1.7995000000000001</v>
      </c>
      <c r="I7174" t="s">
        <v>69</v>
      </c>
      <c r="J7174" t="s">
        <v>148</v>
      </c>
      <c r="K7174" t="s">
        <v>1251</v>
      </c>
      <c r="L7174" t="s">
        <v>99</v>
      </c>
      <c r="M7174" t="s">
        <v>100</v>
      </c>
      <c r="N7174" t="s">
        <v>171</v>
      </c>
      <c r="O7174">
        <f t="shared" si="112"/>
        <v>2017</v>
      </c>
    </row>
    <row r="7175" spans="1:15" x14ac:dyDescent="0.3">
      <c r="A7175" t="s">
        <v>8520</v>
      </c>
      <c r="B7175" s="7">
        <v>42820</v>
      </c>
      <c r="C7175" t="s">
        <v>724</v>
      </c>
      <c r="D7175" t="s">
        <v>1220</v>
      </c>
      <c r="E7175">
        <v>2399.96</v>
      </c>
      <c r="F7175">
        <v>5</v>
      </c>
      <c r="G7175">
        <v>0.2</v>
      </c>
      <c r="H7175">
        <v>569.9905</v>
      </c>
      <c r="I7175" t="s">
        <v>69</v>
      </c>
      <c r="J7175" t="s">
        <v>1077</v>
      </c>
      <c r="K7175" t="s">
        <v>1221</v>
      </c>
      <c r="L7175" t="s">
        <v>99</v>
      </c>
      <c r="M7175" t="s">
        <v>100</v>
      </c>
      <c r="N7175" t="s">
        <v>171</v>
      </c>
      <c r="O7175">
        <f t="shared" si="112"/>
        <v>2017</v>
      </c>
    </row>
    <row r="7176" spans="1:15" x14ac:dyDescent="0.3">
      <c r="A7176" t="s">
        <v>8520</v>
      </c>
      <c r="B7176" s="7">
        <v>42820</v>
      </c>
      <c r="C7176" t="s">
        <v>724</v>
      </c>
      <c r="D7176" t="s">
        <v>4798</v>
      </c>
      <c r="E7176">
        <v>74.352000000000004</v>
      </c>
      <c r="F7176">
        <v>3</v>
      </c>
      <c r="G7176">
        <v>0.2</v>
      </c>
      <c r="H7176">
        <v>23.234999999999999</v>
      </c>
      <c r="I7176" t="s">
        <v>44</v>
      </c>
      <c r="J7176" t="s">
        <v>85</v>
      </c>
      <c r="K7176" t="s">
        <v>4799</v>
      </c>
      <c r="L7176" t="s">
        <v>99</v>
      </c>
      <c r="M7176" t="s">
        <v>100</v>
      </c>
      <c r="N7176" t="s">
        <v>171</v>
      </c>
      <c r="O7176">
        <f t="shared" si="112"/>
        <v>2017</v>
      </c>
    </row>
    <row r="7177" spans="1:15" x14ac:dyDescent="0.3">
      <c r="A7177" t="s">
        <v>8520</v>
      </c>
      <c r="B7177" s="7">
        <v>42820</v>
      </c>
      <c r="C7177" t="s">
        <v>724</v>
      </c>
      <c r="D7177" t="s">
        <v>4752</v>
      </c>
      <c r="E7177">
        <v>87.168000000000006</v>
      </c>
      <c r="F7177">
        <v>8</v>
      </c>
      <c r="G7177">
        <v>0.8</v>
      </c>
      <c r="H7177">
        <v>-226.63679999999999</v>
      </c>
      <c r="I7177" t="s">
        <v>44</v>
      </c>
      <c r="J7177" t="s">
        <v>76</v>
      </c>
      <c r="K7177" t="s">
        <v>4753</v>
      </c>
      <c r="L7177" t="s">
        <v>99</v>
      </c>
      <c r="M7177" t="s">
        <v>100</v>
      </c>
      <c r="N7177" t="s">
        <v>171</v>
      </c>
      <c r="O7177">
        <f t="shared" si="112"/>
        <v>2017</v>
      </c>
    </row>
    <row r="7178" spans="1:15" x14ac:dyDescent="0.3">
      <c r="A7178" t="s">
        <v>8520</v>
      </c>
      <c r="B7178" s="7">
        <v>42820</v>
      </c>
      <c r="C7178" t="s">
        <v>724</v>
      </c>
      <c r="D7178" t="s">
        <v>3588</v>
      </c>
      <c r="E7178">
        <v>32.231999999999999</v>
      </c>
      <c r="F7178">
        <v>3</v>
      </c>
      <c r="G7178">
        <v>0.2</v>
      </c>
      <c r="H7178">
        <v>2.4174000000000002</v>
      </c>
      <c r="I7178" t="s">
        <v>44</v>
      </c>
      <c r="J7178" t="s">
        <v>58</v>
      </c>
      <c r="K7178" t="s">
        <v>3589</v>
      </c>
      <c r="L7178" t="s">
        <v>99</v>
      </c>
      <c r="M7178" t="s">
        <v>100</v>
      </c>
      <c r="N7178" t="s">
        <v>171</v>
      </c>
      <c r="O7178">
        <f t="shared" si="112"/>
        <v>2017</v>
      </c>
    </row>
    <row r="7179" spans="1:15" x14ac:dyDescent="0.3">
      <c r="A7179" t="s">
        <v>8521</v>
      </c>
      <c r="B7179" s="7">
        <v>42859</v>
      </c>
      <c r="C7179" t="s">
        <v>3691</v>
      </c>
      <c r="D7179" t="s">
        <v>8456</v>
      </c>
      <c r="E7179">
        <v>2.202</v>
      </c>
      <c r="F7179">
        <v>2</v>
      </c>
      <c r="G7179">
        <v>0.7</v>
      </c>
      <c r="H7179">
        <v>-1.5414000000000001</v>
      </c>
      <c r="I7179" t="s">
        <v>44</v>
      </c>
      <c r="J7179" t="s">
        <v>73</v>
      </c>
      <c r="K7179" t="s">
        <v>8457</v>
      </c>
      <c r="L7179" t="s">
        <v>137</v>
      </c>
      <c r="M7179" t="s">
        <v>138</v>
      </c>
      <c r="N7179" t="s">
        <v>139</v>
      </c>
      <c r="O7179">
        <f t="shared" si="112"/>
        <v>2017</v>
      </c>
    </row>
    <row r="7180" spans="1:15" x14ac:dyDescent="0.3">
      <c r="A7180" t="s">
        <v>8521</v>
      </c>
      <c r="B7180" s="7">
        <v>42859</v>
      </c>
      <c r="C7180" t="s">
        <v>3691</v>
      </c>
      <c r="D7180" t="s">
        <v>2965</v>
      </c>
      <c r="E7180">
        <v>9.3960000000000008</v>
      </c>
      <c r="F7180">
        <v>3</v>
      </c>
      <c r="G7180">
        <v>0.7</v>
      </c>
      <c r="H7180">
        <v>-7.5167999999999999</v>
      </c>
      <c r="I7180" t="s">
        <v>44</v>
      </c>
      <c r="J7180" t="s">
        <v>73</v>
      </c>
      <c r="K7180" t="s">
        <v>2966</v>
      </c>
      <c r="L7180" t="s">
        <v>137</v>
      </c>
      <c r="M7180" t="s">
        <v>138</v>
      </c>
      <c r="N7180" t="s">
        <v>139</v>
      </c>
      <c r="O7180">
        <f t="shared" si="112"/>
        <v>2017</v>
      </c>
    </row>
    <row r="7181" spans="1:15" x14ac:dyDescent="0.3">
      <c r="A7181" t="s">
        <v>8522</v>
      </c>
      <c r="B7181" s="7">
        <v>42688</v>
      </c>
      <c r="C7181" t="s">
        <v>442</v>
      </c>
      <c r="D7181" t="s">
        <v>5711</v>
      </c>
      <c r="E7181">
        <v>89.97</v>
      </c>
      <c r="F7181">
        <v>3</v>
      </c>
      <c r="G7181">
        <v>0</v>
      </c>
      <c r="H7181">
        <v>25.191600000000001</v>
      </c>
      <c r="I7181" t="s">
        <v>69</v>
      </c>
      <c r="J7181" t="s">
        <v>70</v>
      </c>
      <c r="K7181" t="s">
        <v>5712</v>
      </c>
      <c r="L7181" t="s">
        <v>137</v>
      </c>
      <c r="M7181" t="s">
        <v>2405</v>
      </c>
      <c r="N7181" t="s">
        <v>3961</v>
      </c>
      <c r="O7181">
        <f t="shared" si="112"/>
        <v>2016</v>
      </c>
    </row>
    <row r="7182" spans="1:15" x14ac:dyDescent="0.3">
      <c r="A7182" t="s">
        <v>8523</v>
      </c>
      <c r="B7182" s="7">
        <v>41645</v>
      </c>
      <c r="C7182" t="s">
        <v>5914</v>
      </c>
      <c r="D7182" t="s">
        <v>1120</v>
      </c>
      <c r="E7182">
        <v>12.78</v>
      </c>
      <c r="F7182">
        <v>3</v>
      </c>
      <c r="G7182">
        <v>0</v>
      </c>
      <c r="H7182">
        <v>5.2397999999999998</v>
      </c>
      <c r="I7182" t="s">
        <v>44</v>
      </c>
      <c r="J7182" t="s">
        <v>66</v>
      </c>
      <c r="K7182" t="s">
        <v>1121</v>
      </c>
      <c r="L7182" t="s">
        <v>35</v>
      </c>
      <c r="M7182" t="s">
        <v>1129</v>
      </c>
      <c r="N7182" t="s">
        <v>6953</v>
      </c>
      <c r="O7182">
        <f t="shared" si="112"/>
        <v>2014</v>
      </c>
    </row>
    <row r="7183" spans="1:15" x14ac:dyDescent="0.3">
      <c r="A7183" t="s">
        <v>8524</v>
      </c>
      <c r="B7183" s="7">
        <v>42731</v>
      </c>
      <c r="C7183" t="s">
        <v>4643</v>
      </c>
      <c r="D7183" t="s">
        <v>3751</v>
      </c>
      <c r="E7183">
        <v>40</v>
      </c>
      <c r="F7183">
        <v>2</v>
      </c>
      <c r="G7183">
        <v>0.2</v>
      </c>
      <c r="H7183">
        <v>0.5</v>
      </c>
      <c r="I7183" t="s">
        <v>69</v>
      </c>
      <c r="J7183" t="s">
        <v>148</v>
      </c>
      <c r="K7183" t="s">
        <v>3752</v>
      </c>
      <c r="L7183" t="s">
        <v>137</v>
      </c>
      <c r="M7183" t="s">
        <v>445</v>
      </c>
      <c r="N7183" t="s">
        <v>2173</v>
      </c>
      <c r="O7183">
        <f t="shared" si="112"/>
        <v>2016</v>
      </c>
    </row>
    <row r="7184" spans="1:15" x14ac:dyDescent="0.3">
      <c r="A7184" t="s">
        <v>8525</v>
      </c>
      <c r="B7184" s="7">
        <v>42855</v>
      </c>
      <c r="C7184" t="s">
        <v>945</v>
      </c>
      <c r="D7184" t="s">
        <v>2398</v>
      </c>
      <c r="E7184">
        <v>23.24</v>
      </c>
      <c r="F7184">
        <v>5</v>
      </c>
      <c r="G7184">
        <v>0.2</v>
      </c>
      <c r="H7184">
        <v>7.5529999999999999</v>
      </c>
      <c r="I7184" t="s">
        <v>44</v>
      </c>
      <c r="J7184" t="s">
        <v>73</v>
      </c>
      <c r="K7184" t="s">
        <v>2399</v>
      </c>
      <c r="L7184" t="s">
        <v>47</v>
      </c>
      <c r="M7184" t="s">
        <v>48</v>
      </c>
      <c r="N7184" t="s">
        <v>49</v>
      </c>
      <c r="O7184">
        <f t="shared" si="112"/>
        <v>2017</v>
      </c>
    </row>
    <row r="7185" spans="1:15" x14ac:dyDescent="0.3">
      <c r="A7185" t="s">
        <v>8526</v>
      </c>
      <c r="B7185" s="7">
        <v>42846</v>
      </c>
      <c r="C7185" t="s">
        <v>416</v>
      </c>
      <c r="D7185" t="s">
        <v>185</v>
      </c>
      <c r="E7185">
        <v>908.82</v>
      </c>
      <c r="F7185">
        <v>9</v>
      </c>
      <c r="G7185">
        <v>0</v>
      </c>
      <c r="H7185">
        <v>227.20500000000001</v>
      </c>
      <c r="I7185" t="s">
        <v>32</v>
      </c>
      <c r="J7185" t="s">
        <v>39</v>
      </c>
      <c r="K7185" t="s">
        <v>186</v>
      </c>
      <c r="L7185" t="s">
        <v>137</v>
      </c>
      <c r="M7185" t="s">
        <v>2405</v>
      </c>
      <c r="N7185" t="s">
        <v>3961</v>
      </c>
      <c r="O7185">
        <f t="shared" si="112"/>
        <v>2017</v>
      </c>
    </row>
    <row r="7186" spans="1:15" x14ac:dyDescent="0.3">
      <c r="A7186" t="s">
        <v>8527</v>
      </c>
      <c r="B7186" s="7">
        <v>42964</v>
      </c>
      <c r="C7186" t="s">
        <v>3916</v>
      </c>
      <c r="D7186" t="s">
        <v>6099</v>
      </c>
      <c r="E7186">
        <v>5.5519999999999996</v>
      </c>
      <c r="F7186">
        <v>2</v>
      </c>
      <c r="G7186">
        <v>0.2</v>
      </c>
      <c r="H7186">
        <v>-1.0409999999999999</v>
      </c>
      <c r="I7186" t="s">
        <v>44</v>
      </c>
      <c r="J7186" t="s">
        <v>515</v>
      </c>
      <c r="K7186" t="s">
        <v>6100</v>
      </c>
      <c r="L7186" t="s">
        <v>99</v>
      </c>
      <c r="M7186" t="s">
        <v>100</v>
      </c>
      <c r="N7186" t="s">
        <v>171</v>
      </c>
      <c r="O7186">
        <f t="shared" si="112"/>
        <v>2017</v>
      </c>
    </row>
    <row r="7187" spans="1:15" x14ac:dyDescent="0.3">
      <c r="A7187" t="s">
        <v>8527</v>
      </c>
      <c r="B7187" s="7">
        <v>42964</v>
      </c>
      <c r="C7187" t="s">
        <v>3916</v>
      </c>
      <c r="D7187" t="s">
        <v>5185</v>
      </c>
      <c r="E7187">
        <v>8.016</v>
      </c>
      <c r="F7187">
        <v>3</v>
      </c>
      <c r="G7187">
        <v>0.2</v>
      </c>
      <c r="H7187">
        <v>1.002</v>
      </c>
      <c r="I7187" t="s">
        <v>44</v>
      </c>
      <c r="J7187" t="s">
        <v>66</v>
      </c>
      <c r="K7187" t="s">
        <v>5186</v>
      </c>
      <c r="L7187" t="s">
        <v>99</v>
      </c>
      <c r="M7187" t="s">
        <v>100</v>
      </c>
      <c r="N7187" t="s">
        <v>171</v>
      </c>
      <c r="O7187">
        <f t="shared" si="112"/>
        <v>2017</v>
      </c>
    </row>
    <row r="7188" spans="1:15" x14ac:dyDescent="0.3">
      <c r="A7188" t="s">
        <v>8527</v>
      </c>
      <c r="B7188" s="7">
        <v>42964</v>
      </c>
      <c r="C7188" t="s">
        <v>3916</v>
      </c>
      <c r="D7188" t="s">
        <v>5100</v>
      </c>
      <c r="E7188">
        <v>74.591999999999999</v>
      </c>
      <c r="F7188">
        <v>4</v>
      </c>
      <c r="G7188">
        <v>0.3</v>
      </c>
      <c r="H7188">
        <v>-2.1312000000000002</v>
      </c>
      <c r="I7188" t="s">
        <v>32</v>
      </c>
      <c r="J7188" t="s">
        <v>39</v>
      </c>
      <c r="K7188" t="s">
        <v>5101</v>
      </c>
      <c r="L7188" t="s">
        <v>99</v>
      </c>
      <c r="M7188" t="s">
        <v>100</v>
      </c>
      <c r="N7188" t="s">
        <v>171</v>
      </c>
      <c r="O7188">
        <f t="shared" si="112"/>
        <v>2017</v>
      </c>
    </row>
    <row r="7189" spans="1:15" x14ac:dyDescent="0.3">
      <c r="A7189" t="s">
        <v>8527</v>
      </c>
      <c r="B7189" s="7">
        <v>42964</v>
      </c>
      <c r="C7189" t="s">
        <v>3916</v>
      </c>
      <c r="D7189" t="s">
        <v>5566</v>
      </c>
      <c r="E7189">
        <v>16.783999999999999</v>
      </c>
      <c r="F7189">
        <v>2</v>
      </c>
      <c r="G7189">
        <v>0.6</v>
      </c>
      <c r="H7189">
        <v>-22.238800000000001</v>
      </c>
      <c r="I7189" t="s">
        <v>32</v>
      </c>
      <c r="J7189" t="s">
        <v>63</v>
      </c>
      <c r="K7189" t="s">
        <v>5567</v>
      </c>
      <c r="L7189" t="s">
        <v>99</v>
      </c>
      <c r="M7189" t="s">
        <v>100</v>
      </c>
      <c r="N7189" t="s">
        <v>171</v>
      </c>
      <c r="O7189">
        <f t="shared" si="112"/>
        <v>2017</v>
      </c>
    </row>
    <row r="7190" spans="1:15" x14ac:dyDescent="0.3">
      <c r="A7190" t="s">
        <v>8527</v>
      </c>
      <c r="B7190" s="7">
        <v>42964</v>
      </c>
      <c r="C7190" t="s">
        <v>3916</v>
      </c>
      <c r="D7190" t="s">
        <v>1826</v>
      </c>
      <c r="E7190">
        <v>38.863999999999997</v>
      </c>
      <c r="F7190">
        <v>4</v>
      </c>
      <c r="G7190">
        <v>0.8</v>
      </c>
      <c r="H7190">
        <v>-99.103200000000001</v>
      </c>
      <c r="I7190" t="s">
        <v>44</v>
      </c>
      <c r="J7190" t="s">
        <v>76</v>
      </c>
      <c r="K7190" t="s">
        <v>1827</v>
      </c>
      <c r="L7190" t="s">
        <v>99</v>
      </c>
      <c r="M7190" t="s">
        <v>100</v>
      </c>
      <c r="N7190" t="s">
        <v>171</v>
      </c>
      <c r="O7190">
        <f t="shared" si="112"/>
        <v>2017</v>
      </c>
    </row>
    <row r="7191" spans="1:15" x14ac:dyDescent="0.3">
      <c r="A7191" t="s">
        <v>8528</v>
      </c>
      <c r="B7191" s="7">
        <v>42686</v>
      </c>
      <c r="C7191" t="s">
        <v>824</v>
      </c>
      <c r="D7191" t="s">
        <v>5646</v>
      </c>
      <c r="E7191">
        <v>203.976</v>
      </c>
      <c r="F7191">
        <v>3</v>
      </c>
      <c r="G7191">
        <v>0.2</v>
      </c>
      <c r="H7191">
        <v>25.497</v>
      </c>
      <c r="I7191" t="s">
        <v>69</v>
      </c>
      <c r="J7191" t="s">
        <v>70</v>
      </c>
      <c r="K7191" t="s">
        <v>5647</v>
      </c>
      <c r="L7191" t="s">
        <v>47</v>
      </c>
      <c r="M7191" t="s">
        <v>48</v>
      </c>
      <c r="N7191" t="s">
        <v>840</v>
      </c>
      <c r="O7191">
        <f t="shared" si="112"/>
        <v>2016</v>
      </c>
    </row>
    <row r="7192" spans="1:15" x14ac:dyDescent="0.3">
      <c r="A7192" t="s">
        <v>8528</v>
      </c>
      <c r="B7192" s="7">
        <v>42686</v>
      </c>
      <c r="C7192" t="s">
        <v>824</v>
      </c>
      <c r="D7192" t="s">
        <v>6733</v>
      </c>
      <c r="E7192">
        <v>674.35199999999998</v>
      </c>
      <c r="F7192">
        <v>3</v>
      </c>
      <c r="G7192">
        <v>0.2</v>
      </c>
      <c r="H7192">
        <v>-8.4293999999999993</v>
      </c>
      <c r="I7192" t="s">
        <v>32</v>
      </c>
      <c r="J7192" t="s">
        <v>53</v>
      </c>
      <c r="K7192" t="s">
        <v>6734</v>
      </c>
      <c r="L7192" t="s">
        <v>47</v>
      </c>
      <c r="M7192" t="s">
        <v>48</v>
      </c>
      <c r="N7192" t="s">
        <v>840</v>
      </c>
      <c r="O7192">
        <f t="shared" si="112"/>
        <v>2016</v>
      </c>
    </row>
    <row r="7193" spans="1:15" x14ac:dyDescent="0.3">
      <c r="A7193" t="s">
        <v>8529</v>
      </c>
      <c r="B7193" s="7">
        <v>42644</v>
      </c>
      <c r="C7193" t="s">
        <v>3872</v>
      </c>
      <c r="D7193" t="s">
        <v>1079</v>
      </c>
      <c r="E7193">
        <v>5.3879999999999999</v>
      </c>
      <c r="F7193">
        <v>4</v>
      </c>
      <c r="G7193">
        <v>0.7</v>
      </c>
      <c r="H7193">
        <v>-4.49</v>
      </c>
      <c r="I7193" t="s">
        <v>44</v>
      </c>
      <c r="J7193" t="s">
        <v>73</v>
      </c>
      <c r="K7193" t="s">
        <v>1080</v>
      </c>
      <c r="L7193" t="s">
        <v>35</v>
      </c>
      <c r="M7193" t="s">
        <v>55</v>
      </c>
      <c r="N7193" t="s">
        <v>2049</v>
      </c>
      <c r="O7193">
        <f t="shared" si="112"/>
        <v>2016</v>
      </c>
    </row>
    <row r="7194" spans="1:15" x14ac:dyDescent="0.3">
      <c r="A7194" t="s">
        <v>8529</v>
      </c>
      <c r="B7194" s="7">
        <v>42644</v>
      </c>
      <c r="C7194" t="s">
        <v>3872</v>
      </c>
      <c r="D7194" t="s">
        <v>4094</v>
      </c>
      <c r="E7194">
        <v>30.975999999999999</v>
      </c>
      <c r="F7194">
        <v>8</v>
      </c>
      <c r="G7194">
        <v>0.2</v>
      </c>
      <c r="H7194">
        <v>5.0335999999999999</v>
      </c>
      <c r="I7194" t="s">
        <v>44</v>
      </c>
      <c r="J7194" t="s">
        <v>66</v>
      </c>
      <c r="K7194" t="s">
        <v>2668</v>
      </c>
      <c r="L7194" t="s">
        <v>35</v>
      </c>
      <c r="M7194" t="s">
        <v>55</v>
      </c>
      <c r="N7194" t="s">
        <v>2049</v>
      </c>
      <c r="O7194">
        <f t="shared" si="112"/>
        <v>2016</v>
      </c>
    </row>
    <row r="7195" spans="1:15" x14ac:dyDescent="0.3">
      <c r="A7195" t="s">
        <v>8530</v>
      </c>
      <c r="B7195" s="7">
        <v>42412</v>
      </c>
      <c r="C7195" t="s">
        <v>2654</v>
      </c>
      <c r="D7195" t="s">
        <v>3096</v>
      </c>
      <c r="E7195">
        <v>1350.12</v>
      </c>
      <c r="F7195">
        <v>6</v>
      </c>
      <c r="G7195">
        <v>0</v>
      </c>
      <c r="H7195">
        <v>175.51560000000001</v>
      </c>
      <c r="I7195" t="s">
        <v>44</v>
      </c>
      <c r="J7195" t="s">
        <v>58</v>
      </c>
      <c r="K7195" t="s">
        <v>3097</v>
      </c>
      <c r="L7195" t="s">
        <v>35</v>
      </c>
      <c r="M7195" t="s">
        <v>1129</v>
      </c>
      <c r="N7195" t="s">
        <v>1539</v>
      </c>
      <c r="O7195">
        <f t="shared" si="112"/>
        <v>2016</v>
      </c>
    </row>
    <row r="7196" spans="1:15" x14ac:dyDescent="0.3">
      <c r="A7196" t="s">
        <v>8530</v>
      </c>
      <c r="B7196" s="7">
        <v>42412</v>
      </c>
      <c r="C7196" t="s">
        <v>2654</v>
      </c>
      <c r="D7196" t="s">
        <v>484</v>
      </c>
      <c r="E7196">
        <v>15.92</v>
      </c>
      <c r="F7196">
        <v>4</v>
      </c>
      <c r="G7196">
        <v>0</v>
      </c>
      <c r="H7196">
        <v>7.4824000000000002</v>
      </c>
      <c r="I7196" t="s">
        <v>44</v>
      </c>
      <c r="J7196" t="s">
        <v>73</v>
      </c>
      <c r="K7196" t="s">
        <v>485</v>
      </c>
      <c r="L7196" t="s">
        <v>35</v>
      </c>
      <c r="M7196" t="s">
        <v>1129</v>
      </c>
      <c r="N7196" t="s">
        <v>1539</v>
      </c>
      <c r="O7196">
        <f t="shared" si="112"/>
        <v>2016</v>
      </c>
    </row>
    <row r="7197" spans="1:15" x14ac:dyDescent="0.3">
      <c r="A7197" t="s">
        <v>8531</v>
      </c>
      <c r="B7197" s="7">
        <v>42687</v>
      </c>
      <c r="C7197" t="s">
        <v>1351</v>
      </c>
      <c r="D7197" t="s">
        <v>156</v>
      </c>
      <c r="E7197">
        <v>19.54</v>
      </c>
      <c r="F7197">
        <v>2</v>
      </c>
      <c r="G7197">
        <v>0</v>
      </c>
      <c r="H7197">
        <v>7.2298</v>
      </c>
      <c r="I7197" t="s">
        <v>32</v>
      </c>
      <c r="J7197" t="s">
        <v>63</v>
      </c>
      <c r="K7197" t="s">
        <v>157</v>
      </c>
      <c r="L7197" t="s">
        <v>47</v>
      </c>
      <c r="M7197" t="s">
        <v>93</v>
      </c>
      <c r="N7197" t="s">
        <v>94</v>
      </c>
      <c r="O7197">
        <f t="shared" si="112"/>
        <v>2016</v>
      </c>
    </row>
    <row r="7198" spans="1:15" x14ac:dyDescent="0.3">
      <c r="A7198" t="s">
        <v>8532</v>
      </c>
      <c r="B7198" s="7">
        <v>41755</v>
      </c>
      <c r="C7198" t="s">
        <v>7443</v>
      </c>
      <c r="D7198" t="s">
        <v>3663</v>
      </c>
      <c r="E7198">
        <v>21.4</v>
      </c>
      <c r="F7198">
        <v>5</v>
      </c>
      <c r="G7198">
        <v>0</v>
      </c>
      <c r="H7198">
        <v>6.2060000000000004</v>
      </c>
      <c r="I7198" t="s">
        <v>44</v>
      </c>
      <c r="J7198" t="s">
        <v>66</v>
      </c>
      <c r="K7198" t="s">
        <v>3664</v>
      </c>
      <c r="L7198" t="s">
        <v>47</v>
      </c>
      <c r="M7198" t="s">
        <v>48</v>
      </c>
      <c r="N7198" t="s">
        <v>49</v>
      </c>
      <c r="O7198">
        <f t="shared" si="112"/>
        <v>2014</v>
      </c>
    </row>
    <row r="7199" spans="1:15" x14ac:dyDescent="0.3">
      <c r="A7199" t="s">
        <v>8532</v>
      </c>
      <c r="B7199" s="7">
        <v>41755</v>
      </c>
      <c r="C7199" t="s">
        <v>7443</v>
      </c>
      <c r="D7199" t="s">
        <v>7345</v>
      </c>
      <c r="E7199">
        <v>12.6</v>
      </c>
      <c r="F7199">
        <v>2</v>
      </c>
      <c r="G7199">
        <v>0</v>
      </c>
      <c r="H7199">
        <v>5.7960000000000003</v>
      </c>
      <c r="I7199" t="s">
        <v>44</v>
      </c>
      <c r="J7199" t="s">
        <v>45</v>
      </c>
      <c r="K7199" t="s">
        <v>7346</v>
      </c>
      <c r="L7199" t="s">
        <v>47</v>
      </c>
      <c r="M7199" t="s">
        <v>48</v>
      </c>
      <c r="N7199" t="s">
        <v>49</v>
      </c>
      <c r="O7199">
        <f t="shared" si="112"/>
        <v>2014</v>
      </c>
    </row>
    <row r="7200" spans="1:15" x14ac:dyDescent="0.3">
      <c r="A7200" t="s">
        <v>8533</v>
      </c>
      <c r="B7200" s="7">
        <v>42227</v>
      </c>
      <c r="C7200" t="s">
        <v>1351</v>
      </c>
      <c r="D7200" t="s">
        <v>910</v>
      </c>
      <c r="E7200">
        <v>11.96</v>
      </c>
      <c r="F7200">
        <v>2</v>
      </c>
      <c r="G7200">
        <v>0</v>
      </c>
      <c r="H7200">
        <v>3.1095999999999999</v>
      </c>
      <c r="I7200" t="s">
        <v>44</v>
      </c>
      <c r="J7200" t="s">
        <v>66</v>
      </c>
      <c r="K7200" t="s">
        <v>911</v>
      </c>
      <c r="L7200" t="s">
        <v>137</v>
      </c>
      <c r="M7200" t="s">
        <v>243</v>
      </c>
      <c r="N7200" t="s">
        <v>244</v>
      </c>
      <c r="O7200">
        <f t="shared" si="112"/>
        <v>2015</v>
      </c>
    </row>
    <row r="7201" spans="1:15" x14ac:dyDescent="0.3">
      <c r="A7201" t="s">
        <v>8533</v>
      </c>
      <c r="B7201" s="7">
        <v>42227</v>
      </c>
      <c r="C7201" t="s">
        <v>1351</v>
      </c>
      <c r="D7201" t="s">
        <v>1066</v>
      </c>
      <c r="E7201">
        <v>138</v>
      </c>
      <c r="F7201">
        <v>2</v>
      </c>
      <c r="G7201">
        <v>0</v>
      </c>
      <c r="H7201">
        <v>34.5</v>
      </c>
      <c r="I7201" t="s">
        <v>69</v>
      </c>
      <c r="J7201" t="s">
        <v>70</v>
      </c>
      <c r="K7201" t="s">
        <v>1067</v>
      </c>
      <c r="L7201" t="s">
        <v>137</v>
      </c>
      <c r="M7201" t="s">
        <v>243</v>
      </c>
      <c r="N7201" t="s">
        <v>244</v>
      </c>
      <c r="O7201">
        <f t="shared" si="112"/>
        <v>2015</v>
      </c>
    </row>
    <row r="7202" spans="1:15" x14ac:dyDescent="0.3">
      <c r="A7202" t="s">
        <v>8534</v>
      </c>
      <c r="B7202" s="7">
        <v>42701</v>
      </c>
      <c r="C7202" t="s">
        <v>3850</v>
      </c>
      <c r="D7202" t="s">
        <v>4633</v>
      </c>
      <c r="E7202">
        <v>116.76</v>
      </c>
      <c r="F7202">
        <v>1</v>
      </c>
      <c r="G7202">
        <v>0.2</v>
      </c>
      <c r="H7202">
        <v>14.595000000000001</v>
      </c>
      <c r="I7202" t="s">
        <v>69</v>
      </c>
      <c r="J7202" t="s">
        <v>70</v>
      </c>
      <c r="K7202" t="s">
        <v>4634</v>
      </c>
      <c r="L7202" t="s">
        <v>35</v>
      </c>
      <c r="M7202" t="s">
        <v>55</v>
      </c>
      <c r="N7202" t="s">
        <v>56</v>
      </c>
      <c r="O7202">
        <f t="shared" si="112"/>
        <v>2016</v>
      </c>
    </row>
    <row r="7203" spans="1:15" x14ac:dyDescent="0.3">
      <c r="A7203" t="s">
        <v>8534</v>
      </c>
      <c r="B7203" s="7">
        <v>42701</v>
      </c>
      <c r="C7203" t="s">
        <v>3850</v>
      </c>
      <c r="D7203" t="s">
        <v>3366</v>
      </c>
      <c r="E7203">
        <v>331.02300000000002</v>
      </c>
      <c r="F7203">
        <v>7</v>
      </c>
      <c r="G7203">
        <v>0.45</v>
      </c>
      <c r="H7203">
        <v>-114.35339999999999</v>
      </c>
      <c r="I7203" t="s">
        <v>32</v>
      </c>
      <c r="J7203" t="s">
        <v>53</v>
      </c>
      <c r="K7203" t="s">
        <v>2880</v>
      </c>
      <c r="L7203" t="s">
        <v>35</v>
      </c>
      <c r="M7203" t="s">
        <v>55</v>
      </c>
      <c r="N7203" t="s">
        <v>56</v>
      </c>
      <c r="O7203">
        <f t="shared" si="112"/>
        <v>2016</v>
      </c>
    </row>
    <row r="7204" spans="1:15" x14ac:dyDescent="0.3">
      <c r="A7204" t="s">
        <v>8535</v>
      </c>
      <c r="B7204" s="7">
        <v>42671</v>
      </c>
      <c r="C7204" t="s">
        <v>1126</v>
      </c>
      <c r="D7204" t="s">
        <v>8536</v>
      </c>
      <c r="E7204">
        <v>756.8</v>
      </c>
      <c r="F7204">
        <v>5</v>
      </c>
      <c r="G7204">
        <v>0</v>
      </c>
      <c r="H7204">
        <v>75.680000000000007</v>
      </c>
      <c r="I7204" t="s">
        <v>32</v>
      </c>
      <c r="J7204" t="s">
        <v>63</v>
      </c>
      <c r="K7204" t="s">
        <v>8537</v>
      </c>
      <c r="L7204" t="s">
        <v>137</v>
      </c>
      <c r="M7204" t="s">
        <v>243</v>
      </c>
      <c r="N7204" t="s">
        <v>352</v>
      </c>
      <c r="O7204">
        <f t="shared" si="112"/>
        <v>2016</v>
      </c>
    </row>
    <row r="7205" spans="1:15" x14ac:dyDescent="0.3">
      <c r="A7205" t="s">
        <v>8538</v>
      </c>
      <c r="B7205" s="7">
        <v>42002</v>
      </c>
      <c r="C7205" t="s">
        <v>3313</v>
      </c>
      <c r="D7205" t="s">
        <v>6833</v>
      </c>
      <c r="E7205">
        <v>8.7360000000000007</v>
      </c>
      <c r="F7205">
        <v>3</v>
      </c>
      <c r="G7205">
        <v>0.6</v>
      </c>
      <c r="H7205">
        <v>-4.8048000000000002</v>
      </c>
      <c r="I7205" t="s">
        <v>32</v>
      </c>
      <c r="J7205" t="s">
        <v>63</v>
      </c>
      <c r="K7205" t="s">
        <v>6834</v>
      </c>
      <c r="L7205" t="s">
        <v>99</v>
      </c>
      <c r="M7205" t="s">
        <v>193</v>
      </c>
      <c r="N7205" t="s">
        <v>8499</v>
      </c>
      <c r="O7205">
        <f t="shared" si="112"/>
        <v>2014</v>
      </c>
    </row>
    <row r="7206" spans="1:15" x14ac:dyDescent="0.3">
      <c r="A7206" t="s">
        <v>8539</v>
      </c>
      <c r="B7206" s="7">
        <v>42257</v>
      </c>
      <c r="C7206" t="s">
        <v>3627</v>
      </c>
      <c r="D7206" t="s">
        <v>4609</v>
      </c>
      <c r="E7206">
        <v>6.08</v>
      </c>
      <c r="F7206">
        <v>2</v>
      </c>
      <c r="G7206">
        <v>0</v>
      </c>
      <c r="H7206">
        <v>2.0672000000000001</v>
      </c>
      <c r="I7206" t="s">
        <v>44</v>
      </c>
      <c r="J7206" t="s">
        <v>66</v>
      </c>
      <c r="K7206" t="s">
        <v>4610</v>
      </c>
      <c r="L7206" t="s">
        <v>137</v>
      </c>
      <c r="M7206" t="s">
        <v>243</v>
      </c>
      <c r="N7206" t="s">
        <v>244</v>
      </c>
      <c r="O7206">
        <f t="shared" si="112"/>
        <v>2015</v>
      </c>
    </row>
    <row r="7207" spans="1:15" x14ac:dyDescent="0.3">
      <c r="A7207" t="s">
        <v>8540</v>
      </c>
      <c r="B7207" s="7">
        <v>43010</v>
      </c>
      <c r="C7207" t="s">
        <v>3253</v>
      </c>
      <c r="D7207" t="s">
        <v>2394</v>
      </c>
      <c r="E7207">
        <v>17.46</v>
      </c>
      <c r="F7207">
        <v>2</v>
      </c>
      <c r="G7207">
        <v>0</v>
      </c>
      <c r="H7207">
        <v>5.9363999999999999</v>
      </c>
      <c r="I7207" t="s">
        <v>32</v>
      </c>
      <c r="J7207" t="s">
        <v>63</v>
      </c>
      <c r="K7207" t="s">
        <v>2395</v>
      </c>
      <c r="L7207" t="s">
        <v>47</v>
      </c>
      <c r="M7207" t="s">
        <v>48</v>
      </c>
      <c r="N7207" t="s">
        <v>120</v>
      </c>
      <c r="O7207">
        <f t="shared" si="112"/>
        <v>2017</v>
      </c>
    </row>
    <row r="7208" spans="1:15" x14ac:dyDescent="0.3">
      <c r="A7208" t="s">
        <v>8540</v>
      </c>
      <c r="B7208" s="7">
        <v>43010</v>
      </c>
      <c r="C7208" t="s">
        <v>3253</v>
      </c>
      <c r="D7208" t="s">
        <v>8221</v>
      </c>
      <c r="E7208">
        <v>369.16</v>
      </c>
      <c r="F7208">
        <v>11</v>
      </c>
      <c r="G7208">
        <v>0.2</v>
      </c>
      <c r="H7208">
        <v>32.301499999999997</v>
      </c>
      <c r="I7208" t="s">
        <v>69</v>
      </c>
      <c r="J7208" t="s">
        <v>604</v>
      </c>
      <c r="K7208" t="s">
        <v>8222</v>
      </c>
      <c r="L7208" t="s">
        <v>47</v>
      </c>
      <c r="M7208" t="s">
        <v>48</v>
      </c>
      <c r="N7208" t="s">
        <v>120</v>
      </c>
      <c r="O7208">
        <f t="shared" si="112"/>
        <v>2017</v>
      </c>
    </row>
    <row r="7209" spans="1:15" x14ac:dyDescent="0.3">
      <c r="A7209" t="s">
        <v>8541</v>
      </c>
      <c r="B7209" s="7">
        <v>42624</v>
      </c>
      <c r="C7209" t="s">
        <v>190</v>
      </c>
      <c r="D7209" t="s">
        <v>2923</v>
      </c>
      <c r="E7209">
        <v>2.9119999999999999</v>
      </c>
      <c r="F7209">
        <v>2</v>
      </c>
      <c r="G7209">
        <v>0.2</v>
      </c>
      <c r="H7209">
        <v>0.91</v>
      </c>
      <c r="I7209" t="s">
        <v>44</v>
      </c>
      <c r="J7209" t="s">
        <v>66</v>
      </c>
      <c r="K7209" t="s">
        <v>2924</v>
      </c>
      <c r="L7209" t="s">
        <v>47</v>
      </c>
      <c r="M7209" t="s">
        <v>281</v>
      </c>
      <c r="N7209" t="s">
        <v>486</v>
      </c>
      <c r="O7209">
        <f t="shared" si="112"/>
        <v>2016</v>
      </c>
    </row>
    <row r="7210" spans="1:15" x14ac:dyDescent="0.3">
      <c r="A7210" t="s">
        <v>8541</v>
      </c>
      <c r="B7210" s="7">
        <v>42624</v>
      </c>
      <c r="C7210" t="s">
        <v>190</v>
      </c>
      <c r="D7210" t="s">
        <v>8438</v>
      </c>
      <c r="E7210">
        <v>20.736000000000001</v>
      </c>
      <c r="F7210">
        <v>4</v>
      </c>
      <c r="G7210">
        <v>0.2</v>
      </c>
      <c r="H7210">
        <v>7.2576000000000001</v>
      </c>
      <c r="I7210" t="s">
        <v>44</v>
      </c>
      <c r="J7210" t="s">
        <v>85</v>
      </c>
      <c r="K7210" t="s">
        <v>8439</v>
      </c>
      <c r="L7210" t="s">
        <v>47</v>
      </c>
      <c r="M7210" t="s">
        <v>281</v>
      </c>
      <c r="N7210" t="s">
        <v>486</v>
      </c>
      <c r="O7210">
        <f t="shared" si="112"/>
        <v>2016</v>
      </c>
    </row>
    <row r="7211" spans="1:15" x14ac:dyDescent="0.3">
      <c r="A7211" t="s">
        <v>8541</v>
      </c>
      <c r="B7211" s="7">
        <v>42624</v>
      </c>
      <c r="C7211" t="s">
        <v>190</v>
      </c>
      <c r="D7211" t="s">
        <v>1565</v>
      </c>
      <c r="E7211">
        <v>9.5679999999999996</v>
      </c>
      <c r="F7211">
        <v>2</v>
      </c>
      <c r="G7211">
        <v>0.2</v>
      </c>
      <c r="H7211">
        <v>2.99</v>
      </c>
      <c r="I7211" t="s">
        <v>44</v>
      </c>
      <c r="J7211" t="s">
        <v>85</v>
      </c>
      <c r="K7211" t="s">
        <v>1566</v>
      </c>
      <c r="L7211" t="s">
        <v>47</v>
      </c>
      <c r="M7211" t="s">
        <v>281</v>
      </c>
      <c r="N7211" t="s">
        <v>486</v>
      </c>
      <c r="O7211">
        <f t="shared" si="112"/>
        <v>2016</v>
      </c>
    </row>
    <row r="7212" spans="1:15" x14ac:dyDescent="0.3">
      <c r="A7212" t="s">
        <v>8542</v>
      </c>
      <c r="B7212" s="7">
        <v>42523</v>
      </c>
      <c r="C7212" t="s">
        <v>4209</v>
      </c>
      <c r="D7212" t="s">
        <v>6313</v>
      </c>
      <c r="E7212">
        <v>30.18</v>
      </c>
      <c r="F7212">
        <v>3</v>
      </c>
      <c r="G7212">
        <v>0</v>
      </c>
      <c r="H7212">
        <v>13.8828</v>
      </c>
      <c r="I7212" t="s">
        <v>44</v>
      </c>
      <c r="J7212" t="s">
        <v>85</v>
      </c>
      <c r="K7212" t="s">
        <v>6314</v>
      </c>
      <c r="L7212" t="s">
        <v>47</v>
      </c>
      <c r="M7212" t="s">
        <v>93</v>
      </c>
      <c r="N7212" t="s">
        <v>94</v>
      </c>
      <c r="O7212">
        <f t="shared" si="112"/>
        <v>2016</v>
      </c>
    </row>
    <row r="7213" spans="1:15" x14ac:dyDescent="0.3">
      <c r="A7213" t="s">
        <v>8542</v>
      </c>
      <c r="B7213" s="7">
        <v>42523</v>
      </c>
      <c r="C7213" t="s">
        <v>4209</v>
      </c>
      <c r="D7213" t="s">
        <v>266</v>
      </c>
      <c r="E7213">
        <v>51.648000000000003</v>
      </c>
      <c r="F7213">
        <v>12</v>
      </c>
      <c r="G7213">
        <v>0.2</v>
      </c>
      <c r="H7213">
        <v>18.7224</v>
      </c>
      <c r="I7213" t="s">
        <v>44</v>
      </c>
      <c r="J7213" t="s">
        <v>73</v>
      </c>
      <c r="K7213" t="s">
        <v>267</v>
      </c>
      <c r="L7213" t="s">
        <v>47</v>
      </c>
      <c r="M7213" t="s">
        <v>93</v>
      </c>
      <c r="N7213" t="s">
        <v>94</v>
      </c>
      <c r="O7213">
        <f t="shared" si="112"/>
        <v>2016</v>
      </c>
    </row>
    <row r="7214" spans="1:15" x14ac:dyDescent="0.3">
      <c r="A7214" t="s">
        <v>8542</v>
      </c>
      <c r="B7214" s="7">
        <v>42523</v>
      </c>
      <c r="C7214" t="s">
        <v>4209</v>
      </c>
      <c r="D7214" t="s">
        <v>2071</v>
      </c>
      <c r="E7214">
        <v>11.231999999999999</v>
      </c>
      <c r="F7214">
        <v>3</v>
      </c>
      <c r="G7214">
        <v>0.2</v>
      </c>
      <c r="H7214">
        <v>3.9312</v>
      </c>
      <c r="I7214" t="s">
        <v>44</v>
      </c>
      <c r="J7214" t="s">
        <v>73</v>
      </c>
      <c r="K7214" t="s">
        <v>2072</v>
      </c>
      <c r="L7214" t="s">
        <v>47</v>
      </c>
      <c r="M7214" t="s">
        <v>93</v>
      </c>
      <c r="N7214" t="s">
        <v>94</v>
      </c>
      <c r="O7214">
        <f t="shared" si="112"/>
        <v>2016</v>
      </c>
    </row>
    <row r="7215" spans="1:15" x14ac:dyDescent="0.3">
      <c r="A7215" t="s">
        <v>8543</v>
      </c>
      <c r="B7215" s="7">
        <v>43023</v>
      </c>
      <c r="C7215" t="s">
        <v>3757</v>
      </c>
      <c r="D7215" t="s">
        <v>3951</v>
      </c>
      <c r="E7215">
        <v>14.73</v>
      </c>
      <c r="F7215">
        <v>3</v>
      </c>
      <c r="G7215">
        <v>0</v>
      </c>
      <c r="H7215">
        <v>7.2176999999999998</v>
      </c>
      <c r="I7215" t="s">
        <v>44</v>
      </c>
      <c r="J7215" t="s">
        <v>45</v>
      </c>
      <c r="K7215" t="s">
        <v>3952</v>
      </c>
      <c r="L7215" t="s">
        <v>47</v>
      </c>
      <c r="M7215" t="s">
        <v>48</v>
      </c>
      <c r="N7215" t="s">
        <v>8544</v>
      </c>
      <c r="O7215">
        <f t="shared" si="112"/>
        <v>2017</v>
      </c>
    </row>
    <row r="7216" spans="1:15" x14ac:dyDescent="0.3">
      <c r="A7216" t="s">
        <v>8545</v>
      </c>
      <c r="B7216" s="7">
        <v>42274</v>
      </c>
      <c r="C7216" t="s">
        <v>2203</v>
      </c>
      <c r="D7216" t="s">
        <v>4282</v>
      </c>
      <c r="E7216">
        <v>16.399999999999999</v>
      </c>
      <c r="F7216">
        <v>5</v>
      </c>
      <c r="G7216">
        <v>0</v>
      </c>
      <c r="H7216">
        <v>4.7560000000000002</v>
      </c>
      <c r="I7216" t="s">
        <v>44</v>
      </c>
      <c r="J7216" t="s">
        <v>66</v>
      </c>
      <c r="K7216" t="s">
        <v>4283</v>
      </c>
      <c r="L7216" t="s">
        <v>99</v>
      </c>
      <c r="M7216" t="s">
        <v>216</v>
      </c>
      <c r="N7216" t="s">
        <v>779</v>
      </c>
      <c r="O7216">
        <f t="shared" si="112"/>
        <v>2015</v>
      </c>
    </row>
    <row r="7217" spans="1:15" x14ac:dyDescent="0.3">
      <c r="A7217" t="s">
        <v>8545</v>
      </c>
      <c r="B7217" s="7">
        <v>42274</v>
      </c>
      <c r="C7217" t="s">
        <v>2203</v>
      </c>
      <c r="D7217" t="s">
        <v>2952</v>
      </c>
      <c r="E7217">
        <v>25.92</v>
      </c>
      <c r="F7217">
        <v>4</v>
      </c>
      <c r="G7217">
        <v>0</v>
      </c>
      <c r="H7217">
        <v>12.441599999999999</v>
      </c>
      <c r="I7217" t="s">
        <v>44</v>
      </c>
      <c r="J7217" t="s">
        <v>85</v>
      </c>
      <c r="K7217" t="s">
        <v>2953</v>
      </c>
      <c r="L7217" t="s">
        <v>99</v>
      </c>
      <c r="M7217" t="s">
        <v>216</v>
      </c>
      <c r="N7217" t="s">
        <v>779</v>
      </c>
      <c r="O7217">
        <f t="shared" si="112"/>
        <v>2015</v>
      </c>
    </row>
    <row r="7218" spans="1:15" x14ac:dyDescent="0.3">
      <c r="A7218" t="s">
        <v>8546</v>
      </c>
      <c r="B7218" s="7">
        <v>42127</v>
      </c>
      <c r="C7218" t="s">
        <v>406</v>
      </c>
      <c r="D7218" t="s">
        <v>1556</v>
      </c>
      <c r="E7218">
        <v>8.82</v>
      </c>
      <c r="F7218">
        <v>3</v>
      </c>
      <c r="G7218">
        <v>0</v>
      </c>
      <c r="H7218">
        <v>2.5577999999999999</v>
      </c>
      <c r="I7218" t="s">
        <v>44</v>
      </c>
      <c r="J7218" t="s">
        <v>66</v>
      </c>
      <c r="K7218" t="s">
        <v>1557</v>
      </c>
      <c r="L7218" t="s">
        <v>47</v>
      </c>
      <c r="M7218" t="s">
        <v>48</v>
      </c>
      <c r="N7218" t="s">
        <v>120</v>
      </c>
      <c r="O7218">
        <f t="shared" si="112"/>
        <v>2015</v>
      </c>
    </row>
    <row r="7219" spans="1:15" x14ac:dyDescent="0.3">
      <c r="A7219" t="s">
        <v>8546</v>
      </c>
      <c r="B7219" s="7">
        <v>42127</v>
      </c>
      <c r="C7219" t="s">
        <v>406</v>
      </c>
      <c r="D7219" t="s">
        <v>3147</v>
      </c>
      <c r="E7219">
        <v>62.496000000000002</v>
      </c>
      <c r="F7219">
        <v>2</v>
      </c>
      <c r="G7219">
        <v>0.2</v>
      </c>
      <c r="H7219">
        <v>21.8736</v>
      </c>
      <c r="I7219" t="s">
        <v>44</v>
      </c>
      <c r="J7219" t="s">
        <v>73</v>
      </c>
      <c r="K7219" t="s">
        <v>3148</v>
      </c>
      <c r="L7219" t="s">
        <v>47</v>
      </c>
      <c r="M7219" t="s">
        <v>48</v>
      </c>
      <c r="N7219" t="s">
        <v>120</v>
      </c>
      <c r="O7219">
        <f t="shared" si="112"/>
        <v>2015</v>
      </c>
    </row>
    <row r="7220" spans="1:15" x14ac:dyDescent="0.3">
      <c r="A7220" t="s">
        <v>8546</v>
      </c>
      <c r="B7220" s="7">
        <v>42127</v>
      </c>
      <c r="C7220" t="s">
        <v>406</v>
      </c>
      <c r="D7220" t="s">
        <v>426</v>
      </c>
      <c r="E7220">
        <v>339.96</v>
      </c>
      <c r="F7220">
        <v>4</v>
      </c>
      <c r="G7220">
        <v>0</v>
      </c>
      <c r="H7220">
        <v>122.3856</v>
      </c>
      <c r="I7220" t="s">
        <v>69</v>
      </c>
      <c r="J7220" t="s">
        <v>148</v>
      </c>
      <c r="K7220" t="s">
        <v>427</v>
      </c>
      <c r="L7220" t="s">
        <v>47</v>
      </c>
      <c r="M7220" t="s">
        <v>48</v>
      </c>
      <c r="N7220" t="s">
        <v>120</v>
      </c>
      <c r="O7220">
        <f t="shared" si="112"/>
        <v>2015</v>
      </c>
    </row>
    <row r="7221" spans="1:15" x14ac:dyDescent="0.3">
      <c r="A7221" t="s">
        <v>8546</v>
      </c>
      <c r="B7221" s="7">
        <v>42127</v>
      </c>
      <c r="C7221" t="s">
        <v>406</v>
      </c>
      <c r="D7221" t="s">
        <v>1987</v>
      </c>
      <c r="E7221">
        <v>49.567999999999998</v>
      </c>
      <c r="F7221">
        <v>2</v>
      </c>
      <c r="G7221">
        <v>0.2</v>
      </c>
      <c r="H7221">
        <v>17.348800000000001</v>
      </c>
      <c r="I7221" t="s">
        <v>44</v>
      </c>
      <c r="J7221" t="s">
        <v>73</v>
      </c>
      <c r="K7221" t="s">
        <v>1988</v>
      </c>
      <c r="L7221" t="s">
        <v>47</v>
      </c>
      <c r="M7221" t="s">
        <v>48</v>
      </c>
      <c r="N7221" t="s">
        <v>120</v>
      </c>
      <c r="O7221">
        <f t="shared" si="112"/>
        <v>2015</v>
      </c>
    </row>
    <row r="7222" spans="1:15" x14ac:dyDescent="0.3">
      <c r="A7222" t="s">
        <v>8547</v>
      </c>
      <c r="B7222" s="7">
        <v>42744</v>
      </c>
      <c r="C7222" t="s">
        <v>3280</v>
      </c>
      <c r="D7222" t="s">
        <v>1944</v>
      </c>
      <c r="E7222">
        <v>274.49099999999999</v>
      </c>
      <c r="F7222">
        <v>3</v>
      </c>
      <c r="G7222">
        <v>0.7</v>
      </c>
      <c r="H7222">
        <v>-228.74250000000001</v>
      </c>
      <c r="I7222" t="s">
        <v>44</v>
      </c>
      <c r="J7222" t="s">
        <v>73</v>
      </c>
      <c r="K7222" t="s">
        <v>1945</v>
      </c>
      <c r="L7222" t="s">
        <v>137</v>
      </c>
      <c r="M7222" t="s">
        <v>138</v>
      </c>
      <c r="N7222" t="s">
        <v>139</v>
      </c>
      <c r="O7222">
        <f t="shared" si="112"/>
        <v>2017</v>
      </c>
    </row>
    <row r="7223" spans="1:15" x14ac:dyDescent="0.3">
      <c r="A7223" t="s">
        <v>8548</v>
      </c>
      <c r="B7223" s="7">
        <v>42762</v>
      </c>
      <c r="C7223" t="s">
        <v>4618</v>
      </c>
      <c r="D7223" t="s">
        <v>6831</v>
      </c>
      <c r="E7223">
        <v>137.94</v>
      </c>
      <c r="F7223">
        <v>3</v>
      </c>
      <c r="G7223">
        <v>0</v>
      </c>
      <c r="H7223">
        <v>35.864400000000003</v>
      </c>
      <c r="I7223" t="s">
        <v>69</v>
      </c>
      <c r="J7223" t="s">
        <v>70</v>
      </c>
      <c r="K7223" t="s">
        <v>6832</v>
      </c>
      <c r="L7223" t="s">
        <v>137</v>
      </c>
      <c r="M7223" t="s">
        <v>243</v>
      </c>
      <c r="N7223" t="s">
        <v>244</v>
      </c>
      <c r="O7223">
        <f t="shared" si="112"/>
        <v>2017</v>
      </c>
    </row>
    <row r="7224" spans="1:15" x14ac:dyDescent="0.3">
      <c r="A7224" t="s">
        <v>8549</v>
      </c>
      <c r="B7224" s="7">
        <v>42980</v>
      </c>
      <c r="C7224" t="s">
        <v>3671</v>
      </c>
      <c r="D7224" t="s">
        <v>2258</v>
      </c>
      <c r="E7224">
        <v>40.68</v>
      </c>
      <c r="F7224">
        <v>3</v>
      </c>
      <c r="G7224">
        <v>0.2</v>
      </c>
      <c r="H7224">
        <v>-7.1189999999999998</v>
      </c>
      <c r="I7224" t="s">
        <v>69</v>
      </c>
      <c r="J7224" t="s">
        <v>148</v>
      </c>
      <c r="K7224" t="s">
        <v>2259</v>
      </c>
      <c r="L7224" t="s">
        <v>99</v>
      </c>
      <c r="M7224" t="s">
        <v>193</v>
      </c>
      <c r="N7224" t="s">
        <v>276</v>
      </c>
      <c r="O7224">
        <f t="shared" si="112"/>
        <v>2017</v>
      </c>
    </row>
    <row r="7225" spans="1:15" x14ac:dyDescent="0.3">
      <c r="A7225" t="s">
        <v>8550</v>
      </c>
      <c r="B7225" s="7">
        <v>42565</v>
      </c>
      <c r="C7225" t="s">
        <v>1379</v>
      </c>
      <c r="D7225" t="s">
        <v>191</v>
      </c>
      <c r="E7225">
        <v>110.376</v>
      </c>
      <c r="F7225">
        <v>3</v>
      </c>
      <c r="G7225">
        <v>0.2</v>
      </c>
      <c r="H7225">
        <v>12.417299999999999</v>
      </c>
      <c r="I7225" t="s">
        <v>69</v>
      </c>
      <c r="J7225" t="s">
        <v>70</v>
      </c>
      <c r="K7225" t="s">
        <v>192</v>
      </c>
      <c r="L7225" t="s">
        <v>47</v>
      </c>
      <c r="M7225" t="s">
        <v>48</v>
      </c>
      <c r="N7225" t="s">
        <v>120</v>
      </c>
      <c r="O7225">
        <f t="shared" si="112"/>
        <v>2016</v>
      </c>
    </row>
    <row r="7226" spans="1:15" x14ac:dyDescent="0.3">
      <c r="A7226" t="s">
        <v>8550</v>
      </c>
      <c r="B7226" s="7">
        <v>42565</v>
      </c>
      <c r="C7226" t="s">
        <v>1379</v>
      </c>
      <c r="D7226" t="s">
        <v>6693</v>
      </c>
      <c r="E7226">
        <v>151.62</v>
      </c>
      <c r="F7226">
        <v>7</v>
      </c>
      <c r="G7226">
        <v>0</v>
      </c>
      <c r="H7226">
        <v>50.034599999999998</v>
      </c>
      <c r="I7226" t="s">
        <v>44</v>
      </c>
      <c r="J7226" t="s">
        <v>76</v>
      </c>
      <c r="K7226" t="s">
        <v>6694</v>
      </c>
      <c r="L7226" t="s">
        <v>47</v>
      </c>
      <c r="M7226" t="s">
        <v>48</v>
      </c>
      <c r="N7226" t="s">
        <v>120</v>
      </c>
      <c r="O7226">
        <f t="shared" si="112"/>
        <v>2016</v>
      </c>
    </row>
    <row r="7227" spans="1:15" x14ac:dyDescent="0.3">
      <c r="A7227" t="s">
        <v>8550</v>
      </c>
      <c r="B7227" s="7">
        <v>42565</v>
      </c>
      <c r="C7227" t="s">
        <v>1379</v>
      </c>
      <c r="D7227" t="s">
        <v>1519</v>
      </c>
      <c r="E7227">
        <v>30.8</v>
      </c>
      <c r="F7227">
        <v>4</v>
      </c>
      <c r="G7227">
        <v>0</v>
      </c>
      <c r="H7227">
        <v>10.164</v>
      </c>
      <c r="I7227" t="s">
        <v>32</v>
      </c>
      <c r="J7227" t="s">
        <v>63</v>
      </c>
      <c r="K7227" t="s">
        <v>1520</v>
      </c>
      <c r="L7227" t="s">
        <v>47</v>
      </c>
      <c r="M7227" t="s">
        <v>48</v>
      </c>
      <c r="N7227" t="s">
        <v>120</v>
      </c>
      <c r="O7227">
        <f t="shared" si="112"/>
        <v>2016</v>
      </c>
    </row>
    <row r="7228" spans="1:15" x14ac:dyDescent="0.3">
      <c r="A7228" t="s">
        <v>8551</v>
      </c>
      <c r="B7228" s="7">
        <v>42790</v>
      </c>
      <c r="C7228" t="s">
        <v>200</v>
      </c>
      <c r="D7228" t="s">
        <v>3585</v>
      </c>
      <c r="E7228">
        <v>123.92</v>
      </c>
      <c r="F7228">
        <v>5</v>
      </c>
      <c r="G7228">
        <v>0.2</v>
      </c>
      <c r="H7228">
        <v>38.725000000000001</v>
      </c>
      <c r="I7228" t="s">
        <v>44</v>
      </c>
      <c r="J7228" t="s">
        <v>85</v>
      </c>
      <c r="K7228" t="s">
        <v>3586</v>
      </c>
      <c r="L7228" t="s">
        <v>137</v>
      </c>
      <c r="M7228" t="s">
        <v>138</v>
      </c>
      <c r="N7228" t="s">
        <v>139</v>
      </c>
      <c r="O7228">
        <f t="shared" si="112"/>
        <v>2017</v>
      </c>
    </row>
    <row r="7229" spans="1:15" x14ac:dyDescent="0.3">
      <c r="A7229" t="s">
        <v>8551</v>
      </c>
      <c r="B7229" s="7">
        <v>42790</v>
      </c>
      <c r="C7229" t="s">
        <v>200</v>
      </c>
      <c r="D7229" t="s">
        <v>2631</v>
      </c>
      <c r="E7229">
        <v>1319.8</v>
      </c>
      <c r="F7229">
        <v>5</v>
      </c>
      <c r="G7229">
        <v>0.2</v>
      </c>
      <c r="H7229">
        <v>214.4675</v>
      </c>
      <c r="I7229" t="s">
        <v>69</v>
      </c>
      <c r="J7229" t="s">
        <v>148</v>
      </c>
      <c r="K7229" t="s">
        <v>2632</v>
      </c>
      <c r="L7229" t="s">
        <v>137</v>
      </c>
      <c r="M7229" t="s">
        <v>138</v>
      </c>
      <c r="N7229" t="s">
        <v>139</v>
      </c>
      <c r="O7229">
        <f t="shared" si="112"/>
        <v>2017</v>
      </c>
    </row>
    <row r="7230" spans="1:15" x14ac:dyDescent="0.3">
      <c r="A7230" t="s">
        <v>8552</v>
      </c>
      <c r="B7230" s="7">
        <v>41840</v>
      </c>
      <c r="C7230" t="s">
        <v>6656</v>
      </c>
      <c r="D7230" t="s">
        <v>1514</v>
      </c>
      <c r="E7230">
        <v>89.712000000000003</v>
      </c>
      <c r="F7230">
        <v>6</v>
      </c>
      <c r="G7230">
        <v>0.2</v>
      </c>
      <c r="H7230">
        <v>30.277799999999999</v>
      </c>
      <c r="I7230" t="s">
        <v>44</v>
      </c>
      <c r="J7230" t="s">
        <v>73</v>
      </c>
      <c r="K7230" t="s">
        <v>1515</v>
      </c>
      <c r="L7230" t="s">
        <v>47</v>
      </c>
      <c r="M7230" t="s">
        <v>48</v>
      </c>
      <c r="N7230" t="s">
        <v>120</v>
      </c>
      <c r="O7230">
        <f t="shared" si="112"/>
        <v>2014</v>
      </c>
    </row>
    <row r="7231" spans="1:15" x14ac:dyDescent="0.3">
      <c r="A7231" t="s">
        <v>8552</v>
      </c>
      <c r="B7231" s="7">
        <v>41840</v>
      </c>
      <c r="C7231" t="s">
        <v>6656</v>
      </c>
      <c r="D7231" t="s">
        <v>838</v>
      </c>
      <c r="E7231">
        <v>22.83</v>
      </c>
      <c r="F7231">
        <v>3</v>
      </c>
      <c r="G7231">
        <v>0</v>
      </c>
      <c r="H7231">
        <v>10.7301</v>
      </c>
      <c r="I7231" t="s">
        <v>44</v>
      </c>
      <c r="J7231" t="s">
        <v>85</v>
      </c>
      <c r="K7231" t="s">
        <v>839</v>
      </c>
      <c r="L7231" t="s">
        <v>47</v>
      </c>
      <c r="M7231" t="s">
        <v>48</v>
      </c>
      <c r="N7231" t="s">
        <v>120</v>
      </c>
      <c r="O7231">
        <f t="shared" si="112"/>
        <v>2014</v>
      </c>
    </row>
    <row r="7232" spans="1:15" x14ac:dyDescent="0.3">
      <c r="A7232" t="s">
        <v>8553</v>
      </c>
      <c r="B7232" s="7">
        <v>42807</v>
      </c>
      <c r="C7232" t="s">
        <v>4897</v>
      </c>
      <c r="D7232" t="s">
        <v>3810</v>
      </c>
      <c r="E7232">
        <v>30.88</v>
      </c>
      <c r="F7232">
        <v>2</v>
      </c>
      <c r="G7232">
        <v>0</v>
      </c>
      <c r="H7232">
        <v>15.44</v>
      </c>
      <c r="I7232" t="s">
        <v>44</v>
      </c>
      <c r="J7232" t="s">
        <v>73</v>
      </c>
      <c r="K7232" t="s">
        <v>3811</v>
      </c>
      <c r="L7232" t="s">
        <v>137</v>
      </c>
      <c r="M7232" t="s">
        <v>663</v>
      </c>
      <c r="N7232" t="s">
        <v>664</v>
      </c>
      <c r="O7232">
        <f t="shared" si="112"/>
        <v>2017</v>
      </c>
    </row>
    <row r="7233" spans="1:15" x14ac:dyDescent="0.3">
      <c r="A7233" t="s">
        <v>8553</v>
      </c>
      <c r="B7233" s="7">
        <v>42807</v>
      </c>
      <c r="C7233" t="s">
        <v>4897</v>
      </c>
      <c r="D7233" t="s">
        <v>7976</v>
      </c>
      <c r="E7233">
        <v>465.16</v>
      </c>
      <c r="F7233">
        <v>2</v>
      </c>
      <c r="G7233">
        <v>0</v>
      </c>
      <c r="H7233">
        <v>120.94159999999999</v>
      </c>
      <c r="I7233" t="s">
        <v>44</v>
      </c>
      <c r="J7233" t="s">
        <v>76</v>
      </c>
      <c r="K7233" t="s">
        <v>7977</v>
      </c>
      <c r="L7233" t="s">
        <v>137</v>
      </c>
      <c r="M7233" t="s">
        <v>663</v>
      </c>
      <c r="N7233" t="s">
        <v>664</v>
      </c>
      <c r="O7233">
        <f t="shared" si="112"/>
        <v>2017</v>
      </c>
    </row>
    <row r="7234" spans="1:15" x14ac:dyDescent="0.3">
      <c r="A7234" t="s">
        <v>8553</v>
      </c>
      <c r="B7234" s="7">
        <v>42807</v>
      </c>
      <c r="C7234" t="s">
        <v>4897</v>
      </c>
      <c r="D7234" t="s">
        <v>3403</v>
      </c>
      <c r="E7234">
        <v>27.12</v>
      </c>
      <c r="F7234">
        <v>4</v>
      </c>
      <c r="G7234">
        <v>0</v>
      </c>
      <c r="H7234">
        <v>12.475199999999999</v>
      </c>
      <c r="I7234" t="s">
        <v>44</v>
      </c>
      <c r="J7234" t="s">
        <v>85</v>
      </c>
      <c r="K7234" t="s">
        <v>3404</v>
      </c>
      <c r="L7234" t="s">
        <v>137</v>
      </c>
      <c r="M7234" t="s">
        <v>663</v>
      </c>
      <c r="N7234" t="s">
        <v>664</v>
      </c>
      <c r="O7234">
        <f t="shared" ref="O7234:O7297" si="113">YEAR(B7234)</f>
        <v>2017</v>
      </c>
    </row>
    <row r="7235" spans="1:15" x14ac:dyDescent="0.3">
      <c r="A7235" t="s">
        <v>8554</v>
      </c>
      <c r="B7235" s="7">
        <v>42437</v>
      </c>
      <c r="C7235" t="s">
        <v>5488</v>
      </c>
      <c r="D7235" t="s">
        <v>1319</v>
      </c>
      <c r="E7235">
        <v>113.6</v>
      </c>
      <c r="F7235">
        <v>8</v>
      </c>
      <c r="G7235">
        <v>0</v>
      </c>
      <c r="H7235">
        <v>44.304000000000002</v>
      </c>
      <c r="I7235" t="s">
        <v>32</v>
      </c>
      <c r="J7235" t="s">
        <v>63</v>
      </c>
      <c r="K7235" t="s">
        <v>1320</v>
      </c>
      <c r="L7235" t="s">
        <v>137</v>
      </c>
      <c r="M7235" t="s">
        <v>243</v>
      </c>
      <c r="N7235" t="s">
        <v>244</v>
      </c>
      <c r="O7235">
        <f t="shared" si="113"/>
        <v>2016</v>
      </c>
    </row>
    <row r="7236" spans="1:15" x14ac:dyDescent="0.3">
      <c r="A7236" t="s">
        <v>8554</v>
      </c>
      <c r="B7236" s="7">
        <v>42437</v>
      </c>
      <c r="C7236" t="s">
        <v>5488</v>
      </c>
      <c r="D7236" t="s">
        <v>1872</v>
      </c>
      <c r="E7236">
        <v>12.96</v>
      </c>
      <c r="F7236">
        <v>2</v>
      </c>
      <c r="G7236">
        <v>0</v>
      </c>
      <c r="H7236">
        <v>6.3503999999999996</v>
      </c>
      <c r="I7236" t="s">
        <v>44</v>
      </c>
      <c r="J7236" t="s">
        <v>85</v>
      </c>
      <c r="K7236" t="s">
        <v>1873</v>
      </c>
      <c r="L7236" t="s">
        <v>137</v>
      </c>
      <c r="M7236" t="s">
        <v>243</v>
      </c>
      <c r="N7236" t="s">
        <v>244</v>
      </c>
      <c r="O7236">
        <f t="shared" si="113"/>
        <v>2016</v>
      </c>
    </row>
    <row r="7237" spans="1:15" x14ac:dyDescent="0.3">
      <c r="A7237" t="s">
        <v>8554</v>
      </c>
      <c r="B7237" s="7">
        <v>42437</v>
      </c>
      <c r="C7237" t="s">
        <v>5488</v>
      </c>
      <c r="D7237" t="s">
        <v>4758</v>
      </c>
      <c r="E7237">
        <v>69.456000000000003</v>
      </c>
      <c r="F7237">
        <v>2</v>
      </c>
      <c r="G7237">
        <v>0.2</v>
      </c>
      <c r="H7237">
        <v>22.5732</v>
      </c>
      <c r="I7237" t="s">
        <v>44</v>
      </c>
      <c r="J7237" t="s">
        <v>73</v>
      </c>
      <c r="K7237" t="s">
        <v>4759</v>
      </c>
      <c r="L7237" t="s">
        <v>137</v>
      </c>
      <c r="M7237" t="s">
        <v>243</v>
      </c>
      <c r="N7237" t="s">
        <v>244</v>
      </c>
      <c r="O7237">
        <f t="shared" si="113"/>
        <v>2016</v>
      </c>
    </row>
    <row r="7238" spans="1:15" x14ac:dyDescent="0.3">
      <c r="A7238" t="s">
        <v>8555</v>
      </c>
      <c r="B7238" s="7">
        <v>41980</v>
      </c>
      <c r="C7238" t="s">
        <v>1694</v>
      </c>
      <c r="D7238" t="s">
        <v>2227</v>
      </c>
      <c r="E7238">
        <v>8.64</v>
      </c>
      <c r="F7238">
        <v>3</v>
      </c>
      <c r="G7238">
        <v>0</v>
      </c>
      <c r="H7238">
        <v>2.4192</v>
      </c>
      <c r="I7238" t="s">
        <v>44</v>
      </c>
      <c r="J7238" t="s">
        <v>66</v>
      </c>
      <c r="K7238" t="s">
        <v>2228</v>
      </c>
      <c r="L7238" t="s">
        <v>47</v>
      </c>
      <c r="M7238" t="s">
        <v>48</v>
      </c>
      <c r="N7238" t="s">
        <v>49</v>
      </c>
      <c r="O7238">
        <f t="shared" si="113"/>
        <v>2014</v>
      </c>
    </row>
    <row r="7239" spans="1:15" x14ac:dyDescent="0.3">
      <c r="A7239" t="s">
        <v>8556</v>
      </c>
      <c r="B7239" s="7">
        <v>42561</v>
      </c>
      <c r="C7239" t="s">
        <v>791</v>
      </c>
      <c r="D7239" t="s">
        <v>8557</v>
      </c>
      <c r="E7239">
        <v>341.99099999999999</v>
      </c>
      <c r="F7239">
        <v>3</v>
      </c>
      <c r="G7239">
        <v>0.7</v>
      </c>
      <c r="H7239">
        <v>-319.19159999999999</v>
      </c>
      <c r="I7239" t="s">
        <v>69</v>
      </c>
      <c r="J7239" t="s">
        <v>604</v>
      </c>
      <c r="K7239" t="s">
        <v>8558</v>
      </c>
      <c r="L7239" t="s">
        <v>137</v>
      </c>
      <c r="M7239" t="s">
        <v>138</v>
      </c>
      <c r="N7239" t="s">
        <v>139</v>
      </c>
      <c r="O7239">
        <f t="shared" si="113"/>
        <v>2016</v>
      </c>
    </row>
    <row r="7240" spans="1:15" x14ac:dyDescent="0.3">
      <c r="A7240" t="s">
        <v>8559</v>
      </c>
      <c r="B7240" s="7">
        <v>42728</v>
      </c>
      <c r="C7240" t="s">
        <v>1869</v>
      </c>
      <c r="D7240" t="s">
        <v>5402</v>
      </c>
      <c r="E7240">
        <v>43.96</v>
      </c>
      <c r="F7240">
        <v>7</v>
      </c>
      <c r="G7240">
        <v>0</v>
      </c>
      <c r="H7240">
        <v>18.463200000000001</v>
      </c>
      <c r="I7240" t="s">
        <v>32</v>
      </c>
      <c r="J7240" t="s">
        <v>63</v>
      </c>
      <c r="K7240" t="s">
        <v>5403</v>
      </c>
      <c r="L7240" t="s">
        <v>47</v>
      </c>
      <c r="M7240" t="s">
        <v>48</v>
      </c>
      <c r="N7240" t="s">
        <v>561</v>
      </c>
      <c r="O7240">
        <f t="shared" si="113"/>
        <v>2016</v>
      </c>
    </row>
    <row r="7241" spans="1:15" x14ac:dyDescent="0.3">
      <c r="A7241" t="s">
        <v>8559</v>
      </c>
      <c r="B7241" s="7">
        <v>42728</v>
      </c>
      <c r="C7241" t="s">
        <v>1869</v>
      </c>
      <c r="D7241" t="s">
        <v>590</v>
      </c>
      <c r="E7241">
        <v>39.76</v>
      </c>
      <c r="F7241">
        <v>7</v>
      </c>
      <c r="G7241">
        <v>0</v>
      </c>
      <c r="H7241">
        <v>18.687200000000001</v>
      </c>
      <c r="I7241" t="s">
        <v>44</v>
      </c>
      <c r="J7241" t="s">
        <v>159</v>
      </c>
      <c r="K7241" t="s">
        <v>591</v>
      </c>
      <c r="L7241" t="s">
        <v>47</v>
      </c>
      <c r="M7241" t="s">
        <v>48</v>
      </c>
      <c r="N7241" t="s">
        <v>561</v>
      </c>
      <c r="O7241">
        <f t="shared" si="113"/>
        <v>2016</v>
      </c>
    </row>
    <row r="7242" spans="1:15" x14ac:dyDescent="0.3">
      <c r="A7242" t="s">
        <v>8560</v>
      </c>
      <c r="B7242" s="7">
        <v>42848</v>
      </c>
      <c r="C7242" t="s">
        <v>2051</v>
      </c>
      <c r="D7242" t="s">
        <v>5473</v>
      </c>
      <c r="E7242">
        <v>66.36</v>
      </c>
      <c r="F7242">
        <v>7</v>
      </c>
      <c r="G7242">
        <v>0</v>
      </c>
      <c r="H7242">
        <v>26.544</v>
      </c>
      <c r="I7242" t="s">
        <v>32</v>
      </c>
      <c r="J7242" t="s">
        <v>63</v>
      </c>
      <c r="K7242" t="s">
        <v>5474</v>
      </c>
      <c r="L7242" t="s">
        <v>47</v>
      </c>
      <c r="M7242" t="s">
        <v>48</v>
      </c>
      <c r="N7242" t="s">
        <v>535</v>
      </c>
      <c r="O7242">
        <f t="shared" si="113"/>
        <v>2017</v>
      </c>
    </row>
    <row r="7243" spans="1:15" x14ac:dyDescent="0.3">
      <c r="A7243" t="s">
        <v>8560</v>
      </c>
      <c r="B7243" s="7">
        <v>42848</v>
      </c>
      <c r="C7243" t="s">
        <v>2051</v>
      </c>
      <c r="D7243" t="s">
        <v>2096</v>
      </c>
      <c r="E7243">
        <v>92.88</v>
      </c>
      <c r="F7243">
        <v>6</v>
      </c>
      <c r="G7243">
        <v>0.2</v>
      </c>
      <c r="H7243">
        <v>30.186</v>
      </c>
      <c r="I7243" t="s">
        <v>44</v>
      </c>
      <c r="J7243" t="s">
        <v>73</v>
      </c>
      <c r="K7243" t="s">
        <v>2097</v>
      </c>
      <c r="L7243" t="s">
        <v>47</v>
      </c>
      <c r="M7243" t="s">
        <v>48</v>
      </c>
      <c r="N7243" t="s">
        <v>535</v>
      </c>
      <c r="O7243">
        <f t="shared" si="113"/>
        <v>2017</v>
      </c>
    </row>
    <row r="7244" spans="1:15" x14ac:dyDescent="0.3">
      <c r="A7244" t="s">
        <v>8560</v>
      </c>
      <c r="B7244" s="7">
        <v>42848</v>
      </c>
      <c r="C7244" t="s">
        <v>2051</v>
      </c>
      <c r="D7244" t="s">
        <v>1517</v>
      </c>
      <c r="E7244">
        <v>24.14</v>
      </c>
      <c r="F7244">
        <v>2</v>
      </c>
      <c r="G7244">
        <v>0</v>
      </c>
      <c r="H7244">
        <v>7.9661999999999997</v>
      </c>
      <c r="I7244" t="s">
        <v>32</v>
      </c>
      <c r="J7244" t="s">
        <v>63</v>
      </c>
      <c r="K7244" t="s">
        <v>1518</v>
      </c>
      <c r="L7244" t="s">
        <v>47</v>
      </c>
      <c r="M7244" t="s">
        <v>48</v>
      </c>
      <c r="N7244" t="s">
        <v>535</v>
      </c>
      <c r="O7244">
        <f t="shared" si="113"/>
        <v>2017</v>
      </c>
    </row>
    <row r="7245" spans="1:15" x14ac:dyDescent="0.3">
      <c r="A7245" t="s">
        <v>8561</v>
      </c>
      <c r="B7245" s="7">
        <v>42964</v>
      </c>
      <c r="C7245" t="s">
        <v>4654</v>
      </c>
      <c r="D7245" t="s">
        <v>1654</v>
      </c>
      <c r="E7245">
        <v>4416.174</v>
      </c>
      <c r="F7245">
        <v>9</v>
      </c>
      <c r="G7245">
        <v>0.3</v>
      </c>
      <c r="H7245">
        <v>-630.88199999999995</v>
      </c>
      <c r="I7245" t="s">
        <v>32</v>
      </c>
      <c r="J7245" t="s">
        <v>39</v>
      </c>
      <c r="K7245" t="s">
        <v>1655</v>
      </c>
      <c r="L7245" t="s">
        <v>137</v>
      </c>
      <c r="M7245" t="s">
        <v>138</v>
      </c>
      <c r="N7245" t="s">
        <v>139</v>
      </c>
      <c r="O7245">
        <f t="shared" si="113"/>
        <v>2017</v>
      </c>
    </row>
    <row r="7246" spans="1:15" x14ac:dyDescent="0.3">
      <c r="A7246" t="s">
        <v>8562</v>
      </c>
      <c r="B7246" s="7">
        <v>42877</v>
      </c>
      <c r="C7246" t="s">
        <v>1605</v>
      </c>
      <c r="D7246" t="s">
        <v>6710</v>
      </c>
      <c r="E7246">
        <v>49.56</v>
      </c>
      <c r="F7246">
        <v>7</v>
      </c>
      <c r="G7246">
        <v>0</v>
      </c>
      <c r="H7246">
        <v>18.832799999999999</v>
      </c>
      <c r="I7246" t="s">
        <v>44</v>
      </c>
      <c r="J7246" t="s">
        <v>66</v>
      </c>
      <c r="K7246" t="s">
        <v>6711</v>
      </c>
      <c r="L7246" t="s">
        <v>47</v>
      </c>
      <c r="M7246" t="s">
        <v>48</v>
      </c>
      <c r="N7246" t="s">
        <v>49</v>
      </c>
      <c r="O7246">
        <f t="shared" si="113"/>
        <v>2017</v>
      </c>
    </row>
    <row r="7247" spans="1:15" x14ac:dyDescent="0.3">
      <c r="A7247" t="s">
        <v>8563</v>
      </c>
      <c r="B7247" s="7">
        <v>42775</v>
      </c>
      <c r="C7247" t="s">
        <v>5108</v>
      </c>
      <c r="D7247" t="s">
        <v>3651</v>
      </c>
      <c r="E7247">
        <v>354.9</v>
      </c>
      <c r="F7247">
        <v>5</v>
      </c>
      <c r="G7247">
        <v>0</v>
      </c>
      <c r="H7247">
        <v>17.745000000000001</v>
      </c>
      <c r="I7247" t="s">
        <v>44</v>
      </c>
      <c r="J7247" t="s">
        <v>58</v>
      </c>
      <c r="K7247" t="s">
        <v>3652</v>
      </c>
      <c r="L7247" t="s">
        <v>47</v>
      </c>
      <c r="M7247" t="s">
        <v>48</v>
      </c>
      <c r="N7247" t="s">
        <v>49</v>
      </c>
      <c r="O7247">
        <f t="shared" si="113"/>
        <v>2017</v>
      </c>
    </row>
    <row r="7248" spans="1:15" x14ac:dyDescent="0.3">
      <c r="A7248" t="s">
        <v>8564</v>
      </c>
      <c r="B7248" s="7">
        <v>41701</v>
      </c>
      <c r="C7248" t="s">
        <v>2397</v>
      </c>
      <c r="D7248" t="s">
        <v>7345</v>
      </c>
      <c r="E7248">
        <v>15.12</v>
      </c>
      <c r="F7248">
        <v>3</v>
      </c>
      <c r="G7248">
        <v>0.2</v>
      </c>
      <c r="H7248">
        <v>4.9139999999999997</v>
      </c>
      <c r="I7248" t="s">
        <v>44</v>
      </c>
      <c r="J7248" t="s">
        <v>45</v>
      </c>
      <c r="K7248" t="s">
        <v>7346</v>
      </c>
      <c r="L7248" t="s">
        <v>137</v>
      </c>
      <c r="M7248" t="s">
        <v>445</v>
      </c>
      <c r="N7248" t="s">
        <v>446</v>
      </c>
      <c r="O7248">
        <f t="shared" si="113"/>
        <v>2014</v>
      </c>
    </row>
    <row r="7249" spans="1:15" x14ac:dyDescent="0.3">
      <c r="A7249" t="s">
        <v>8564</v>
      </c>
      <c r="B7249" s="7">
        <v>41701</v>
      </c>
      <c r="C7249" t="s">
        <v>2397</v>
      </c>
      <c r="D7249" t="s">
        <v>1276</v>
      </c>
      <c r="E7249">
        <v>302.45</v>
      </c>
      <c r="F7249">
        <v>5</v>
      </c>
      <c r="G7249">
        <v>0.5</v>
      </c>
      <c r="H7249">
        <v>-199.61699999999999</v>
      </c>
      <c r="I7249" t="s">
        <v>32</v>
      </c>
      <c r="J7249" t="s">
        <v>33</v>
      </c>
      <c r="K7249" t="s">
        <v>1277</v>
      </c>
      <c r="L7249" t="s">
        <v>137</v>
      </c>
      <c r="M7249" t="s">
        <v>445</v>
      </c>
      <c r="N7249" t="s">
        <v>446</v>
      </c>
      <c r="O7249">
        <f t="shared" si="113"/>
        <v>2014</v>
      </c>
    </row>
    <row r="7250" spans="1:15" x14ac:dyDescent="0.3">
      <c r="A7250" t="s">
        <v>8564</v>
      </c>
      <c r="B7250" s="7">
        <v>41701</v>
      </c>
      <c r="C7250" t="s">
        <v>2397</v>
      </c>
      <c r="D7250" t="s">
        <v>2401</v>
      </c>
      <c r="E7250">
        <v>44.671999999999997</v>
      </c>
      <c r="F7250">
        <v>8</v>
      </c>
      <c r="G7250">
        <v>0.2</v>
      </c>
      <c r="H7250">
        <v>-10.0512</v>
      </c>
      <c r="I7250" t="s">
        <v>44</v>
      </c>
      <c r="J7250" t="s">
        <v>58</v>
      </c>
      <c r="K7250" t="s">
        <v>2402</v>
      </c>
      <c r="L7250" t="s">
        <v>137</v>
      </c>
      <c r="M7250" t="s">
        <v>445</v>
      </c>
      <c r="N7250" t="s">
        <v>446</v>
      </c>
      <c r="O7250">
        <f t="shared" si="113"/>
        <v>2014</v>
      </c>
    </row>
    <row r="7251" spans="1:15" x14ac:dyDescent="0.3">
      <c r="A7251" t="s">
        <v>8565</v>
      </c>
      <c r="B7251" s="7">
        <v>42159</v>
      </c>
      <c r="C7251" t="s">
        <v>5438</v>
      </c>
      <c r="D7251" t="s">
        <v>6182</v>
      </c>
      <c r="E7251">
        <v>119.98</v>
      </c>
      <c r="F7251">
        <v>2</v>
      </c>
      <c r="G7251">
        <v>0</v>
      </c>
      <c r="H7251">
        <v>35.994</v>
      </c>
      <c r="I7251" t="s">
        <v>69</v>
      </c>
      <c r="J7251" t="s">
        <v>148</v>
      </c>
      <c r="K7251" t="s">
        <v>6183</v>
      </c>
      <c r="L7251" t="s">
        <v>47</v>
      </c>
      <c r="M7251" t="s">
        <v>48</v>
      </c>
      <c r="N7251" t="s">
        <v>49</v>
      </c>
      <c r="O7251">
        <f t="shared" si="113"/>
        <v>2015</v>
      </c>
    </row>
    <row r="7252" spans="1:15" x14ac:dyDescent="0.3">
      <c r="A7252" t="s">
        <v>8565</v>
      </c>
      <c r="B7252" s="7">
        <v>42159</v>
      </c>
      <c r="C7252" t="s">
        <v>5438</v>
      </c>
      <c r="D7252" t="s">
        <v>7440</v>
      </c>
      <c r="E7252">
        <v>989.97</v>
      </c>
      <c r="F7252">
        <v>3</v>
      </c>
      <c r="G7252">
        <v>0</v>
      </c>
      <c r="H7252">
        <v>395.988</v>
      </c>
      <c r="I7252" t="s">
        <v>69</v>
      </c>
      <c r="J7252" t="s">
        <v>148</v>
      </c>
      <c r="K7252" t="s">
        <v>7441</v>
      </c>
      <c r="L7252" t="s">
        <v>47</v>
      </c>
      <c r="M7252" t="s">
        <v>48</v>
      </c>
      <c r="N7252" t="s">
        <v>49</v>
      </c>
      <c r="O7252">
        <f t="shared" si="113"/>
        <v>2015</v>
      </c>
    </row>
    <row r="7253" spans="1:15" x14ac:dyDescent="0.3">
      <c r="A7253" t="s">
        <v>8566</v>
      </c>
      <c r="B7253" s="7">
        <v>42609</v>
      </c>
      <c r="C7253" t="s">
        <v>4712</v>
      </c>
      <c r="D7253" t="s">
        <v>8567</v>
      </c>
      <c r="E7253">
        <v>9.2159999999999993</v>
      </c>
      <c r="F7253">
        <v>4</v>
      </c>
      <c r="G7253">
        <v>0.2</v>
      </c>
      <c r="H7253">
        <v>3.3408000000000002</v>
      </c>
      <c r="I7253" t="s">
        <v>44</v>
      </c>
      <c r="J7253" t="s">
        <v>45</v>
      </c>
      <c r="K7253" t="s">
        <v>8568</v>
      </c>
      <c r="L7253" t="s">
        <v>35</v>
      </c>
      <c r="M7253" t="s">
        <v>55</v>
      </c>
      <c r="N7253" t="s">
        <v>6485</v>
      </c>
      <c r="O7253">
        <f t="shared" si="113"/>
        <v>2016</v>
      </c>
    </row>
    <row r="7254" spans="1:15" x14ac:dyDescent="0.3">
      <c r="A7254" t="s">
        <v>8569</v>
      </c>
      <c r="B7254" s="7">
        <v>42625</v>
      </c>
      <c r="C7254" t="s">
        <v>2046</v>
      </c>
      <c r="D7254" t="s">
        <v>4586</v>
      </c>
      <c r="E7254">
        <v>68.52</v>
      </c>
      <c r="F7254">
        <v>3</v>
      </c>
      <c r="G7254">
        <v>0</v>
      </c>
      <c r="H7254">
        <v>31.519200000000001</v>
      </c>
      <c r="I7254" t="s">
        <v>44</v>
      </c>
      <c r="J7254" t="s">
        <v>85</v>
      </c>
      <c r="K7254" t="s">
        <v>4587</v>
      </c>
      <c r="L7254" t="s">
        <v>99</v>
      </c>
      <c r="M7254" t="s">
        <v>216</v>
      </c>
      <c r="N7254" t="s">
        <v>505</v>
      </c>
      <c r="O7254">
        <f t="shared" si="113"/>
        <v>2016</v>
      </c>
    </row>
    <row r="7255" spans="1:15" x14ac:dyDescent="0.3">
      <c r="A7255" t="s">
        <v>8570</v>
      </c>
      <c r="B7255" s="7">
        <v>42520</v>
      </c>
      <c r="C7255" t="s">
        <v>5458</v>
      </c>
      <c r="D7255" t="s">
        <v>632</v>
      </c>
      <c r="E7255">
        <v>364.74</v>
      </c>
      <c r="F7255">
        <v>3</v>
      </c>
      <c r="G7255">
        <v>0</v>
      </c>
      <c r="H7255">
        <v>109.422</v>
      </c>
      <c r="I7255" t="s">
        <v>44</v>
      </c>
      <c r="J7255" t="s">
        <v>76</v>
      </c>
      <c r="K7255" t="s">
        <v>633</v>
      </c>
      <c r="L7255" t="s">
        <v>99</v>
      </c>
      <c r="M7255" t="s">
        <v>108</v>
      </c>
      <c r="N7255" t="s">
        <v>6402</v>
      </c>
      <c r="O7255">
        <f t="shared" si="113"/>
        <v>2016</v>
      </c>
    </row>
    <row r="7256" spans="1:15" x14ac:dyDescent="0.3">
      <c r="A7256" t="s">
        <v>8570</v>
      </c>
      <c r="B7256" s="7">
        <v>42520</v>
      </c>
      <c r="C7256" t="s">
        <v>5458</v>
      </c>
      <c r="D7256" t="s">
        <v>4191</v>
      </c>
      <c r="E7256">
        <v>47.4</v>
      </c>
      <c r="F7256">
        <v>5</v>
      </c>
      <c r="G7256">
        <v>0</v>
      </c>
      <c r="H7256">
        <v>21.33</v>
      </c>
      <c r="I7256" t="s">
        <v>32</v>
      </c>
      <c r="J7256" t="s">
        <v>63</v>
      </c>
      <c r="K7256" t="s">
        <v>4192</v>
      </c>
      <c r="L7256" t="s">
        <v>99</v>
      </c>
      <c r="M7256" t="s">
        <v>108</v>
      </c>
      <c r="N7256" t="s">
        <v>6402</v>
      </c>
      <c r="O7256">
        <f t="shared" si="113"/>
        <v>2016</v>
      </c>
    </row>
    <row r="7257" spans="1:15" x14ac:dyDescent="0.3">
      <c r="A7257" t="s">
        <v>8570</v>
      </c>
      <c r="B7257" s="7">
        <v>42520</v>
      </c>
      <c r="C7257" t="s">
        <v>5458</v>
      </c>
      <c r="D7257" t="s">
        <v>918</v>
      </c>
      <c r="E7257">
        <v>49.76</v>
      </c>
      <c r="F7257">
        <v>4</v>
      </c>
      <c r="G7257">
        <v>0</v>
      </c>
      <c r="H7257">
        <v>13.9328</v>
      </c>
      <c r="I7257" t="s">
        <v>44</v>
      </c>
      <c r="J7257" t="s">
        <v>58</v>
      </c>
      <c r="K7257" t="s">
        <v>919</v>
      </c>
      <c r="L7257" t="s">
        <v>99</v>
      </c>
      <c r="M7257" t="s">
        <v>108</v>
      </c>
      <c r="N7257" t="s">
        <v>6402</v>
      </c>
      <c r="O7257">
        <f t="shared" si="113"/>
        <v>2016</v>
      </c>
    </row>
    <row r="7258" spans="1:15" x14ac:dyDescent="0.3">
      <c r="A7258" t="s">
        <v>8570</v>
      </c>
      <c r="B7258" s="7">
        <v>42520</v>
      </c>
      <c r="C7258" t="s">
        <v>5458</v>
      </c>
      <c r="D7258" t="s">
        <v>1136</v>
      </c>
      <c r="E7258">
        <v>5.56</v>
      </c>
      <c r="F7258">
        <v>2</v>
      </c>
      <c r="G7258">
        <v>0</v>
      </c>
      <c r="H7258">
        <v>1.4456</v>
      </c>
      <c r="I7258" t="s">
        <v>44</v>
      </c>
      <c r="J7258" t="s">
        <v>66</v>
      </c>
      <c r="K7258" t="s">
        <v>1137</v>
      </c>
      <c r="L7258" t="s">
        <v>99</v>
      </c>
      <c r="M7258" t="s">
        <v>108</v>
      </c>
      <c r="N7258" t="s">
        <v>6402</v>
      </c>
      <c r="O7258">
        <f t="shared" si="113"/>
        <v>2016</v>
      </c>
    </row>
    <row r="7259" spans="1:15" x14ac:dyDescent="0.3">
      <c r="A7259" t="s">
        <v>8570</v>
      </c>
      <c r="B7259" s="7">
        <v>42520</v>
      </c>
      <c r="C7259" t="s">
        <v>5458</v>
      </c>
      <c r="D7259" t="s">
        <v>3149</v>
      </c>
      <c r="E7259">
        <v>629.1</v>
      </c>
      <c r="F7259">
        <v>6</v>
      </c>
      <c r="G7259">
        <v>0</v>
      </c>
      <c r="H7259">
        <v>301.96800000000002</v>
      </c>
      <c r="I7259" t="s">
        <v>44</v>
      </c>
      <c r="J7259" t="s">
        <v>85</v>
      </c>
      <c r="K7259" t="s">
        <v>3150</v>
      </c>
      <c r="L7259" t="s">
        <v>99</v>
      </c>
      <c r="M7259" t="s">
        <v>108</v>
      </c>
      <c r="N7259" t="s">
        <v>6402</v>
      </c>
      <c r="O7259">
        <f t="shared" si="113"/>
        <v>2016</v>
      </c>
    </row>
    <row r="7260" spans="1:15" x14ac:dyDescent="0.3">
      <c r="A7260" t="s">
        <v>8570</v>
      </c>
      <c r="B7260" s="7">
        <v>42520</v>
      </c>
      <c r="C7260" t="s">
        <v>5458</v>
      </c>
      <c r="D7260" t="s">
        <v>521</v>
      </c>
      <c r="E7260">
        <v>14.7</v>
      </c>
      <c r="F7260">
        <v>5</v>
      </c>
      <c r="G7260">
        <v>0</v>
      </c>
      <c r="H7260">
        <v>3.9689999999999999</v>
      </c>
      <c r="I7260" t="s">
        <v>44</v>
      </c>
      <c r="J7260" t="s">
        <v>66</v>
      </c>
      <c r="K7260" t="s">
        <v>522</v>
      </c>
      <c r="L7260" t="s">
        <v>99</v>
      </c>
      <c r="M7260" t="s">
        <v>108</v>
      </c>
      <c r="N7260" t="s">
        <v>6402</v>
      </c>
      <c r="O7260">
        <f t="shared" si="113"/>
        <v>2016</v>
      </c>
    </row>
    <row r="7261" spans="1:15" x14ac:dyDescent="0.3">
      <c r="A7261" t="s">
        <v>8570</v>
      </c>
      <c r="B7261" s="7">
        <v>42520</v>
      </c>
      <c r="C7261" t="s">
        <v>5458</v>
      </c>
      <c r="D7261" t="s">
        <v>3356</v>
      </c>
      <c r="E7261">
        <v>45.36</v>
      </c>
      <c r="F7261">
        <v>7</v>
      </c>
      <c r="G7261">
        <v>0</v>
      </c>
      <c r="H7261">
        <v>21.7728</v>
      </c>
      <c r="I7261" t="s">
        <v>44</v>
      </c>
      <c r="J7261" t="s">
        <v>85</v>
      </c>
      <c r="K7261" t="s">
        <v>3357</v>
      </c>
      <c r="L7261" t="s">
        <v>99</v>
      </c>
      <c r="M7261" t="s">
        <v>108</v>
      </c>
      <c r="N7261" t="s">
        <v>6402</v>
      </c>
      <c r="O7261">
        <f t="shared" si="113"/>
        <v>2016</v>
      </c>
    </row>
    <row r="7262" spans="1:15" x14ac:dyDescent="0.3">
      <c r="A7262" t="s">
        <v>8570</v>
      </c>
      <c r="B7262" s="7">
        <v>42520</v>
      </c>
      <c r="C7262" t="s">
        <v>5458</v>
      </c>
      <c r="D7262" t="s">
        <v>3732</v>
      </c>
      <c r="E7262">
        <v>125.99</v>
      </c>
      <c r="F7262">
        <v>1</v>
      </c>
      <c r="G7262">
        <v>0</v>
      </c>
      <c r="H7262">
        <v>35.277200000000001</v>
      </c>
      <c r="I7262" t="s">
        <v>69</v>
      </c>
      <c r="J7262" t="s">
        <v>70</v>
      </c>
      <c r="K7262" t="s">
        <v>3733</v>
      </c>
      <c r="L7262" t="s">
        <v>99</v>
      </c>
      <c r="M7262" t="s">
        <v>108</v>
      </c>
      <c r="N7262" t="s">
        <v>6402</v>
      </c>
      <c r="O7262">
        <f t="shared" si="113"/>
        <v>2016</v>
      </c>
    </row>
    <row r="7263" spans="1:15" x14ac:dyDescent="0.3">
      <c r="A7263" t="s">
        <v>8571</v>
      </c>
      <c r="B7263" s="7">
        <v>42896</v>
      </c>
      <c r="C7263" t="s">
        <v>3225</v>
      </c>
      <c r="D7263" t="s">
        <v>7071</v>
      </c>
      <c r="E7263">
        <v>14.7</v>
      </c>
      <c r="F7263">
        <v>7</v>
      </c>
      <c r="G7263">
        <v>0</v>
      </c>
      <c r="H7263">
        <v>4.1159999999999997</v>
      </c>
      <c r="I7263" t="s">
        <v>44</v>
      </c>
      <c r="J7263" t="s">
        <v>66</v>
      </c>
      <c r="K7263" t="s">
        <v>7072</v>
      </c>
      <c r="L7263" t="s">
        <v>47</v>
      </c>
      <c r="M7263" t="s">
        <v>48</v>
      </c>
      <c r="N7263" t="s">
        <v>4796</v>
      </c>
      <c r="O7263">
        <f t="shared" si="113"/>
        <v>2017</v>
      </c>
    </row>
    <row r="7264" spans="1:15" x14ac:dyDescent="0.3">
      <c r="A7264" t="s">
        <v>8572</v>
      </c>
      <c r="B7264" s="7">
        <v>43030</v>
      </c>
      <c r="C7264" t="s">
        <v>3731</v>
      </c>
      <c r="D7264" t="s">
        <v>224</v>
      </c>
      <c r="E7264">
        <v>32.700000000000003</v>
      </c>
      <c r="F7264">
        <v>5</v>
      </c>
      <c r="G7264">
        <v>0.4</v>
      </c>
      <c r="H7264">
        <v>-6.54</v>
      </c>
      <c r="I7264" t="s">
        <v>69</v>
      </c>
      <c r="J7264" t="s">
        <v>70</v>
      </c>
      <c r="K7264" t="s">
        <v>225</v>
      </c>
      <c r="L7264" t="s">
        <v>137</v>
      </c>
      <c r="M7264" t="s">
        <v>138</v>
      </c>
      <c r="N7264" t="s">
        <v>139</v>
      </c>
      <c r="O7264">
        <f t="shared" si="113"/>
        <v>2017</v>
      </c>
    </row>
    <row r="7265" spans="1:15" x14ac:dyDescent="0.3">
      <c r="A7265" t="s">
        <v>8572</v>
      </c>
      <c r="B7265" s="7">
        <v>43030</v>
      </c>
      <c r="C7265" t="s">
        <v>3731</v>
      </c>
      <c r="D7265" t="s">
        <v>6661</v>
      </c>
      <c r="E7265">
        <v>31.68</v>
      </c>
      <c r="F7265">
        <v>4</v>
      </c>
      <c r="G7265">
        <v>0.2</v>
      </c>
      <c r="H7265">
        <v>11.087999999999999</v>
      </c>
      <c r="I7265" t="s">
        <v>44</v>
      </c>
      <c r="J7265" t="s">
        <v>159</v>
      </c>
      <c r="K7265" t="s">
        <v>6662</v>
      </c>
      <c r="L7265" t="s">
        <v>137</v>
      </c>
      <c r="M7265" t="s">
        <v>138</v>
      </c>
      <c r="N7265" t="s">
        <v>139</v>
      </c>
      <c r="O7265">
        <f t="shared" si="113"/>
        <v>2017</v>
      </c>
    </row>
    <row r="7266" spans="1:15" x14ac:dyDescent="0.3">
      <c r="A7266" t="s">
        <v>8573</v>
      </c>
      <c r="B7266" s="7">
        <v>42899</v>
      </c>
      <c r="C7266" t="s">
        <v>349</v>
      </c>
      <c r="D7266" t="s">
        <v>5684</v>
      </c>
      <c r="E7266">
        <v>181.86</v>
      </c>
      <c r="F7266">
        <v>7</v>
      </c>
      <c r="G7266">
        <v>0</v>
      </c>
      <c r="H7266">
        <v>50.9208</v>
      </c>
      <c r="I7266" t="s">
        <v>44</v>
      </c>
      <c r="J7266" t="s">
        <v>66</v>
      </c>
      <c r="K7266" t="s">
        <v>5685</v>
      </c>
      <c r="L7266" t="s">
        <v>35</v>
      </c>
      <c r="M7266" t="s">
        <v>289</v>
      </c>
      <c r="N7266" t="s">
        <v>290</v>
      </c>
      <c r="O7266">
        <f t="shared" si="113"/>
        <v>2017</v>
      </c>
    </row>
    <row r="7267" spans="1:15" x14ac:dyDescent="0.3">
      <c r="A7267" t="s">
        <v>8574</v>
      </c>
      <c r="B7267" s="7">
        <v>41966</v>
      </c>
      <c r="C7267" t="s">
        <v>3395</v>
      </c>
      <c r="D7267" t="s">
        <v>3126</v>
      </c>
      <c r="E7267">
        <v>155.37200000000001</v>
      </c>
      <c r="F7267">
        <v>2</v>
      </c>
      <c r="G7267">
        <v>0.3</v>
      </c>
      <c r="H7267">
        <v>-35.513599999999997</v>
      </c>
      <c r="I7267" t="s">
        <v>32</v>
      </c>
      <c r="J7267" t="s">
        <v>39</v>
      </c>
      <c r="K7267" t="s">
        <v>3127</v>
      </c>
      <c r="L7267" t="s">
        <v>99</v>
      </c>
      <c r="M7267" t="s">
        <v>100</v>
      </c>
      <c r="N7267" t="s">
        <v>171</v>
      </c>
      <c r="O7267">
        <f t="shared" si="113"/>
        <v>2014</v>
      </c>
    </row>
    <row r="7268" spans="1:15" x14ac:dyDescent="0.3">
      <c r="A7268" t="s">
        <v>8575</v>
      </c>
      <c r="B7268" s="7">
        <v>42963</v>
      </c>
      <c r="C7268" t="s">
        <v>5752</v>
      </c>
      <c r="D7268" t="s">
        <v>1803</v>
      </c>
      <c r="E7268">
        <v>13.428000000000001</v>
      </c>
      <c r="F7268">
        <v>3</v>
      </c>
      <c r="G7268">
        <v>0.7</v>
      </c>
      <c r="H7268">
        <v>-11.19</v>
      </c>
      <c r="I7268" t="s">
        <v>44</v>
      </c>
      <c r="J7268" t="s">
        <v>73</v>
      </c>
      <c r="K7268" t="s">
        <v>1804</v>
      </c>
      <c r="L7268" t="s">
        <v>35</v>
      </c>
      <c r="M7268" t="s">
        <v>303</v>
      </c>
      <c r="N7268" t="s">
        <v>347</v>
      </c>
      <c r="O7268">
        <f t="shared" si="113"/>
        <v>2017</v>
      </c>
    </row>
    <row r="7269" spans="1:15" x14ac:dyDescent="0.3">
      <c r="A7269" t="s">
        <v>8575</v>
      </c>
      <c r="B7269" s="7">
        <v>42963</v>
      </c>
      <c r="C7269" t="s">
        <v>5752</v>
      </c>
      <c r="D7269" t="s">
        <v>3533</v>
      </c>
      <c r="E7269">
        <v>67.135999999999996</v>
      </c>
      <c r="F7269">
        <v>4</v>
      </c>
      <c r="G7269">
        <v>0.2</v>
      </c>
      <c r="H7269">
        <v>-0.83919999999999995</v>
      </c>
      <c r="I7269" t="s">
        <v>44</v>
      </c>
      <c r="J7269" t="s">
        <v>58</v>
      </c>
      <c r="K7269" t="s">
        <v>3534</v>
      </c>
      <c r="L7269" t="s">
        <v>35</v>
      </c>
      <c r="M7269" t="s">
        <v>303</v>
      </c>
      <c r="N7269" t="s">
        <v>347</v>
      </c>
      <c r="O7269">
        <f t="shared" si="113"/>
        <v>2017</v>
      </c>
    </row>
    <row r="7270" spans="1:15" x14ac:dyDescent="0.3">
      <c r="A7270" t="s">
        <v>8576</v>
      </c>
      <c r="B7270" s="7">
        <v>42383</v>
      </c>
      <c r="C7270" t="s">
        <v>1245</v>
      </c>
      <c r="D7270" t="s">
        <v>6068</v>
      </c>
      <c r="E7270">
        <v>89.567999999999998</v>
      </c>
      <c r="F7270">
        <v>2</v>
      </c>
      <c r="G7270">
        <v>0.2</v>
      </c>
      <c r="H7270">
        <v>32.468400000000003</v>
      </c>
      <c r="I7270" t="s">
        <v>44</v>
      </c>
      <c r="J7270" t="s">
        <v>85</v>
      </c>
      <c r="K7270" t="s">
        <v>6069</v>
      </c>
      <c r="L7270" t="s">
        <v>35</v>
      </c>
      <c r="M7270" t="s">
        <v>87</v>
      </c>
      <c r="N7270" t="s">
        <v>88</v>
      </c>
      <c r="O7270">
        <f t="shared" si="113"/>
        <v>2016</v>
      </c>
    </row>
    <row r="7271" spans="1:15" x14ac:dyDescent="0.3">
      <c r="A7271" t="s">
        <v>8576</v>
      </c>
      <c r="B7271" s="7">
        <v>42383</v>
      </c>
      <c r="C7271" t="s">
        <v>1245</v>
      </c>
      <c r="D7271" t="s">
        <v>8577</v>
      </c>
      <c r="E7271">
        <v>315.77600000000001</v>
      </c>
      <c r="F7271">
        <v>8</v>
      </c>
      <c r="G7271">
        <v>0.2</v>
      </c>
      <c r="H7271">
        <v>31.5776</v>
      </c>
      <c r="I7271" t="s">
        <v>32</v>
      </c>
      <c r="J7271" t="s">
        <v>63</v>
      </c>
      <c r="K7271" t="s">
        <v>8578</v>
      </c>
      <c r="L7271" t="s">
        <v>35</v>
      </c>
      <c r="M7271" t="s">
        <v>87</v>
      </c>
      <c r="N7271" t="s">
        <v>88</v>
      </c>
      <c r="O7271">
        <f t="shared" si="113"/>
        <v>2016</v>
      </c>
    </row>
    <row r="7272" spans="1:15" x14ac:dyDescent="0.3">
      <c r="A7272" t="s">
        <v>8579</v>
      </c>
      <c r="B7272" s="7">
        <v>42629</v>
      </c>
      <c r="C7272" t="s">
        <v>3468</v>
      </c>
      <c r="D7272" t="s">
        <v>4102</v>
      </c>
      <c r="E7272">
        <v>273.666</v>
      </c>
      <c r="F7272">
        <v>2</v>
      </c>
      <c r="G7272">
        <v>0.15</v>
      </c>
      <c r="H7272">
        <v>-12.878399999999999</v>
      </c>
      <c r="I7272" t="s">
        <v>32</v>
      </c>
      <c r="J7272" t="s">
        <v>33</v>
      </c>
      <c r="K7272" t="s">
        <v>4103</v>
      </c>
      <c r="L7272" t="s">
        <v>47</v>
      </c>
      <c r="M7272" t="s">
        <v>48</v>
      </c>
      <c r="N7272" t="s">
        <v>561</v>
      </c>
      <c r="O7272">
        <f t="shared" si="113"/>
        <v>2016</v>
      </c>
    </row>
    <row r="7273" spans="1:15" x14ac:dyDescent="0.3">
      <c r="A7273" t="s">
        <v>8579</v>
      </c>
      <c r="B7273" s="7">
        <v>42629</v>
      </c>
      <c r="C7273" t="s">
        <v>3468</v>
      </c>
      <c r="D7273" t="s">
        <v>4688</v>
      </c>
      <c r="E7273">
        <v>17.48</v>
      </c>
      <c r="F7273">
        <v>4</v>
      </c>
      <c r="G7273">
        <v>0</v>
      </c>
      <c r="H7273">
        <v>4.5448000000000004</v>
      </c>
      <c r="I7273" t="s">
        <v>44</v>
      </c>
      <c r="J7273" t="s">
        <v>76</v>
      </c>
      <c r="K7273" t="s">
        <v>4689</v>
      </c>
      <c r="L7273" t="s">
        <v>47</v>
      </c>
      <c r="M7273" t="s">
        <v>48</v>
      </c>
      <c r="N7273" t="s">
        <v>561</v>
      </c>
      <c r="O7273">
        <f t="shared" si="113"/>
        <v>2016</v>
      </c>
    </row>
    <row r="7274" spans="1:15" x14ac:dyDescent="0.3">
      <c r="A7274" t="s">
        <v>8580</v>
      </c>
      <c r="B7274" s="7">
        <v>42653</v>
      </c>
      <c r="C7274" t="s">
        <v>3174</v>
      </c>
      <c r="D7274" t="s">
        <v>1728</v>
      </c>
      <c r="E7274">
        <v>20.608000000000001</v>
      </c>
      <c r="F7274">
        <v>2</v>
      </c>
      <c r="G7274">
        <v>0.2</v>
      </c>
      <c r="H7274">
        <v>-4.3792</v>
      </c>
      <c r="I7274" t="s">
        <v>44</v>
      </c>
      <c r="J7274" t="s">
        <v>515</v>
      </c>
      <c r="K7274" t="s">
        <v>1729</v>
      </c>
      <c r="L7274" t="s">
        <v>35</v>
      </c>
      <c r="M7274" t="s">
        <v>87</v>
      </c>
      <c r="N7274" t="s">
        <v>3955</v>
      </c>
      <c r="O7274">
        <f t="shared" si="113"/>
        <v>2016</v>
      </c>
    </row>
    <row r="7275" spans="1:15" x14ac:dyDescent="0.3">
      <c r="A7275" t="s">
        <v>8580</v>
      </c>
      <c r="B7275" s="7">
        <v>42653</v>
      </c>
      <c r="C7275" t="s">
        <v>3174</v>
      </c>
      <c r="D7275" t="s">
        <v>903</v>
      </c>
      <c r="E7275">
        <v>4.0949999999999998</v>
      </c>
      <c r="F7275">
        <v>3</v>
      </c>
      <c r="G7275">
        <v>0.7</v>
      </c>
      <c r="H7275">
        <v>-2.73</v>
      </c>
      <c r="I7275" t="s">
        <v>44</v>
      </c>
      <c r="J7275" t="s">
        <v>73</v>
      </c>
      <c r="K7275" t="s">
        <v>904</v>
      </c>
      <c r="L7275" t="s">
        <v>35</v>
      </c>
      <c r="M7275" t="s">
        <v>87</v>
      </c>
      <c r="N7275" t="s">
        <v>3955</v>
      </c>
      <c r="O7275">
        <f t="shared" si="113"/>
        <v>2016</v>
      </c>
    </row>
    <row r="7276" spans="1:15" x14ac:dyDescent="0.3">
      <c r="A7276" t="s">
        <v>8581</v>
      </c>
      <c r="B7276" s="7">
        <v>42321</v>
      </c>
      <c r="C7276" t="s">
        <v>4562</v>
      </c>
      <c r="D7276" t="s">
        <v>5646</v>
      </c>
      <c r="E7276">
        <v>339.96</v>
      </c>
      <c r="F7276">
        <v>5</v>
      </c>
      <c r="G7276">
        <v>0.2</v>
      </c>
      <c r="H7276">
        <v>42.494999999999997</v>
      </c>
      <c r="I7276" t="s">
        <v>69</v>
      </c>
      <c r="J7276" t="s">
        <v>70</v>
      </c>
      <c r="K7276" t="s">
        <v>5647</v>
      </c>
      <c r="L7276" t="s">
        <v>47</v>
      </c>
      <c r="M7276" t="s">
        <v>1561</v>
      </c>
      <c r="N7276" t="s">
        <v>7251</v>
      </c>
      <c r="O7276">
        <f t="shared" si="113"/>
        <v>2015</v>
      </c>
    </row>
    <row r="7277" spans="1:15" x14ac:dyDescent="0.3">
      <c r="A7277" t="s">
        <v>8581</v>
      </c>
      <c r="B7277" s="7">
        <v>42321</v>
      </c>
      <c r="C7277" t="s">
        <v>4562</v>
      </c>
      <c r="D7277" t="s">
        <v>2215</v>
      </c>
      <c r="E7277">
        <v>63.98</v>
      </c>
      <c r="F7277">
        <v>7</v>
      </c>
      <c r="G7277">
        <v>0</v>
      </c>
      <c r="H7277">
        <v>21.7532</v>
      </c>
      <c r="I7277" t="s">
        <v>32</v>
      </c>
      <c r="J7277" t="s">
        <v>63</v>
      </c>
      <c r="K7277" t="s">
        <v>2216</v>
      </c>
      <c r="L7277" t="s">
        <v>47</v>
      </c>
      <c r="M7277" t="s">
        <v>1561</v>
      </c>
      <c r="N7277" t="s">
        <v>7251</v>
      </c>
      <c r="O7277">
        <f t="shared" si="113"/>
        <v>2015</v>
      </c>
    </row>
    <row r="7278" spans="1:15" x14ac:dyDescent="0.3">
      <c r="A7278" t="s">
        <v>8582</v>
      </c>
      <c r="B7278" s="7">
        <v>41945</v>
      </c>
      <c r="C7278" t="s">
        <v>3336</v>
      </c>
      <c r="D7278" t="s">
        <v>4852</v>
      </c>
      <c r="E7278">
        <v>799.92</v>
      </c>
      <c r="F7278">
        <v>10</v>
      </c>
      <c r="G7278">
        <v>0.2</v>
      </c>
      <c r="H7278">
        <v>239.976</v>
      </c>
      <c r="I7278" t="s">
        <v>69</v>
      </c>
      <c r="J7278" t="s">
        <v>148</v>
      </c>
      <c r="K7278" t="s">
        <v>4853</v>
      </c>
      <c r="L7278" t="s">
        <v>35</v>
      </c>
      <c r="M7278" t="s">
        <v>55</v>
      </c>
      <c r="N7278" t="s">
        <v>56</v>
      </c>
      <c r="O7278">
        <f t="shared" si="113"/>
        <v>2014</v>
      </c>
    </row>
    <row r="7279" spans="1:15" x14ac:dyDescent="0.3">
      <c r="A7279" t="s">
        <v>8583</v>
      </c>
      <c r="B7279" s="7">
        <v>42570</v>
      </c>
      <c r="C7279" t="s">
        <v>3180</v>
      </c>
      <c r="D7279" t="s">
        <v>8377</v>
      </c>
      <c r="E7279">
        <v>35.984000000000002</v>
      </c>
      <c r="F7279">
        <v>2</v>
      </c>
      <c r="G7279">
        <v>0.2</v>
      </c>
      <c r="H7279">
        <v>4.4980000000000002</v>
      </c>
      <c r="I7279" t="s">
        <v>69</v>
      </c>
      <c r="J7279" t="s">
        <v>70</v>
      </c>
      <c r="K7279" t="s">
        <v>8378</v>
      </c>
      <c r="L7279" t="s">
        <v>47</v>
      </c>
      <c r="M7279" t="s">
        <v>48</v>
      </c>
      <c r="N7279" t="s">
        <v>120</v>
      </c>
      <c r="O7279">
        <f t="shared" si="113"/>
        <v>2016</v>
      </c>
    </row>
    <row r="7280" spans="1:15" x14ac:dyDescent="0.3">
      <c r="A7280" t="s">
        <v>8583</v>
      </c>
      <c r="B7280" s="7">
        <v>42570</v>
      </c>
      <c r="C7280" t="s">
        <v>3180</v>
      </c>
      <c r="D7280" t="s">
        <v>4715</v>
      </c>
      <c r="E7280">
        <v>389.97</v>
      </c>
      <c r="F7280">
        <v>3</v>
      </c>
      <c r="G7280">
        <v>0</v>
      </c>
      <c r="H7280">
        <v>132.5898</v>
      </c>
      <c r="I7280" t="s">
        <v>69</v>
      </c>
      <c r="J7280" t="s">
        <v>148</v>
      </c>
      <c r="K7280" t="s">
        <v>4716</v>
      </c>
      <c r="L7280" t="s">
        <v>47</v>
      </c>
      <c r="M7280" t="s">
        <v>48</v>
      </c>
      <c r="N7280" t="s">
        <v>120</v>
      </c>
      <c r="O7280">
        <f t="shared" si="113"/>
        <v>2016</v>
      </c>
    </row>
    <row r="7281" spans="1:15" x14ac:dyDescent="0.3">
      <c r="A7281" t="s">
        <v>8584</v>
      </c>
      <c r="B7281" s="7">
        <v>42504</v>
      </c>
      <c r="C7281" t="s">
        <v>1911</v>
      </c>
      <c r="D7281" t="s">
        <v>802</v>
      </c>
      <c r="E7281">
        <v>185.52799999999999</v>
      </c>
      <c r="F7281">
        <v>7</v>
      </c>
      <c r="G7281">
        <v>0.2</v>
      </c>
      <c r="H7281">
        <v>48.701099999999997</v>
      </c>
      <c r="I7281" t="s">
        <v>69</v>
      </c>
      <c r="J7281" t="s">
        <v>148</v>
      </c>
      <c r="K7281" t="s">
        <v>803</v>
      </c>
      <c r="L7281" t="s">
        <v>47</v>
      </c>
      <c r="M7281" t="s">
        <v>281</v>
      </c>
      <c r="N7281" t="s">
        <v>7027</v>
      </c>
      <c r="O7281">
        <f t="shared" si="113"/>
        <v>2016</v>
      </c>
    </row>
    <row r="7282" spans="1:15" x14ac:dyDescent="0.3">
      <c r="A7282" t="s">
        <v>8585</v>
      </c>
      <c r="B7282" s="7">
        <v>42056</v>
      </c>
      <c r="C7282" t="s">
        <v>4877</v>
      </c>
      <c r="D7282" t="s">
        <v>1542</v>
      </c>
      <c r="E7282">
        <v>2541.98</v>
      </c>
      <c r="F7282">
        <v>2</v>
      </c>
      <c r="G7282">
        <v>0</v>
      </c>
      <c r="H7282">
        <v>1270.99</v>
      </c>
      <c r="I7282" t="s">
        <v>44</v>
      </c>
      <c r="J7282" t="s">
        <v>73</v>
      </c>
      <c r="K7282" t="s">
        <v>1543</v>
      </c>
      <c r="L7282" t="s">
        <v>137</v>
      </c>
      <c r="M7282" t="s">
        <v>2405</v>
      </c>
      <c r="N7282" t="s">
        <v>347</v>
      </c>
      <c r="O7282">
        <f t="shared" si="113"/>
        <v>2015</v>
      </c>
    </row>
    <row r="7283" spans="1:15" x14ac:dyDescent="0.3">
      <c r="A7283" t="s">
        <v>8586</v>
      </c>
      <c r="B7283" s="7">
        <v>43024</v>
      </c>
      <c r="C7283" t="s">
        <v>5667</v>
      </c>
      <c r="D7283" t="s">
        <v>771</v>
      </c>
      <c r="E7283">
        <v>599.98500000000001</v>
      </c>
      <c r="F7283">
        <v>5</v>
      </c>
      <c r="G7283">
        <v>0.7</v>
      </c>
      <c r="H7283">
        <v>-479.988</v>
      </c>
      <c r="I7283" t="s">
        <v>69</v>
      </c>
      <c r="J7283" t="s">
        <v>604</v>
      </c>
      <c r="K7283" t="s">
        <v>772</v>
      </c>
      <c r="L7283" t="s">
        <v>47</v>
      </c>
      <c r="M7283" t="s">
        <v>281</v>
      </c>
      <c r="N7283" t="s">
        <v>7027</v>
      </c>
      <c r="O7283">
        <f t="shared" si="113"/>
        <v>2017</v>
      </c>
    </row>
    <row r="7284" spans="1:15" x14ac:dyDescent="0.3">
      <c r="A7284" t="s">
        <v>8587</v>
      </c>
      <c r="B7284" s="7">
        <v>42908</v>
      </c>
      <c r="C7284" t="s">
        <v>2184</v>
      </c>
      <c r="D7284" t="s">
        <v>3022</v>
      </c>
      <c r="E7284">
        <v>3.036</v>
      </c>
      <c r="F7284">
        <v>3</v>
      </c>
      <c r="G7284">
        <v>0.8</v>
      </c>
      <c r="H7284">
        <v>-5.0094000000000003</v>
      </c>
      <c r="I7284" t="s">
        <v>44</v>
      </c>
      <c r="J7284" t="s">
        <v>73</v>
      </c>
      <c r="K7284" t="s">
        <v>3023</v>
      </c>
      <c r="L7284" t="s">
        <v>99</v>
      </c>
      <c r="M7284" t="s">
        <v>193</v>
      </c>
      <c r="N7284" t="s">
        <v>276</v>
      </c>
      <c r="O7284">
        <f t="shared" si="113"/>
        <v>2017</v>
      </c>
    </row>
    <row r="7285" spans="1:15" x14ac:dyDescent="0.3">
      <c r="A7285" t="s">
        <v>8588</v>
      </c>
      <c r="B7285" s="7">
        <v>42987</v>
      </c>
      <c r="C7285" t="s">
        <v>719</v>
      </c>
      <c r="D7285" t="s">
        <v>1104</v>
      </c>
      <c r="E7285">
        <v>25.92</v>
      </c>
      <c r="F7285">
        <v>5</v>
      </c>
      <c r="G7285">
        <v>0.2</v>
      </c>
      <c r="H7285">
        <v>3.8879999999999999</v>
      </c>
      <c r="I7285" t="s">
        <v>44</v>
      </c>
      <c r="J7285" t="s">
        <v>66</v>
      </c>
      <c r="K7285" t="s">
        <v>1105</v>
      </c>
      <c r="L7285" t="s">
        <v>137</v>
      </c>
      <c r="M7285" t="s">
        <v>445</v>
      </c>
      <c r="N7285" t="s">
        <v>1920</v>
      </c>
      <c r="O7285">
        <f t="shared" si="113"/>
        <v>2017</v>
      </c>
    </row>
    <row r="7286" spans="1:15" x14ac:dyDescent="0.3">
      <c r="A7286" t="s">
        <v>8588</v>
      </c>
      <c r="B7286" s="7">
        <v>42987</v>
      </c>
      <c r="C7286" t="s">
        <v>719</v>
      </c>
      <c r="D7286" t="s">
        <v>1642</v>
      </c>
      <c r="E7286">
        <v>66.111999999999995</v>
      </c>
      <c r="F7286">
        <v>2</v>
      </c>
      <c r="G7286">
        <v>0.2</v>
      </c>
      <c r="H7286">
        <v>-9.0904000000000007</v>
      </c>
      <c r="I7286" t="s">
        <v>32</v>
      </c>
      <c r="J7286" t="s">
        <v>63</v>
      </c>
      <c r="K7286" t="s">
        <v>1643</v>
      </c>
      <c r="L7286" t="s">
        <v>137</v>
      </c>
      <c r="M7286" t="s">
        <v>445</v>
      </c>
      <c r="N7286" t="s">
        <v>1920</v>
      </c>
      <c r="O7286">
        <f t="shared" si="113"/>
        <v>2017</v>
      </c>
    </row>
    <row r="7287" spans="1:15" x14ac:dyDescent="0.3">
      <c r="A7287" t="s">
        <v>8589</v>
      </c>
      <c r="B7287" s="7">
        <v>43022</v>
      </c>
      <c r="C7287" t="s">
        <v>2330</v>
      </c>
      <c r="D7287" t="s">
        <v>1940</v>
      </c>
      <c r="E7287">
        <v>46.36</v>
      </c>
      <c r="F7287">
        <v>4</v>
      </c>
      <c r="G7287">
        <v>0</v>
      </c>
      <c r="H7287">
        <v>15.2988</v>
      </c>
      <c r="I7287" t="s">
        <v>69</v>
      </c>
      <c r="J7287" t="s">
        <v>148</v>
      </c>
      <c r="K7287" t="s">
        <v>1941</v>
      </c>
      <c r="L7287" t="s">
        <v>47</v>
      </c>
      <c r="M7287" t="s">
        <v>48</v>
      </c>
      <c r="N7287" t="s">
        <v>120</v>
      </c>
      <c r="O7287">
        <f t="shared" si="113"/>
        <v>2017</v>
      </c>
    </row>
    <row r="7288" spans="1:15" x14ac:dyDescent="0.3">
      <c r="A7288" t="s">
        <v>8590</v>
      </c>
      <c r="B7288" s="7">
        <v>42541</v>
      </c>
      <c r="C7288" t="s">
        <v>6594</v>
      </c>
      <c r="D7288" t="s">
        <v>6923</v>
      </c>
      <c r="E7288">
        <v>6.9</v>
      </c>
      <c r="F7288">
        <v>1</v>
      </c>
      <c r="G7288">
        <v>0</v>
      </c>
      <c r="H7288">
        <v>0.55200000000000005</v>
      </c>
      <c r="I7288" t="s">
        <v>69</v>
      </c>
      <c r="J7288" t="s">
        <v>148</v>
      </c>
      <c r="K7288" t="s">
        <v>6924</v>
      </c>
      <c r="L7288" t="s">
        <v>99</v>
      </c>
      <c r="M7288" t="s">
        <v>576</v>
      </c>
      <c r="N7288" t="s">
        <v>4289</v>
      </c>
      <c r="O7288">
        <f t="shared" si="113"/>
        <v>2016</v>
      </c>
    </row>
    <row r="7289" spans="1:15" x14ac:dyDescent="0.3">
      <c r="A7289" t="s">
        <v>8590</v>
      </c>
      <c r="B7289" s="7">
        <v>42541</v>
      </c>
      <c r="C7289" t="s">
        <v>6594</v>
      </c>
      <c r="D7289" t="s">
        <v>3483</v>
      </c>
      <c r="E7289">
        <v>57.69</v>
      </c>
      <c r="F7289">
        <v>3</v>
      </c>
      <c r="G7289">
        <v>0</v>
      </c>
      <c r="H7289">
        <v>23.652899999999999</v>
      </c>
      <c r="I7289" t="s">
        <v>32</v>
      </c>
      <c r="J7289" t="s">
        <v>63</v>
      </c>
      <c r="K7289" t="s">
        <v>3484</v>
      </c>
      <c r="L7289" t="s">
        <v>99</v>
      </c>
      <c r="M7289" t="s">
        <v>576</v>
      </c>
      <c r="N7289" t="s">
        <v>4289</v>
      </c>
      <c r="O7289">
        <f t="shared" si="113"/>
        <v>2016</v>
      </c>
    </row>
    <row r="7290" spans="1:15" x14ac:dyDescent="0.3">
      <c r="A7290" t="s">
        <v>8591</v>
      </c>
      <c r="B7290" s="7">
        <v>41884</v>
      </c>
      <c r="C7290" t="s">
        <v>1019</v>
      </c>
      <c r="D7290" t="s">
        <v>5093</v>
      </c>
      <c r="E7290">
        <v>559.71</v>
      </c>
      <c r="F7290">
        <v>3</v>
      </c>
      <c r="G7290">
        <v>0.4</v>
      </c>
      <c r="H7290">
        <v>-121.2705</v>
      </c>
      <c r="I7290" t="s">
        <v>69</v>
      </c>
      <c r="J7290" t="s">
        <v>604</v>
      </c>
      <c r="K7290" t="s">
        <v>5094</v>
      </c>
      <c r="L7290" t="s">
        <v>99</v>
      </c>
      <c r="M7290" t="s">
        <v>100</v>
      </c>
      <c r="N7290" t="s">
        <v>171</v>
      </c>
      <c r="O7290">
        <f t="shared" si="113"/>
        <v>2014</v>
      </c>
    </row>
    <row r="7291" spans="1:15" x14ac:dyDescent="0.3">
      <c r="A7291" t="s">
        <v>8592</v>
      </c>
      <c r="B7291" s="7">
        <v>42399</v>
      </c>
      <c r="C7291" t="s">
        <v>463</v>
      </c>
      <c r="D7291" t="s">
        <v>1056</v>
      </c>
      <c r="E7291">
        <v>305.01</v>
      </c>
      <c r="F7291">
        <v>9</v>
      </c>
      <c r="G7291">
        <v>0</v>
      </c>
      <c r="H7291">
        <v>76.252499999999998</v>
      </c>
      <c r="I7291" t="s">
        <v>44</v>
      </c>
      <c r="J7291" t="s">
        <v>58</v>
      </c>
      <c r="K7291" t="s">
        <v>1057</v>
      </c>
      <c r="L7291" t="s">
        <v>47</v>
      </c>
      <c r="M7291" t="s">
        <v>48</v>
      </c>
      <c r="N7291" t="s">
        <v>120</v>
      </c>
      <c r="O7291">
        <f t="shared" si="113"/>
        <v>2016</v>
      </c>
    </row>
    <row r="7292" spans="1:15" x14ac:dyDescent="0.3">
      <c r="A7292" t="s">
        <v>8592</v>
      </c>
      <c r="B7292" s="7">
        <v>42399</v>
      </c>
      <c r="C7292" t="s">
        <v>463</v>
      </c>
      <c r="D7292" t="s">
        <v>512</v>
      </c>
      <c r="E7292">
        <v>50.783999999999999</v>
      </c>
      <c r="F7292">
        <v>2</v>
      </c>
      <c r="G7292">
        <v>0.2</v>
      </c>
      <c r="H7292">
        <v>17.7744</v>
      </c>
      <c r="I7292" t="s">
        <v>44</v>
      </c>
      <c r="J7292" t="s">
        <v>73</v>
      </c>
      <c r="K7292" t="s">
        <v>513</v>
      </c>
      <c r="L7292" t="s">
        <v>47</v>
      </c>
      <c r="M7292" t="s">
        <v>48</v>
      </c>
      <c r="N7292" t="s">
        <v>120</v>
      </c>
      <c r="O7292">
        <f t="shared" si="113"/>
        <v>2016</v>
      </c>
    </row>
    <row r="7293" spans="1:15" x14ac:dyDescent="0.3">
      <c r="A7293" t="s">
        <v>8592</v>
      </c>
      <c r="B7293" s="7">
        <v>42399</v>
      </c>
      <c r="C7293" t="s">
        <v>463</v>
      </c>
      <c r="D7293" t="s">
        <v>948</v>
      </c>
      <c r="E7293">
        <v>26.01</v>
      </c>
      <c r="F7293">
        <v>9</v>
      </c>
      <c r="G7293">
        <v>0</v>
      </c>
      <c r="H7293">
        <v>12.2247</v>
      </c>
      <c r="I7293" t="s">
        <v>44</v>
      </c>
      <c r="J7293" t="s">
        <v>45</v>
      </c>
      <c r="K7293" t="s">
        <v>949</v>
      </c>
      <c r="L7293" t="s">
        <v>47</v>
      </c>
      <c r="M7293" t="s">
        <v>48</v>
      </c>
      <c r="N7293" t="s">
        <v>120</v>
      </c>
      <c r="O7293">
        <f t="shared" si="113"/>
        <v>2016</v>
      </c>
    </row>
    <row r="7294" spans="1:15" x14ac:dyDescent="0.3">
      <c r="A7294" t="s">
        <v>8593</v>
      </c>
      <c r="B7294" s="7">
        <v>43073</v>
      </c>
      <c r="C7294" t="s">
        <v>1755</v>
      </c>
      <c r="D7294" t="s">
        <v>8594</v>
      </c>
      <c r="E7294">
        <v>649</v>
      </c>
      <c r="F7294">
        <v>2</v>
      </c>
      <c r="G7294">
        <v>0.5</v>
      </c>
      <c r="H7294">
        <v>-272.58</v>
      </c>
      <c r="I7294" t="s">
        <v>69</v>
      </c>
      <c r="J7294" t="s">
        <v>604</v>
      </c>
      <c r="K7294" t="s">
        <v>8276</v>
      </c>
      <c r="L7294" t="s">
        <v>35</v>
      </c>
      <c r="M7294" t="s">
        <v>303</v>
      </c>
      <c r="N7294" t="s">
        <v>5021</v>
      </c>
      <c r="O7294">
        <f t="shared" si="113"/>
        <v>2017</v>
      </c>
    </row>
    <row r="7295" spans="1:15" x14ac:dyDescent="0.3">
      <c r="A7295" t="s">
        <v>8595</v>
      </c>
      <c r="B7295" s="7">
        <v>42392</v>
      </c>
      <c r="C7295" t="s">
        <v>4292</v>
      </c>
      <c r="D7295" t="s">
        <v>6886</v>
      </c>
      <c r="E7295">
        <v>59.99</v>
      </c>
      <c r="F7295">
        <v>7</v>
      </c>
      <c r="G7295">
        <v>0</v>
      </c>
      <c r="H7295">
        <v>21.596399999999999</v>
      </c>
      <c r="I7295" t="s">
        <v>32</v>
      </c>
      <c r="J7295" t="s">
        <v>63</v>
      </c>
      <c r="K7295" t="s">
        <v>6887</v>
      </c>
      <c r="L7295" t="s">
        <v>47</v>
      </c>
      <c r="M7295" t="s">
        <v>48</v>
      </c>
      <c r="N7295" t="s">
        <v>49</v>
      </c>
      <c r="O7295">
        <f t="shared" si="113"/>
        <v>2016</v>
      </c>
    </row>
    <row r="7296" spans="1:15" x14ac:dyDescent="0.3">
      <c r="A7296" t="s">
        <v>8596</v>
      </c>
      <c r="B7296" s="7">
        <v>42150</v>
      </c>
      <c r="C7296" t="s">
        <v>589</v>
      </c>
      <c r="D7296" t="s">
        <v>1799</v>
      </c>
      <c r="E7296">
        <v>20.239999999999998</v>
      </c>
      <c r="F7296">
        <v>1</v>
      </c>
      <c r="G7296">
        <v>0</v>
      </c>
      <c r="H7296">
        <v>7.8936000000000002</v>
      </c>
      <c r="I7296" t="s">
        <v>32</v>
      </c>
      <c r="J7296" t="s">
        <v>63</v>
      </c>
      <c r="K7296" t="s">
        <v>1800</v>
      </c>
      <c r="L7296" t="s">
        <v>47</v>
      </c>
      <c r="M7296" t="s">
        <v>93</v>
      </c>
      <c r="N7296" t="s">
        <v>3631</v>
      </c>
      <c r="O7296">
        <f t="shared" si="113"/>
        <v>2015</v>
      </c>
    </row>
    <row r="7297" spans="1:15" x14ac:dyDescent="0.3">
      <c r="A7297" t="s">
        <v>8597</v>
      </c>
      <c r="B7297" s="7">
        <v>41763</v>
      </c>
      <c r="C7297" t="s">
        <v>2907</v>
      </c>
      <c r="D7297" t="s">
        <v>6071</v>
      </c>
      <c r="E7297">
        <v>37.840000000000003</v>
      </c>
      <c r="F7297">
        <v>2</v>
      </c>
      <c r="G7297">
        <v>0.2</v>
      </c>
      <c r="H7297">
        <v>2.8380000000000001</v>
      </c>
      <c r="I7297" t="s">
        <v>44</v>
      </c>
      <c r="J7297" t="s">
        <v>66</v>
      </c>
      <c r="K7297" t="s">
        <v>6072</v>
      </c>
      <c r="L7297" t="s">
        <v>99</v>
      </c>
      <c r="M7297" t="s">
        <v>100</v>
      </c>
      <c r="N7297" t="s">
        <v>171</v>
      </c>
      <c r="O7297">
        <f t="shared" si="113"/>
        <v>2014</v>
      </c>
    </row>
    <row r="7298" spans="1:15" x14ac:dyDescent="0.3">
      <c r="A7298" t="s">
        <v>8597</v>
      </c>
      <c r="B7298" s="7">
        <v>41763</v>
      </c>
      <c r="C7298" t="s">
        <v>2907</v>
      </c>
      <c r="D7298" t="s">
        <v>7060</v>
      </c>
      <c r="E7298">
        <v>5.4720000000000004</v>
      </c>
      <c r="F7298">
        <v>6</v>
      </c>
      <c r="G7298">
        <v>0.2</v>
      </c>
      <c r="H7298">
        <v>1.8468</v>
      </c>
      <c r="I7298" t="s">
        <v>44</v>
      </c>
      <c r="J7298" t="s">
        <v>241</v>
      </c>
      <c r="K7298" t="s">
        <v>7061</v>
      </c>
      <c r="L7298" t="s">
        <v>99</v>
      </c>
      <c r="M7298" t="s">
        <v>100</v>
      </c>
      <c r="N7298" t="s">
        <v>171</v>
      </c>
      <c r="O7298">
        <f t="shared" ref="O7298:O7361" si="114">YEAR(B7298)</f>
        <v>2014</v>
      </c>
    </row>
    <row r="7299" spans="1:15" x14ac:dyDescent="0.3">
      <c r="A7299" t="s">
        <v>8598</v>
      </c>
      <c r="B7299" s="7">
        <v>42045</v>
      </c>
      <c r="C7299" t="s">
        <v>1783</v>
      </c>
      <c r="D7299" t="s">
        <v>4326</v>
      </c>
      <c r="E7299">
        <v>77.239999999999995</v>
      </c>
      <c r="F7299">
        <v>5</v>
      </c>
      <c r="G7299">
        <v>0.2</v>
      </c>
      <c r="H7299">
        <v>7.7240000000000002</v>
      </c>
      <c r="I7299" t="s">
        <v>44</v>
      </c>
      <c r="J7299" t="s">
        <v>58</v>
      </c>
      <c r="K7299" t="s">
        <v>4327</v>
      </c>
      <c r="L7299" t="s">
        <v>137</v>
      </c>
      <c r="M7299" t="s">
        <v>138</v>
      </c>
      <c r="N7299" t="s">
        <v>139</v>
      </c>
      <c r="O7299">
        <f t="shared" si="114"/>
        <v>2015</v>
      </c>
    </row>
    <row r="7300" spans="1:15" x14ac:dyDescent="0.3">
      <c r="A7300" t="s">
        <v>8599</v>
      </c>
      <c r="B7300" s="7">
        <v>41961</v>
      </c>
      <c r="C7300" t="s">
        <v>2184</v>
      </c>
      <c r="D7300" t="s">
        <v>980</v>
      </c>
      <c r="E7300">
        <v>292.10000000000002</v>
      </c>
      <c r="F7300">
        <v>4</v>
      </c>
      <c r="G7300">
        <v>0.5</v>
      </c>
      <c r="H7300">
        <v>-175.26</v>
      </c>
      <c r="I7300" t="s">
        <v>32</v>
      </c>
      <c r="J7300" t="s">
        <v>53</v>
      </c>
      <c r="K7300" t="s">
        <v>981</v>
      </c>
      <c r="L7300" t="s">
        <v>99</v>
      </c>
      <c r="M7300" t="s">
        <v>193</v>
      </c>
      <c r="N7300" t="s">
        <v>7937</v>
      </c>
      <c r="O7300">
        <f t="shared" si="114"/>
        <v>2014</v>
      </c>
    </row>
    <row r="7301" spans="1:15" x14ac:dyDescent="0.3">
      <c r="A7301" t="s">
        <v>8599</v>
      </c>
      <c r="B7301" s="7">
        <v>41961</v>
      </c>
      <c r="C7301" t="s">
        <v>2184</v>
      </c>
      <c r="D7301" t="s">
        <v>5377</v>
      </c>
      <c r="E7301">
        <v>8.5440000000000005</v>
      </c>
      <c r="F7301">
        <v>2</v>
      </c>
      <c r="G7301">
        <v>0.6</v>
      </c>
      <c r="H7301">
        <v>-7.476</v>
      </c>
      <c r="I7301" t="s">
        <v>32</v>
      </c>
      <c r="J7301" t="s">
        <v>63</v>
      </c>
      <c r="K7301" t="s">
        <v>5378</v>
      </c>
      <c r="L7301" t="s">
        <v>99</v>
      </c>
      <c r="M7301" t="s">
        <v>193</v>
      </c>
      <c r="N7301" t="s">
        <v>7937</v>
      </c>
      <c r="O7301">
        <f t="shared" si="114"/>
        <v>2014</v>
      </c>
    </row>
    <row r="7302" spans="1:15" x14ac:dyDescent="0.3">
      <c r="A7302" t="s">
        <v>8599</v>
      </c>
      <c r="B7302" s="7">
        <v>41961</v>
      </c>
      <c r="C7302" t="s">
        <v>2184</v>
      </c>
      <c r="D7302" t="s">
        <v>6727</v>
      </c>
      <c r="E7302">
        <v>424.11599999999999</v>
      </c>
      <c r="F7302">
        <v>6</v>
      </c>
      <c r="G7302">
        <v>0.3</v>
      </c>
      <c r="H7302">
        <v>-30.294</v>
      </c>
      <c r="I7302" t="s">
        <v>32</v>
      </c>
      <c r="J7302" t="s">
        <v>33</v>
      </c>
      <c r="K7302" t="s">
        <v>6728</v>
      </c>
      <c r="L7302" t="s">
        <v>99</v>
      </c>
      <c r="M7302" t="s">
        <v>193</v>
      </c>
      <c r="N7302" t="s">
        <v>7937</v>
      </c>
      <c r="O7302">
        <f t="shared" si="114"/>
        <v>2014</v>
      </c>
    </row>
    <row r="7303" spans="1:15" x14ac:dyDescent="0.3">
      <c r="A7303" t="s">
        <v>8599</v>
      </c>
      <c r="B7303" s="7">
        <v>41961</v>
      </c>
      <c r="C7303" t="s">
        <v>2184</v>
      </c>
      <c r="D7303" t="s">
        <v>1855</v>
      </c>
      <c r="E7303">
        <v>2.8919999999999999</v>
      </c>
      <c r="F7303">
        <v>3</v>
      </c>
      <c r="G7303">
        <v>0.8</v>
      </c>
      <c r="H7303">
        <v>-4.9164000000000003</v>
      </c>
      <c r="I7303" t="s">
        <v>44</v>
      </c>
      <c r="J7303" t="s">
        <v>73</v>
      </c>
      <c r="K7303" t="s">
        <v>1856</v>
      </c>
      <c r="L7303" t="s">
        <v>99</v>
      </c>
      <c r="M7303" t="s">
        <v>193</v>
      </c>
      <c r="N7303" t="s">
        <v>7937</v>
      </c>
      <c r="O7303">
        <f t="shared" si="114"/>
        <v>2014</v>
      </c>
    </row>
    <row r="7304" spans="1:15" x14ac:dyDescent="0.3">
      <c r="A7304" t="s">
        <v>8599</v>
      </c>
      <c r="B7304" s="7">
        <v>41961</v>
      </c>
      <c r="C7304" t="s">
        <v>2184</v>
      </c>
      <c r="D7304" t="s">
        <v>2133</v>
      </c>
      <c r="E7304">
        <v>381.72</v>
      </c>
      <c r="F7304">
        <v>5</v>
      </c>
      <c r="G7304">
        <v>0.2</v>
      </c>
      <c r="H7304">
        <v>-66.801000000000002</v>
      </c>
      <c r="I7304" t="s">
        <v>44</v>
      </c>
      <c r="J7304" t="s">
        <v>58</v>
      </c>
      <c r="K7304" t="s">
        <v>2134</v>
      </c>
      <c r="L7304" t="s">
        <v>99</v>
      </c>
      <c r="M7304" t="s">
        <v>193</v>
      </c>
      <c r="N7304" t="s">
        <v>7937</v>
      </c>
      <c r="O7304">
        <f t="shared" si="114"/>
        <v>2014</v>
      </c>
    </row>
    <row r="7305" spans="1:15" x14ac:dyDescent="0.3">
      <c r="A7305" t="s">
        <v>8600</v>
      </c>
      <c r="B7305" s="7">
        <v>42982</v>
      </c>
      <c r="C7305" t="s">
        <v>7723</v>
      </c>
      <c r="D7305" t="s">
        <v>622</v>
      </c>
      <c r="E7305">
        <v>97.183999999999997</v>
      </c>
      <c r="F7305">
        <v>2</v>
      </c>
      <c r="G7305">
        <v>0.2</v>
      </c>
      <c r="H7305">
        <v>6.0739999999999998</v>
      </c>
      <c r="I7305" t="s">
        <v>32</v>
      </c>
      <c r="J7305" t="s">
        <v>39</v>
      </c>
      <c r="K7305" t="s">
        <v>623</v>
      </c>
      <c r="L7305" t="s">
        <v>35</v>
      </c>
      <c r="M7305" t="s">
        <v>55</v>
      </c>
      <c r="N7305" t="s">
        <v>3053</v>
      </c>
      <c r="O7305">
        <f t="shared" si="114"/>
        <v>2017</v>
      </c>
    </row>
    <row r="7306" spans="1:15" x14ac:dyDescent="0.3">
      <c r="A7306" t="s">
        <v>8600</v>
      </c>
      <c r="B7306" s="7">
        <v>42982</v>
      </c>
      <c r="C7306" t="s">
        <v>7723</v>
      </c>
      <c r="D7306" t="s">
        <v>2510</v>
      </c>
      <c r="E7306">
        <v>10.368</v>
      </c>
      <c r="F7306">
        <v>2</v>
      </c>
      <c r="G7306">
        <v>0.2</v>
      </c>
      <c r="H7306">
        <v>3.6288</v>
      </c>
      <c r="I7306" t="s">
        <v>44</v>
      </c>
      <c r="J7306" t="s">
        <v>85</v>
      </c>
      <c r="K7306" t="s">
        <v>2511</v>
      </c>
      <c r="L7306" t="s">
        <v>35</v>
      </c>
      <c r="M7306" t="s">
        <v>55</v>
      </c>
      <c r="N7306" t="s">
        <v>3053</v>
      </c>
      <c r="O7306">
        <f t="shared" si="114"/>
        <v>2017</v>
      </c>
    </row>
    <row r="7307" spans="1:15" x14ac:dyDescent="0.3">
      <c r="A7307" t="s">
        <v>8601</v>
      </c>
      <c r="B7307" s="7">
        <v>41727</v>
      </c>
      <c r="C7307" t="s">
        <v>1589</v>
      </c>
      <c r="D7307" t="s">
        <v>1418</v>
      </c>
      <c r="E7307">
        <v>890.84100000000001</v>
      </c>
      <c r="F7307">
        <v>3</v>
      </c>
      <c r="G7307">
        <v>0.3</v>
      </c>
      <c r="H7307">
        <v>-152.71559999999999</v>
      </c>
      <c r="I7307" t="s">
        <v>32</v>
      </c>
      <c r="J7307" t="s">
        <v>53</v>
      </c>
      <c r="K7307" t="s">
        <v>1419</v>
      </c>
      <c r="L7307" t="s">
        <v>99</v>
      </c>
      <c r="M7307" t="s">
        <v>100</v>
      </c>
      <c r="N7307" t="s">
        <v>3827</v>
      </c>
      <c r="O7307">
        <f t="shared" si="114"/>
        <v>2014</v>
      </c>
    </row>
    <row r="7308" spans="1:15" x14ac:dyDescent="0.3">
      <c r="A7308" t="s">
        <v>8602</v>
      </c>
      <c r="B7308" s="7">
        <v>42679</v>
      </c>
      <c r="C7308" t="s">
        <v>833</v>
      </c>
      <c r="D7308" t="s">
        <v>5960</v>
      </c>
      <c r="E7308">
        <v>72</v>
      </c>
      <c r="F7308">
        <v>4</v>
      </c>
      <c r="G7308">
        <v>0</v>
      </c>
      <c r="H7308">
        <v>12.96</v>
      </c>
      <c r="I7308" t="s">
        <v>69</v>
      </c>
      <c r="J7308" t="s">
        <v>148</v>
      </c>
      <c r="K7308" t="s">
        <v>5961</v>
      </c>
      <c r="L7308" t="s">
        <v>47</v>
      </c>
      <c r="M7308" t="s">
        <v>48</v>
      </c>
      <c r="N7308" t="s">
        <v>561</v>
      </c>
      <c r="O7308">
        <f t="shared" si="114"/>
        <v>2016</v>
      </c>
    </row>
    <row r="7309" spans="1:15" x14ac:dyDescent="0.3">
      <c r="A7309" t="s">
        <v>8602</v>
      </c>
      <c r="B7309" s="7">
        <v>42679</v>
      </c>
      <c r="C7309" t="s">
        <v>833</v>
      </c>
      <c r="D7309" t="s">
        <v>5459</v>
      </c>
      <c r="E7309">
        <v>113.88800000000001</v>
      </c>
      <c r="F7309">
        <v>2</v>
      </c>
      <c r="G7309">
        <v>0.2</v>
      </c>
      <c r="H7309">
        <v>9.9651999999999994</v>
      </c>
      <c r="I7309" t="s">
        <v>32</v>
      </c>
      <c r="J7309" t="s">
        <v>39</v>
      </c>
      <c r="K7309" t="s">
        <v>5460</v>
      </c>
      <c r="L7309" t="s">
        <v>47</v>
      </c>
      <c r="M7309" t="s">
        <v>48</v>
      </c>
      <c r="N7309" t="s">
        <v>561</v>
      </c>
      <c r="O7309">
        <f t="shared" si="114"/>
        <v>2016</v>
      </c>
    </row>
    <row r="7310" spans="1:15" x14ac:dyDescent="0.3">
      <c r="A7310" t="s">
        <v>8602</v>
      </c>
      <c r="B7310" s="7">
        <v>42679</v>
      </c>
      <c r="C7310" t="s">
        <v>833</v>
      </c>
      <c r="D7310" t="s">
        <v>1509</v>
      </c>
      <c r="E7310">
        <v>158.13</v>
      </c>
      <c r="F7310">
        <v>3</v>
      </c>
      <c r="G7310">
        <v>0</v>
      </c>
      <c r="H7310">
        <v>77.483699999999999</v>
      </c>
      <c r="I7310" t="s">
        <v>44</v>
      </c>
      <c r="J7310" t="s">
        <v>159</v>
      </c>
      <c r="K7310" t="s">
        <v>1510</v>
      </c>
      <c r="L7310" t="s">
        <v>47</v>
      </c>
      <c r="M7310" t="s">
        <v>48</v>
      </c>
      <c r="N7310" t="s">
        <v>561</v>
      </c>
      <c r="O7310">
        <f t="shared" si="114"/>
        <v>2016</v>
      </c>
    </row>
    <row r="7311" spans="1:15" x14ac:dyDescent="0.3">
      <c r="A7311" t="s">
        <v>8603</v>
      </c>
      <c r="B7311" s="7">
        <v>42896</v>
      </c>
      <c r="C7311" t="s">
        <v>1168</v>
      </c>
      <c r="D7311" t="s">
        <v>4305</v>
      </c>
      <c r="E7311">
        <v>14.13</v>
      </c>
      <c r="F7311">
        <v>3</v>
      </c>
      <c r="G7311">
        <v>0</v>
      </c>
      <c r="H7311">
        <v>0.70650000000000002</v>
      </c>
      <c r="I7311" t="s">
        <v>44</v>
      </c>
      <c r="J7311" t="s">
        <v>241</v>
      </c>
      <c r="K7311" t="s">
        <v>4306</v>
      </c>
      <c r="L7311" t="s">
        <v>137</v>
      </c>
      <c r="M7311" t="s">
        <v>243</v>
      </c>
      <c r="N7311" t="s">
        <v>244</v>
      </c>
      <c r="O7311">
        <f t="shared" si="114"/>
        <v>2017</v>
      </c>
    </row>
    <row r="7312" spans="1:15" x14ac:dyDescent="0.3">
      <c r="A7312" t="s">
        <v>8604</v>
      </c>
      <c r="B7312" s="7">
        <v>42226</v>
      </c>
      <c r="C7312" t="s">
        <v>1653</v>
      </c>
      <c r="D7312" t="s">
        <v>1944</v>
      </c>
      <c r="E7312">
        <v>64.75</v>
      </c>
      <c r="F7312">
        <v>5</v>
      </c>
      <c r="G7312">
        <v>0</v>
      </c>
      <c r="H7312">
        <v>29.137499999999999</v>
      </c>
      <c r="I7312" t="s">
        <v>44</v>
      </c>
      <c r="J7312" t="s">
        <v>73</v>
      </c>
      <c r="K7312" t="s">
        <v>1945</v>
      </c>
      <c r="L7312" t="s">
        <v>99</v>
      </c>
      <c r="M7312" t="s">
        <v>216</v>
      </c>
      <c r="N7312" t="s">
        <v>779</v>
      </c>
      <c r="O7312">
        <f t="shared" si="114"/>
        <v>2015</v>
      </c>
    </row>
    <row r="7313" spans="1:15" x14ac:dyDescent="0.3">
      <c r="A7313" t="s">
        <v>8605</v>
      </c>
      <c r="B7313" s="7">
        <v>42286</v>
      </c>
      <c r="C7313" t="s">
        <v>4943</v>
      </c>
      <c r="D7313" t="s">
        <v>2560</v>
      </c>
      <c r="E7313">
        <v>1.8720000000000001</v>
      </c>
      <c r="F7313">
        <v>2</v>
      </c>
      <c r="G7313">
        <v>0.7</v>
      </c>
      <c r="H7313">
        <v>-1.3104</v>
      </c>
      <c r="I7313" t="s">
        <v>44</v>
      </c>
      <c r="J7313" t="s">
        <v>73</v>
      </c>
      <c r="K7313" t="s">
        <v>2561</v>
      </c>
      <c r="L7313" t="s">
        <v>35</v>
      </c>
      <c r="M7313" t="s">
        <v>55</v>
      </c>
      <c r="N7313" t="s">
        <v>1256</v>
      </c>
      <c r="O7313">
        <f t="shared" si="114"/>
        <v>2015</v>
      </c>
    </row>
    <row r="7314" spans="1:15" x14ac:dyDescent="0.3">
      <c r="A7314" t="s">
        <v>8605</v>
      </c>
      <c r="B7314" s="7">
        <v>42286</v>
      </c>
      <c r="C7314" t="s">
        <v>4943</v>
      </c>
      <c r="D7314" t="s">
        <v>1514</v>
      </c>
      <c r="E7314">
        <v>11.214</v>
      </c>
      <c r="F7314">
        <v>2</v>
      </c>
      <c r="G7314">
        <v>0.7</v>
      </c>
      <c r="H7314">
        <v>-8.5974000000000004</v>
      </c>
      <c r="I7314" t="s">
        <v>44</v>
      </c>
      <c r="J7314" t="s">
        <v>73</v>
      </c>
      <c r="K7314" t="s">
        <v>1515</v>
      </c>
      <c r="L7314" t="s">
        <v>35</v>
      </c>
      <c r="M7314" t="s">
        <v>55</v>
      </c>
      <c r="N7314" t="s">
        <v>1256</v>
      </c>
      <c r="O7314">
        <f t="shared" si="114"/>
        <v>2015</v>
      </c>
    </row>
    <row r="7315" spans="1:15" x14ac:dyDescent="0.3">
      <c r="A7315" t="s">
        <v>8605</v>
      </c>
      <c r="B7315" s="7">
        <v>42286</v>
      </c>
      <c r="C7315" t="s">
        <v>4943</v>
      </c>
      <c r="D7315" t="s">
        <v>6742</v>
      </c>
      <c r="E7315">
        <v>37.375999999999998</v>
      </c>
      <c r="F7315">
        <v>8</v>
      </c>
      <c r="G7315">
        <v>0.2</v>
      </c>
      <c r="H7315">
        <v>7.4752000000000001</v>
      </c>
      <c r="I7315" t="s">
        <v>44</v>
      </c>
      <c r="J7315" t="s">
        <v>66</v>
      </c>
      <c r="K7315" t="s">
        <v>6743</v>
      </c>
      <c r="L7315" t="s">
        <v>35</v>
      </c>
      <c r="M7315" t="s">
        <v>55</v>
      </c>
      <c r="N7315" t="s">
        <v>1256</v>
      </c>
      <c r="O7315">
        <f t="shared" si="114"/>
        <v>2015</v>
      </c>
    </row>
    <row r="7316" spans="1:15" x14ac:dyDescent="0.3">
      <c r="A7316" t="s">
        <v>8606</v>
      </c>
      <c r="B7316" s="7">
        <v>42518</v>
      </c>
      <c r="C7316" t="s">
        <v>1417</v>
      </c>
      <c r="D7316" t="s">
        <v>3934</v>
      </c>
      <c r="E7316">
        <v>286.39999999999998</v>
      </c>
      <c r="F7316">
        <v>1</v>
      </c>
      <c r="G7316">
        <v>0.2</v>
      </c>
      <c r="H7316">
        <v>25.06</v>
      </c>
      <c r="I7316" t="s">
        <v>69</v>
      </c>
      <c r="J7316" t="s">
        <v>70</v>
      </c>
      <c r="K7316" t="s">
        <v>3935</v>
      </c>
      <c r="L7316" t="s">
        <v>99</v>
      </c>
      <c r="M7316" t="s">
        <v>193</v>
      </c>
      <c r="N7316" t="s">
        <v>1428</v>
      </c>
      <c r="O7316">
        <f t="shared" si="114"/>
        <v>2016</v>
      </c>
    </row>
    <row r="7317" spans="1:15" x14ac:dyDescent="0.3">
      <c r="A7317" t="s">
        <v>8607</v>
      </c>
      <c r="B7317" s="7">
        <v>42866</v>
      </c>
      <c r="C7317" t="s">
        <v>1741</v>
      </c>
      <c r="D7317" t="s">
        <v>3726</v>
      </c>
      <c r="E7317">
        <v>43.92</v>
      </c>
      <c r="F7317">
        <v>3</v>
      </c>
      <c r="G7317">
        <v>0</v>
      </c>
      <c r="H7317">
        <v>12.736800000000001</v>
      </c>
      <c r="I7317" t="s">
        <v>44</v>
      </c>
      <c r="J7317" t="s">
        <v>66</v>
      </c>
      <c r="K7317" t="s">
        <v>3727</v>
      </c>
      <c r="L7317" t="s">
        <v>137</v>
      </c>
      <c r="M7317" t="s">
        <v>243</v>
      </c>
      <c r="N7317" t="s">
        <v>244</v>
      </c>
      <c r="O7317">
        <f t="shared" si="114"/>
        <v>2017</v>
      </c>
    </row>
    <row r="7318" spans="1:15" x14ac:dyDescent="0.3">
      <c r="A7318" t="s">
        <v>8608</v>
      </c>
      <c r="B7318" s="7">
        <v>42659</v>
      </c>
      <c r="C7318" t="s">
        <v>1783</v>
      </c>
      <c r="D7318" t="s">
        <v>78</v>
      </c>
      <c r="E7318">
        <v>142.18199999999999</v>
      </c>
      <c r="F7318">
        <v>1</v>
      </c>
      <c r="G7318">
        <v>0.4</v>
      </c>
      <c r="H7318">
        <v>-37.915199999999999</v>
      </c>
      <c r="I7318" t="s">
        <v>32</v>
      </c>
      <c r="J7318" t="s">
        <v>53</v>
      </c>
      <c r="K7318" t="s">
        <v>79</v>
      </c>
      <c r="L7318" t="s">
        <v>137</v>
      </c>
      <c r="M7318" t="s">
        <v>243</v>
      </c>
      <c r="N7318" t="s">
        <v>244</v>
      </c>
      <c r="O7318">
        <f t="shared" si="114"/>
        <v>2016</v>
      </c>
    </row>
    <row r="7319" spans="1:15" x14ac:dyDescent="0.3">
      <c r="A7319" t="s">
        <v>8609</v>
      </c>
      <c r="B7319" s="7">
        <v>43056</v>
      </c>
      <c r="C7319" t="s">
        <v>4072</v>
      </c>
      <c r="D7319" t="s">
        <v>8237</v>
      </c>
      <c r="E7319">
        <v>19.608000000000001</v>
      </c>
      <c r="F7319">
        <v>3</v>
      </c>
      <c r="G7319">
        <v>0.2</v>
      </c>
      <c r="H7319">
        <v>6.6177000000000001</v>
      </c>
      <c r="I7319" t="s">
        <v>44</v>
      </c>
      <c r="J7319" t="s">
        <v>85</v>
      </c>
      <c r="K7319" t="s">
        <v>8238</v>
      </c>
      <c r="L7319" t="s">
        <v>47</v>
      </c>
      <c r="M7319" t="s">
        <v>378</v>
      </c>
      <c r="N7319" t="s">
        <v>8610</v>
      </c>
      <c r="O7319">
        <f t="shared" si="114"/>
        <v>2017</v>
      </c>
    </row>
    <row r="7320" spans="1:15" x14ac:dyDescent="0.3">
      <c r="A7320" t="s">
        <v>8609</v>
      </c>
      <c r="B7320" s="7">
        <v>43056</v>
      </c>
      <c r="C7320" t="s">
        <v>4072</v>
      </c>
      <c r="D7320" t="s">
        <v>3152</v>
      </c>
      <c r="E7320">
        <v>4.1580000000000004</v>
      </c>
      <c r="F7320">
        <v>7</v>
      </c>
      <c r="G7320">
        <v>0.7</v>
      </c>
      <c r="H7320">
        <v>-3.4649999999999999</v>
      </c>
      <c r="I7320" t="s">
        <v>44</v>
      </c>
      <c r="J7320" t="s">
        <v>73</v>
      </c>
      <c r="K7320" t="s">
        <v>3153</v>
      </c>
      <c r="L7320" t="s">
        <v>47</v>
      </c>
      <c r="M7320" t="s">
        <v>378</v>
      </c>
      <c r="N7320" t="s">
        <v>8610</v>
      </c>
      <c r="O7320">
        <f t="shared" si="114"/>
        <v>2017</v>
      </c>
    </row>
    <row r="7321" spans="1:15" x14ac:dyDescent="0.3">
      <c r="A7321" t="s">
        <v>8611</v>
      </c>
      <c r="B7321" s="7">
        <v>43065</v>
      </c>
      <c r="C7321" t="s">
        <v>3241</v>
      </c>
      <c r="D7321" t="s">
        <v>3331</v>
      </c>
      <c r="E7321">
        <v>979.95</v>
      </c>
      <c r="F7321">
        <v>5</v>
      </c>
      <c r="G7321">
        <v>0</v>
      </c>
      <c r="H7321">
        <v>264.5865</v>
      </c>
      <c r="I7321" t="s">
        <v>69</v>
      </c>
      <c r="J7321" t="s">
        <v>70</v>
      </c>
      <c r="K7321" t="s">
        <v>3332</v>
      </c>
      <c r="L7321" t="s">
        <v>137</v>
      </c>
      <c r="M7321" t="s">
        <v>243</v>
      </c>
      <c r="N7321" t="s">
        <v>244</v>
      </c>
      <c r="O7321">
        <f t="shared" si="114"/>
        <v>2017</v>
      </c>
    </row>
    <row r="7322" spans="1:15" x14ac:dyDescent="0.3">
      <c r="A7322" t="s">
        <v>8611</v>
      </c>
      <c r="B7322" s="7">
        <v>43065</v>
      </c>
      <c r="C7322" t="s">
        <v>3241</v>
      </c>
      <c r="D7322" t="s">
        <v>4463</v>
      </c>
      <c r="E7322">
        <v>135.30000000000001</v>
      </c>
      <c r="F7322">
        <v>5</v>
      </c>
      <c r="G7322">
        <v>0</v>
      </c>
      <c r="H7322">
        <v>37.884</v>
      </c>
      <c r="I7322" t="s">
        <v>32</v>
      </c>
      <c r="J7322" t="s">
        <v>63</v>
      </c>
      <c r="K7322" t="s">
        <v>4464</v>
      </c>
      <c r="L7322" t="s">
        <v>137</v>
      </c>
      <c r="M7322" t="s">
        <v>243</v>
      </c>
      <c r="N7322" t="s">
        <v>244</v>
      </c>
      <c r="O7322">
        <f t="shared" si="114"/>
        <v>2017</v>
      </c>
    </row>
    <row r="7323" spans="1:15" x14ac:dyDescent="0.3">
      <c r="A7323" t="s">
        <v>8612</v>
      </c>
      <c r="B7323" s="7">
        <v>42981</v>
      </c>
      <c r="C7323" t="s">
        <v>3691</v>
      </c>
      <c r="D7323" t="s">
        <v>3875</v>
      </c>
      <c r="E7323">
        <v>8.9039999999999999</v>
      </c>
      <c r="F7323">
        <v>3</v>
      </c>
      <c r="G7323">
        <v>0.2</v>
      </c>
      <c r="H7323">
        <v>3.339</v>
      </c>
      <c r="I7323" t="s">
        <v>44</v>
      </c>
      <c r="J7323" t="s">
        <v>85</v>
      </c>
      <c r="K7323" t="s">
        <v>3876</v>
      </c>
      <c r="L7323" t="s">
        <v>99</v>
      </c>
      <c r="M7323" t="s">
        <v>193</v>
      </c>
      <c r="N7323" t="s">
        <v>276</v>
      </c>
      <c r="O7323">
        <f t="shared" si="114"/>
        <v>2017</v>
      </c>
    </row>
    <row r="7324" spans="1:15" x14ac:dyDescent="0.3">
      <c r="A7324" t="s">
        <v>8612</v>
      </c>
      <c r="B7324" s="7">
        <v>42981</v>
      </c>
      <c r="C7324" t="s">
        <v>3691</v>
      </c>
      <c r="D7324" t="s">
        <v>2488</v>
      </c>
      <c r="E7324">
        <v>100.8</v>
      </c>
      <c r="F7324">
        <v>2</v>
      </c>
      <c r="G7324">
        <v>0.2</v>
      </c>
      <c r="H7324">
        <v>21.42</v>
      </c>
      <c r="I7324" t="s">
        <v>69</v>
      </c>
      <c r="J7324" t="s">
        <v>148</v>
      </c>
      <c r="K7324" t="s">
        <v>2489</v>
      </c>
      <c r="L7324" t="s">
        <v>99</v>
      </c>
      <c r="M7324" t="s">
        <v>193</v>
      </c>
      <c r="N7324" t="s">
        <v>276</v>
      </c>
      <c r="O7324">
        <f t="shared" si="114"/>
        <v>2017</v>
      </c>
    </row>
    <row r="7325" spans="1:15" x14ac:dyDescent="0.3">
      <c r="A7325" t="s">
        <v>8613</v>
      </c>
      <c r="B7325" s="7">
        <v>43074</v>
      </c>
      <c r="C7325" t="s">
        <v>1723</v>
      </c>
      <c r="D7325" t="s">
        <v>431</v>
      </c>
      <c r="E7325">
        <v>41.96</v>
      </c>
      <c r="F7325">
        <v>2</v>
      </c>
      <c r="G7325">
        <v>0</v>
      </c>
      <c r="H7325">
        <v>10.909599999999999</v>
      </c>
      <c r="I7325" t="s">
        <v>32</v>
      </c>
      <c r="J7325" t="s">
        <v>63</v>
      </c>
      <c r="K7325" t="s">
        <v>432</v>
      </c>
      <c r="L7325" t="s">
        <v>137</v>
      </c>
      <c r="M7325" t="s">
        <v>243</v>
      </c>
      <c r="N7325" t="s">
        <v>244</v>
      </c>
      <c r="O7325">
        <f t="shared" si="114"/>
        <v>2017</v>
      </c>
    </row>
    <row r="7326" spans="1:15" x14ac:dyDescent="0.3">
      <c r="A7326" t="s">
        <v>8613</v>
      </c>
      <c r="B7326" s="7">
        <v>43074</v>
      </c>
      <c r="C7326" t="s">
        <v>1723</v>
      </c>
      <c r="D7326" t="s">
        <v>1274</v>
      </c>
      <c r="E7326">
        <v>9.4499999999999993</v>
      </c>
      <c r="F7326">
        <v>3</v>
      </c>
      <c r="G7326">
        <v>0</v>
      </c>
      <c r="H7326">
        <v>4.5359999999999996</v>
      </c>
      <c r="I7326" t="s">
        <v>44</v>
      </c>
      <c r="J7326" t="s">
        <v>45</v>
      </c>
      <c r="K7326" t="s">
        <v>1275</v>
      </c>
      <c r="L7326" t="s">
        <v>137</v>
      </c>
      <c r="M7326" t="s">
        <v>243</v>
      </c>
      <c r="N7326" t="s">
        <v>244</v>
      </c>
      <c r="O7326">
        <f t="shared" si="114"/>
        <v>2017</v>
      </c>
    </row>
    <row r="7327" spans="1:15" x14ac:dyDescent="0.3">
      <c r="A7327" t="s">
        <v>8614</v>
      </c>
      <c r="B7327" s="7">
        <v>43049</v>
      </c>
      <c r="C7327" t="s">
        <v>1958</v>
      </c>
      <c r="D7327" t="s">
        <v>4775</v>
      </c>
      <c r="E7327">
        <v>400.8</v>
      </c>
      <c r="F7327">
        <v>5</v>
      </c>
      <c r="G7327">
        <v>0</v>
      </c>
      <c r="H7327">
        <v>112.224</v>
      </c>
      <c r="I7327" t="s">
        <v>44</v>
      </c>
      <c r="J7327" t="s">
        <v>76</v>
      </c>
      <c r="K7327" t="s">
        <v>4776</v>
      </c>
      <c r="L7327" t="s">
        <v>47</v>
      </c>
      <c r="M7327" t="s">
        <v>93</v>
      </c>
      <c r="N7327" t="s">
        <v>7046</v>
      </c>
      <c r="O7327">
        <f t="shared" si="114"/>
        <v>2017</v>
      </c>
    </row>
    <row r="7328" spans="1:15" x14ac:dyDescent="0.3">
      <c r="A7328" t="s">
        <v>8614</v>
      </c>
      <c r="B7328" s="7">
        <v>43049</v>
      </c>
      <c r="C7328" t="s">
        <v>1958</v>
      </c>
      <c r="D7328" t="s">
        <v>1322</v>
      </c>
      <c r="E7328">
        <v>28.792000000000002</v>
      </c>
      <c r="F7328">
        <v>1</v>
      </c>
      <c r="G7328">
        <v>0.2</v>
      </c>
      <c r="H7328">
        <v>10.077199999999999</v>
      </c>
      <c r="I7328" t="s">
        <v>44</v>
      </c>
      <c r="J7328" t="s">
        <v>73</v>
      </c>
      <c r="K7328" t="s">
        <v>1323</v>
      </c>
      <c r="L7328" t="s">
        <v>47</v>
      </c>
      <c r="M7328" t="s">
        <v>93</v>
      </c>
      <c r="N7328" t="s">
        <v>7046</v>
      </c>
      <c r="O7328">
        <f t="shared" si="114"/>
        <v>2017</v>
      </c>
    </row>
    <row r="7329" spans="1:15" x14ac:dyDescent="0.3">
      <c r="A7329" t="s">
        <v>8615</v>
      </c>
      <c r="B7329" s="7">
        <v>41716</v>
      </c>
      <c r="C7329" t="s">
        <v>2462</v>
      </c>
      <c r="D7329" t="s">
        <v>4615</v>
      </c>
      <c r="E7329">
        <v>111</v>
      </c>
      <c r="F7329">
        <v>2</v>
      </c>
      <c r="G7329">
        <v>0</v>
      </c>
      <c r="H7329">
        <v>14.43</v>
      </c>
      <c r="I7329" t="s">
        <v>32</v>
      </c>
      <c r="J7329" t="s">
        <v>63</v>
      </c>
      <c r="K7329" t="s">
        <v>4616</v>
      </c>
      <c r="L7329" t="s">
        <v>47</v>
      </c>
      <c r="M7329" t="s">
        <v>48</v>
      </c>
      <c r="N7329" t="s">
        <v>8616</v>
      </c>
      <c r="O7329">
        <f t="shared" si="114"/>
        <v>2014</v>
      </c>
    </row>
    <row r="7330" spans="1:15" x14ac:dyDescent="0.3">
      <c r="A7330" t="s">
        <v>8615</v>
      </c>
      <c r="B7330" s="7">
        <v>41716</v>
      </c>
      <c r="C7330" t="s">
        <v>2462</v>
      </c>
      <c r="D7330" t="s">
        <v>771</v>
      </c>
      <c r="E7330">
        <v>1279.9680000000001</v>
      </c>
      <c r="F7330">
        <v>4</v>
      </c>
      <c r="G7330">
        <v>0.2</v>
      </c>
      <c r="H7330">
        <v>415.9896</v>
      </c>
      <c r="I7330" t="s">
        <v>69</v>
      </c>
      <c r="J7330" t="s">
        <v>604</v>
      </c>
      <c r="K7330" t="s">
        <v>772</v>
      </c>
      <c r="L7330" t="s">
        <v>47</v>
      </c>
      <c r="M7330" t="s">
        <v>48</v>
      </c>
      <c r="N7330" t="s">
        <v>8616</v>
      </c>
      <c r="O7330">
        <f t="shared" si="114"/>
        <v>2014</v>
      </c>
    </row>
    <row r="7331" spans="1:15" x14ac:dyDescent="0.3">
      <c r="A7331" t="s">
        <v>8615</v>
      </c>
      <c r="B7331" s="7">
        <v>41716</v>
      </c>
      <c r="C7331" t="s">
        <v>2462</v>
      </c>
      <c r="D7331" t="s">
        <v>4427</v>
      </c>
      <c r="E7331">
        <v>1856.19</v>
      </c>
      <c r="F7331">
        <v>7</v>
      </c>
      <c r="G7331">
        <v>0</v>
      </c>
      <c r="H7331">
        <v>334.11419999999998</v>
      </c>
      <c r="I7331" t="s">
        <v>44</v>
      </c>
      <c r="J7331" t="s">
        <v>58</v>
      </c>
      <c r="K7331" t="s">
        <v>4428</v>
      </c>
      <c r="L7331" t="s">
        <v>47</v>
      </c>
      <c r="M7331" t="s">
        <v>48</v>
      </c>
      <c r="N7331" t="s">
        <v>8616</v>
      </c>
      <c r="O7331">
        <f t="shared" si="114"/>
        <v>2014</v>
      </c>
    </row>
    <row r="7332" spans="1:15" x14ac:dyDescent="0.3">
      <c r="A7332" t="s">
        <v>8617</v>
      </c>
      <c r="B7332" s="7">
        <v>42686</v>
      </c>
      <c r="C7332" t="s">
        <v>558</v>
      </c>
      <c r="D7332" t="s">
        <v>4191</v>
      </c>
      <c r="E7332">
        <v>22.751999999999999</v>
      </c>
      <c r="F7332">
        <v>6</v>
      </c>
      <c r="G7332">
        <v>0.6</v>
      </c>
      <c r="H7332">
        <v>-8.532</v>
      </c>
      <c r="I7332" t="s">
        <v>32</v>
      </c>
      <c r="J7332" t="s">
        <v>63</v>
      </c>
      <c r="K7332" t="s">
        <v>4192</v>
      </c>
      <c r="L7332" t="s">
        <v>99</v>
      </c>
      <c r="M7332" t="s">
        <v>193</v>
      </c>
      <c r="N7332" t="s">
        <v>276</v>
      </c>
      <c r="O7332">
        <f t="shared" si="114"/>
        <v>2016</v>
      </c>
    </row>
    <row r="7333" spans="1:15" x14ac:dyDescent="0.3">
      <c r="A7333" t="s">
        <v>8618</v>
      </c>
      <c r="B7333" s="7">
        <v>43034</v>
      </c>
      <c r="C7333" t="s">
        <v>3422</v>
      </c>
      <c r="D7333" t="s">
        <v>871</v>
      </c>
      <c r="E7333">
        <v>61.542000000000002</v>
      </c>
      <c r="F7333">
        <v>1</v>
      </c>
      <c r="G7333">
        <v>0.4</v>
      </c>
      <c r="H7333">
        <v>-13.334099999999999</v>
      </c>
      <c r="I7333" t="s">
        <v>69</v>
      </c>
      <c r="J7333" t="s">
        <v>70</v>
      </c>
      <c r="K7333" t="s">
        <v>872</v>
      </c>
      <c r="L7333" t="s">
        <v>137</v>
      </c>
      <c r="M7333" t="s">
        <v>138</v>
      </c>
      <c r="N7333" t="s">
        <v>2173</v>
      </c>
      <c r="O7333">
        <f t="shared" si="114"/>
        <v>2017</v>
      </c>
    </row>
    <row r="7334" spans="1:15" x14ac:dyDescent="0.3">
      <c r="A7334" t="s">
        <v>8618</v>
      </c>
      <c r="B7334" s="7">
        <v>43034</v>
      </c>
      <c r="C7334" t="s">
        <v>3422</v>
      </c>
      <c r="D7334" t="s">
        <v>6075</v>
      </c>
      <c r="E7334">
        <v>81.438000000000002</v>
      </c>
      <c r="F7334">
        <v>7</v>
      </c>
      <c r="G7334">
        <v>0.7</v>
      </c>
      <c r="H7334">
        <v>-65.150400000000005</v>
      </c>
      <c r="I7334" t="s">
        <v>44</v>
      </c>
      <c r="J7334" t="s">
        <v>73</v>
      </c>
      <c r="K7334" t="s">
        <v>6076</v>
      </c>
      <c r="L7334" t="s">
        <v>137</v>
      </c>
      <c r="M7334" t="s">
        <v>138</v>
      </c>
      <c r="N7334" t="s">
        <v>2173</v>
      </c>
      <c r="O7334">
        <f t="shared" si="114"/>
        <v>2017</v>
      </c>
    </row>
    <row r="7335" spans="1:15" x14ac:dyDescent="0.3">
      <c r="A7335" t="s">
        <v>8619</v>
      </c>
      <c r="B7335" s="7">
        <v>42105</v>
      </c>
      <c r="C7335" t="s">
        <v>5829</v>
      </c>
      <c r="D7335" t="s">
        <v>1546</v>
      </c>
      <c r="E7335">
        <v>67.36</v>
      </c>
      <c r="F7335">
        <v>2</v>
      </c>
      <c r="G7335">
        <v>0.2</v>
      </c>
      <c r="H7335">
        <v>10.103999999999999</v>
      </c>
      <c r="I7335" t="s">
        <v>32</v>
      </c>
      <c r="J7335" t="s">
        <v>63</v>
      </c>
      <c r="K7335" t="s">
        <v>1547</v>
      </c>
      <c r="L7335" t="s">
        <v>35</v>
      </c>
      <c r="M7335" t="s">
        <v>55</v>
      </c>
      <c r="N7335" t="s">
        <v>797</v>
      </c>
      <c r="O7335">
        <f t="shared" si="114"/>
        <v>2015</v>
      </c>
    </row>
    <row r="7336" spans="1:15" x14ac:dyDescent="0.3">
      <c r="A7336" t="s">
        <v>8619</v>
      </c>
      <c r="B7336" s="7">
        <v>42105</v>
      </c>
      <c r="C7336" t="s">
        <v>5829</v>
      </c>
      <c r="D7336" t="s">
        <v>769</v>
      </c>
      <c r="E7336">
        <v>54.527999999999999</v>
      </c>
      <c r="F7336">
        <v>3</v>
      </c>
      <c r="G7336">
        <v>0.2</v>
      </c>
      <c r="H7336">
        <v>14.313599999999999</v>
      </c>
      <c r="I7336" t="s">
        <v>32</v>
      </c>
      <c r="J7336" t="s">
        <v>63</v>
      </c>
      <c r="K7336" t="s">
        <v>770</v>
      </c>
      <c r="L7336" t="s">
        <v>35</v>
      </c>
      <c r="M7336" t="s">
        <v>55</v>
      </c>
      <c r="N7336" t="s">
        <v>797</v>
      </c>
      <c r="O7336">
        <f t="shared" si="114"/>
        <v>2015</v>
      </c>
    </row>
    <row r="7337" spans="1:15" x14ac:dyDescent="0.3">
      <c r="A7337" t="s">
        <v>8620</v>
      </c>
      <c r="B7337" s="7">
        <v>42363</v>
      </c>
      <c r="C7337" t="s">
        <v>4675</v>
      </c>
      <c r="D7337" t="s">
        <v>2379</v>
      </c>
      <c r="E7337">
        <v>843.9</v>
      </c>
      <c r="F7337">
        <v>2</v>
      </c>
      <c r="G7337">
        <v>0</v>
      </c>
      <c r="H7337">
        <v>371.31599999999997</v>
      </c>
      <c r="I7337" t="s">
        <v>69</v>
      </c>
      <c r="J7337" t="s">
        <v>148</v>
      </c>
      <c r="K7337" t="s">
        <v>2380</v>
      </c>
      <c r="L7337" t="s">
        <v>137</v>
      </c>
      <c r="M7337" t="s">
        <v>243</v>
      </c>
      <c r="N7337" t="s">
        <v>244</v>
      </c>
      <c r="O7337">
        <f t="shared" si="114"/>
        <v>2015</v>
      </c>
    </row>
    <row r="7338" spans="1:15" x14ac:dyDescent="0.3">
      <c r="A7338" t="s">
        <v>8620</v>
      </c>
      <c r="B7338" s="7">
        <v>42363</v>
      </c>
      <c r="C7338" t="s">
        <v>4675</v>
      </c>
      <c r="D7338" t="s">
        <v>676</v>
      </c>
      <c r="E7338">
        <v>449.56799999999998</v>
      </c>
      <c r="F7338">
        <v>2</v>
      </c>
      <c r="G7338">
        <v>0.2</v>
      </c>
      <c r="H7338">
        <v>56.195999999999998</v>
      </c>
      <c r="I7338" t="s">
        <v>32</v>
      </c>
      <c r="J7338" t="s">
        <v>33</v>
      </c>
      <c r="K7338" t="s">
        <v>677</v>
      </c>
      <c r="L7338" t="s">
        <v>137</v>
      </c>
      <c r="M7338" t="s">
        <v>243</v>
      </c>
      <c r="N7338" t="s">
        <v>244</v>
      </c>
      <c r="O7338">
        <f t="shared" si="114"/>
        <v>2015</v>
      </c>
    </row>
    <row r="7339" spans="1:15" x14ac:dyDescent="0.3">
      <c r="A7339" t="s">
        <v>8621</v>
      </c>
      <c r="B7339" s="7">
        <v>42999</v>
      </c>
      <c r="C7339" t="s">
        <v>4723</v>
      </c>
      <c r="D7339" t="s">
        <v>3533</v>
      </c>
      <c r="E7339">
        <v>15.51</v>
      </c>
      <c r="F7339">
        <v>1</v>
      </c>
      <c r="G7339">
        <v>0</v>
      </c>
      <c r="H7339">
        <v>3.8774999999999999</v>
      </c>
      <c r="I7339" t="s">
        <v>44</v>
      </c>
      <c r="J7339" t="s">
        <v>58</v>
      </c>
      <c r="K7339" t="s">
        <v>3534</v>
      </c>
      <c r="L7339" t="s">
        <v>47</v>
      </c>
      <c r="M7339" t="s">
        <v>48</v>
      </c>
      <c r="N7339" t="s">
        <v>49</v>
      </c>
      <c r="O7339">
        <f t="shared" si="114"/>
        <v>2017</v>
      </c>
    </row>
    <row r="7340" spans="1:15" x14ac:dyDescent="0.3">
      <c r="A7340" t="s">
        <v>8622</v>
      </c>
      <c r="B7340" s="7">
        <v>41993</v>
      </c>
      <c r="C7340" t="s">
        <v>3103</v>
      </c>
      <c r="D7340" t="s">
        <v>5459</v>
      </c>
      <c r="E7340">
        <v>192.18600000000001</v>
      </c>
      <c r="F7340">
        <v>3</v>
      </c>
      <c r="G7340">
        <v>0.1</v>
      </c>
      <c r="H7340">
        <v>36.3018</v>
      </c>
      <c r="I7340" t="s">
        <v>32</v>
      </c>
      <c r="J7340" t="s">
        <v>39</v>
      </c>
      <c r="K7340" t="s">
        <v>5460</v>
      </c>
      <c r="L7340" t="s">
        <v>137</v>
      </c>
      <c r="M7340" t="s">
        <v>243</v>
      </c>
      <c r="N7340" t="s">
        <v>244</v>
      </c>
      <c r="O7340">
        <f t="shared" si="114"/>
        <v>2014</v>
      </c>
    </row>
    <row r="7341" spans="1:15" x14ac:dyDescent="0.3">
      <c r="A7341" t="s">
        <v>8623</v>
      </c>
      <c r="B7341" s="7">
        <v>42203</v>
      </c>
      <c r="C7341" t="s">
        <v>2516</v>
      </c>
      <c r="D7341" t="s">
        <v>2227</v>
      </c>
      <c r="E7341">
        <v>5.76</v>
      </c>
      <c r="F7341">
        <v>2</v>
      </c>
      <c r="G7341">
        <v>0</v>
      </c>
      <c r="H7341">
        <v>1.6128</v>
      </c>
      <c r="I7341" t="s">
        <v>44</v>
      </c>
      <c r="J7341" t="s">
        <v>66</v>
      </c>
      <c r="K7341" t="s">
        <v>2228</v>
      </c>
      <c r="L7341" t="s">
        <v>137</v>
      </c>
      <c r="M7341" t="s">
        <v>243</v>
      </c>
      <c r="N7341" t="s">
        <v>244</v>
      </c>
      <c r="O7341">
        <f t="shared" si="114"/>
        <v>2015</v>
      </c>
    </row>
    <row r="7342" spans="1:15" x14ac:dyDescent="0.3">
      <c r="A7342" t="s">
        <v>8624</v>
      </c>
      <c r="B7342" s="7">
        <v>41846</v>
      </c>
      <c r="C7342" t="s">
        <v>3647</v>
      </c>
      <c r="D7342" t="s">
        <v>4574</v>
      </c>
      <c r="E7342">
        <v>67.88</v>
      </c>
      <c r="F7342">
        <v>2</v>
      </c>
      <c r="G7342">
        <v>0</v>
      </c>
      <c r="H7342">
        <v>18.3276</v>
      </c>
      <c r="I7342" t="s">
        <v>32</v>
      </c>
      <c r="J7342" t="s">
        <v>39</v>
      </c>
      <c r="K7342" t="s">
        <v>4575</v>
      </c>
      <c r="L7342" t="s">
        <v>35</v>
      </c>
      <c r="M7342" t="s">
        <v>1129</v>
      </c>
      <c r="N7342" t="s">
        <v>1539</v>
      </c>
      <c r="O7342">
        <f t="shared" si="114"/>
        <v>2014</v>
      </c>
    </row>
    <row r="7343" spans="1:15" x14ac:dyDescent="0.3">
      <c r="A7343" t="s">
        <v>8624</v>
      </c>
      <c r="B7343" s="7">
        <v>41846</v>
      </c>
      <c r="C7343" t="s">
        <v>3647</v>
      </c>
      <c r="D7343" t="s">
        <v>232</v>
      </c>
      <c r="E7343">
        <v>162.88999999999999</v>
      </c>
      <c r="F7343">
        <v>13</v>
      </c>
      <c r="G7343">
        <v>0</v>
      </c>
      <c r="H7343">
        <v>76.558300000000003</v>
      </c>
      <c r="I7343" t="s">
        <v>44</v>
      </c>
      <c r="J7343" t="s">
        <v>45</v>
      </c>
      <c r="K7343" t="s">
        <v>233</v>
      </c>
      <c r="L7343" t="s">
        <v>35</v>
      </c>
      <c r="M7343" t="s">
        <v>1129</v>
      </c>
      <c r="N7343" t="s">
        <v>1539</v>
      </c>
      <c r="O7343">
        <f t="shared" si="114"/>
        <v>2014</v>
      </c>
    </row>
    <row r="7344" spans="1:15" x14ac:dyDescent="0.3">
      <c r="A7344" t="s">
        <v>8624</v>
      </c>
      <c r="B7344" s="7">
        <v>41846</v>
      </c>
      <c r="C7344" t="s">
        <v>3647</v>
      </c>
      <c r="D7344" t="s">
        <v>6886</v>
      </c>
      <c r="E7344">
        <v>25.71</v>
      </c>
      <c r="F7344">
        <v>3</v>
      </c>
      <c r="G7344">
        <v>0</v>
      </c>
      <c r="H7344">
        <v>9.2555999999999994</v>
      </c>
      <c r="I7344" t="s">
        <v>32</v>
      </c>
      <c r="J7344" t="s">
        <v>63</v>
      </c>
      <c r="K7344" t="s">
        <v>6887</v>
      </c>
      <c r="L7344" t="s">
        <v>35</v>
      </c>
      <c r="M7344" t="s">
        <v>1129</v>
      </c>
      <c r="N7344" t="s">
        <v>1539</v>
      </c>
      <c r="O7344">
        <f t="shared" si="114"/>
        <v>2014</v>
      </c>
    </row>
    <row r="7345" spans="1:15" x14ac:dyDescent="0.3">
      <c r="A7345" t="s">
        <v>8625</v>
      </c>
      <c r="B7345" s="7">
        <v>41999</v>
      </c>
      <c r="C7345" t="s">
        <v>151</v>
      </c>
      <c r="D7345" t="s">
        <v>3121</v>
      </c>
      <c r="E7345">
        <v>191.88</v>
      </c>
      <c r="F7345">
        <v>6</v>
      </c>
      <c r="G7345">
        <v>0</v>
      </c>
      <c r="H7345">
        <v>19.187999999999999</v>
      </c>
      <c r="I7345" t="s">
        <v>44</v>
      </c>
      <c r="J7345" t="s">
        <v>58</v>
      </c>
      <c r="K7345" t="s">
        <v>3122</v>
      </c>
      <c r="L7345" t="s">
        <v>137</v>
      </c>
      <c r="M7345" t="s">
        <v>243</v>
      </c>
      <c r="N7345" t="s">
        <v>244</v>
      </c>
      <c r="O7345">
        <f t="shared" si="114"/>
        <v>2014</v>
      </c>
    </row>
    <row r="7346" spans="1:15" x14ac:dyDescent="0.3">
      <c r="A7346" t="s">
        <v>8626</v>
      </c>
      <c r="B7346" s="7">
        <v>43080</v>
      </c>
      <c r="C7346" t="s">
        <v>42</v>
      </c>
      <c r="D7346" t="s">
        <v>713</v>
      </c>
      <c r="E7346">
        <v>721.875</v>
      </c>
      <c r="F7346">
        <v>6</v>
      </c>
      <c r="G7346">
        <v>0.45</v>
      </c>
      <c r="H7346">
        <v>-420</v>
      </c>
      <c r="I7346" t="s">
        <v>32</v>
      </c>
      <c r="J7346" t="s">
        <v>53</v>
      </c>
      <c r="K7346" t="s">
        <v>714</v>
      </c>
      <c r="L7346" t="s">
        <v>35</v>
      </c>
      <c r="M7346" t="s">
        <v>55</v>
      </c>
      <c r="N7346" t="s">
        <v>1347</v>
      </c>
      <c r="O7346">
        <f t="shared" si="114"/>
        <v>2017</v>
      </c>
    </row>
    <row r="7347" spans="1:15" x14ac:dyDescent="0.3">
      <c r="A7347" t="s">
        <v>8626</v>
      </c>
      <c r="B7347" s="7">
        <v>43080</v>
      </c>
      <c r="C7347" t="s">
        <v>42</v>
      </c>
      <c r="D7347" t="s">
        <v>1578</v>
      </c>
      <c r="E7347">
        <v>73.567999999999998</v>
      </c>
      <c r="F7347">
        <v>4</v>
      </c>
      <c r="G7347">
        <v>0.2</v>
      </c>
      <c r="H7347">
        <v>-16.552800000000001</v>
      </c>
      <c r="I7347" t="s">
        <v>69</v>
      </c>
      <c r="J7347" t="s">
        <v>70</v>
      </c>
      <c r="K7347" t="s">
        <v>1579</v>
      </c>
      <c r="L7347" t="s">
        <v>35</v>
      </c>
      <c r="M7347" t="s">
        <v>55</v>
      </c>
      <c r="N7347" t="s">
        <v>1347</v>
      </c>
      <c r="O7347">
        <f t="shared" si="114"/>
        <v>2017</v>
      </c>
    </row>
    <row r="7348" spans="1:15" x14ac:dyDescent="0.3">
      <c r="A7348" t="s">
        <v>8626</v>
      </c>
      <c r="B7348" s="7">
        <v>43080</v>
      </c>
      <c r="C7348" t="s">
        <v>42</v>
      </c>
      <c r="D7348" t="s">
        <v>773</v>
      </c>
      <c r="E7348">
        <v>13.584</v>
      </c>
      <c r="F7348">
        <v>1</v>
      </c>
      <c r="G7348">
        <v>0.2</v>
      </c>
      <c r="H7348">
        <v>1.3584000000000001</v>
      </c>
      <c r="I7348" t="s">
        <v>44</v>
      </c>
      <c r="J7348" t="s">
        <v>66</v>
      </c>
      <c r="K7348" t="s">
        <v>774</v>
      </c>
      <c r="L7348" t="s">
        <v>35</v>
      </c>
      <c r="M7348" t="s">
        <v>55</v>
      </c>
      <c r="N7348" t="s">
        <v>1347</v>
      </c>
      <c r="O7348">
        <f t="shared" si="114"/>
        <v>2017</v>
      </c>
    </row>
    <row r="7349" spans="1:15" x14ac:dyDescent="0.3">
      <c r="A7349" t="s">
        <v>8626</v>
      </c>
      <c r="B7349" s="7">
        <v>43080</v>
      </c>
      <c r="C7349" t="s">
        <v>42</v>
      </c>
      <c r="D7349" t="s">
        <v>1403</v>
      </c>
      <c r="E7349">
        <v>64.784000000000006</v>
      </c>
      <c r="F7349">
        <v>1</v>
      </c>
      <c r="G7349">
        <v>0.2</v>
      </c>
      <c r="H7349">
        <v>-12.147</v>
      </c>
      <c r="I7349" t="s">
        <v>32</v>
      </c>
      <c r="J7349" t="s">
        <v>39</v>
      </c>
      <c r="K7349" t="s">
        <v>1404</v>
      </c>
      <c r="L7349" t="s">
        <v>35</v>
      </c>
      <c r="M7349" t="s">
        <v>55</v>
      </c>
      <c r="N7349" t="s">
        <v>1347</v>
      </c>
      <c r="O7349">
        <f t="shared" si="114"/>
        <v>2017</v>
      </c>
    </row>
    <row r="7350" spans="1:15" x14ac:dyDescent="0.3">
      <c r="A7350" t="s">
        <v>8627</v>
      </c>
      <c r="B7350" s="7">
        <v>41701</v>
      </c>
      <c r="C7350" t="s">
        <v>5971</v>
      </c>
      <c r="D7350" t="s">
        <v>4309</v>
      </c>
      <c r="E7350">
        <v>176.77199999999999</v>
      </c>
      <c r="F7350">
        <v>3</v>
      </c>
      <c r="G7350">
        <v>0.8</v>
      </c>
      <c r="H7350">
        <v>-459.60719999999998</v>
      </c>
      <c r="I7350" t="s">
        <v>44</v>
      </c>
      <c r="J7350" t="s">
        <v>76</v>
      </c>
      <c r="K7350" t="s">
        <v>4310</v>
      </c>
      <c r="L7350" t="s">
        <v>99</v>
      </c>
      <c r="M7350" t="s">
        <v>100</v>
      </c>
      <c r="N7350" t="s">
        <v>171</v>
      </c>
      <c r="O7350">
        <f t="shared" si="114"/>
        <v>2014</v>
      </c>
    </row>
    <row r="7351" spans="1:15" x14ac:dyDescent="0.3">
      <c r="A7351" t="s">
        <v>8628</v>
      </c>
      <c r="B7351" s="7">
        <v>43029</v>
      </c>
      <c r="C7351" t="s">
        <v>625</v>
      </c>
      <c r="D7351" t="s">
        <v>2146</v>
      </c>
      <c r="E7351">
        <v>38.82</v>
      </c>
      <c r="F7351">
        <v>6</v>
      </c>
      <c r="G7351">
        <v>0</v>
      </c>
      <c r="H7351">
        <v>19.41</v>
      </c>
      <c r="I7351" t="s">
        <v>44</v>
      </c>
      <c r="J7351" t="s">
        <v>73</v>
      </c>
      <c r="K7351" t="s">
        <v>2147</v>
      </c>
      <c r="L7351" t="s">
        <v>99</v>
      </c>
      <c r="M7351" t="s">
        <v>108</v>
      </c>
      <c r="N7351" t="s">
        <v>2239</v>
      </c>
      <c r="O7351">
        <f t="shared" si="114"/>
        <v>2017</v>
      </c>
    </row>
    <row r="7352" spans="1:15" x14ac:dyDescent="0.3">
      <c r="A7352" t="s">
        <v>8628</v>
      </c>
      <c r="B7352" s="7">
        <v>43029</v>
      </c>
      <c r="C7352" t="s">
        <v>625</v>
      </c>
      <c r="D7352" t="s">
        <v>859</v>
      </c>
      <c r="E7352">
        <v>21.9</v>
      </c>
      <c r="F7352">
        <v>5</v>
      </c>
      <c r="G7352">
        <v>0</v>
      </c>
      <c r="H7352">
        <v>10.512</v>
      </c>
      <c r="I7352" t="s">
        <v>44</v>
      </c>
      <c r="J7352" t="s">
        <v>73</v>
      </c>
      <c r="K7352" t="s">
        <v>860</v>
      </c>
      <c r="L7352" t="s">
        <v>99</v>
      </c>
      <c r="M7352" t="s">
        <v>108</v>
      </c>
      <c r="N7352" t="s">
        <v>2239</v>
      </c>
      <c r="O7352">
        <f t="shared" si="114"/>
        <v>2017</v>
      </c>
    </row>
    <row r="7353" spans="1:15" x14ac:dyDescent="0.3">
      <c r="A7353" t="s">
        <v>8629</v>
      </c>
      <c r="B7353" s="7">
        <v>43049</v>
      </c>
      <c r="C7353" t="s">
        <v>3570</v>
      </c>
      <c r="D7353" t="s">
        <v>1398</v>
      </c>
      <c r="E7353">
        <v>111.79</v>
      </c>
      <c r="F7353">
        <v>7</v>
      </c>
      <c r="G7353">
        <v>0</v>
      </c>
      <c r="H7353">
        <v>43.598100000000002</v>
      </c>
      <c r="I7353" t="s">
        <v>69</v>
      </c>
      <c r="J7353" t="s">
        <v>148</v>
      </c>
      <c r="K7353" t="s">
        <v>1399</v>
      </c>
      <c r="L7353" t="s">
        <v>47</v>
      </c>
      <c r="M7353" t="s">
        <v>48</v>
      </c>
      <c r="N7353" t="s">
        <v>8630</v>
      </c>
      <c r="O7353">
        <f t="shared" si="114"/>
        <v>2017</v>
      </c>
    </row>
    <row r="7354" spans="1:15" x14ac:dyDescent="0.3">
      <c r="A7354" t="s">
        <v>8631</v>
      </c>
      <c r="B7354" s="7">
        <v>42810</v>
      </c>
      <c r="C7354" t="s">
        <v>2754</v>
      </c>
      <c r="D7354" t="s">
        <v>3141</v>
      </c>
      <c r="E7354">
        <v>445.44</v>
      </c>
      <c r="F7354">
        <v>8</v>
      </c>
      <c r="G7354">
        <v>0.4</v>
      </c>
      <c r="H7354">
        <v>-81.664000000000001</v>
      </c>
      <c r="I7354" t="s">
        <v>69</v>
      </c>
      <c r="J7354" t="s">
        <v>70</v>
      </c>
      <c r="K7354" t="s">
        <v>3142</v>
      </c>
      <c r="L7354" t="s">
        <v>137</v>
      </c>
      <c r="M7354" t="s">
        <v>445</v>
      </c>
      <c r="N7354" t="s">
        <v>994</v>
      </c>
      <c r="O7354">
        <f t="shared" si="114"/>
        <v>2017</v>
      </c>
    </row>
    <row r="7355" spans="1:15" x14ac:dyDescent="0.3">
      <c r="A7355" t="s">
        <v>8632</v>
      </c>
      <c r="B7355" s="7">
        <v>42635</v>
      </c>
      <c r="C7355" t="s">
        <v>2712</v>
      </c>
      <c r="D7355" t="s">
        <v>2120</v>
      </c>
      <c r="E7355">
        <v>16.52</v>
      </c>
      <c r="F7355">
        <v>5</v>
      </c>
      <c r="G7355">
        <v>0.2</v>
      </c>
      <c r="H7355">
        <v>5.3689999999999998</v>
      </c>
      <c r="I7355" t="s">
        <v>44</v>
      </c>
      <c r="J7355" t="s">
        <v>45</v>
      </c>
      <c r="K7355" t="s">
        <v>2121</v>
      </c>
      <c r="L7355" t="s">
        <v>137</v>
      </c>
      <c r="M7355" t="s">
        <v>138</v>
      </c>
      <c r="N7355" t="s">
        <v>139</v>
      </c>
      <c r="O7355">
        <f t="shared" si="114"/>
        <v>2016</v>
      </c>
    </row>
    <row r="7356" spans="1:15" x14ac:dyDescent="0.3">
      <c r="A7356" t="s">
        <v>8633</v>
      </c>
      <c r="B7356" s="7">
        <v>42772</v>
      </c>
      <c r="C7356" t="s">
        <v>2775</v>
      </c>
      <c r="D7356" t="s">
        <v>7892</v>
      </c>
      <c r="E7356">
        <v>29.9</v>
      </c>
      <c r="F7356">
        <v>5</v>
      </c>
      <c r="G7356">
        <v>0</v>
      </c>
      <c r="H7356">
        <v>13.455</v>
      </c>
      <c r="I7356" t="s">
        <v>44</v>
      </c>
      <c r="J7356" t="s">
        <v>85</v>
      </c>
      <c r="K7356" t="s">
        <v>7893</v>
      </c>
      <c r="L7356" t="s">
        <v>47</v>
      </c>
      <c r="M7356" t="s">
        <v>48</v>
      </c>
      <c r="N7356" t="s">
        <v>120</v>
      </c>
      <c r="O7356">
        <f t="shared" si="114"/>
        <v>2017</v>
      </c>
    </row>
    <row r="7357" spans="1:15" x14ac:dyDescent="0.3">
      <c r="A7357" t="s">
        <v>8634</v>
      </c>
      <c r="B7357" s="7">
        <v>42369</v>
      </c>
      <c r="C7357" t="s">
        <v>5917</v>
      </c>
      <c r="D7357" t="s">
        <v>3227</v>
      </c>
      <c r="E7357">
        <v>116.4</v>
      </c>
      <c r="F7357">
        <v>8</v>
      </c>
      <c r="G7357">
        <v>0</v>
      </c>
      <c r="H7357">
        <v>52.38</v>
      </c>
      <c r="I7357" t="s">
        <v>44</v>
      </c>
      <c r="J7357" t="s">
        <v>73</v>
      </c>
      <c r="K7357" t="s">
        <v>3228</v>
      </c>
      <c r="L7357" t="s">
        <v>99</v>
      </c>
      <c r="M7357" t="s">
        <v>216</v>
      </c>
      <c r="N7357" t="s">
        <v>779</v>
      </c>
      <c r="O7357">
        <f t="shared" si="114"/>
        <v>2015</v>
      </c>
    </row>
    <row r="7358" spans="1:15" x14ac:dyDescent="0.3">
      <c r="A7358" t="s">
        <v>8635</v>
      </c>
      <c r="B7358" s="7">
        <v>42652</v>
      </c>
      <c r="C7358" t="s">
        <v>4641</v>
      </c>
      <c r="D7358" t="s">
        <v>3629</v>
      </c>
      <c r="E7358">
        <v>1.4079999999999999</v>
      </c>
      <c r="F7358">
        <v>1</v>
      </c>
      <c r="G7358">
        <v>0.2</v>
      </c>
      <c r="H7358">
        <v>0.15840000000000001</v>
      </c>
      <c r="I7358" t="s">
        <v>44</v>
      </c>
      <c r="J7358" t="s">
        <v>66</v>
      </c>
      <c r="K7358" t="s">
        <v>3630</v>
      </c>
      <c r="L7358" t="s">
        <v>47</v>
      </c>
      <c r="M7358" t="s">
        <v>281</v>
      </c>
      <c r="N7358" t="s">
        <v>486</v>
      </c>
      <c r="O7358">
        <f t="shared" si="114"/>
        <v>2016</v>
      </c>
    </row>
    <row r="7359" spans="1:15" x14ac:dyDescent="0.3">
      <c r="A7359" t="s">
        <v>8635</v>
      </c>
      <c r="B7359" s="7">
        <v>42652</v>
      </c>
      <c r="C7359" t="s">
        <v>4641</v>
      </c>
      <c r="D7359" t="s">
        <v>3715</v>
      </c>
      <c r="E7359">
        <v>169.56800000000001</v>
      </c>
      <c r="F7359">
        <v>2</v>
      </c>
      <c r="G7359">
        <v>0.2</v>
      </c>
      <c r="H7359">
        <v>0</v>
      </c>
      <c r="I7359" t="s">
        <v>32</v>
      </c>
      <c r="J7359" t="s">
        <v>63</v>
      </c>
      <c r="K7359" t="s">
        <v>3716</v>
      </c>
      <c r="L7359" t="s">
        <v>47</v>
      </c>
      <c r="M7359" t="s">
        <v>281</v>
      </c>
      <c r="N7359" t="s">
        <v>486</v>
      </c>
      <c r="O7359">
        <f t="shared" si="114"/>
        <v>2016</v>
      </c>
    </row>
    <row r="7360" spans="1:15" x14ac:dyDescent="0.3">
      <c r="A7360" t="s">
        <v>8636</v>
      </c>
      <c r="B7360" s="7">
        <v>42003</v>
      </c>
      <c r="C7360" t="s">
        <v>7093</v>
      </c>
      <c r="D7360" t="s">
        <v>2054</v>
      </c>
      <c r="E7360">
        <v>251.964</v>
      </c>
      <c r="F7360">
        <v>6</v>
      </c>
      <c r="G7360">
        <v>0.4</v>
      </c>
      <c r="H7360">
        <v>-50.392800000000001</v>
      </c>
      <c r="I7360" t="s">
        <v>69</v>
      </c>
      <c r="J7360" t="s">
        <v>70</v>
      </c>
      <c r="K7360" t="s">
        <v>2055</v>
      </c>
      <c r="L7360" t="s">
        <v>137</v>
      </c>
      <c r="M7360" t="s">
        <v>138</v>
      </c>
      <c r="N7360" t="s">
        <v>139</v>
      </c>
      <c r="O7360">
        <f t="shared" si="114"/>
        <v>2014</v>
      </c>
    </row>
    <row r="7361" spans="1:15" x14ac:dyDescent="0.3">
      <c r="A7361" t="s">
        <v>8636</v>
      </c>
      <c r="B7361" s="7">
        <v>42003</v>
      </c>
      <c r="C7361" t="s">
        <v>7093</v>
      </c>
      <c r="D7361" t="s">
        <v>1085</v>
      </c>
      <c r="E7361">
        <v>523.76400000000001</v>
      </c>
      <c r="F7361">
        <v>3</v>
      </c>
      <c r="G7361">
        <v>0.4</v>
      </c>
      <c r="H7361">
        <v>-192.04679999999999</v>
      </c>
      <c r="I7361" t="s">
        <v>32</v>
      </c>
      <c r="J7361" t="s">
        <v>53</v>
      </c>
      <c r="K7361" t="s">
        <v>1086</v>
      </c>
      <c r="L7361" t="s">
        <v>137</v>
      </c>
      <c r="M7361" t="s">
        <v>138</v>
      </c>
      <c r="N7361" t="s">
        <v>139</v>
      </c>
      <c r="O7361">
        <f t="shared" si="114"/>
        <v>2014</v>
      </c>
    </row>
    <row r="7362" spans="1:15" x14ac:dyDescent="0.3">
      <c r="A7362" t="s">
        <v>8637</v>
      </c>
      <c r="B7362" s="7">
        <v>42472</v>
      </c>
      <c r="C7362" t="s">
        <v>5099</v>
      </c>
      <c r="D7362" t="s">
        <v>4038</v>
      </c>
      <c r="E7362">
        <v>19.440000000000001</v>
      </c>
      <c r="F7362">
        <v>3</v>
      </c>
      <c r="G7362">
        <v>0</v>
      </c>
      <c r="H7362">
        <v>9.3312000000000008</v>
      </c>
      <c r="I7362" t="s">
        <v>44</v>
      </c>
      <c r="J7362" t="s">
        <v>85</v>
      </c>
      <c r="K7362" t="s">
        <v>4039</v>
      </c>
      <c r="L7362" t="s">
        <v>47</v>
      </c>
      <c r="M7362" t="s">
        <v>48</v>
      </c>
      <c r="N7362" t="s">
        <v>49</v>
      </c>
      <c r="O7362">
        <f t="shared" ref="O7362:O7425" si="115">YEAR(B7362)</f>
        <v>2016</v>
      </c>
    </row>
    <row r="7363" spans="1:15" x14ac:dyDescent="0.3">
      <c r="A7363" t="s">
        <v>8637</v>
      </c>
      <c r="B7363" s="7">
        <v>42472</v>
      </c>
      <c r="C7363" t="s">
        <v>5099</v>
      </c>
      <c r="D7363" t="s">
        <v>1403</v>
      </c>
      <c r="E7363">
        <v>194.352</v>
      </c>
      <c r="F7363">
        <v>3</v>
      </c>
      <c r="G7363">
        <v>0.2</v>
      </c>
      <c r="H7363">
        <v>-36.441000000000003</v>
      </c>
      <c r="I7363" t="s">
        <v>32</v>
      </c>
      <c r="J7363" t="s">
        <v>39</v>
      </c>
      <c r="K7363" t="s">
        <v>1404</v>
      </c>
      <c r="L7363" t="s">
        <v>47</v>
      </c>
      <c r="M7363" t="s">
        <v>48</v>
      </c>
      <c r="N7363" t="s">
        <v>49</v>
      </c>
      <c r="O7363">
        <f t="shared" si="115"/>
        <v>2016</v>
      </c>
    </row>
    <row r="7364" spans="1:15" x14ac:dyDescent="0.3">
      <c r="A7364" t="s">
        <v>8637</v>
      </c>
      <c r="B7364" s="7">
        <v>42472</v>
      </c>
      <c r="C7364" t="s">
        <v>5099</v>
      </c>
      <c r="D7364" t="s">
        <v>2704</v>
      </c>
      <c r="E7364">
        <v>36.624000000000002</v>
      </c>
      <c r="F7364">
        <v>3</v>
      </c>
      <c r="G7364">
        <v>0.2</v>
      </c>
      <c r="H7364">
        <v>13.734</v>
      </c>
      <c r="I7364" t="s">
        <v>44</v>
      </c>
      <c r="J7364" t="s">
        <v>73</v>
      </c>
      <c r="K7364" t="s">
        <v>2705</v>
      </c>
      <c r="L7364" t="s">
        <v>47</v>
      </c>
      <c r="M7364" t="s">
        <v>48</v>
      </c>
      <c r="N7364" t="s">
        <v>49</v>
      </c>
      <c r="O7364">
        <f t="shared" si="115"/>
        <v>2016</v>
      </c>
    </row>
    <row r="7365" spans="1:15" x14ac:dyDescent="0.3">
      <c r="A7365" t="s">
        <v>8638</v>
      </c>
      <c r="B7365" s="7">
        <v>42702</v>
      </c>
      <c r="C7365" t="s">
        <v>776</v>
      </c>
      <c r="D7365" t="s">
        <v>2979</v>
      </c>
      <c r="E7365">
        <v>340.18200000000002</v>
      </c>
      <c r="F7365">
        <v>3</v>
      </c>
      <c r="G7365">
        <v>0.4</v>
      </c>
      <c r="H7365">
        <v>-73.706100000000006</v>
      </c>
      <c r="I7365" t="s">
        <v>69</v>
      </c>
      <c r="J7365" t="s">
        <v>70</v>
      </c>
      <c r="K7365" t="s">
        <v>2980</v>
      </c>
      <c r="L7365" t="s">
        <v>137</v>
      </c>
      <c r="M7365" t="s">
        <v>138</v>
      </c>
      <c r="N7365" t="s">
        <v>139</v>
      </c>
      <c r="O7365">
        <f t="shared" si="115"/>
        <v>2016</v>
      </c>
    </row>
    <row r="7366" spans="1:15" x14ac:dyDescent="0.3">
      <c r="A7366" t="s">
        <v>8638</v>
      </c>
      <c r="B7366" s="7">
        <v>42702</v>
      </c>
      <c r="C7366" t="s">
        <v>776</v>
      </c>
      <c r="D7366" t="s">
        <v>4406</v>
      </c>
      <c r="E7366">
        <v>12.672000000000001</v>
      </c>
      <c r="F7366">
        <v>8</v>
      </c>
      <c r="G7366">
        <v>0.2</v>
      </c>
      <c r="H7366">
        <v>2.6928000000000001</v>
      </c>
      <c r="I7366" t="s">
        <v>44</v>
      </c>
      <c r="J7366" t="s">
        <v>241</v>
      </c>
      <c r="K7366" t="s">
        <v>4407</v>
      </c>
      <c r="L7366" t="s">
        <v>137</v>
      </c>
      <c r="M7366" t="s">
        <v>138</v>
      </c>
      <c r="N7366" t="s">
        <v>139</v>
      </c>
      <c r="O7366">
        <f t="shared" si="115"/>
        <v>2016</v>
      </c>
    </row>
    <row r="7367" spans="1:15" x14ac:dyDescent="0.3">
      <c r="A7367" t="s">
        <v>8638</v>
      </c>
      <c r="B7367" s="7">
        <v>42702</v>
      </c>
      <c r="C7367" t="s">
        <v>776</v>
      </c>
      <c r="D7367" t="s">
        <v>5265</v>
      </c>
      <c r="E7367">
        <v>6.8879999999999999</v>
      </c>
      <c r="F7367">
        <v>2</v>
      </c>
      <c r="G7367">
        <v>0.7</v>
      </c>
      <c r="H7367">
        <v>-5.0511999999999997</v>
      </c>
      <c r="I7367" t="s">
        <v>44</v>
      </c>
      <c r="J7367" t="s">
        <v>73</v>
      </c>
      <c r="K7367" t="s">
        <v>5266</v>
      </c>
      <c r="L7367" t="s">
        <v>137</v>
      </c>
      <c r="M7367" t="s">
        <v>138</v>
      </c>
      <c r="N7367" t="s">
        <v>139</v>
      </c>
      <c r="O7367">
        <f t="shared" si="115"/>
        <v>2016</v>
      </c>
    </row>
    <row r="7368" spans="1:15" x14ac:dyDescent="0.3">
      <c r="A7368" t="s">
        <v>8638</v>
      </c>
      <c r="B7368" s="7">
        <v>42702</v>
      </c>
      <c r="C7368" t="s">
        <v>776</v>
      </c>
      <c r="D7368" t="s">
        <v>5739</v>
      </c>
      <c r="E7368">
        <v>32.543999999999997</v>
      </c>
      <c r="F7368">
        <v>2</v>
      </c>
      <c r="G7368">
        <v>0.2</v>
      </c>
      <c r="H7368">
        <v>-7.7291999999999996</v>
      </c>
      <c r="I7368" t="s">
        <v>44</v>
      </c>
      <c r="J7368" t="s">
        <v>58</v>
      </c>
      <c r="K7368" t="s">
        <v>5740</v>
      </c>
      <c r="L7368" t="s">
        <v>137</v>
      </c>
      <c r="M7368" t="s">
        <v>138</v>
      </c>
      <c r="N7368" t="s">
        <v>139</v>
      </c>
      <c r="O7368">
        <f t="shared" si="115"/>
        <v>2016</v>
      </c>
    </row>
    <row r="7369" spans="1:15" x14ac:dyDescent="0.3">
      <c r="A7369" t="s">
        <v>8638</v>
      </c>
      <c r="B7369" s="7">
        <v>42702</v>
      </c>
      <c r="C7369" t="s">
        <v>776</v>
      </c>
      <c r="D7369" t="s">
        <v>1625</v>
      </c>
      <c r="E7369">
        <v>347.80200000000002</v>
      </c>
      <c r="F7369">
        <v>7</v>
      </c>
      <c r="G7369">
        <v>0.3</v>
      </c>
      <c r="H7369">
        <v>-24.843</v>
      </c>
      <c r="I7369" t="s">
        <v>32</v>
      </c>
      <c r="J7369" t="s">
        <v>39</v>
      </c>
      <c r="K7369" t="s">
        <v>1626</v>
      </c>
      <c r="L7369" t="s">
        <v>137</v>
      </c>
      <c r="M7369" t="s">
        <v>138</v>
      </c>
      <c r="N7369" t="s">
        <v>139</v>
      </c>
      <c r="O7369">
        <f t="shared" si="115"/>
        <v>2016</v>
      </c>
    </row>
    <row r="7370" spans="1:15" x14ac:dyDescent="0.3">
      <c r="A7370" t="s">
        <v>8639</v>
      </c>
      <c r="B7370" s="7">
        <v>42840</v>
      </c>
      <c r="C7370" t="s">
        <v>1223</v>
      </c>
      <c r="D7370" t="s">
        <v>293</v>
      </c>
      <c r="E7370">
        <v>15.57</v>
      </c>
      <c r="F7370">
        <v>3</v>
      </c>
      <c r="G7370">
        <v>0.7</v>
      </c>
      <c r="H7370">
        <v>-11.936999999999999</v>
      </c>
      <c r="I7370" t="s">
        <v>44</v>
      </c>
      <c r="J7370" t="s">
        <v>73</v>
      </c>
      <c r="K7370" t="s">
        <v>294</v>
      </c>
      <c r="L7370" t="s">
        <v>35</v>
      </c>
      <c r="M7370" t="s">
        <v>55</v>
      </c>
      <c r="N7370" t="s">
        <v>1256</v>
      </c>
      <c r="O7370">
        <f t="shared" si="115"/>
        <v>2017</v>
      </c>
    </row>
    <row r="7371" spans="1:15" x14ac:dyDescent="0.3">
      <c r="A7371" t="s">
        <v>8640</v>
      </c>
      <c r="B7371" s="7">
        <v>42072</v>
      </c>
      <c r="C7371" t="s">
        <v>4618</v>
      </c>
      <c r="D7371" t="s">
        <v>2692</v>
      </c>
      <c r="E7371">
        <v>4.6079999999999997</v>
      </c>
      <c r="F7371">
        <v>2</v>
      </c>
      <c r="G7371">
        <v>0.2</v>
      </c>
      <c r="H7371">
        <v>1.6704000000000001</v>
      </c>
      <c r="I7371" t="s">
        <v>44</v>
      </c>
      <c r="J7371" t="s">
        <v>45</v>
      </c>
      <c r="K7371" t="s">
        <v>2693</v>
      </c>
      <c r="L7371" t="s">
        <v>35</v>
      </c>
      <c r="M7371" t="s">
        <v>87</v>
      </c>
      <c r="N7371" t="s">
        <v>4048</v>
      </c>
      <c r="O7371">
        <f t="shared" si="115"/>
        <v>2015</v>
      </c>
    </row>
    <row r="7372" spans="1:15" x14ac:dyDescent="0.3">
      <c r="A7372" t="s">
        <v>8641</v>
      </c>
      <c r="B7372" s="7">
        <v>41940</v>
      </c>
      <c r="C7372" t="s">
        <v>2797</v>
      </c>
      <c r="D7372" t="s">
        <v>3300</v>
      </c>
      <c r="E7372">
        <v>257.98</v>
      </c>
      <c r="F7372">
        <v>2</v>
      </c>
      <c r="G7372">
        <v>0</v>
      </c>
      <c r="H7372">
        <v>74.8142</v>
      </c>
      <c r="I7372" t="s">
        <v>69</v>
      </c>
      <c r="J7372" t="s">
        <v>70</v>
      </c>
      <c r="K7372" t="s">
        <v>3301</v>
      </c>
      <c r="L7372" t="s">
        <v>99</v>
      </c>
      <c r="M7372" t="s">
        <v>3992</v>
      </c>
      <c r="N7372" t="s">
        <v>8642</v>
      </c>
      <c r="O7372">
        <f t="shared" si="115"/>
        <v>2014</v>
      </c>
    </row>
    <row r="7373" spans="1:15" x14ac:dyDescent="0.3">
      <c r="A7373" t="s">
        <v>8643</v>
      </c>
      <c r="B7373" s="7">
        <v>42742</v>
      </c>
      <c r="C7373" t="s">
        <v>3251</v>
      </c>
      <c r="D7373" t="s">
        <v>57</v>
      </c>
      <c r="E7373">
        <v>153.78</v>
      </c>
      <c r="F7373">
        <v>11</v>
      </c>
      <c r="G7373">
        <v>0</v>
      </c>
      <c r="H7373">
        <v>44.596200000000003</v>
      </c>
      <c r="I7373" t="s">
        <v>44</v>
      </c>
      <c r="J7373" t="s">
        <v>58</v>
      </c>
      <c r="K7373" t="s">
        <v>59</v>
      </c>
      <c r="L7373" t="s">
        <v>47</v>
      </c>
      <c r="M7373" t="s">
        <v>48</v>
      </c>
      <c r="N7373" t="s">
        <v>1041</v>
      </c>
      <c r="O7373">
        <f t="shared" si="115"/>
        <v>2017</v>
      </c>
    </row>
    <row r="7374" spans="1:15" x14ac:dyDescent="0.3">
      <c r="A7374" t="s">
        <v>8643</v>
      </c>
      <c r="B7374" s="7">
        <v>42742</v>
      </c>
      <c r="C7374" t="s">
        <v>3251</v>
      </c>
      <c r="D7374" t="s">
        <v>5739</v>
      </c>
      <c r="E7374">
        <v>61.02</v>
      </c>
      <c r="F7374">
        <v>3</v>
      </c>
      <c r="G7374">
        <v>0</v>
      </c>
      <c r="H7374">
        <v>0.61019999999999996</v>
      </c>
      <c r="I7374" t="s">
        <v>44</v>
      </c>
      <c r="J7374" t="s">
        <v>58</v>
      </c>
      <c r="K7374" t="s">
        <v>5740</v>
      </c>
      <c r="L7374" t="s">
        <v>47</v>
      </c>
      <c r="M7374" t="s">
        <v>48</v>
      </c>
      <c r="N7374" t="s">
        <v>1041</v>
      </c>
      <c r="O7374">
        <f t="shared" si="115"/>
        <v>2017</v>
      </c>
    </row>
    <row r="7375" spans="1:15" x14ac:dyDescent="0.3">
      <c r="A7375" t="s">
        <v>8643</v>
      </c>
      <c r="B7375" s="7">
        <v>42742</v>
      </c>
      <c r="C7375" t="s">
        <v>3251</v>
      </c>
      <c r="D7375" t="s">
        <v>8289</v>
      </c>
      <c r="E7375">
        <v>110.11</v>
      </c>
      <c r="F7375">
        <v>7</v>
      </c>
      <c r="G7375">
        <v>0</v>
      </c>
      <c r="H7375">
        <v>31.931899999999999</v>
      </c>
      <c r="I7375" t="s">
        <v>44</v>
      </c>
      <c r="J7375" t="s">
        <v>515</v>
      </c>
      <c r="K7375" t="s">
        <v>8290</v>
      </c>
      <c r="L7375" t="s">
        <v>47</v>
      </c>
      <c r="M7375" t="s">
        <v>48</v>
      </c>
      <c r="N7375" t="s">
        <v>1041</v>
      </c>
      <c r="O7375">
        <f t="shared" si="115"/>
        <v>2017</v>
      </c>
    </row>
    <row r="7376" spans="1:15" x14ac:dyDescent="0.3">
      <c r="A7376" t="s">
        <v>8643</v>
      </c>
      <c r="B7376" s="7">
        <v>42742</v>
      </c>
      <c r="C7376" t="s">
        <v>3251</v>
      </c>
      <c r="D7376" t="s">
        <v>1880</v>
      </c>
      <c r="E7376">
        <v>7.89</v>
      </c>
      <c r="F7376">
        <v>1</v>
      </c>
      <c r="G7376">
        <v>0</v>
      </c>
      <c r="H7376">
        <v>3.5505</v>
      </c>
      <c r="I7376" t="s">
        <v>44</v>
      </c>
      <c r="J7376" t="s">
        <v>241</v>
      </c>
      <c r="K7376" t="s">
        <v>500</v>
      </c>
      <c r="L7376" t="s">
        <v>47</v>
      </c>
      <c r="M7376" t="s">
        <v>48</v>
      </c>
      <c r="N7376" t="s">
        <v>1041</v>
      </c>
      <c r="O7376">
        <f t="shared" si="115"/>
        <v>2017</v>
      </c>
    </row>
    <row r="7377" spans="1:15" x14ac:dyDescent="0.3">
      <c r="A7377" t="s">
        <v>8644</v>
      </c>
      <c r="B7377" s="7">
        <v>42960</v>
      </c>
      <c r="C7377" t="s">
        <v>1143</v>
      </c>
      <c r="D7377" t="s">
        <v>1681</v>
      </c>
      <c r="E7377">
        <v>36.024000000000001</v>
      </c>
      <c r="F7377">
        <v>3</v>
      </c>
      <c r="G7377">
        <v>0.2</v>
      </c>
      <c r="H7377">
        <v>11.707800000000001</v>
      </c>
      <c r="I7377" t="s">
        <v>44</v>
      </c>
      <c r="J7377" t="s">
        <v>73</v>
      </c>
      <c r="K7377" t="s">
        <v>1682</v>
      </c>
      <c r="L7377" t="s">
        <v>47</v>
      </c>
      <c r="M7377" t="s">
        <v>48</v>
      </c>
      <c r="N7377" t="s">
        <v>840</v>
      </c>
      <c r="O7377">
        <f t="shared" si="115"/>
        <v>2017</v>
      </c>
    </row>
    <row r="7378" spans="1:15" x14ac:dyDescent="0.3">
      <c r="A7378" t="s">
        <v>8645</v>
      </c>
      <c r="B7378" s="7">
        <v>43041</v>
      </c>
      <c r="C7378" t="s">
        <v>458</v>
      </c>
      <c r="D7378" t="s">
        <v>773</v>
      </c>
      <c r="E7378">
        <v>54.335999999999999</v>
      </c>
      <c r="F7378">
        <v>4</v>
      </c>
      <c r="G7378">
        <v>0.2</v>
      </c>
      <c r="H7378">
        <v>5.4336000000000002</v>
      </c>
      <c r="I7378" t="s">
        <v>44</v>
      </c>
      <c r="J7378" t="s">
        <v>66</v>
      </c>
      <c r="K7378" t="s">
        <v>774</v>
      </c>
      <c r="L7378" t="s">
        <v>99</v>
      </c>
      <c r="M7378" t="s">
        <v>193</v>
      </c>
      <c r="N7378" t="s">
        <v>481</v>
      </c>
      <c r="O7378">
        <f t="shared" si="115"/>
        <v>2017</v>
      </c>
    </row>
    <row r="7379" spans="1:15" x14ac:dyDescent="0.3">
      <c r="A7379" t="s">
        <v>8646</v>
      </c>
      <c r="B7379" s="7">
        <v>41901</v>
      </c>
      <c r="C7379" t="s">
        <v>2210</v>
      </c>
      <c r="D7379" t="s">
        <v>1449</v>
      </c>
      <c r="E7379">
        <v>92.52</v>
      </c>
      <c r="F7379">
        <v>6</v>
      </c>
      <c r="G7379">
        <v>0</v>
      </c>
      <c r="H7379">
        <v>24.980399999999999</v>
      </c>
      <c r="I7379" t="s">
        <v>44</v>
      </c>
      <c r="J7379" t="s">
        <v>58</v>
      </c>
      <c r="K7379" t="s">
        <v>1450</v>
      </c>
      <c r="L7379" t="s">
        <v>47</v>
      </c>
      <c r="M7379" t="s">
        <v>93</v>
      </c>
      <c r="N7379" t="s">
        <v>94</v>
      </c>
      <c r="O7379">
        <f t="shared" si="115"/>
        <v>2014</v>
      </c>
    </row>
    <row r="7380" spans="1:15" x14ac:dyDescent="0.3">
      <c r="A7380" t="s">
        <v>8647</v>
      </c>
      <c r="B7380" s="7">
        <v>42155</v>
      </c>
      <c r="C7380" t="s">
        <v>7419</v>
      </c>
      <c r="D7380" t="s">
        <v>3663</v>
      </c>
      <c r="E7380">
        <v>10.272</v>
      </c>
      <c r="F7380">
        <v>3</v>
      </c>
      <c r="G7380">
        <v>0.2</v>
      </c>
      <c r="H7380">
        <v>1.1556</v>
      </c>
      <c r="I7380" t="s">
        <v>44</v>
      </c>
      <c r="J7380" t="s">
        <v>66</v>
      </c>
      <c r="K7380" t="s">
        <v>3664</v>
      </c>
      <c r="L7380" t="s">
        <v>35</v>
      </c>
      <c r="M7380" t="s">
        <v>87</v>
      </c>
      <c r="N7380" t="s">
        <v>1512</v>
      </c>
      <c r="O7380">
        <f t="shared" si="115"/>
        <v>2015</v>
      </c>
    </row>
    <row r="7381" spans="1:15" x14ac:dyDescent="0.3">
      <c r="A7381" t="s">
        <v>8648</v>
      </c>
      <c r="B7381" s="7">
        <v>42626</v>
      </c>
      <c r="C7381" t="s">
        <v>111</v>
      </c>
      <c r="D7381" t="s">
        <v>3599</v>
      </c>
      <c r="E7381">
        <v>40.74</v>
      </c>
      <c r="F7381">
        <v>3</v>
      </c>
      <c r="G7381">
        <v>0</v>
      </c>
      <c r="H7381">
        <v>0.40739999999999998</v>
      </c>
      <c r="I7381" t="s">
        <v>44</v>
      </c>
      <c r="J7381" t="s">
        <v>58</v>
      </c>
      <c r="K7381" t="s">
        <v>3600</v>
      </c>
      <c r="L7381" t="s">
        <v>99</v>
      </c>
      <c r="M7381" t="s">
        <v>129</v>
      </c>
      <c r="N7381" t="s">
        <v>2223</v>
      </c>
      <c r="O7381">
        <f t="shared" si="115"/>
        <v>2016</v>
      </c>
    </row>
    <row r="7382" spans="1:15" x14ac:dyDescent="0.3">
      <c r="A7382" t="s">
        <v>8648</v>
      </c>
      <c r="B7382" s="7">
        <v>42626</v>
      </c>
      <c r="C7382" t="s">
        <v>111</v>
      </c>
      <c r="D7382" t="s">
        <v>4974</v>
      </c>
      <c r="E7382">
        <v>14.4</v>
      </c>
      <c r="F7382">
        <v>5</v>
      </c>
      <c r="G7382">
        <v>0</v>
      </c>
      <c r="H7382">
        <v>7.056</v>
      </c>
      <c r="I7382" t="s">
        <v>44</v>
      </c>
      <c r="J7382" t="s">
        <v>45</v>
      </c>
      <c r="K7382" t="s">
        <v>4975</v>
      </c>
      <c r="L7382" t="s">
        <v>99</v>
      </c>
      <c r="M7382" t="s">
        <v>129</v>
      </c>
      <c r="N7382" t="s">
        <v>2223</v>
      </c>
      <c r="O7382">
        <f t="shared" si="115"/>
        <v>2016</v>
      </c>
    </row>
    <row r="7383" spans="1:15" x14ac:dyDescent="0.3">
      <c r="A7383" t="s">
        <v>8648</v>
      </c>
      <c r="B7383" s="7">
        <v>42626</v>
      </c>
      <c r="C7383" t="s">
        <v>111</v>
      </c>
      <c r="D7383" t="s">
        <v>5711</v>
      </c>
      <c r="E7383">
        <v>149.94999999999999</v>
      </c>
      <c r="F7383">
        <v>5</v>
      </c>
      <c r="G7383">
        <v>0</v>
      </c>
      <c r="H7383">
        <v>41.985999999999997</v>
      </c>
      <c r="I7383" t="s">
        <v>69</v>
      </c>
      <c r="J7383" t="s">
        <v>70</v>
      </c>
      <c r="K7383" t="s">
        <v>5712</v>
      </c>
      <c r="L7383" t="s">
        <v>99</v>
      </c>
      <c r="M7383" t="s">
        <v>129</v>
      </c>
      <c r="N7383" t="s">
        <v>2223</v>
      </c>
      <c r="O7383">
        <f t="shared" si="115"/>
        <v>2016</v>
      </c>
    </row>
    <row r="7384" spans="1:15" x14ac:dyDescent="0.3">
      <c r="A7384" t="s">
        <v>8648</v>
      </c>
      <c r="B7384" s="7">
        <v>42626</v>
      </c>
      <c r="C7384" t="s">
        <v>111</v>
      </c>
      <c r="D7384" t="s">
        <v>6094</v>
      </c>
      <c r="E7384">
        <v>16.899999999999999</v>
      </c>
      <c r="F7384">
        <v>2</v>
      </c>
      <c r="G7384">
        <v>0</v>
      </c>
      <c r="H7384">
        <v>5.07</v>
      </c>
      <c r="I7384" t="s">
        <v>44</v>
      </c>
      <c r="J7384" t="s">
        <v>515</v>
      </c>
      <c r="K7384" t="s">
        <v>6095</v>
      </c>
      <c r="L7384" t="s">
        <v>99</v>
      </c>
      <c r="M7384" t="s">
        <v>129</v>
      </c>
      <c r="N7384" t="s">
        <v>2223</v>
      </c>
      <c r="O7384">
        <f t="shared" si="115"/>
        <v>2016</v>
      </c>
    </row>
    <row r="7385" spans="1:15" x14ac:dyDescent="0.3">
      <c r="A7385" t="s">
        <v>8648</v>
      </c>
      <c r="B7385" s="7">
        <v>42626</v>
      </c>
      <c r="C7385" t="s">
        <v>111</v>
      </c>
      <c r="D7385" t="s">
        <v>2428</v>
      </c>
      <c r="E7385">
        <v>17.61</v>
      </c>
      <c r="F7385">
        <v>3</v>
      </c>
      <c r="G7385">
        <v>0</v>
      </c>
      <c r="H7385">
        <v>8.4527999999999999</v>
      </c>
      <c r="I7385" t="s">
        <v>44</v>
      </c>
      <c r="J7385" t="s">
        <v>85</v>
      </c>
      <c r="K7385" t="s">
        <v>2429</v>
      </c>
      <c r="L7385" t="s">
        <v>99</v>
      </c>
      <c r="M7385" t="s">
        <v>129</v>
      </c>
      <c r="N7385" t="s">
        <v>2223</v>
      </c>
      <c r="O7385">
        <f t="shared" si="115"/>
        <v>2016</v>
      </c>
    </row>
    <row r="7386" spans="1:15" x14ac:dyDescent="0.3">
      <c r="A7386" t="s">
        <v>8648</v>
      </c>
      <c r="B7386" s="7">
        <v>42626</v>
      </c>
      <c r="C7386" t="s">
        <v>111</v>
      </c>
      <c r="D7386" t="s">
        <v>4029</v>
      </c>
      <c r="E7386">
        <v>378</v>
      </c>
      <c r="F7386">
        <v>2</v>
      </c>
      <c r="G7386">
        <v>0</v>
      </c>
      <c r="H7386">
        <v>136.08000000000001</v>
      </c>
      <c r="I7386" t="s">
        <v>44</v>
      </c>
      <c r="J7386" t="s">
        <v>76</v>
      </c>
      <c r="K7386" t="s">
        <v>4030</v>
      </c>
      <c r="L7386" t="s">
        <v>99</v>
      </c>
      <c r="M7386" t="s">
        <v>129</v>
      </c>
      <c r="N7386" t="s">
        <v>2223</v>
      </c>
      <c r="O7386">
        <f t="shared" si="115"/>
        <v>2016</v>
      </c>
    </row>
    <row r="7387" spans="1:15" x14ac:dyDescent="0.3">
      <c r="A7387" t="s">
        <v>8648</v>
      </c>
      <c r="B7387" s="7">
        <v>42626</v>
      </c>
      <c r="C7387" t="s">
        <v>111</v>
      </c>
      <c r="D7387" t="s">
        <v>3525</v>
      </c>
      <c r="E7387">
        <v>17.64</v>
      </c>
      <c r="F7387">
        <v>3</v>
      </c>
      <c r="G7387">
        <v>0</v>
      </c>
      <c r="H7387">
        <v>8.6435999999999993</v>
      </c>
      <c r="I7387" t="s">
        <v>44</v>
      </c>
      <c r="J7387" t="s">
        <v>85</v>
      </c>
      <c r="K7387" t="s">
        <v>3526</v>
      </c>
      <c r="L7387" t="s">
        <v>99</v>
      </c>
      <c r="M7387" t="s">
        <v>129</v>
      </c>
      <c r="N7387" t="s">
        <v>2223</v>
      </c>
      <c r="O7387">
        <f t="shared" si="115"/>
        <v>2016</v>
      </c>
    </row>
    <row r="7388" spans="1:15" x14ac:dyDescent="0.3">
      <c r="A7388" t="s">
        <v>8648</v>
      </c>
      <c r="B7388" s="7">
        <v>42626</v>
      </c>
      <c r="C7388" t="s">
        <v>111</v>
      </c>
      <c r="D7388" t="s">
        <v>2829</v>
      </c>
      <c r="E7388">
        <v>373.08</v>
      </c>
      <c r="F7388">
        <v>6</v>
      </c>
      <c r="G7388">
        <v>0</v>
      </c>
      <c r="H7388">
        <v>100.7316</v>
      </c>
      <c r="I7388" t="s">
        <v>44</v>
      </c>
      <c r="J7388" t="s">
        <v>58</v>
      </c>
      <c r="K7388" t="s">
        <v>2830</v>
      </c>
      <c r="L7388" t="s">
        <v>99</v>
      </c>
      <c r="M7388" t="s">
        <v>129</v>
      </c>
      <c r="N7388" t="s">
        <v>2223</v>
      </c>
      <c r="O7388">
        <f t="shared" si="115"/>
        <v>2016</v>
      </c>
    </row>
    <row r="7389" spans="1:15" x14ac:dyDescent="0.3">
      <c r="A7389" t="s">
        <v>8648</v>
      </c>
      <c r="B7389" s="7">
        <v>42626</v>
      </c>
      <c r="C7389" t="s">
        <v>111</v>
      </c>
      <c r="D7389" t="s">
        <v>177</v>
      </c>
      <c r="E7389">
        <v>1336.44</v>
      </c>
      <c r="F7389">
        <v>14</v>
      </c>
      <c r="G7389">
        <v>0</v>
      </c>
      <c r="H7389">
        <v>387.56760000000003</v>
      </c>
      <c r="I7389" t="s">
        <v>32</v>
      </c>
      <c r="J7389" t="s">
        <v>63</v>
      </c>
      <c r="K7389" t="s">
        <v>178</v>
      </c>
      <c r="L7389" t="s">
        <v>99</v>
      </c>
      <c r="M7389" t="s">
        <v>129</v>
      </c>
      <c r="N7389" t="s">
        <v>2223</v>
      </c>
      <c r="O7389">
        <f t="shared" si="115"/>
        <v>2016</v>
      </c>
    </row>
    <row r="7390" spans="1:15" x14ac:dyDescent="0.3">
      <c r="A7390" t="s">
        <v>8648</v>
      </c>
      <c r="B7390" s="7">
        <v>42626</v>
      </c>
      <c r="C7390" t="s">
        <v>111</v>
      </c>
      <c r="D7390" t="s">
        <v>4009</v>
      </c>
      <c r="E7390">
        <v>29.97</v>
      </c>
      <c r="F7390">
        <v>3</v>
      </c>
      <c r="G7390">
        <v>0</v>
      </c>
      <c r="H7390">
        <v>0.29970000000000002</v>
      </c>
      <c r="I7390" t="s">
        <v>69</v>
      </c>
      <c r="J7390" t="s">
        <v>70</v>
      </c>
      <c r="K7390" t="s">
        <v>4010</v>
      </c>
      <c r="L7390" t="s">
        <v>99</v>
      </c>
      <c r="M7390" t="s">
        <v>129</v>
      </c>
      <c r="N7390" t="s">
        <v>2223</v>
      </c>
      <c r="O7390">
        <f t="shared" si="115"/>
        <v>2016</v>
      </c>
    </row>
    <row r="7391" spans="1:15" x14ac:dyDescent="0.3">
      <c r="A7391" t="s">
        <v>8649</v>
      </c>
      <c r="B7391" s="7">
        <v>43068</v>
      </c>
      <c r="C7391" t="s">
        <v>581</v>
      </c>
      <c r="D7391" t="s">
        <v>38</v>
      </c>
      <c r="E7391">
        <v>390.36799999999999</v>
      </c>
      <c r="F7391">
        <v>2</v>
      </c>
      <c r="G7391">
        <v>0.2</v>
      </c>
      <c r="H7391">
        <v>48.795999999999999</v>
      </c>
      <c r="I7391" t="s">
        <v>32</v>
      </c>
      <c r="J7391" t="s">
        <v>39</v>
      </c>
      <c r="K7391" t="s">
        <v>40</v>
      </c>
      <c r="L7391" t="s">
        <v>35</v>
      </c>
      <c r="M7391" t="s">
        <v>303</v>
      </c>
      <c r="N7391" t="s">
        <v>5552</v>
      </c>
      <c r="O7391">
        <f t="shared" si="115"/>
        <v>2017</v>
      </c>
    </row>
    <row r="7392" spans="1:15" x14ac:dyDescent="0.3">
      <c r="A7392" t="s">
        <v>8649</v>
      </c>
      <c r="B7392" s="7">
        <v>43068</v>
      </c>
      <c r="C7392" t="s">
        <v>581</v>
      </c>
      <c r="D7392" t="s">
        <v>800</v>
      </c>
      <c r="E7392">
        <v>101.52</v>
      </c>
      <c r="F7392">
        <v>5</v>
      </c>
      <c r="G7392">
        <v>0.2</v>
      </c>
      <c r="H7392">
        <v>19.035</v>
      </c>
      <c r="I7392" t="s">
        <v>32</v>
      </c>
      <c r="J7392" t="s">
        <v>63</v>
      </c>
      <c r="K7392" t="s">
        <v>801</v>
      </c>
      <c r="L7392" t="s">
        <v>35</v>
      </c>
      <c r="M7392" t="s">
        <v>303</v>
      </c>
      <c r="N7392" t="s">
        <v>5552</v>
      </c>
      <c r="O7392">
        <f t="shared" si="115"/>
        <v>2017</v>
      </c>
    </row>
    <row r="7393" spans="1:15" x14ac:dyDescent="0.3">
      <c r="A7393" t="s">
        <v>8650</v>
      </c>
      <c r="B7393" s="7">
        <v>43073</v>
      </c>
      <c r="C7393" t="s">
        <v>2938</v>
      </c>
      <c r="D7393" t="s">
        <v>4154</v>
      </c>
      <c r="E7393">
        <v>74.352000000000004</v>
      </c>
      <c r="F7393">
        <v>3</v>
      </c>
      <c r="G7393">
        <v>0.2</v>
      </c>
      <c r="H7393">
        <v>23.234999999999999</v>
      </c>
      <c r="I7393" t="s">
        <v>44</v>
      </c>
      <c r="J7393" t="s">
        <v>85</v>
      </c>
      <c r="K7393" t="s">
        <v>4155</v>
      </c>
      <c r="L7393" t="s">
        <v>137</v>
      </c>
      <c r="M7393" t="s">
        <v>445</v>
      </c>
      <c r="N7393" t="s">
        <v>664</v>
      </c>
      <c r="O7393">
        <f t="shared" si="115"/>
        <v>2017</v>
      </c>
    </row>
    <row r="7394" spans="1:15" x14ac:dyDescent="0.3">
      <c r="A7394" t="s">
        <v>8651</v>
      </c>
      <c r="B7394" s="7">
        <v>42857</v>
      </c>
      <c r="C7394" t="s">
        <v>6464</v>
      </c>
      <c r="D7394" t="s">
        <v>5166</v>
      </c>
      <c r="E7394">
        <v>15.7</v>
      </c>
      <c r="F7394">
        <v>5</v>
      </c>
      <c r="G7394">
        <v>0</v>
      </c>
      <c r="H7394">
        <v>7.0650000000000004</v>
      </c>
      <c r="I7394" t="s">
        <v>44</v>
      </c>
      <c r="J7394" t="s">
        <v>85</v>
      </c>
      <c r="K7394" t="s">
        <v>5167</v>
      </c>
      <c r="L7394" t="s">
        <v>47</v>
      </c>
      <c r="M7394" t="s">
        <v>48</v>
      </c>
      <c r="N7394" t="s">
        <v>49</v>
      </c>
      <c r="O7394">
        <f t="shared" si="115"/>
        <v>2017</v>
      </c>
    </row>
    <row r="7395" spans="1:15" x14ac:dyDescent="0.3">
      <c r="A7395" t="s">
        <v>8651</v>
      </c>
      <c r="B7395" s="7">
        <v>42857</v>
      </c>
      <c r="C7395" t="s">
        <v>6464</v>
      </c>
      <c r="D7395" t="s">
        <v>5675</v>
      </c>
      <c r="E7395">
        <v>59.52</v>
      </c>
      <c r="F7395">
        <v>3</v>
      </c>
      <c r="G7395">
        <v>0</v>
      </c>
      <c r="H7395">
        <v>15.475199999999999</v>
      </c>
      <c r="I7395" t="s">
        <v>44</v>
      </c>
      <c r="J7395" t="s">
        <v>66</v>
      </c>
      <c r="K7395" t="s">
        <v>5676</v>
      </c>
      <c r="L7395" t="s">
        <v>47</v>
      </c>
      <c r="M7395" t="s">
        <v>48</v>
      </c>
      <c r="N7395" t="s">
        <v>49</v>
      </c>
      <c r="O7395">
        <f t="shared" si="115"/>
        <v>2017</v>
      </c>
    </row>
    <row r="7396" spans="1:15" x14ac:dyDescent="0.3">
      <c r="A7396" t="s">
        <v>8651</v>
      </c>
      <c r="B7396" s="7">
        <v>42857</v>
      </c>
      <c r="C7396" t="s">
        <v>6464</v>
      </c>
      <c r="D7396" t="s">
        <v>1122</v>
      </c>
      <c r="E7396">
        <v>34.4</v>
      </c>
      <c r="F7396">
        <v>5</v>
      </c>
      <c r="G7396">
        <v>0</v>
      </c>
      <c r="H7396">
        <v>15.824</v>
      </c>
      <c r="I7396" t="s">
        <v>44</v>
      </c>
      <c r="J7396" t="s">
        <v>85</v>
      </c>
      <c r="K7396" t="s">
        <v>1123</v>
      </c>
      <c r="L7396" t="s">
        <v>47</v>
      </c>
      <c r="M7396" t="s">
        <v>48</v>
      </c>
      <c r="N7396" t="s">
        <v>49</v>
      </c>
      <c r="O7396">
        <f t="shared" si="115"/>
        <v>2017</v>
      </c>
    </row>
    <row r="7397" spans="1:15" x14ac:dyDescent="0.3">
      <c r="A7397" t="s">
        <v>8652</v>
      </c>
      <c r="B7397" s="7">
        <v>42729</v>
      </c>
      <c r="C7397" t="s">
        <v>6066</v>
      </c>
      <c r="D7397" t="s">
        <v>3349</v>
      </c>
      <c r="E7397">
        <v>313.17599999999999</v>
      </c>
      <c r="F7397">
        <v>2</v>
      </c>
      <c r="G7397">
        <v>0.4</v>
      </c>
      <c r="H7397">
        <v>-120.0508</v>
      </c>
      <c r="I7397" t="s">
        <v>32</v>
      </c>
      <c r="J7397" t="s">
        <v>53</v>
      </c>
      <c r="K7397" t="s">
        <v>3350</v>
      </c>
      <c r="L7397" t="s">
        <v>137</v>
      </c>
      <c r="M7397" t="s">
        <v>243</v>
      </c>
      <c r="N7397" t="s">
        <v>244</v>
      </c>
      <c r="O7397">
        <f t="shared" si="115"/>
        <v>2016</v>
      </c>
    </row>
    <row r="7398" spans="1:15" x14ac:dyDescent="0.3">
      <c r="A7398" t="s">
        <v>8652</v>
      </c>
      <c r="B7398" s="7">
        <v>42729</v>
      </c>
      <c r="C7398" t="s">
        <v>6066</v>
      </c>
      <c r="D7398" t="s">
        <v>2140</v>
      </c>
      <c r="E7398">
        <v>866.64599999999996</v>
      </c>
      <c r="F7398">
        <v>3</v>
      </c>
      <c r="G7398">
        <v>0.1</v>
      </c>
      <c r="H7398">
        <v>173.32919999999999</v>
      </c>
      <c r="I7398" t="s">
        <v>32</v>
      </c>
      <c r="J7398" t="s">
        <v>39</v>
      </c>
      <c r="K7398" t="s">
        <v>2141</v>
      </c>
      <c r="L7398" t="s">
        <v>137</v>
      </c>
      <c r="M7398" t="s">
        <v>243</v>
      </c>
      <c r="N7398" t="s">
        <v>244</v>
      </c>
      <c r="O7398">
        <f t="shared" si="115"/>
        <v>2016</v>
      </c>
    </row>
    <row r="7399" spans="1:15" x14ac:dyDescent="0.3">
      <c r="A7399" t="s">
        <v>8653</v>
      </c>
      <c r="B7399" s="7">
        <v>41912</v>
      </c>
      <c r="C7399" t="s">
        <v>5542</v>
      </c>
      <c r="D7399" t="s">
        <v>720</v>
      </c>
      <c r="E7399">
        <v>795.40800000000002</v>
      </c>
      <c r="F7399">
        <v>6</v>
      </c>
      <c r="G7399">
        <v>0.2</v>
      </c>
      <c r="H7399">
        <v>59.6556</v>
      </c>
      <c r="I7399" t="s">
        <v>44</v>
      </c>
      <c r="J7399" t="s">
        <v>76</v>
      </c>
      <c r="K7399" t="s">
        <v>721</v>
      </c>
      <c r="L7399" t="s">
        <v>137</v>
      </c>
      <c r="M7399" t="s">
        <v>445</v>
      </c>
      <c r="N7399" t="s">
        <v>664</v>
      </c>
      <c r="O7399">
        <f t="shared" si="115"/>
        <v>2014</v>
      </c>
    </row>
    <row r="7400" spans="1:15" x14ac:dyDescent="0.3">
      <c r="A7400" t="s">
        <v>8654</v>
      </c>
      <c r="B7400" s="7">
        <v>41832</v>
      </c>
      <c r="C7400" t="s">
        <v>1848</v>
      </c>
      <c r="D7400" t="s">
        <v>3678</v>
      </c>
      <c r="E7400">
        <v>35.856000000000002</v>
      </c>
      <c r="F7400">
        <v>9</v>
      </c>
      <c r="G7400">
        <v>0.2</v>
      </c>
      <c r="H7400">
        <v>12.9978</v>
      </c>
      <c r="I7400" t="s">
        <v>44</v>
      </c>
      <c r="J7400" t="s">
        <v>85</v>
      </c>
      <c r="K7400" t="s">
        <v>3679</v>
      </c>
      <c r="L7400" t="s">
        <v>99</v>
      </c>
      <c r="M7400" t="s">
        <v>193</v>
      </c>
      <c r="N7400" t="s">
        <v>276</v>
      </c>
      <c r="O7400">
        <f t="shared" si="115"/>
        <v>2014</v>
      </c>
    </row>
    <row r="7401" spans="1:15" x14ac:dyDescent="0.3">
      <c r="A7401" t="s">
        <v>8654</v>
      </c>
      <c r="B7401" s="7">
        <v>41832</v>
      </c>
      <c r="C7401" t="s">
        <v>1848</v>
      </c>
      <c r="D7401" t="s">
        <v>1840</v>
      </c>
      <c r="E7401">
        <v>23.84</v>
      </c>
      <c r="F7401">
        <v>4</v>
      </c>
      <c r="G7401">
        <v>0.2</v>
      </c>
      <c r="H7401">
        <v>3.278</v>
      </c>
      <c r="I7401" t="s">
        <v>69</v>
      </c>
      <c r="J7401" t="s">
        <v>148</v>
      </c>
      <c r="K7401" t="s">
        <v>1841</v>
      </c>
      <c r="L7401" t="s">
        <v>99</v>
      </c>
      <c r="M7401" t="s">
        <v>193</v>
      </c>
      <c r="N7401" t="s">
        <v>276</v>
      </c>
      <c r="O7401">
        <f t="shared" si="115"/>
        <v>2014</v>
      </c>
    </row>
    <row r="7402" spans="1:15" x14ac:dyDescent="0.3">
      <c r="A7402" t="s">
        <v>8655</v>
      </c>
      <c r="B7402" s="7">
        <v>42621</v>
      </c>
      <c r="C7402" t="s">
        <v>2253</v>
      </c>
      <c r="D7402" t="s">
        <v>1657</v>
      </c>
      <c r="E7402">
        <v>43.13</v>
      </c>
      <c r="F7402">
        <v>1</v>
      </c>
      <c r="G7402">
        <v>0</v>
      </c>
      <c r="H7402">
        <v>14.664199999999999</v>
      </c>
      <c r="I7402" t="s">
        <v>32</v>
      </c>
      <c r="J7402" t="s">
        <v>63</v>
      </c>
      <c r="K7402" t="s">
        <v>1658</v>
      </c>
      <c r="L7402" t="s">
        <v>47</v>
      </c>
      <c r="M7402" t="s">
        <v>93</v>
      </c>
      <c r="N7402" t="s">
        <v>94</v>
      </c>
      <c r="O7402">
        <f t="shared" si="115"/>
        <v>2016</v>
      </c>
    </row>
    <row r="7403" spans="1:15" x14ac:dyDescent="0.3">
      <c r="A7403" t="s">
        <v>8655</v>
      </c>
      <c r="B7403" s="7">
        <v>42621</v>
      </c>
      <c r="C7403" t="s">
        <v>2253</v>
      </c>
      <c r="D7403" t="s">
        <v>907</v>
      </c>
      <c r="E7403">
        <v>30.87</v>
      </c>
      <c r="F7403">
        <v>7</v>
      </c>
      <c r="G7403">
        <v>0</v>
      </c>
      <c r="H7403">
        <v>14.200200000000001</v>
      </c>
      <c r="I7403" t="s">
        <v>44</v>
      </c>
      <c r="J7403" t="s">
        <v>85</v>
      </c>
      <c r="K7403" t="s">
        <v>908</v>
      </c>
      <c r="L7403" t="s">
        <v>47</v>
      </c>
      <c r="M7403" t="s">
        <v>93</v>
      </c>
      <c r="N7403" t="s">
        <v>94</v>
      </c>
      <c r="O7403">
        <f t="shared" si="115"/>
        <v>2016</v>
      </c>
    </row>
    <row r="7404" spans="1:15" x14ac:dyDescent="0.3">
      <c r="A7404" t="s">
        <v>8656</v>
      </c>
      <c r="B7404" s="7">
        <v>42953</v>
      </c>
      <c r="C7404" t="s">
        <v>998</v>
      </c>
      <c r="D7404" t="s">
        <v>1242</v>
      </c>
      <c r="E7404">
        <v>70.12</v>
      </c>
      <c r="F7404">
        <v>4</v>
      </c>
      <c r="G7404">
        <v>0</v>
      </c>
      <c r="H7404">
        <v>21.036000000000001</v>
      </c>
      <c r="I7404" t="s">
        <v>44</v>
      </c>
      <c r="J7404" t="s">
        <v>515</v>
      </c>
      <c r="K7404" t="s">
        <v>1243</v>
      </c>
      <c r="L7404" t="s">
        <v>137</v>
      </c>
      <c r="M7404" t="s">
        <v>243</v>
      </c>
      <c r="N7404" t="s">
        <v>244</v>
      </c>
      <c r="O7404">
        <f t="shared" si="115"/>
        <v>2017</v>
      </c>
    </row>
    <row r="7405" spans="1:15" x14ac:dyDescent="0.3">
      <c r="A7405" t="s">
        <v>8657</v>
      </c>
      <c r="B7405" s="7">
        <v>42138</v>
      </c>
      <c r="C7405" t="s">
        <v>879</v>
      </c>
      <c r="D7405" t="s">
        <v>1963</v>
      </c>
      <c r="E7405">
        <v>509.95749999999998</v>
      </c>
      <c r="F7405">
        <v>5</v>
      </c>
      <c r="G7405">
        <v>0.15</v>
      </c>
      <c r="H7405">
        <v>41.996499999999997</v>
      </c>
      <c r="I7405" t="s">
        <v>32</v>
      </c>
      <c r="J7405" t="s">
        <v>33</v>
      </c>
      <c r="K7405" t="s">
        <v>1964</v>
      </c>
      <c r="L7405" t="s">
        <v>47</v>
      </c>
      <c r="M7405" t="s">
        <v>48</v>
      </c>
      <c r="N7405" t="s">
        <v>8544</v>
      </c>
      <c r="O7405">
        <f t="shared" si="115"/>
        <v>2015</v>
      </c>
    </row>
    <row r="7406" spans="1:15" x14ac:dyDescent="0.3">
      <c r="A7406" t="s">
        <v>8657</v>
      </c>
      <c r="B7406" s="7">
        <v>42138</v>
      </c>
      <c r="C7406" t="s">
        <v>879</v>
      </c>
      <c r="D7406" t="s">
        <v>1758</v>
      </c>
      <c r="E7406">
        <v>122.91</v>
      </c>
      <c r="F7406">
        <v>3</v>
      </c>
      <c r="G7406">
        <v>0</v>
      </c>
      <c r="H7406">
        <v>34.4148</v>
      </c>
      <c r="I7406" t="s">
        <v>32</v>
      </c>
      <c r="J7406" t="s">
        <v>63</v>
      </c>
      <c r="K7406" t="s">
        <v>1759</v>
      </c>
      <c r="L7406" t="s">
        <v>47</v>
      </c>
      <c r="M7406" t="s">
        <v>48</v>
      </c>
      <c r="N7406" t="s">
        <v>8544</v>
      </c>
      <c r="O7406">
        <f t="shared" si="115"/>
        <v>2015</v>
      </c>
    </row>
    <row r="7407" spans="1:15" x14ac:dyDescent="0.3">
      <c r="A7407" t="s">
        <v>8657</v>
      </c>
      <c r="B7407" s="7">
        <v>42138</v>
      </c>
      <c r="C7407" t="s">
        <v>879</v>
      </c>
      <c r="D7407" t="s">
        <v>4360</v>
      </c>
      <c r="E7407">
        <v>97.567999999999998</v>
      </c>
      <c r="F7407">
        <v>2</v>
      </c>
      <c r="G7407">
        <v>0.2</v>
      </c>
      <c r="H7407">
        <v>-6.0979999999999999</v>
      </c>
      <c r="I7407" t="s">
        <v>32</v>
      </c>
      <c r="J7407" t="s">
        <v>39</v>
      </c>
      <c r="K7407" t="s">
        <v>4361</v>
      </c>
      <c r="L7407" t="s">
        <v>47</v>
      </c>
      <c r="M7407" t="s">
        <v>48</v>
      </c>
      <c r="N7407" t="s">
        <v>8544</v>
      </c>
      <c r="O7407">
        <f t="shared" si="115"/>
        <v>2015</v>
      </c>
    </row>
    <row r="7408" spans="1:15" x14ac:dyDescent="0.3">
      <c r="A7408" t="s">
        <v>8657</v>
      </c>
      <c r="B7408" s="7">
        <v>42138</v>
      </c>
      <c r="C7408" t="s">
        <v>879</v>
      </c>
      <c r="D7408" t="s">
        <v>5654</v>
      </c>
      <c r="E7408">
        <v>722.35199999999998</v>
      </c>
      <c r="F7408">
        <v>3</v>
      </c>
      <c r="G7408">
        <v>0.2</v>
      </c>
      <c r="H7408">
        <v>81.264600000000002</v>
      </c>
      <c r="I7408" t="s">
        <v>32</v>
      </c>
      <c r="J7408" t="s">
        <v>39</v>
      </c>
      <c r="K7408" t="s">
        <v>5655</v>
      </c>
      <c r="L7408" t="s">
        <v>47</v>
      </c>
      <c r="M7408" t="s">
        <v>48</v>
      </c>
      <c r="N7408" t="s">
        <v>8544</v>
      </c>
      <c r="O7408">
        <f t="shared" si="115"/>
        <v>2015</v>
      </c>
    </row>
    <row r="7409" spans="1:15" x14ac:dyDescent="0.3">
      <c r="A7409" t="s">
        <v>8658</v>
      </c>
      <c r="B7409" s="7">
        <v>42755</v>
      </c>
      <c r="C7409" t="s">
        <v>4565</v>
      </c>
      <c r="D7409" t="s">
        <v>2564</v>
      </c>
      <c r="E7409">
        <v>11.52</v>
      </c>
      <c r="F7409">
        <v>5</v>
      </c>
      <c r="G7409">
        <v>0.2</v>
      </c>
      <c r="H7409">
        <v>4.1760000000000002</v>
      </c>
      <c r="I7409" t="s">
        <v>44</v>
      </c>
      <c r="J7409" t="s">
        <v>45</v>
      </c>
      <c r="K7409" t="s">
        <v>2565</v>
      </c>
      <c r="L7409" t="s">
        <v>99</v>
      </c>
      <c r="M7409" t="s">
        <v>193</v>
      </c>
      <c r="N7409" t="s">
        <v>276</v>
      </c>
      <c r="O7409">
        <f t="shared" si="115"/>
        <v>2017</v>
      </c>
    </row>
    <row r="7410" spans="1:15" x14ac:dyDescent="0.3">
      <c r="A7410" t="s">
        <v>8659</v>
      </c>
      <c r="B7410" s="7">
        <v>42520</v>
      </c>
      <c r="C7410" t="s">
        <v>5614</v>
      </c>
      <c r="D7410" t="s">
        <v>5566</v>
      </c>
      <c r="E7410">
        <v>167.84</v>
      </c>
      <c r="F7410">
        <v>8</v>
      </c>
      <c r="G7410">
        <v>0</v>
      </c>
      <c r="H7410">
        <v>11.748799999999999</v>
      </c>
      <c r="I7410" t="s">
        <v>32</v>
      </c>
      <c r="J7410" t="s">
        <v>63</v>
      </c>
      <c r="K7410" t="s">
        <v>5567</v>
      </c>
      <c r="L7410" t="s">
        <v>47</v>
      </c>
      <c r="M7410" t="s">
        <v>48</v>
      </c>
      <c r="N7410" t="s">
        <v>49</v>
      </c>
      <c r="O7410">
        <f t="shared" si="115"/>
        <v>2016</v>
      </c>
    </row>
    <row r="7411" spans="1:15" x14ac:dyDescent="0.3">
      <c r="A7411" t="s">
        <v>8660</v>
      </c>
      <c r="B7411" s="7">
        <v>41737</v>
      </c>
      <c r="C7411" t="s">
        <v>2654</v>
      </c>
      <c r="D7411" t="s">
        <v>6760</v>
      </c>
      <c r="E7411">
        <v>172.11</v>
      </c>
      <c r="F7411">
        <v>1</v>
      </c>
      <c r="G7411">
        <v>0.4</v>
      </c>
      <c r="H7411">
        <v>-94.660499999999999</v>
      </c>
      <c r="I7411" t="s">
        <v>32</v>
      </c>
      <c r="J7411" t="s">
        <v>53</v>
      </c>
      <c r="K7411" t="s">
        <v>6761</v>
      </c>
      <c r="L7411" t="s">
        <v>137</v>
      </c>
      <c r="M7411" t="s">
        <v>445</v>
      </c>
      <c r="N7411" t="s">
        <v>2493</v>
      </c>
      <c r="O7411">
        <f t="shared" si="115"/>
        <v>2014</v>
      </c>
    </row>
    <row r="7412" spans="1:15" x14ac:dyDescent="0.3">
      <c r="A7412" t="s">
        <v>8661</v>
      </c>
      <c r="B7412" s="7">
        <v>41843</v>
      </c>
      <c r="C7412" t="s">
        <v>111</v>
      </c>
      <c r="D7412" t="s">
        <v>3306</v>
      </c>
      <c r="E7412">
        <v>99.98</v>
      </c>
      <c r="F7412">
        <v>2</v>
      </c>
      <c r="G7412">
        <v>0</v>
      </c>
      <c r="H7412">
        <v>7.9984000000000002</v>
      </c>
      <c r="I7412" t="s">
        <v>69</v>
      </c>
      <c r="J7412" t="s">
        <v>148</v>
      </c>
      <c r="K7412" t="s">
        <v>3307</v>
      </c>
      <c r="L7412" t="s">
        <v>137</v>
      </c>
      <c r="M7412" t="s">
        <v>243</v>
      </c>
      <c r="N7412" t="s">
        <v>244</v>
      </c>
      <c r="O7412">
        <f t="shared" si="115"/>
        <v>2014</v>
      </c>
    </row>
    <row r="7413" spans="1:15" x14ac:dyDescent="0.3">
      <c r="A7413" t="s">
        <v>8662</v>
      </c>
      <c r="B7413" s="7">
        <v>42885</v>
      </c>
      <c r="C7413" t="s">
        <v>3313</v>
      </c>
      <c r="D7413" t="s">
        <v>6309</v>
      </c>
      <c r="E7413">
        <v>156.792</v>
      </c>
      <c r="F7413">
        <v>1</v>
      </c>
      <c r="G7413">
        <v>0.2</v>
      </c>
      <c r="H7413">
        <v>17.639099999999999</v>
      </c>
      <c r="I7413" t="s">
        <v>69</v>
      </c>
      <c r="J7413" t="s">
        <v>70</v>
      </c>
      <c r="K7413" t="s">
        <v>6310</v>
      </c>
      <c r="L7413" t="s">
        <v>47</v>
      </c>
      <c r="M7413" t="s">
        <v>378</v>
      </c>
      <c r="N7413" t="s">
        <v>3767</v>
      </c>
      <c r="O7413">
        <f t="shared" si="115"/>
        <v>2017</v>
      </c>
    </row>
    <row r="7414" spans="1:15" x14ac:dyDescent="0.3">
      <c r="A7414" t="s">
        <v>8662</v>
      </c>
      <c r="B7414" s="7">
        <v>42885</v>
      </c>
      <c r="C7414" t="s">
        <v>3313</v>
      </c>
      <c r="D7414" t="s">
        <v>667</v>
      </c>
      <c r="E7414">
        <v>35.36</v>
      </c>
      <c r="F7414">
        <v>2</v>
      </c>
      <c r="G7414">
        <v>0.2</v>
      </c>
      <c r="H7414">
        <v>-3.0939999999999999</v>
      </c>
      <c r="I7414" t="s">
        <v>69</v>
      </c>
      <c r="J7414" t="s">
        <v>148</v>
      </c>
      <c r="K7414" t="s">
        <v>668</v>
      </c>
      <c r="L7414" t="s">
        <v>47</v>
      </c>
      <c r="M7414" t="s">
        <v>378</v>
      </c>
      <c r="N7414" t="s">
        <v>3767</v>
      </c>
      <c r="O7414">
        <f t="shared" si="115"/>
        <v>2017</v>
      </c>
    </row>
    <row r="7415" spans="1:15" x14ac:dyDescent="0.3">
      <c r="A7415" t="s">
        <v>8662</v>
      </c>
      <c r="B7415" s="7">
        <v>42885</v>
      </c>
      <c r="C7415" t="s">
        <v>3313</v>
      </c>
      <c r="D7415" t="s">
        <v>8218</v>
      </c>
      <c r="E7415">
        <v>13.592000000000001</v>
      </c>
      <c r="F7415">
        <v>1</v>
      </c>
      <c r="G7415">
        <v>0.2</v>
      </c>
      <c r="H7415">
        <v>-0.33979999999999999</v>
      </c>
      <c r="I7415" t="s">
        <v>32</v>
      </c>
      <c r="J7415" t="s">
        <v>63</v>
      </c>
      <c r="K7415" t="s">
        <v>8219</v>
      </c>
      <c r="L7415" t="s">
        <v>47</v>
      </c>
      <c r="M7415" t="s">
        <v>378</v>
      </c>
      <c r="N7415" t="s">
        <v>3767</v>
      </c>
      <c r="O7415">
        <f t="shared" si="115"/>
        <v>2017</v>
      </c>
    </row>
    <row r="7416" spans="1:15" x14ac:dyDescent="0.3">
      <c r="A7416" t="s">
        <v>8663</v>
      </c>
      <c r="B7416" s="7">
        <v>42442</v>
      </c>
      <c r="C7416" t="s">
        <v>321</v>
      </c>
      <c r="D7416" t="s">
        <v>608</v>
      </c>
      <c r="E7416">
        <v>386.68</v>
      </c>
      <c r="F7416">
        <v>2</v>
      </c>
      <c r="G7416">
        <v>0.3</v>
      </c>
      <c r="H7416">
        <v>-5.524</v>
      </c>
      <c r="I7416" t="s">
        <v>32</v>
      </c>
      <c r="J7416" t="s">
        <v>39</v>
      </c>
      <c r="K7416" t="s">
        <v>609</v>
      </c>
      <c r="L7416" t="s">
        <v>137</v>
      </c>
      <c r="M7416" t="s">
        <v>138</v>
      </c>
      <c r="N7416" t="s">
        <v>139</v>
      </c>
      <c r="O7416">
        <f t="shared" si="115"/>
        <v>2016</v>
      </c>
    </row>
    <row r="7417" spans="1:15" x14ac:dyDescent="0.3">
      <c r="A7417" t="s">
        <v>8663</v>
      </c>
      <c r="B7417" s="7">
        <v>42442</v>
      </c>
      <c r="C7417" t="s">
        <v>321</v>
      </c>
      <c r="D7417" t="s">
        <v>5824</v>
      </c>
      <c r="E7417">
        <v>379.96</v>
      </c>
      <c r="F7417">
        <v>5</v>
      </c>
      <c r="G7417">
        <v>0.2</v>
      </c>
      <c r="H7417">
        <v>47.494999999999997</v>
      </c>
      <c r="I7417" t="s">
        <v>69</v>
      </c>
      <c r="J7417" t="s">
        <v>148</v>
      </c>
      <c r="K7417" t="s">
        <v>5825</v>
      </c>
      <c r="L7417" t="s">
        <v>137</v>
      </c>
      <c r="M7417" t="s">
        <v>138</v>
      </c>
      <c r="N7417" t="s">
        <v>139</v>
      </c>
      <c r="O7417">
        <f t="shared" si="115"/>
        <v>2016</v>
      </c>
    </row>
    <row r="7418" spans="1:15" x14ac:dyDescent="0.3">
      <c r="A7418" t="s">
        <v>8663</v>
      </c>
      <c r="B7418" s="7">
        <v>42442</v>
      </c>
      <c r="C7418" t="s">
        <v>321</v>
      </c>
      <c r="D7418" t="s">
        <v>2455</v>
      </c>
      <c r="E7418">
        <v>539.91</v>
      </c>
      <c r="F7418">
        <v>3</v>
      </c>
      <c r="G7418">
        <v>0.4</v>
      </c>
      <c r="H7418">
        <v>-116.98050000000001</v>
      </c>
      <c r="I7418" t="s">
        <v>69</v>
      </c>
      <c r="J7418" t="s">
        <v>70</v>
      </c>
      <c r="K7418" t="s">
        <v>2456</v>
      </c>
      <c r="L7418" t="s">
        <v>137</v>
      </c>
      <c r="M7418" t="s">
        <v>138</v>
      </c>
      <c r="N7418" t="s">
        <v>139</v>
      </c>
      <c r="O7418">
        <f t="shared" si="115"/>
        <v>2016</v>
      </c>
    </row>
    <row r="7419" spans="1:15" x14ac:dyDescent="0.3">
      <c r="A7419" t="s">
        <v>8663</v>
      </c>
      <c r="B7419" s="7">
        <v>42442</v>
      </c>
      <c r="C7419" t="s">
        <v>321</v>
      </c>
      <c r="D7419" t="s">
        <v>5929</v>
      </c>
      <c r="E7419">
        <v>41.24</v>
      </c>
      <c r="F7419">
        <v>5</v>
      </c>
      <c r="G7419">
        <v>0.2</v>
      </c>
      <c r="H7419">
        <v>13.9185</v>
      </c>
      <c r="I7419" t="s">
        <v>44</v>
      </c>
      <c r="J7419" t="s">
        <v>85</v>
      </c>
      <c r="K7419" t="s">
        <v>5930</v>
      </c>
      <c r="L7419" t="s">
        <v>137</v>
      </c>
      <c r="M7419" t="s">
        <v>138</v>
      </c>
      <c r="N7419" t="s">
        <v>139</v>
      </c>
      <c r="O7419">
        <f t="shared" si="115"/>
        <v>2016</v>
      </c>
    </row>
    <row r="7420" spans="1:15" x14ac:dyDescent="0.3">
      <c r="A7420" t="s">
        <v>8663</v>
      </c>
      <c r="B7420" s="7">
        <v>42442</v>
      </c>
      <c r="C7420" t="s">
        <v>321</v>
      </c>
      <c r="D7420" t="s">
        <v>6246</v>
      </c>
      <c r="E7420">
        <v>51.896999999999998</v>
      </c>
      <c r="F7420">
        <v>1</v>
      </c>
      <c r="G7420">
        <v>0.7</v>
      </c>
      <c r="H7420">
        <v>-41.517600000000002</v>
      </c>
      <c r="I7420" t="s">
        <v>44</v>
      </c>
      <c r="J7420" t="s">
        <v>73</v>
      </c>
      <c r="K7420" t="s">
        <v>6247</v>
      </c>
      <c r="L7420" t="s">
        <v>137</v>
      </c>
      <c r="M7420" t="s">
        <v>138</v>
      </c>
      <c r="N7420" t="s">
        <v>139</v>
      </c>
      <c r="O7420">
        <f t="shared" si="115"/>
        <v>2016</v>
      </c>
    </row>
    <row r="7421" spans="1:15" x14ac:dyDescent="0.3">
      <c r="A7421" t="s">
        <v>8663</v>
      </c>
      <c r="B7421" s="7">
        <v>42442</v>
      </c>
      <c r="C7421" t="s">
        <v>321</v>
      </c>
      <c r="D7421" t="s">
        <v>3247</v>
      </c>
      <c r="E7421">
        <v>552.55999999999995</v>
      </c>
      <c r="F7421">
        <v>5</v>
      </c>
      <c r="G7421">
        <v>0.2</v>
      </c>
      <c r="H7421">
        <v>-138.13999999999999</v>
      </c>
      <c r="I7421" t="s">
        <v>44</v>
      </c>
      <c r="J7421" t="s">
        <v>58</v>
      </c>
      <c r="K7421" t="s">
        <v>3248</v>
      </c>
      <c r="L7421" t="s">
        <v>137</v>
      </c>
      <c r="M7421" t="s">
        <v>138</v>
      </c>
      <c r="N7421" t="s">
        <v>139</v>
      </c>
      <c r="O7421">
        <f t="shared" si="115"/>
        <v>2016</v>
      </c>
    </row>
    <row r="7422" spans="1:15" x14ac:dyDescent="0.3">
      <c r="A7422" t="s">
        <v>8663</v>
      </c>
      <c r="B7422" s="7">
        <v>42442</v>
      </c>
      <c r="C7422" t="s">
        <v>321</v>
      </c>
      <c r="D7422" t="s">
        <v>3810</v>
      </c>
      <c r="E7422">
        <v>23.16</v>
      </c>
      <c r="F7422">
        <v>5</v>
      </c>
      <c r="G7422">
        <v>0.7</v>
      </c>
      <c r="H7422">
        <v>-15.44</v>
      </c>
      <c r="I7422" t="s">
        <v>44</v>
      </c>
      <c r="J7422" t="s">
        <v>73</v>
      </c>
      <c r="K7422" t="s">
        <v>3811</v>
      </c>
      <c r="L7422" t="s">
        <v>137</v>
      </c>
      <c r="M7422" t="s">
        <v>138</v>
      </c>
      <c r="N7422" t="s">
        <v>139</v>
      </c>
      <c r="O7422">
        <f t="shared" si="115"/>
        <v>2016</v>
      </c>
    </row>
    <row r="7423" spans="1:15" x14ac:dyDescent="0.3">
      <c r="A7423" t="s">
        <v>8663</v>
      </c>
      <c r="B7423" s="7">
        <v>42442</v>
      </c>
      <c r="C7423" t="s">
        <v>321</v>
      </c>
      <c r="D7423" t="s">
        <v>8664</v>
      </c>
      <c r="E7423">
        <v>126.08</v>
      </c>
      <c r="F7423">
        <v>2</v>
      </c>
      <c r="G7423">
        <v>0.2</v>
      </c>
      <c r="H7423">
        <v>-28.367999999999999</v>
      </c>
      <c r="I7423" t="s">
        <v>44</v>
      </c>
      <c r="J7423" t="s">
        <v>58</v>
      </c>
      <c r="K7423" t="s">
        <v>8665</v>
      </c>
      <c r="L7423" t="s">
        <v>137</v>
      </c>
      <c r="M7423" t="s">
        <v>138</v>
      </c>
      <c r="N7423" t="s">
        <v>139</v>
      </c>
      <c r="O7423">
        <f t="shared" si="115"/>
        <v>2016</v>
      </c>
    </row>
    <row r="7424" spans="1:15" x14ac:dyDescent="0.3">
      <c r="A7424" t="s">
        <v>8663</v>
      </c>
      <c r="B7424" s="7">
        <v>42442</v>
      </c>
      <c r="C7424" t="s">
        <v>321</v>
      </c>
      <c r="D7424" t="s">
        <v>771</v>
      </c>
      <c r="E7424">
        <v>449.1</v>
      </c>
      <c r="F7424">
        <v>3</v>
      </c>
      <c r="G7424">
        <v>0.7</v>
      </c>
      <c r="H7424">
        <v>-643.71</v>
      </c>
      <c r="I7424" t="s">
        <v>69</v>
      </c>
      <c r="J7424" t="s">
        <v>604</v>
      </c>
      <c r="K7424" t="s">
        <v>772</v>
      </c>
      <c r="L7424" t="s">
        <v>137</v>
      </c>
      <c r="M7424" t="s">
        <v>138</v>
      </c>
      <c r="N7424" t="s">
        <v>139</v>
      </c>
      <c r="O7424">
        <f t="shared" si="115"/>
        <v>2016</v>
      </c>
    </row>
    <row r="7425" spans="1:15" x14ac:dyDescent="0.3">
      <c r="A7425" t="s">
        <v>8666</v>
      </c>
      <c r="B7425" s="7">
        <v>42835</v>
      </c>
      <c r="C7425" t="s">
        <v>712</v>
      </c>
      <c r="D7425" t="s">
        <v>4740</v>
      </c>
      <c r="E7425">
        <v>195.10400000000001</v>
      </c>
      <c r="F7425">
        <v>4</v>
      </c>
      <c r="G7425">
        <v>0.2</v>
      </c>
      <c r="H7425">
        <v>21.949200000000001</v>
      </c>
      <c r="I7425" t="s">
        <v>44</v>
      </c>
      <c r="J7425" t="s">
        <v>76</v>
      </c>
      <c r="K7425" t="s">
        <v>4741</v>
      </c>
      <c r="L7425" t="s">
        <v>137</v>
      </c>
      <c r="M7425" t="s">
        <v>138</v>
      </c>
      <c r="N7425" t="s">
        <v>139</v>
      </c>
      <c r="O7425">
        <f t="shared" si="115"/>
        <v>2017</v>
      </c>
    </row>
    <row r="7426" spans="1:15" x14ac:dyDescent="0.3">
      <c r="A7426" t="s">
        <v>8666</v>
      </c>
      <c r="B7426" s="7">
        <v>42835</v>
      </c>
      <c r="C7426" t="s">
        <v>712</v>
      </c>
      <c r="D7426" t="s">
        <v>2312</v>
      </c>
      <c r="E7426">
        <v>36.671999999999997</v>
      </c>
      <c r="F7426">
        <v>3</v>
      </c>
      <c r="G7426">
        <v>0.2</v>
      </c>
      <c r="H7426">
        <v>6.4176000000000002</v>
      </c>
      <c r="I7426" t="s">
        <v>32</v>
      </c>
      <c r="J7426" t="s">
        <v>63</v>
      </c>
      <c r="K7426" t="s">
        <v>2313</v>
      </c>
      <c r="L7426" t="s">
        <v>137</v>
      </c>
      <c r="M7426" t="s">
        <v>138</v>
      </c>
      <c r="N7426" t="s">
        <v>139</v>
      </c>
      <c r="O7426">
        <f t="shared" ref="O7426:O7489" si="116">YEAR(B7426)</f>
        <v>2017</v>
      </c>
    </row>
    <row r="7427" spans="1:15" x14ac:dyDescent="0.3">
      <c r="A7427" t="s">
        <v>8667</v>
      </c>
      <c r="B7427" s="7">
        <v>42546</v>
      </c>
      <c r="C7427" t="s">
        <v>719</v>
      </c>
      <c r="D7427" t="s">
        <v>274</v>
      </c>
      <c r="E7427">
        <v>85.245999999999995</v>
      </c>
      <c r="F7427">
        <v>2</v>
      </c>
      <c r="G7427">
        <v>0.3</v>
      </c>
      <c r="H7427">
        <v>-6.0890000000000004</v>
      </c>
      <c r="I7427" t="s">
        <v>32</v>
      </c>
      <c r="J7427" t="s">
        <v>39</v>
      </c>
      <c r="K7427" t="s">
        <v>275</v>
      </c>
      <c r="L7427" t="s">
        <v>99</v>
      </c>
      <c r="M7427" t="s">
        <v>100</v>
      </c>
      <c r="N7427" t="s">
        <v>171</v>
      </c>
      <c r="O7427">
        <f t="shared" si="116"/>
        <v>2016</v>
      </c>
    </row>
    <row r="7428" spans="1:15" x14ac:dyDescent="0.3">
      <c r="A7428" t="s">
        <v>8667</v>
      </c>
      <c r="B7428" s="7">
        <v>42546</v>
      </c>
      <c r="C7428" t="s">
        <v>719</v>
      </c>
      <c r="D7428" t="s">
        <v>5889</v>
      </c>
      <c r="E7428">
        <v>32.712000000000003</v>
      </c>
      <c r="F7428">
        <v>2</v>
      </c>
      <c r="G7428">
        <v>0.6</v>
      </c>
      <c r="H7428">
        <v>-26.169599999999999</v>
      </c>
      <c r="I7428" t="s">
        <v>32</v>
      </c>
      <c r="J7428" t="s">
        <v>63</v>
      </c>
      <c r="K7428" t="s">
        <v>5890</v>
      </c>
      <c r="L7428" t="s">
        <v>99</v>
      </c>
      <c r="M7428" t="s">
        <v>100</v>
      </c>
      <c r="N7428" t="s">
        <v>171</v>
      </c>
      <c r="O7428">
        <f t="shared" si="116"/>
        <v>2016</v>
      </c>
    </row>
    <row r="7429" spans="1:15" x14ac:dyDescent="0.3">
      <c r="A7429" t="s">
        <v>8668</v>
      </c>
      <c r="B7429" s="7">
        <v>41715</v>
      </c>
      <c r="C7429" t="s">
        <v>7928</v>
      </c>
      <c r="D7429" t="s">
        <v>1829</v>
      </c>
      <c r="E7429">
        <v>11.43</v>
      </c>
      <c r="F7429">
        <v>3</v>
      </c>
      <c r="G7429">
        <v>0</v>
      </c>
      <c r="H7429">
        <v>5.3720999999999997</v>
      </c>
      <c r="I7429" t="s">
        <v>44</v>
      </c>
      <c r="J7429" t="s">
        <v>73</v>
      </c>
      <c r="K7429" t="s">
        <v>1830</v>
      </c>
      <c r="L7429" t="s">
        <v>35</v>
      </c>
      <c r="M7429" t="s">
        <v>1317</v>
      </c>
      <c r="N7429" t="s">
        <v>298</v>
      </c>
      <c r="O7429">
        <f t="shared" si="116"/>
        <v>2014</v>
      </c>
    </row>
    <row r="7430" spans="1:15" x14ac:dyDescent="0.3">
      <c r="A7430" t="s">
        <v>8668</v>
      </c>
      <c r="B7430" s="7">
        <v>41715</v>
      </c>
      <c r="C7430" t="s">
        <v>7928</v>
      </c>
      <c r="D7430" t="s">
        <v>1182</v>
      </c>
      <c r="E7430">
        <v>30.44</v>
      </c>
      <c r="F7430">
        <v>2</v>
      </c>
      <c r="G7430">
        <v>0</v>
      </c>
      <c r="H7430">
        <v>14.9156</v>
      </c>
      <c r="I7430" t="s">
        <v>44</v>
      </c>
      <c r="J7430" t="s">
        <v>73</v>
      </c>
      <c r="K7430" t="s">
        <v>1183</v>
      </c>
      <c r="L7430" t="s">
        <v>35</v>
      </c>
      <c r="M7430" t="s">
        <v>1317</v>
      </c>
      <c r="N7430" t="s">
        <v>298</v>
      </c>
      <c r="O7430">
        <f t="shared" si="116"/>
        <v>2014</v>
      </c>
    </row>
    <row r="7431" spans="1:15" x14ac:dyDescent="0.3">
      <c r="A7431" t="s">
        <v>8668</v>
      </c>
      <c r="B7431" s="7">
        <v>41715</v>
      </c>
      <c r="C7431" t="s">
        <v>7928</v>
      </c>
      <c r="D7431" t="s">
        <v>811</v>
      </c>
      <c r="E7431">
        <v>12.96</v>
      </c>
      <c r="F7431">
        <v>2</v>
      </c>
      <c r="G7431">
        <v>0</v>
      </c>
      <c r="H7431">
        <v>6.3503999999999996</v>
      </c>
      <c r="I7431" t="s">
        <v>44</v>
      </c>
      <c r="J7431" t="s">
        <v>85</v>
      </c>
      <c r="K7431" t="s">
        <v>812</v>
      </c>
      <c r="L7431" t="s">
        <v>35</v>
      </c>
      <c r="M7431" t="s">
        <v>1317</v>
      </c>
      <c r="N7431" t="s">
        <v>298</v>
      </c>
      <c r="O7431">
        <f t="shared" si="116"/>
        <v>2014</v>
      </c>
    </row>
    <row r="7432" spans="1:15" x14ac:dyDescent="0.3">
      <c r="A7432" t="s">
        <v>8668</v>
      </c>
      <c r="B7432" s="7">
        <v>41715</v>
      </c>
      <c r="C7432" t="s">
        <v>7928</v>
      </c>
      <c r="D7432" t="s">
        <v>7385</v>
      </c>
      <c r="E7432">
        <v>16</v>
      </c>
      <c r="F7432">
        <v>4</v>
      </c>
      <c r="G7432">
        <v>0</v>
      </c>
      <c r="H7432">
        <v>7.68</v>
      </c>
      <c r="I7432" t="s">
        <v>44</v>
      </c>
      <c r="J7432" t="s">
        <v>85</v>
      </c>
      <c r="K7432" t="s">
        <v>7386</v>
      </c>
      <c r="L7432" t="s">
        <v>35</v>
      </c>
      <c r="M7432" t="s">
        <v>1317</v>
      </c>
      <c r="N7432" t="s">
        <v>298</v>
      </c>
      <c r="O7432">
        <f t="shared" si="116"/>
        <v>2014</v>
      </c>
    </row>
    <row r="7433" spans="1:15" x14ac:dyDescent="0.3">
      <c r="A7433" t="s">
        <v>8668</v>
      </c>
      <c r="B7433" s="7">
        <v>41715</v>
      </c>
      <c r="C7433" t="s">
        <v>7928</v>
      </c>
      <c r="D7433" t="s">
        <v>3191</v>
      </c>
      <c r="E7433">
        <v>32.67</v>
      </c>
      <c r="F7433">
        <v>3</v>
      </c>
      <c r="G7433">
        <v>0</v>
      </c>
      <c r="H7433">
        <v>8.4941999999999993</v>
      </c>
      <c r="I7433" t="s">
        <v>44</v>
      </c>
      <c r="J7433" t="s">
        <v>76</v>
      </c>
      <c r="K7433" t="s">
        <v>3192</v>
      </c>
      <c r="L7433" t="s">
        <v>35</v>
      </c>
      <c r="M7433" t="s">
        <v>1317</v>
      </c>
      <c r="N7433" t="s">
        <v>298</v>
      </c>
      <c r="O7433">
        <f t="shared" si="116"/>
        <v>2014</v>
      </c>
    </row>
    <row r="7434" spans="1:15" x14ac:dyDescent="0.3">
      <c r="A7434" t="s">
        <v>8669</v>
      </c>
      <c r="B7434" s="7">
        <v>41860</v>
      </c>
      <c r="C7434" t="s">
        <v>6656</v>
      </c>
      <c r="D7434" t="s">
        <v>2760</v>
      </c>
      <c r="E7434">
        <v>4.4640000000000004</v>
      </c>
      <c r="F7434">
        <v>3</v>
      </c>
      <c r="G7434">
        <v>0.2</v>
      </c>
      <c r="H7434">
        <v>-0.9486</v>
      </c>
      <c r="I7434" t="s">
        <v>44</v>
      </c>
      <c r="J7434" t="s">
        <v>241</v>
      </c>
      <c r="K7434" t="s">
        <v>2761</v>
      </c>
      <c r="L7434" t="s">
        <v>47</v>
      </c>
      <c r="M7434" t="s">
        <v>281</v>
      </c>
      <c r="N7434" t="s">
        <v>486</v>
      </c>
      <c r="O7434">
        <f t="shared" si="116"/>
        <v>2014</v>
      </c>
    </row>
    <row r="7435" spans="1:15" x14ac:dyDescent="0.3">
      <c r="A7435" t="s">
        <v>8669</v>
      </c>
      <c r="B7435" s="7">
        <v>41860</v>
      </c>
      <c r="C7435" t="s">
        <v>6656</v>
      </c>
      <c r="D7435" t="s">
        <v>2749</v>
      </c>
      <c r="E7435">
        <v>9.3450000000000006</v>
      </c>
      <c r="F7435">
        <v>5</v>
      </c>
      <c r="G7435">
        <v>0.7</v>
      </c>
      <c r="H7435">
        <v>-6.5415000000000001</v>
      </c>
      <c r="I7435" t="s">
        <v>44</v>
      </c>
      <c r="J7435" t="s">
        <v>73</v>
      </c>
      <c r="K7435" t="s">
        <v>2750</v>
      </c>
      <c r="L7435" t="s">
        <v>47</v>
      </c>
      <c r="M7435" t="s">
        <v>281</v>
      </c>
      <c r="N7435" t="s">
        <v>486</v>
      </c>
      <c r="O7435">
        <f t="shared" si="116"/>
        <v>2014</v>
      </c>
    </row>
    <row r="7436" spans="1:15" x14ac:dyDescent="0.3">
      <c r="A7436" t="s">
        <v>8670</v>
      </c>
      <c r="B7436" s="7">
        <v>42211</v>
      </c>
      <c r="C7436" t="s">
        <v>1223</v>
      </c>
      <c r="D7436" t="s">
        <v>1829</v>
      </c>
      <c r="E7436">
        <v>9.1440000000000001</v>
      </c>
      <c r="F7436">
        <v>3</v>
      </c>
      <c r="G7436">
        <v>0.2</v>
      </c>
      <c r="H7436">
        <v>3.0861000000000001</v>
      </c>
      <c r="I7436" t="s">
        <v>44</v>
      </c>
      <c r="J7436" t="s">
        <v>73</v>
      </c>
      <c r="K7436" t="s">
        <v>1830</v>
      </c>
      <c r="L7436" t="s">
        <v>47</v>
      </c>
      <c r="M7436" t="s">
        <v>48</v>
      </c>
      <c r="N7436" t="s">
        <v>8025</v>
      </c>
      <c r="O7436">
        <f t="shared" si="116"/>
        <v>2015</v>
      </c>
    </row>
    <row r="7437" spans="1:15" x14ac:dyDescent="0.3">
      <c r="A7437" t="s">
        <v>8670</v>
      </c>
      <c r="B7437" s="7">
        <v>42211</v>
      </c>
      <c r="C7437" t="s">
        <v>1223</v>
      </c>
      <c r="D7437" t="s">
        <v>1083</v>
      </c>
      <c r="E7437">
        <v>23.135999999999999</v>
      </c>
      <c r="F7437">
        <v>6</v>
      </c>
      <c r="G7437">
        <v>0.2</v>
      </c>
      <c r="H7437">
        <v>8.3867999999999991</v>
      </c>
      <c r="I7437" t="s">
        <v>44</v>
      </c>
      <c r="J7437" t="s">
        <v>73</v>
      </c>
      <c r="K7437" t="s">
        <v>1084</v>
      </c>
      <c r="L7437" t="s">
        <v>47</v>
      </c>
      <c r="M7437" t="s">
        <v>48</v>
      </c>
      <c r="N7437" t="s">
        <v>8025</v>
      </c>
      <c r="O7437">
        <f t="shared" si="116"/>
        <v>2015</v>
      </c>
    </row>
    <row r="7438" spans="1:15" x14ac:dyDescent="0.3">
      <c r="A7438" t="s">
        <v>8670</v>
      </c>
      <c r="B7438" s="7">
        <v>42211</v>
      </c>
      <c r="C7438" t="s">
        <v>1223</v>
      </c>
      <c r="D7438" t="s">
        <v>4121</v>
      </c>
      <c r="E7438">
        <v>99.2</v>
      </c>
      <c r="F7438">
        <v>5</v>
      </c>
      <c r="G7438">
        <v>0</v>
      </c>
      <c r="H7438">
        <v>25.792000000000002</v>
      </c>
      <c r="I7438" t="s">
        <v>44</v>
      </c>
      <c r="J7438" t="s">
        <v>66</v>
      </c>
      <c r="K7438" t="s">
        <v>4122</v>
      </c>
      <c r="L7438" t="s">
        <v>47</v>
      </c>
      <c r="M7438" t="s">
        <v>48</v>
      </c>
      <c r="N7438" t="s">
        <v>8025</v>
      </c>
      <c r="O7438">
        <f t="shared" si="116"/>
        <v>2015</v>
      </c>
    </row>
    <row r="7439" spans="1:15" x14ac:dyDescent="0.3">
      <c r="A7439" t="s">
        <v>8671</v>
      </c>
      <c r="B7439" s="7">
        <v>41685</v>
      </c>
      <c r="C7439" t="s">
        <v>2117</v>
      </c>
      <c r="D7439" t="s">
        <v>3018</v>
      </c>
      <c r="E7439">
        <v>21.36</v>
      </c>
      <c r="F7439">
        <v>5</v>
      </c>
      <c r="G7439">
        <v>0.2</v>
      </c>
      <c r="H7439">
        <v>7.2089999999999996</v>
      </c>
      <c r="I7439" t="s">
        <v>44</v>
      </c>
      <c r="J7439" t="s">
        <v>73</v>
      </c>
      <c r="K7439" t="s">
        <v>3019</v>
      </c>
      <c r="L7439" t="s">
        <v>47</v>
      </c>
      <c r="M7439" t="s">
        <v>93</v>
      </c>
      <c r="N7439" t="s">
        <v>94</v>
      </c>
      <c r="O7439">
        <f t="shared" si="116"/>
        <v>2014</v>
      </c>
    </row>
    <row r="7440" spans="1:15" x14ac:dyDescent="0.3">
      <c r="A7440" t="s">
        <v>8672</v>
      </c>
      <c r="B7440" s="7">
        <v>42087</v>
      </c>
      <c r="C7440" t="s">
        <v>3231</v>
      </c>
      <c r="D7440" t="s">
        <v>5354</v>
      </c>
      <c r="E7440">
        <v>46.9</v>
      </c>
      <c r="F7440">
        <v>5</v>
      </c>
      <c r="G7440">
        <v>0</v>
      </c>
      <c r="H7440">
        <v>13.132</v>
      </c>
      <c r="I7440" t="s">
        <v>32</v>
      </c>
      <c r="J7440" t="s">
        <v>63</v>
      </c>
      <c r="K7440" t="s">
        <v>5355</v>
      </c>
      <c r="L7440" t="s">
        <v>47</v>
      </c>
      <c r="M7440" t="s">
        <v>93</v>
      </c>
      <c r="N7440" t="s">
        <v>6415</v>
      </c>
      <c r="O7440">
        <f t="shared" si="116"/>
        <v>2015</v>
      </c>
    </row>
    <row r="7441" spans="1:15" x14ac:dyDescent="0.3">
      <c r="A7441" t="s">
        <v>8673</v>
      </c>
      <c r="B7441" s="7">
        <v>42980</v>
      </c>
      <c r="C7441" t="s">
        <v>4028</v>
      </c>
      <c r="D7441" t="s">
        <v>2071</v>
      </c>
      <c r="E7441">
        <v>18.72</v>
      </c>
      <c r="F7441">
        <v>5</v>
      </c>
      <c r="G7441">
        <v>0.2</v>
      </c>
      <c r="H7441">
        <v>6.5519999999999996</v>
      </c>
      <c r="I7441" t="s">
        <v>44</v>
      </c>
      <c r="J7441" t="s">
        <v>73</v>
      </c>
      <c r="K7441" t="s">
        <v>2072</v>
      </c>
      <c r="L7441" t="s">
        <v>47</v>
      </c>
      <c r="M7441" t="s">
        <v>48</v>
      </c>
      <c r="N7441" t="s">
        <v>49</v>
      </c>
      <c r="O7441">
        <f t="shared" si="116"/>
        <v>2017</v>
      </c>
    </row>
    <row r="7442" spans="1:15" x14ac:dyDescent="0.3">
      <c r="A7442" t="s">
        <v>8673</v>
      </c>
      <c r="B7442" s="7">
        <v>42980</v>
      </c>
      <c r="C7442" t="s">
        <v>4028</v>
      </c>
      <c r="D7442" t="s">
        <v>3926</v>
      </c>
      <c r="E7442">
        <v>236.52799999999999</v>
      </c>
      <c r="F7442">
        <v>2</v>
      </c>
      <c r="G7442">
        <v>0.2</v>
      </c>
      <c r="H7442">
        <v>-2.9565999999999999</v>
      </c>
      <c r="I7442" t="s">
        <v>32</v>
      </c>
      <c r="J7442" t="s">
        <v>53</v>
      </c>
      <c r="K7442" t="s">
        <v>3927</v>
      </c>
      <c r="L7442" t="s">
        <v>47</v>
      </c>
      <c r="M7442" t="s">
        <v>48</v>
      </c>
      <c r="N7442" t="s">
        <v>49</v>
      </c>
      <c r="O7442">
        <f t="shared" si="116"/>
        <v>2017</v>
      </c>
    </row>
    <row r="7443" spans="1:15" x14ac:dyDescent="0.3">
      <c r="A7443" t="s">
        <v>8674</v>
      </c>
      <c r="B7443" s="7">
        <v>42324</v>
      </c>
      <c r="C7443" t="s">
        <v>1461</v>
      </c>
      <c r="D7443" t="s">
        <v>628</v>
      </c>
      <c r="E7443">
        <v>18.899999999999999</v>
      </c>
      <c r="F7443">
        <v>3</v>
      </c>
      <c r="G7443">
        <v>0</v>
      </c>
      <c r="H7443">
        <v>8.6940000000000008</v>
      </c>
      <c r="I7443" t="s">
        <v>44</v>
      </c>
      <c r="J7443" t="s">
        <v>45</v>
      </c>
      <c r="K7443" t="s">
        <v>629</v>
      </c>
      <c r="L7443" t="s">
        <v>47</v>
      </c>
      <c r="M7443" t="s">
        <v>48</v>
      </c>
      <c r="N7443" t="s">
        <v>840</v>
      </c>
      <c r="O7443">
        <f t="shared" si="116"/>
        <v>2015</v>
      </c>
    </row>
    <row r="7444" spans="1:15" x14ac:dyDescent="0.3">
      <c r="A7444" t="s">
        <v>8675</v>
      </c>
      <c r="B7444" s="7">
        <v>41982</v>
      </c>
      <c r="C7444" t="s">
        <v>8191</v>
      </c>
      <c r="D7444" t="s">
        <v>503</v>
      </c>
      <c r="E7444">
        <v>10.688000000000001</v>
      </c>
      <c r="F7444">
        <v>2</v>
      </c>
      <c r="G7444">
        <v>0.2</v>
      </c>
      <c r="H7444">
        <v>3.7408000000000001</v>
      </c>
      <c r="I7444" t="s">
        <v>44</v>
      </c>
      <c r="J7444" t="s">
        <v>85</v>
      </c>
      <c r="K7444" t="s">
        <v>504</v>
      </c>
      <c r="L7444" t="s">
        <v>99</v>
      </c>
      <c r="M7444" t="s">
        <v>100</v>
      </c>
      <c r="N7444" t="s">
        <v>2772</v>
      </c>
      <c r="O7444">
        <f t="shared" si="116"/>
        <v>2014</v>
      </c>
    </row>
    <row r="7445" spans="1:15" x14ac:dyDescent="0.3">
      <c r="A7445" t="s">
        <v>8675</v>
      </c>
      <c r="B7445" s="7">
        <v>41982</v>
      </c>
      <c r="C7445" t="s">
        <v>8191</v>
      </c>
      <c r="D7445" t="s">
        <v>2039</v>
      </c>
      <c r="E7445">
        <v>237.096</v>
      </c>
      <c r="F7445">
        <v>3</v>
      </c>
      <c r="G7445">
        <v>0.2</v>
      </c>
      <c r="H7445">
        <v>20.745899999999999</v>
      </c>
      <c r="I7445" t="s">
        <v>44</v>
      </c>
      <c r="J7445" t="s">
        <v>58</v>
      </c>
      <c r="K7445" t="s">
        <v>2040</v>
      </c>
      <c r="L7445" t="s">
        <v>99</v>
      </c>
      <c r="M7445" t="s">
        <v>100</v>
      </c>
      <c r="N7445" t="s">
        <v>2772</v>
      </c>
      <c r="O7445">
        <f t="shared" si="116"/>
        <v>2014</v>
      </c>
    </row>
    <row r="7446" spans="1:15" x14ac:dyDescent="0.3">
      <c r="A7446" t="s">
        <v>8676</v>
      </c>
      <c r="B7446" s="7">
        <v>42769</v>
      </c>
      <c r="C7446" t="s">
        <v>2033</v>
      </c>
      <c r="D7446" t="s">
        <v>2683</v>
      </c>
      <c r="E7446">
        <v>5.1840000000000002</v>
      </c>
      <c r="F7446">
        <v>1</v>
      </c>
      <c r="G7446">
        <v>0.2</v>
      </c>
      <c r="H7446">
        <v>1.8144</v>
      </c>
      <c r="I7446" t="s">
        <v>44</v>
      </c>
      <c r="J7446" t="s">
        <v>85</v>
      </c>
      <c r="K7446" t="s">
        <v>2684</v>
      </c>
      <c r="L7446" t="s">
        <v>99</v>
      </c>
      <c r="M7446" t="s">
        <v>193</v>
      </c>
      <c r="N7446" t="s">
        <v>276</v>
      </c>
      <c r="O7446">
        <f t="shared" si="116"/>
        <v>2017</v>
      </c>
    </row>
    <row r="7447" spans="1:15" x14ac:dyDescent="0.3">
      <c r="A7447" t="s">
        <v>8676</v>
      </c>
      <c r="B7447" s="7">
        <v>42769</v>
      </c>
      <c r="C7447" t="s">
        <v>2033</v>
      </c>
      <c r="D7447" t="s">
        <v>5821</v>
      </c>
      <c r="E7447">
        <v>65.584000000000003</v>
      </c>
      <c r="F7447">
        <v>2</v>
      </c>
      <c r="G7447">
        <v>0.2</v>
      </c>
      <c r="H7447">
        <v>23.7742</v>
      </c>
      <c r="I7447" t="s">
        <v>44</v>
      </c>
      <c r="J7447" t="s">
        <v>85</v>
      </c>
      <c r="K7447" t="s">
        <v>5822</v>
      </c>
      <c r="L7447" t="s">
        <v>99</v>
      </c>
      <c r="M7447" t="s">
        <v>193</v>
      </c>
      <c r="N7447" t="s">
        <v>276</v>
      </c>
      <c r="O7447">
        <f t="shared" si="116"/>
        <v>2017</v>
      </c>
    </row>
    <row r="7448" spans="1:15" x14ac:dyDescent="0.3">
      <c r="A7448" t="s">
        <v>8676</v>
      </c>
      <c r="B7448" s="7">
        <v>42769</v>
      </c>
      <c r="C7448" t="s">
        <v>2033</v>
      </c>
      <c r="D7448" t="s">
        <v>4615</v>
      </c>
      <c r="E7448">
        <v>22.2</v>
      </c>
      <c r="F7448">
        <v>1</v>
      </c>
      <c r="G7448">
        <v>0.6</v>
      </c>
      <c r="H7448">
        <v>-26.085000000000001</v>
      </c>
      <c r="I7448" t="s">
        <v>32</v>
      </c>
      <c r="J7448" t="s">
        <v>63</v>
      </c>
      <c r="K7448" t="s">
        <v>4616</v>
      </c>
      <c r="L7448" t="s">
        <v>99</v>
      </c>
      <c r="M7448" t="s">
        <v>193</v>
      </c>
      <c r="N7448" t="s">
        <v>276</v>
      </c>
      <c r="O7448">
        <f t="shared" si="116"/>
        <v>2017</v>
      </c>
    </row>
    <row r="7449" spans="1:15" x14ac:dyDescent="0.3">
      <c r="A7449" t="s">
        <v>8676</v>
      </c>
      <c r="B7449" s="7">
        <v>42769</v>
      </c>
      <c r="C7449" t="s">
        <v>2033</v>
      </c>
      <c r="D7449" t="s">
        <v>3363</v>
      </c>
      <c r="E7449">
        <v>419.4</v>
      </c>
      <c r="F7449">
        <v>5</v>
      </c>
      <c r="G7449">
        <v>0.2</v>
      </c>
      <c r="H7449">
        <v>146.79</v>
      </c>
      <c r="I7449" t="s">
        <v>44</v>
      </c>
      <c r="J7449" t="s">
        <v>85</v>
      </c>
      <c r="K7449" t="s">
        <v>3364</v>
      </c>
      <c r="L7449" t="s">
        <v>99</v>
      </c>
      <c r="M7449" t="s">
        <v>193</v>
      </c>
      <c r="N7449" t="s">
        <v>276</v>
      </c>
      <c r="O7449">
        <f t="shared" si="116"/>
        <v>2017</v>
      </c>
    </row>
    <row r="7450" spans="1:15" x14ac:dyDescent="0.3">
      <c r="A7450" t="s">
        <v>8677</v>
      </c>
      <c r="B7450" s="7">
        <v>43050</v>
      </c>
      <c r="C7450" t="s">
        <v>5314</v>
      </c>
      <c r="D7450" t="s">
        <v>2204</v>
      </c>
      <c r="E7450">
        <v>88.92</v>
      </c>
      <c r="F7450">
        <v>5</v>
      </c>
      <c r="G7450">
        <v>0.2</v>
      </c>
      <c r="H7450">
        <v>14.4495</v>
      </c>
      <c r="I7450" t="s">
        <v>32</v>
      </c>
      <c r="J7450" t="s">
        <v>63</v>
      </c>
      <c r="K7450" t="s">
        <v>2205</v>
      </c>
      <c r="L7450" t="s">
        <v>35</v>
      </c>
      <c r="M7450" t="s">
        <v>303</v>
      </c>
      <c r="N7450" t="s">
        <v>4549</v>
      </c>
      <c r="O7450">
        <f t="shared" si="116"/>
        <v>2017</v>
      </c>
    </row>
    <row r="7451" spans="1:15" x14ac:dyDescent="0.3">
      <c r="A7451" t="s">
        <v>8678</v>
      </c>
      <c r="B7451" s="7">
        <v>42995</v>
      </c>
      <c r="C7451" t="s">
        <v>2338</v>
      </c>
      <c r="D7451" t="s">
        <v>422</v>
      </c>
      <c r="E7451">
        <v>9.9120000000000008</v>
      </c>
      <c r="F7451">
        <v>3</v>
      </c>
      <c r="G7451">
        <v>0.2</v>
      </c>
      <c r="H7451">
        <v>3.2214</v>
      </c>
      <c r="I7451" t="s">
        <v>44</v>
      </c>
      <c r="J7451" t="s">
        <v>66</v>
      </c>
      <c r="K7451" t="s">
        <v>423</v>
      </c>
      <c r="L7451" t="s">
        <v>99</v>
      </c>
      <c r="M7451" t="s">
        <v>100</v>
      </c>
      <c r="N7451" t="s">
        <v>171</v>
      </c>
      <c r="O7451">
        <f t="shared" si="116"/>
        <v>2017</v>
      </c>
    </row>
    <row r="7452" spans="1:15" x14ac:dyDescent="0.3">
      <c r="A7452" t="s">
        <v>8678</v>
      </c>
      <c r="B7452" s="7">
        <v>42995</v>
      </c>
      <c r="C7452" t="s">
        <v>2338</v>
      </c>
      <c r="D7452" t="s">
        <v>4279</v>
      </c>
      <c r="E7452">
        <v>318.43</v>
      </c>
      <c r="F7452">
        <v>5</v>
      </c>
      <c r="G7452">
        <v>0.3</v>
      </c>
      <c r="H7452">
        <v>-77.332999999999998</v>
      </c>
      <c r="I7452" t="s">
        <v>32</v>
      </c>
      <c r="J7452" t="s">
        <v>39</v>
      </c>
      <c r="K7452" t="s">
        <v>4280</v>
      </c>
      <c r="L7452" t="s">
        <v>99</v>
      </c>
      <c r="M7452" t="s">
        <v>100</v>
      </c>
      <c r="N7452" t="s">
        <v>171</v>
      </c>
      <c r="O7452">
        <f t="shared" si="116"/>
        <v>2017</v>
      </c>
    </row>
    <row r="7453" spans="1:15" x14ac:dyDescent="0.3">
      <c r="A7453" t="s">
        <v>8678</v>
      </c>
      <c r="B7453" s="7">
        <v>42995</v>
      </c>
      <c r="C7453" t="s">
        <v>2338</v>
      </c>
      <c r="D7453" t="s">
        <v>1144</v>
      </c>
      <c r="E7453">
        <v>5.8</v>
      </c>
      <c r="F7453">
        <v>5</v>
      </c>
      <c r="G7453">
        <v>0.8</v>
      </c>
      <c r="H7453">
        <v>-10.15</v>
      </c>
      <c r="I7453" t="s">
        <v>44</v>
      </c>
      <c r="J7453" t="s">
        <v>73</v>
      </c>
      <c r="K7453" t="s">
        <v>1145</v>
      </c>
      <c r="L7453" t="s">
        <v>99</v>
      </c>
      <c r="M7453" t="s">
        <v>100</v>
      </c>
      <c r="N7453" t="s">
        <v>171</v>
      </c>
      <c r="O7453">
        <f t="shared" si="116"/>
        <v>2017</v>
      </c>
    </row>
    <row r="7454" spans="1:15" x14ac:dyDescent="0.3">
      <c r="A7454" t="s">
        <v>8678</v>
      </c>
      <c r="B7454" s="7">
        <v>42995</v>
      </c>
      <c r="C7454" t="s">
        <v>2338</v>
      </c>
      <c r="D7454" t="s">
        <v>5922</v>
      </c>
      <c r="E7454">
        <v>1415.76</v>
      </c>
      <c r="F7454">
        <v>6</v>
      </c>
      <c r="G7454">
        <v>0.2</v>
      </c>
      <c r="H7454">
        <v>88.484999999999999</v>
      </c>
      <c r="I7454" t="s">
        <v>69</v>
      </c>
      <c r="J7454" t="s">
        <v>70</v>
      </c>
      <c r="K7454" t="s">
        <v>5923</v>
      </c>
      <c r="L7454" t="s">
        <v>99</v>
      </c>
      <c r="M7454" t="s">
        <v>100</v>
      </c>
      <c r="N7454" t="s">
        <v>171</v>
      </c>
      <c r="O7454">
        <f t="shared" si="116"/>
        <v>2017</v>
      </c>
    </row>
    <row r="7455" spans="1:15" x14ac:dyDescent="0.3">
      <c r="A7455" t="s">
        <v>8679</v>
      </c>
      <c r="B7455" s="7">
        <v>42911</v>
      </c>
      <c r="C7455" t="s">
        <v>1832</v>
      </c>
      <c r="D7455" t="s">
        <v>3141</v>
      </c>
      <c r="E7455">
        <v>148.47999999999999</v>
      </c>
      <c r="F7455">
        <v>2</v>
      </c>
      <c r="G7455">
        <v>0.2</v>
      </c>
      <c r="H7455">
        <v>16.704000000000001</v>
      </c>
      <c r="I7455" t="s">
        <v>69</v>
      </c>
      <c r="J7455" t="s">
        <v>70</v>
      </c>
      <c r="K7455" t="s">
        <v>3142</v>
      </c>
      <c r="L7455" t="s">
        <v>99</v>
      </c>
      <c r="M7455" t="s">
        <v>193</v>
      </c>
      <c r="N7455" t="s">
        <v>5610</v>
      </c>
      <c r="O7455">
        <f t="shared" si="116"/>
        <v>2017</v>
      </c>
    </row>
    <row r="7456" spans="1:15" x14ac:dyDescent="0.3">
      <c r="A7456" t="s">
        <v>8680</v>
      </c>
      <c r="B7456" s="7">
        <v>42581</v>
      </c>
      <c r="C7456" t="s">
        <v>2539</v>
      </c>
      <c r="D7456" t="s">
        <v>5083</v>
      </c>
      <c r="E7456">
        <v>9.2479999999999993</v>
      </c>
      <c r="F7456">
        <v>4</v>
      </c>
      <c r="G7456">
        <v>0.2</v>
      </c>
      <c r="H7456">
        <v>3.1212</v>
      </c>
      <c r="I7456" t="s">
        <v>44</v>
      </c>
      <c r="J7456" t="s">
        <v>45</v>
      </c>
      <c r="K7456" t="s">
        <v>5084</v>
      </c>
      <c r="L7456" t="s">
        <v>99</v>
      </c>
      <c r="M7456" t="s">
        <v>193</v>
      </c>
      <c r="N7456" t="s">
        <v>276</v>
      </c>
      <c r="O7456">
        <f t="shared" si="116"/>
        <v>2016</v>
      </c>
    </row>
    <row r="7457" spans="1:15" x14ac:dyDescent="0.3">
      <c r="A7457" t="s">
        <v>8680</v>
      </c>
      <c r="B7457" s="7">
        <v>42581</v>
      </c>
      <c r="C7457" t="s">
        <v>2539</v>
      </c>
      <c r="D7457" t="s">
        <v>1664</v>
      </c>
      <c r="E7457">
        <v>1036.624</v>
      </c>
      <c r="F7457">
        <v>2</v>
      </c>
      <c r="G7457">
        <v>0.2</v>
      </c>
      <c r="H7457">
        <v>51.831200000000003</v>
      </c>
      <c r="I7457" t="s">
        <v>44</v>
      </c>
      <c r="J7457" t="s">
        <v>58</v>
      </c>
      <c r="K7457" t="s">
        <v>1665</v>
      </c>
      <c r="L7457" t="s">
        <v>99</v>
      </c>
      <c r="M7457" t="s">
        <v>193</v>
      </c>
      <c r="N7457" t="s">
        <v>276</v>
      </c>
      <c r="O7457">
        <f t="shared" si="116"/>
        <v>2016</v>
      </c>
    </row>
    <row r="7458" spans="1:15" x14ac:dyDescent="0.3">
      <c r="A7458" t="s">
        <v>8681</v>
      </c>
      <c r="B7458" s="7">
        <v>42110</v>
      </c>
      <c r="C7458" t="s">
        <v>2393</v>
      </c>
      <c r="D7458" t="s">
        <v>80</v>
      </c>
      <c r="E7458">
        <v>569.64</v>
      </c>
      <c r="F7458">
        <v>2</v>
      </c>
      <c r="G7458">
        <v>0</v>
      </c>
      <c r="H7458">
        <v>148.10640000000001</v>
      </c>
      <c r="I7458" t="s">
        <v>69</v>
      </c>
      <c r="J7458" t="s">
        <v>70</v>
      </c>
      <c r="K7458" t="s">
        <v>81</v>
      </c>
      <c r="L7458" t="s">
        <v>35</v>
      </c>
      <c r="M7458" t="s">
        <v>289</v>
      </c>
      <c r="N7458" t="s">
        <v>1969</v>
      </c>
      <c r="O7458">
        <f t="shared" si="116"/>
        <v>2015</v>
      </c>
    </row>
    <row r="7459" spans="1:15" x14ac:dyDescent="0.3">
      <c r="A7459" t="s">
        <v>8681</v>
      </c>
      <c r="B7459" s="7">
        <v>42110</v>
      </c>
      <c r="C7459" t="s">
        <v>2393</v>
      </c>
      <c r="D7459" t="s">
        <v>2144</v>
      </c>
      <c r="E7459">
        <v>9.14</v>
      </c>
      <c r="F7459">
        <v>1</v>
      </c>
      <c r="G7459">
        <v>0</v>
      </c>
      <c r="H7459">
        <v>4.57</v>
      </c>
      <c r="I7459" t="s">
        <v>44</v>
      </c>
      <c r="J7459" t="s">
        <v>73</v>
      </c>
      <c r="K7459" t="s">
        <v>2145</v>
      </c>
      <c r="L7459" t="s">
        <v>35</v>
      </c>
      <c r="M7459" t="s">
        <v>289</v>
      </c>
      <c r="N7459" t="s">
        <v>1969</v>
      </c>
      <c r="O7459">
        <f t="shared" si="116"/>
        <v>2015</v>
      </c>
    </row>
    <row r="7460" spans="1:15" x14ac:dyDescent="0.3">
      <c r="A7460" t="s">
        <v>8681</v>
      </c>
      <c r="B7460" s="7">
        <v>42110</v>
      </c>
      <c r="C7460" t="s">
        <v>2393</v>
      </c>
      <c r="D7460" t="s">
        <v>4730</v>
      </c>
      <c r="E7460">
        <v>1196.8599999999999</v>
      </c>
      <c r="F7460">
        <v>7</v>
      </c>
      <c r="G7460">
        <v>0</v>
      </c>
      <c r="H7460">
        <v>119.68600000000001</v>
      </c>
      <c r="I7460" t="s">
        <v>32</v>
      </c>
      <c r="J7460" t="s">
        <v>63</v>
      </c>
      <c r="K7460" t="s">
        <v>4731</v>
      </c>
      <c r="L7460" t="s">
        <v>35</v>
      </c>
      <c r="M7460" t="s">
        <v>289</v>
      </c>
      <c r="N7460" t="s">
        <v>1969</v>
      </c>
      <c r="O7460">
        <f t="shared" si="116"/>
        <v>2015</v>
      </c>
    </row>
    <row r="7461" spans="1:15" x14ac:dyDescent="0.3">
      <c r="A7461" t="s">
        <v>8681</v>
      </c>
      <c r="B7461" s="7">
        <v>42110</v>
      </c>
      <c r="C7461" t="s">
        <v>2393</v>
      </c>
      <c r="D7461" t="s">
        <v>2296</v>
      </c>
      <c r="E7461">
        <v>523.26</v>
      </c>
      <c r="F7461">
        <v>9</v>
      </c>
      <c r="G7461">
        <v>0</v>
      </c>
      <c r="H7461">
        <v>125.58240000000001</v>
      </c>
      <c r="I7461" t="s">
        <v>32</v>
      </c>
      <c r="J7461" t="s">
        <v>33</v>
      </c>
      <c r="K7461" t="s">
        <v>2297</v>
      </c>
      <c r="L7461" t="s">
        <v>35</v>
      </c>
      <c r="M7461" t="s">
        <v>289</v>
      </c>
      <c r="N7461" t="s">
        <v>1969</v>
      </c>
      <c r="O7461">
        <f t="shared" si="116"/>
        <v>2015</v>
      </c>
    </row>
    <row r="7462" spans="1:15" x14ac:dyDescent="0.3">
      <c r="A7462" t="s">
        <v>8682</v>
      </c>
      <c r="B7462" s="7">
        <v>42105</v>
      </c>
      <c r="C7462" t="s">
        <v>3547</v>
      </c>
      <c r="D7462" t="s">
        <v>6895</v>
      </c>
      <c r="E7462">
        <v>639.96799999999996</v>
      </c>
      <c r="F7462">
        <v>4</v>
      </c>
      <c r="G7462">
        <v>0.2</v>
      </c>
      <c r="H7462">
        <v>215.98920000000001</v>
      </c>
      <c r="I7462" t="s">
        <v>69</v>
      </c>
      <c r="J7462" t="s">
        <v>1077</v>
      </c>
      <c r="K7462" t="s">
        <v>6896</v>
      </c>
      <c r="L7462" t="s">
        <v>47</v>
      </c>
      <c r="M7462" t="s">
        <v>48</v>
      </c>
      <c r="N7462" t="s">
        <v>49</v>
      </c>
      <c r="O7462">
        <f t="shared" si="116"/>
        <v>2015</v>
      </c>
    </row>
    <row r="7463" spans="1:15" x14ac:dyDescent="0.3">
      <c r="A7463" t="s">
        <v>8682</v>
      </c>
      <c r="B7463" s="7">
        <v>42105</v>
      </c>
      <c r="C7463" t="s">
        <v>3547</v>
      </c>
      <c r="D7463" t="s">
        <v>2803</v>
      </c>
      <c r="E7463">
        <v>52.76</v>
      </c>
      <c r="F7463">
        <v>2</v>
      </c>
      <c r="G7463">
        <v>0</v>
      </c>
      <c r="H7463">
        <v>24.269600000000001</v>
      </c>
      <c r="I7463" t="s">
        <v>44</v>
      </c>
      <c r="J7463" t="s">
        <v>85</v>
      </c>
      <c r="K7463" t="s">
        <v>170</v>
      </c>
      <c r="L7463" t="s">
        <v>47</v>
      </c>
      <c r="M7463" t="s">
        <v>48</v>
      </c>
      <c r="N7463" t="s">
        <v>49</v>
      </c>
      <c r="O7463">
        <f t="shared" si="116"/>
        <v>2015</v>
      </c>
    </row>
    <row r="7464" spans="1:15" x14ac:dyDescent="0.3">
      <c r="A7464" t="s">
        <v>8683</v>
      </c>
      <c r="B7464" s="7">
        <v>42062</v>
      </c>
      <c r="C7464" t="s">
        <v>573</v>
      </c>
      <c r="D7464" t="s">
        <v>1165</v>
      </c>
      <c r="E7464">
        <v>538.91999999999996</v>
      </c>
      <c r="F7464">
        <v>9</v>
      </c>
      <c r="G7464">
        <v>0</v>
      </c>
      <c r="H7464">
        <v>80.837999999999994</v>
      </c>
      <c r="I7464" t="s">
        <v>69</v>
      </c>
      <c r="J7464" t="s">
        <v>148</v>
      </c>
      <c r="K7464" t="s">
        <v>1166</v>
      </c>
      <c r="L7464" t="s">
        <v>47</v>
      </c>
      <c r="M7464" t="s">
        <v>93</v>
      </c>
      <c r="N7464" t="s">
        <v>94</v>
      </c>
      <c r="O7464">
        <f t="shared" si="116"/>
        <v>2015</v>
      </c>
    </row>
    <row r="7465" spans="1:15" x14ac:dyDescent="0.3">
      <c r="A7465" t="s">
        <v>8684</v>
      </c>
      <c r="B7465" s="7">
        <v>42621</v>
      </c>
      <c r="C7465" t="s">
        <v>3216</v>
      </c>
      <c r="D7465" t="s">
        <v>5428</v>
      </c>
      <c r="E7465">
        <v>14.88</v>
      </c>
      <c r="F7465">
        <v>2</v>
      </c>
      <c r="G7465">
        <v>0</v>
      </c>
      <c r="H7465">
        <v>3.72</v>
      </c>
      <c r="I7465" t="s">
        <v>44</v>
      </c>
      <c r="J7465" t="s">
        <v>66</v>
      </c>
      <c r="K7465" t="s">
        <v>5429</v>
      </c>
      <c r="L7465" t="s">
        <v>47</v>
      </c>
      <c r="M7465" t="s">
        <v>48</v>
      </c>
      <c r="N7465" t="s">
        <v>5782</v>
      </c>
      <c r="O7465">
        <f t="shared" si="116"/>
        <v>2016</v>
      </c>
    </row>
    <row r="7466" spans="1:15" x14ac:dyDescent="0.3">
      <c r="A7466" t="s">
        <v>8684</v>
      </c>
      <c r="B7466" s="7">
        <v>42621</v>
      </c>
      <c r="C7466" t="s">
        <v>3216</v>
      </c>
      <c r="D7466" t="s">
        <v>5869</v>
      </c>
      <c r="E7466">
        <v>34.24</v>
      </c>
      <c r="F7466">
        <v>8</v>
      </c>
      <c r="G7466">
        <v>0</v>
      </c>
      <c r="H7466">
        <v>15.407999999999999</v>
      </c>
      <c r="I7466" t="s">
        <v>44</v>
      </c>
      <c r="J7466" t="s">
        <v>85</v>
      </c>
      <c r="K7466" t="s">
        <v>5870</v>
      </c>
      <c r="L7466" t="s">
        <v>47</v>
      </c>
      <c r="M7466" t="s">
        <v>48</v>
      </c>
      <c r="N7466" t="s">
        <v>5782</v>
      </c>
      <c r="O7466">
        <f t="shared" si="116"/>
        <v>2016</v>
      </c>
    </row>
    <row r="7467" spans="1:15" x14ac:dyDescent="0.3">
      <c r="A7467" t="s">
        <v>8684</v>
      </c>
      <c r="B7467" s="7">
        <v>42621</v>
      </c>
      <c r="C7467" t="s">
        <v>3216</v>
      </c>
      <c r="D7467" t="s">
        <v>1818</v>
      </c>
      <c r="E7467">
        <v>261.74</v>
      </c>
      <c r="F7467">
        <v>2</v>
      </c>
      <c r="G7467">
        <v>0</v>
      </c>
      <c r="H7467">
        <v>65.435000000000002</v>
      </c>
      <c r="I7467" t="s">
        <v>44</v>
      </c>
      <c r="J7467" t="s">
        <v>58</v>
      </c>
      <c r="K7467" t="s">
        <v>1819</v>
      </c>
      <c r="L7467" t="s">
        <v>47</v>
      </c>
      <c r="M7467" t="s">
        <v>48</v>
      </c>
      <c r="N7467" t="s">
        <v>5782</v>
      </c>
      <c r="O7467">
        <f t="shared" si="116"/>
        <v>2016</v>
      </c>
    </row>
    <row r="7468" spans="1:15" x14ac:dyDescent="0.3">
      <c r="A7468" t="s">
        <v>8685</v>
      </c>
      <c r="B7468" s="7">
        <v>42509</v>
      </c>
      <c r="C7468" t="s">
        <v>5917</v>
      </c>
      <c r="D7468" t="s">
        <v>6588</v>
      </c>
      <c r="E7468">
        <v>87.84</v>
      </c>
      <c r="F7468">
        <v>8</v>
      </c>
      <c r="G7468">
        <v>0</v>
      </c>
      <c r="H7468">
        <v>23.716799999999999</v>
      </c>
      <c r="I7468" t="s">
        <v>44</v>
      </c>
      <c r="J7468" t="s">
        <v>76</v>
      </c>
      <c r="K7468" t="s">
        <v>1263</v>
      </c>
      <c r="L7468" t="s">
        <v>47</v>
      </c>
      <c r="M7468" t="s">
        <v>48</v>
      </c>
      <c r="N7468" t="s">
        <v>49</v>
      </c>
      <c r="O7468">
        <f t="shared" si="116"/>
        <v>2016</v>
      </c>
    </row>
    <row r="7469" spans="1:15" x14ac:dyDescent="0.3">
      <c r="A7469" t="s">
        <v>8686</v>
      </c>
      <c r="B7469" s="7">
        <v>43050</v>
      </c>
      <c r="C7469" t="s">
        <v>2559</v>
      </c>
      <c r="D7469" t="s">
        <v>2394</v>
      </c>
      <c r="E7469">
        <v>34.92</v>
      </c>
      <c r="F7469">
        <v>4</v>
      </c>
      <c r="G7469">
        <v>0</v>
      </c>
      <c r="H7469">
        <v>11.8728</v>
      </c>
      <c r="I7469" t="s">
        <v>32</v>
      </c>
      <c r="J7469" t="s">
        <v>63</v>
      </c>
      <c r="K7469" t="s">
        <v>2395</v>
      </c>
      <c r="L7469" t="s">
        <v>47</v>
      </c>
      <c r="M7469" t="s">
        <v>48</v>
      </c>
      <c r="N7469" t="s">
        <v>49</v>
      </c>
      <c r="O7469">
        <f t="shared" si="116"/>
        <v>2017</v>
      </c>
    </row>
    <row r="7470" spans="1:15" x14ac:dyDescent="0.3">
      <c r="A7470" t="s">
        <v>8687</v>
      </c>
      <c r="B7470" s="7">
        <v>41897</v>
      </c>
      <c r="C7470" t="s">
        <v>2936</v>
      </c>
      <c r="D7470" t="s">
        <v>2798</v>
      </c>
      <c r="E7470">
        <v>14.94</v>
      </c>
      <c r="F7470">
        <v>3</v>
      </c>
      <c r="G7470">
        <v>0</v>
      </c>
      <c r="H7470">
        <v>7.0217999999999998</v>
      </c>
      <c r="I7470" t="s">
        <v>44</v>
      </c>
      <c r="J7470" t="s">
        <v>85</v>
      </c>
      <c r="K7470" t="s">
        <v>170</v>
      </c>
      <c r="L7470" t="s">
        <v>137</v>
      </c>
      <c r="M7470" t="s">
        <v>243</v>
      </c>
      <c r="N7470" t="s">
        <v>244</v>
      </c>
      <c r="O7470">
        <f t="shared" si="116"/>
        <v>2014</v>
      </c>
    </row>
    <row r="7471" spans="1:15" x14ac:dyDescent="0.3">
      <c r="A7471" t="s">
        <v>8687</v>
      </c>
      <c r="B7471" s="7">
        <v>41897</v>
      </c>
      <c r="C7471" t="s">
        <v>2936</v>
      </c>
      <c r="D7471" t="s">
        <v>3577</v>
      </c>
      <c r="E7471">
        <v>14.56</v>
      </c>
      <c r="F7471">
        <v>2</v>
      </c>
      <c r="G7471">
        <v>0</v>
      </c>
      <c r="H7471">
        <v>6.2607999999999997</v>
      </c>
      <c r="I7471" t="s">
        <v>32</v>
      </c>
      <c r="J7471" t="s">
        <v>63</v>
      </c>
      <c r="K7471" t="s">
        <v>3578</v>
      </c>
      <c r="L7471" t="s">
        <v>137</v>
      </c>
      <c r="M7471" t="s">
        <v>243</v>
      </c>
      <c r="N7471" t="s">
        <v>244</v>
      </c>
      <c r="O7471">
        <f t="shared" si="116"/>
        <v>2014</v>
      </c>
    </row>
    <row r="7472" spans="1:15" x14ac:dyDescent="0.3">
      <c r="A7472" t="s">
        <v>8688</v>
      </c>
      <c r="B7472" s="7">
        <v>42262</v>
      </c>
      <c r="C7472" t="s">
        <v>4250</v>
      </c>
      <c r="D7472" t="s">
        <v>399</v>
      </c>
      <c r="E7472">
        <v>3.5760000000000001</v>
      </c>
      <c r="F7472">
        <v>4</v>
      </c>
      <c r="G7472">
        <v>0.7</v>
      </c>
      <c r="H7472">
        <v>-2.8607999999999998</v>
      </c>
      <c r="I7472" t="s">
        <v>44</v>
      </c>
      <c r="J7472" t="s">
        <v>73</v>
      </c>
      <c r="K7472" t="s">
        <v>400</v>
      </c>
      <c r="L7472" t="s">
        <v>137</v>
      </c>
      <c r="M7472" t="s">
        <v>138</v>
      </c>
      <c r="N7472" t="s">
        <v>139</v>
      </c>
      <c r="O7472">
        <f t="shared" si="116"/>
        <v>2015</v>
      </c>
    </row>
    <row r="7473" spans="1:15" x14ac:dyDescent="0.3">
      <c r="A7473" t="s">
        <v>8688</v>
      </c>
      <c r="B7473" s="7">
        <v>42262</v>
      </c>
      <c r="C7473" t="s">
        <v>4250</v>
      </c>
      <c r="D7473" t="s">
        <v>741</v>
      </c>
      <c r="E7473">
        <v>147.184</v>
      </c>
      <c r="F7473">
        <v>2</v>
      </c>
      <c r="G7473">
        <v>0.2</v>
      </c>
      <c r="H7473">
        <v>-29.436800000000002</v>
      </c>
      <c r="I7473" t="s">
        <v>44</v>
      </c>
      <c r="J7473" t="s">
        <v>58</v>
      </c>
      <c r="K7473" t="s">
        <v>742</v>
      </c>
      <c r="L7473" t="s">
        <v>137</v>
      </c>
      <c r="M7473" t="s">
        <v>138</v>
      </c>
      <c r="N7473" t="s">
        <v>139</v>
      </c>
      <c r="O7473">
        <f t="shared" si="116"/>
        <v>2015</v>
      </c>
    </row>
    <row r="7474" spans="1:15" x14ac:dyDescent="0.3">
      <c r="A7474" t="s">
        <v>8689</v>
      </c>
      <c r="B7474" s="7">
        <v>42552</v>
      </c>
      <c r="C7474" t="s">
        <v>5458</v>
      </c>
      <c r="D7474" t="s">
        <v>4807</v>
      </c>
      <c r="E7474">
        <v>1499.95</v>
      </c>
      <c r="F7474">
        <v>5</v>
      </c>
      <c r="G7474">
        <v>0</v>
      </c>
      <c r="H7474">
        <v>449.98500000000001</v>
      </c>
      <c r="I7474" t="s">
        <v>69</v>
      </c>
      <c r="J7474" t="s">
        <v>1077</v>
      </c>
      <c r="K7474" t="s">
        <v>4808</v>
      </c>
      <c r="L7474" t="s">
        <v>47</v>
      </c>
      <c r="M7474" t="s">
        <v>114</v>
      </c>
      <c r="N7474" t="s">
        <v>7103</v>
      </c>
      <c r="O7474">
        <f t="shared" si="116"/>
        <v>2016</v>
      </c>
    </row>
    <row r="7475" spans="1:15" x14ac:dyDescent="0.3">
      <c r="A7475" t="s">
        <v>8690</v>
      </c>
      <c r="B7475" s="7">
        <v>42470</v>
      </c>
      <c r="C7475" t="s">
        <v>3176</v>
      </c>
      <c r="D7475" t="s">
        <v>2593</v>
      </c>
      <c r="E7475">
        <v>13.568</v>
      </c>
      <c r="F7475">
        <v>4</v>
      </c>
      <c r="G7475">
        <v>0.2</v>
      </c>
      <c r="H7475">
        <v>3.2223999999999999</v>
      </c>
      <c r="I7475" t="s">
        <v>44</v>
      </c>
      <c r="J7475" t="s">
        <v>66</v>
      </c>
      <c r="K7475" t="s">
        <v>2594</v>
      </c>
      <c r="L7475" t="s">
        <v>99</v>
      </c>
      <c r="M7475" t="s">
        <v>193</v>
      </c>
      <c r="N7475" t="s">
        <v>276</v>
      </c>
      <c r="O7475">
        <f t="shared" si="116"/>
        <v>2016</v>
      </c>
    </row>
    <row r="7476" spans="1:15" x14ac:dyDescent="0.3">
      <c r="A7476" t="s">
        <v>8691</v>
      </c>
      <c r="B7476" s="7">
        <v>41645</v>
      </c>
      <c r="C7476" t="s">
        <v>3447</v>
      </c>
      <c r="D7476" t="s">
        <v>475</v>
      </c>
      <c r="E7476">
        <v>2573.8200000000002</v>
      </c>
      <c r="F7476">
        <v>9</v>
      </c>
      <c r="G7476">
        <v>0</v>
      </c>
      <c r="H7476">
        <v>746.40779999999995</v>
      </c>
      <c r="I7476" t="s">
        <v>32</v>
      </c>
      <c r="J7476" t="s">
        <v>39</v>
      </c>
      <c r="K7476" t="s">
        <v>476</v>
      </c>
      <c r="L7476" t="s">
        <v>35</v>
      </c>
      <c r="M7476" t="s">
        <v>36</v>
      </c>
      <c r="N7476" t="s">
        <v>37</v>
      </c>
      <c r="O7476">
        <f t="shared" si="116"/>
        <v>2014</v>
      </c>
    </row>
    <row r="7477" spans="1:15" x14ac:dyDescent="0.3">
      <c r="A7477" t="s">
        <v>8691</v>
      </c>
      <c r="B7477" s="7">
        <v>41645</v>
      </c>
      <c r="C7477" t="s">
        <v>3447</v>
      </c>
      <c r="D7477" t="s">
        <v>1944</v>
      </c>
      <c r="E7477">
        <v>609.98</v>
      </c>
      <c r="F7477">
        <v>2</v>
      </c>
      <c r="G7477">
        <v>0</v>
      </c>
      <c r="H7477">
        <v>274.49099999999999</v>
      </c>
      <c r="I7477" t="s">
        <v>44</v>
      </c>
      <c r="J7477" t="s">
        <v>73</v>
      </c>
      <c r="K7477" t="s">
        <v>1945</v>
      </c>
      <c r="L7477" t="s">
        <v>35</v>
      </c>
      <c r="M7477" t="s">
        <v>36</v>
      </c>
      <c r="N7477" t="s">
        <v>37</v>
      </c>
      <c r="O7477">
        <f t="shared" si="116"/>
        <v>2014</v>
      </c>
    </row>
    <row r="7478" spans="1:15" x14ac:dyDescent="0.3">
      <c r="A7478" t="s">
        <v>8691</v>
      </c>
      <c r="B7478" s="7">
        <v>41645</v>
      </c>
      <c r="C7478" t="s">
        <v>3447</v>
      </c>
      <c r="D7478" t="s">
        <v>1537</v>
      </c>
      <c r="E7478">
        <v>5.48</v>
      </c>
      <c r="F7478">
        <v>2</v>
      </c>
      <c r="G7478">
        <v>0</v>
      </c>
      <c r="H7478">
        <v>1.4796</v>
      </c>
      <c r="I7478" t="s">
        <v>44</v>
      </c>
      <c r="J7478" t="s">
        <v>66</v>
      </c>
      <c r="K7478" t="s">
        <v>1538</v>
      </c>
      <c r="L7478" t="s">
        <v>35</v>
      </c>
      <c r="M7478" t="s">
        <v>36</v>
      </c>
      <c r="N7478" t="s">
        <v>37</v>
      </c>
      <c r="O7478">
        <f t="shared" si="116"/>
        <v>2014</v>
      </c>
    </row>
    <row r="7479" spans="1:15" x14ac:dyDescent="0.3">
      <c r="A7479" t="s">
        <v>8691</v>
      </c>
      <c r="B7479" s="7">
        <v>41645</v>
      </c>
      <c r="C7479" t="s">
        <v>3447</v>
      </c>
      <c r="D7479" t="s">
        <v>174</v>
      </c>
      <c r="E7479">
        <v>391.98</v>
      </c>
      <c r="F7479">
        <v>2</v>
      </c>
      <c r="G7479">
        <v>0</v>
      </c>
      <c r="H7479">
        <v>113.6742</v>
      </c>
      <c r="I7479" t="s">
        <v>69</v>
      </c>
      <c r="J7479" t="s">
        <v>70</v>
      </c>
      <c r="K7479" t="s">
        <v>175</v>
      </c>
      <c r="L7479" t="s">
        <v>35</v>
      </c>
      <c r="M7479" t="s">
        <v>36</v>
      </c>
      <c r="N7479" t="s">
        <v>37</v>
      </c>
      <c r="O7479">
        <f t="shared" si="116"/>
        <v>2014</v>
      </c>
    </row>
    <row r="7480" spans="1:15" x14ac:dyDescent="0.3">
      <c r="A7480" t="s">
        <v>8691</v>
      </c>
      <c r="B7480" s="7">
        <v>41645</v>
      </c>
      <c r="C7480" t="s">
        <v>3447</v>
      </c>
      <c r="D7480" t="s">
        <v>2979</v>
      </c>
      <c r="E7480">
        <v>755.96</v>
      </c>
      <c r="F7480">
        <v>4</v>
      </c>
      <c r="G7480">
        <v>0</v>
      </c>
      <c r="H7480">
        <v>204.10919999999999</v>
      </c>
      <c r="I7480" t="s">
        <v>69</v>
      </c>
      <c r="J7480" t="s">
        <v>70</v>
      </c>
      <c r="K7480" t="s">
        <v>2980</v>
      </c>
      <c r="L7480" t="s">
        <v>35</v>
      </c>
      <c r="M7480" t="s">
        <v>36</v>
      </c>
      <c r="N7480" t="s">
        <v>37</v>
      </c>
      <c r="O7480">
        <f t="shared" si="116"/>
        <v>2014</v>
      </c>
    </row>
    <row r="7481" spans="1:15" x14ac:dyDescent="0.3">
      <c r="A7481" t="s">
        <v>8691</v>
      </c>
      <c r="B7481" s="7">
        <v>41645</v>
      </c>
      <c r="C7481" t="s">
        <v>3447</v>
      </c>
      <c r="D7481" t="s">
        <v>5706</v>
      </c>
      <c r="E7481">
        <v>31.12</v>
      </c>
      <c r="F7481">
        <v>4</v>
      </c>
      <c r="G7481">
        <v>0</v>
      </c>
      <c r="H7481">
        <v>0.31119999999999998</v>
      </c>
      <c r="I7481" t="s">
        <v>44</v>
      </c>
      <c r="J7481" t="s">
        <v>241</v>
      </c>
      <c r="K7481" t="s">
        <v>5707</v>
      </c>
      <c r="L7481" t="s">
        <v>35</v>
      </c>
      <c r="M7481" t="s">
        <v>36</v>
      </c>
      <c r="N7481" t="s">
        <v>37</v>
      </c>
      <c r="O7481">
        <f t="shared" si="116"/>
        <v>2014</v>
      </c>
    </row>
    <row r="7482" spans="1:15" x14ac:dyDescent="0.3">
      <c r="A7482" t="s">
        <v>8691</v>
      </c>
      <c r="B7482" s="7">
        <v>41645</v>
      </c>
      <c r="C7482" t="s">
        <v>3447</v>
      </c>
      <c r="D7482" t="s">
        <v>2696</v>
      </c>
      <c r="E7482">
        <v>6.54</v>
      </c>
      <c r="F7482">
        <v>1</v>
      </c>
      <c r="G7482">
        <v>0</v>
      </c>
      <c r="H7482">
        <v>3.0084</v>
      </c>
      <c r="I7482" t="s">
        <v>44</v>
      </c>
      <c r="J7482" t="s">
        <v>85</v>
      </c>
      <c r="K7482" t="s">
        <v>2697</v>
      </c>
      <c r="L7482" t="s">
        <v>35</v>
      </c>
      <c r="M7482" t="s">
        <v>36</v>
      </c>
      <c r="N7482" t="s">
        <v>37</v>
      </c>
      <c r="O7482">
        <f t="shared" si="116"/>
        <v>2014</v>
      </c>
    </row>
    <row r="7483" spans="1:15" x14ac:dyDescent="0.3">
      <c r="A7483" t="s">
        <v>8692</v>
      </c>
      <c r="B7483" s="7">
        <v>42614</v>
      </c>
      <c r="C7483" t="s">
        <v>5768</v>
      </c>
      <c r="D7483" t="s">
        <v>469</v>
      </c>
      <c r="E7483">
        <v>12.78</v>
      </c>
      <c r="F7483">
        <v>1</v>
      </c>
      <c r="G7483">
        <v>0</v>
      </c>
      <c r="H7483">
        <v>5.7510000000000003</v>
      </c>
      <c r="I7483" t="s">
        <v>44</v>
      </c>
      <c r="J7483" t="s">
        <v>159</v>
      </c>
      <c r="K7483" t="s">
        <v>470</v>
      </c>
      <c r="L7483" t="s">
        <v>47</v>
      </c>
      <c r="M7483" t="s">
        <v>48</v>
      </c>
      <c r="N7483" t="s">
        <v>1288</v>
      </c>
      <c r="O7483">
        <f t="shared" si="116"/>
        <v>2016</v>
      </c>
    </row>
    <row r="7484" spans="1:15" x14ac:dyDescent="0.3">
      <c r="A7484" t="s">
        <v>8693</v>
      </c>
      <c r="B7484" s="7">
        <v>41905</v>
      </c>
      <c r="C7484" t="s">
        <v>5258</v>
      </c>
      <c r="D7484" t="s">
        <v>293</v>
      </c>
      <c r="E7484">
        <v>18.463999999999999</v>
      </c>
      <c r="F7484">
        <v>4</v>
      </c>
      <c r="G7484">
        <v>0.2</v>
      </c>
      <c r="H7484">
        <v>6.9240000000000004</v>
      </c>
      <c r="I7484" t="s">
        <v>44</v>
      </c>
      <c r="J7484" t="s">
        <v>73</v>
      </c>
      <c r="K7484" t="s">
        <v>294</v>
      </c>
      <c r="L7484" t="s">
        <v>137</v>
      </c>
      <c r="M7484" t="s">
        <v>243</v>
      </c>
      <c r="N7484" t="s">
        <v>244</v>
      </c>
      <c r="O7484">
        <f t="shared" si="116"/>
        <v>2014</v>
      </c>
    </row>
    <row r="7485" spans="1:15" x14ac:dyDescent="0.3">
      <c r="A7485" t="s">
        <v>8694</v>
      </c>
      <c r="B7485" s="7">
        <v>41988</v>
      </c>
      <c r="C7485" t="s">
        <v>1394</v>
      </c>
      <c r="D7485" t="s">
        <v>4279</v>
      </c>
      <c r="E7485">
        <v>445.80200000000002</v>
      </c>
      <c r="F7485">
        <v>7</v>
      </c>
      <c r="G7485">
        <v>0.3</v>
      </c>
      <c r="H7485">
        <v>-108.2662</v>
      </c>
      <c r="I7485" t="s">
        <v>32</v>
      </c>
      <c r="J7485" t="s">
        <v>39</v>
      </c>
      <c r="K7485" t="s">
        <v>4280</v>
      </c>
      <c r="L7485" t="s">
        <v>137</v>
      </c>
      <c r="M7485" t="s">
        <v>138</v>
      </c>
      <c r="N7485" t="s">
        <v>139</v>
      </c>
      <c r="O7485">
        <f t="shared" si="116"/>
        <v>2014</v>
      </c>
    </row>
    <row r="7486" spans="1:15" x14ac:dyDescent="0.3">
      <c r="A7486" t="s">
        <v>8695</v>
      </c>
      <c r="B7486" s="7">
        <v>43097</v>
      </c>
      <c r="C7486" t="s">
        <v>340</v>
      </c>
      <c r="D7486" t="s">
        <v>8696</v>
      </c>
      <c r="E7486">
        <v>2.48</v>
      </c>
      <c r="F7486">
        <v>1</v>
      </c>
      <c r="G7486">
        <v>0</v>
      </c>
      <c r="H7486">
        <v>0.86799999999999999</v>
      </c>
      <c r="I7486" t="s">
        <v>44</v>
      </c>
      <c r="J7486" t="s">
        <v>66</v>
      </c>
      <c r="K7486" t="s">
        <v>2668</v>
      </c>
      <c r="L7486" t="s">
        <v>99</v>
      </c>
      <c r="M7486" t="s">
        <v>6684</v>
      </c>
      <c r="N7486" t="s">
        <v>6685</v>
      </c>
      <c r="O7486">
        <f t="shared" si="116"/>
        <v>2017</v>
      </c>
    </row>
    <row r="7487" spans="1:15" x14ac:dyDescent="0.3">
      <c r="A7487" t="s">
        <v>8695</v>
      </c>
      <c r="B7487" s="7">
        <v>43097</v>
      </c>
      <c r="C7487" t="s">
        <v>340</v>
      </c>
      <c r="D7487" t="s">
        <v>5672</v>
      </c>
      <c r="E7487">
        <v>25.9</v>
      </c>
      <c r="F7487">
        <v>5</v>
      </c>
      <c r="G7487">
        <v>0</v>
      </c>
      <c r="H7487">
        <v>12.691000000000001</v>
      </c>
      <c r="I7487" t="s">
        <v>44</v>
      </c>
      <c r="J7487" t="s">
        <v>73</v>
      </c>
      <c r="K7487" t="s">
        <v>5673</v>
      </c>
      <c r="L7487" t="s">
        <v>99</v>
      </c>
      <c r="M7487" t="s">
        <v>6684</v>
      </c>
      <c r="N7487" t="s">
        <v>6685</v>
      </c>
      <c r="O7487">
        <f t="shared" si="116"/>
        <v>2017</v>
      </c>
    </row>
    <row r="7488" spans="1:15" x14ac:dyDescent="0.3">
      <c r="A7488" t="s">
        <v>8697</v>
      </c>
      <c r="B7488" s="7">
        <v>42357</v>
      </c>
      <c r="C7488" t="s">
        <v>2391</v>
      </c>
      <c r="D7488" t="s">
        <v>4817</v>
      </c>
      <c r="E7488">
        <v>29.9</v>
      </c>
      <c r="F7488">
        <v>5</v>
      </c>
      <c r="G7488">
        <v>0</v>
      </c>
      <c r="H7488">
        <v>14.651</v>
      </c>
      <c r="I7488" t="s">
        <v>44</v>
      </c>
      <c r="J7488" t="s">
        <v>85</v>
      </c>
      <c r="K7488" t="s">
        <v>4818</v>
      </c>
      <c r="L7488" t="s">
        <v>137</v>
      </c>
      <c r="M7488" t="s">
        <v>2372</v>
      </c>
      <c r="N7488" t="s">
        <v>223</v>
      </c>
      <c r="O7488">
        <f t="shared" si="116"/>
        <v>2015</v>
      </c>
    </row>
    <row r="7489" spans="1:15" x14ac:dyDescent="0.3">
      <c r="A7489" t="s">
        <v>8697</v>
      </c>
      <c r="B7489" s="7">
        <v>42357</v>
      </c>
      <c r="C7489" t="s">
        <v>2391</v>
      </c>
      <c r="D7489" t="s">
        <v>4647</v>
      </c>
      <c r="E7489">
        <v>2249.91</v>
      </c>
      <c r="F7489">
        <v>9</v>
      </c>
      <c r="G7489">
        <v>0</v>
      </c>
      <c r="H7489">
        <v>517.47929999999997</v>
      </c>
      <c r="I7489" t="s">
        <v>69</v>
      </c>
      <c r="J7489" t="s">
        <v>148</v>
      </c>
      <c r="K7489" t="s">
        <v>4648</v>
      </c>
      <c r="L7489" t="s">
        <v>137</v>
      </c>
      <c r="M7489" t="s">
        <v>2372</v>
      </c>
      <c r="N7489" t="s">
        <v>223</v>
      </c>
      <c r="O7489">
        <f t="shared" si="116"/>
        <v>2015</v>
      </c>
    </row>
    <row r="7490" spans="1:15" x14ac:dyDescent="0.3">
      <c r="A7490" t="s">
        <v>8697</v>
      </c>
      <c r="B7490" s="7">
        <v>42357</v>
      </c>
      <c r="C7490" t="s">
        <v>2391</v>
      </c>
      <c r="D7490" t="s">
        <v>798</v>
      </c>
      <c r="E7490">
        <v>1053.164</v>
      </c>
      <c r="F7490">
        <v>4</v>
      </c>
      <c r="G7490">
        <v>0.3</v>
      </c>
      <c r="H7490">
        <v>-105.3164</v>
      </c>
      <c r="I7490" t="s">
        <v>32</v>
      </c>
      <c r="J7490" t="s">
        <v>53</v>
      </c>
      <c r="K7490" t="s">
        <v>799</v>
      </c>
      <c r="L7490" t="s">
        <v>137</v>
      </c>
      <c r="M7490" t="s">
        <v>2372</v>
      </c>
      <c r="N7490" t="s">
        <v>223</v>
      </c>
      <c r="O7490">
        <f t="shared" ref="O7490:O7553" si="117">YEAR(B7490)</f>
        <v>2015</v>
      </c>
    </row>
    <row r="7491" spans="1:15" x14ac:dyDescent="0.3">
      <c r="A7491" t="s">
        <v>8698</v>
      </c>
      <c r="B7491" s="7">
        <v>43044</v>
      </c>
      <c r="C7491" t="s">
        <v>6407</v>
      </c>
      <c r="D7491" t="s">
        <v>2952</v>
      </c>
      <c r="E7491">
        <v>12.96</v>
      </c>
      <c r="F7491">
        <v>2</v>
      </c>
      <c r="G7491">
        <v>0</v>
      </c>
      <c r="H7491">
        <v>6.2207999999999997</v>
      </c>
      <c r="I7491" t="s">
        <v>44</v>
      </c>
      <c r="J7491" t="s">
        <v>85</v>
      </c>
      <c r="K7491" t="s">
        <v>2953</v>
      </c>
      <c r="L7491" t="s">
        <v>47</v>
      </c>
      <c r="M7491" t="s">
        <v>48</v>
      </c>
      <c r="N7491" t="s">
        <v>840</v>
      </c>
      <c r="O7491">
        <f t="shared" si="117"/>
        <v>2017</v>
      </c>
    </row>
    <row r="7492" spans="1:15" x14ac:dyDescent="0.3">
      <c r="A7492" t="s">
        <v>8699</v>
      </c>
      <c r="B7492" s="7">
        <v>42257</v>
      </c>
      <c r="C7492" t="s">
        <v>1038</v>
      </c>
      <c r="D7492" t="s">
        <v>370</v>
      </c>
      <c r="E7492">
        <v>106.68</v>
      </c>
      <c r="F7492">
        <v>6</v>
      </c>
      <c r="G7492">
        <v>0</v>
      </c>
      <c r="H7492">
        <v>33.070799999999998</v>
      </c>
      <c r="I7492" t="s">
        <v>32</v>
      </c>
      <c r="J7492" t="s">
        <v>63</v>
      </c>
      <c r="K7492" t="s">
        <v>371</v>
      </c>
      <c r="L7492" t="s">
        <v>47</v>
      </c>
      <c r="M7492" t="s">
        <v>48</v>
      </c>
      <c r="N7492" t="s">
        <v>49</v>
      </c>
      <c r="O7492">
        <f t="shared" si="117"/>
        <v>2015</v>
      </c>
    </row>
    <row r="7493" spans="1:15" x14ac:dyDescent="0.3">
      <c r="A7493" t="s">
        <v>8700</v>
      </c>
      <c r="B7493" s="7">
        <v>43055</v>
      </c>
      <c r="C7493" t="s">
        <v>3649</v>
      </c>
      <c r="D7493" t="s">
        <v>7354</v>
      </c>
      <c r="E7493">
        <v>119.94</v>
      </c>
      <c r="F7493">
        <v>6</v>
      </c>
      <c r="G7493">
        <v>0</v>
      </c>
      <c r="H7493">
        <v>5.9969999999999999</v>
      </c>
      <c r="I7493" t="s">
        <v>69</v>
      </c>
      <c r="J7493" t="s">
        <v>70</v>
      </c>
      <c r="K7493" t="s">
        <v>7355</v>
      </c>
      <c r="L7493" t="s">
        <v>137</v>
      </c>
      <c r="M7493" t="s">
        <v>243</v>
      </c>
      <c r="N7493" t="s">
        <v>7714</v>
      </c>
      <c r="O7493">
        <f t="shared" si="117"/>
        <v>2017</v>
      </c>
    </row>
    <row r="7494" spans="1:15" x14ac:dyDescent="0.3">
      <c r="A7494" t="s">
        <v>8701</v>
      </c>
      <c r="B7494" s="7">
        <v>42989</v>
      </c>
      <c r="C7494" t="s">
        <v>5744</v>
      </c>
      <c r="D7494" t="s">
        <v>5310</v>
      </c>
      <c r="E7494">
        <v>10.272</v>
      </c>
      <c r="F7494">
        <v>3</v>
      </c>
      <c r="G7494">
        <v>0.2</v>
      </c>
      <c r="H7494">
        <v>3.21</v>
      </c>
      <c r="I7494" t="s">
        <v>44</v>
      </c>
      <c r="J7494" t="s">
        <v>85</v>
      </c>
      <c r="K7494" t="s">
        <v>5311</v>
      </c>
      <c r="L7494" t="s">
        <v>99</v>
      </c>
      <c r="M7494" t="s">
        <v>100</v>
      </c>
      <c r="N7494" t="s">
        <v>171</v>
      </c>
      <c r="O7494">
        <f t="shared" si="117"/>
        <v>2017</v>
      </c>
    </row>
    <row r="7495" spans="1:15" x14ac:dyDescent="0.3">
      <c r="A7495" t="s">
        <v>8701</v>
      </c>
      <c r="B7495" s="7">
        <v>42989</v>
      </c>
      <c r="C7495" t="s">
        <v>5744</v>
      </c>
      <c r="D7495" t="s">
        <v>4296</v>
      </c>
      <c r="E7495">
        <v>512.19000000000005</v>
      </c>
      <c r="F7495">
        <v>5</v>
      </c>
      <c r="G7495">
        <v>0.3</v>
      </c>
      <c r="H7495">
        <v>-65.852999999999994</v>
      </c>
      <c r="I7495" t="s">
        <v>32</v>
      </c>
      <c r="J7495" t="s">
        <v>53</v>
      </c>
      <c r="K7495" t="s">
        <v>4297</v>
      </c>
      <c r="L7495" t="s">
        <v>99</v>
      </c>
      <c r="M7495" t="s">
        <v>100</v>
      </c>
      <c r="N7495" t="s">
        <v>171</v>
      </c>
      <c r="O7495">
        <f t="shared" si="117"/>
        <v>2017</v>
      </c>
    </row>
    <row r="7496" spans="1:15" x14ac:dyDescent="0.3">
      <c r="A7496" t="s">
        <v>8701</v>
      </c>
      <c r="B7496" s="7">
        <v>42989</v>
      </c>
      <c r="C7496" t="s">
        <v>5744</v>
      </c>
      <c r="D7496" t="s">
        <v>3602</v>
      </c>
      <c r="E7496">
        <v>1.556</v>
      </c>
      <c r="F7496">
        <v>2</v>
      </c>
      <c r="G7496">
        <v>0.8</v>
      </c>
      <c r="H7496">
        <v>-4.2012</v>
      </c>
      <c r="I7496" t="s">
        <v>44</v>
      </c>
      <c r="J7496" t="s">
        <v>76</v>
      </c>
      <c r="K7496" t="s">
        <v>3603</v>
      </c>
      <c r="L7496" t="s">
        <v>99</v>
      </c>
      <c r="M7496" t="s">
        <v>100</v>
      </c>
      <c r="N7496" t="s">
        <v>171</v>
      </c>
      <c r="O7496">
        <f t="shared" si="117"/>
        <v>2017</v>
      </c>
    </row>
    <row r="7497" spans="1:15" x14ac:dyDescent="0.3">
      <c r="A7497" t="s">
        <v>8702</v>
      </c>
      <c r="B7497" s="7">
        <v>42930</v>
      </c>
      <c r="C7497" t="s">
        <v>5149</v>
      </c>
      <c r="D7497" t="s">
        <v>2605</v>
      </c>
      <c r="E7497">
        <v>4.4480000000000004</v>
      </c>
      <c r="F7497">
        <v>2</v>
      </c>
      <c r="G7497">
        <v>0.2</v>
      </c>
      <c r="H7497">
        <v>1.4456</v>
      </c>
      <c r="I7497" t="s">
        <v>44</v>
      </c>
      <c r="J7497" t="s">
        <v>73</v>
      </c>
      <c r="K7497" t="s">
        <v>2606</v>
      </c>
      <c r="L7497" t="s">
        <v>47</v>
      </c>
      <c r="M7497" t="s">
        <v>48</v>
      </c>
      <c r="N7497" t="s">
        <v>3497</v>
      </c>
      <c r="O7497">
        <f t="shared" si="117"/>
        <v>2017</v>
      </c>
    </row>
    <row r="7498" spans="1:15" x14ac:dyDescent="0.3">
      <c r="A7498" t="s">
        <v>8702</v>
      </c>
      <c r="B7498" s="7">
        <v>42930</v>
      </c>
      <c r="C7498" t="s">
        <v>5149</v>
      </c>
      <c r="D7498" t="s">
        <v>2532</v>
      </c>
      <c r="E7498">
        <v>276.69</v>
      </c>
      <c r="F7498">
        <v>3</v>
      </c>
      <c r="G7498">
        <v>0</v>
      </c>
      <c r="H7498">
        <v>49.804200000000002</v>
      </c>
      <c r="I7498" t="s">
        <v>32</v>
      </c>
      <c r="J7498" t="s">
        <v>63</v>
      </c>
      <c r="K7498" t="s">
        <v>2533</v>
      </c>
      <c r="L7498" t="s">
        <v>47</v>
      </c>
      <c r="M7498" t="s">
        <v>48</v>
      </c>
      <c r="N7498" t="s">
        <v>3497</v>
      </c>
      <c r="O7498">
        <f t="shared" si="117"/>
        <v>2017</v>
      </c>
    </row>
    <row r="7499" spans="1:15" x14ac:dyDescent="0.3">
      <c r="A7499" t="s">
        <v>8702</v>
      </c>
      <c r="B7499" s="7">
        <v>42930</v>
      </c>
      <c r="C7499" t="s">
        <v>5149</v>
      </c>
      <c r="D7499" t="s">
        <v>1088</v>
      </c>
      <c r="E7499">
        <v>4.96</v>
      </c>
      <c r="F7499">
        <v>4</v>
      </c>
      <c r="G7499">
        <v>0</v>
      </c>
      <c r="H7499">
        <v>2.3311999999999999</v>
      </c>
      <c r="I7499" t="s">
        <v>44</v>
      </c>
      <c r="J7499" t="s">
        <v>241</v>
      </c>
      <c r="K7499" t="s">
        <v>1089</v>
      </c>
      <c r="L7499" t="s">
        <v>47</v>
      </c>
      <c r="M7499" t="s">
        <v>48</v>
      </c>
      <c r="N7499" t="s">
        <v>3497</v>
      </c>
      <c r="O7499">
        <f t="shared" si="117"/>
        <v>2017</v>
      </c>
    </row>
    <row r="7500" spans="1:15" x14ac:dyDescent="0.3">
      <c r="A7500" t="s">
        <v>8702</v>
      </c>
      <c r="B7500" s="7">
        <v>42930</v>
      </c>
      <c r="C7500" t="s">
        <v>5149</v>
      </c>
      <c r="D7500" t="s">
        <v>161</v>
      </c>
      <c r="E7500">
        <v>71.92</v>
      </c>
      <c r="F7500">
        <v>4</v>
      </c>
      <c r="G7500">
        <v>0</v>
      </c>
      <c r="H7500">
        <v>20.8568</v>
      </c>
      <c r="I7500" t="s">
        <v>44</v>
      </c>
      <c r="J7500" t="s">
        <v>66</v>
      </c>
      <c r="K7500" t="s">
        <v>162</v>
      </c>
      <c r="L7500" t="s">
        <v>47</v>
      </c>
      <c r="M7500" t="s">
        <v>48</v>
      </c>
      <c r="N7500" t="s">
        <v>3497</v>
      </c>
      <c r="O7500">
        <f t="shared" si="117"/>
        <v>2017</v>
      </c>
    </row>
    <row r="7501" spans="1:15" x14ac:dyDescent="0.3">
      <c r="A7501" t="s">
        <v>8702</v>
      </c>
      <c r="B7501" s="7">
        <v>42930</v>
      </c>
      <c r="C7501" t="s">
        <v>5149</v>
      </c>
      <c r="D7501" t="s">
        <v>725</v>
      </c>
      <c r="E7501">
        <v>18.84</v>
      </c>
      <c r="F7501">
        <v>3</v>
      </c>
      <c r="G7501">
        <v>0</v>
      </c>
      <c r="H7501">
        <v>7.9127999999999998</v>
      </c>
      <c r="I7501" t="s">
        <v>32</v>
      </c>
      <c r="J7501" t="s">
        <v>63</v>
      </c>
      <c r="K7501" t="s">
        <v>726</v>
      </c>
      <c r="L7501" t="s">
        <v>47</v>
      </c>
      <c r="M7501" t="s">
        <v>48</v>
      </c>
      <c r="N7501" t="s">
        <v>3497</v>
      </c>
      <c r="O7501">
        <f t="shared" si="117"/>
        <v>2017</v>
      </c>
    </row>
    <row r="7502" spans="1:15" x14ac:dyDescent="0.3">
      <c r="A7502" t="s">
        <v>8702</v>
      </c>
      <c r="B7502" s="7">
        <v>42930</v>
      </c>
      <c r="C7502" t="s">
        <v>5149</v>
      </c>
      <c r="D7502" t="s">
        <v>1501</v>
      </c>
      <c r="E7502">
        <v>140.97</v>
      </c>
      <c r="F7502">
        <v>3</v>
      </c>
      <c r="G7502">
        <v>0</v>
      </c>
      <c r="H7502">
        <v>19.735800000000001</v>
      </c>
      <c r="I7502" t="s">
        <v>69</v>
      </c>
      <c r="J7502" t="s">
        <v>148</v>
      </c>
      <c r="K7502" t="s">
        <v>1502</v>
      </c>
      <c r="L7502" t="s">
        <v>47</v>
      </c>
      <c r="M7502" t="s">
        <v>48</v>
      </c>
      <c r="N7502" t="s">
        <v>3497</v>
      </c>
      <c r="O7502">
        <f t="shared" si="117"/>
        <v>2017</v>
      </c>
    </row>
    <row r="7503" spans="1:15" x14ac:dyDescent="0.3">
      <c r="A7503" t="s">
        <v>8702</v>
      </c>
      <c r="B7503" s="7">
        <v>42930</v>
      </c>
      <c r="C7503" t="s">
        <v>5149</v>
      </c>
      <c r="D7503" t="s">
        <v>174</v>
      </c>
      <c r="E7503">
        <v>470.37599999999998</v>
      </c>
      <c r="F7503">
        <v>3</v>
      </c>
      <c r="G7503">
        <v>0.2</v>
      </c>
      <c r="H7503">
        <v>52.917299999999997</v>
      </c>
      <c r="I7503" t="s">
        <v>69</v>
      </c>
      <c r="J7503" t="s">
        <v>70</v>
      </c>
      <c r="K7503" t="s">
        <v>175</v>
      </c>
      <c r="L7503" t="s">
        <v>47</v>
      </c>
      <c r="M7503" t="s">
        <v>48</v>
      </c>
      <c r="N7503" t="s">
        <v>3497</v>
      </c>
      <c r="O7503">
        <f t="shared" si="117"/>
        <v>2017</v>
      </c>
    </row>
    <row r="7504" spans="1:15" x14ac:dyDescent="0.3">
      <c r="A7504" t="s">
        <v>8703</v>
      </c>
      <c r="B7504" s="7">
        <v>42824</v>
      </c>
      <c r="C7504" t="s">
        <v>3563</v>
      </c>
      <c r="D7504" t="s">
        <v>4609</v>
      </c>
      <c r="E7504">
        <v>6.08</v>
      </c>
      <c r="F7504">
        <v>2</v>
      </c>
      <c r="G7504">
        <v>0</v>
      </c>
      <c r="H7504">
        <v>2.0672000000000001</v>
      </c>
      <c r="I7504" t="s">
        <v>44</v>
      </c>
      <c r="J7504" t="s">
        <v>66</v>
      </c>
      <c r="K7504" t="s">
        <v>4610</v>
      </c>
      <c r="L7504" t="s">
        <v>47</v>
      </c>
      <c r="M7504" t="s">
        <v>48</v>
      </c>
      <c r="N7504" t="s">
        <v>49</v>
      </c>
      <c r="O7504">
        <f t="shared" si="117"/>
        <v>2017</v>
      </c>
    </row>
    <row r="7505" spans="1:15" x14ac:dyDescent="0.3">
      <c r="A7505" t="s">
        <v>8703</v>
      </c>
      <c r="B7505" s="7">
        <v>42824</v>
      </c>
      <c r="C7505" t="s">
        <v>3563</v>
      </c>
      <c r="D7505" t="s">
        <v>245</v>
      </c>
      <c r="E7505">
        <v>164.792</v>
      </c>
      <c r="F7505">
        <v>1</v>
      </c>
      <c r="G7505">
        <v>0.2</v>
      </c>
      <c r="H7505">
        <v>18.539100000000001</v>
      </c>
      <c r="I7505" t="s">
        <v>69</v>
      </c>
      <c r="J7505" t="s">
        <v>70</v>
      </c>
      <c r="K7505" t="s">
        <v>246</v>
      </c>
      <c r="L7505" t="s">
        <v>47</v>
      </c>
      <c r="M7505" t="s">
        <v>48</v>
      </c>
      <c r="N7505" t="s">
        <v>49</v>
      </c>
      <c r="O7505">
        <f t="shared" si="117"/>
        <v>2017</v>
      </c>
    </row>
    <row r="7506" spans="1:15" x14ac:dyDescent="0.3">
      <c r="A7506" t="s">
        <v>8704</v>
      </c>
      <c r="B7506" s="7">
        <v>42400</v>
      </c>
      <c r="C7506" t="s">
        <v>7376</v>
      </c>
      <c r="D7506" t="s">
        <v>3636</v>
      </c>
      <c r="E7506">
        <v>23.36</v>
      </c>
      <c r="F7506">
        <v>2</v>
      </c>
      <c r="G7506">
        <v>0</v>
      </c>
      <c r="H7506">
        <v>11.68</v>
      </c>
      <c r="I7506" t="s">
        <v>44</v>
      </c>
      <c r="J7506" t="s">
        <v>159</v>
      </c>
      <c r="K7506" t="s">
        <v>591</v>
      </c>
      <c r="L7506" t="s">
        <v>137</v>
      </c>
      <c r="M7506" t="s">
        <v>698</v>
      </c>
      <c r="N7506" t="s">
        <v>8705</v>
      </c>
      <c r="O7506">
        <f t="shared" si="117"/>
        <v>2016</v>
      </c>
    </row>
    <row r="7507" spans="1:15" x14ac:dyDescent="0.3">
      <c r="A7507" t="s">
        <v>8706</v>
      </c>
      <c r="B7507" s="7">
        <v>42894</v>
      </c>
      <c r="C7507" t="s">
        <v>4433</v>
      </c>
      <c r="D7507" t="s">
        <v>1182</v>
      </c>
      <c r="E7507">
        <v>12.176</v>
      </c>
      <c r="F7507">
        <v>4</v>
      </c>
      <c r="G7507">
        <v>0.8</v>
      </c>
      <c r="H7507">
        <v>-18.872800000000002</v>
      </c>
      <c r="I7507" t="s">
        <v>44</v>
      </c>
      <c r="J7507" t="s">
        <v>73</v>
      </c>
      <c r="K7507" t="s">
        <v>1183</v>
      </c>
      <c r="L7507" t="s">
        <v>99</v>
      </c>
      <c r="M7507" t="s">
        <v>193</v>
      </c>
      <c r="N7507" t="s">
        <v>3776</v>
      </c>
      <c r="O7507">
        <f t="shared" si="117"/>
        <v>2017</v>
      </c>
    </row>
    <row r="7508" spans="1:15" x14ac:dyDescent="0.3">
      <c r="A7508" t="s">
        <v>8707</v>
      </c>
      <c r="B7508" s="7">
        <v>41945</v>
      </c>
      <c r="C7508" t="s">
        <v>998</v>
      </c>
      <c r="D7508" t="s">
        <v>3975</v>
      </c>
      <c r="E7508">
        <v>46.384</v>
      </c>
      <c r="F7508">
        <v>2</v>
      </c>
      <c r="G7508">
        <v>0.2</v>
      </c>
      <c r="H7508">
        <v>5.2182000000000004</v>
      </c>
      <c r="I7508" t="s">
        <v>69</v>
      </c>
      <c r="J7508" t="s">
        <v>70</v>
      </c>
      <c r="K7508" t="s">
        <v>3976</v>
      </c>
      <c r="L7508" t="s">
        <v>47</v>
      </c>
      <c r="M7508" t="s">
        <v>48</v>
      </c>
      <c r="N7508" t="s">
        <v>120</v>
      </c>
      <c r="O7508">
        <f t="shared" si="117"/>
        <v>2014</v>
      </c>
    </row>
    <row r="7509" spans="1:15" x14ac:dyDescent="0.3">
      <c r="A7509" t="s">
        <v>8707</v>
      </c>
      <c r="B7509" s="7">
        <v>41945</v>
      </c>
      <c r="C7509" t="s">
        <v>998</v>
      </c>
      <c r="D7509" t="s">
        <v>896</v>
      </c>
      <c r="E7509">
        <v>362.92</v>
      </c>
      <c r="F7509">
        <v>2</v>
      </c>
      <c r="G7509">
        <v>0</v>
      </c>
      <c r="H7509">
        <v>105.24679999999999</v>
      </c>
      <c r="I7509" t="s">
        <v>44</v>
      </c>
      <c r="J7509" t="s">
        <v>58</v>
      </c>
      <c r="K7509" t="s">
        <v>897</v>
      </c>
      <c r="L7509" t="s">
        <v>47</v>
      </c>
      <c r="M7509" t="s">
        <v>48</v>
      </c>
      <c r="N7509" t="s">
        <v>120</v>
      </c>
      <c r="O7509">
        <f t="shared" si="117"/>
        <v>2014</v>
      </c>
    </row>
    <row r="7510" spans="1:15" x14ac:dyDescent="0.3">
      <c r="A7510" t="s">
        <v>8708</v>
      </c>
      <c r="B7510" s="7">
        <v>42930</v>
      </c>
      <c r="C7510" t="s">
        <v>1862</v>
      </c>
      <c r="D7510" t="s">
        <v>2824</v>
      </c>
      <c r="E7510">
        <v>9.2479999999999993</v>
      </c>
      <c r="F7510">
        <v>2</v>
      </c>
      <c r="G7510">
        <v>0.2</v>
      </c>
      <c r="H7510">
        <v>3.3523999999999998</v>
      </c>
      <c r="I7510" t="s">
        <v>44</v>
      </c>
      <c r="J7510" t="s">
        <v>85</v>
      </c>
      <c r="K7510" t="s">
        <v>2825</v>
      </c>
      <c r="L7510" t="s">
        <v>137</v>
      </c>
      <c r="M7510" t="s">
        <v>445</v>
      </c>
      <c r="N7510" t="s">
        <v>446</v>
      </c>
      <c r="O7510">
        <f t="shared" si="117"/>
        <v>2017</v>
      </c>
    </row>
    <row r="7511" spans="1:15" x14ac:dyDescent="0.3">
      <c r="A7511" t="s">
        <v>8708</v>
      </c>
      <c r="B7511" s="7">
        <v>42930</v>
      </c>
      <c r="C7511" t="s">
        <v>1862</v>
      </c>
      <c r="D7511" t="s">
        <v>2595</v>
      </c>
      <c r="E7511">
        <v>1889.9459999999999</v>
      </c>
      <c r="F7511">
        <v>9</v>
      </c>
      <c r="G7511">
        <v>0.4</v>
      </c>
      <c r="H7511">
        <v>-377.98919999999998</v>
      </c>
      <c r="I7511" t="s">
        <v>69</v>
      </c>
      <c r="J7511" t="s">
        <v>70</v>
      </c>
      <c r="K7511" t="s">
        <v>2596</v>
      </c>
      <c r="L7511" t="s">
        <v>137</v>
      </c>
      <c r="M7511" t="s">
        <v>445</v>
      </c>
      <c r="N7511" t="s">
        <v>446</v>
      </c>
      <c r="O7511">
        <f t="shared" si="117"/>
        <v>2017</v>
      </c>
    </row>
    <row r="7512" spans="1:15" x14ac:dyDescent="0.3">
      <c r="A7512" t="s">
        <v>8708</v>
      </c>
      <c r="B7512" s="7">
        <v>42930</v>
      </c>
      <c r="C7512" t="s">
        <v>1862</v>
      </c>
      <c r="D7512" t="s">
        <v>645</v>
      </c>
      <c r="E7512">
        <v>62.04</v>
      </c>
      <c r="F7512">
        <v>5</v>
      </c>
      <c r="G7512">
        <v>0.2</v>
      </c>
      <c r="H7512">
        <v>4.6529999999999996</v>
      </c>
      <c r="I7512" t="s">
        <v>44</v>
      </c>
      <c r="J7512" t="s">
        <v>58</v>
      </c>
      <c r="K7512" t="s">
        <v>646</v>
      </c>
      <c r="L7512" t="s">
        <v>137</v>
      </c>
      <c r="M7512" t="s">
        <v>445</v>
      </c>
      <c r="N7512" t="s">
        <v>446</v>
      </c>
      <c r="O7512">
        <f t="shared" si="117"/>
        <v>2017</v>
      </c>
    </row>
    <row r="7513" spans="1:15" x14ac:dyDescent="0.3">
      <c r="A7513" t="s">
        <v>8708</v>
      </c>
      <c r="B7513" s="7">
        <v>42930</v>
      </c>
      <c r="C7513" t="s">
        <v>1862</v>
      </c>
      <c r="D7513" t="s">
        <v>3748</v>
      </c>
      <c r="E7513">
        <v>396.92</v>
      </c>
      <c r="F7513">
        <v>5</v>
      </c>
      <c r="G7513">
        <v>0.2</v>
      </c>
      <c r="H7513">
        <v>148.845</v>
      </c>
      <c r="I7513" t="s">
        <v>32</v>
      </c>
      <c r="J7513" t="s">
        <v>63</v>
      </c>
      <c r="K7513" t="s">
        <v>3749</v>
      </c>
      <c r="L7513" t="s">
        <v>137</v>
      </c>
      <c r="M7513" t="s">
        <v>445</v>
      </c>
      <c r="N7513" t="s">
        <v>446</v>
      </c>
      <c r="O7513">
        <f t="shared" si="117"/>
        <v>2017</v>
      </c>
    </row>
    <row r="7514" spans="1:15" x14ac:dyDescent="0.3">
      <c r="A7514" t="s">
        <v>8708</v>
      </c>
      <c r="B7514" s="7">
        <v>42930</v>
      </c>
      <c r="C7514" t="s">
        <v>1862</v>
      </c>
      <c r="D7514" t="s">
        <v>4927</v>
      </c>
      <c r="E7514">
        <v>239.45599999999999</v>
      </c>
      <c r="F7514">
        <v>7</v>
      </c>
      <c r="G7514">
        <v>0.2</v>
      </c>
      <c r="H7514">
        <v>17.959199999999999</v>
      </c>
      <c r="I7514" t="s">
        <v>44</v>
      </c>
      <c r="J7514" t="s">
        <v>58</v>
      </c>
      <c r="K7514" t="s">
        <v>4928</v>
      </c>
      <c r="L7514" t="s">
        <v>137</v>
      </c>
      <c r="M7514" t="s">
        <v>445</v>
      </c>
      <c r="N7514" t="s">
        <v>446</v>
      </c>
      <c r="O7514">
        <f t="shared" si="117"/>
        <v>2017</v>
      </c>
    </row>
    <row r="7515" spans="1:15" x14ac:dyDescent="0.3">
      <c r="A7515" t="s">
        <v>8708</v>
      </c>
      <c r="B7515" s="7">
        <v>42930</v>
      </c>
      <c r="C7515" t="s">
        <v>1862</v>
      </c>
      <c r="D7515" t="s">
        <v>1209</v>
      </c>
      <c r="E7515">
        <v>13.12</v>
      </c>
      <c r="F7515">
        <v>5</v>
      </c>
      <c r="G7515">
        <v>0.2</v>
      </c>
      <c r="H7515">
        <v>2.1320000000000001</v>
      </c>
      <c r="I7515" t="s">
        <v>44</v>
      </c>
      <c r="J7515" t="s">
        <v>66</v>
      </c>
      <c r="K7515" t="s">
        <v>1210</v>
      </c>
      <c r="L7515" t="s">
        <v>137</v>
      </c>
      <c r="M7515" t="s">
        <v>445</v>
      </c>
      <c r="N7515" t="s">
        <v>446</v>
      </c>
      <c r="O7515">
        <f t="shared" si="117"/>
        <v>2017</v>
      </c>
    </row>
    <row r="7516" spans="1:15" x14ac:dyDescent="0.3">
      <c r="A7516" t="s">
        <v>8709</v>
      </c>
      <c r="B7516" s="7">
        <v>43078</v>
      </c>
      <c r="C7516" t="s">
        <v>1862</v>
      </c>
      <c r="D7516" t="s">
        <v>3104</v>
      </c>
      <c r="E7516">
        <v>29.36</v>
      </c>
      <c r="F7516">
        <v>2</v>
      </c>
      <c r="G7516">
        <v>0</v>
      </c>
      <c r="H7516">
        <v>13.505599999999999</v>
      </c>
      <c r="I7516" t="s">
        <v>44</v>
      </c>
      <c r="J7516" t="s">
        <v>73</v>
      </c>
      <c r="K7516" t="s">
        <v>3105</v>
      </c>
      <c r="L7516" t="s">
        <v>35</v>
      </c>
      <c r="M7516" t="s">
        <v>36</v>
      </c>
      <c r="N7516" t="s">
        <v>1296</v>
      </c>
      <c r="O7516">
        <f t="shared" si="117"/>
        <v>2017</v>
      </c>
    </row>
    <row r="7517" spans="1:15" x14ac:dyDescent="0.3">
      <c r="A7517" t="s">
        <v>8709</v>
      </c>
      <c r="B7517" s="7">
        <v>43078</v>
      </c>
      <c r="C7517" t="s">
        <v>1862</v>
      </c>
      <c r="D7517" t="s">
        <v>5270</v>
      </c>
      <c r="E7517">
        <v>214.9</v>
      </c>
      <c r="F7517">
        <v>5</v>
      </c>
      <c r="G7517">
        <v>0</v>
      </c>
      <c r="H7517">
        <v>62.320999999999998</v>
      </c>
      <c r="I7517" t="s">
        <v>44</v>
      </c>
      <c r="J7517" t="s">
        <v>76</v>
      </c>
      <c r="K7517" t="s">
        <v>5271</v>
      </c>
      <c r="L7517" t="s">
        <v>35</v>
      </c>
      <c r="M7517" t="s">
        <v>36</v>
      </c>
      <c r="N7517" t="s">
        <v>1296</v>
      </c>
      <c r="O7517">
        <f t="shared" si="117"/>
        <v>2017</v>
      </c>
    </row>
    <row r="7518" spans="1:15" x14ac:dyDescent="0.3">
      <c r="A7518" t="s">
        <v>8709</v>
      </c>
      <c r="B7518" s="7">
        <v>43078</v>
      </c>
      <c r="C7518" t="s">
        <v>1862</v>
      </c>
      <c r="D7518" t="s">
        <v>484</v>
      </c>
      <c r="E7518">
        <v>15.92</v>
      </c>
      <c r="F7518">
        <v>4</v>
      </c>
      <c r="G7518">
        <v>0</v>
      </c>
      <c r="H7518">
        <v>7.4824000000000002</v>
      </c>
      <c r="I7518" t="s">
        <v>44</v>
      </c>
      <c r="J7518" t="s">
        <v>73</v>
      </c>
      <c r="K7518" t="s">
        <v>485</v>
      </c>
      <c r="L7518" t="s">
        <v>35</v>
      </c>
      <c r="M7518" t="s">
        <v>36</v>
      </c>
      <c r="N7518" t="s">
        <v>1296</v>
      </c>
      <c r="O7518">
        <f t="shared" si="117"/>
        <v>2017</v>
      </c>
    </row>
    <row r="7519" spans="1:15" x14ac:dyDescent="0.3">
      <c r="A7519" t="s">
        <v>8709</v>
      </c>
      <c r="B7519" s="7">
        <v>43078</v>
      </c>
      <c r="C7519" t="s">
        <v>1862</v>
      </c>
      <c r="D7519" t="s">
        <v>2840</v>
      </c>
      <c r="E7519">
        <v>146.44999999999999</v>
      </c>
      <c r="F7519">
        <v>5</v>
      </c>
      <c r="G7519">
        <v>0</v>
      </c>
      <c r="H7519">
        <v>48.328499999999998</v>
      </c>
      <c r="I7519" t="s">
        <v>69</v>
      </c>
      <c r="J7519" t="s">
        <v>148</v>
      </c>
      <c r="K7519" t="s">
        <v>2841</v>
      </c>
      <c r="L7519" t="s">
        <v>35</v>
      </c>
      <c r="M7519" t="s">
        <v>36</v>
      </c>
      <c r="N7519" t="s">
        <v>1296</v>
      </c>
      <c r="O7519">
        <f t="shared" si="117"/>
        <v>2017</v>
      </c>
    </row>
    <row r="7520" spans="1:15" x14ac:dyDescent="0.3">
      <c r="A7520" t="s">
        <v>8709</v>
      </c>
      <c r="B7520" s="7">
        <v>43078</v>
      </c>
      <c r="C7520" t="s">
        <v>1862</v>
      </c>
      <c r="D7520" t="s">
        <v>1590</v>
      </c>
      <c r="E7520">
        <v>15.14</v>
      </c>
      <c r="F7520">
        <v>1</v>
      </c>
      <c r="G7520">
        <v>0</v>
      </c>
      <c r="H7520">
        <v>0.60560000000000003</v>
      </c>
      <c r="I7520" t="s">
        <v>44</v>
      </c>
      <c r="J7520" t="s">
        <v>58</v>
      </c>
      <c r="K7520" t="s">
        <v>1591</v>
      </c>
      <c r="L7520" t="s">
        <v>35</v>
      </c>
      <c r="M7520" t="s">
        <v>36</v>
      </c>
      <c r="N7520" t="s">
        <v>1296</v>
      </c>
      <c r="O7520">
        <f t="shared" si="117"/>
        <v>2017</v>
      </c>
    </row>
    <row r="7521" spans="1:15" x14ac:dyDescent="0.3">
      <c r="A7521" t="s">
        <v>8709</v>
      </c>
      <c r="B7521" s="7">
        <v>43078</v>
      </c>
      <c r="C7521" t="s">
        <v>1862</v>
      </c>
      <c r="D7521" t="s">
        <v>6101</v>
      </c>
      <c r="E7521">
        <v>5.76</v>
      </c>
      <c r="F7521">
        <v>2</v>
      </c>
      <c r="G7521">
        <v>0</v>
      </c>
      <c r="H7521">
        <v>2.6496</v>
      </c>
      <c r="I7521" t="s">
        <v>44</v>
      </c>
      <c r="J7521" t="s">
        <v>45</v>
      </c>
      <c r="K7521" t="s">
        <v>6102</v>
      </c>
      <c r="L7521" t="s">
        <v>35</v>
      </c>
      <c r="M7521" t="s">
        <v>36</v>
      </c>
      <c r="N7521" t="s">
        <v>1296</v>
      </c>
      <c r="O7521">
        <f t="shared" si="117"/>
        <v>2017</v>
      </c>
    </row>
    <row r="7522" spans="1:15" x14ac:dyDescent="0.3">
      <c r="A7522" t="s">
        <v>8709</v>
      </c>
      <c r="B7522" s="7">
        <v>43078</v>
      </c>
      <c r="C7522" t="s">
        <v>1862</v>
      </c>
      <c r="D7522" t="s">
        <v>3048</v>
      </c>
      <c r="E7522">
        <v>1399.98</v>
      </c>
      <c r="F7522">
        <v>2</v>
      </c>
      <c r="G7522">
        <v>0</v>
      </c>
      <c r="H7522">
        <v>629.99099999999999</v>
      </c>
      <c r="I7522" t="s">
        <v>69</v>
      </c>
      <c r="J7522" t="s">
        <v>1077</v>
      </c>
      <c r="K7522" t="s">
        <v>3049</v>
      </c>
      <c r="L7522" t="s">
        <v>35</v>
      </c>
      <c r="M7522" t="s">
        <v>36</v>
      </c>
      <c r="N7522" t="s">
        <v>1296</v>
      </c>
      <c r="O7522">
        <f t="shared" si="117"/>
        <v>2017</v>
      </c>
    </row>
    <row r="7523" spans="1:15" x14ac:dyDescent="0.3">
      <c r="A7523" t="s">
        <v>8710</v>
      </c>
      <c r="B7523" s="7">
        <v>42618</v>
      </c>
      <c r="C7523" t="s">
        <v>1508</v>
      </c>
      <c r="D7523" t="s">
        <v>1803</v>
      </c>
      <c r="E7523">
        <v>8.952</v>
      </c>
      <c r="F7523">
        <v>2</v>
      </c>
      <c r="G7523">
        <v>0.7</v>
      </c>
      <c r="H7523">
        <v>-7.46</v>
      </c>
      <c r="I7523" t="s">
        <v>44</v>
      </c>
      <c r="J7523" t="s">
        <v>73</v>
      </c>
      <c r="K7523" t="s">
        <v>1804</v>
      </c>
      <c r="L7523" t="s">
        <v>137</v>
      </c>
      <c r="M7523" t="s">
        <v>445</v>
      </c>
      <c r="N7523" t="s">
        <v>2173</v>
      </c>
      <c r="O7523">
        <f t="shared" si="117"/>
        <v>2016</v>
      </c>
    </row>
    <row r="7524" spans="1:15" x14ac:dyDescent="0.3">
      <c r="A7524" t="s">
        <v>8710</v>
      </c>
      <c r="B7524" s="7">
        <v>42618</v>
      </c>
      <c r="C7524" t="s">
        <v>1508</v>
      </c>
      <c r="D7524" t="s">
        <v>4183</v>
      </c>
      <c r="E7524">
        <v>8.8559999999999999</v>
      </c>
      <c r="F7524">
        <v>6</v>
      </c>
      <c r="G7524">
        <v>0.7</v>
      </c>
      <c r="H7524">
        <v>-6.4943999999999997</v>
      </c>
      <c r="I7524" t="s">
        <v>44</v>
      </c>
      <c r="J7524" t="s">
        <v>73</v>
      </c>
      <c r="K7524" t="s">
        <v>4184</v>
      </c>
      <c r="L7524" t="s">
        <v>137</v>
      </c>
      <c r="M7524" t="s">
        <v>445</v>
      </c>
      <c r="N7524" t="s">
        <v>2173</v>
      </c>
      <c r="O7524">
        <f t="shared" si="117"/>
        <v>2016</v>
      </c>
    </row>
    <row r="7525" spans="1:15" x14ac:dyDescent="0.3">
      <c r="A7525" t="s">
        <v>8710</v>
      </c>
      <c r="B7525" s="7">
        <v>42618</v>
      </c>
      <c r="C7525" t="s">
        <v>1508</v>
      </c>
      <c r="D7525" t="s">
        <v>788</v>
      </c>
      <c r="E7525">
        <v>85.245999999999995</v>
      </c>
      <c r="F7525">
        <v>2</v>
      </c>
      <c r="G7525">
        <v>0.3</v>
      </c>
      <c r="H7525">
        <v>-1.2178</v>
      </c>
      <c r="I7525" t="s">
        <v>32</v>
      </c>
      <c r="J7525" t="s">
        <v>39</v>
      </c>
      <c r="K7525" t="s">
        <v>789</v>
      </c>
      <c r="L7525" t="s">
        <v>137</v>
      </c>
      <c r="M7525" t="s">
        <v>445</v>
      </c>
      <c r="N7525" t="s">
        <v>2173</v>
      </c>
      <c r="O7525">
        <f t="shared" si="117"/>
        <v>2016</v>
      </c>
    </row>
    <row r="7526" spans="1:15" x14ac:dyDescent="0.3">
      <c r="A7526" t="s">
        <v>8711</v>
      </c>
      <c r="B7526" s="7">
        <v>41892</v>
      </c>
      <c r="C7526" t="s">
        <v>434</v>
      </c>
      <c r="D7526" t="s">
        <v>2675</v>
      </c>
      <c r="E7526">
        <v>21.728000000000002</v>
      </c>
      <c r="F7526">
        <v>7</v>
      </c>
      <c r="G7526">
        <v>0.2</v>
      </c>
      <c r="H7526">
        <v>7.6048</v>
      </c>
      <c r="I7526" t="s">
        <v>44</v>
      </c>
      <c r="J7526" t="s">
        <v>159</v>
      </c>
      <c r="K7526" t="s">
        <v>2676</v>
      </c>
      <c r="L7526" t="s">
        <v>47</v>
      </c>
      <c r="M7526" t="s">
        <v>378</v>
      </c>
      <c r="N7526" t="s">
        <v>5540</v>
      </c>
      <c r="O7526">
        <f t="shared" si="117"/>
        <v>2014</v>
      </c>
    </row>
    <row r="7527" spans="1:15" x14ac:dyDescent="0.3">
      <c r="A7527" t="s">
        <v>8711</v>
      </c>
      <c r="B7527" s="7">
        <v>41892</v>
      </c>
      <c r="C7527" t="s">
        <v>434</v>
      </c>
      <c r="D7527" t="s">
        <v>2996</v>
      </c>
      <c r="E7527">
        <v>1487.04</v>
      </c>
      <c r="F7527">
        <v>5</v>
      </c>
      <c r="G7527">
        <v>0.2</v>
      </c>
      <c r="H7527">
        <v>148.70400000000001</v>
      </c>
      <c r="I7527" t="s">
        <v>32</v>
      </c>
      <c r="J7527" t="s">
        <v>39</v>
      </c>
      <c r="K7527" t="s">
        <v>2997</v>
      </c>
      <c r="L7527" t="s">
        <v>47</v>
      </c>
      <c r="M7527" t="s">
        <v>378</v>
      </c>
      <c r="N7527" t="s">
        <v>5540</v>
      </c>
      <c r="O7527">
        <f t="shared" si="117"/>
        <v>2014</v>
      </c>
    </row>
    <row r="7528" spans="1:15" x14ac:dyDescent="0.3">
      <c r="A7528" t="s">
        <v>8712</v>
      </c>
      <c r="B7528" s="7">
        <v>43004</v>
      </c>
      <c r="C7528" t="s">
        <v>196</v>
      </c>
      <c r="D7528" t="s">
        <v>6327</v>
      </c>
      <c r="E7528">
        <v>71.88</v>
      </c>
      <c r="F7528">
        <v>6</v>
      </c>
      <c r="G7528">
        <v>0</v>
      </c>
      <c r="H7528">
        <v>33.064799999999998</v>
      </c>
      <c r="I7528" t="s">
        <v>44</v>
      </c>
      <c r="J7528" t="s">
        <v>159</v>
      </c>
      <c r="K7528" t="s">
        <v>591</v>
      </c>
      <c r="L7528" t="s">
        <v>47</v>
      </c>
      <c r="M7528" t="s">
        <v>48</v>
      </c>
      <c r="N7528" t="s">
        <v>120</v>
      </c>
      <c r="O7528">
        <f t="shared" si="117"/>
        <v>2017</v>
      </c>
    </row>
    <row r="7529" spans="1:15" x14ac:dyDescent="0.3">
      <c r="A7529" t="s">
        <v>8712</v>
      </c>
      <c r="B7529" s="7">
        <v>43004</v>
      </c>
      <c r="C7529" t="s">
        <v>196</v>
      </c>
      <c r="D7529" t="s">
        <v>5103</v>
      </c>
      <c r="E7529">
        <v>9.24</v>
      </c>
      <c r="F7529">
        <v>3</v>
      </c>
      <c r="G7529">
        <v>0</v>
      </c>
      <c r="H7529">
        <v>2.9567999999999999</v>
      </c>
      <c r="I7529" t="s">
        <v>32</v>
      </c>
      <c r="J7529" t="s">
        <v>63</v>
      </c>
      <c r="K7529" t="s">
        <v>5104</v>
      </c>
      <c r="L7529" t="s">
        <v>47</v>
      </c>
      <c r="M7529" t="s">
        <v>48</v>
      </c>
      <c r="N7529" t="s">
        <v>120</v>
      </c>
      <c r="O7529">
        <f t="shared" si="117"/>
        <v>2017</v>
      </c>
    </row>
    <row r="7530" spans="1:15" x14ac:dyDescent="0.3">
      <c r="A7530" t="s">
        <v>8712</v>
      </c>
      <c r="B7530" s="7">
        <v>43004</v>
      </c>
      <c r="C7530" t="s">
        <v>196</v>
      </c>
      <c r="D7530" t="s">
        <v>4935</v>
      </c>
      <c r="E7530">
        <v>35.880000000000003</v>
      </c>
      <c r="F7530">
        <v>6</v>
      </c>
      <c r="G7530">
        <v>0</v>
      </c>
      <c r="H7530">
        <v>16.146000000000001</v>
      </c>
      <c r="I7530" t="s">
        <v>44</v>
      </c>
      <c r="J7530" t="s">
        <v>85</v>
      </c>
      <c r="K7530" t="s">
        <v>4936</v>
      </c>
      <c r="L7530" t="s">
        <v>47</v>
      </c>
      <c r="M7530" t="s">
        <v>48</v>
      </c>
      <c r="N7530" t="s">
        <v>120</v>
      </c>
      <c r="O7530">
        <f t="shared" si="117"/>
        <v>2017</v>
      </c>
    </row>
    <row r="7531" spans="1:15" x14ac:dyDescent="0.3">
      <c r="A7531" t="s">
        <v>8712</v>
      </c>
      <c r="B7531" s="7">
        <v>43004</v>
      </c>
      <c r="C7531" t="s">
        <v>196</v>
      </c>
      <c r="D7531" t="s">
        <v>123</v>
      </c>
      <c r="E7531">
        <v>17.04</v>
      </c>
      <c r="F7531">
        <v>3</v>
      </c>
      <c r="G7531">
        <v>0.2</v>
      </c>
      <c r="H7531">
        <v>5.5380000000000003</v>
      </c>
      <c r="I7531" t="s">
        <v>44</v>
      </c>
      <c r="J7531" t="s">
        <v>73</v>
      </c>
      <c r="K7531" t="s">
        <v>124</v>
      </c>
      <c r="L7531" t="s">
        <v>47</v>
      </c>
      <c r="M7531" t="s">
        <v>48</v>
      </c>
      <c r="N7531" t="s">
        <v>120</v>
      </c>
      <c r="O7531">
        <f t="shared" si="117"/>
        <v>2017</v>
      </c>
    </row>
    <row r="7532" spans="1:15" x14ac:dyDescent="0.3">
      <c r="A7532" t="s">
        <v>8712</v>
      </c>
      <c r="B7532" s="7">
        <v>43004</v>
      </c>
      <c r="C7532" t="s">
        <v>196</v>
      </c>
      <c r="D7532" t="s">
        <v>2618</v>
      </c>
      <c r="E7532">
        <v>931.17600000000004</v>
      </c>
      <c r="F7532">
        <v>3</v>
      </c>
      <c r="G7532">
        <v>0.2</v>
      </c>
      <c r="H7532">
        <v>314.27190000000002</v>
      </c>
      <c r="I7532" t="s">
        <v>44</v>
      </c>
      <c r="J7532" t="s">
        <v>73</v>
      </c>
      <c r="K7532" t="s">
        <v>2619</v>
      </c>
      <c r="L7532" t="s">
        <v>47</v>
      </c>
      <c r="M7532" t="s">
        <v>48</v>
      </c>
      <c r="N7532" t="s">
        <v>120</v>
      </c>
      <c r="O7532">
        <f t="shared" si="117"/>
        <v>2017</v>
      </c>
    </row>
    <row r="7533" spans="1:15" x14ac:dyDescent="0.3">
      <c r="A7533" t="s">
        <v>8713</v>
      </c>
      <c r="B7533" s="7">
        <v>42538</v>
      </c>
      <c r="C7533" t="s">
        <v>502</v>
      </c>
      <c r="D7533" t="s">
        <v>4783</v>
      </c>
      <c r="E7533">
        <v>266.35199999999998</v>
      </c>
      <c r="F7533">
        <v>3</v>
      </c>
      <c r="G7533">
        <v>0.2</v>
      </c>
      <c r="H7533">
        <v>-13.317600000000001</v>
      </c>
      <c r="I7533" t="s">
        <v>32</v>
      </c>
      <c r="J7533" t="s">
        <v>63</v>
      </c>
      <c r="K7533" t="s">
        <v>4784</v>
      </c>
      <c r="L7533" t="s">
        <v>47</v>
      </c>
      <c r="M7533" t="s">
        <v>409</v>
      </c>
      <c r="N7533" t="s">
        <v>8714</v>
      </c>
      <c r="O7533">
        <f t="shared" si="117"/>
        <v>2016</v>
      </c>
    </row>
    <row r="7534" spans="1:15" x14ac:dyDescent="0.3">
      <c r="A7534" t="s">
        <v>8713</v>
      </c>
      <c r="B7534" s="7">
        <v>42538</v>
      </c>
      <c r="C7534" t="s">
        <v>502</v>
      </c>
      <c r="D7534" t="s">
        <v>1813</v>
      </c>
      <c r="E7534">
        <v>483.13600000000002</v>
      </c>
      <c r="F7534">
        <v>4</v>
      </c>
      <c r="G7534">
        <v>0.2</v>
      </c>
      <c r="H7534">
        <v>54.352800000000002</v>
      </c>
      <c r="I7534" t="s">
        <v>32</v>
      </c>
      <c r="J7534" t="s">
        <v>39</v>
      </c>
      <c r="K7534" t="s">
        <v>1814</v>
      </c>
      <c r="L7534" t="s">
        <v>47</v>
      </c>
      <c r="M7534" t="s">
        <v>409</v>
      </c>
      <c r="N7534" t="s">
        <v>8714</v>
      </c>
      <c r="O7534">
        <f t="shared" si="117"/>
        <v>2016</v>
      </c>
    </row>
    <row r="7535" spans="1:15" x14ac:dyDescent="0.3">
      <c r="A7535" t="s">
        <v>8715</v>
      </c>
      <c r="B7535" s="7">
        <v>42791</v>
      </c>
      <c r="C7535" t="s">
        <v>4447</v>
      </c>
      <c r="D7535" t="s">
        <v>2799</v>
      </c>
      <c r="E7535">
        <v>196.78399999999999</v>
      </c>
      <c r="F7535">
        <v>2</v>
      </c>
      <c r="G7535">
        <v>0.2</v>
      </c>
      <c r="H7535">
        <v>-22.138200000000001</v>
      </c>
      <c r="I7535" t="s">
        <v>32</v>
      </c>
      <c r="J7535" t="s">
        <v>39</v>
      </c>
      <c r="K7535" t="s">
        <v>2800</v>
      </c>
      <c r="L7535" t="s">
        <v>35</v>
      </c>
      <c r="M7535" t="s">
        <v>87</v>
      </c>
      <c r="N7535" t="s">
        <v>3106</v>
      </c>
      <c r="O7535">
        <f t="shared" si="117"/>
        <v>2017</v>
      </c>
    </row>
    <row r="7536" spans="1:15" x14ac:dyDescent="0.3">
      <c r="A7536" t="s">
        <v>8715</v>
      </c>
      <c r="B7536" s="7">
        <v>42791</v>
      </c>
      <c r="C7536" t="s">
        <v>4447</v>
      </c>
      <c r="D7536" t="s">
        <v>952</v>
      </c>
      <c r="E7536">
        <v>231.92</v>
      </c>
      <c r="F7536">
        <v>5</v>
      </c>
      <c r="G7536">
        <v>0.2</v>
      </c>
      <c r="H7536">
        <v>5.798</v>
      </c>
      <c r="I7536" t="s">
        <v>32</v>
      </c>
      <c r="J7536" t="s">
        <v>33</v>
      </c>
      <c r="K7536" t="s">
        <v>953</v>
      </c>
      <c r="L7536" t="s">
        <v>35</v>
      </c>
      <c r="M7536" t="s">
        <v>87</v>
      </c>
      <c r="N7536" t="s">
        <v>3106</v>
      </c>
      <c r="O7536">
        <f t="shared" si="117"/>
        <v>2017</v>
      </c>
    </row>
    <row r="7537" spans="1:15" x14ac:dyDescent="0.3">
      <c r="A7537" t="s">
        <v>8716</v>
      </c>
      <c r="B7537" s="7">
        <v>42825</v>
      </c>
      <c r="C7537" t="s">
        <v>3202</v>
      </c>
      <c r="D7537" t="s">
        <v>1912</v>
      </c>
      <c r="E7537">
        <v>29.7</v>
      </c>
      <c r="F7537">
        <v>3</v>
      </c>
      <c r="G7537">
        <v>0</v>
      </c>
      <c r="H7537">
        <v>8.0190000000000001</v>
      </c>
      <c r="I7537" t="s">
        <v>44</v>
      </c>
      <c r="J7537" t="s">
        <v>515</v>
      </c>
      <c r="K7537" t="s">
        <v>1913</v>
      </c>
      <c r="L7537" t="s">
        <v>47</v>
      </c>
      <c r="M7537" t="s">
        <v>48</v>
      </c>
      <c r="N7537" t="s">
        <v>49</v>
      </c>
      <c r="O7537">
        <f t="shared" si="117"/>
        <v>2017</v>
      </c>
    </row>
    <row r="7538" spans="1:15" x14ac:dyDescent="0.3">
      <c r="A7538" t="s">
        <v>8717</v>
      </c>
      <c r="B7538" s="7">
        <v>43072</v>
      </c>
      <c r="C7538" t="s">
        <v>4645</v>
      </c>
      <c r="D7538" t="s">
        <v>8218</v>
      </c>
      <c r="E7538">
        <v>13.592000000000001</v>
      </c>
      <c r="F7538">
        <v>2</v>
      </c>
      <c r="G7538">
        <v>0.6</v>
      </c>
      <c r="H7538">
        <v>-14.271599999999999</v>
      </c>
      <c r="I7538" t="s">
        <v>32</v>
      </c>
      <c r="J7538" t="s">
        <v>63</v>
      </c>
      <c r="K7538" t="s">
        <v>8219</v>
      </c>
      <c r="L7538" t="s">
        <v>99</v>
      </c>
      <c r="M7538" t="s">
        <v>100</v>
      </c>
      <c r="N7538" t="s">
        <v>171</v>
      </c>
      <c r="O7538">
        <f t="shared" si="117"/>
        <v>2017</v>
      </c>
    </row>
    <row r="7539" spans="1:15" x14ac:dyDescent="0.3">
      <c r="A7539" t="s">
        <v>8718</v>
      </c>
      <c r="B7539" s="7">
        <v>42419</v>
      </c>
      <c r="C7539" t="s">
        <v>1660</v>
      </c>
      <c r="D7539" t="s">
        <v>506</v>
      </c>
      <c r="E7539">
        <v>70.88</v>
      </c>
      <c r="F7539">
        <v>2</v>
      </c>
      <c r="G7539">
        <v>0</v>
      </c>
      <c r="H7539">
        <v>33.313600000000001</v>
      </c>
      <c r="I7539" t="s">
        <v>44</v>
      </c>
      <c r="J7539" t="s">
        <v>85</v>
      </c>
      <c r="K7539" t="s">
        <v>507</v>
      </c>
      <c r="L7539" t="s">
        <v>47</v>
      </c>
      <c r="M7539" t="s">
        <v>48</v>
      </c>
      <c r="N7539" t="s">
        <v>120</v>
      </c>
      <c r="O7539">
        <f t="shared" si="117"/>
        <v>2016</v>
      </c>
    </row>
    <row r="7540" spans="1:15" x14ac:dyDescent="0.3">
      <c r="A7540" t="s">
        <v>8719</v>
      </c>
      <c r="B7540" s="7">
        <v>43071</v>
      </c>
      <c r="C7540" t="s">
        <v>3775</v>
      </c>
      <c r="D7540" t="s">
        <v>1341</v>
      </c>
      <c r="E7540">
        <v>114.288</v>
      </c>
      <c r="F7540">
        <v>1</v>
      </c>
      <c r="G7540">
        <v>0.2</v>
      </c>
      <c r="H7540">
        <v>12.8574</v>
      </c>
      <c r="I7540" t="s">
        <v>44</v>
      </c>
      <c r="J7540" t="s">
        <v>58</v>
      </c>
      <c r="K7540" t="s">
        <v>1342</v>
      </c>
      <c r="L7540" t="s">
        <v>47</v>
      </c>
      <c r="M7540" t="s">
        <v>409</v>
      </c>
      <c r="N7540" t="s">
        <v>715</v>
      </c>
      <c r="O7540">
        <f t="shared" si="117"/>
        <v>2017</v>
      </c>
    </row>
    <row r="7541" spans="1:15" x14ac:dyDescent="0.3">
      <c r="A7541" t="s">
        <v>8719</v>
      </c>
      <c r="B7541" s="7">
        <v>43071</v>
      </c>
      <c r="C7541" t="s">
        <v>3775</v>
      </c>
      <c r="D7541" t="s">
        <v>2704</v>
      </c>
      <c r="E7541">
        <v>36.624000000000002</v>
      </c>
      <c r="F7541">
        <v>8</v>
      </c>
      <c r="G7541">
        <v>0.7</v>
      </c>
      <c r="H7541">
        <v>-24.416</v>
      </c>
      <c r="I7541" t="s">
        <v>44</v>
      </c>
      <c r="J7541" t="s">
        <v>73</v>
      </c>
      <c r="K7541" t="s">
        <v>2705</v>
      </c>
      <c r="L7541" t="s">
        <v>47</v>
      </c>
      <c r="M7541" t="s">
        <v>409</v>
      </c>
      <c r="N7541" t="s">
        <v>715</v>
      </c>
      <c r="O7541">
        <f t="shared" si="117"/>
        <v>2017</v>
      </c>
    </row>
    <row r="7542" spans="1:15" x14ac:dyDescent="0.3">
      <c r="A7542" t="s">
        <v>8719</v>
      </c>
      <c r="B7542" s="7">
        <v>43071</v>
      </c>
      <c r="C7542" t="s">
        <v>3775</v>
      </c>
      <c r="D7542" t="s">
        <v>6727</v>
      </c>
      <c r="E7542">
        <v>242.352</v>
      </c>
      <c r="F7542">
        <v>8</v>
      </c>
      <c r="G7542">
        <v>0.7</v>
      </c>
      <c r="H7542">
        <v>-363.52800000000002</v>
      </c>
      <c r="I7542" t="s">
        <v>32</v>
      </c>
      <c r="J7542" t="s">
        <v>33</v>
      </c>
      <c r="K7542" t="s">
        <v>6728</v>
      </c>
      <c r="L7542" t="s">
        <v>47</v>
      </c>
      <c r="M7542" t="s">
        <v>409</v>
      </c>
      <c r="N7542" t="s">
        <v>715</v>
      </c>
      <c r="O7542">
        <f t="shared" si="117"/>
        <v>2017</v>
      </c>
    </row>
    <row r="7543" spans="1:15" x14ac:dyDescent="0.3">
      <c r="A7543" t="s">
        <v>8719</v>
      </c>
      <c r="B7543" s="7">
        <v>43071</v>
      </c>
      <c r="C7543" t="s">
        <v>3775</v>
      </c>
      <c r="D7543" t="s">
        <v>6782</v>
      </c>
      <c r="E7543">
        <v>49.616</v>
      </c>
      <c r="F7543">
        <v>2</v>
      </c>
      <c r="G7543">
        <v>0.2</v>
      </c>
      <c r="H7543">
        <v>4.9615999999999998</v>
      </c>
      <c r="I7543" t="s">
        <v>69</v>
      </c>
      <c r="J7543" t="s">
        <v>70</v>
      </c>
      <c r="K7543" t="s">
        <v>6783</v>
      </c>
      <c r="L7543" t="s">
        <v>47</v>
      </c>
      <c r="M7543" t="s">
        <v>409</v>
      </c>
      <c r="N7543" t="s">
        <v>715</v>
      </c>
      <c r="O7543">
        <f t="shared" si="117"/>
        <v>2017</v>
      </c>
    </row>
    <row r="7544" spans="1:15" x14ac:dyDescent="0.3">
      <c r="A7544" t="s">
        <v>8719</v>
      </c>
      <c r="B7544" s="7">
        <v>43071</v>
      </c>
      <c r="C7544" t="s">
        <v>3775</v>
      </c>
      <c r="D7544" t="s">
        <v>3715</v>
      </c>
      <c r="E7544">
        <v>508.70400000000001</v>
      </c>
      <c r="F7544">
        <v>6</v>
      </c>
      <c r="G7544">
        <v>0.2</v>
      </c>
      <c r="H7544">
        <v>0</v>
      </c>
      <c r="I7544" t="s">
        <v>32</v>
      </c>
      <c r="J7544" t="s">
        <v>63</v>
      </c>
      <c r="K7544" t="s">
        <v>3716</v>
      </c>
      <c r="L7544" t="s">
        <v>47</v>
      </c>
      <c r="M7544" t="s">
        <v>409</v>
      </c>
      <c r="N7544" t="s">
        <v>715</v>
      </c>
      <c r="O7544">
        <f t="shared" si="117"/>
        <v>2017</v>
      </c>
    </row>
    <row r="7545" spans="1:15" x14ac:dyDescent="0.3">
      <c r="A7545" t="s">
        <v>8719</v>
      </c>
      <c r="B7545" s="7">
        <v>43071</v>
      </c>
      <c r="C7545" t="s">
        <v>3775</v>
      </c>
      <c r="D7545" t="s">
        <v>5044</v>
      </c>
      <c r="E7545">
        <v>57.36</v>
      </c>
      <c r="F7545">
        <v>6</v>
      </c>
      <c r="G7545">
        <v>0.2</v>
      </c>
      <c r="H7545">
        <v>-14.34</v>
      </c>
      <c r="I7545" t="s">
        <v>69</v>
      </c>
      <c r="J7545" t="s">
        <v>70</v>
      </c>
      <c r="K7545" t="s">
        <v>5045</v>
      </c>
      <c r="L7545" t="s">
        <v>47</v>
      </c>
      <c r="M7545" t="s">
        <v>409</v>
      </c>
      <c r="N7545" t="s">
        <v>715</v>
      </c>
      <c r="O7545">
        <f t="shared" si="117"/>
        <v>2017</v>
      </c>
    </row>
    <row r="7546" spans="1:15" x14ac:dyDescent="0.3">
      <c r="A7546" t="s">
        <v>8719</v>
      </c>
      <c r="B7546" s="7">
        <v>43071</v>
      </c>
      <c r="C7546" t="s">
        <v>3775</v>
      </c>
      <c r="D7546" t="s">
        <v>2157</v>
      </c>
      <c r="E7546">
        <v>906.68</v>
      </c>
      <c r="F7546">
        <v>5</v>
      </c>
      <c r="G7546">
        <v>0.2</v>
      </c>
      <c r="H7546">
        <v>68.001000000000005</v>
      </c>
      <c r="I7546" t="s">
        <v>32</v>
      </c>
      <c r="J7546" t="s">
        <v>39</v>
      </c>
      <c r="K7546" t="s">
        <v>2158</v>
      </c>
      <c r="L7546" t="s">
        <v>47</v>
      </c>
      <c r="M7546" t="s">
        <v>409</v>
      </c>
      <c r="N7546" t="s">
        <v>715</v>
      </c>
      <c r="O7546">
        <f t="shared" si="117"/>
        <v>2017</v>
      </c>
    </row>
    <row r="7547" spans="1:15" x14ac:dyDescent="0.3">
      <c r="A7547" t="s">
        <v>8720</v>
      </c>
      <c r="B7547" s="7">
        <v>41922</v>
      </c>
      <c r="C7547" t="s">
        <v>8721</v>
      </c>
      <c r="D7547" t="s">
        <v>5807</v>
      </c>
      <c r="E7547">
        <v>719.952</v>
      </c>
      <c r="F7547">
        <v>6</v>
      </c>
      <c r="G7547">
        <v>0.2</v>
      </c>
      <c r="H7547">
        <v>71.995199999999997</v>
      </c>
      <c r="I7547" t="s">
        <v>69</v>
      </c>
      <c r="J7547" t="s">
        <v>70</v>
      </c>
      <c r="K7547" t="s">
        <v>5808</v>
      </c>
      <c r="L7547" t="s">
        <v>99</v>
      </c>
      <c r="M7547" t="s">
        <v>100</v>
      </c>
      <c r="N7547" t="s">
        <v>1490</v>
      </c>
      <c r="O7547">
        <f t="shared" si="117"/>
        <v>2014</v>
      </c>
    </row>
    <row r="7548" spans="1:15" x14ac:dyDescent="0.3">
      <c r="A7548" t="s">
        <v>8720</v>
      </c>
      <c r="B7548" s="7">
        <v>41922</v>
      </c>
      <c r="C7548" t="s">
        <v>8721</v>
      </c>
      <c r="D7548" t="s">
        <v>1790</v>
      </c>
      <c r="E7548">
        <v>755.94399999999996</v>
      </c>
      <c r="F7548">
        <v>7</v>
      </c>
      <c r="G7548">
        <v>0.2</v>
      </c>
      <c r="H7548">
        <v>66.145099999999999</v>
      </c>
      <c r="I7548" t="s">
        <v>69</v>
      </c>
      <c r="J7548" t="s">
        <v>70</v>
      </c>
      <c r="K7548" t="s">
        <v>1791</v>
      </c>
      <c r="L7548" t="s">
        <v>99</v>
      </c>
      <c r="M7548" t="s">
        <v>100</v>
      </c>
      <c r="N7548" t="s">
        <v>1490</v>
      </c>
      <c r="O7548">
        <f t="shared" si="117"/>
        <v>2014</v>
      </c>
    </row>
    <row r="7549" spans="1:15" x14ac:dyDescent="0.3">
      <c r="A7549" t="s">
        <v>8720</v>
      </c>
      <c r="B7549" s="7">
        <v>41922</v>
      </c>
      <c r="C7549" t="s">
        <v>8721</v>
      </c>
      <c r="D7549" t="s">
        <v>4352</v>
      </c>
      <c r="E7549">
        <v>11.98</v>
      </c>
      <c r="F7549">
        <v>5</v>
      </c>
      <c r="G7549">
        <v>0.8</v>
      </c>
      <c r="H7549">
        <v>-19.167999999999999</v>
      </c>
      <c r="I7549" t="s">
        <v>44</v>
      </c>
      <c r="J7549" t="s">
        <v>73</v>
      </c>
      <c r="K7549" t="s">
        <v>4353</v>
      </c>
      <c r="L7549" t="s">
        <v>99</v>
      </c>
      <c r="M7549" t="s">
        <v>100</v>
      </c>
      <c r="N7549" t="s">
        <v>1490</v>
      </c>
      <c r="O7549">
        <f t="shared" si="117"/>
        <v>2014</v>
      </c>
    </row>
    <row r="7550" spans="1:15" x14ac:dyDescent="0.3">
      <c r="A7550" t="s">
        <v>8720</v>
      </c>
      <c r="B7550" s="7">
        <v>41922</v>
      </c>
      <c r="C7550" t="s">
        <v>8721</v>
      </c>
      <c r="D7550" t="s">
        <v>1079</v>
      </c>
      <c r="E7550">
        <v>0.89800000000000002</v>
      </c>
      <c r="F7550">
        <v>1</v>
      </c>
      <c r="G7550">
        <v>0.8</v>
      </c>
      <c r="H7550">
        <v>-1.5714999999999999</v>
      </c>
      <c r="I7550" t="s">
        <v>44</v>
      </c>
      <c r="J7550" t="s">
        <v>73</v>
      </c>
      <c r="K7550" t="s">
        <v>1080</v>
      </c>
      <c r="L7550" t="s">
        <v>99</v>
      </c>
      <c r="M7550" t="s">
        <v>100</v>
      </c>
      <c r="N7550" t="s">
        <v>1490</v>
      </c>
      <c r="O7550">
        <f t="shared" si="117"/>
        <v>2014</v>
      </c>
    </row>
    <row r="7551" spans="1:15" x14ac:dyDescent="0.3">
      <c r="A7551" t="s">
        <v>8722</v>
      </c>
      <c r="B7551" s="7">
        <v>42618</v>
      </c>
      <c r="C7551" t="s">
        <v>4712</v>
      </c>
      <c r="D7551" t="s">
        <v>5055</v>
      </c>
      <c r="E7551">
        <v>21.204000000000001</v>
      </c>
      <c r="F7551">
        <v>3</v>
      </c>
      <c r="G7551">
        <v>0.6</v>
      </c>
      <c r="H7551">
        <v>-11.6622</v>
      </c>
      <c r="I7551" t="s">
        <v>32</v>
      </c>
      <c r="J7551" t="s">
        <v>63</v>
      </c>
      <c r="K7551" t="s">
        <v>5056</v>
      </c>
      <c r="L7551" t="s">
        <v>99</v>
      </c>
      <c r="M7551" t="s">
        <v>100</v>
      </c>
      <c r="N7551" t="s">
        <v>171</v>
      </c>
      <c r="O7551">
        <f t="shared" si="117"/>
        <v>2016</v>
      </c>
    </row>
    <row r="7552" spans="1:15" x14ac:dyDescent="0.3">
      <c r="A7552" t="s">
        <v>8723</v>
      </c>
      <c r="B7552" s="7">
        <v>41963</v>
      </c>
      <c r="C7552" t="s">
        <v>4072</v>
      </c>
      <c r="D7552" t="s">
        <v>7612</v>
      </c>
      <c r="E7552">
        <v>34.74</v>
      </c>
      <c r="F7552">
        <v>3</v>
      </c>
      <c r="G7552">
        <v>0</v>
      </c>
      <c r="H7552">
        <v>17.37</v>
      </c>
      <c r="I7552" t="s">
        <v>44</v>
      </c>
      <c r="J7552" t="s">
        <v>159</v>
      </c>
      <c r="K7552" t="s">
        <v>7276</v>
      </c>
      <c r="L7552" t="s">
        <v>137</v>
      </c>
      <c r="M7552" t="s">
        <v>243</v>
      </c>
      <c r="N7552" t="s">
        <v>244</v>
      </c>
      <c r="O7552">
        <f t="shared" si="117"/>
        <v>2014</v>
      </c>
    </row>
    <row r="7553" spans="1:15" x14ac:dyDescent="0.3">
      <c r="A7553" t="s">
        <v>8723</v>
      </c>
      <c r="B7553" s="7">
        <v>41963</v>
      </c>
      <c r="C7553" t="s">
        <v>4072</v>
      </c>
      <c r="D7553" t="s">
        <v>2994</v>
      </c>
      <c r="E7553">
        <v>833.94</v>
      </c>
      <c r="F7553">
        <v>6</v>
      </c>
      <c r="G7553">
        <v>0</v>
      </c>
      <c r="H7553">
        <v>216.8244</v>
      </c>
      <c r="I7553" t="s">
        <v>69</v>
      </c>
      <c r="J7553" t="s">
        <v>70</v>
      </c>
      <c r="K7553" t="s">
        <v>2995</v>
      </c>
      <c r="L7553" t="s">
        <v>137</v>
      </c>
      <c r="M7553" t="s">
        <v>243</v>
      </c>
      <c r="N7553" t="s">
        <v>244</v>
      </c>
      <c r="O7553">
        <f t="shared" si="117"/>
        <v>2014</v>
      </c>
    </row>
    <row r="7554" spans="1:15" x14ac:dyDescent="0.3">
      <c r="A7554" t="s">
        <v>8723</v>
      </c>
      <c r="B7554" s="7">
        <v>41963</v>
      </c>
      <c r="C7554" t="s">
        <v>4072</v>
      </c>
      <c r="D7554" t="s">
        <v>2780</v>
      </c>
      <c r="E7554">
        <v>12.96</v>
      </c>
      <c r="F7554">
        <v>3</v>
      </c>
      <c r="G7554">
        <v>0.2</v>
      </c>
      <c r="H7554">
        <v>4.5359999999999996</v>
      </c>
      <c r="I7554" t="s">
        <v>44</v>
      </c>
      <c r="J7554" t="s">
        <v>73</v>
      </c>
      <c r="K7554" t="s">
        <v>2781</v>
      </c>
      <c r="L7554" t="s">
        <v>137</v>
      </c>
      <c r="M7554" t="s">
        <v>243</v>
      </c>
      <c r="N7554" t="s">
        <v>244</v>
      </c>
      <c r="O7554">
        <f t="shared" ref="O7554:O7617" si="118">YEAR(B7554)</f>
        <v>2014</v>
      </c>
    </row>
    <row r="7555" spans="1:15" x14ac:dyDescent="0.3">
      <c r="A7555" t="s">
        <v>8723</v>
      </c>
      <c r="B7555" s="7">
        <v>41963</v>
      </c>
      <c r="C7555" t="s">
        <v>4072</v>
      </c>
      <c r="D7555" t="s">
        <v>5120</v>
      </c>
      <c r="E7555">
        <v>25.92</v>
      </c>
      <c r="F7555">
        <v>4</v>
      </c>
      <c r="G7555">
        <v>0</v>
      </c>
      <c r="H7555">
        <v>12.441599999999999</v>
      </c>
      <c r="I7555" t="s">
        <v>44</v>
      </c>
      <c r="J7555" t="s">
        <v>85</v>
      </c>
      <c r="K7555" t="s">
        <v>5121</v>
      </c>
      <c r="L7555" t="s">
        <v>137</v>
      </c>
      <c r="M7555" t="s">
        <v>243</v>
      </c>
      <c r="N7555" t="s">
        <v>244</v>
      </c>
      <c r="O7555">
        <f t="shared" si="118"/>
        <v>2014</v>
      </c>
    </row>
    <row r="7556" spans="1:15" x14ac:dyDescent="0.3">
      <c r="A7556" t="s">
        <v>8724</v>
      </c>
      <c r="B7556" s="7">
        <v>41769</v>
      </c>
      <c r="C7556" t="s">
        <v>2309</v>
      </c>
      <c r="D7556" t="s">
        <v>3078</v>
      </c>
      <c r="E7556">
        <v>349.96499999999997</v>
      </c>
      <c r="F7556">
        <v>7</v>
      </c>
      <c r="G7556">
        <v>0.5</v>
      </c>
      <c r="H7556">
        <v>-216.97829999999999</v>
      </c>
      <c r="I7556" t="s">
        <v>32</v>
      </c>
      <c r="J7556" t="s">
        <v>33</v>
      </c>
      <c r="K7556" t="s">
        <v>3079</v>
      </c>
      <c r="L7556" t="s">
        <v>137</v>
      </c>
      <c r="M7556" t="s">
        <v>138</v>
      </c>
      <c r="N7556" t="s">
        <v>139</v>
      </c>
      <c r="O7556">
        <f t="shared" si="118"/>
        <v>2014</v>
      </c>
    </row>
    <row r="7557" spans="1:15" x14ac:dyDescent="0.3">
      <c r="A7557" t="s">
        <v>8724</v>
      </c>
      <c r="B7557" s="7">
        <v>41769</v>
      </c>
      <c r="C7557" t="s">
        <v>2309</v>
      </c>
      <c r="D7557" t="s">
        <v>2742</v>
      </c>
      <c r="E7557">
        <v>22.32</v>
      </c>
      <c r="F7557">
        <v>5</v>
      </c>
      <c r="G7557">
        <v>0.2</v>
      </c>
      <c r="H7557">
        <v>5.3010000000000002</v>
      </c>
      <c r="I7557" t="s">
        <v>44</v>
      </c>
      <c r="J7557" t="s">
        <v>66</v>
      </c>
      <c r="K7557" t="s">
        <v>2743</v>
      </c>
      <c r="L7557" t="s">
        <v>137</v>
      </c>
      <c r="M7557" t="s">
        <v>138</v>
      </c>
      <c r="N7557" t="s">
        <v>139</v>
      </c>
      <c r="O7557">
        <f t="shared" si="118"/>
        <v>2014</v>
      </c>
    </row>
    <row r="7558" spans="1:15" x14ac:dyDescent="0.3">
      <c r="A7558" t="s">
        <v>8725</v>
      </c>
      <c r="B7558" s="7">
        <v>43066</v>
      </c>
      <c r="C7558" t="s">
        <v>2431</v>
      </c>
      <c r="D7558" t="s">
        <v>3288</v>
      </c>
      <c r="E7558">
        <v>158.28</v>
      </c>
      <c r="F7558">
        <v>6</v>
      </c>
      <c r="G7558">
        <v>0</v>
      </c>
      <c r="H7558">
        <v>72.808800000000005</v>
      </c>
      <c r="I7558" t="s">
        <v>44</v>
      </c>
      <c r="J7558" t="s">
        <v>85</v>
      </c>
      <c r="K7558" t="s">
        <v>3289</v>
      </c>
      <c r="L7558" t="s">
        <v>99</v>
      </c>
      <c r="M7558" t="s">
        <v>230</v>
      </c>
      <c r="N7558" t="s">
        <v>446</v>
      </c>
      <c r="O7558">
        <f t="shared" si="118"/>
        <v>2017</v>
      </c>
    </row>
    <row r="7559" spans="1:15" x14ac:dyDescent="0.3">
      <c r="A7559" t="s">
        <v>8725</v>
      </c>
      <c r="B7559" s="7">
        <v>43066</v>
      </c>
      <c r="C7559" t="s">
        <v>2431</v>
      </c>
      <c r="D7559" t="s">
        <v>3066</v>
      </c>
      <c r="E7559">
        <v>497.94</v>
      </c>
      <c r="F7559">
        <v>3</v>
      </c>
      <c r="G7559">
        <v>0</v>
      </c>
      <c r="H7559">
        <v>224.07300000000001</v>
      </c>
      <c r="I7559" t="s">
        <v>44</v>
      </c>
      <c r="J7559" t="s">
        <v>73</v>
      </c>
      <c r="K7559" t="s">
        <v>3067</v>
      </c>
      <c r="L7559" t="s">
        <v>99</v>
      </c>
      <c r="M7559" t="s">
        <v>230</v>
      </c>
      <c r="N7559" t="s">
        <v>446</v>
      </c>
      <c r="O7559">
        <f t="shared" si="118"/>
        <v>2017</v>
      </c>
    </row>
    <row r="7560" spans="1:15" x14ac:dyDescent="0.3">
      <c r="A7560" t="s">
        <v>8726</v>
      </c>
      <c r="B7560" s="7">
        <v>41944</v>
      </c>
      <c r="C7560" t="s">
        <v>2553</v>
      </c>
      <c r="D7560" t="s">
        <v>612</v>
      </c>
      <c r="E7560">
        <v>533.94000000000005</v>
      </c>
      <c r="F7560">
        <v>3</v>
      </c>
      <c r="G7560">
        <v>0</v>
      </c>
      <c r="H7560">
        <v>154.8426</v>
      </c>
      <c r="I7560" t="s">
        <v>44</v>
      </c>
      <c r="J7560" t="s">
        <v>76</v>
      </c>
      <c r="K7560" t="s">
        <v>613</v>
      </c>
      <c r="L7560" t="s">
        <v>137</v>
      </c>
      <c r="M7560" t="s">
        <v>243</v>
      </c>
      <c r="N7560" t="s">
        <v>1041</v>
      </c>
      <c r="O7560">
        <f t="shared" si="118"/>
        <v>2014</v>
      </c>
    </row>
    <row r="7561" spans="1:15" x14ac:dyDescent="0.3">
      <c r="A7561" t="s">
        <v>8726</v>
      </c>
      <c r="B7561" s="7">
        <v>41944</v>
      </c>
      <c r="C7561" t="s">
        <v>2553</v>
      </c>
      <c r="D7561" t="s">
        <v>3327</v>
      </c>
      <c r="E7561">
        <v>167.94</v>
      </c>
      <c r="F7561">
        <v>3</v>
      </c>
      <c r="G7561">
        <v>0</v>
      </c>
      <c r="H7561">
        <v>82.290599999999998</v>
      </c>
      <c r="I7561" t="s">
        <v>44</v>
      </c>
      <c r="J7561" t="s">
        <v>85</v>
      </c>
      <c r="K7561" t="s">
        <v>3328</v>
      </c>
      <c r="L7561" t="s">
        <v>137</v>
      </c>
      <c r="M7561" t="s">
        <v>243</v>
      </c>
      <c r="N7561" t="s">
        <v>1041</v>
      </c>
      <c r="O7561">
        <f t="shared" si="118"/>
        <v>2014</v>
      </c>
    </row>
    <row r="7562" spans="1:15" x14ac:dyDescent="0.3">
      <c r="A7562" t="s">
        <v>8726</v>
      </c>
      <c r="B7562" s="7">
        <v>41944</v>
      </c>
      <c r="C7562" t="s">
        <v>2553</v>
      </c>
      <c r="D7562" t="s">
        <v>4362</v>
      </c>
      <c r="E7562">
        <v>31.68</v>
      </c>
      <c r="F7562">
        <v>6</v>
      </c>
      <c r="G7562">
        <v>0</v>
      </c>
      <c r="H7562">
        <v>9.8208000000000002</v>
      </c>
      <c r="I7562" t="s">
        <v>32</v>
      </c>
      <c r="J7562" t="s">
        <v>63</v>
      </c>
      <c r="K7562" t="s">
        <v>4363</v>
      </c>
      <c r="L7562" t="s">
        <v>137</v>
      </c>
      <c r="M7562" t="s">
        <v>243</v>
      </c>
      <c r="N7562" t="s">
        <v>1041</v>
      </c>
      <c r="O7562">
        <f t="shared" si="118"/>
        <v>2014</v>
      </c>
    </row>
    <row r="7563" spans="1:15" x14ac:dyDescent="0.3">
      <c r="A7563" t="s">
        <v>8727</v>
      </c>
      <c r="B7563" s="7">
        <v>42734</v>
      </c>
      <c r="C7563" t="s">
        <v>1581</v>
      </c>
      <c r="D7563" t="s">
        <v>38</v>
      </c>
      <c r="E7563">
        <v>170.786</v>
      </c>
      <c r="F7563">
        <v>1</v>
      </c>
      <c r="G7563">
        <v>0.3</v>
      </c>
      <c r="H7563">
        <v>0</v>
      </c>
      <c r="I7563" t="s">
        <v>32</v>
      </c>
      <c r="J7563" t="s">
        <v>39</v>
      </c>
      <c r="K7563" t="s">
        <v>40</v>
      </c>
      <c r="L7563" t="s">
        <v>137</v>
      </c>
      <c r="M7563" t="s">
        <v>138</v>
      </c>
      <c r="N7563" t="s">
        <v>2173</v>
      </c>
      <c r="O7563">
        <f t="shared" si="118"/>
        <v>2016</v>
      </c>
    </row>
    <row r="7564" spans="1:15" x14ac:dyDescent="0.3">
      <c r="A7564" t="s">
        <v>8728</v>
      </c>
      <c r="B7564" s="7">
        <v>42616</v>
      </c>
      <c r="C7564" t="s">
        <v>1930</v>
      </c>
      <c r="D7564" t="s">
        <v>6562</v>
      </c>
      <c r="E7564">
        <v>198.744</v>
      </c>
      <c r="F7564">
        <v>4</v>
      </c>
      <c r="G7564">
        <v>0.3</v>
      </c>
      <c r="H7564">
        <v>0</v>
      </c>
      <c r="I7564" t="s">
        <v>32</v>
      </c>
      <c r="J7564" t="s">
        <v>33</v>
      </c>
      <c r="K7564" t="s">
        <v>6563</v>
      </c>
      <c r="L7564" t="s">
        <v>99</v>
      </c>
      <c r="M7564" t="s">
        <v>193</v>
      </c>
      <c r="N7564" t="s">
        <v>276</v>
      </c>
      <c r="O7564">
        <f t="shared" si="118"/>
        <v>2016</v>
      </c>
    </row>
    <row r="7565" spans="1:15" x14ac:dyDescent="0.3">
      <c r="A7565" t="s">
        <v>8729</v>
      </c>
      <c r="B7565" s="7">
        <v>43013</v>
      </c>
      <c r="C7565" t="s">
        <v>1334</v>
      </c>
      <c r="D7565" t="s">
        <v>2345</v>
      </c>
      <c r="E7565">
        <v>63.823999999999998</v>
      </c>
      <c r="F7565">
        <v>2</v>
      </c>
      <c r="G7565">
        <v>0.2</v>
      </c>
      <c r="H7565">
        <v>13.5626</v>
      </c>
      <c r="I7565" t="s">
        <v>69</v>
      </c>
      <c r="J7565" t="s">
        <v>148</v>
      </c>
      <c r="K7565" t="s">
        <v>2346</v>
      </c>
      <c r="L7565" t="s">
        <v>47</v>
      </c>
      <c r="M7565" t="s">
        <v>409</v>
      </c>
      <c r="N7565" t="s">
        <v>715</v>
      </c>
      <c r="O7565">
        <f t="shared" si="118"/>
        <v>2017</v>
      </c>
    </row>
    <row r="7566" spans="1:15" x14ac:dyDescent="0.3">
      <c r="A7566" t="s">
        <v>8730</v>
      </c>
      <c r="B7566" s="7">
        <v>42399</v>
      </c>
      <c r="C7566" t="s">
        <v>4932</v>
      </c>
      <c r="D7566" t="s">
        <v>4910</v>
      </c>
      <c r="E7566">
        <v>435.16800000000001</v>
      </c>
      <c r="F7566">
        <v>4</v>
      </c>
      <c r="G7566">
        <v>0.2</v>
      </c>
      <c r="H7566">
        <v>-59.835599999999999</v>
      </c>
      <c r="I7566" t="s">
        <v>32</v>
      </c>
      <c r="J7566" t="s">
        <v>39</v>
      </c>
      <c r="K7566" t="s">
        <v>4911</v>
      </c>
      <c r="L7566" t="s">
        <v>47</v>
      </c>
      <c r="M7566" t="s">
        <v>93</v>
      </c>
      <c r="N7566" t="s">
        <v>94</v>
      </c>
      <c r="O7566">
        <f t="shared" si="118"/>
        <v>2016</v>
      </c>
    </row>
    <row r="7567" spans="1:15" x14ac:dyDescent="0.3">
      <c r="A7567" t="s">
        <v>8730</v>
      </c>
      <c r="B7567" s="7">
        <v>42399</v>
      </c>
      <c r="C7567" t="s">
        <v>4932</v>
      </c>
      <c r="D7567" t="s">
        <v>4234</v>
      </c>
      <c r="E7567">
        <v>48.58</v>
      </c>
      <c r="F7567">
        <v>1</v>
      </c>
      <c r="G7567">
        <v>0</v>
      </c>
      <c r="H7567">
        <v>7.7728000000000002</v>
      </c>
      <c r="I7567" t="s">
        <v>32</v>
      </c>
      <c r="J7567" t="s">
        <v>33</v>
      </c>
      <c r="K7567" t="s">
        <v>4235</v>
      </c>
      <c r="L7567" t="s">
        <v>47</v>
      </c>
      <c r="M7567" t="s">
        <v>93</v>
      </c>
      <c r="N7567" t="s">
        <v>94</v>
      </c>
      <c r="O7567">
        <f t="shared" si="118"/>
        <v>2016</v>
      </c>
    </row>
    <row r="7568" spans="1:15" x14ac:dyDescent="0.3">
      <c r="A7568" t="s">
        <v>8731</v>
      </c>
      <c r="B7568" s="7">
        <v>42846</v>
      </c>
      <c r="C7568" t="s">
        <v>3481</v>
      </c>
      <c r="D7568" t="s">
        <v>350</v>
      </c>
      <c r="E7568">
        <v>47.975999999999999</v>
      </c>
      <c r="F7568">
        <v>3</v>
      </c>
      <c r="G7568">
        <v>0.2</v>
      </c>
      <c r="H7568">
        <v>8.3957999999999995</v>
      </c>
      <c r="I7568" t="s">
        <v>69</v>
      </c>
      <c r="J7568" t="s">
        <v>148</v>
      </c>
      <c r="K7568" t="s">
        <v>351</v>
      </c>
      <c r="L7568" t="s">
        <v>99</v>
      </c>
      <c r="M7568" t="s">
        <v>100</v>
      </c>
      <c r="N7568" t="s">
        <v>171</v>
      </c>
      <c r="O7568">
        <f t="shared" si="118"/>
        <v>2017</v>
      </c>
    </row>
    <row r="7569" spans="1:15" x14ac:dyDescent="0.3">
      <c r="A7569" t="s">
        <v>8731</v>
      </c>
      <c r="B7569" s="7">
        <v>42846</v>
      </c>
      <c r="C7569" t="s">
        <v>3481</v>
      </c>
      <c r="D7569" t="s">
        <v>5588</v>
      </c>
      <c r="E7569">
        <v>20.736000000000001</v>
      </c>
      <c r="F7569">
        <v>4</v>
      </c>
      <c r="G7569">
        <v>0.2</v>
      </c>
      <c r="H7569">
        <v>7.2576000000000001</v>
      </c>
      <c r="I7569" t="s">
        <v>44</v>
      </c>
      <c r="J7569" t="s">
        <v>85</v>
      </c>
      <c r="K7569" t="s">
        <v>5589</v>
      </c>
      <c r="L7569" t="s">
        <v>99</v>
      </c>
      <c r="M7569" t="s">
        <v>100</v>
      </c>
      <c r="N7569" t="s">
        <v>171</v>
      </c>
      <c r="O7569">
        <f t="shared" si="118"/>
        <v>2017</v>
      </c>
    </row>
    <row r="7570" spans="1:15" x14ac:dyDescent="0.3">
      <c r="A7570" t="s">
        <v>8732</v>
      </c>
      <c r="B7570" s="7">
        <v>41978</v>
      </c>
      <c r="C7570" t="s">
        <v>1605</v>
      </c>
      <c r="D7570" t="s">
        <v>1462</v>
      </c>
      <c r="E7570">
        <v>26.46</v>
      </c>
      <c r="F7570">
        <v>9</v>
      </c>
      <c r="G7570">
        <v>0</v>
      </c>
      <c r="H7570">
        <v>11.907</v>
      </c>
      <c r="I7570" t="s">
        <v>44</v>
      </c>
      <c r="J7570" t="s">
        <v>66</v>
      </c>
      <c r="K7570" t="s">
        <v>1463</v>
      </c>
      <c r="L7570" t="s">
        <v>47</v>
      </c>
      <c r="M7570" t="s">
        <v>48</v>
      </c>
      <c r="N7570" t="s">
        <v>49</v>
      </c>
      <c r="O7570">
        <f t="shared" si="118"/>
        <v>2014</v>
      </c>
    </row>
    <row r="7571" spans="1:15" x14ac:dyDescent="0.3">
      <c r="A7571" t="s">
        <v>8732</v>
      </c>
      <c r="B7571" s="7">
        <v>41978</v>
      </c>
      <c r="C7571" t="s">
        <v>1605</v>
      </c>
      <c r="D7571" t="s">
        <v>6552</v>
      </c>
      <c r="E7571">
        <v>49.12</v>
      </c>
      <c r="F7571">
        <v>4</v>
      </c>
      <c r="G7571">
        <v>0</v>
      </c>
      <c r="H7571">
        <v>23.086400000000001</v>
      </c>
      <c r="I7571" t="s">
        <v>44</v>
      </c>
      <c r="J7571" t="s">
        <v>85</v>
      </c>
      <c r="K7571" t="s">
        <v>6553</v>
      </c>
      <c r="L7571" t="s">
        <v>47</v>
      </c>
      <c r="M7571" t="s">
        <v>48</v>
      </c>
      <c r="N7571" t="s">
        <v>49</v>
      </c>
      <c r="O7571">
        <f t="shared" si="118"/>
        <v>2014</v>
      </c>
    </row>
    <row r="7572" spans="1:15" x14ac:dyDescent="0.3">
      <c r="A7572" t="s">
        <v>8732</v>
      </c>
      <c r="B7572" s="7">
        <v>41978</v>
      </c>
      <c r="C7572" t="s">
        <v>1605</v>
      </c>
      <c r="D7572" t="s">
        <v>2261</v>
      </c>
      <c r="E7572">
        <v>15</v>
      </c>
      <c r="F7572">
        <v>3</v>
      </c>
      <c r="G7572">
        <v>0</v>
      </c>
      <c r="H7572">
        <v>7.2</v>
      </c>
      <c r="I7572" t="s">
        <v>44</v>
      </c>
      <c r="J7572" t="s">
        <v>241</v>
      </c>
      <c r="K7572" t="s">
        <v>2262</v>
      </c>
      <c r="L7572" t="s">
        <v>47</v>
      </c>
      <c r="M7572" t="s">
        <v>48</v>
      </c>
      <c r="N7572" t="s">
        <v>49</v>
      </c>
      <c r="O7572">
        <f t="shared" si="118"/>
        <v>2014</v>
      </c>
    </row>
    <row r="7573" spans="1:15" x14ac:dyDescent="0.3">
      <c r="A7573" t="s">
        <v>8733</v>
      </c>
      <c r="B7573" s="7">
        <v>41933</v>
      </c>
      <c r="C7573" t="s">
        <v>2893</v>
      </c>
      <c r="D7573" t="s">
        <v>197</v>
      </c>
      <c r="E7573">
        <v>194.7</v>
      </c>
      <c r="F7573">
        <v>5</v>
      </c>
      <c r="G7573">
        <v>0</v>
      </c>
      <c r="H7573">
        <v>9.7349999999999994</v>
      </c>
      <c r="I7573" t="s">
        <v>44</v>
      </c>
      <c r="J7573" t="s">
        <v>58</v>
      </c>
      <c r="K7573" t="s">
        <v>198</v>
      </c>
      <c r="L7573" t="s">
        <v>35</v>
      </c>
      <c r="M7573" t="s">
        <v>289</v>
      </c>
      <c r="N7573" t="s">
        <v>4902</v>
      </c>
      <c r="O7573">
        <f t="shared" si="118"/>
        <v>2014</v>
      </c>
    </row>
    <row r="7574" spans="1:15" x14ac:dyDescent="0.3">
      <c r="A7574" t="s">
        <v>8733</v>
      </c>
      <c r="B7574" s="7">
        <v>41933</v>
      </c>
      <c r="C7574" t="s">
        <v>2893</v>
      </c>
      <c r="D7574" t="s">
        <v>3926</v>
      </c>
      <c r="E7574">
        <v>591.32000000000005</v>
      </c>
      <c r="F7574">
        <v>4</v>
      </c>
      <c r="G7574">
        <v>0</v>
      </c>
      <c r="H7574">
        <v>112.35080000000001</v>
      </c>
      <c r="I7574" t="s">
        <v>32</v>
      </c>
      <c r="J7574" t="s">
        <v>53</v>
      </c>
      <c r="K7574" t="s">
        <v>3927</v>
      </c>
      <c r="L7574" t="s">
        <v>35</v>
      </c>
      <c r="M7574" t="s">
        <v>289</v>
      </c>
      <c r="N7574" t="s">
        <v>4902</v>
      </c>
      <c r="O7574">
        <f t="shared" si="118"/>
        <v>2014</v>
      </c>
    </row>
    <row r="7575" spans="1:15" x14ac:dyDescent="0.3">
      <c r="A7575" t="s">
        <v>8733</v>
      </c>
      <c r="B7575" s="7">
        <v>41933</v>
      </c>
      <c r="C7575" t="s">
        <v>2893</v>
      </c>
      <c r="D7575" t="s">
        <v>3039</v>
      </c>
      <c r="E7575">
        <v>2.84</v>
      </c>
      <c r="F7575">
        <v>1</v>
      </c>
      <c r="G7575">
        <v>0</v>
      </c>
      <c r="H7575">
        <v>0.88039999999999996</v>
      </c>
      <c r="I7575" t="s">
        <v>44</v>
      </c>
      <c r="J7575" t="s">
        <v>66</v>
      </c>
      <c r="K7575" t="s">
        <v>3040</v>
      </c>
      <c r="L7575" t="s">
        <v>35</v>
      </c>
      <c r="M7575" t="s">
        <v>289</v>
      </c>
      <c r="N7575" t="s">
        <v>4902</v>
      </c>
      <c r="O7575">
        <f t="shared" si="118"/>
        <v>2014</v>
      </c>
    </row>
    <row r="7576" spans="1:15" x14ac:dyDescent="0.3">
      <c r="A7576" t="s">
        <v>8734</v>
      </c>
      <c r="B7576" s="7">
        <v>42346</v>
      </c>
      <c r="C7576" t="s">
        <v>3347</v>
      </c>
      <c r="D7576" t="s">
        <v>106</v>
      </c>
      <c r="E7576">
        <v>221.96</v>
      </c>
      <c r="F7576">
        <v>2</v>
      </c>
      <c r="G7576">
        <v>0</v>
      </c>
      <c r="H7576">
        <v>4.4391999999999996</v>
      </c>
      <c r="I7576" t="s">
        <v>44</v>
      </c>
      <c r="J7576" t="s">
        <v>58</v>
      </c>
      <c r="K7576" t="s">
        <v>107</v>
      </c>
      <c r="L7576" t="s">
        <v>47</v>
      </c>
      <c r="M7576" t="s">
        <v>48</v>
      </c>
      <c r="N7576" t="s">
        <v>49</v>
      </c>
      <c r="O7576">
        <f t="shared" si="118"/>
        <v>2015</v>
      </c>
    </row>
    <row r="7577" spans="1:15" x14ac:dyDescent="0.3">
      <c r="A7577" t="s">
        <v>8734</v>
      </c>
      <c r="B7577" s="7">
        <v>42346</v>
      </c>
      <c r="C7577" t="s">
        <v>3347</v>
      </c>
      <c r="D7577" t="s">
        <v>3509</v>
      </c>
      <c r="E7577">
        <v>236</v>
      </c>
      <c r="F7577">
        <v>4</v>
      </c>
      <c r="G7577">
        <v>0</v>
      </c>
      <c r="H7577">
        <v>40.119999999999997</v>
      </c>
      <c r="I7577" t="s">
        <v>69</v>
      </c>
      <c r="J7577" t="s">
        <v>148</v>
      </c>
      <c r="K7577" t="s">
        <v>3510</v>
      </c>
      <c r="L7577" t="s">
        <v>47</v>
      </c>
      <c r="M7577" t="s">
        <v>48</v>
      </c>
      <c r="N7577" t="s">
        <v>49</v>
      </c>
      <c r="O7577">
        <f t="shared" si="118"/>
        <v>2015</v>
      </c>
    </row>
    <row r="7578" spans="1:15" x14ac:dyDescent="0.3">
      <c r="A7578" t="s">
        <v>8735</v>
      </c>
      <c r="B7578" s="7">
        <v>41945</v>
      </c>
      <c r="C7578" t="s">
        <v>3015</v>
      </c>
      <c r="D7578" t="s">
        <v>3138</v>
      </c>
      <c r="E7578">
        <v>41.94</v>
      </c>
      <c r="F7578">
        <v>2</v>
      </c>
      <c r="G7578">
        <v>0</v>
      </c>
      <c r="H7578">
        <v>15.0984</v>
      </c>
      <c r="I7578" t="s">
        <v>69</v>
      </c>
      <c r="J7578" t="s">
        <v>148</v>
      </c>
      <c r="K7578" t="s">
        <v>3139</v>
      </c>
      <c r="L7578" t="s">
        <v>47</v>
      </c>
      <c r="M7578" t="s">
        <v>93</v>
      </c>
      <c r="N7578" t="s">
        <v>94</v>
      </c>
      <c r="O7578">
        <f t="shared" si="118"/>
        <v>2014</v>
      </c>
    </row>
    <row r="7579" spans="1:15" x14ac:dyDescent="0.3">
      <c r="A7579" t="s">
        <v>8735</v>
      </c>
      <c r="B7579" s="7">
        <v>41945</v>
      </c>
      <c r="C7579" t="s">
        <v>3015</v>
      </c>
      <c r="D7579" t="s">
        <v>3392</v>
      </c>
      <c r="E7579">
        <v>52.792000000000002</v>
      </c>
      <c r="F7579">
        <v>1</v>
      </c>
      <c r="G7579">
        <v>0.2</v>
      </c>
      <c r="H7579">
        <v>4.6193</v>
      </c>
      <c r="I7579" t="s">
        <v>69</v>
      </c>
      <c r="J7579" t="s">
        <v>70</v>
      </c>
      <c r="K7579" t="s">
        <v>3393</v>
      </c>
      <c r="L7579" t="s">
        <v>47</v>
      </c>
      <c r="M7579" t="s">
        <v>93</v>
      </c>
      <c r="N7579" t="s">
        <v>94</v>
      </c>
      <c r="O7579">
        <f t="shared" si="118"/>
        <v>2014</v>
      </c>
    </row>
    <row r="7580" spans="1:15" x14ac:dyDescent="0.3">
      <c r="A7580" t="s">
        <v>8736</v>
      </c>
      <c r="B7580" s="7">
        <v>42722</v>
      </c>
      <c r="C7580" t="s">
        <v>381</v>
      </c>
      <c r="D7580" t="s">
        <v>1705</v>
      </c>
      <c r="E7580">
        <v>563.94000000000005</v>
      </c>
      <c r="F7580">
        <v>3</v>
      </c>
      <c r="G7580">
        <v>0</v>
      </c>
      <c r="H7580">
        <v>112.788</v>
      </c>
      <c r="I7580" t="s">
        <v>32</v>
      </c>
      <c r="J7580" t="s">
        <v>39</v>
      </c>
      <c r="K7580" t="s">
        <v>1706</v>
      </c>
      <c r="L7580" t="s">
        <v>99</v>
      </c>
      <c r="M7580" t="s">
        <v>129</v>
      </c>
      <c r="N7580" t="s">
        <v>2223</v>
      </c>
      <c r="O7580">
        <f t="shared" si="118"/>
        <v>2016</v>
      </c>
    </row>
    <row r="7581" spans="1:15" x14ac:dyDescent="0.3">
      <c r="A7581" t="s">
        <v>8737</v>
      </c>
      <c r="B7581" s="7">
        <v>42331</v>
      </c>
      <c r="C7581" t="s">
        <v>1825</v>
      </c>
      <c r="D7581" t="s">
        <v>7450</v>
      </c>
      <c r="E7581">
        <v>2625.12</v>
      </c>
      <c r="F7581">
        <v>8</v>
      </c>
      <c r="G7581">
        <v>0</v>
      </c>
      <c r="H7581">
        <v>735.03359999999998</v>
      </c>
      <c r="I7581" t="s">
        <v>44</v>
      </c>
      <c r="J7581" t="s">
        <v>76</v>
      </c>
      <c r="K7581" t="s">
        <v>7451</v>
      </c>
      <c r="L7581" t="s">
        <v>137</v>
      </c>
      <c r="M7581" t="s">
        <v>698</v>
      </c>
      <c r="N7581" t="s">
        <v>886</v>
      </c>
      <c r="O7581">
        <f t="shared" si="118"/>
        <v>2015</v>
      </c>
    </row>
    <row r="7582" spans="1:15" x14ac:dyDescent="0.3">
      <c r="A7582" t="s">
        <v>8737</v>
      </c>
      <c r="B7582" s="7">
        <v>42331</v>
      </c>
      <c r="C7582" t="s">
        <v>1825</v>
      </c>
      <c r="D7582" t="s">
        <v>3016</v>
      </c>
      <c r="E7582">
        <v>17.940000000000001</v>
      </c>
      <c r="F7582">
        <v>3</v>
      </c>
      <c r="G7582">
        <v>0</v>
      </c>
      <c r="H7582">
        <v>4.4850000000000003</v>
      </c>
      <c r="I7582" t="s">
        <v>44</v>
      </c>
      <c r="J7582" t="s">
        <v>66</v>
      </c>
      <c r="K7582" t="s">
        <v>3017</v>
      </c>
      <c r="L7582" t="s">
        <v>137</v>
      </c>
      <c r="M7582" t="s">
        <v>698</v>
      </c>
      <c r="N7582" t="s">
        <v>886</v>
      </c>
      <c r="O7582">
        <f t="shared" si="118"/>
        <v>2015</v>
      </c>
    </row>
    <row r="7583" spans="1:15" x14ac:dyDescent="0.3">
      <c r="A7583" t="s">
        <v>8738</v>
      </c>
      <c r="B7583" s="7">
        <v>42229</v>
      </c>
      <c r="C7583" t="s">
        <v>6204</v>
      </c>
      <c r="D7583" t="s">
        <v>2459</v>
      </c>
      <c r="E7583">
        <v>422.85599999999999</v>
      </c>
      <c r="F7583">
        <v>3</v>
      </c>
      <c r="G7583">
        <v>0.2</v>
      </c>
      <c r="H7583">
        <v>15.857100000000001</v>
      </c>
      <c r="I7583" t="s">
        <v>44</v>
      </c>
      <c r="J7583" t="s">
        <v>58</v>
      </c>
      <c r="K7583" t="s">
        <v>2460</v>
      </c>
      <c r="L7583" t="s">
        <v>137</v>
      </c>
      <c r="M7583" t="s">
        <v>138</v>
      </c>
      <c r="N7583" t="s">
        <v>139</v>
      </c>
      <c r="O7583">
        <f t="shared" si="118"/>
        <v>2015</v>
      </c>
    </row>
    <row r="7584" spans="1:15" x14ac:dyDescent="0.3">
      <c r="A7584" t="s">
        <v>8739</v>
      </c>
      <c r="B7584" s="7">
        <v>42110</v>
      </c>
      <c r="C7584" t="s">
        <v>5353</v>
      </c>
      <c r="D7584" t="s">
        <v>254</v>
      </c>
      <c r="E7584">
        <v>127.764</v>
      </c>
      <c r="F7584">
        <v>2</v>
      </c>
      <c r="G7584">
        <v>0.1</v>
      </c>
      <c r="H7584">
        <v>2.8391999999999999</v>
      </c>
      <c r="I7584" t="s">
        <v>32</v>
      </c>
      <c r="J7584" t="s">
        <v>39</v>
      </c>
      <c r="K7584" t="s">
        <v>255</v>
      </c>
      <c r="L7584" t="s">
        <v>137</v>
      </c>
      <c r="M7584" t="s">
        <v>243</v>
      </c>
      <c r="N7584" t="s">
        <v>244</v>
      </c>
      <c r="O7584">
        <f t="shared" si="118"/>
        <v>2015</v>
      </c>
    </row>
    <row r="7585" spans="1:15" x14ac:dyDescent="0.3">
      <c r="A7585" t="s">
        <v>8740</v>
      </c>
      <c r="B7585" s="7">
        <v>41719</v>
      </c>
      <c r="C7585" t="s">
        <v>895</v>
      </c>
      <c r="D7585" t="s">
        <v>6151</v>
      </c>
      <c r="E7585">
        <v>3499.93</v>
      </c>
      <c r="F7585">
        <v>7</v>
      </c>
      <c r="G7585">
        <v>0</v>
      </c>
      <c r="H7585">
        <v>909.98180000000002</v>
      </c>
      <c r="I7585" t="s">
        <v>69</v>
      </c>
      <c r="J7585" t="s">
        <v>70</v>
      </c>
      <c r="K7585" t="s">
        <v>6152</v>
      </c>
      <c r="L7585" t="s">
        <v>35</v>
      </c>
      <c r="M7585" t="s">
        <v>289</v>
      </c>
      <c r="N7585" t="s">
        <v>290</v>
      </c>
      <c r="O7585">
        <f t="shared" si="118"/>
        <v>2014</v>
      </c>
    </row>
    <row r="7586" spans="1:15" x14ac:dyDescent="0.3">
      <c r="A7586" t="s">
        <v>8740</v>
      </c>
      <c r="B7586" s="7">
        <v>41719</v>
      </c>
      <c r="C7586" t="s">
        <v>895</v>
      </c>
      <c r="D7586" t="s">
        <v>6101</v>
      </c>
      <c r="E7586">
        <v>14.4</v>
      </c>
      <c r="F7586">
        <v>5</v>
      </c>
      <c r="G7586">
        <v>0</v>
      </c>
      <c r="H7586">
        <v>6.6239999999999997</v>
      </c>
      <c r="I7586" t="s">
        <v>44</v>
      </c>
      <c r="J7586" t="s">
        <v>45</v>
      </c>
      <c r="K7586" t="s">
        <v>6102</v>
      </c>
      <c r="L7586" t="s">
        <v>35</v>
      </c>
      <c r="M7586" t="s">
        <v>289</v>
      </c>
      <c r="N7586" t="s">
        <v>290</v>
      </c>
      <c r="O7586">
        <f t="shared" si="118"/>
        <v>2014</v>
      </c>
    </row>
    <row r="7587" spans="1:15" x14ac:dyDescent="0.3">
      <c r="A7587" t="s">
        <v>8740</v>
      </c>
      <c r="B7587" s="7">
        <v>41719</v>
      </c>
      <c r="C7587" t="s">
        <v>895</v>
      </c>
      <c r="D7587" t="s">
        <v>3967</v>
      </c>
      <c r="E7587">
        <v>122.97</v>
      </c>
      <c r="F7587">
        <v>3</v>
      </c>
      <c r="G7587">
        <v>0</v>
      </c>
      <c r="H7587">
        <v>60.255299999999998</v>
      </c>
      <c r="I7587" t="s">
        <v>44</v>
      </c>
      <c r="J7587" t="s">
        <v>85</v>
      </c>
      <c r="K7587" t="s">
        <v>3968</v>
      </c>
      <c r="L7587" t="s">
        <v>35</v>
      </c>
      <c r="M7587" t="s">
        <v>289</v>
      </c>
      <c r="N7587" t="s">
        <v>290</v>
      </c>
      <c r="O7587">
        <f t="shared" si="118"/>
        <v>2014</v>
      </c>
    </row>
    <row r="7588" spans="1:15" x14ac:dyDescent="0.3">
      <c r="A7588" t="s">
        <v>8740</v>
      </c>
      <c r="B7588" s="7">
        <v>41719</v>
      </c>
      <c r="C7588" t="s">
        <v>895</v>
      </c>
      <c r="D7588" t="s">
        <v>1298</v>
      </c>
      <c r="E7588">
        <v>9.32</v>
      </c>
      <c r="F7588">
        <v>4</v>
      </c>
      <c r="G7588">
        <v>0</v>
      </c>
      <c r="H7588">
        <v>2.7027999999999999</v>
      </c>
      <c r="I7588" t="s">
        <v>44</v>
      </c>
      <c r="J7588" t="s">
        <v>66</v>
      </c>
      <c r="K7588" t="s">
        <v>1299</v>
      </c>
      <c r="L7588" t="s">
        <v>35</v>
      </c>
      <c r="M7588" t="s">
        <v>289</v>
      </c>
      <c r="N7588" t="s">
        <v>290</v>
      </c>
      <c r="O7588">
        <f t="shared" si="118"/>
        <v>2014</v>
      </c>
    </row>
    <row r="7589" spans="1:15" x14ac:dyDescent="0.3">
      <c r="A7589" t="s">
        <v>8740</v>
      </c>
      <c r="B7589" s="7">
        <v>41719</v>
      </c>
      <c r="C7589" t="s">
        <v>895</v>
      </c>
      <c r="D7589" t="s">
        <v>2751</v>
      </c>
      <c r="E7589">
        <v>122.94</v>
      </c>
      <c r="F7589">
        <v>3</v>
      </c>
      <c r="G7589">
        <v>0</v>
      </c>
      <c r="H7589">
        <v>59.011200000000002</v>
      </c>
      <c r="I7589" t="s">
        <v>44</v>
      </c>
      <c r="J7589" t="s">
        <v>73</v>
      </c>
      <c r="K7589" t="s">
        <v>2752</v>
      </c>
      <c r="L7589" t="s">
        <v>35</v>
      </c>
      <c r="M7589" t="s">
        <v>289</v>
      </c>
      <c r="N7589" t="s">
        <v>290</v>
      </c>
      <c r="O7589">
        <f t="shared" si="118"/>
        <v>2014</v>
      </c>
    </row>
    <row r="7590" spans="1:15" x14ac:dyDescent="0.3">
      <c r="A7590" t="s">
        <v>8741</v>
      </c>
      <c r="B7590" s="7">
        <v>43055</v>
      </c>
      <c r="C7590" t="s">
        <v>3464</v>
      </c>
      <c r="D7590" t="s">
        <v>4013</v>
      </c>
      <c r="E7590">
        <v>17.309999999999999</v>
      </c>
      <c r="F7590">
        <v>3</v>
      </c>
      <c r="G7590">
        <v>0</v>
      </c>
      <c r="H7590">
        <v>5.1929999999999996</v>
      </c>
      <c r="I7590" t="s">
        <v>32</v>
      </c>
      <c r="J7590" t="s">
        <v>63</v>
      </c>
      <c r="K7590" t="s">
        <v>4014</v>
      </c>
      <c r="L7590" t="s">
        <v>47</v>
      </c>
      <c r="M7590" t="s">
        <v>48</v>
      </c>
      <c r="N7590" t="s">
        <v>505</v>
      </c>
      <c r="O7590">
        <f t="shared" si="118"/>
        <v>2017</v>
      </c>
    </row>
    <row r="7591" spans="1:15" x14ac:dyDescent="0.3">
      <c r="A7591" t="s">
        <v>8742</v>
      </c>
      <c r="B7591" s="7">
        <v>42272</v>
      </c>
      <c r="C7591" t="s">
        <v>6382</v>
      </c>
      <c r="D7591" t="s">
        <v>4423</v>
      </c>
      <c r="E7591">
        <v>128.744</v>
      </c>
      <c r="F7591">
        <v>7</v>
      </c>
      <c r="G7591">
        <v>0.2</v>
      </c>
      <c r="H7591">
        <v>12.8744</v>
      </c>
      <c r="I7591" t="s">
        <v>44</v>
      </c>
      <c r="J7591" t="s">
        <v>66</v>
      </c>
      <c r="K7591" t="s">
        <v>4424</v>
      </c>
      <c r="L7591" t="s">
        <v>99</v>
      </c>
      <c r="M7591" t="s">
        <v>193</v>
      </c>
      <c r="N7591" t="s">
        <v>2729</v>
      </c>
      <c r="O7591">
        <f t="shared" si="118"/>
        <v>2015</v>
      </c>
    </row>
    <row r="7592" spans="1:15" x14ac:dyDescent="0.3">
      <c r="A7592" t="s">
        <v>8743</v>
      </c>
      <c r="B7592" s="7">
        <v>42618</v>
      </c>
      <c r="C7592" t="s">
        <v>1570</v>
      </c>
      <c r="D7592" t="s">
        <v>313</v>
      </c>
      <c r="E7592">
        <v>58.247999999999998</v>
      </c>
      <c r="F7592">
        <v>9</v>
      </c>
      <c r="G7592">
        <v>0.2</v>
      </c>
      <c r="H7592">
        <v>11.6496</v>
      </c>
      <c r="I7592" t="s">
        <v>32</v>
      </c>
      <c r="J7592" t="s">
        <v>63</v>
      </c>
      <c r="K7592" t="s">
        <v>314</v>
      </c>
      <c r="L7592" t="s">
        <v>137</v>
      </c>
      <c r="M7592" t="s">
        <v>138</v>
      </c>
      <c r="N7592" t="s">
        <v>139</v>
      </c>
      <c r="O7592">
        <f t="shared" si="118"/>
        <v>2016</v>
      </c>
    </row>
    <row r="7593" spans="1:15" x14ac:dyDescent="0.3">
      <c r="A7593" t="s">
        <v>8743</v>
      </c>
      <c r="B7593" s="7">
        <v>42618</v>
      </c>
      <c r="C7593" t="s">
        <v>1570</v>
      </c>
      <c r="D7593" t="s">
        <v>274</v>
      </c>
      <c r="E7593">
        <v>71.245999999999995</v>
      </c>
      <c r="F7593">
        <v>2</v>
      </c>
      <c r="G7593">
        <v>0.3</v>
      </c>
      <c r="H7593">
        <v>-19.338200000000001</v>
      </c>
      <c r="I7593" t="s">
        <v>32</v>
      </c>
      <c r="J7593" t="s">
        <v>39</v>
      </c>
      <c r="K7593" t="s">
        <v>275</v>
      </c>
      <c r="L7593" t="s">
        <v>137</v>
      </c>
      <c r="M7593" t="s">
        <v>138</v>
      </c>
      <c r="N7593" t="s">
        <v>139</v>
      </c>
      <c r="O7593">
        <f t="shared" si="118"/>
        <v>2016</v>
      </c>
    </row>
    <row r="7594" spans="1:15" x14ac:dyDescent="0.3">
      <c r="A7594" t="s">
        <v>8743</v>
      </c>
      <c r="B7594" s="7">
        <v>42618</v>
      </c>
      <c r="C7594" t="s">
        <v>1570</v>
      </c>
      <c r="D7594" t="s">
        <v>3329</v>
      </c>
      <c r="E7594">
        <v>7.8719999999999999</v>
      </c>
      <c r="F7594">
        <v>3</v>
      </c>
      <c r="G7594">
        <v>0.2</v>
      </c>
      <c r="H7594">
        <v>0.59040000000000004</v>
      </c>
      <c r="I7594" t="s">
        <v>44</v>
      </c>
      <c r="J7594" t="s">
        <v>66</v>
      </c>
      <c r="K7594" t="s">
        <v>3330</v>
      </c>
      <c r="L7594" t="s">
        <v>137</v>
      </c>
      <c r="M7594" t="s">
        <v>138</v>
      </c>
      <c r="N7594" t="s">
        <v>139</v>
      </c>
      <c r="O7594">
        <f t="shared" si="118"/>
        <v>2016</v>
      </c>
    </row>
    <row r="7595" spans="1:15" x14ac:dyDescent="0.3">
      <c r="A7595" t="s">
        <v>8743</v>
      </c>
      <c r="B7595" s="7">
        <v>42618</v>
      </c>
      <c r="C7595" t="s">
        <v>1570</v>
      </c>
      <c r="D7595" t="s">
        <v>2670</v>
      </c>
      <c r="E7595">
        <v>887.27099999999996</v>
      </c>
      <c r="F7595">
        <v>3</v>
      </c>
      <c r="G7595">
        <v>0.3</v>
      </c>
      <c r="H7595">
        <v>-63.3765</v>
      </c>
      <c r="I7595" t="s">
        <v>32</v>
      </c>
      <c r="J7595" t="s">
        <v>39</v>
      </c>
      <c r="K7595" t="s">
        <v>2671</v>
      </c>
      <c r="L7595" t="s">
        <v>137</v>
      </c>
      <c r="M7595" t="s">
        <v>138</v>
      </c>
      <c r="N7595" t="s">
        <v>139</v>
      </c>
      <c r="O7595">
        <f t="shared" si="118"/>
        <v>2016</v>
      </c>
    </row>
    <row r="7596" spans="1:15" x14ac:dyDescent="0.3">
      <c r="A7596" t="s">
        <v>8744</v>
      </c>
      <c r="B7596" s="7">
        <v>42845</v>
      </c>
      <c r="C7596" t="s">
        <v>4801</v>
      </c>
      <c r="D7596" t="s">
        <v>1849</v>
      </c>
      <c r="E7596">
        <v>146.86000000000001</v>
      </c>
      <c r="F7596">
        <v>7</v>
      </c>
      <c r="G7596">
        <v>0</v>
      </c>
      <c r="H7596">
        <v>70.492800000000003</v>
      </c>
      <c r="I7596" t="s">
        <v>44</v>
      </c>
      <c r="J7596" t="s">
        <v>73</v>
      </c>
      <c r="K7596" t="s">
        <v>1850</v>
      </c>
      <c r="L7596" t="s">
        <v>99</v>
      </c>
      <c r="M7596" t="s">
        <v>216</v>
      </c>
      <c r="N7596" t="s">
        <v>779</v>
      </c>
      <c r="O7596">
        <f t="shared" si="118"/>
        <v>2017</v>
      </c>
    </row>
    <row r="7597" spans="1:15" x14ac:dyDescent="0.3">
      <c r="A7597" t="s">
        <v>8744</v>
      </c>
      <c r="B7597" s="7">
        <v>42845</v>
      </c>
      <c r="C7597" t="s">
        <v>4801</v>
      </c>
      <c r="D7597" t="s">
        <v>2144</v>
      </c>
      <c r="E7597">
        <v>36.56</v>
      </c>
      <c r="F7597">
        <v>4</v>
      </c>
      <c r="G7597">
        <v>0</v>
      </c>
      <c r="H7597">
        <v>18.28</v>
      </c>
      <c r="I7597" t="s">
        <v>44</v>
      </c>
      <c r="J7597" t="s">
        <v>73</v>
      </c>
      <c r="K7597" t="s">
        <v>2145</v>
      </c>
      <c r="L7597" t="s">
        <v>99</v>
      </c>
      <c r="M7597" t="s">
        <v>216</v>
      </c>
      <c r="N7597" t="s">
        <v>779</v>
      </c>
      <c r="O7597">
        <f t="shared" si="118"/>
        <v>2017</v>
      </c>
    </row>
    <row r="7598" spans="1:15" x14ac:dyDescent="0.3">
      <c r="A7598" t="s">
        <v>8745</v>
      </c>
      <c r="B7598" s="7">
        <v>42170</v>
      </c>
      <c r="C7598" t="s">
        <v>1043</v>
      </c>
      <c r="D7598" t="s">
        <v>1837</v>
      </c>
      <c r="E7598">
        <v>225.57599999999999</v>
      </c>
      <c r="F7598">
        <v>3</v>
      </c>
      <c r="G7598">
        <v>0.2</v>
      </c>
      <c r="H7598">
        <v>22.557600000000001</v>
      </c>
      <c r="I7598" t="s">
        <v>69</v>
      </c>
      <c r="J7598" t="s">
        <v>70</v>
      </c>
      <c r="K7598" t="s">
        <v>1838</v>
      </c>
      <c r="L7598" t="s">
        <v>47</v>
      </c>
      <c r="M7598" t="s">
        <v>48</v>
      </c>
      <c r="N7598" t="s">
        <v>49</v>
      </c>
      <c r="O7598">
        <f t="shared" si="118"/>
        <v>2015</v>
      </c>
    </row>
    <row r="7599" spans="1:15" x14ac:dyDescent="0.3">
      <c r="A7599" t="s">
        <v>8746</v>
      </c>
      <c r="B7599" s="7">
        <v>41899</v>
      </c>
      <c r="C7599" t="s">
        <v>2547</v>
      </c>
      <c r="D7599" t="s">
        <v>4929</v>
      </c>
      <c r="E7599">
        <v>5.2480000000000002</v>
      </c>
      <c r="F7599">
        <v>2</v>
      </c>
      <c r="G7599">
        <v>0.2</v>
      </c>
      <c r="H7599">
        <v>0.4592</v>
      </c>
      <c r="I7599" t="s">
        <v>44</v>
      </c>
      <c r="J7599" t="s">
        <v>66</v>
      </c>
      <c r="K7599" t="s">
        <v>4930</v>
      </c>
      <c r="L7599" t="s">
        <v>47</v>
      </c>
      <c r="M7599" t="s">
        <v>378</v>
      </c>
      <c r="N7599" t="s">
        <v>290</v>
      </c>
      <c r="O7599">
        <f t="shared" si="118"/>
        <v>2014</v>
      </c>
    </row>
    <row r="7600" spans="1:15" x14ac:dyDescent="0.3">
      <c r="A7600" t="s">
        <v>8746</v>
      </c>
      <c r="B7600" s="7">
        <v>41899</v>
      </c>
      <c r="C7600" t="s">
        <v>2547</v>
      </c>
      <c r="D7600" t="s">
        <v>3265</v>
      </c>
      <c r="E7600">
        <v>38.256</v>
      </c>
      <c r="F7600">
        <v>3</v>
      </c>
      <c r="G7600">
        <v>0.2</v>
      </c>
      <c r="H7600">
        <v>4.782</v>
      </c>
      <c r="I7600" t="s">
        <v>44</v>
      </c>
      <c r="J7600" t="s">
        <v>66</v>
      </c>
      <c r="K7600" t="s">
        <v>3266</v>
      </c>
      <c r="L7600" t="s">
        <v>47</v>
      </c>
      <c r="M7600" t="s">
        <v>378</v>
      </c>
      <c r="N7600" t="s">
        <v>290</v>
      </c>
      <c r="O7600">
        <f t="shared" si="118"/>
        <v>2014</v>
      </c>
    </row>
    <row r="7601" spans="1:15" x14ac:dyDescent="0.3">
      <c r="A7601" t="s">
        <v>8746</v>
      </c>
      <c r="B7601" s="7">
        <v>41899</v>
      </c>
      <c r="C7601" t="s">
        <v>2547</v>
      </c>
      <c r="D7601" t="s">
        <v>6313</v>
      </c>
      <c r="E7601">
        <v>40.24</v>
      </c>
      <c r="F7601">
        <v>5</v>
      </c>
      <c r="G7601">
        <v>0.2</v>
      </c>
      <c r="H7601">
        <v>13.077999999999999</v>
      </c>
      <c r="I7601" t="s">
        <v>44</v>
      </c>
      <c r="J7601" t="s">
        <v>85</v>
      </c>
      <c r="K7601" t="s">
        <v>6314</v>
      </c>
      <c r="L7601" t="s">
        <v>47</v>
      </c>
      <c r="M7601" t="s">
        <v>378</v>
      </c>
      <c r="N7601" t="s">
        <v>290</v>
      </c>
      <c r="O7601">
        <f t="shared" si="118"/>
        <v>2014</v>
      </c>
    </row>
    <row r="7602" spans="1:15" x14ac:dyDescent="0.3">
      <c r="A7602" t="s">
        <v>8746</v>
      </c>
      <c r="B7602" s="7">
        <v>41899</v>
      </c>
      <c r="C7602" t="s">
        <v>2547</v>
      </c>
      <c r="D7602" t="s">
        <v>8747</v>
      </c>
      <c r="E7602">
        <v>29.925000000000001</v>
      </c>
      <c r="F7602">
        <v>5</v>
      </c>
      <c r="G7602">
        <v>0.7</v>
      </c>
      <c r="H7602">
        <v>-21.945</v>
      </c>
      <c r="I7602" t="s">
        <v>69</v>
      </c>
      <c r="J7602" t="s">
        <v>604</v>
      </c>
      <c r="K7602" t="s">
        <v>8748</v>
      </c>
      <c r="L7602" t="s">
        <v>47</v>
      </c>
      <c r="M7602" t="s">
        <v>378</v>
      </c>
      <c r="N7602" t="s">
        <v>290</v>
      </c>
      <c r="O7602">
        <f t="shared" si="118"/>
        <v>2014</v>
      </c>
    </row>
    <row r="7603" spans="1:15" x14ac:dyDescent="0.3">
      <c r="A7603" t="s">
        <v>8746</v>
      </c>
      <c r="B7603" s="7">
        <v>41899</v>
      </c>
      <c r="C7603" t="s">
        <v>2547</v>
      </c>
      <c r="D7603" t="s">
        <v>1169</v>
      </c>
      <c r="E7603">
        <v>148.70400000000001</v>
      </c>
      <c r="F7603">
        <v>6</v>
      </c>
      <c r="G7603">
        <v>0.2</v>
      </c>
      <c r="H7603">
        <v>46.47</v>
      </c>
      <c r="I7603" t="s">
        <v>44</v>
      </c>
      <c r="J7603" t="s">
        <v>85</v>
      </c>
      <c r="K7603" t="s">
        <v>1170</v>
      </c>
      <c r="L7603" t="s">
        <v>47</v>
      </c>
      <c r="M7603" t="s">
        <v>378</v>
      </c>
      <c r="N7603" t="s">
        <v>290</v>
      </c>
      <c r="O7603">
        <f t="shared" si="118"/>
        <v>2014</v>
      </c>
    </row>
    <row r="7604" spans="1:15" x14ac:dyDescent="0.3">
      <c r="A7604" t="s">
        <v>8746</v>
      </c>
      <c r="B7604" s="7">
        <v>41899</v>
      </c>
      <c r="C7604" t="s">
        <v>2547</v>
      </c>
      <c r="D7604" t="s">
        <v>264</v>
      </c>
      <c r="E7604">
        <v>55.92</v>
      </c>
      <c r="F7604">
        <v>10</v>
      </c>
      <c r="G7604">
        <v>0.2</v>
      </c>
      <c r="H7604">
        <v>16.776</v>
      </c>
      <c r="I7604" t="s">
        <v>69</v>
      </c>
      <c r="J7604" t="s">
        <v>148</v>
      </c>
      <c r="K7604" t="s">
        <v>265</v>
      </c>
      <c r="L7604" t="s">
        <v>47</v>
      </c>
      <c r="M7604" t="s">
        <v>378</v>
      </c>
      <c r="N7604" t="s">
        <v>290</v>
      </c>
      <c r="O7604">
        <f t="shared" si="118"/>
        <v>2014</v>
      </c>
    </row>
    <row r="7605" spans="1:15" x14ac:dyDescent="0.3">
      <c r="A7605" t="s">
        <v>8749</v>
      </c>
      <c r="B7605" s="7">
        <v>42559</v>
      </c>
      <c r="C7605" t="s">
        <v>7501</v>
      </c>
      <c r="D7605" t="s">
        <v>2510</v>
      </c>
      <c r="E7605">
        <v>12.96</v>
      </c>
      <c r="F7605">
        <v>2</v>
      </c>
      <c r="G7605">
        <v>0</v>
      </c>
      <c r="H7605">
        <v>6.2207999999999997</v>
      </c>
      <c r="I7605" t="s">
        <v>44</v>
      </c>
      <c r="J7605" t="s">
        <v>85</v>
      </c>
      <c r="K7605" t="s">
        <v>2511</v>
      </c>
      <c r="L7605" t="s">
        <v>137</v>
      </c>
      <c r="M7605" t="s">
        <v>1237</v>
      </c>
      <c r="N7605" t="s">
        <v>3156</v>
      </c>
      <c r="O7605">
        <f t="shared" si="118"/>
        <v>2016</v>
      </c>
    </row>
    <row r="7606" spans="1:15" x14ac:dyDescent="0.3">
      <c r="A7606" t="s">
        <v>8750</v>
      </c>
      <c r="B7606" s="7">
        <v>42517</v>
      </c>
      <c r="C7606" t="s">
        <v>4461</v>
      </c>
      <c r="D7606" t="s">
        <v>5566</v>
      </c>
      <c r="E7606">
        <v>25.175999999999998</v>
      </c>
      <c r="F7606">
        <v>3</v>
      </c>
      <c r="G7606">
        <v>0.6</v>
      </c>
      <c r="H7606">
        <v>-33.358199999999997</v>
      </c>
      <c r="I7606" t="s">
        <v>32</v>
      </c>
      <c r="J7606" t="s">
        <v>63</v>
      </c>
      <c r="K7606" t="s">
        <v>5567</v>
      </c>
      <c r="L7606" t="s">
        <v>99</v>
      </c>
      <c r="M7606" t="s">
        <v>193</v>
      </c>
      <c r="N7606" t="s">
        <v>276</v>
      </c>
      <c r="O7606">
        <f t="shared" si="118"/>
        <v>2016</v>
      </c>
    </row>
    <row r="7607" spans="1:15" x14ac:dyDescent="0.3">
      <c r="A7607" t="s">
        <v>8750</v>
      </c>
      <c r="B7607" s="7">
        <v>42517</v>
      </c>
      <c r="C7607" t="s">
        <v>4461</v>
      </c>
      <c r="D7607" t="s">
        <v>2660</v>
      </c>
      <c r="E7607">
        <v>5.5839999999999996</v>
      </c>
      <c r="F7607">
        <v>2</v>
      </c>
      <c r="G7607">
        <v>0.6</v>
      </c>
      <c r="H7607">
        <v>-1.6752</v>
      </c>
      <c r="I7607" t="s">
        <v>32</v>
      </c>
      <c r="J7607" t="s">
        <v>63</v>
      </c>
      <c r="K7607" t="s">
        <v>2661</v>
      </c>
      <c r="L7607" t="s">
        <v>99</v>
      </c>
      <c r="M7607" t="s">
        <v>193</v>
      </c>
      <c r="N7607" t="s">
        <v>276</v>
      </c>
      <c r="O7607">
        <f t="shared" si="118"/>
        <v>2016</v>
      </c>
    </row>
    <row r="7608" spans="1:15" x14ac:dyDescent="0.3">
      <c r="A7608" t="s">
        <v>8750</v>
      </c>
      <c r="B7608" s="7">
        <v>42517</v>
      </c>
      <c r="C7608" t="s">
        <v>4461</v>
      </c>
      <c r="D7608" t="s">
        <v>2524</v>
      </c>
      <c r="E7608">
        <v>1297.3679999999999</v>
      </c>
      <c r="F7608">
        <v>9</v>
      </c>
      <c r="G7608">
        <v>0.2</v>
      </c>
      <c r="H7608">
        <v>97.302599999999998</v>
      </c>
      <c r="I7608" t="s">
        <v>44</v>
      </c>
      <c r="J7608" t="s">
        <v>58</v>
      </c>
      <c r="K7608" t="s">
        <v>2525</v>
      </c>
      <c r="L7608" t="s">
        <v>99</v>
      </c>
      <c r="M7608" t="s">
        <v>193</v>
      </c>
      <c r="N7608" t="s">
        <v>276</v>
      </c>
      <c r="O7608">
        <f t="shared" si="118"/>
        <v>2016</v>
      </c>
    </row>
    <row r="7609" spans="1:15" x14ac:dyDescent="0.3">
      <c r="A7609" t="s">
        <v>8751</v>
      </c>
      <c r="B7609" s="7">
        <v>43093</v>
      </c>
      <c r="C7609" t="s">
        <v>3813</v>
      </c>
      <c r="D7609" t="s">
        <v>1863</v>
      </c>
      <c r="E7609">
        <v>264.32</v>
      </c>
      <c r="F7609">
        <v>2</v>
      </c>
      <c r="G7609">
        <v>0.2</v>
      </c>
      <c r="H7609">
        <v>19.824000000000002</v>
      </c>
      <c r="I7609" t="s">
        <v>44</v>
      </c>
      <c r="J7609" t="s">
        <v>58</v>
      </c>
      <c r="K7609" t="s">
        <v>1864</v>
      </c>
      <c r="L7609" t="s">
        <v>99</v>
      </c>
      <c r="M7609" t="s">
        <v>100</v>
      </c>
      <c r="N7609" t="s">
        <v>722</v>
      </c>
      <c r="O7609">
        <f t="shared" si="118"/>
        <v>2017</v>
      </c>
    </row>
    <row r="7610" spans="1:15" x14ac:dyDescent="0.3">
      <c r="A7610" t="s">
        <v>8752</v>
      </c>
      <c r="B7610" s="7">
        <v>42858</v>
      </c>
      <c r="C7610" t="s">
        <v>1344</v>
      </c>
      <c r="D7610" t="s">
        <v>2683</v>
      </c>
      <c r="E7610">
        <v>25.92</v>
      </c>
      <c r="F7610">
        <v>4</v>
      </c>
      <c r="G7610">
        <v>0</v>
      </c>
      <c r="H7610">
        <v>12.441599999999999</v>
      </c>
      <c r="I7610" t="s">
        <v>44</v>
      </c>
      <c r="J7610" t="s">
        <v>85</v>
      </c>
      <c r="K7610" t="s">
        <v>2684</v>
      </c>
      <c r="L7610" t="s">
        <v>47</v>
      </c>
      <c r="M7610" t="s">
        <v>48</v>
      </c>
      <c r="N7610" t="s">
        <v>120</v>
      </c>
      <c r="O7610">
        <f t="shared" si="118"/>
        <v>2017</v>
      </c>
    </row>
    <row r="7611" spans="1:15" x14ac:dyDescent="0.3">
      <c r="A7611" t="s">
        <v>8752</v>
      </c>
      <c r="B7611" s="7">
        <v>42858</v>
      </c>
      <c r="C7611" t="s">
        <v>1344</v>
      </c>
      <c r="D7611" t="s">
        <v>987</v>
      </c>
      <c r="E7611">
        <v>22.96</v>
      </c>
      <c r="F7611">
        <v>7</v>
      </c>
      <c r="G7611">
        <v>0</v>
      </c>
      <c r="H7611">
        <v>6.6584000000000003</v>
      </c>
      <c r="I7611" t="s">
        <v>44</v>
      </c>
      <c r="J7611" t="s">
        <v>66</v>
      </c>
      <c r="K7611" t="s">
        <v>988</v>
      </c>
      <c r="L7611" t="s">
        <v>47</v>
      </c>
      <c r="M7611" t="s">
        <v>48</v>
      </c>
      <c r="N7611" t="s">
        <v>120</v>
      </c>
      <c r="O7611">
        <f t="shared" si="118"/>
        <v>2017</v>
      </c>
    </row>
    <row r="7612" spans="1:15" x14ac:dyDescent="0.3">
      <c r="A7612" t="s">
        <v>8753</v>
      </c>
      <c r="B7612" s="7">
        <v>41692</v>
      </c>
      <c r="C7612" t="s">
        <v>1483</v>
      </c>
      <c r="D7612" t="s">
        <v>1999</v>
      </c>
      <c r="E7612">
        <v>19.440000000000001</v>
      </c>
      <c r="F7612">
        <v>3</v>
      </c>
      <c r="G7612">
        <v>0</v>
      </c>
      <c r="H7612">
        <v>9.3312000000000008</v>
      </c>
      <c r="I7612" t="s">
        <v>44</v>
      </c>
      <c r="J7612" t="s">
        <v>85</v>
      </c>
      <c r="K7612" t="s">
        <v>2000</v>
      </c>
      <c r="L7612" t="s">
        <v>47</v>
      </c>
      <c r="M7612" t="s">
        <v>48</v>
      </c>
      <c r="N7612" t="s">
        <v>7188</v>
      </c>
      <c r="O7612">
        <f t="shared" si="118"/>
        <v>2014</v>
      </c>
    </row>
    <row r="7613" spans="1:15" x14ac:dyDescent="0.3">
      <c r="A7613" t="s">
        <v>8754</v>
      </c>
      <c r="B7613" s="7">
        <v>42043</v>
      </c>
      <c r="C7613" t="s">
        <v>61</v>
      </c>
      <c r="D7613" t="s">
        <v>5394</v>
      </c>
      <c r="E7613">
        <v>9.5399999999999991</v>
      </c>
      <c r="F7613">
        <v>2</v>
      </c>
      <c r="G7613">
        <v>0</v>
      </c>
      <c r="H7613">
        <v>4.2930000000000001</v>
      </c>
      <c r="I7613" t="s">
        <v>44</v>
      </c>
      <c r="J7613" t="s">
        <v>85</v>
      </c>
      <c r="K7613" t="s">
        <v>5395</v>
      </c>
      <c r="L7613" t="s">
        <v>99</v>
      </c>
      <c r="M7613" t="s">
        <v>3992</v>
      </c>
      <c r="N7613" t="s">
        <v>8642</v>
      </c>
      <c r="O7613">
        <f t="shared" si="118"/>
        <v>2015</v>
      </c>
    </row>
    <row r="7614" spans="1:15" x14ac:dyDescent="0.3">
      <c r="A7614" t="s">
        <v>8754</v>
      </c>
      <c r="B7614" s="7">
        <v>42043</v>
      </c>
      <c r="C7614" t="s">
        <v>61</v>
      </c>
      <c r="D7614" t="s">
        <v>739</v>
      </c>
      <c r="E7614">
        <v>5.81</v>
      </c>
      <c r="F7614">
        <v>1</v>
      </c>
      <c r="G7614">
        <v>0</v>
      </c>
      <c r="H7614">
        <v>1.8010999999999999</v>
      </c>
      <c r="I7614" t="s">
        <v>44</v>
      </c>
      <c r="J7614" t="s">
        <v>241</v>
      </c>
      <c r="K7614" t="s">
        <v>740</v>
      </c>
      <c r="L7614" t="s">
        <v>99</v>
      </c>
      <c r="M7614" t="s">
        <v>3992</v>
      </c>
      <c r="N7614" t="s">
        <v>8642</v>
      </c>
      <c r="O7614">
        <f t="shared" si="118"/>
        <v>2015</v>
      </c>
    </row>
    <row r="7615" spans="1:15" x14ac:dyDescent="0.3">
      <c r="A7615" t="s">
        <v>8754</v>
      </c>
      <c r="B7615" s="7">
        <v>42043</v>
      </c>
      <c r="C7615" t="s">
        <v>61</v>
      </c>
      <c r="D7615" t="s">
        <v>508</v>
      </c>
      <c r="E7615">
        <v>5.76</v>
      </c>
      <c r="F7615">
        <v>2</v>
      </c>
      <c r="G7615">
        <v>0</v>
      </c>
      <c r="H7615">
        <v>1.728</v>
      </c>
      <c r="I7615" t="s">
        <v>44</v>
      </c>
      <c r="J7615" t="s">
        <v>66</v>
      </c>
      <c r="K7615" t="s">
        <v>509</v>
      </c>
      <c r="L7615" t="s">
        <v>99</v>
      </c>
      <c r="M7615" t="s">
        <v>3992</v>
      </c>
      <c r="N7615" t="s">
        <v>8642</v>
      </c>
      <c r="O7615">
        <f t="shared" si="118"/>
        <v>2015</v>
      </c>
    </row>
    <row r="7616" spans="1:15" x14ac:dyDescent="0.3">
      <c r="A7616" t="s">
        <v>8755</v>
      </c>
      <c r="B7616" s="7">
        <v>42240</v>
      </c>
      <c r="C7616" t="s">
        <v>4897</v>
      </c>
      <c r="D7616" t="s">
        <v>1801</v>
      </c>
      <c r="E7616">
        <v>14.91</v>
      </c>
      <c r="F7616">
        <v>3</v>
      </c>
      <c r="G7616">
        <v>0</v>
      </c>
      <c r="H7616">
        <v>4.6220999999999997</v>
      </c>
      <c r="I7616" t="s">
        <v>32</v>
      </c>
      <c r="J7616" t="s">
        <v>63</v>
      </c>
      <c r="K7616" t="s">
        <v>1802</v>
      </c>
      <c r="L7616" t="s">
        <v>137</v>
      </c>
      <c r="M7616" t="s">
        <v>243</v>
      </c>
      <c r="N7616" t="s">
        <v>244</v>
      </c>
      <c r="O7616">
        <f t="shared" si="118"/>
        <v>2015</v>
      </c>
    </row>
    <row r="7617" spans="1:15" x14ac:dyDescent="0.3">
      <c r="A7617" t="s">
        <v>8756</v>
      </c>
      <c r="B7617" s="7">
        <v>41973</v>
      </c>
      <c r="C7617" t="s">
        <v>4466</v>
      </c>
      <c r="D7617" t="s">
        <v>7000</v>
      </c>
      <c r="E7617">
        <v>6.6420000000000003</v>
      </c>
      <c r="F7617">
        <v>9</v>
      </c>
      <c r="G7617">
        <v>0.7</v>
      </c>
      <c r="H7617">
        <v>-4.4279999999999999</v>
      </c>
      <c r="I7617" t="s">
        <v>44</v>
      </c>
      <c r="J7617" t="s">
        <v>73</v>
      </c>
      <c r="K7617" t="s">
        <v>7001</v>
      </c>
      <c r="L7617" t="s">
        <v>35</v>
      </c>
      <c r="M7617" t="s">
        <v>55</v>
      </c>
      <c r="N7617" t="s">
        <v>5372</v>
      </c>
      <c r="O7617">
        <f t="shared" si="118"/>
        <v>2014</v>
      </c>
    </row>
    <row r="7618" spans="1:15" x14ac:dyDescent="0.3">
      <c r="A7618" t="s">
        <v>8757</v>
      </c>
      <c r="B7618" s="7">
        <v>42714</v>
      </c>
      <c r="C7618" t="s">
        <v>5036</v>
      </c>
      <c r="D7618" t="s">
        <v>4638</v>
      </c>
      <c r="E7618">
        <v>18.54</v>
      </c>
      <c r="F7618">
        <v>2</v>
      </c>
      <c r="G7618">
        <v>0</v>
      </c>
      <c r="H7618">
        <v>8.7138000000000009</v>
      </c>
      <c r="I7618" t="s">
        <v>44</v>
      </c>
      <c r="J7618" t="s">
        <v>85</v>
      </c>
      <c r="K7618" t="s">
        <v>4639</v>
      </c>
      <c r="L7618" t="s">
        <v>137</v>
      </c>
      <c r="M7618" t="s">
        <v>243</v>
      </c>
      <c r="N7618" t="s">
        <v>3612</v>
      </c>
      <c r="O7618">
        <f t="shared" ref="O7618:O7681" si="119">YEAR(B7618)</f>
        <v>2016</v>
      </c>
    </row>
    <row r="7619" spans="1:15" x14ac:dyDescent="0.3">
      <c r="A7619" t="s">
        <v>8757</v>
      </c>
      <c r="B7619" s="7">
        <v>42714</v>
      </c>
      <c r="C7619" t="s">
        <v>5036</v>
      </c>
      <c r="D7619" t="s">
        <v>91</v>
      </c>
      <c r="E7619">
        <v>679.96</v>
      </c>
      <c r="F7619">
        <v>5</v>
      </c>
      <c r="G7619">
        <v>0.2</v>
      </c>
      <c r="H7619">
        <v>220.98699999999999</v>
      </c>
      <c r="I7619" t="s">
        <v>44</v>
      </c>
      <c r="J7619" t="s">
        <v>73</v>
      </c>
      <c r="K7619" t="s">
        <v>92</v>
      </c>
      <c r="L7619" t="s">
        <v>137</v>
      </c>
      <c r="M7619" t="s">
        <v>243</v>
      </c>
      <c r="N7619" t="s">
        <v>3612</v>
      </c>
      <c r="O7619">
        <f t="shared" si="119"/>
        <v>2016</v>
      </c>
    </row>
    <row r="7620" spans="1:15" x14ac:dyDescent="0.3">
      <c r="A7620" t="s">
        <v>8758</v>
      </c>
      <c r="B7620" s="7">
        <v>43035</v>
      </c>
      <c r="C7620" t="s">
        <v>3598</v>
      </c>
      <c r="D7620" t="s">
        <v>78</v>
      </c>
      <c r="E7620">
        <v>189.57599999999999</v>
      </c>
      <c r="F7620">
        <v>1</v>
      </c>
      <c r="G7620">
        <v>0.2</v>
      </c>
      <c r="H7620">
        <v>9.4787999999999997</v>
      </c>
      <c r="I7620" t="s">
        <v>32</v>
      </c>
      <c r="J7620" t="s">
        <v>53</v>
      </c>
      <c r="K7620" t="s">
        <v>79</v>
      </c>
      <c r="L7620" t="s">
        <v>47</v>
      </c>
      <c r="M7620" t="s">
        <v>48</v>
      </c>
      <c r="N7620" t="s">
        <v>49</v>
      </c>
      <c r="O7620">
        <f t="shared" si="119"/>
        <v>2017</v>
      </c>
    </row>
    <row r="7621" spans="1:15" x14ac:dyDescent="0.3">
      <c r="A7621" t="s">
        <v>8758</v>
      </c>
      <c r="B7621" s="7">
        <v>43035</v>
      </c>
      <c r="C7621" t="s">
        <v>3598</v>
      </c>
      <c r="D7621" t="s">
        <v>7724</v>
      </c>
      <c r="E7621">
        <v>71.959999999999994</v>
      </c>
      <c r="F7621">
        <v>5</v>
      </c>
      <c r="G7621">
        <v>0.2</v>
      </c>
      <c r="H7621">
        <v>7.1959999999999997</v>
      </c>
      <c r="I7621" t="s">
        <v>69</v>
      </c>
      <c r="J7621" t="s">
        <v>70</v>
      </c>
      <c r="K7621" t="s">
        <v>7725</v>
      </c>
      <c r="L7621" t="s">
        <v>47</v>
      </c>
      <c r="M7621" t="s">
        <v>48</v>
      </c>
      <c r="N7621" t="s">
        <v>49</v>
      </c>
      <c r="O7621">
        <f t="shared" si="119"/>
        <v>2017</v>
      </c>
    </row>
    <row r="7622" spans="1:15" x14ac:dyDescent="0.3">
      <c r="A7622" t="s">
        <v>8759</v>
      </c>
      <c r="B7622" s="7">
        <v>41968</v>
      </c>
      <c r="C7622" t="s">
        <v>4499</v>
      </c>
      <c r="D7622" t="s">
        <v>851</v>
      </c>
      <c r="E7622">
        <v>539.91999999999996</v>
      </c>
      <c r="F7622">
        <v>5</v>
      </c>
      <c r="G7622">
        <v>0.2</v>
      </c>
      <c r="H7622">
        <v>47.243000000000002</v>
      </c>
      <c r="I7622" t="s">
        <v>69</v>
      </c>
      <c r="J7622" t="s">
        <v>70</v>
      </c>
      <c r="K7622" t="s">
        <v>852</v>
      </c>
      <c r="L7622" t="s">
        <v>47</v>
      </c>
      <c r="M7622" t="s">
        <v>48</v>
      </c>
      <c r="N7622" t="s">
        <v>49</v>
      </c>
      <c r="O7622">
        <f t="shared" si="119"/>
        <v>2014</v>
      </c>
    </row>
    <row r="7623" spans="1:15" x14ac:dyDescent="0.3">
      <c r="A7623" t="s">
        <v>8759</v>
      </c>
      <c r="B7623" s="7">
        <v>41968</v>
      </c>
      <c r="C7623" t="s">
        <v>4499</v>
      </c>
      <c r="D7623" t="s">
        <v>2157</v>
      </c>
      <c r="E7623">
        <v>725.34400000000005</v>
      </c>
      <c r="F7623">
        <v>4</v>
      </c>
      <c r="G7623">
        <v>0.2</v>
      </c>
      <c r="H7623">
        <v>54.400799999999997</v>
      </c>
      <c r="I7623" t="s">
        <v>32</v>
      </c>
      <c r="J7623" t="s">
        <v>39</v>
      </c>
      <c r="K7623" t="s">
        <v>2158</v>
      </c>
      <c r="L7623" t="s">
        <v>47</v>
      </c>
      <c r="M7623" t="s">
        <v>48</v>
      </c>
      <c r="N7623" t="s">
        <v>49</v>
      </c>
      <c r="O7623">
        <f t="shared" si="119"/>
        <v>2014</v>
      </c>
    </row>
    <row r="7624" spans="1:15" x14ac:dyDescent="0.3">
      <c r="A7624" t="s">
        <v>8759</v>
      </c>
      <c r="B7624" s="7">
        <v>41968</v>
      </c>
      <c r="C7624" t="s">
        <v>4499</v>
      </c>
      <c r="D7624" t="s">
        <v>8696</v>
      </c>
      <c r="E7624">
        <v>7.44</v>
      </c>
      <c r="F7624">
        <v>3</v>
      </c>
      <c r="G7624">
        <v>0</v>
      </c>
      <c r="H7624">
        <v>2.6040000000000001</v>
      </c>
      <c r="I7624" t="s">
        <v>44</v>
      </c>
      <c r="J7624" t="s">
        <v>66</v>
      </c>
      <c r="K7624" t="s">
        <v>2668</v>
      </c>
      <c r="L7624" t="s">
        <v>47</v>
      </c>
      <c r="M7624" t="s">
        <v>48</v>
      </c>
      <c r="N7624" t="s">
        <v>49</v>
      </c>
      <c r="O7624">
        <f t="shared" si="119"/>
        <v>2014</v>
      </c>
    </row>
    <row r="7625" spans="1:15" x14ac:dyDescent="0.3">
      <c r="A7625" t="s">
        <v>8760</v>
      </c>
      <c r="B7625" s="7">
        <v>41834</v>
      </c>
      <c r="C7625" t="s">
        <v>8125</v>
      </c>
      <c r="D7625" t="s">
        <v>2207</v>
      </c>
      <c r="E7625">
        <v>39.479999999999997</v>
      </c>
      <c r="F7625">
        <v>1</v>
      </c>
      <c r="G7625">
        <v>0</v>
      </c>
      <c r="H7625">
        <v>11.054399999999999</v>
      </c>
      <c r="I7625" t="s">
        <v>44</v>
      </c>
      <c r="J7625" t="s">
        <v>76</v>
      </c>
      <c r="K7625" t="s">
        <v>2208</v>
      </c>
      <c r="L7625" t="s">
        <v>137</v>
      </c>
      <c r="M7625" t="s">
        <v>222</v>
      </c>
      <c r="N7625" t="s">
        <v>540</v>
      </c>
      <c r="O7625">
        <f t="shared" si="119"/>
        <v>2014</v>
      </c>
    </row>
    <row r="7626" spans="1:15" x14ac:dyDescent="0.3">
      <c r="A7626" t="s">
        <v>8761</v>
      </c>
      <c r="B7626" s="7">
        <v>42147</v>
      </c>
      <c r="C7626" t="s">
        <v>1030</v>
      </c>
      <c r="D7626" t="s">
        <v>4029</v>
      </c>
      <c r="E7626">
        <v>850.5</v>
      </c>
      <c r="F7626">
        <v>5</v>
      </c>
      <c r="G7626">
        <v>0.1</v>
      </c>
      <c r="H7626">
        <v>245.7</v>
      </c>
      <c r="I7626" t="s">
        <v>44</v>
      </c>
      <c r="J7626" t="s">
        <v>76</v>
      </c>
      <c r="K7626" t="s">
        <v>4030</v>
      </c>
      <c r="L7626" t="s">
        <v>99</v>
      </c>
      <c r="M7626" t="s">
        <v>216</v>
      </c>
      <c r="N7626" t="s">
        <v>779</v>
      </c>
      <c r="O7626">
        <f t="shared" si="119"/>
        <v>2015</v>
      </c>
    </row>
    <row r="7627" spans="1:15" x14ac:dyDescent="0.3">
      <c r="A7627" t="s">
        <v>8761</v>
      </c>
      <c r="B7627" s="7">
        <v>42147</v>
      </c>
      <c r="C7627" t="s">
        <v>1030</v>
      </c>
      <c r="D7627" t="s">
        <v>3091</v>
      </c>
      <c r="E7627">
        <v>75.33</v>
      </c>
      <c r="F7627">
        <v>9</v>
      </c>
      <c r="G7627">
        <v>0</v>
      </c>
      <c r="H7627">
        <v>19.585799999999999</v>
      </c>
      <c r="I7627" t="s">
        <v>32</v>
      </c>
      <c r="J7627" t="s">
        <v>63</v>
      </c>
      <c r="K7627" t="s">
        <v>3092</v>
      </c>
      <c r="L7627" t="s">
        <v>99</v>
      </c>
      <c r="M7627" t="s">
        <v>216</v>
      </c>
      <c r="N7627" t="s">
        <v>779</v>
      </c>
      <c r="O7627">
        <f t="shared" si="119"/>
        <v>2015</v>
      </c>
    </row>
    <row r="7628" spans="1:15" x14ac:dyDescent="0.3">
      <c r="A7628" t="s">
        <v>8762</v>
      </c>
      <c r="B7628" s="7">
        <v>42329</v>
      </c>
      <c r="C7628" t="s">
        <v>2299</v>
      </c>
      <c r="D7628" t="s">
        <v>5834</v>
      </c>
      <c r="E7628">
        <v>325.63200000000001</v>
      </c>
      <c r="F7628">
        <v>6</v>
      </c>
      <c r="G7628">
        <v>0.2</v>
      </c>
      <c r="H7628">
        <v>28.492799999999999</v>
      </c>
      <c r="I7628" t="s">
        <v>44</v>
      </c>
      <c r="J7628" t="s">
        <v>76</v>
      </c>
      <c r="K7628" t="s">
        <v>5835</v>
      </c>
      <c r="L7628" t="s">
        <v>47</v>
      </c>
      <c r="M7628" t="s">
        <v>281</v>
      </c>
      <c r="N7628" t="s">
        <v>486</v>
      </c>
      <c r="O7628">
        <f t="shared" si="119"/>
        <v>2015</v>
      </c>
    </row>
    <row r="7629" spans="1:15" x14ac:dyDescent="0.3">
      <c r="A7629" t="s">
        <v>8762</v>
      </c>
      <c r="B7629" s="7">
        <v>42329</v>
      </c>
      <c r="C7629" t="s">
        <v>2299</v>
      </c>
      <c r="D7629" t="s">
        <v>4274</v>
      </c>
      <c r="E7629">
        <v>23.344000000000001</v>
      </c>
      <c r="F7629">
        <v>2</v>
      </c>
      <c r="G7629">
        <v>0.2</v>
      </c>
      <c r="H7629">
        <v>-1.4590000000000001</v>
      </c>
      <c r="I7629" t="s">
        <v>69</v>
      </c>
      <c r="J7629" t="s">
        <v>148</v>
      </c>
      <c r="K7629" t="s">
        <v>4275</v>
      </c>
      <c r="L7629" t="s">
        <v>47</v>
      </c>
      <c r="M7629" t="s">
        <v>281</v>
      </c>
      <c r="N7629" t="s">
        <v>486</v>
      </c>
      <c r="O7629">
        <f t="shared" si="119"/>
        <v>2015</v>
      </c>
    </row>
    <row r="7630" spans="1:15" x14ac:dyDescent="0.3">
      <c r="A7630" t="s">
        <v>8762</v>
      </c>
      <c r="B7630" s="7">
        <v>42329</v>
      </c>
      <c r="C7630" t="s">
        <v>2299</v>
      </c>
      <c r="D7630" t="s">
        <v>3491</v>
      </c>
      <c r="E7630">
        <v>16.52</v>
      </c>
      <c r="F7630">
        <v>5</v>
      </c>
      <c r="G7630">
        <v>0.2</v>
      </c>
      <c r="H7630">
        <v>5.3689999999999998</v>
      </c>
      <c r="I7630" t="s">
        <v>44</v>
      </c>
      <c r="J7630" t="s">
        <v>45</v>
      </c>
      <c r="K7630" t="s">
        <v>3492</v>
      </c>
      <c r="L7630" t="s">
        <v>47</v>
      </c>
      <c r="M7630" t="s">
        <v>281</v>
      </c>
      <c r="N7630" t="s">
        <v>486</v>
      </c>
      <c r="O7630">
        <f t="shared" si="119"/>
        <v>2015</v>
      </c>
    </row>
    <row r="7631" spans="1:15" x14ac:dyDescent="0.3">
      <c r="A7631" t="s">
        <v>8763</v>
      </c>
      <c r="B7631" s="7">
        <v>41728</v>
      </c>
      <c r="C7631" t="s">
        <v>675</v>
      </c>
      <c r="D7631" t="s">
        <v>1900</v>
      </c>
      <c r="E7631">
        <v>335.72</v>
      </c>
      <c r="F7631">
        <v>5</v>
      </c>
      <c r="G7631">
        <v>0.2</v>
      </c>
      <c r="H7631">
        <v>113.30549999999999</v>
      </c>
      <c r="I7631" t="s">
        <v>44</v>
      </c>
      <c r="J7631" t="s">
        <v>159</v>
      </c>
      <c r="K7631" t="s">
        <v>1901</v>
      </c>
      <c r="L7631" t="s">
        <v>99</v>
      </c>
      <c r="M7631" t="s">
        <v>100</v>
      </c>
      <c r="N7631" t="s">
        <v>2772</v>
      </c>
      <c r="O7631">
        <f t="shared" si="119"/>
        <v>2014</v>
      </c>
    </row>
    <row r="7632" spans="1:15" x14ac:dyDescent="0.3">
      <c r="A7632" t="s">
        <v>8763</v>
      </c>
      <c r="B7632" s="7">
        <v>41728</v>
      </c>
      <c r="C7632" t="s">
        <v>675</v>
      </c>
      <c r="D7632" t="s">
        <v>2815</v>
      </c>
      <c r="E7632">
        <v>251.94399999999999</v>
      </c>
      <c r="F7632">
        <v>7</v>
      </c>
      <c r="G7632">
        <v>0.2</v>
      </c>
      <c r="H7632">
        <v>88.180400000000006</v>
      </c>
      <c r="I7632" t="s">
        <v>69</v>
      </c>
      <c r="J7632" t="s">
        <v>70</v>
      </c>
      <c r="K7632" t="s">
        <v>2816</v>
      </c>
      <c r="L7632" t="s">
        <v>99</v>
      </c>
      <c r="M7632" t="s">
        <v>100</v>
      </c>
      <c r="N7632" t="s">
        <v>2772</v>
      </c>
      <c r="O7632">
        <f t="shared" si="119"/>
        <v>2014</v>
      </c>
    </row>
    <row r="7633" spans="1:15" x14ac:dyDescent="0.3">
      <c r="A7633" t="s">
        <v>8763</v>
      </c>
      <c r="B7633" s="7">
        <v>41728</v>
      </c>
      <c r="C7633" t="s">
        <v>675</v>
      </c>
      <c r="D7633" t="s">
        <v>2727</v>
      </c>
      <c r="E7633">
        <v>127.30200000000001</v>
      </c>
      <c r="F7633">
        <v>7</v>
      </c>
      <c r="G7633">
        <v>0.3</v>
      </c>
      <c r="H7633">
        <v>-9.093</v>
      </c>
      <c r="I7633" t="s">
        <v>32</v>
      </c>
      <c r="J7633" t="s">
        <v>39</v>
      </c>
      <c r="K7633" t="s">
        <v>2728</v>
      </c>
      <c r="L7633" t="s">
        <v>99</v>
      </c>
      <c r="M7633" t="s">
        <v>100</v>
      </c>
      <c r="N7633" t="s">
        <v>2772</v>
      </c>
      <c r="O7633">
        <f t="shared" si="119"/>
        <v>2014</v>
      </c>
    </row>
    <row r="7634" spans="1:15" x14ac:dyDescent="0.3">
      <c r="A7634" t="s">
        <v>8764</v>
      </c>
      <c r="B7634" s="7">
        <v>43098</v>
      </c>
      <c r="C7634" t="s">
        <v>2539</v>
      </c>
      <c r="D7634" t="s">
        <v>1031</v>
      </c>
      <c r="E7634">
        <v>1207.8399999999999</v>
      </c>
      <c r="F7634">
        <v>8</v>
      </c>
      <c r="G7634">
        <v>0</v>
      </c>
      <c r="H7634">
        <v>314.03840000000002</v>
      </c>
      <c r="I7634" t="s">
        <v>32</v>
      </c>
      <c r="J7634" t="s">
        <v>39</v>
      </c>
      <c r="K7634" t="s">
        <v>1032</v>
      </c>
      <c r="L7634" t="s">
        <v>35</v>
      </c>
      <c r="M7634" t="s">
        <v>36</v>
      </c>
      <c r="N7634" t="s">
        <v>1305</v>
      </c>
      <c r="O7634">
        <f t="shared" si="119"/>
        <v>2017</v>
      </c>
    </row>
    <row r="7635" spans="1:15" x14ac:dyDescent="0.3">
      <c r="A7635" t="s">
        <v>8764</v>
      </c>
      <c r="B7635" s="7">
        <v>43098</v>
      </c>
      <c r="C7635" t="s">
        <v>2539</v>
      </c>
      <c r="D7635" t="s">
        <v>3845</v>
      </c>
      <c r="E7635">
        <v>12.53</v>
      </c>
      <c r="F7635">
        <v>1</v>
      </c>
      <c r="G7635">
        <v>0</v>
      </c>
      <c r="H7635">
        <v>5.8891</v>
      </c>
      <c r="I7635" t="s">
        <v>44</v>
      </c>
      <c r="J7635" t="s">
        <v>73</v>
      </c>
      <c r="K7635" t="s">
        <v>3846</v>
      </c>
      <c r="L7635" t="s">
        <v>35</v>
      </c>
      <c r="M7635" t="s">
        <v>36</v>
      </c>
      <c r="N7635" t="s">
        <v>1305</v>
      </c>
      <c r="O7635">
        <f t="shared" si="119"/>
        <v>2017</v>
      </c>
    </row>
    <row r="7636" spans="1:15" x14ac:dyDescent="0.3">
      <c r="A7636" t="s">
        <v>8764</v>
      </c>
      <c r="B7636" s="7">
        <v>43098</v>
      </c>
      <c r="C7636" t="s">
        <v>2539</v>
      </c>
      <c r="D7636" t="s">
        <v>4512</v>
      </c>
      <c r="E7636">
        <v>34.58</v>
      </c>
      <c r="F7636">
        <v>1</v>
      </c>
      <c r="G7636">
        <v>0</v>
      </c>
      <c r="H7636">
        <v>10.0282</v>
      </c>
      <c r="I7636" t="s">
        <v>44</v>
      </c>
      <c r="J7636" t="s">
        <v>66</v>
      </c>
      <c r="K7636" t="s">
        <v>4513</v>
      </c>
      <c r="L7636" t="s">
        <v>35</v>
      </c>
      <c r="M7636" t="s">
        <v>36</v>
      </c>
      <c r="N7636" t="s">
        <v>1305</v>
      </c>
      <c r="O7636">
        <f t="shared" si="119"/>
        <v>2017</v>
      </c>
    </row>
    <row r="7637" spans="1:15" x14ac:dyDescent="0.3">
      <c r="A7637" t="s">
        <v>8764</v>
      </c>
      <c r="B7637" s="7">
        <v>43098</v>
      </c>
      <c r="C7637" t="s">
        <v>2539</v>
      </c>
      <c r="D7637" t="s">
        <v>5654</v>
      </c>
      <c r="E7637">
        <v>300.98</v>
      </c>
      <c r="F7637">
        <v>1</v>
      </c>
      <c r="G7637">
        <v>0</v>
      </c>
      <c r="H7637">
        <v>87.284199999999998</v>
      </c>
      <c r="I7637" t="s">
        <v>32</v>
      </c>
      <c r="J7637" t="s">
        <v>39</v>
      </c>
      <c r="K7637" t="s">
        <v>5655</v>
      </c>
      <c r="L7637" t="s">
        <v>35</v>
      </c>
      <c r="M7637" t="s">
        <v>36</v>
      </c>
      <c r="N7637" t="s">
        <v>1305</v>
      </c>
      <c r="O7637">
        <f t="shared" si="119"/>
        <v>2017</v>
      </c>
    </row>
    <row r="7638" spans="1:15" x14ac:dyDescent="0.3">
      <c r="A7638" t="s">
        <v>8764</v>
      </c>
      <c r="B7638" s="7">
        <v>43098</v>
      </c>
      <c r="C7638" t="s">
        <v>2539</v>
      </c>
      <c r="D7638" t="s">
        <v>2973</v>
      </c>
      <c r="E7638">
        <v>258.75</v>
      </c>
      <c r="F7638">
        <v>3</v>
      </c>
      <c r="G7638">
        <v>0</v>
      </c>
      <c r="H7638">
        <v>77.625</v>
      </c>
      <c r="I7638" t="s">
        <v>32</v>
      </c>
      <c r="J7638" t="s">
        <v>39</v>
      </c>
      <c r="K7638" t="s">
        <v>2974</v>
      </c>
      <c r="L7638" t="s">
        <v>35</v>
      </c>
      <c r="M7638" t="s">
        <v>36</v>
      </c>
      <c r="N7638" t="s">
        <v>1305</v>
      </c>
      <c r="O7638">
        <f t="shared" si="119"/>
        <v>2017</v>
      </c>
    </row>
    <row r="7639" spans="1:15" x14ac:dyDescent="0.3">
      <c r="A7639" t="s">
        <v>8765</v>
      </c>
      <c r="B7639" s="7">
        <v>42796</v>
      </c>
      <c r="C7639" t="s">
        <v>4577</v>
      </c>
      <c r="D7639" t="s">
        <v>5675</v>
      </c>
      <c r="E7639">
        <v>59.52</v>
      </c>
      <c r="F7639">
        <v>3</v>
      </c>
      <c r="G7639">
        <v>0</v>
      </c>
      <c r="H7639">
        <v>15.475199999999999</v>
      </c>
      <c r="I7639" t="s">
        <v>44</v>
      </c>
      <c r="J7639" t="s">
        <v>66</v>
      </c>
      <c r="K7639" t="s">
        <v>5676</v>
      </c>
      <c r="L7639" t="s">
        <v>137</v>
      </c>
      <c r="M7639" t="s">
        <v>222</v>
      </c>
      <c r="N7639" t="s">
        <v>540</v>
      </c>
      <c r="O7639">
        <f t="shared" si="119"/>
        <v>2017</v>
      </c>
    </row>
    <row r="7640" spans="1:15" x14ac:dyDescent="0.3">
      <c r="A7640" t="s">
        <v>8765</v>
      </c>
      <c r="B7640" s="7">
        <v>42796</v>
      </c>
      <c r="C7640" t="s">
        <v>4577</v>
      </c>
      <c r="D7640" t="s">
        <v>5421</v>
      </c>
      <c r="E7640">
        <v>57.96</v>
      </c>
      <c r="F7640">
        <v>7</v>
      </c>
      <c r="G7640">
        <v>0</v>
      </c>
      <c r="H7640">
        <v>27.241199999999999</v>
      </c>
      <c r="I7640" t="s">
        <v>44</v>
      </c>
      <c r="J7640" t="s">
        <v>159</v>
      </c>
      <c r="K7640" t="s">
        <v>591</v>
      </c>
      <c r="L7640" t="s">
        <v>137</v>
      </c>
      <c r="M7640" t="s">
        <v>222</v>
      </c>
      <c r="N7640" t="s">
        <v>540</v>
      </c>
      <c r="O7640">
        <f t="shared" si="119"/>
        <v>2017</v>
      </c>
    </row>
    <row r="7641" spans="1:15" x14ac:dyDescent="0.3">
      <c r="A7641" t="s">
        <v>8765</v>
      </c>
      <c r="B7641" s="7">
        <v>42796</v>
      </c>
      <c r="C7641" t="s">
        <v>4577</v>
      </c>
      <c r="D7641" t="s">
        <v>5615</v>
      </c>
      <c r="E7641">
        <v>441.96</v>
      </c>
      <c r="F7641">
        <v>2</v>
      </c>
      <c r="G7641">
        <v>0</v>
      </c>
      <c r="H7641">
        <v>101.6508</v>
      </c>
      <c r="I7641" t="s">
        <v>32</v>
      </c>
      <c r="J7641" t="s">
        <v>33</v>
      </c>
      <c r="K7641" t="s">
        <v>5616</v>
      </c>
      <c r="L7641" t="s">
        <v>137</v>
      </c>
      <c r="M7641" t="s">
        <v>222</v>
      </c>
      <c r="N7641" t="s">
        <v>540</v>
      </c>
      <c r="O7641">
        <f t="shared" si="119"/>
        <v>2017</v>
      </c>
    </row>
    <row r="7642" spans="1:15" x14ac:dyDescent="0.3">
      <c r="A7642" t="s">
        <v>8765</v>
      </c>
      <c r="B7642" s="7">
        <v>42796</v>
      </c>
      <c r="C7642" t="s">
        <v>4577</v>
      </c>
      <c r="D7642" t="s">
        <v>7145</v>
      </c>
      <c r="E7642">
        <v>68.040000000000006</v>
      </c>
      <c r="F7642">
        <v>6</v>
      </c>
      <c r="G7642">
        <v>0</v>
      </c>
      <c r="H7642">
        <v>33.339599999999997</v>
      </c>
      <c r="I7642" t="s">
        <v>44</v>
      </c>
      <c r="J7642" t="s">
        <v>85</v>
      </c>
      <c r="K7642" t="s">
        <v>170</v>
      </c>
      <c r="L7642" t="s">
        <v>137</v>
      </c>
      <c r="M7642" t="s">
        <v>222</v>
      </c>
      <c r="N7642" t="s">
        <v>540</v>
      </c>
      <c r="O7642">
        <f t="shared" si="119"/>
        <v>2017</v>
      </c>
    </row>
    <row r="7643" spans="1:15" x14ac:dyDescent="0.3">
      <c r="A7643" t="s">
        <v>8766</v>
      </c>
      <c r="B7643" s="7">
        <v>42649</v>
      </c>
      <c r="C7643" t="s">
        <v>5768</v>
      </c>
      <c r="D7643" t="s">
        <v>8767</v>
      </c>
      <c r="E7643">
        <v>703.71</v>
      </c>
      <c r="F7643">
        <v>6</v>
      </c>
      <c r="G7643">
        <v>0.7</v>
      </c>
      <c r="H7643">
        <v>-938.28</v>
      </c>
      <c r="I7643" t="s">
        <v>69</v>
      </c>
      <c r="J7643" t="s">
        <v>604</v>
      </c>
      <c r="K7643" t="s">
        <v>8768</v>
      </c>
      <c r="L7643" t="s">
        <v>47</v>
      </c>
      <c r="M7643" t="s">
        <v>409</v>
      </c>
      <c r="N7643" t="s">
        <v>3172</v>
      </c>
      <c r="O7643">
        <f t="shared" si="119"/>
        <v>2016</v>
      </c>
    </row>
    <row r="7644" spans="1:15" x14ac:dyDescent="0.3">
      <c r="A7644" t="s">
        <v>8766</v>
      </c>
      <c r="B7644" s="7">
        <v>42649</v>
      </c>
      <c r="C7644" t="s">
        <v>5768</v>
      </c>
      <c r="D7644" t="s">
        <v>1803</v>
      </c>
      <c r="E7644">
        <v>17.904</v>
      </c>
      <c r="F7644">
        <v>4</v>
      </c>
      <c r="G7644">
        <v>0.7</v>
      </c>
      <c r="H7644">
        <v>-14.92</v>
      </c>
      <c r="I7644" t="s">
        <v>44</v>
      </c>
      <c r="J7644" t="s">
        <v>73</v>
      </c>
      <c r="K7644" t="s">
        <v>1804</v>
      </c>
      <c r="L7644" t="s">
        <v>47</v>
      </c>
      <c r="M7644" t="s">
        <v>409</v>
      </c>
      <c r="N7644" t="s">
        <v>3172</v>
      </c>
      <c r="O7644">
        <f t="shared" si="119"/>
        <v>2016</v>
      </c>
    </row>
    <row r="7645" spans="1:15" x14ac:dyDescent="0.3">
      <c r="A7645" t="s">
        <v>8766</v>
      </c>
      <c r="B7645" s="7">
        <v>42649</v>
      </c>
      <c r="C7645" t="s">
        <v>5768</v>
      </c>
      <c r="D7645" t="s">
        <v>4372</v>
      </c>
      <c r="E7645">
        <v>11.976000000000001</v>
      </c>
      <c r="F7645">
        <v>4</v>
      </c>
      <c r="G7645">
        <v>0.7</v>
      </c>
      <c r="H7645">
        <v>-9.1815999999999995</v>
      </c>
      <c r="I7645" t="s">
        <v>44</v>
      </c>
      <c r="J7645" t="s">
        <v>73</v>
      </c>
      <c r="K7645" t="s">
        <v>4373</v>
      </c>
      <c r="L7645" t="s">
        <v>47</v>
      </c>
      <c r="M7645" t="s">
        <v>409</v>
      </c>
      <c r="N7645" t="s">
        <v>3172</v>
      </c>
      <c r="O7645">
        <f t="shared" si="119"/>
        <v>2016</v>
      </c>
    </row>
    <row r="7646" spans="1:15" x14ac:dyDescent="0.3">
      <c r="A7646" t="s">
        <v>8766</v>
      </c>
      <c r="B7646" s="7">
        <v>42649</v>
      </c>
      <c r="C7646" t="s">
        <v>5768</v>
      </c>
      <c r="D7646" t="s">
        <v>6394</v>
      </c>
      <c r="E7646">
        <v>67.959999999999994</v>
      </c>
      <c r="F7646">
        <v>5</v>
      </c>
      <c r="G7646">
        <v>0.2</v>
      </c>
      <c r="H7646">
        <v>0.84950000000000003</v>
      </c>
      <c r="I7646" t="s">
        <v>69</v>
      </c>
      <c r="J7646" t="s">
        <v>148</v>
      </c>
      <c r="K7646" t="s">
        <v>6395</v>
      </c>
      <c r="L7646" t="s">
        <v>47</v>
      </c>
      <c r="M7646" t="s">
        <v>409</v>
      </c>
      <c r="N7646" t="s">
        <v>3172</v>
      </c>
      <c r="O7646">
        <f t="shared" si="119"/>
        <v>2016</v>
      </c>
    </row>
    <row r="7647" spans="1:15" x14ac:dyDescent="0.3">
      <c r="A7647" t="s">
        <v>8769</v>
      </c>
      <c r="B7647" s="7">
        <v>42099</v>
      </c>
      <c r="C7647" t="s">
        <v>5338</v>
      </c>
      <c r="D7647" t="s">
        <v>2996</v>
      </c>
      <c r="E7647">
        <v>892.22400000000005</v>
      </c>
      <c r="F7647">
        <v>3</v>
      </c>
      <c r="G7647">
        <v>0.2</v>
      </c>
      <c r="H7647">
        <v>89.222399999999993</v>
      </c>
      <c r="I7647" t="s">
        <v>32</v>
      </c>
      <c r="J7647" t="s">
        <v>39</v>
      </c>
      <c r="K7647" t="s">
        <v>2997</v>
      </c>
      <c r="L7647" t="s">
        <v>47</v>
      </c>
      <c r="M7647" t="s">
        <v>48</v>
      </c>
      <c r="N7647" t="s">
        <v>49</v>
      </c>
      <c r="O7647">
        <f t="shared" si="119"/>
        <v>2015</v>
      </c>
    </row>
    <row r="7648" spans="1:15" x14ac:dyDescent="0.3">
      <c r="A7648" t="s">
        <v>8770</v>
      </c>
      <c r="B7648" s="7">
        <v>41891</v>
      </c>
      <c r="C7648" t="s">
        <v>2553</v>
      </c>
      <c r="D7648" t="s">
        <v>8052</v>
      </c>
      <c r="E7648">
        <v>1299.99</v>
      </c>
      <c r="F7648">
        <v>2</v>
      </c>
      <c r="G7648">
        <v>0.5</v>
      </c>
      <c r="H7648">
        <v>-571.99559999999997</v>
      </c>
      <c r="I7648" t="s">
        <v>69</v>
      </c>
      <c r="J7648" t="s">
        <v>604</v>
      </c>
      <c r="K7648" t="s">
        <v>8053</v>
      </c>
      <c r="L7648" t="s">
        <v>35</v>
      </c>
      <c r="M7648" t="s">
        <v>87</v>
      </c>
      <c r="N7648" t="s">
        <v>3106</v>
      </c>
      <c r="O7648">
        <f t="shared" si="119"/>
        <v>2014</v>
      </c>
    </row>
    <row r="7649" spans="1:15" x14ac:dyDescent="0.3">
      <c r="A7649" t="s">
        <v>8771</v>
      </c>
      <c r="B7649" s="7">
        <v>42444</v>
      </c>
      <c r="C7649" t="s">
        <v>6023</v>
      </c>
      <c r="D7649" t="s">
        <v>2746</v>
      </c>
      <c r="E7649">
        <v>4.5439999999999996</v>
      </c>
      <c r="F7649">
        <v>2</v>
      </c>
      <c r="G7649">
        <v>0.2</v>
      </c>
      <c r="H7649">
        <v>1.6472</v>
      </c>
      <c r="I7649" t="s">
        <v>44</v>
      </c>
      <c r="J7649" t="s">
        <v>73</v>
      </c>
      <c r="K7649" t="s">
        <v>2747</v>
      </c>
      <c r="L7649" t="s">
        <v>47</v>
      </c>
      <c r="M7649" t="s">
        <v>48</v>
      </c>
      <c r="N7649" t="s">
        <v>120</v>
      </c>
      <c r="O7649">
        <f t="shared" si="119"/>
        <v>2016</v>
      </c>
    </row>
    <row r="7650" spans="1:15" x14ac:dyDescent="0.3">
      <c r="A7650" t="s">
        <v>8771</v>
      </c>
      <c r="B7650" s="7">
        <v>42444</v>
      </c>
      <c r="C7650" t="s">
        <v>6023</v>
      </c>
      <c r="D7650" t="s">
        <v>2670</v>
      </c>
      <c r="E7650">
        <v>1352.0319999999999</v>
      </c>
      <c r="F7650">
        <v>4</v>
      </c>
      <c r="G7650">
        <v>0.2</v>
      </c>
      <c r="H7650">
        <v>84.501999999999995</v>
      </c>
      <c r="I7650" t="s">
        <v>32</v>
      </c>
      <c r="J7650" t="s">
        <v>39</v>
      </c>
      <c r="K7650" t="s">
        <v>2671</v>
      </c>
      <c r="L7650" t="s">
        <v>47</v>
      </c>
      <c r="M7650" t="s">
        <v>48</v>
      </c>
      <c r="N7650" t="s">
        <v>120</v>
      </c>
      <c r="O7650">
        <f t="shared" si="119"/>
        <v>2016</v>
      </c>
    </row>
    <row r="7651" spans="1:15" x14ac:dyDescent="0.3">
      <c r="A7651" t="s">
        <v>8772</v>
      </c>
      <c r="B7651" s="7">
        <v>42365</v>
      </c>
      <c r="C7651" t="s">
        <v>805</v>
      </c>
      <c r="D7651" t="s">
        <v>2534</v>
      </c>
      <c r="E7651">
        <v>1548.99</v>
      </c>
      <c r="F7651">
        <v>9</v>
      </c>
      <c r="G7651">
        <v>0.4</v>
      </c>
      <c r="H7651">
        <v>-464.697</v>
      </c>
      <c r="I7651" t="s">
        <v>32</v>
      </c>
      <c r="J7651" t="s">
        <v>53</v>
      </c>
      <c r="K7651" t="s">
        <v>2535</v>
      </c>
      <c r="L7651" t="s">
        <v>137</v>
      </c>
      <c r="M7651" t="s">
        <v>445</v>
      </c>
      <c r="N7651" t="s">
        <v>4584</v>
      </c>
      <c r="O7651">
        <f t="shared" si="119"/>
        <v>2015</v>
      </c>
    </row>
    <row r="7652" spans="1:15" x14ac:dyDescent="0.3">
      <c r="A7652" t="s">
        <v>8772</v>
      </c>
      <c r="B7652" s="7">
        <v>42365</v>
      </c>
      <c r="C7652" t="s">
        <v>805</v>
      </c>
      <c r="D7652" t="s">
        <v>5421</v>
      </c>
      <c r="E7652">
        <v>19.872</v>
      </c>
      <c r="F7652">
        <v>3</v>
      </c>
      <c r="G7652">
        <v>0.2</v>
      </c>
      <c r="H7652">
        <v>6.7068000000000003</v>
      </c>
      <c r="I7652" t="s">
        <v>44</v>
      </c>
      <c r="J7652" t="s">
        <v>159</v>
      </c>
      <c r="K7652" t="s">
        <v>591</v>
      </c>
      <c r="L7652" t="s">
        <v>137</v>
      </c>
      <c r="M7652" t="s">
        <v>445</v>
      </c>
      <c r="N7652" t="s">
        <v>4584</v>
      </c>
      <c r="O7652">
        <f t="shared" si="119"/>
        <v>2015</v>
      </c>
    </row>
    <row r="7653" spans="1:15" x14ac:dyDescent="0.3">
      <c r="A7653" t="s">
        <v>8773</v>
      </c>
      <c r="B7653" s="7">
        <v>42954</v>
      </c>
      <c r="C7653" t="s">
        <v>1765</v>
      </c>
      <c r="D7653" t="s">
        <v>407</v>
      </c>
      <c r="E7653">
        <v>119.44799999999999</v>
      </c>
      <c r="F7653">
        <v>3</v>
      </c>
      <c r="G7653">
        <v>0.2</v>
      </c>
      <c r="H7653">
        <v>-13.437900000000001</v>
      </c>
      <c r="I7653" t="s">
        <v>69</v>
      </c>
      <c r="J7653" t="s">
        <v>148</v>
      </c>
      <c r="K7653" t="s">
        <v>408</v>
      </c>
      <c r="L7653" t="s">
        <v>99</v>
      </c>
      <c r="M7653" t="s">
        <v>100</v>
      </c>
      <c r="N7653" t="s">
        <v>722</v>
      </c>
      <c r="O7653">
        <f t="shared" si="119"/>
        <v>2017</v>
      </c>
    </row>
    <row r="7654" spans="1:15" x14ac:dyDescent="0.3">
      <c r="A7654" t="s">
        <v>8773</v>
      </c>
      <c r="B7654" s="7">
        <v>42954</v>
      </c>
      <c r="C7654" t="s">
        <v>1765</v>
      </c>
      <c r="D7654" t="s">
        <v>857</v>
      </c>
      <c r="E7654">
        <v>118.16</v>
      </c>
      <c r="F7654">
        <v>2</v>
      </c>
      <c r="G7654">
        <v>0.2</v>
      </c>
      <c r="H7654">
        <v>-25.109000000000002</v>
      </c>
      <c r="I7654" t="s">
        <v>44</v>
      </c>
      <c r="J7654" t="s">
        <v>58</v>
      </c>
      <c r="K7654" t="s">
        <v>858</v>
      </c>
      <c r="L7654" t="s">
        <v>99</v>
      </c>
      <c r="M7654" t="s">
        <v>100</v>
      </c>
      <c r="N7654" t="s">
        <v>722</v>
      </c>
      <c r="O7654">
        <f t="shared" si="119"/>
        <v>2017</v>
      </c>
    </row>
    <row r="7655" spans="1:15" x14ac:dyDescent="0.3">
      <c r="A7655" t="s">
        <v>8774</v>
      </c>
      <c r="B7655" s="7">
        <v>42085</v>
      </c>
      <c r="C7655" t="s">
        <v>8775</v>
      </c>
      <c r="D7655" t="s">
        <v>6736</v>
      </c>
      <c r="E7655">
        <v>19.559999999999999</v>
      </c>
      <c r="F7655">
        <v>4</v>
      </c>
      <c r="G7655">
        <v>0</v>
      </c>
      <c r="H7655">
        <v>5.4767999999999999</v>
      </c>
      <c r="I7655" t="s">
        <v>44</v>
      </c>
      <c r="J7655" t="s">
        <v>66</v>
      </c>
      <c r="K7655" t="s">
        <v>6737</v>
      </c>
      <c r="L7655" t="s">
        <v>35</v>
      </c>
      <c r="M7655" t="s">
        <v>324</v>
      </c>
      <c r="N7655" t="s">
        <v>1490</v>
      </c>
      <c r="O7655">
        <f t="shared" si="119"/>
        <v>2015</v>
      </c>
    </row>
    <row r="7656" spans="1:15" x14ac:dyDescent="0.3">
      <c r="A7656" t="s">
        <v>8776</v>
      </c>
      <c r="B7656" s="7">
        <v>42338</v>
      </c>
      <c r="C7656" t="s">
        <v>4939</v>
      </c>
      <c r="D7656" t="s">
        <v>7019</v>
      </c>
      <c r="E7656">
        <v>80.959999999999994</v>
      </c>
      <c r="F7656">
        <v>4</v>
      </c>
      <c r="G7656">
        <v>0</v>
      </c>
      <c r="H7656">
        <v>29.145600000000002</v>
      </c>
      <c r="I7656" t="s">
        <v>32</v>
      </c>
      <c r="J7656" t="s">
        <v>63</v>
      </c>
      <c r="K7656" t="s">
        <v>7020</v>
      </c>
      <c r="L7656" t="s">
        <v>47</v>
      </c>
      <c r="M7656" t="s">
        <v>1231</v>
      </c>
      <c r="N7656" t="s">
        <v>1232</v>
      </c>
      <c r="O7656">
        <f t="shared" si="119"/>
        <v>2015</v>
      </c>
    </row>
    <row r="7657" spans="1:15" x14ac:dyDescent="0.3">
      <c r="A7657" t="s">
        <v>8776</v>
      </c>
      <c r="B7657" s="7">
        <v>42338</v>
      </c>
      <c r="C7657" t="s">
        <v>4939</v>
      </c>
      <c r="D7657" t="s">
        <v>5489</v>
      </c>
      <c r="E7657">
        <v>25.92</v>
      </c>
      <c r="F7657">
        <v>4</v>
      </c>
      <c r="G7657">
        <v>0</v>
      </c>
      <c r="H7657">
        <v>12.441599999999999</v>
      </c>
      <c r="I7657" t="s">
        <v>44</v>
      </c>
      <c r="J7657" t="s">
        <v>85</v>
      </c>
      <c r="K7657" t="s">
        <v>5490</v>
      </c>
      <c r="L7657" t="s">
        <v>47</v>
      </c>
      <c r="M7657" t="s">
        <v>1231</v>
      </c>
      <c r="N7657" t="s">
        <v>1232</v>
      </c>
      <c r="O7657">
        <f t="shared" si="119"/>
        <v>2015</v>
      </c>
    </row>
    <row r="7658" spans="1:15" x14ac:dyDescent="0.3">
      <c r="A7658" t="s">
        <v>8777</v>
      </c>
      <c r="B7658" s="7">
        <v>41744</v>
      </c>
      <c r="C7658" t="s">
        <v>273</v>
      </c>
      <c r="D7658" t="s">
        <v>2230</v>
      </c>
      <c r="E7658">
        <v>106.96</v>
      </c>
      <c r="F7658">
        <v>2</v>
      </c>
      <c r="G7658">
        <v>0</v>
      </c>
      <c r="H7658">
        <v>31.0184</v>
      </c>
      <c r="I7658" t="s">
        <v>44</v>
      </c>
      <c r="J7658" t="s">
        <v>76</v>
      </c>
      <c r="K7658" t="s">
        <v>2231</v>
      </c>
      <c r="L7658" t="s">
        <v>47</v>
      </c>
      <c r="M7658" t="s">
        <v>48</v>
      </c>
      <c r="N7658" t="s">
        <v>49</v>
      </c>
      <c r="O7658">
        <f t="shared" si="119"/>
        <v>2014</v>
      </c>
    </row>
    <row r="7659" spans="1:15" x14ac:dyDescent="0.3">
      <c r="A7659" t="s">
        <v>8777</v>
      </c>
      <c r="B7659" s="7">
        <v>41744</v>
      </c>
      <c r="C7659" t="s">
        <v>273</v>
      </c>
      <c r="D7659" t="s">
        <v>956</v>
      </c>
      <c r="E7659">
        <v>187.76</v>
      </c>
      <c r="F7659">
        <v>4</v>
      </c>
      <c r="G7659">
        <v>0</v>
      </c>
      <c r="H7659">
        <v>76.9816</v>
      </c>
      <c r="I7659" t="s">
        <v>32</v>
      </c>
      <c r="J7659" t="s">
        <v>63</v>
      </c>
      <c r="K7659" t="s">
        <v>957</v>
      </c>
      <c r="L7659" t="s">
        <v>47</v>
      </c>
      <c r="M7659" t="s">
        <v>48</v>
      </c>
      <c r="N7659" t="s">
        <v>49</v>
      </c>
      <c r="O7659">
        <f t="shared" si="119"/>
        <v>2014</v>
      </c>
    </row>
    <row r="7660" spans="1:15" x14ac:dyDescent="0.3">
      <c r="A7660" t="s">
        <v>8778</v>
      </c>
      <c r="B7660" s="7">
        <v>42946</v>
      </c>
      <c r="C7660" t="s">
        <v>5564</v>
      </c>
      <c r="D7660" t="s">
        <v>2285</v>
      </c>
      <c r="E7660">
        <v>76.775999999999996</v>
      </c>
      <c r="F7660">
        <v>4</v>
      </c>
      <c r="G7660">
        <v>0.7</v>
      </c>
      <c r="H7660">
        <v>-53.743200000000002</v>
      </c>
      <c r="I7660" t="s">
        <v>44</v>
      </c>
      <c r="J7660" t="s">
        <v>73</v>
      </c>
      <c r="K7660" t="s">
        <v>2286</v>
      </c>
      <c r="L7660" t="s">
        <v>137</v>
      </c>
      <c r="M7660" t="s">
        <v>445</v>
      </c>
      <c r="N7660" t="s">
        <v>994</v>
      </c>
      <c r="O7660">
        <f t="shared" si="119"/>
        <v>2017</v>
      </c>
    </row>
    <row r="7661" spans="1:15" x14ac:dyDescent="0.3">
      <c r="A7661" t="s">
        <v>8779</v>
      </c>
      <c r="B7661" s="7">
        <v>42887</v>
      </c>
      <c r="C7661" t="s">
        <v>430</v>
      </c>
      <c r="D7661" t="s">
        <v>2850</v>
      </c>
      <c r="E7661">
        <v>53.9</v>
      </c>
      <c r="F7661">
        <v>5</v>
      </c>
      <c r="G7661">
        <v>0</v>
      </c>
      <c r="H7661">
        <v>25.872</v>
      </c>
      <c r="I7661" t="s">
        <v>44</v>
      </c>
      <c r="J7661" t="s">
        <v>73</v>
      </c>
      <c r="K7661" t="s">
        <v>2851</v>
      </c>
      <c r="L7661" t="s">
        <v>99</v>
      </c>
      <c r="M7661" t="s">
        <v>129</v>
      </c>
      <c r="N7661" t="s">
        <v>130</v>
      </c>
      <c r="O7661">
        <f t="shared" si="119"/>
        <v>2017</v>
      </c>
    </row>
    <row r="7662" spans="1:15" x14ac:dyDescent="0.3">
      <c r="A7662" t="s">
        <v>8780</v>
      </c>
      <c r="B7662" s="7">
        <v>41646</v>
      </c>
      <c r="C7662" t="s">
        <v>6785</v>
      </c>
      <c r="D7662" t="s">
        <v>1517</v>
      </c>
      <c r="E7662">
        <v>76.727999999999994</v>
      </c>
      <c r="F7662">
        <v>3</v>
      </c>
      <c r="G7662">
        <v>0.6</v>
      </c>
      <c r="H7662">
        <v>-53.709600000000002</v>
      </c>
      <c r="I7662" t="s">
        <v>32</v>
      </c>
      <c r="J7662" t="s">
        <v>63</v>
      </c>
      <c r="K7662" t="s">
        <v>1518</v>
      </c>
      <c r="L7662" t="s">
        <v>99</v>
      </c>
      <c r="M7662" t="s">
        <v>100</v>
      </c>
      <c r="N7662" t="s">
        <v>1490</v>
      </c>
      <c r="O7662">
        <f t="shared" si="119"/>
        <v>2014</v>
      </c>
    </row>
    <row r="7663" spans="1:15" x14ac:dyDescent="0.3">
      <c r="A7663" t="s">
        <v>8780</v>
      </c>
      <c r="B7663" s="7">
        <v>41646</v>
      </c>
      <c r="C7663" t="s">
        <v>6785</v>
      </c>
      <c r="D7663" t="s">
        <v>3396</v>
      </c>
      <c r="E7663">
        <v>10.43</v>
      </c>
      <c r="F7663">
        <v>7</v>
      </c>
      <c r="G7663">
        <v>0.8</v>
      </c>
      <c r="H7663">
        <v>-18.252500000000001</v>
      </c>
      <c r="I7663" t="s">
        <v>44</v>
      </c>
      <c r="J7663" t="s">
        <v>73</v>
      </c>
      <c r="K7663" t="s">
        <v>3397</v>
      </c>
      <c r="L7663" t="s">
        <v>99</v>
      </c>
      <c r="M7663" t="s">
        <v>100</v>
      </c>
      <c r="N7663" t="s">
        <v>1490</v>
      </c>
      <c r="O7663">
        <f t="shared" si="119"/>
        <v>2014</v>
      </c>
    </row>
    <row r="7664" spans="1:15" x14ac:dyDescent="0.3">
      <c r="A7664" t="s">
        <v>8781</v>
      </c>
      <c r="B7664" s="7">
        <v>43007</v>
      </c>
      <c r="C7664" t="s">
        <v>4943</v>
      </c>
      <c r="D7664" t="s">
        <v>4121</v>
      </c>
      <c r="E7664">
        <v>99.2</v>
      </c>
      <c r="F7664">
        <v>5</v>
      </c>
      <c r="G7664">
        <v>0</v>
      </c>
      <c r="H7664">
        <v>25.792000000000002</v>
      </c>
      <c r="I7664" t="s">
        <v>44</v>
      </c>
      <c r="J7664" t="s">
        <v>66</v>
      </c>
      <c r="K7664" t="s">
        <v>4122</v>
      </c>
      <c r="L7664" t="s">
        <v>47</v>
      </c>
      <c r="M7664" t="s">
        <v>48</v>
      </c>
      <c r="N7664" t="s">
        <v>49</v>
      </c>
      <c r="O7664">
        <f t="shared" si="119"/>
        <v>2017</v>
      </c>
    </row>
    <row r="7665" spans="1:15" x14ac:dyDescent="0.3">
      <c r="A7665" t="s">
        <v>8782</v>
      </c>
      <c r="B7665" s="7">
        <v>42991</v>
      </c>
      <c r="C7665" t="s">
        <v>4814</v>
      </c>
      <c r="D7665" t="s">
        <v>2413</v>
      </c>
      <c r="E7665">
        <v>15.92</v>
      </c>
      <c r="F7665">
        <v>5</v>
      </c>
      <c r="G7665">
        <v>0.2</v>
      </c>
      <c r="H7665">
        <v>2.786</v>
      </c>
      <c r="I7665" t="s">
        <v>44</v>
      </c>
      <c r="J7665" t="s">
        <v>66</v>
      </c>
      <c r="K7665" t="s">
        <v>2414</v>
      </c>
      <c r="L7665" t="s">
        <v>35</v>
      </c>
      <c r="M7665" t="s">
        <v>87</v>
      </c>
      <c r="N7665" t="s">
        <v>2187</v>
      </c>
      <c r="O7665">
        <f t="shared" si="119"/>
        <v>2017</v>
      </c>
    </row>
    <row r="7666" spans="1:15" x14ac:dyDescent="0.3">
      <c r="A7666" t="s">
        <v>8783</v>
      </c>
      <c r="B7666" s="7">
        <v>41934</v>
      </c>
      <c r="C7666" t="s">
        <v>4996</v>
      </c>
      <c r="D7666" t="s">
        <v>5830</v>
      </c>
      <c r="E7666">
        <v>129.91999999999999</v>
      </c>
      <c r="F7666">
        <v>4</v>
      </c>
      <c r="G7666">
        <v>0</v>
      </c>
      <c r="H7666">
        <v>10.393599999999999</v>
      </c>
      <c r="I7666" t="s">
        <v>32</v>
      </c>
      <c r="J7666" t="s">
        <v>63</v>
      </c>
      <c r="K7666" t="s">
        <v>5831</v>
      </c>
      <c r="L7666" t="s">
        <v>35</v>
      </c>
      <c r="M7666" t="s">
        <v>653</v>
      </c>
      <c r="N7666" t="s">
        <v>2126</v>
      </c>
      <c r="O7666">
        <f t="shared" si="119"/>
        <v>2014</v>
      </c>
    </row>
    <row r="7667" spans="1:15" x14ac:dyDescent="0.3">
      <c r="A7667" t="s">
        <v>8784</v>
      </c>
      <c r="B7667" s="7">
        <v>42647</v>
      </c>
      <c r="C7667" t="s">
        <v>5321</v>
      </c>
      <c r="D7667" t="s">
        <v>3448</v>
      </c>
      <c r="E7667">
        <v>30.4</v>
      </c>
      <c r="F7667">
        <v>1</v>
      </c>
      <c r="G7667">
        <v>0</v>
      </c>
      <c r="H7667">
        <v>13.984</v>
      </c>
      <c r="I7667" t="s">
        <v>44</v>
      </c>
      <c r="J7667" t="s">
        <v>73</v>
      </c>
      <c r="K7667" t="s">
        <v>3449</v>
      </c>
      <c r="L7667" t="s">
        <v>137</v>
      </c>
      <c r="M7667" t="s">
        <v>1237</v>
      </c>
      <c r="N7667" t="s">
        <v>3156</v>
      </c>
      <c r="O7667">
        <f t="shared" si="119"/>
        <v>2016</v>
      </c>
    </row>
    <row r="7668" spans="1:15" x14ac:dyDescent="0.3">
      <c r="A7668" t="s">
        <v>8784</v>
      </c>
      <c r="B7668" s="7">
        <v>42647</v>
      </c>
      <c r="C7668" t="s">
        <v>5321</v>
      </c>
      <c r="D7668" t="s">
        <v>1076</v>
      </c>
      <c r="E7668">
        <v>5399.91</v>
      </c>
      <c r="F7668">
        <v>9</v>
      </c>
      <c r="G7668">
        <v>0</v>
      </c>
      <c r="H7668">
        <v>2591.9567999999999</v>
      </c>
      <c r="I7668" t="s">
        <v>69</v>
      </c>
      <c r="J7668" t="s">
        <v>1077</v>
      </c>
      <c r="K7668" t="s">
        <v>1078</v>
      </c>
      <c r="L7668" t="s">
        <v>137</v>
      </c>
      <c r="M7668" t="s">
        <v>1237</v>
      </c>
      <c r="N7668" t="s">
        <v>3156</v>
      </c>
      <c r="O7668">
        <f t="shared" si="119"/>
        <v>2016</v>
      </c>
    </row>
    <row r="7669" spans="1:15" x14ac:dyDescent="0.3">
      <c r="A7669" t="s">
        <v>8784</v>
      </c>
      <c r="B7669" s="7">
        <v>42647</v>
      </c>
      <c r="C7669" t="s">
        <v>5321</v>
      </c>
      <c r="D7669" t="s">
        <v>7160</v>
      </c>
      <c r="E7669">
        <v>119.1</v>
      </c>
      <c r="F7669">
        <v>3</v>
      </c>
      <c r="G7669">
        <v>0</v>
      </c>
      <c r="H7669">
        <v>34.539000000000001</v>
      </c>
      <c r="I7669" t="s">
        <v>44</v>
      </c>
      <c r="J7669" t="s">
        <v>58</v>
      </c>
      <c r="K7669" t="s">
        <v>7161</v>
      </c>
      <c r="L7669" t="s">
        <v>137</v>
      </c>
      <c r="M7669" t="s">
        <v>1237</v>
      </c>
      <c r="N7669" t="s">
        <v>3156</v>
      </c>
      <c r="O7669">
        <f t="shared" si="119"/>
        <v>2016</v>
      </c>
    </row>
    <row r="7670" spans="1:15" x14ac:dyDescent="0.3">
      <c r="A7670" t="s">
        <v>8785</v>
      </c>
      <c r="B7670" s="7">
        <v>42335</v>
      </c>
      <c r="C7670" t="s">
        <v>168</v>
      </c>
      <c r="D7670" t="s">
        <v>1976</v>
      </c>
      <c r="E7670">
        <v>40.08</v>
      </c>
      <c r="F7670">
        <v>6</v>
      </c>
      <c r="G7670">
        <v>0</v>
      </c>
      <c r="H7670">
        <v>19.238399999999999</v>
      </c>
      <c r="I7670" t="s">
        <v>44</v>
      </c>
      <c r="J7670" t="s">
        <v>85</v>
      </c>
      <c r="K7670" t="s">
        <v>1977</v>
      </c>
      <c r="L7670" t="s">
        <v>137</v>
      </c>
      <c r="M7670" t="s">
        <v>1102</v>
      </c>
      <c r="N7670" t="s">
        <v>3606</v>
      </c>
      <c r="O7670">
        <f t="shared" si="119"/>
        <v>2015</v>
      </c>
    </row>
    <row r="7671" spans="1:15" x14ac:dyDescent="0.3">
      <c r="A7671" t="s">
        <v>8785</v>
      </c>
      <c r="B7671" s="7">
        <v>42335</v>
      </c>
      <c r="C7671" t="s">
        <v>168</v>
      </c>
      <c r="D7671" t="s">
        <v>2331</v>
      </c>
      <c r="E7671">
        <v>59.94</v>
      </c>
      <c r="F7671">
        <v>3</v>
      </c>
      <c r="G7671">
        <v>0</v>
      </c>
      <c r="H7671">
        <v>28.171800000000001</v>
      </c>
      <c r="I7671" t="s">
        <v>44</v>
      </c>
      <c r="J7671" t="s">
        <v>85</v>
      </c>
      <c r="K7671" t="s">
        <v>2332</v>
      </c>
      <c r="L7671" t="s">
        <v>137</v>
      </c>
      <c r="M7671" t="s">
        <v>1102</v>
      </c>
      <c r="N7671" t="s">
        <v>3606</v>
      </c>
      <c r="O7671">
        <f t="shared" si="119"/>
        <v>2015</v>
      </c>
    </row>
    <row r="7672" spans="1:15" x14ac:dyDescent="0.3">
      <c r="A7672" t="s">
        <v>8785</v>
      </c>
      <c r="B7672" s="7">
        <v>42335</v>
      </c>
      <c r="C7672" t="s">
        <v>168</v>
      </c>
      <c r="D7672" t="s">
        <v>4715</v>
      </c>
      <c r="E7672">
        <v>259.98</v>
      </c>
      <c r="F7672">
        <v>2</v>
      </c>
      <c r="G7672">
        <v>0</v>
      </c>
      <c r="H7672">
        <v>88.393199999999993</v>
      </c>
      <c r="I7672" t="s">
        <v>69</v>
      </c>
      <c r="J7672" t="s">
        <v>148</v>
      </c>
      <c r="K7672" t="s">
        <v>4716</v>
      </c>
      <c r="L7672" t="s">
        <v>137</v>
      </c>
      <c r="M7672" t="s">
        <v>1102</v>
      </c>
      <c r="N7672" t="s">
        <v>3606</v>
      </c>
      <c r="O7672">
        <f t="shared" si="119"/>
        <v>2015</v>
      </c>
    </row>
    <row r="7673" spans="1:15" x14ac:dyDescent="0.3">
      <c r="A7673" t="s">
        <v>8785</v>
      </c>
      <c r="B7673" s="7">
        <v>42335</v>
      </c>
      <c r="C7673" t="s">
        <v>168</v>
      </c>
      <c r="D7673" t="s">
        <v>5843</v>
      </c>
      <c r="E7673">
        <v>170.98</v>
      </c>
      <c r="F7673">
        <v>1</v>
      </c>
      <c r="G7673">
        <v>0</v>
      </c>
      <c r="H7673">
        <v>32.486199999999997</v>
      </c>
      <c r="I7673" t="s">
        <v>32</v>
      </c>
      <c r="J7673" t="s">
        <v>33</v>
      </c>
      <c r="K7673" t="s">
        <v>5844</v>
      </c>
      <c r="L7673" t="s">
        <v>137</v>
      </c>
      <c r="M7673" t="s">
        <v>1102</v>
      </c>
      <c r="N7673" t="s">
        <v>3606</v>
      </c>
      <c r="O7673">
        <f t="shared" si="119"/>
        <v>2015</v>
      </c>
    </row>
    <row r="7674" spans="1:15" x14ac:dyDescent="0.3">
      <c r="A7674" t="s">
        <v>8785</v>
      </c>
      <c r="B7674" s="7">
        <v>42335</v>
      </c>
      <c r="C7674" t="s">
        <v>168</v>
      </c>
      <c r="D7674" t="s">
        <v>8786</v>
      </c>
      <c r="E7674">
        <v>38.97</v>
      </c>
      <c r="F7674">
        <v>3</v>
      </c>
      <c r="G7674">
        <v>0</v>
      </c>
      <c r="H7674">
        <v>4.6764000000000001</v>
      </c>
      <c r="I7674" t="s">
        <v>32</v>
      </c>
      <c r="J7674" t="s">
        <v>63</v>
      </c>
      <c r="K7674" t="s">
        <v>8787</v>
      </c>
      <c r="L7674" t="s">
        <v>137</v>
      </c>
      <c r="M7674" t="s">
        <v>1102</v>
      </c>
      <c r="N7674" t="s">
        <v>3606</v>
      </c>
      <c r="O7674">
        <f t="shared" si="119"/>
        <v>2015</v>
      </c>
    </row>
    <row r="7675" spans="1:15" x14ac:dyDescent="0.3">
      <c r="A7675" t="s">
        <v>8785</v>
      </c>
      <c r="B7675" s="7">
        <v>42335</v>
      </c>
      <c r="C7675" t="s">
        <v>168</v>
      </c>
      <c r="D7675" t="s">
        <v>3537</v>
      </c>
      <c r="E7675">
        <v>154.9</v>
      </c>
      <c r="F7675">
        <v>5</v>
      </c>
      <c r="G7675">
        <v>0</v>
      </c>
      <c r="H7675">
        <v>69.704999999999998</v>
      </c>
      <c r="I7675" t="s">
        <v>44</v>
      </c>
      <c r="J7675" t="s">
        <v>85</v>
      </c>
      <c r="K7675" t="s">
        <v>3538</v>
      </c>
      <c r="L7675" t="s">
        <v>137</v>
      </c>
      <c r="M7675" t="s">
        <v>1102</v>
      </c>
      <c r="N7675" t="s">
        <v>3606</v>
      </c>
      <c r="O7675">
        <f t="shared" si="119"/>
        <v>2015</v>
      </c>
    </row>
    <row r="7676" spans="1:15" x14ac:dyDescent="0.3">
      <c r="A7676" t="s">
        <v>8785</v>
      </c>
      <c r="B7676" s="7">
        <v>42335</v>
      </c>
      <c r="C7676" t="s">
        <v>168</v>
      </c>
      <c r="D7676" t="s">
        <v>3075</v>
      </c>
      <c r="E7676">
        <v>446.06799999999998</v>
      </c>
      <c r="F7676">
        <v>4</v>
      </c>
      <c r="G7676">
        <v>0.3</v>
      </c>
      <c r="H7676">
        <v>0</v>
      </c>
      <c r="I7676" t="s">
        <v>32</v>
      </c>
      <c r="J7676" t="s">
        <v>53</v>
      </c>
      <c r="K7676" t="s">
        <v>3076</v>
      </c>
      <c r="L7676" t="s">
        <v>137</v>
      </c>
      <c r="M7676" t="s">
        <v>1102</v>
      </c>
      <c r="N7676" t="s">
        <v>3606</v>
      </c>
      <c r="O7676">
        <f t="shared" si="119"/>
        <v>2015</v>
      </c>
    </row>
    <row r="7677" spans="1:15" x14ac:dyDescent="0.3">
      <c r="A7677" t="s">
        <v>8788</v>
      </c>
      <c r="B7677" s="7">
        <v>42861</v>
      </c>
      <c r="C7677" t="s">
        <v>7852</v>
      </c>
      <c r="D7677" t="s">
        <v>1623</v>
      </c>
      <c r="E7677">
        <v>152.94</v>
      </c>
      <c r="F7677">
        <v>3</v>
      </c>
      <c r="G7677">
        <v>0</v>
      </c>
      <c r="H7677">
        <v>41.293799999999997</v>
      </c>
      <c r="I7677" t="s">
        <v>44</v>
      </c>
      <c r="J7677" t="s">
        <v>76</v>
      </c>
      <c r="K7677" t="s">
        <v>1624</v>
      </c>
      <c r="L7677" t="s">
        <v>47</v>
      </c>
      <c r="M7677" t="s">
        <v>48</v>
      </c>
      <c r="N7677" t="s">
        <v>4411</v>
      </c>
      <c r="O7677">
        <f t="shared" si="119"/>
        <v>2017</v>
      </c>
    </row>
    <row r="7678" spans="1:15" x14ac:dyDescent="0.3">
      <c r="A7678" t="s">
        <v>8789</v>
      </c>
      <c r="B7678" s="7">
        <v>41920</v>
      </c>
      <c r="C7678" t="s">
        <v>1216</v>
      </c>
      <c r="D7678" t="s">
        <v>6291</v>
      </c>
      <c r="E7678">
        <v>23.472000000000001</v>
      </c>
      <c r="F7678">
        <v>3</v>
      </c>
      <c r="G7678">
        <v>0.2</v>
      </c>
      <c r="H7678">
        <v>4.9878</v>
      </c>
      <c r="I7678" t="s">
        <v>69</v>
      </c>
      <c r="J7678" t="s">
        <v>148</v>
      </c>
      <c r="K7678" t="s">
        <v>6292</v>
      </c>
      <c r="L7678" t="s">
        <v>35</v>
      </c>
      <c r="M7678" t="s">
        <v>87</v>
      </c>
      <c r="N7678" t="s">
        <v>419</v>
      </c>
      <c r="O7678">
        <f t="shared" si="119"/>
        <v>2014</v>
      </c>
    </row>
    <row r="7679" spans="1:15" x14ac:dyDescent="0.3">
      <c r="A7679" t="s">
        <v>8790</v>
      </c>
      <c r="B7679" s="7">
        <v>42004</v>
      </c>
      <c r="C7679" t="s">
        <v>3359</v>
      </c>
      <c r="D7679" t="s">
        <v>6906</v>
      </c>
      <c r="E7679">
        <v>195.64</v>
      </c>
      <c r="F7679">
        <v>4</v>
      </c>
      <c r="G7679">
        <v>0</v>
      </c>
      <c r="H7679">
        <v>91.950800000000001</v>
      </c>
      <c r="I7679" t="s">
        <v>44</v>
      </c>
      <c r="J7679" t="s">
        <v>85</v>
      </c>
      <c r="K7679" t="s">
        <v>6907</v>
      </c>
      <c r="L7679" t="s">
        <v>137</v>
      </c>
      <c r="M7679" t="s">
        <v>1237</v>
      </c>
      <c r="N7679" t="s">
        <v>3156</v>
      </c>
      <c r="O7679">
        <f t="shared" si="119"/>
        <v>2014</v>
      </c>
    </row>
    <row r="7680" spans="1:15" x14ac:dyDescent="0.3">
      <c r="A7680" t="s">
        <v>8790</v>
      </c>
      <c r="B7680" s="7">
        <v>42004</v>
      </c>
      <c r="C7680" t="s">
        <v>3359</v>
      </c>
      <c r="D7680" t="s">
        <v>3571</v>
      </c>
      <c r="E7680">
        <v>14.94</v>
      </c>
      <c r="F7680">
        <v>3</v>
      </c>
      <c r="G7680">
        <v>0</v>
      </c>
      <c r="H7680">
        <v>7.0217999999999998</v>
      </c>
      <c r="I7680" t="s">
        <v>44</v>
      </c>
      <c r="J7680" t="s">
        <v>85</v>
      </c>
      <c r="K7680" t="s">
        <v>3572</v>
      </c>
      <c r="L7680" t="s">
        <v>137</v>
      </c>
      <c r="M7680" t="s">
        <v>1237</v>
      </c>
      <c r="N7680" t="s">
        <v>3156</v>
      </c>
      <c r="O7680">
        <f t="shared" si="119"/>
        <v>2014</v>
      </c>
    </row>
    <row r="7681" spans="1:15" x14ac:dyDescent="0.3">
      <c r="A7681" t="s">
        <v>8790</v>
      </c>
      <c r="B7681" s="7">
        <v>42004</v>
      </c>
      <c r="C7681" t="s">
        <v>3359</v>
      </c>
      <c r="D7681" t="s">
        <v>2379</v>
      </c>
      <c r="E7681">
        <v>1687.8</v>
      </c>
      <c r="F7681">
        <v>4</v>
      </c>
      <c r="G7681">
        <v>0</v>
      </c>
      <c r="H7681">
        <v>742.63199999999995</v>
      </c>
      <c r="I7681" t="s">
        <v>69</v>
      </c>
      <c r="J7681" t="s">
        <v>148</v>
      </c>
      <c r="K7681" t="s">
        <v>2380</v>
      </c>
      <c r="L7681" t="s">
        <v>137</v>
      </c>
      <c r="M7681" t="s">
        <v>1237</v>
      </c>
      <c r="N7681" t="s">
        <v>3156</v>
      </c>
      <c r="O7681">
        <f t="shared" si="119"/>
        <v>2014</v>
      </c>
    </row>
    <row r="7682" spans="1:15" x14ac:dyDescent="0.3">
      <c r="A7682" t="s">
        <v>8790</v>
      </c>
      <c r="B7682" s="7">
        <v>42004</v>
      </c>
      <c r="C7682" t="s">
        <v>3359</v>
      </c>
      <c r="D7682" t="s">
        <v>3704</v>
      </c>
      <c r="E7682">
        <v>341.96</v>
      </c>
      <c r="F7682">
        <v>2</v>
      </c>
      <c r="G7682">
        <v>0</v>
      </c>
      <c r="H7682">
        <v>78.650800000000004</v>
      </c>
      <c r="I7682" t="s">
        <v>32</v>
      </c>
      <c r="J7682" t="s">
        <v>33</v>
      </c>
      <c r="K7682" t="s">
        <v>3705</v>
      </c>
      <c r="L7682" t="s">
        <v>137</v>
      </c>
      <c r="M7682" t="s">
        <v>1237</v>
      </c>
      <c r="N7682" t="s">
        <v>3156</v>
      </c>
      <c r="O7682">
        <f t="shared" ref="O7682:O7745" si="120">YEAR(B7682)</f>
        <v>2014</v>
      </c>
    </row>
    <row r="7683" spans="1:15" x14ac:dyDescent="0.3">
      <c r="A7683" t="s">
        <v>8790</v>
      </c>
      <c r="B7683" s="7">
        <v>42004</v>
      </c>
      <c r="C7683" t="s">
        <v>3359</v>
      </c>
      <c r="D7683" t="s">
        <v>185</v>
      </c>
      <c r="E7683">
        <v>605.88</v>
      </c>
      <c r="F7683">
        <v>6</v>
      </c>
      <c r="G7683">
        <v>0</v>
      </c>
      <c r="H7683">
        <v>151.47</v>
      </c>
      <c r="I7683" t="s">
        <v>32</v>
      </c>
      <c r="J7683" t="s">
        <v>39</v>
      </c>
      <c r="K7683" t="s">
        <v>186</v>
      </c>
      <c r="L7683" t="s">
        <v>137</v>
      </c>
      <c r="M7683" t="s">
        <v>1237</v>
      </c>
      <c r="N7683" t="s">
        <v>3156</v>
      </c>
      <c r="O7683">
        <f t="shared" si="120"/>
        <v>2014</v>
      </c>
    </row>
    <row r="7684" spans="1:15" x14ac:dyDescent="0.3">
      <c r="A7684" t="s">
        <v>8791</v>
      </c>
      <c r="B7684" s="7">
        <v>42122</v>
      </c>
      <c r="C7684" t="s">
        <v>1325</v>
      </c>
      <c r="D7684" t="s">
        <v>5514</v>
      </c>
      <c r="E7684">
        <v>186.732</v>
      </c>
      <c r="F7684">
        <v>1</v>
      </c>
      <c r="G7684">
        <v>0.1</v>
      </c>
      <c r="H7684">
        <v>41.496000000000002</v>
      </c>
      <c r="I7684" t="s">
        <v>44</v>
      </c>
      <c r="J7684" t="s">
        <v>76</v>
      </c>
      <c r="K7684" t="s">
        <v>5515</v>
      </c>
      <c r="L7684" t="s">
        <v>99</v>
      </c>
      <c r="M7684" t="s">
        <v>216</v>
      </c>
      <c r="N7684" t="s">
        <v>4702</v>
      </c>
      <c r="O7684">
        <f t="shared" si="120"/>
        <v>2015</v>
      </c>
    </row>
    <row r="7685" spans="1:15" x14ac:dyDescent="0.3">
      <c r="A7685" t="s">
        <v>8791</v>
      </c>
      <c r="B7685" s="7">
        <v>42122</v>
      </c>
      <c r="C7685" t="s">
        <v>1325</v>
      </c>
      <c r="D7685" t="s">
        <v>1542</v>
      </c>
      <c r="E7685">
        <v>3812.97</v>
      </c>
      <c r="F7685">
        <v>3</v>
      </c>
      <c r="G7685">
        <v>0</v>
      </c>
      <c r="H7685">
        <v>1906.4849999999999</v>
      </c>
      <c r="I7685" t="s">
        <v>44</v>
      </c>
      <c r="J7685" t="s">
        <v>73</v>
      </c>
      <c r="K7685" t="s">
        <v>1543</v>
      </c>
      <c r="L7685" t="s">
        <v>99</v>
      </c>
      <c r="M7685" t="s">
        <v>216</v>
      </c>
      <c r="N7685" t="s">
        <v>4702</v>
      </c>
      <c r="O7685">
        <f t="shared" si="120"/>
        <v>2015</v>
      </c>
    </row>
    <row r="7686" spans="1:15" x14ac:dyDescent="0.3">
      <c r="A7686" t="s">
        <v>8792</v>
      </c>
      <c r="B7686" s="7">
        <v>42049</v>
      </c>
      <c r="C7686" t="s">
        <v>581</v>
      </c>
      <c r="D7686" t="s">
        <v>8456</v>
      </c>
      <c r="E7686">
        <v>26.423999999999999</v>
      </c>
      <c r="F7686">
        <v>9</v>
      </c>
      <c r="G7686">
        <v>0.2</v>
      </c>
      <c r="H7686">
        <v>9.5786999999999995</v>
      </c>
      <c r="I7686" t="s">
        <v>44</v>
      </c>
      <c r="J7686" t="s">
        <v>73</v>
      </c>
      <c r="K7686" t="s">
        <v>8457</v>
      </c>
      <c r="L7686" t="s">
        <v>137</v>
      </c>
      <c r="M7686" t="s">
        <v>243</v>
      </c>
      <c r="N7686" t="s">
        <v>352</v>
      </c>
      <c r="O7686">
        <f t="shared" si="120"/>
        <v>2015</v>
      </c>
    </row>
    <row r="7687" spans="1:15" x14ac:dyDescent="0.3">
      <c r="A7687" t="s">
        <v>8792</v>
      </c>
      <c r="B7687" s="7">
        <v>42049</v>
      </c>
      <c r="C7687" t="s">
        <v>581</v>
      </c>
      <c r="D7687" t="s">
        <v>7165</v>
      </c>
      <c r="E7687">
        <v>625.99</v>
      </c>
      <c r="F7687">
        <v>1</v>
      </c>
      <c r="G7687">
        <v>0</v>
      </c>
      <c r="H7687">
        <v>187.797</v>
      </c>
      <c r="I7687" t="s">
        <v>69</v>
      </c>
      <c r="J7687" t="s">
        <v>70</v>
      </c>
      <c r="K7687" t="s">
        <v>7166</v>
      </c>
      <c r="L7687" t="s">
        <v>137</v>
      </c>
      <c r="M7687" t="s">
        <v>243</v>
      </c>
      <c r="N7687" t="s">
        <v>352</v>
      </c>
      <c r="O7687">
        <f t="shared" si="120"/>
        <v>2015</v>
      </c>
    </row>
    <row r="7688" spans="1:15" x14ac:dyDescent="0.3">
      <c r="A7688" t="s">
        <v>8793</v>
      </c>
      <c r="B7688" s="7">
        <v>42699</v>
      </c>
      <c r="C7688" t="s">
        <v>1355</v>
      </c>
      <c r="D7688" t="s">
        <v>2109</v>
      </c>
      <c r="E7688">
        <v>1568.61</v>
      </c>
      <c r="F7688">
        <v>9</v>
      </c>
      <c r="G7688">
        <v>0</v>
      </c>
      <c r="H7688">
        <v>329.40809999999999</v>
      </c>
      <c r="I7688" t="s">
        <v>32</v>
      </c>
      <c r="J7688" t="s">
        <v>53</v>
      </c>
      <c r="K7688" t="s">
        <v>2110</v>
      </c>
      <c r="L7688" t="s">
        <v>99</v>
      </c>
      <c r="M7688" t="s">
        <v>216</v>
      </c>
      <c r="N7688" t="s">
        <v>298</v>
      </c>
      <c r="O7688">
        <f t="shared" si="120"/>
        <v>2016</v>
      </c>
    </row>
    <row r="7689" spans="1:15" x14ac:dyDescent="0.3">
      <c r="A7689" t="s">
        <v>8793</v>
      </c>
      <c r="B7689" s="7">
        <v>42699</v>
      </c>
      <c r="C7689" t="s">
        <v>1355</v>
      </c>
      <c r="D7689" t="s">
        <v>596</v>
      </c>
      <c r="E7689">
        <v>17.3</v>
      </c>
      <c r="F7689">
        <v>1</v>
      </c>
      <c r="G7689">
        <v>0</v>
      </c>
      <c r="H7689">
        <v>8.3040000000000003</v>
      </c>
      <c r="I7689" t="s">
        <v>44</v>
      </c>
      <c r="J7689" t="s">
        <v>73</v>
      </c>
      <c r="K7689" t="s">
        <v>597</v>
      </c>
      <c r="L7689" t="s">
        <v>99</v>
      </c>
      <c r="M7689" t="s">
        <v>216</v>
      </c>
      <c r="N7689" t="s">
        <v>298</v>
      </c>
      <c r="O7689">
        <f t="shared" si="120"/>
        <v>2016</v>
      </c>
    </row>
    <row r="7690" spans="1:15" x14ac:dyDescent="0.3">
      <c r="A7690" t="s">
        <v>8793</v>
      </c>
      <c r="B7690" s="7">
        <v>42699</v>
      </c>
      <c r="C7690" t="s">
        <v>1355</v>
      </c>
      <c r="D7690" t="s">
        <v>8794</v>
      </c>
      <c r="E7690">
        <v>160</v>
      </c>
      <c r="F7690">
        <v>8</v>
      </c>
      <c r="G7690">
        <v>0</v>
      </c>
      <c r="H7690">
        <v>62.4</v>
      </c>
      <c r="I7690" t="s">
        <v>69</v>
      </c>
      <c r="J7690" t="s">
        <v>148</v>
      </c>
      <c r="K7690" t="s">
        <v>8795</v>
      </c>
      <c r="L7690" t="s">
        <v>99</v>
      </c>
      <c r="M7690" t="s">
        <v>216</v>
      </c>
      <c r="N7690" t="s">
        <v>298</v>
      </c>
      <c r="O7690">
        <f t="shared" si="120"/>
        <v>2016</v>
      </c>
    </row>
    <row r="7691" spans="1:15" x14ac:dyDescent="0.3">
      <c r="A7691" t="s">
        <v>8796</v>
      </c>
      <c r="B7691" s="7">
        <v>42931</v>
      </c>
      <c r="C7691" t="s">
        <v>4692</v>
      </c>
      <c r="D7691" t="s">
        <v>2794</v>
      </c>
      <c r="E7691">
        <v>179.94</v>
      </c>
      <c r="F7691">
        <v>3</v>
      </c>
      <c r="G7691">
        <v>0</v>
      </c>
      <c r="H7691">
        <v>50.383200000000002</v>
      </c>
      <c r="I7691" t="s">
        <v>44</v>
      </c>
      <c r="J7691" t="s">
        <v>76</v>
      </c>
      <c r="K7691" t="s">
        <v>2795</v>
      </c>
      <c r="L7691" t="s">
        <v>35</v>
      </c>
      <c r="M7691" t="s">
        <v>289</v>
      </c>
      <c r="N7691" t="s">
        <v>3830</v>
      </c>
      <c r="O7691">
        <f t="shared" si="120"/>
        <v>2017</v>
      </c>
    </row>
    <row r="7692" spans="1:15" x14ac:dyDescent="0.3">
      <c r="A7692" t="s">
        <v>8796</v>
      </c>
      <c r="B7692" s="7">
        <v>42931</v>
      </c>
      <c r="C7692" t="s">
        <v>4692</v>
      </c>
      <c r="D7692" t="s">
        <v>1085</v>
      </c>
      <c r="E7692">
        <v>872.94</v>
      </c>
      <c r="F7692">
        <v>3</v>
      </c>
      <c r="G7692">
        <v>0</v>
      </c>
      <c r="H7692">
        <v>157.1292</v>
      </c>
      <c r="I7692" t="s">
        <v>32</v>
      </c>
      <c r="J7692" t="s">
        <v>53</v>
      </c>
      <c r="K7692" t="s">
        <v>1086</v>
      </c>
      <c r="L7692" t="s">
        <v>35</v>
      </c>
      <c r="M7692" t="s">
        <v>289</v>
      </c>
      <c r="N7692" t="s">
        <v>3830</v>
      </c>
      <c r="O7692">
        <f t="shared" si="120"/>
        <v>2017</v>
      </c>
    </row>
    <row r="7693" spans="1:15" x14ac:dyDescent="0.3">
      <c r="A7693" t="s">
        <v>8796</v>
      </c>
      <c r="B7693" s="7">
        <v>42931</v>
      </c>
      <c r="C7693" t="s">
        <v>4692</v>
      </c>
      <c r="D7693" t="s">
        <v>367</v>
      </c>
      <c r="E7693">
        <v>12.96</v>
      </c>
      <c r="F7693">
        <v>2</v>
      </c>
      <c r="G7693">
        <v>0</v>
      </c>
      <c r="H7693">
        <v>6.2207999999999997</v>
      </c>
      <c r="I7693" t="s">
        <v>44</v>
      </c>
      <c r="J7693" t="s">
        <v>85</v>
      </c>
      <c r="K7693" t="s">
        <v>368</v>
      </c>
      <c r="L7693" t="s">
        <v>35</v>
      </c>
      <c r="M7693" t="s">
        <v>289</v>
      </c>
      <c r="N7693" t="s">
        <v>3830</v>
      </c>
      <c r="O7693">
        <f t="shared" si="120"/>
        <v>2017</v>
      </c>
    </row>
    <row r="7694" spans="1:15" x14ac:dyDescent="0.3">
      <c r="A7694" t="s">
        <v>8797</v>
      </c>
      <c r="B7694" s="7">
        <v>42002</v>
      </c>
      <c r="C7694" t="s">
        <v>3559</v>
      </c>
      <c r="D7694" t="s">
        <v>1476</v>
      </c>
      <c r="E7694">
        <v>88.8</v>
      </c>
      <c r="F7694">
        <v>6</v>
      </c>
      <c r="G7694">
        <v>0</v>
      </c>
      <c r="H7694">
        <v>44.4</v>
      </c>
      <c r="I7694" t="s">
        <v>44</v>
      </c>
      <c r="J7694" t="s">
        <v>45</v>
      </c>
      <c r="K7694" t="s">
        <v>1477</v>
      </c>
      <c r="L7694" t="s">
        <v>47</v>
      </c>
      <c r="M7694" t="s">
        <v>48</v>
      </c>
      <c r="N7694" t="s">
        <v>877</v>
      </c>
      <c r="O7694">
        <f t="shared" si="120"/>
        <v>2014</v>
      </c>
    </row>
    <row r="7695" spans="1:15" x14ac:dyDescent="0.3">
      <c r="A7695" t="s">
        <v>8797</v>
      </c>
      <c r="B7695" s="7">
        <v>42002</v>
      </c>
      <c r="C7695" t="s">
        <v>3559</v>
      </c>
      <c r="D7695" t="s">
        <v>4604</v>
      </c>
      <c r="E7695">
        <v>319.96800000000002</v>
      </c>
      <c r="F7695">
        <v>4</v>
      </c>
      <c r="G7695">
        <v>0.2</v>
      </c>
      <c r="H7695">
        <v>35.996400000000001</v>
      </c>
      <c r="I7695" t="s">
        <v>69</v>
      </c>
      <c r="J7695" t="s">
        <v>70</v>
      </c>
      <c r="K7695" t="s">
        <v>4605</v>
      </c>
      <c r="L7695" t="s">
        <v>47</v>
      </c>
      <c r="M7695" t="s">
        <v>48</v>
      </c>
      <c r="N7695" t="s">
        <v>877</v>
      </c>
      <c r="O7695">
        <f t="shared" si="120"/>
        <v>2014</v>
      </c>
    </row>
    <row r="7696" spans="1:15" x14ac:dyDescent="0.3">
      <c r="A7696" t="s">
        <v>8798</v>
      </c>
      <c r="B7696" s="7">
        <v>42451</v>
      </c>
      <c r="C7696" t="s">
        <v>3757</v>
      </c>
      <c r="D7696" t="s">
        <v>4036</v>
      </c>
      <c r="E7696">
        <v>167.88800000000001</v>
      </c>
      <c r="F7696">
        <v>7</v>
      </c>
      <c r="G7696">
        <v>0.2</v>
      </c>
      <c r="H7696">
        <v>14.690200000000001</v>
      </c>
      <c r="I7696" t="s">
        <v>32</v>
      </c>
      <c r="J7696" t="s">
        <v>39</v>
      </c>
      <c r="K7696" t="s">
        <v>4037</v>
      </c>
      <c r="L7696" t="s">
        <v>47</v>
      </c>
      <c r="M7696" t="s">
        <v>93</v>
      </c>
      <c r="N7696" t="s">
        <v>94</v>
      </c>
      <c r="O7696">
        <f t="shared" si="120"/>
        <v>2016</v>
      </c>
    </row>
    <row r="7697" spans="1:15" x14ac:dyDescent="0.3">
      <c r="A7697" t="s">
        <v>8799</v>
      </c>
      <c r="B7697" s="7">
        <v>42918</v>
      </c>
      <c r="C7697" t="s">
        <v>4430</v>
      </c>
      <c r="D7697" t="s">
        <v>1532</v>
      </c>
      <c r="E7697">
        <v>163.96</v>
      </c>
      <c r="F7697">
        <v>5</v>
      </c>
      <c r="G7697">
        <v>0.2</v>
      </c>
      <c r="H7697">
        <v>59.435499999999998</v>
      </c>
      <c r="I7697" t="s">
        <v>44</v>
      </c>
      <c r="J7697" t="s">
        <v>85</v>
      </c>
      <c r="K7697" t="s">
        <v>1533</v>
      </c>
      <c r="L7697" t="s">
        <v>99</v>
      </c>
      <c r="M7697" t="s">
        <v>100</v>
      </c>
      <c r="N7697" t="s">
        <v>171</v>
      </c>
      <c r="O7697">
        <f t="shared" si="120"/>
        <v>2017</v>
      </c>
    </row>
    <row r="7698" spans="1:15" x14ac:dyDescent="0.3">
      <c r="A7698" t="s">
        <v>8799</v>
      </c>
      <c r="B7698" s="7">
        <v>42918</v>
      </c>
      <c r="C7698" t="s">
        <v>4430</v>
      </c>
      <c r="D7698" t="s">
        <v>5695</v>
      </c>
      <c r="E7698">
        <v>5.2320000000000002</v>
      </c>
      <c r="F7698">
        <v>4</v>
      </c>
      <c r="G7698">
        <v>0.8</v>
      </c>
      <c r="H7698">
        <v>-8.1096000000000004</v>
      </c>
      <c r="I7698" t="s">
        <v>44</v>
      </c>
      <c r="J7698" t="s">
        <v>73</v>
      </c>
      <c r="K7698" t="s">
        <v>5696</v>
      </c>
      <c r="L7698" t="s">
        <v>99</v>
      </c>
      <c r="M7698" t="s">
        <v>100</v>
      </c>
      <c r="N7698" t="s">
        <v>171</v>
      </c>
      <c r="O7698">
        <f t="shared" si="120"/>
        <v>2017</v>
      </c>
    </row>
    <row r="7699" spans="1:15" x14ac:dyDescent="0.3">
      <c r="A7699" t="s">
        <v>8800</v>
      </c>
      <c r="B7699" s="7">
        <v>43083</v>
      </c>
      <c r="C7699" t="s">
        <v>3029</v>
      </c>
      <c r="D7699" t="s">
        <v>1220</v>
      </c>
      <c r="E7699">
        <v>1199.98</v>
      </c>
      <c r="F7699">
        <v>2</v>
      </c>
      <c r="G7699">
        <v>0</v>
      </c>
      <c r="H7699">
        <v>467.99220000000003</v>
      </c>
      <c r="I7699" t="s">
        <v>69</v>
      </c>
      <c r="J7699" t="s">
        <v>1077</v>
      </c>
      <c r="K7699" t="s">
        <v>1221</v>
      </c>
      <c r="L7699" t="s">
        <v>137</v>
      </c>
      <c r="M7699" t="s">
        <v>1102</v>
      </c>
      <c r="N7699" t="s">
        <v>1310</v>
      </c>
      <c r="O7699">
        <f t="shared" si="120"/>
        <v>2017</v>
      </c>
    </row>
    <row r="7700" spans="1:15" x14ac:dyDescent="0.3">
      <c r="A7700" t="s">
        <v>8800</v>
      </c>
      <c r="B7700" s="7">
        <v>43083</v>
      </c>
      <c r="C7700" t="s">
        <v>3029</v>
      </c>
      <c r="D7700" t="s">
        <v>857</v>
      </c>
      <c r="E7700">
        <v>73.849999999999994</v>
      </c>
      <c r="F7700">
        <v>1</v>
      </c>
      <c r="G7700">
        <v>0</v>
      </c>
      <c r="H7700">
        <v>2.2155</v>
      </c>
      <c r="I7700" t="s">
        <v>44</v>
      </c>
      <c r="J7700" t="s">
        <v>58</v>
      </c>
      <c r="K7700" t="s">
        <v>858</v>
      </c>
      <c r="L7700" t="s">
        <v>137</v>
      </c>
      <c r="M7700" t="s">
        <v>1102</v>
      </c>
      <c r="N7700" t="s">
        <v>1310</v>
      </c>
      <c r="O7700">
        <f t="shared" si="120"/>
        <v>2017</v>
      </c>
    </row>
    <row r="7701" spans="1:15" x14ac:dyDescent="0.3">
      <c r="A7701" t="s">
        <v>8800</v>
      </c>
      <c r="B7701" s="7">
        <v>43083</v>
      </c>
      <c r="C7701" t="s">
        <v>3029</v>
      </c>
      <c r="D7701" t="s">
        <v>4484</v>
      </c>
      <c r="E7701">
        <v>25.71</v>
      </c>
      <c r="F7701">
        <v>3</v>
      </c>
      <c r="G7701">
        <v>0</v>
      </c>
      <c r="H7701">
        <v>6.6845999999999997</v>
      </c>
      <c r="I7701" t="s">
        <v>44</v>
      </c>
      <c r="J7701" t="s">
        <v>515</v>
      </c>
      <c r="K7701" t="s">
        <v>4485</v>
      </c>
      <c r="L7701" t="s">
        <v>137</v>
      </c>
      <c r="M7701" t="s">
        <v>1102</v>
      </c>
      <c r="N7701" t="s">
        <v>1310</v>
      </c>
      <c r="O7701">
        <f t="shared" si="120"/>
        <v>2017</v>
      </c>
    </row>
    <row r="7702" spans="1:15" x14ac:dyDescent="0.3">
      <c r="A7702" t="s">
        <v>8800</v>
      </c>
      <c r="B7702" s="7">
        <v>43083</v>
      </c>
      <c r="C7702" t="s">
        <v>3029</v>
      </c>
      <c r="D7702" t="s">
        <v>6180</v>
      </c>
      <c r="E7702">
        <v>17.28</v>
      </c>
      <c r="F7702">
        <v>6</v>
      </c>
      <c r="G7702">
        <v>0</v>
      </c>
      <c r="H7702">
        <v>8.1216000000000008</v>
      </c>
      <c r="I7702" t="s">
        <v>44</v>
      </c>
      <c r="J7702" t="s">
        <v>241</v>
      </c>
      <c r="K7702" t="s">
        <v>6181</v>
      </c>
      <c r="L7702" t="s">
        <v>137</v>
      </c>
      <c r="M7702" t="s">
        <v>1102</v>
      </c>
      <c r="N7702" t="s">
        <v>1310</v>
      </c>
      <c r="O7702">
        <f t="shared" si="120"/>
        <v>2017</v>
      </c>
    </row>
    <row r="7703" spans="1:15" x14ac:dyDescent="0.3">
      <c r="A7703" t="s">
        <v>8800</v>
      </c>
      <c r="B7703" s="7">
        <v>43083</v>
      </c>
      <c r="C7703" t="s">
        <v>3029</v>
      </c>
      <c r="D7703" t="s">
        <v>798</v>
      </c>
      <c r="E7703">
        <v>526.58199999999999</v>
      </c>
      <c r="F7703">
        <v>2</v>
      </c>
      <c r="G7703">
        <v>0.3</v>
      </c>
      <c r="H7703">
        <v>-52.658200000000001</v>
      </c>
      <c r="I7703" t="s">
        <v>32</v>
      </c>
      <c r="J7703" t="s">
        <v>53</v>
      </c>
      <c r="K7703" t="s">
        <v>799</v>
      </c>
      <c r="L7703" t="s">
        <v>137</v>
      </c>
      <c r="M7703" t="s">
        <v>1102</v>
      </c>
      <c r="N7703" t="s">
        <v>1310</v>
      </c>
      <c r="O7703">
        <f t="shared" si="120"/>
        <v>2017</v>
      </c>
    </row>
    <row r="7704" spans="1:15" x14ac:dyDescent="0.3">
      <c r="A7704" t="s">
        <v>8801</v>
      </c>
      <c r="B7704" s="7">
        <v>42608</v>
      </c>
      <c r="C7704" t="s">
        <v>83</v>
      </c>
      <c r="D7704" t="s">
        <v>2824</v>
      </c>
      <c r="E7704">
        <v>11.56</v>
      </c>
      <c r="F7704">
        <v>2</v>
      </c>
      <c r="G7704">
        <v>0</v>
      </c>
      <c r="H7704">
        <v>5.6643999999999997</v>
      </c>
      <c r="I7704" t="s">
        <v>44</v>
      </c>
      <c r="J7704" t="s">
        <v>85</v>
      </c>
      <c r="K7704" t="s">
        <v>2825</v>
      </c>
      <c r="L7704" t="s">
        <v>99</v>
      </c>
      <c r="M7704" t="s">
        <v>216</v>
      </c>
      <c r="N7704" t="s">
        <v>779</v>
      </c>
      <c r="O7704">
        <f t="shared" si="120"/>
        <v>2016</v>
      </c>
    </row>
    <row r="7705" spans="1:15" x14ac:dyDescent="0.3">
      <c r="A7705" t="s">
        <v>8801</v>
      </c>
      <c r="B7705" s="7">
        <v>42608</v>
      </c>
      <c r="C7705" t="s">
        <v>83</v>
      </c>
      <c r="D7705" t="s">
        <v>2054</v>
      </c>
      <c r="E7705">
        <v>209.97</v>
      </c>
      <c r="F7705">
        <v>3</v>
      </c>
      <c r="G7705">
        <v>0</v>
      </c>
      <c r="H7705">
        <v>58.791600000000003</v>
      </c>
      <c r="I7705" t="s">
        <v>69</v>
      </c>
      <c r="J7705" t="s">
        <v>70</v>
      </c>
      <c r="K7705" t="s">
        <v>2055</v>
      </c>
      <c r="L7705" t="s">
        <v>99</v>
      </c>
      <c r="M7705" t="s">
        <v>216</v>
      </c>
      <c r="N7705" t="s">
        <v>779</v>
      </c>
      <c r="O7705">
        <f t="shared" si="120"/>
        <v>2016</v>
      </c>
    </row>
    <row r="7706" spans="1:15" x14ac:dyDescent="0.3">
      <c r="A7706" t="s">
        <v>8801</v>
      </c>
      <c r="B7706" s="7">
        <v>42608</v>
      </c>
      <c r="C7706" t="s">
        <v>83</v>
      </c>
      <c r="D7706" t="s">
        <v>2834</v>
      </c>
      <c r="E7706">
        <v>447.84</v>
      </c>
      <c r="F7706">
        <v>4</v>
      </c>
      <c r="G7706">
        <v>0</v>
      </c>
      <c r="H7706">
        <v>98.524799999999999</v>
      </c>
      <c r="I7706" t="s">
        <v>32</v>
      </c>
      <c r="J7706" t="s">
        <v>53</v>
      </c>
      <c r="K7706" t="s">
        <v>2835</v>
      </c>
      <c r="L7706" t="s">
        <v>99</v>
      </c>
      <c r="M7706" t="s">
        <v>216</v>
      </c>
      <c r="N7706" t="s">
        <v>779</v>
      </c>
      <c r="O7706">
        <f t="shared" si="120"/>
        <v>2016</v>
      </c>
    </row>
    <row r="7707" spans="1:15" x14ac:dyDescent="0.3">
      <c r="A7707" t="s">
        <v>8801</v>
      </c>
      <c r="B7707" s="7">
        <v>42608</v>
      </c>
      <c r="C7707" t="s">
        <v>83</v>
      </c>
      <c r="D7707" t="s">
        <v>1161</v>
      </c>
      <c r="E7707">
        <v>479.97</v>
      </c>
      <c r="F7707">
        <v>3</v>
      </c>
      <c r="G7707">
        <v>0</v>
      </c>
      <c r="H7707">
        <v>163.18979999999999</v>
      </c>
      <c r="I7707" t="s">
        <v>69</v>
      </c>
      <c r="J7707" t="s">
        <v>148</v>
      </c>
      <c r="K7707" t="s">
        <v>1162</v>
      </c>
      <c r="L7707" t="s">
        <v>99</v>
      </c>
      <c r="M7707" t="s">
        <v>216</v>
      </c>
      <c r="N7707" t="s">
        <v>779</v>
      </c>
      <c r="O7707">
        <f t="shared" si="120"/>
        <v>2016</v>
      </c>
    </row>
    <row r="7708" spans="1:15" x14ac:dyDescent="0.3">
      <c r="A7708" t="s">
        <v>8801</v>
      </c>
      <c r="B7708" s="7">
        <v>42608</v>
      </c>
      <c r="C7708" t="s">
        <v>83</v>
      </c>
      <c r="D7708" t="s">
        <v>2294</v>
      </c>
      <c r="E7708">
        <v>8.64</v>
      </c>
      <c r="F7708">
        <v>3</v>
      </c>
      <c r="G7708">
        <v>0</v>
      </c>
      <c r="H7708">
        <v>2.5055999999999998</v>
      </c>
      <c r="I7708" t="s">
        <v>44</v>
      </c>
      <c r="J7708" t="s">
        <v>66</v>
      </c>
      <c r="K7708" t="s">
        <v>2295</v>
      </c>
      <c r="L7708" t="s">
        <v>99</v>
      </c>
      <c r="M7708" t="s">
        <v>216</v>
      </c>
      <c r="N7708" t="s">
        <v>779</v>
      </c>
      <c r="O7708">
        <f t="shared" si="120"/>
        <v>2016</v>
      </c>
    </row>
    <row r="7709" spans="1:15" x14ac:dyDescent="0.3">
      <c r="A7709" t="s">
        <v>8802</v>
      </c>
      <c r="B7709" s="7">
        <v>43023</v>
      </c>
      <c r="C7709" t="s">
        <v>3383</v>
      </c>
      <c r="D7709" t="s">
        <v>6742</v>
      </c>
      <c r="E7709">
        <v>11.68</v>
      </c>
      <c r="F7709">
        <v>2</v>
      </c>
      <c r="G7709">
        <v>0</v>
      </c>
      <c r="H7709">
        <v>4.2047999999999996</v>
      </c>
      <c r="I7709" t="s">
        <v>44</v>
      </c>
      <c r="J7709" t="s">
        <v>66</v>
      </c>
      <c r="K7709" t="s">
        <v>6743</v>
      </c>
      <c r="L7709" t="s">
        <v>47</v>
      </c>
      <c r="M7709" t="s">
        <v>114</v>
      </c>
      <c r="N7709" t="s">
        <v>142</v>
      </c>
      <c r="O7709">
        <f t="shared" si="120"/>
        <v>2017</v>
      </c>
    </row>
    <row r="7710" spans="1:15" x14ac:dyDescent="0.3">
      <c r="A7710" t="s">
        <v>8803</v>
      </c>
      <c r="B7710" s="7">
        <v>41937</v>
      </c>
      <c r="C7710" t="s">
        <v>5777</v>
      </c>
      <c r="D7710" t="s">
        <v>6394</v>
      </c>
      <c r="E7710">
        <v>40.776000000000003</v>
      </c>
      <c r="F7710">
        <v>3</v>
      </c>
      <c r="G7710">
        <v>0.2</v>
      </c>
      <c r="H7710">
        <v>0.50970000000000004</v>
      </c>
      <c r="I7710" t="s">
        <v>69</v>
      </c>
      <c r="J7710" t="s">
        <v>148</v>
      </c>
      <c r="K7710" t="s">
        <v>6395</v>
      </c>
      <c r="L7710" t="s">
        <v>137</v>
      </c>
      <c r="M7710" t="s">
        <v>138</v>
      </c>
      <c r="N7710" t="s">
        <v>139</v>
      </c>
      <c r="O7710">
        <f t="shared" si="120"/>
        <v>2014</v>
      </c>
    </row>
    <row r="7711" spans="1:15" x14ac:dyDescent="0.3">
      <c r="A7711" t="s">
        <v>8803</v>
      </c>
      <c r="B7711" s="7">
        <v>41937</v>
      </c>
      <c r="C7711" t="s">
        <v>5777</v>
      </c>
      <c r="D7711" t="s">
        <v>1182</v>
      </c>
      <c r="E7711">
        <v>13.698</v>
      </c>
      <c r="F7711">
        <v>3</v>
      </c>
      <c r="G7711">
        <v>0.7</v>
      </c>
      <c r="H7711">
        <v>-9.5885999999999996</v>
      </c>
      <c r="I7711" t="s">
        <v>44</v>
      </c>
      <c r="J7711" t="s">
        <v>73</v>
      </c>
      <c r="K7711" t="s">
        <v>1183</v>
      </c>
      <c r="L7711" t="s">
        <v>137</v>
      </c>
      <c r="M7711" t="s">
        <v>138</v>
      </c>
      <c r="N7711" t="s">
        <v>139</v>
      </c>
      <c r="O7711">
        <f t="shared" si="120"/>
        <v>2014</v>
      </c>
    </row>
    <row r="7712" spans="1:15" x14ac:dyDescent="0.3">
      <c r="A7712" t="s">
        <v>8804</v>
      </c>
      <c r="B7712" s="7">
        <v>42096</v>
      </c>
      <c r="C7712" t="s">
        <v>1065</v>
      </c>
      <c r="D7712" t="s">
        <v>5747</v>
      </c>
      <c r="E7712">
        <v>87.8</v>
      </c>
      <c r="F7712">
        <v>5</v>
      </c>
      <c r="G7712">
        <v>0.2</v>
      </c>
      <c r="H7712">
        <v>32.924999999999997</v>
      </c>
      <c r="I7712" t="s">
        <v>69</v>
      </c>
      <c r="J7712" t="s">
        <v>70</v>
      </c>
      <c r="K7712" t="s">
        <v>5748</v>
      </c>
      <c r="L7712" t="s">
        <v>47</v>
      </c>
      <c r="M7712" t="s">
        <v>281</v>
      </c>
      <c r="N7712" t="s">
        <v>1613</v>
      </c>
      <c r="O7712">
        <f t="shared" si="120"/>
        <v>2015</v>
      </c>
    </row>
    <row r="7713" spans="1:15" x14ac:dyDescent="0.3">
      <c r="A7713" t="s">
        <v>8805</v>
      </c>
      <c r="B7713" s="7">
        <v>43036</v>
      </c>
      <c r="C7713" t="s">
        <v>416</v>
      </c>
      <c r="D7713" t="s">
        <v>5197</v>
      </c>
      <c r="E7713">
        <v>77.951999999999998</v>
      </c>
      <c r="F7713">
        <v>3</v>
      </c>
      <c r="G7713">
        <v>0.2</v>
      </c>
      <c r="H7713">
        <v>15.590400000000001</v>
      </c>
      <c r="I7713" t="s">
        <v>32</v>
      </c>
      <c r="J7713" t="s">
        <v>63</v>
      </c>
      <c r="K7713" t="s">
        <v>5198</v>
      </c>
      <c r="L7713" t="s">
        <v>35</v>
      </c>
      <c r="M7713" t="s">
        <v>87</v>
      </c>
      <c r="N7713" t="s">
        <v>1512</v>
      </c>
      <c r="O7713">
        <f t="shared" si="120"/>
        <v>2017</v>
      </c>
    </row>
    <row r="7714" spans="1:15" x14ac:dyDescent="0.3">
      <c r="A7714" t="s">
        <v>8805</v>
      </c>
      <c r="B7714" s="7">
        <v>43036</v>
      </c>
      <c r="C7714" t="s">
        <v>416</v>
      </c>
      <c r="D7714" t="s">
        <v>741</v>
      </c>
      <c r="E7714">
        <v>147.184</v>
      </c>
      <c r="F7714">
        <v>2</v>
      </c>
      <c r="G7714">
        <v>0.2</v>
      </c>
      <c r="H7714">
        <v>-29.436800000000002</v>
      </c>
      <c r="I7714" t="s">
        <v>44</v>
      </c>
      <c r="J7714" t="s">
        <v>58</v>
      </c>
      <c r="K7714" t="s">
        <v>742</v>
      </c>
      <c r="L7714" t="s">
        <v>35</v>
      </c>
      <c r="M7714" t="s">
        <v>87</v>
      </c>
      <c r="N7714" t="s">
        <v>1512</v>
      </c>
      <c r="O7714">
        <f t="shared" si="120"/>
        <v>2017</v>
      </c>
    </row>
    <row r="7715" spans="1:15" x14ac:dyDescent="0.3">
      <c r="A7715" t="s">
        <v>8805</v>
      </c>
      <c r="B7715" s="7">
        <v>43036</v>
      </c>
      <c r="C7715" t="s">
        <v>416</v>
      </c>
      <c r="D7715" t="s">
        <v>8079</v>
      </c>
      <c r="E7715">
        <v>47.951999999999998</v>
      </c>
      <c r="F7715">
        <v>3</v>
      </c>
      <c r="G7715">
        <v>0.2</v>
      </c>
      <c r="H7715">
        <v>16.183800000000002</v>
      </c>
      <c r="I7715" t="s">
        <v>44</v>
      </c>
      <c r="J7715" t="s">
        <v>85</v>
      </c>
      <c r="K7715" t="s">
        <v>8080</v>
      </c>
      <c r="L7715" t="s">
        <v>35</v>
      </c>
      <c r="M7715" t="s">
        <v>87</v>
      </c>
      <c r="N7715" t="s">
        <v>1512</v>
      </c>
      <c r="O7715">
        <f t="shared" si="120"/>
        <v>2017</v>
      </c>
    </row>
    <row r="7716" spans="1:15" x14ac:dyDescent="0.3">
      <c r="A7716" t="s">
        <v>8806</v>
      </c>
      <c r="B7716" s="7">
        <v>41978</v>
      </c>
      <c r="C7716" t="s">
        <v>763</v>
      </c>
      <c r="D7716" t="s">
        <v>2002</v>
      </c>
      <c r="E7716">
        <v>250.26</v>
      </c>
      <c r="F7716">
        <v>6</v>
      </c>
      <c r="G7716">
        <v>0</v>
      </c>
      <c r="H7716">
        <v>72.575400000000002</v>
      </c>
      <c r="I7716" t="s">
        <v>44</v>
      </c>
      <c r="J7716" t="s">
        <v>76</v>
      </c>
      <c r="K7716" t="s">
        <v>2003</v>
      </c>
      <c r="L7716" t="s">
        <v>47</v>
      </c>
      <c r="M7716" t="s">
        <v>48</v>
      </c>
      <c r="N7716" t="s">
        <v>49</v>
      </c>
      <c r="O7716">
        <f t="shared" si="120"/>
        <v>2014</v>
      </c>
    </row>
    <row r="7717" spans="1:15" x14ac:dyDescent="0.3">
      <c r="A7717" t="s">
        <v>8807</v>
      </c>
      <c r="B7717" s="7">
        <v>43042</v>
      </c>
      <c r="C7717" t="s">
        <v>2090</v>
      </c>
      <c r="D7717" t="s">
        <v>6394</v>
      </c>
      <c r="E7717">
        <v>40.776000000000003</v>
      </c>
      <c r="F7717">
        <v>3</v>
      </c>
      <c r="G7717">
        <v>0.2</v>
      </c>
      <c r="H7717">
        <v>0.50970000000000004</v>
      </c>
      <c r="I7717" t="s">
        <v>69</v>
      </c>
      <c r="J7717" t="s">
        <v>148</v>
      </c>
      <c r="K7717" t="s">
        <v>6395</v>
      </c>
      <c r="L7717" t="s">
        <v>137</v>
      </c>
      <c r="M7717" t="s">
        <v>138</v>
      </c>
      <c r="N7717" t="s">
        <v>139</v>
      </c>
      <c r="O7717">
        <f t="shared" si="120"/>
        <v>2017</v>
      </c>
    </row>
    <row r="7718" spans="1:15" x14ac:dyDescent="0.3">
      <c r="A7718" t="s">
        <v>8808</v>
      </c>
      <c r="B7718" s="7">
        <v>42010</v>
      </c>
      <c r="C7718" t="s">
        <v>3021</v>
      </c>
      <c r="D7718" t="s">
        <v>3298</v>
      </c>
      <c r="E7718">
        <v>29.6</v>
      </c>
      <c r="F7718">
        <v>5</v>
      </c>
      <c r="G7718">
        <v>0.2</v>
      </c>
      <c r="H7718">
        <v>9.25</v>
      </c>
      <c r="I7718" t="s">
        <v>44</v>
      </c>
      <c r="J7718" t="s">
        <v>85</v>
      </c>
      <c r="K7718" t="s">
        <v>3299</v>
      </c>
      <c r="L7718" t="s">
        <v>47</v>
      </c>
      <c r="M7718" t="s">
        <v>409</v>
      </c>
      <c r="N7718" t="s">
        <v>958</v>
      </c>
      <c r="O7718">
        <f t="shared" si="120"/>
        <v>2015</v>
      </c>
    </row>
    <row r="7719" spans="1:15" x14ac:dyDescent="0.3">
      <c r="A7719" t="s">
        <v>8808</v>
      </c>
      <c r="B7719" s="7">
        <v>42010</v>
      </c>
      <c r="C7719" t="s">
        <v>3021</v>
      </c>
      <c r="D7719" t="s">
        <v>1734</v>
      </c>
      <c r="E7719">
        <v>1.9379999999999999</v>
      </c>
      <c r="F7719">
        <v>2</v>
      </c>
      <c r="G7719">
        <v>0.7</v>
      </c>
      <c r="H7719">
        <v>-1.3566</v>
      </c>
      <c r="I7719" t="s">
        <v>44</v>
      </c>
      <c r="J7719" t="s">
        <v>73</v>
      </c>
      <c r="K7719" t="s">
        <v>1735</v>
      </c>
      <c r="L7719" t="s">
        <v>47</v>
      </c>
      <c r="M7719" t="s">
        <v>409</v>
      </c>
      <c r="N7719" t="s">
        <v>958</v>
      </c>
      <c r="O7719">
        <f t="shared" si="120"/>
        <v>2015</v>
      </c>
    </row>
    <row r="7720" spans="1:15" x14ac:dyDescent="0.3">
      <c r="A7720" t="s">
        <v>8809</v>
      </c>
      <c r="B7720" s="7">
        <v>42987</v>
      </c>
      <c r="C7720" t="s">
        <v>1576</v>
      </c>
      <c r="D7720" t="s">
        <v>4366</v>
      </c>
      <c r="E7720">
        <v>159.96</v>
      </c>
      <c r="F7720">
        <v>4</v>
      </c>
      <c r="G7720">
        <v>0</v>
      </c>
      <c r="H7720">
        <v>51.187199999999997</v>
      </c>
      <c r="I7720" t="s">
        <v>69</v>
      </c>
      <c r="J7720" t="s">
        <v>148</v>
      </c>
      <c r="K7720" t="s">
        <v>4367</v>
      </c>
      <c r="L7720" t="s">
        <v>47</v>
      </c>
      <c r="M7720" t="s">
        <v>48</v>
      </c>
      <c r="N7720" t="s">
        <v>49</v>
      </c>
      <c r="O7720">
        <f t="shared" si="120"/>
        <v>2017</v>
      </c>
    </row>
    <row r="7721" spans="1:15" x14ac:dyDescent="0.3">
      <c r="A7721" t="s">
        <v>8810</v>
      </c>
      <c r="B7721" s="7">
        <v>42009</v>
      </c>
      <c r="C7721" t="s">
        <v>3047</v>
      </c>
      <c r="D7721" t="s">
        <v>5675</v>
      </c>
      <c r="E7721">
        <v>59.52</v>
      </c>
      <c r="F7721">
        <v>3</v>
      </c>
      <c r="G7721">
        <v>0</v>
      </c>
      <c r="H7721">
        <v>15.475199999999999</v>
      </c>
      <c r="I7721" t="s">
        <v>44</v>
      </c>
      <c r="J7721" t="s">
        <v>66</v>
      </c>
      <c r="K7721" t="s">
        <v>5676</v>
      </c>
      <c r="L7721" t="s">
        <v>137</v>
      </c>
      <c r="M7721" t="s">
        <v>243</v>
      </c>
      <c r="N7721" t="s">
        <v>244</v>
      </c>
      <c r="O7721">
        <f t="shared" si="120"/>
        <v>2015</v>
      </c>
    </row>
    <row r="7722" spans="1:15" x14ac:dyDescent="0.3">
      <c r="A7722" t="s">
        <v>8810</v>
      </c>
      <c r="B7722" s="7">
        <v>42009</v>
      </c>
      <c r="C7722" t="s">
        <v>3047</v>
      </c>
      <c r="D7722" t="s">
        <v>2599</v>
      </c>
      <c r="E7722">
        <v>17.48</v>
      </c>
      <c r="F7722">
        <v>2</v>
      </c>
      <c r="G7722">
        <v>0</v>
      </c>
      <c r="H7722">
        <v>8.2156000000000002</v>
      </c>
      <c r="I7722" t="s">
        <v>44</v>
      </c>
      <c r="J7722" t="s">
        <v>159</v>
      </c>
      <c r="K7722" t="s">
        <v>2600</v>
      </c>
      <c r="L7722" t="s">
        <v>137</v>
      </c>
      <c r="M7722" t="s">
        <v>243</v>
      </c>
      <c r="N7722" t="s">
        <v>244</v>
      </c>
      <c r="O7722">
        <f t="shared" si="120"/>
        <v>2015</v>
      </c>
    </row>
    <row r="7723" spans="1:15" x14ac:dyDescent="0.3">
      <c r="A7723" t="s">
        <v>8810</v>
      </c>
      <c r="B7723" s="7">
        <v>42009</v>
      </c>
      <c r="C7723" t="s">
        <v>3047</v>
      </c>
      <c r="D7723" t="s">
        <v>4526</v>
      </c>
      <c r="E7723">
        <v>13.167999999999999</v>
      </c>
      <c r="F7723">
        <v>2</v>
      </c>
      <c r="G7723">
        <v>0.2</v>
      </c>
      <c r="H7723">
        <v>4.6087999999999996</v>
      </c>
      <c r="I7723" t="s">
        <v>44</v>
      </c>
      <c r="J7723" t="s">
        <v>73</v>
      </c>
      <c r="K7723" t="s">
        <v>4527</v>
      </c>
      <c r="L7723" t="s">
        <v>137</v>
      </c>
      <c r="M7723" t="s">
        <v>243</v>
      </c>
      <c r="N7723" t="s">
        <v>244</v>
      </c>
      <c r="O7723">
        <f t="shared" si="120"/>
        <v>2015</v>
      </c>
    </row>
    <row r="7724" spans="1:15" x14ac:dyDescent="0.3">
      <c r="A7724" t="s">
        <v>8811</v>
      </c>
      <c r="B7724" s="7">
        <v>42841</v>
      </c>
      <c r="C7724" t="s">
        <v>1979</v>
      </c>
      <c r="D7724" t="s">
        <v>8812</v>
      </c>
      <c r="E7724">
        <v>40.74</v>
      </c>
      <c r="F7724">
        <v>3</v>
      </c>
      <c r="G7724">
        <v>0</v>
      </c>
      <c r="H7724">
        <v>12.222</v>
      </c>
      <c r="I7724" t="s">
        <v>44</v>
      </c>
      <c r="J7724" t="s">
        <v>76</v>
      </c>
      <c r="K7724" t="s">
        <v>8813</v>
      </c>
      <c r="L7724" t="s">
        <v>47</v>
      </c>
      <c r="M7724" t="s">
        <v>48</v>
      </c>
      <c r="N7724" t="s">
        <v>120</v>
      </c>
      <c r="O7724">
        <f t="shared" si="120"/>
        <v>2017</v>
      </c>
    </row>
    <row r="7725" spans="1:15" x14ac:dyDescent="0.3">
      <c r="A7725" t="s">
        <v>8814</v>
      </c>
      <c r="B7725" s="7">
        <v>42257</v>
      </c>
      <c r="C7725" t="s">
        <v>7093</v>
      </c>
      <c r="D7725" t="s">
        <v>4212</v>
      </c>
      <c r="E7725">
        <v>179.886</v>
      </c>
      <c r="F7725">
        <v>1</v>
      </c>
      <c r="G7725">
        <v>0.3</v>
      </c>
      <c r="H7725">
        <v>-2.5697999999999999</v>
      </c>
      <c r="I7725" t="s">
        <v>32</v>
      </c>
      <c r="J7725" t="s">
        <v>39</v>
      </c>
      <c r="K7725" t="s">
        <v>4213</v>
      </c>
      <c r="L7725" t="s">
        <v>99</v>
      </c>
      <c r="M7725" t="s">
        <v>100</v>
      </c>
      <c r="N7725" t="s">
        <v>1097</v>
      </c>
      <c r="O7725">
        <f t="shared" si="120"/>
        <v>2015</v>
      </c>
    </row>
    <row r="7726" spans="1:15" x14ac:dyDescent="0.3">
      <c r="A7726" t="s">
        <v>8815</v>
      </c>
      <c r="B7726" s="7">
        <v>42638</v>
      </c>
      <c r="C7726" t="s">
        <v>5818</v>
      </c>
      <c r="D7726" t="s">
        <v>2908</v>
      </c>
      <c r="E7726">
        <v>286.25599999999997</v>
      </c>
      <c r="F7726">
        <v>1</v>
      </c>
      <c r="G7726">
        <v>0.2</v>
      </c>
      <c r="H7726">
        <v>17.890999999999998</v>
      </c>
      <c r="I7726" t="s">
        <v>44</v>
      </c>
      <c r="J7726" t="s">
        <v>76</v>
      </c>
      <c r="K7726" t="s">
        <v>2909</v>
      </c>
      <c r="L7726" t="s">
        <v>137</v>
      </c>
      <c r="M7726" t="s">
        <v>445</v>
      </c>
      <c r="N7726" t="s">
        <v>1920</v>
      </c>
      <c r="O7726">
        <f t="shared" si="120"/>
        <v>2016</v>
      </c>
    </row>
    <row r="7727" spans="1:15" x14ac:dyDescent="0.3">
      <c r="A7727" t="s">
        <v>8815</v>
      </c>
      <c r="B7727" s="7">
        <v>42638</v>
      </c>
      <c r="C7727" t="s">
        <v>5818</v>
      </c>
      <c r="D7727" t="s">
        <v>1590</v>
      </c>
      <c r="E7727">
        <v>24.224</v>
      </c>
      <c r="F7727">
        <v>2</v>
      </c>
      <c r="G7727">
        <v>0.2</v>
      </c>
      <c r="H7727">
        <v>-4.8448000000000002</v>
      </c>
      <c r="I7727" t="s">
        <v>44</v>
      </c>
      <c r="J7727" t="s">
        <v>58</v>
      </c>
      <c r="K7727" t="s">
        <v>1591</v>
      </c>
      <c r="L7727" t="s">
        <v>137</v>
      </c>
      <c r="M7727" t="s">
        <v>445</v>
      </c>
      <c r="N7727" t="s">
        <v>1920</v>
      </c>
      <c r="O7727">
        <f t="shared" si="120"/>
        <v>2016</v>
      </c>
    </row>
    <row r="7728" spans="1:15" x14ac:dyDescent="0.3">
      <c r="A7728" t="s">
        <v>8815</v>
      </c>
      <c r="B7728" s="7">
        <v>42638</v>
      </c>
      <c r="C7728" t="s">
        <v>5818</v>
      </c>
      <c r="D7728" t="s">
        <v>3247</v>
      </c>
      <c r="E7728">
        <v>331.536</v>
      </c>
      <c r="F7728">
        <v>3</v>
      </c>
      <c r="G7728">
        <v>0.2</v>
      </c>
      <c r="H7728">
        <v>-82.884</v>
      </c>
      <c r="I7728" t="s">
        <v>44</v>
      </c>
      <c r="J7728" t="s">
        <v>58</v>
      </c>
      <c r="K7728" t="s">
        <v>3248</v>
      </c>
      <c r="L7728" t="s">
        <v>137</v>
      </c>
      <c r="M7728" t="s">
        <v>445</v>
      </c>
      <c r="N7728" t="s">
        <v>1920</v>
      </c>
      <c r="O7728">
        <f t="shared" si="120"/>
        <v>2016</v>
      </c>
    </row>
    <row r="7729" spans="1:15" x14ac:dyDescent="0.3">
      <c r="A7729" t="s">
        <v>8816</v>
      </c>
      <c r="B7729" s="7">
        <v>42079</v>
      </c>
      <c r="C7729" t="s">
        <v>640</v>
      </c>
      <c r="D7729" t="s">
        <v>6742</v>
      </c>
      <c r="E7729">
        <v>17.52</v>
      </c>
      <c r="F7729">
        <v>3</v>
      </c>
      <c r="G7729">
        <v>0</v>
      </c>
      <c r="H7729">
        <v>6.3071999999999999</v>
      </c>
      <c r="I7729" t="s">
        <v>44</v>
      </c>
      <c r="J7729" t="s">
        <v>66</v>
      </c>
      <c r="K7729" t="s">
        <v>6743</v>
      </c>
      <c r="L7729" t="s">
        <v>137</v>
      </c>
      <c r="M7729" t="s">
        <v>243</v>
      </c>
      <c r="N7729" t="s">
        <v>244</v>
      </c>
      <c r="O7729">
        <f t="shared" si="120"/>
        <v>2015</v>
      </c>
    </row>
    <row r="7730" spans="1:15" x14ac:dyDescent="0.3">
      <c r="A7730" t="s">
        <v>8817</v>
      </c>
      <c r="B7730" s="7">
        <v>42700</v>
      </c>
      <c r="C7730" t="s">
        <v>5255</v>
      </c>
      <c r="D7730" t="s">
        <v>2742</v>
      </c>
      <c r="E7730">
        <v>17.856000000000002</v>
      </c>
      <c r="F7730">
        <v>4</v>
      </c>
      <c r="G7730">
        <v>0.2</v>
      </c>
      <c r="H7730">
        <v>4.2408000000000001</v>
      </c>
      <c r="I7730" t="s">
        <v>44</v>
      </c>
      <c r="J7730" t="s">
        <v>66</v>
      </c>
      <c r="K7730" t="s">
        <v>2743</v>
      </c>
      <c r="L7730" t="s">
        <v>99</v>
      </c>
      <c r="M7730" t="s">
        <v>100</v>
      </c>
      <c r="N7730" t="s">
        <v>3674</v>
      </c>
      <c r="O7730">
        <f t="shared" si="120"/>
        <v>2016</v>
      </c>
    </row>
    <row r="7731" spans="1:15" x14ac:dyDescent="0.3">
      <c r="A7731" t="s">
        <v>8818</v>
      </c>
      <c r="B7731" s="7">
        <v>42639</v>
      </c>
      <c r="C7731" t="s">
        <v>1417</v>
      </c>
      <c r="D7731" t="s">
        <v>4819</v>
      </c>
      <c r="E7731">
        <v>431.976</v>
      </c>
      <c r="F7731">
        <v>3</v>
      </c>
      <c r="G7731">
        <v>0.2</v>
      </c>
      <c r="H7731">
        <v>-75.595799999999997</v>
      </c>
      <c r="I7731" t="s">
        <v>69</v>
      </c>
      <c r="J7731" t="s">
        <v>148</v>
      </c>
      <c r="K7731" t="s">
        <v>4820</v>
      </c>
      <c r="L7731" t="s">
        <v>35</v>
      </c>
      <c r="M7731" t="s">
        <v>55</v>
      </c>
      <c r="N7731" t="s">
        <v>5009</v>
      </c>
      <c r="O7731">
        <f t="shared" si="120"/>
        <v>2016</v>
      </c>
    </row>
    <row r="7732" spans="1:15" x14ac:dyDescent="0.3">
      <c r="A7732" t="s">
        <v>8819</v>
      </c>
      <c r="B7732" s="7">
        <v>42899</v>
      </c>
      <c r="C7732" t="s">
        <v>551</v>
      </c>
      <c r="D7732" t="s">
        <v>4279</v>
      </c>
      <c r="E7732">
        <v>291.13600000000002</v>
      </c>
      <c r="F7732">
        <v>4</v>
      </c>
      <c r="G7732">
        <v>0.2</v>
      </c>
      <c r="H7732">
        <v>-25.474399999999999</v>
      </c>
      <c r="I7732" t="s">
        <v>32</v>
      </c>
      <c r="J7732" t="s">
        <v>39</v>
      </c>
      <c r="K7732" t="s">
        <v>4280</v>
      </c>
      <c r="L7732" t="s">
        <v>47</v>
      </c>
      <c r="M7732" t="s">
        <v>93</v>
      </c>
      <c r="N7732" t="s">
        <v>94</v>
      </c>
      <c r="O7732">
        <f t="shared" si="120"/>
        <v>2017</v>
      </c>
    </row>
    <row r="7733" spans="1:15" x14ac:dyDescent="0.3">
      <c r="A7733" t="s">
        <v>8820</v>
      </c>
      <c r="B7733" s="7">
        <v>42996</v>
      </c>
      <c r="C7733" t="s">
        <v>425</v>
      </c>
      <c r="D7733" t="s">
        <v>336</v>
      </c>
      <c r="E7733">
        <v>114.848</v>
      </c>
      <c r="F7733">
        <v>4</v>
      </c>
      <c r="G7733">
        <v>0.2</v>
      </c>
      <c r="H7733">
        <v>35.89</v>
      </c>
      <c r="I7733" t="s">
        <v>44</v>
      </c>
      <c r="J7733" t="s">
        <v>159</v>
      </c>
      <c r="K7733" t="s">
        <v>337</v>
      </c>
      <c r="L7733" t="s">
        <v>99</v>
      </c>
      <c r="M7733" t="s">
        <v>100</v>
      </c>
      <c r="N7733" t="s">
        <v>722</v>
      </c>
      <c r="O7733">
        <f t="shared" si="120"/>
        <v>2017</v>
      </c>
    </row>
    <row r="7734" spans="1:15" x14ac:dyDescent="0.3">
      <c r="A7734" t="s">
        <v>8821</v>
      </c>
      <c r="B7734" s="7">
        <v>42888</v>
      </c>
      <c r="C7734" t="s">
        <v>3531</v>
      </c>
      <c r="D7734" t="s">
        <v>1976</v>
      </c>
      <c r="E7734">
        <v>10.688000000000001</v>
      </c>
      <c r="F7734">
        <v>2</v>
      </c>
      <c r="G7734">
        <v>0.2</v>
      </c>
      <c r="H7734">
        <v>3.7408000000000001</v>
      </c>
      <c r="I7734" t="s">
        <v>44</v>
      </c>
      <c r="J7734" t="s">
        <v>85</v>
      </c>
      <c r="K7734" t="s">
        <v>1977</v>
      </c>
      <c r="L7734" t="s">
        <v>99</v>
      </c>
      <c r="M7734" t="s">
        <v>100</v>
      </c>
      <c r="N7734" t="s">
        <v>171</v>
      </c>
      <c r="O7734">
        <f t="shared" si="120"/>
        <v>2017</v>
      </c>
    </row>
    <row r="7735" spans="1:15" x14ac:dyDescent="0.3">
      <c r="A7735" t="s">
        <v>8822</v>
      </c>
      <c r="B7735" s="7">
        <v>42505</v>
      </c>
      <c r="C7735" t="s">
        <v>3241</v>
      </c>
      <c r="D7735" t="s">
        <v>5109</v>
      </c>
      <c r="E7735">
        <v>15.231999999999999</v>
      </c>
      <c r="F7735">
        <v>4</v>
      </c>
      <c r="G7735">
        <v>0.2</v>
      </c>
      <c r="H7735">
        <v>5.5216000000000003</v>
      </c>
      <c r="I7735" t="s">
        <v>44</v>
      </c>
      <c r="J7735" t="s">
        <v>85</v>
      </c>
      <c r="K7735" t="s">
        <v>5110</v>
      </c>
      <c r="L7735" t="s">
        <v>137</v>
      </c>
      <c r="M7735" t="s">
        <v>445</v>
      </c>
      <c r="N7735" t="s">
        <v>290</v>
      </c>
      <c r="O7735">
        <f t="shared" si="120"/>
        <v>2016</v>
      </c>
    </row>
    <row r="7736" spans="1:15" x14ac:dyDescent="0.3">
      <c r="A7736" t="s">
        <v>8823</v>
      </c>
      <c r="B7736" s="7">
        <v>42993</v>
      </c>
      <c r="C7736" t="s">
        <v>3155</v>
      </c>
      <c r="D7736" t="s">
        <v>600</v>
      </c>
      <c r="E7736">
        <v>12.42</v>
      </c>
      <c r="F7736">
        <v>3</v>
      </c>
      <c r="G7736">
        <v>0</v>
      </c>
      <c r="H7736">
        <v>5.2164000000000001</v>
      </c>
      <c r="I7736" t="s">
        <v>44</v>
      </c>
      <c r="J7736" t="s">
        <v>66</v>
      </c>
      <c r="K7736" t="s">
        <v>601</v>
      </c>
      <c r="L7736" t="s">
        <v>47</v>
      </c>
      <c r="M7736" t="s">
        <v>93</v>
      </c>
      <c r="N7736" t="s">
        <v>94</v>
      </c>
      <c r="O7736">
        <f t="shared" si="120"/>
        <v>2017</v>
      </c>
    </row>
    <row r="7737" spans="1:15" x14ac:dyDescent="0.3">
      <c r="A7737" t="s">
        <v>8824</v>
      </c>
      <c r="B7737" s="7">
        <v>42604</v>
      </c>
      <c r="C7737" t="s">
        <v>2733</v>
      </c>
      <c r="D7737" t="s">
        <v>2325</v>
      </c>
      <c r="E7737">
        <v>19.440000000000001</v>
      </c>
      <c r="F7737">
        <v>3</v>
      </c>
      <c r="G7737">
        <v>0</v>
      </c>
      <c r="H7737">
        <v>9.3312000000000008</v>
      </c>
      <c r="I7737" t="s">
        <v>44</v>
      </c>
      <c r="J7737" t="s">
        <v>85</v>
      </c>
      <c r="K7737" t="s">
        <v>2326</v>
      </c>
      <c r="L7737" t="s">
        <v>47</v>
      </c>
      <c r="M7737" t="s">
        <v>93</v>
      </c>
      <c r="N7737" t="s">
        <v>94</v>
      </c>
      <c r="O7737">
        <f t="shared" si="120"/>
        <v>2016</v>
      </c>
    </row>
    <row r="7738" spans="1:15" x14ac:dyDescent="0.3">
      <c r="A7738" t="s">
        <v>8825</v>
      </c>
      <c r="B7738" s="7">
        <v>41789</v>
      </c>
      <c r="C7738" t="s">
        <v>3754</v>
      </c>
      <c r="D7738" t="s">
        <v>2451</v>
      </c>
      <c r="E7738">
        <v>70.367999999999995</v>
      </c>
      <c r="F7738">
        <v>4</v>
      </c>
      <c r="G7738">
        <v>0.2</v>
      </c>
      <c r="H7738">
        <v>26.388000000000002</v>
      </c>
      <c r="I7738" t="s">
        <v>44</v>
      </c>
      <c r="J7738" t="s">
        <v>73</v>
      </c>
      <c r="K7738" t="s">
        <v>2452</v>
      </c>
      <c r="L7738" t="s">
        <v>137</v>
      </c>
      <c r="M7738" t="s">
        <v>243</v>
      </c>
      <c r="N7738" t="s">
        <v>244</v>
      </c>
      <c r="O7738">
        <f t="shared" si="120"/>
        <v>2014</v>
      </c>
    </row>
    <row r="7739" spans="1:15" x14ac:dyDescent="0.3">
      <c r="A7739" t="s">
        <v>8826</v>
      </c>
      <c r="B7739" s="7">
        <v>43087</v>
      </c>
      <c r="C7739" t="s">
        <v>6676</v>
      </c>
      <c r="D7739" t="s">
        <v>3629</v>
      </c>
      <c r="E7739">
        <v>12.672000000000001</v>
      </c>
      <c r="F7739">
        <v>9</v>
      </c>
      <c r="G7739">
        <v>0.2</v>
      </c>
      <c r="H7739">
        <v>1.4256</v>
      </c>
      <c r="I7739" t="s">
        <v>44</v>
      </c>
      <c r="J7739" t="s">
        <v>66</v>
      </c>
      <c r="K7739" t="s">
        <v>3630</v>
      </c>
      <c r="L7739" t="s">
        <v>35</v>
      </c>
      <c r="M7739" t="s">
        <v>87</v>
      </c>
      <c r="N7739" t="s">
        <v>419</v>
      </c>
      <c r="O7739">
        <f t="shared" si="120"/>
        <v>2017</v>
      </c>
    </row>
    <row r="7740" spans="1:15" x14ac:dyDescent="0.3">
      <c r="A7740" t="s">
        <v>8827</v>
      </c>
      <c r="B7740" s="7">
        <v>42946</v>
      </c>
      <c r="C7740" t="s">
        <v>2051</v>
      </c>
      <c r="D7740" t="s">
        <v>2855</v>
      </c>
      <c r="E7740">
        <v>89.95</v>
      </c>
      <c r="F7740">
        <v>5</v>
      </c>
      <c r="G7740">
        <v>0</v>
      </c>
      <c r="H7740">
        <v>43.176000000000002</v>
      </c>
      <c r="I7740" t="s">
        <v>69</v>
      </c>
      <c r="J7740" t="s">
        <v>70</v>
      </c>
      <c r="K7740" t="s">
        <v>2856</v>
      </c>
      <c r="L7740" t="s">
        <v>137</v>
      </c>
      <c r="M7740" t="s">
        <v>2405</v>
      </c>
      <c r="N7740" t="s">
        <v>3961</v>
      </c>
      <c r="O7740">
        <f t="shared" si="120"/>
        <v>2017</v>
      </c>
    </row>
    <row r="7741" spans="1:15" x14ac:dyDescent="0.3">
      <c r="A7741" t="s">
        <v>8828</v>
      </c>
      <c r="B7741" s="7">
        <v>41964</v>
      </c>
      <c r="C7741" t="s">
        <v>5208</v>
      </c>
      <c r="D7741" t="s">
        <v>3971</v>
      </c>
      <c r="E7741">
        <v>6.58</v>
      </c>
      <c r="F7741">
        <v>2</v>
      </c>
      <c r="G7741">
        <v>0</v>
      </c>
      <c r="H7741">
        <v>3.0268000000000002</v>
      </c>
      <c r="I7741" t="s">
        <v>44</v>
      </c>
      <c r="J7741" t="s">
        <v>85</v>
      </c>
      <c r="K7741" t="s">
        <v>3972</v>
      </c>
      <c r="L7741" t="s">
        <v>47</v>
      </c>
      <c r="M7741" t="s">
        <v>48</v>
      </c>
      <c r="N7741" t="s">
        <v>120</v>
      </c>
      <c r="O7741">
        <f t="shared" si="120"/>
        <v>2014</v>
      </c>
    </row>
    <row r="7742" spans="1:15" x14ac:dyDescent="0.3">
      <c r="A7742" t="s">
        <v>8828</v>
      </c>
      <c r="B7742" s="7">
        <v>41964</v>
      </c>
      <c r="C7742" t="s">
        <v>5208</v>
      </c>
      <c r="D7742" t="s">
        <v>5824</v>
      </c>
      <c r="E7742">
        <v>94.99</v>
      </c>
      <c r="F7742">
        <v>1</v>
      </c>
      <c r="G7742">
        <v>0</v>
      </c>
      <c r="H7742">
        <v>28.497</v>
      </c>
      <c r="I7742" t="s">
        <v>69</v>
      </c>
      <c r="J7742" t="s">
        <v>148</v>
      </c>
      <c r="K7742" t="s">
        <v>5825</v>
      </c>
      <c r="L7742" t="s">
        <v>47</v>
      </c>
      <c r="M7742" t="s">
        <v>48</v>
      </c>
      <c r="N7742" t="s">
        <v>120</v>
      </c>
      <c r="O7742">
        <f t="shared" si="120"/>
        <v>2014</v>
      </c>
    </row>
    <row r="7743" spans="1:15" x14ac:dyDescent="0.3">
      <c r="A7743" t="s">
        <v>8829</v>
      </c>
      <c r="B7743" s="7">
        <v>42271</v>
      </c>
      <c r="C7743" t="s">
        <v>4906</v>
      </c>
      <c r="D7743" t="s">
        <v>5747</v>
      </c>
      <c r="E7743">
        <v>35.119999999999997</v>
      </c>
      <c r="F7743">
        <v>2</v>
      </c>
      <c r="G7743">
        <v>0.2</v>
      </c>
      <c r="H7743">
        <v>13.17</v>
      </c>
      <c r="I7743" t="s">
        <v>69</v>
      </c>
      <c r="J7743" t="s">
        <v>70</v>
      </c>
      <c r="K7743" t="s">
        <v>5748</v>
      </c>
      <c r="L7743" t="s">
        <v>47</v>
      </c>
      <c r="M7743" t="s">
        <v>281</v>
      </c>
      <c r="N7743" t="s">
        <v>1160</v>
      </c>
      <c r="O7743">
        <f t="shared" si="120"/>
        <v>2015</v>
      </c>
    </row>
    <row r="7744" spans="1:15" x14ac:dyDescent="0.3">
      <c r="A7744" t="s">
        <v>8830</v>
      </c>
      <c r="B7744" s="7">
        <v>42967</v>
      </c>
      <c r="C7744" t="s">
        <v>3042</v>
      </c>
      <c r="D7744" t="s">
        <v>3407</v>
      </c>
      <c r="E7744">
        <v>25.92</v>
      </c>
      <c r="F7744">
        <v>4</v>
      </c>
      <c r="G7744">
        <v>0</v>
      </c>
      <c r="H7744">
        <v>12.441599999999999</v>
      </c>
      <c r="I7744" t="s">
        <v>44</v>
      </c>
      <c r="J7744" t="s">
        <v>85</v>
      </c>
      <c r="K7744" t="s">
        <v>3408</v>
      </c>
      <c r="L7744" t="s">
        <v>47</v>
      </c>
      <c r="M7744" t="s">
        <v>48</v>
      </c>
      <c r="N7744" t="s">
        <v>49</v>
      </c>
      <c r="O7744">
        <f t="shared" si="120"/>
        <v>2017</v>
      </c>
    </row>
    <row r="7745" spans="1:15" x14ac:dyDescent="0.3">
      <c r="A7745" t="s">
        <v>8831</v>
      </c>
      <c r="B7745" s="7">
        <v>42538</v>
      </c>
      <c r="C7745" t="s">
        <v>2115</v>
      </c>
      <c r="D7745" t="s">
        <v>5163</v>
      </c>
      <c r="E7745">
        <v>7.96</v>
      </c>
      <c r="F7745">
        <v>2</v>
      </c>
      <c r="G7745">
        <v>0</v>
      </c>
      <c r="H7745">
        <v>3.7412000000000001</v>
      </c>
      <c r="I7745" t="s">
        <v>44</v>
      </c>
      <c r="J7745" t="s">
        <v>73</v>
      </c>
      <c r="K7745" t="s">
        <v>5164</v>
      </c>
      <c r="L7745" t="s">
        <v>137</v>
      </c>
      <c r="M7745" t="s">
        <v>663</v>
      </c>
      <c r="N7745" t="s">
        <v>6937</v>
      </c>
      <c r="O7745">
        <f t="shared" si="120"/>
        <v>2016</v>
      </c>
    </row>
    <row r="7746" spans="1:15" x14ac:dyDescent="0.3">
      <c r="A7746" t="s">
        <v>8831</v>
      </c>
      <c r="B7746" s="7">
        <v>42538</v>
      </c>
      <c r="C7746" t="s">
        <v>2115</v>
      </c>
      <c r="D7746" t="s">
        <v>2979</v>
      </c>
      <c r="E7746">
        <v>566.97</v>
      </c>
      <c r="F7746">
        <v>3</v>
      </c>
      <c r="G7746">
        <v>0</v>
      </c>
      <c r="H7746">
        <v>153.08189999999999</v>
      </c>
      <c r="I7746" t="s">
        <v>69</v>
      </c>
      <c r="J7746" t="s">
        <v>70</v>
      </c>
      <c r="K7746" t="s">
        <v>2980</v>
      </c>
      <c r="L7746" t="s">
        <v>137</v>
      </c>
      <c r="M7746" t="s">
        <v>663</v>
      </c>
      <c r="N7746" t="s">
        <v>6937</v>
      </c>
      <c r="O7746">
        <f t="shared" ref="O7746:O7809" si="121">YEAR(B7746)</f>
        <v>2016</v>
      </c>
    </row>
    <row r="7747" spans="1:15" x14ac:dyDescent="0.3">
      <c r="A7747" t="s">
        <v>8831</v>
      </c>
      <c r="B7747" s="7">
        <v>42538</v>
      </c>
      <c r="C7747" t="s">
        <v>2115</v>
      </c>
      <c r="D7747" t="s">
        <v>3273</v>
      </c>
      <c r="E7747">
        <v>9.84</v>
      </c>
      <c r="F7747">
        <v>3</v>
      </c>
      <c r="G7747">
        <v>0</v>
      </c>
      <c r="H7747">
        <v>2.8536000000000001</v>
      </c>
      <c r="I7747" t="s">
        <v>44</v>
      </c>
      <c r="J7747" t="s">
        <v>66</v>
      </c>
      <c r="K7747" t="s">
        <v>3274</v>
      </c>
      <c r="L7747" t="s">
        <v>137</v>
      </c>
      <c r="M7747" t="s">
        <v>663</v>
      </c>
      <c r="N7747" t="s">
        <v>6937</v>
      </c>
      <c r="O7747">
        <f t="shared" si="121"/>
        <v>2016</v>
      </c>
    </row>
    <row r="7748" spans="1:15" x14ac:dyDescent="0.3">
      <c r="A7748" t="s">
        <v>8832</v>
      </c>
      <c r="B7748" s="7">
        <v>42357</v>
      </c>
      <c r="C7748" t="s">
        <v>6518</v>
      </c>
      <c r="D7748" t="s">
        <v>2716</v>
      </c>
      <c r="E7748">
        <v>25.488</v>
      </c>
      <c r="F7748">
        <v>2</v>
      </c>
      <c r="G7748">
        <v>0.2</v>
      </c>
      <c r="H7748">
        <v>4.7789999999999999</v>
      </c>
      <c r="I7748" t="s">
        <v>69</v>
      </c>
      <c r="J7748" t="s">
        <v>148</v>
      </c>
      <c r="K7748" t="s">
        <v>2717</v>
      </c>
      <c r="L7748" t="s">
        <v>99</v>
      </c>
      <c r="M7748" t="s">
        <v>193</v>
      </c>
      <c r="N7748" t="s">
        <v>276</v>
      </c>
      <c r="O7748">
        <f t="shared" si="121"/>
        <v>2015</v>
      </c>
    </row>
    <row r="7749" spans="1:15" x14ac:dyDescent="0.3">
      <c r="A7749" t="s">
        <v>8833</v>
      </c>
      <c r="B7749" s="7">
        <v>42155</v>
      </c>
      <c r="C7749" t="s">
        <v>1487</v>
      </c>
      <c r="D7749" t="s">
        <v>884</v>
      </c>
      <c r="E7749">
        <v>7.56</v>
      </c>
      <c r="F7749">
        <v>6</v>
      </c>
      <c r="G7749">
        <v>0</v>
      </c>
      <c r="H7749">
        <v>0.3024</v>
      </c>
      <c r="I7749" t="s">
        <v>44</v>
      </c>
      <c r="J7749" t="s">
        <v>241</v>
      </c>
      <c r="K7749" t="s">
        <v>885</v>
      </c>
      <c r="L7749" t="s">
        <v>137</v>
      </c>
      <c r="M7749" t="s">
        <v>243</v>
      </c>
      <c r="N7749" t="s">
        <v>1041</v>
      </c>
      <c r="O7749">
        <f t="shared" si="121"/>
        <v>2015</v>
      </c>
    </row>
    <row r="7750" spans="1:15" x14ac:dyDescent="0.3">
      <c r="A7750" t="s">
        <v>8834</v>
      </c>
      <c r="B7750" s="7">
        <v>42173</v>
      </c>
      <c r="C7750" t="s">
        <v>1265</v>
      </c>
      <c r="D7750" t="s">
        <v>5633</v>
      </c>
      <c r="E7750">
        <v>60.84</v>
      </c>
      <c r="F7750">
        <v>3</v>
      </c>
      <c r="G7750">
        <v>0</v>
      </c>
      <c r="H7750">
        <v>19.468800000000002</v>
      </c>
      <c r="I7750" t="s">
        <v>32</v>
      </c>
      <c r="J7750" t="s">
        <v>63</v>
      </c>
      <c r="K7750" t="s">
        <v>5634</v>
      </c>
      <c r="L7750" t="s">
        <v>35</v>
      </c>
      <c r="M7750" t="s">
        <v>289</v>
      </c>
      <c r="N7750" t="s">
        <v>1001</v>
      </c>
      <c r="O7750">
        <f t="shared" si="121"/>
        <v>2015</v>
      </c>
    </row>
    <row r="7751" spans="1:15" x14ac:dyDescent="0.3">
      <c r="A7751" t="s">
        <v>8834</v>
      </c>
      <c r="B7751" s="7">
        <v>42173</v>
      </c>
      <c r="C7751" t="s">
        <v>1265</v>
      </c>
      <c r="D7751" t="s">
        <v>3096</v>
      </c>
      <c r="E7751">
        <v>450.04</v>
      </c>
      <c r="F7751">
        <v>2</v>
      </c>
      <c r="G7751">
        <v>0</v>
      </c>
      <c r="H7751">
        <v>58.505200000000002</v>
      </c>
      <c r="I7751" t="s">
        <v>44</v>
      </c>
      <c r="J7751" t="s">
        <v>58</v>
      </c>
      <c r="K7751" t="s">
        <v>3097</v>
      </c>
      <c r="L7751" t="s">
        <v>35</v>
      </c>
      <c r="M7751" t="s">
        <v>289</v>
      </c>
      <c r="N7751" t="s">
        <v>1001</v>
      </c>
      <c r="O7751">
        <f t="shared" si="121"/>
        <v>2015</v>
      </c>
    </row>
    <row r="7752" spans="1:15" x14ac:dyDescent="0.3">
      <c r="A7752" t="s">
        <v>8834</v>
      </c>
      <c r="B7752" s="7">
        <v>42173</v>
      </c>
      <c r="C7752" t="s">
        <v>1265</v>
      </c>
      <c r="D7752" t="s">
        <v>596</v>
      </c>
      <c r="E7752">
        <v>34.6</v>
      </c>
      <c r="F7752">
        <v>2</v>
      </c>
      <c r="G7752">
        <v>0</v>
      </c>
      <c r="H7752">
        <v>16.608000000000001</v>
      </c>
      <c r="I7752" t="s">
        <v>44</v>
      </c>
      <c r="J7752" t="s">
        <v>73</v>
      </c>
      <c r="K7752" t="s">
        <v>597</v>
      </c>
      <c r="L7752" t="s">
        <v>35</v>
      </c>
      <c r="M7752" t="s">
        <v>289</v>
      </c>
      <c r="N7752" t="s">
        <v>1001</v>
      </c>
      <c r="O7752">
        <f t="shared" si="121"/>
        <v>2015</v>
      </c>
    </row>
    <row r="7753" spans="1:15" x14ac:dyDescent="0.3">
      <c r="A7753" t="s">
        <v>8834</v>
      </c>
      <c r="B7753" s="7">
        <v>42173</v>
      </c>
      <c r="C7753" t="s">
        <v>1265</v>
      </c>
      <c r="D7753" t="s">
        <v>1695</v>
      </c>
      <c r="E7753">
        <v>467.97</v>
      </c>
      <c r="F7753">
        <v>3</v>
      </c>
      <c r="G7753">
        <v>0</v>
      </c>
      <c r="H7753">
        <v>140.39099999999999</v>
      </c>
      <c r="I7753" t="s">
        <v>69</v>
      </c>
      <c r="J7753" t="s">
        <v>70</v>
      </c>
      <c r="K7753" t="s">
        <v>1696</v>
      </c>
      <c r="L7753" t="s">
        <v>35</v>
      </c>
      <c r="M7753" t="s">
        <v>289</v>
      </c>
      <c r="N7753" t="s">
        <v>1001</v>
      </c>
      <c r="O7753">
        <f t="shared" si="121"/>
        <v>2015</v>
      </c>
    </row>
    <row r="7754" spans="1:15" x14ac:dyDescent="0.3">
      <c r="A7754" t="s">
        <v>8834</v>
      </c>
      <c r="B7754" s="7">
        <v>42173</v>
      </c>
      <c r="C7754" t="s">
        <v>1265</v>
      </c>
      <c r="D7754" t="s">
        <v>2504</v>
      </c>
      <c r="E7754">
        <v>33.020000000000003</v>
      </c>
      <c r="F7754">
        <v>2</v>
      </c>
      <c r="G7754">
        <v>0</v>
      </c>
      <c r="H7754">
        <v>15.849600000000001</v>
      </c>
      <c r="I7754" t="s">
        <v>44</v>
      </c>
      <c r="J7754" t="s">
        <v>73</v>
      </c>
      <c r="K7754" t="s">
        <v>2505</v>
      </c>
      <c r="L7754" t="s">
        <v>35</v>
      </c>
      <c r="M7754" t="s">
        <v>289</v>
      </c>
      <c r="N7754" t="s">
        <v>1001</v>
      </c>
      <c r="O7754">
        <f t="shared" si="121"/>
        <v>2015</v>
      </c>
    </row>
    <row r="7755" spans="1:15" x14ac:dyDescent="0.3">
      <c r="A7755" t="s">
        <v>8835</v>
      </c>
      <c r="B7755" s="7">
        <v>42338</v>
      </c>
      <c r="C7755" t="s">
        <v>3303</v>
      </c>
      <c r="D7755" t="s">
        <v>5377</v>
      </c>
      <c r="E7755">
        <v>17.088000000000001</v>
      </c>
      <c r="F7755">
        <v>2</v>
      </c>
      <c r="G7755">
        <v>0.2</v>
      </c>
      <c r="H7755">
        <v>1.0680000000000001</v>
      </c>
      <c r="I7755" t="s">
        <v>32</v>
      </c>
      <c r="J7755" t="s">
        <v>63</v>
      </c>
      <c r="K7755" t="s">
        <v>5378</v>
      </c>
      <c r="L7755" t="s">
        <v>35</v>
      </c>
      <c r="M7755" t="s">
        <v>87</v>
      </c>
      <c r="N7755" t="s">
        <v>1347</v>
      </c>
      <c r="O7755">
        <f t="shared" si="121"/>
        <v>2015</v>
      </c>
    </row>
    <row r="7756" spans="1:15" x14ac:dyDescent="0.3">
      <c r="A7756" t="s">
        <v>8836</v>
      </c>
      <c r="B7756" s="7">
        <v>42359</v>
      </c>
      <c r="C7756" t="s">
        <v>2483</v>
      </c>
      <c r="D7756" t="s">
        <v>2981</v>
      </c>
      <c r="E7756">
        <v>3.008</v>
      </c>
      <c r="F7756">
        <v>2</v>
      </c>
      <c r="G7756">
        <v>0.2</v>
      </c>
      <c r="H7756">
        <v>0.33839999999999998</v>
      </c>
      <c r="I7756" t="s">
        <v>44</v>
      </c>
      <c r="J7756" t="s">
        <v>66</v>
      </c>
      <c r="K7756" t="s">
        <v>2982</v>
      </c>
      <c r="L7756" t="s">
        <v>137</v>
      </c>
      <c r="M7756" t="s">
        <v>445</v>
      </c>
      <c r="N7756" t="s">
        <v>446</v>
      </c>
      <c r="O7756">
        <f t="shared" si="121"/>
        <v>2015</v>
      </c>
    </row>
    <row r="7757" spans="1:15" x14ac:dyDescent="0.3">
      <c r="A7757" t="s">
        <v>8837</v>
      </c>
      <c r="B7757" s="7">
        <v>43056</v>
      </c>
      <c r="C7757" t="s">
        <v>1793</v>
      </c>
      <c r="D7757" t="s">
        <v>8838</v>
      </c>
      <c r="E7757">
        <v>268.24</v>
      </c>
      <c r="F7757">
        <v>7</v>
      </c>
      <c r="G7757">
        <v>0.2</v>
      </c>
      <c r="H7757">
        <v>93.884</v>
      </c>
      <c r="I7757" t="s">
        <v>44</v>
      </c>
      <c r="J7757" t="s">
        <v>85</v>
      </c>
      <c r="K7757" t="s">
        <v>8839</v>
      </c>
      <c r="L7757" t="s">
        <v>35</v>
      </c>
      <c r="M7757" t="s">
        <v>87</v>
      </c>
      <c r="N7757" t="s">
        <v>419</v>
      </c>
      <c r="O7757">
        <f t="shared" si="121"/>
        <v>2017</v>
      </c>
    </row>
    <row r="7758" spans="1:15" x14ac:dyDescent="0.3">
      <c r="A7758" t="s">
        <v>8837</v>
      </c>
      <c r="B7758" s="7">
        <v>43056</v>
      </c>
      <c r="C7758" t="s">
        <v>1793</v>
      </c>
      <c r="D7758" t="s">
        <v>2129</v>
      </c>
      <c r="E7758">
        <v>431.16</v>
      </c>
      <c r="F7758">
        <v>5</v>
      </c>
      <c r="G7758">
        <v>0.2</v>
      </c>
      <c r="H7758">
        <v>107.79</v>
      </c>
      <c r="I7758" t="s">
        <v>69</v>
      </c>
      <c r="J7758" t="s">
        <v>148</v>
      </c>
      <c r="K7758" t="s">
        <v>2130</v>
      </c>
      <c r="L7758" t="s">
        <v>35</v>
      </c>
      <c r="M7758" t="s">
        <v>87</v>
      </c>
      <c r="N7758" t="s">
        <v>419</v>
      </c>
      <c r="O7758">
        <f t="shared" si="121"/>
        <v>2017</v>
      </c>
    </row>
    <row r="7759" spans="1:15" x14ac:dyDescent="0.3">
      <c r="A7759" t="s">
        <v>8840</v>
      </c>
      <c r="B7759" s="7">
        <v>43052</v>
      </c>
      <c r="C7759" t="s">
        <v>3021</v>
      </c>
      <c r="D7759" t="s">
        <v>224</v>
      </c>
      <c r="E7759">
        <v>43.6</v>
      </c>
      <c r="F7759">
        <v>4</v>
      </c>
      <c r="G7759">
        <v>0</v>
      </c>
      <c r="H7759">
        <v>12.208</v>
      </c>
      <c r="I7759" t="s">
        <v>69</v>
      </c>
      <c r="J7759" t="s">
        <v>70</v>
      </c>
      <c r="K7759" t="s">
        <v>225</v>
      </c>
      <c r="L7759" t="s">
        <v>137</v>
      </c>
      <c r="M7759" t="s">
        <v>243</v>
      </c>
      <c r="N7759" t="s">
        <v>3043</v>
      </c>
      <c r="O7759">
        <f t="shared" si="121"/>
        <v>2017</v>
      </c>
    </row>
    <row r="7760" spans="1:15" x14ac:dyDescent="0.3">
      <c r="A7760" t="s">
        <v>8840</v>
      </c>
      <c r="B7760" s="7">
        <v>43052</v>
      </c>
      <c r="C7760" t="s">
        <v>3021</v>
      </c>
      <c r="D7760" t="s">
        <v>7049</v>
      </c>
      <c r="E7760">
        <v>154.94999999999999</v>
      </c>
      <c r="F7760">
        <v>3</v>
      </c>
      <c r="G7760">
        <v>0</v>
      </c>
      <c r="H7760">
        <v>30.99</v>
      </c>
      <c r="I7760" t="s">
        <v>32</v>
      </c>
      <c r="J7760" t="s">
        <v>63</v>
      </c>
      <c r="K7760" t="s">
        <v>7050</v>
      </c>
      <c r="L7760" t="s">
        <v>137</v>
      </c>
      <c r="M7760" t="s">
        <v>243</v>
      </c>
      <c r="N7760" t="s">
        <v>3043</v>
      </c>
      <c r="O7760">
        <f t="shared" si="121"/>
        <v>2017</v>
      </c>
    </row>
    <row r="7761" spans="1:15" x14ac:dyDescent="0.3">
      <c r="A7761" t="s">
        <v>8841</v>
      </c>
      <c r="B7761" s="7">
        <v>42667</v>
      </c>
      <c r="C7761" t="s">
        <v>5642</v>
      </c>
      <c r="D7761" t="s">
        <v>3203</v>
      </c>
      <c r="E7761">
        <v>15.552</v>
      </c>
      <c r="F7761">
        <v>3</v>
      </c>
      <c r="G7761">
        <v>0.2</v>
      </c>
      <c r="H7761">
        <v>5.4432</v>
      </c>
      <c r="I7761" t="s">
        <v>44</v>
      </c>
      <c r="J7761" t="s">
        <v>85</v>
      </c>
      <c r="K7761" t="s">
        <v>3204</v>
      </c>
      <c r="L7761" t="s">
        <v>99</v>
      </c>
      <c r="M7761" t="s">
        <v>100</v>
      </c>
      <c r="N7761" t="s">
        <v>171</v>
      </c>
      <c r="O7761">
        <f t="shared" si="121"/>
        <v>2016</v>
      </c>
    </row>
    <row r="7762" spans="1:15" x14ac:dyDescent="0.3">
      <c r="A7762" t="s">
        <v>8842</v>
      </c>
      <c r="B7762" s="7">
        <v>41979</v>
      </c>
      <c r="C7762" t="s">
        <v>7577</v>
      </c>
      <c r="D7762" t="s">
        <v>3288</v>
      </c>
      <c r="E7762">
        <v>42.207999999999998</v>
      </c>
      <c r="F7762">
        <v>2</v>
      </c>
      <c r="G7762">
        <v>0.2</v>
      </c>
      <c r="H7762">
        <v>13.717599999999999</v>
      </c>
      <c r="I7762" t="s">
        <v>44</v>
      </c>
      <c r="J7762" t="s">
        <v>85</v>
      </c>
      <c r="K7762" t="s">
        <v>3289</v>
      </c>
      <c r="L7762" t="s">
        <v>35</v>
      </c>
      <c r="M7762" t="s">
        <v>303</v>
      </c>
      <c r="N7762" t="s">
        <v>304</v>
      </c>
      <c r="O7762">
        <f t="shared" si="121"/>
        <v>2014</v>
      </c>
    </row>
    <row r="7763" spans="1:15" x14ac:dyDescent="0.3">
      <c r="A7763" t="s">
        <v>8843</v>
      </c>
      <c r="B7763" s="7">
        <v>43072</v>
      </c>
      <c r="C7763" t="s">
        <v>1099</v>
      </c>
      <c r="D7763" t="s">
        <v>4062</v>
      </c>
      <c r="E7763">
        <v>10.368</v>
      </c>
      <c r="F7763">
        <v>2</v>
      </c>
      <c r="G7763">
        <v>0.2</v>
      </c>
      <c r="H7763">
        <v>3.6288</v>
      </c>
      <c r="I7763" t="s">
        <v>44</v>
      </c>
      <c r="J7763" t="s">
        <v>85</v>
      </c>
      <c r="K7763" t="s">
        <v>4063</v>
      </c>
      <c r="L7763" t="s">
        <v>99</v>
      </c>
      <c r="M7763" t="s">
        <v>100</v>
      </c>
      <c r="N7763" t="s">
        <v>3827</v>
      </c>
      <c r="O7763">
        <f t="shared" si="121"/>
        <v>2017</v>
      </c>
    </row>
    <row r="7764" spans="1:15" x14ac:dyDescent="0.3">
      <c r="A7764" t="s">
        <v>8844</v>
      </c>
      <c r="B7764" s="7">
        <v>43004</v>
      </c>
      <c r="C7764" t="s">
        <v>2611</v>
      </c>
      <c r="D7764" t="s">
        <v>3718</v>
      </c>
      <c r="E7764">
        <v>2.2240000000000002</v>
      </c>
      <c r="F7764">
        <v>1</v>
      </c>
      <c r="G7764">
        <v>0.2</v>
      </c>
      <c r="H7764">
        <v>0.55600000000000005</v>
      </c>
      <c r="I7764" t="s">
        <v>44</v>
      </c>
      <c r="J7764" t="s">
        <v>66</v>
      </c>
      <c r="K7764" t="s">
        <v>3719</v>
      </c>
      <c r="L7764" t="s">
        <v>47</v>
      </c>
      <c r="M7764" t="s">
        <v>378</v>
      </c>
      <c r="N7764" t="s">
        <v>1744</v>
      </c>
      <c r="O7764">
        <f t="shared" si="121"/>
        <v>2017</v>
      </c>
    </row>
    <row r="7765" spans="1:15" x14ac:dyDescent="0.3">
      <c r="A7765" t="s">
        <v>8845</v>
      </c>
      <c r="B7765" s="7">
        <v>42038</v>
      </c>
      <c r="C7765" t="s">
        <v>2779</v>
      </c>
      <c r="D7765" t="s">
        <v>5421</v>
      </c>
      <c r="E7765">
        <v>74.52</v>
      </c>
      <c r="F7765">
        <v>9</v>
      </c>
      <c r="G7765">
        <v>0</v>
      </c>
      <c r="H7765">
        <v>35.0244</v>
      </c>
      <c r="I7765" t="s">
        <v>44</v>
      </c>
      <c r="J7765" t="s">
        <v>159</v>
      </c>
      <c r="K7765" t="s">
        <v>591</v>
      </c>
      <c r="L7765" t="s">
        <v>35</v>
      </c>
      <c r="M7765" t="s">
        <v>1129</v>
      </c>
      <c r="N7765" t="s">
        <v>446</v>
      </c>
      <c r="O7765">
        <f t="shared" si="121"/>
        <v>2015</v>
      </c>
    </row>
    <row r="7766" spans="1:15" x14ac:dyDescent="0.3">
      <c r="A7766" t="s">
        <v>8846</v>
      </c>
      <c r="B7766" s="7">
        <v>42959</v>
      </c>
      <c r="C7766" t="s">
        <v>1355</v>
      </c>
      <c r="D7766" t="s">
        <v>1751</v>
      </c>
      <c r="E7766">
        <v>17.52</v>
      </c>
      <c r="F7766">
        <v>3</v>
      </c>
      <c r="G7766">
        <v>0</v>
      </c>
      <c r="H7766">
        <v>5.2560000000000002</v>
      </c>
      <c r="I7766" t="s">
        <v>44</v>
      </c>
      <c r="J7766" t="s">
        <v>66</v>
      </c>
      <c r="K7766" t="s">
        <v>1752</v>
      </c>
      <c r="L7766" t="s">
        <v>137</v>
      </c>
      <c r="M7766" t="s">
        <v>2405</v>
      </c>
      <c r="N7766" t="s">
        <v>347</v>
      </c>
      <c r="O7766">
        <f t="shared" si="121"/>
        <v>2017</v>
      </c>
    </row>
    <row r="7767" spans="1:15" x14ac:dyDescent="0.3">
      <c r="A7767" t="s">
        <v>8846</v>
      </c>
      <c r="B7767" s="7">
        <v>42959</v>
      </c>
      <c r="C7767" t="s">
        <v>1355</v>
      </c>
      <c r="D7767" t="s">
        <v>1406</v>
      </c>
      <c r="E7767">
        <v>1779.9</v>
      </c>
      <c r="F7767">
        <v>5</v>
      </c>
      <c r="G7767">
        <v>0</v>
      </c>
      <c r="H7767">
        <v>373.779</v>
      </c>
      <c r="I7767" t="s">
        <v>32</v>
      </c>
      <c r="J7767" t="s">
        <v>39</v>
      </c>
      <c r="K7767" t="s">
        <v>1407</v>
      </c>
      <c r="L7767" t="s">
        <v>137</v>
      </c>
      <c r="M7767" t="s">
        <v>2405</v>
      </c>
      <c r="N7767" t="s">
        <v>347</v>
      </c>
      <c r="O7767">
        <f t="shared" si="121"/>
        <v>2017</v>
      </c>
    </row>
    <row r="7768" spans="1:15" x14ac:dyDescent="0.3">
      <c r="A7768" t="s">
        <v>8846</v>
      </c>
      <c r="B7768" s="7">
        <v>42959</v>
      </c>
      <c r="C7768" t="s">
        <v>1355</v>
      </c>
      <c r="D7768" t="s">
        <v>1385</v>
      </c>
      <c r="E7768">
        <v>219.9</v>
      </c>
      <c r="F7768">
        <v>5</v>
      </c>
      <c r="G7768">
        <v>0</v>
      </c>
      <c r="H7768">
        <v>59.372999999999998</v>
      </c>
      <c r="I7768" t="s">
        <v>44</v>
      </c>
      <c r="J7768" t="s">
        <v>66</v>
      </c>
      <c r="K7768" t="s">
        <v>1386</v>
      </c>
      <c r="L7768" t="s">
        <v>137</v>
      </c>
      <c r="M7768" t="s">
        <v>2405</v>
      </c>
      <c r="N7768" t="s">
        <v>347</v>
      </c>
      <c r="O7768">
        <f t="shared" si="121"/>
        <v>2017</v>
      </c>
    </row>
    <row r="7769" spans="1:15" x14ac:dyDescent="0.3">
      <c r="A7769" t="s">
        <v>8847</v>
      </c>
      <c r="B7769" s="7">
        <v>42240</v>
      </c>
      <c r="C7769" t="s">
        <v>1195</v>
      </c>
      <c r="D7769" t="s">
        <v>330</v>
      </c>
      <c r="E7769">
        <v>7.1520000000000001</v>
      </c>
      <c r="F7769">
        <v>3</v>
      </c>
      <c r="G7769">
        <v>0.2</v>
      </c>
      <c r="H7769">
        <v>0.71519999999999995</v>
      </c>
      <c r="I7769" t="s">
        <v>44</v>
      </c>
      <c r="J7769" t="s">
        <v>66</v>
      </c>
      <c r="K7769" t="s">
        <v>331</v>
      </c>
      <c r="L7769" t="s">
        <v>47</v>
      </c>
      <c r="M7769" t="s">
        <v>378</v>
      </c>
      <c r="N7769" t="s">
        <v>379</v>
      </c>
      <c r="O7769">
        <f t="shared" si="121"/>
        <v>2015</v>
      </c>
    </row>
    <row r="7770" spans="1:15" x14ac:dyDescent="0.3">
      <c r="A7770" t="s">
        <v>8848</v>
      </c>
      <c r="B7770" s="7">
        <v>43051</v>
      </c>
      <c r="C7770" t="s">
        <v>3291</v>
      </c>
      <c r="D7770" t="s">
        <v>2241</v>
      </c>
      <c r="E7770">
        <v>26.72</v>
      </c>
      <c r="F7770">
        <v>5</v>
      </c>
      <c r="G7770">
        <v>0.2</v>
      </c>
      <c r="H7770">
        <v>9.3520000000000003</v>
      </c>
      <c r="I7770" t="s">
        <v>44</v>
      </c>
      <c r="J7770" t="s">
        <v>85</v>
      </c>
      <c r="K7770" t="s">
        <v>2242</v>
      </c>
      <c r="L7770" t="s">
        <v>35</v>
      </c>
      <c r="M7770" t="s">
        <v>55</v>
      </c>
      <c r="N7770" t="s">
        <v>5009</v>
      </c>
      <c r="O7770">
        <f t="shared" si="121"/>
        <v>2017</v>
      </c>
    </row>
    <row r="7771" spans="1:15" x14ac:dyDescent="0.3">
      <c r="A7771" t="s">
        <v>8849</v>
      </c>
      <c r="B7771" s="7">
        <v>42583</v>
      </c>
      <c r="C7771" t="s">
        <v>1014</v>
      </c>
      <c r="D7771" t="s">
        <v>4052</v>
      </c>
      <c r="E7771">
        <v>1039.7280000000001</v>
      </c>
      <c r="F7771">
        <v>2</v>
      </c>
      <c r="G7771">
        <v>0.2</v>
      </c>
      <c r="H7771">
        <v>90.976200000000006</v>
      </c>
      <c r="I7771" t="s">
        <v>69</v>
      </c>
      <c r="J7771" t="s">
        <v>70</v>
      </c>
      <c r="K7771" t="s">
        <v>4053</v>
      </c>
      <c r="L7771" t="s">
        <v>47</v>
      </c>
      <c r="M7771" t="s">
        <v>48</v>
      </c>
      <c r="N7771" t="s">
        <v>2512</v>
      </c>
      <c r="O7771">
        <f t="shared" si="121"/>
        <v>2016</v>
      </c>
    </row>
    <row r="7772" spans="1:15" x14ac:dyDescent="0.3">
      <c r="A7772" t="s">
        <v>8849</v>
      </c>
      <c r="B7772" s="7">
        <v>42583</v>
      </c>
      <c r="C7772" t="s">
        <v>1014</v>
      </c>
      <c r="D7772" t="s">
        <v>75</v>
      </c>
      <c r="E7772">
        <v>45.96</v>
      </c>
      <c r="F7772">
        <v>2</v>
      </c>
      <c r="G7772">
        <v>0</v>
      </c>
      <c r="H7772">
        <v>13.788</v>
      </c>
      <c r="I7772" t="s">
        <v>44</v>
      </c>
      <c r="J7772" t="s">
        <v>76</v>
      </c>
      <c r="K7772" t="s">
        <v>77</v>
      </c>
      <c r="L7772" t="s">
        <v>47</v>
      </c>
      <c r="M7772" t="s">
        <v>48</v>
      </c>
      <c r="N7772" t="s">
        <v>2512</v>
      </c>
      <c r="O7772">
        <f t="shared" si="121"/>
        <v>2016</v>
      </c>
    </row>
    <row r="7773" spans="1:15" x14ac:dyDescent="0.3">
      <c r="A7773" t="s">
        <v>8850</v>
      </c>
      <c r="B7773" s="7">
        <v>42699</v>
      </c>
      <c r="C7773" t="s">
        <v>3494</v>
      </c>
      <c r="D7773" t="s">
        <v>2367</v>
      </c>
      <c r="E7773">
        <v>456.58800000000002</v>
      </c>
      <c r="F7773">
        <v>2</v>
      </c>
      <c r="G7773">
        <v>0.7</v>
      </c>
      <c r="H7773">
        <v>-304.392</v>
      </c>
      <c r="I7773" t="s">
        <v>44</v>
      </c>
      <c r="J7773" t="s">
        <v>73</v>
      </c>
      <c r="K7773" t="s">
        <v>2368</v>
      </c>
      <c r="L7773" t="s">
        <v>137</v>
      </c>
      <c r="M7773" t="s">
        <v>445</v>
      </c>
      <c r="N7773" t="s">
        <v>2173</v>
      </c>
      <c r="O7773">
        <f t="shared" si="121"/>
        <v>2016</v>
      </c>
    </row>
    <row r="7774" spans="1:15" x14ac:dyDescent="0.3">
      <c r="A7774" t="s">
        <v>8850</v>
      </c>
      <c r="B7774" s="7">
        <v>42699</v>
      </c>
      <c r="C7774" t="s">
        <v>3494</v>
      </c>
      <c r="D7774" t="s">
        <v>5660</v>
      </c>
      <c r="E7774">
        <v>4499.9849999999997</v>
      </c>
      <c r="F7774">
        <v>5</v>
      </c>
      <c r="G7774">
        <v>0.7</v>
      </c>
      <c r="H7774">
        <v>-6599.9780000000001</v>
      </c>
      <c r="I7774" t="s">
        <v>69</v>
      </c>
      <c r="J7774" t="s">
        <v>604</v>
      </c>
      <c r="K7774" t="s">
        <v>5661</v>
      </c>
      <c r="L7774" t="s">
        <v>137</v>
      </c>
      <c r="M7774" t="s">
        <v>445</v>
      </c>
      <c r="N7774" t="s">
        <v>2173</v>
      </c>
      <c r="O7774">
        <f t="shared" si="121"/>
        <v>2016</v>
      </c>
    </row>
    <row r="7775" spans="1:15" x14ac:dyDescent="0.3">
      <c r="A7775" t="s">
        <v>8850</v>
      </c>
      <c r="B7775" s="7">
        <v>42699</v>
      </c>
      <c r="C7775" t="s">
        <v>3494</v>
      </c>
      <c r="D7775" t="s">
        <v>8851</v>
      </c>
      <c r="E7775">
        <v>59.975999999999999</v>
      </c>
      <c r="F7775">
        <v>3</v>
      </c>
      <c r="G7775">
        <v>0.2</v>
      </c>
      <c r="H7775">
        <v>11.995200000000001</v>
      </c>
      <c r="I7775" t="s">
        <v>69</v>
      </c>
      <c r="J7775" t="s">
        <v>148</v>
      </c>
      <c r="K7775" t="s">
        <v>8852</v>
      </c>
      <c r="L7775" t="s">
        <v>137</v>
      </c>
      <c r="M7775" t="s">
        <v>445</v>
      </c>
      <c r="N7775" t="s">
        <v>2173</v>
      </c>
      <c r="O7775">
        <f t="shared" si="121"/>
        <v>2016</v>
      </c>
    </row>
    <row r="7776" spans="1:15" x14ac:dyDescent="0.3">
      <c r="A7776" t="s">
        <v>8853</v>
      </c>
      <c r="B7776" s="7">
        <v>42473</v>
      </c>
      <c r="C7776" t="s">
        <v>6359</v>
      </c>
      <c r="D7776" t="s">
        <v>158</v>
      </c>
      <c r="E7776">
        <v>6.12</v>
      </c>
      <c r="F7776">
        <v>3</v>
      </c>
      <c r="G7776">
        <v>0</v>
      </c>
      <c r="H7776">
        <v>2.8763999999999998</v>
      </c>
      <c r="I7776" t="s">
        <v>44</v>
      </c>
      <c r="J7776" t="s">
        <v>159</v>
      </c>
      <c r="K7776" t="s">
        <v>160</v>
      </c>
      <c r="L7776" t="s">
        <v>47</v>
      </c>
      <c r="M7776" t="s">
        <v>48</v>
      </c>
      <c r="N7776" t="s">
        <v>120</v>
      </c>
      <c r="O7776">
        <f t="shared" si="121"/>
        <v>2016</v>
      </c>
    </row>
    <row r="7777" spans="1:15" x14ac:dyDescent="0.3">
      <c r="A7777" t="s">
        <v>8854</v>
      </c>
      <c r="B7777" s="7">
        <v>42000</v>
      </c>
      <c r="C7777" t="s">
        <v>3867</v>
      </c>
      <c r="D7777" t="s">
        <v>6588</v>
      </c>
      <c r="E7777">
        <v>10.98</v>
      </c>
      <c r="F7777">
        <v>1</v>
      </c>
      <c r="G7777">
        <v>0</v>
      </c>
      <c r="H7777">
        <v>2.9645999999999999</v>
      </c>
      <c r="I7777" t="s">
        <v>44</v>
      </c>
      <c r="J7777" t="s">
        <v>76</v>
      </c>
      <c r="K7777" t="s">
        <v>1263</v>
      </c>
      <c r="L7777" t="s">
        <v>47</v>
      </c>
      <c r="M7777" t="s">
        <v>48</v>
      </c>
      <c r="N7777" t="s">
        <v>7188</v>
      </c>
      <c r="O7777">
        <f t="shared" si="121"/>
        <v>2014</v>
      </c>
    </row>
    <row r="7778" spans="1:15" x14ac:dyDescent="0.3">
      <c r="A7778" t="s">
        <v>8854</v>
      </c>
      <c r="B7778" s="7">
        <v>42000</v>
      </c>
      <c r="C7778" t="s">
        <v>3867</v>
      </c>
      <c r="D7778" t="s">
        <v>7120</v>
      </c>
      <c r="E7778">
        <v>7.86</v>
      </c>
      <c r="F7778">
        <v>3</v>
      </c>
      <c r="G7778">
        <v>0</v>
      </c>
      <c r="H7778">
        <v>3.6156000000000001</v>
      </c>
      <c r="I7778" t="s">
        <v>44</v>
      </c>
      <c r="J7778" t="s">
        <v>241</v>
      </c>
      <c r="K7778" t="s">
        <v>500</v>
      </c>
      <c r="L7778" t="s">
        <v>47</v>
      </c>
      <c r="M7778" t="s">
        <v>48</v>
      </c>
      <c r="N7778" t="s">
        <v>7188</v>
      </c>
      <c r="O7778">
        <f t="shared" si="121"/>
        <v>2014</v>
      </c>
    </row>
    <row r="7779" spans="1:15" x14ac:dyDescent="0.3">
      <c r="A7779" t="s">
        <v>8854</v>
      </c>
      <c r="B7779" s="7">
        <v>42000</v>
      </c>
      <c r="C7779" t="s">
        <v>3867</v>
      </c>
      <c r="D7779" t="s">
        <v>1563</v>
      </c>
      <c r="E7779">
        <v>51.45</v>
      </c>
      <c r="F7779">
        <v>3</v>
      </c>
      <c r="G7779">
        <v>0</v>
      </c>
      <c r="H7779">
        <v>13.891500000000001</v>
      </c>
      <c r="I7779" t="s">
        <v>44</v>
      </c>
      <c r="J7779" t="s">
        <v>58</v>
      </c>
      <c r="K7779" t="s">
        <v>1564</v>
      </c>
      <c r="L7779" t="s">
        <v>47</v>
      </c>
      <c r="M7779" t="s">
        <v>48</v>
      </c>
      <c r="N7779" t="s">
        <v>7188</v>
      </c>
      <c r="O7779">
        <f t="shared" si="121"/>
        <v>2014</v>
      </c>
    </row>
    <row r="7780" spans="1:15" x14ac:dyDescent="0.3">
      <c r="A7780" t="s">
        <v>8854</v>
      </c>
      <c r="B7780" s="7">
        <v>42000</v>
      </c>
      <c r="C7780" t="s">
        <v>3867</v>
      </c>
      <c r="D7780" t="s">
        <v>3810</v>
      </c>
      <c r="E7780">
        <v>37.055999999999997</v>
      </c>
      <c r="F7780">
        <v>3</v>
      </c>
      <c r="G7780">
        <v>0.2</v>
      </c>
      <c r="H7780">
        <v>13.896000000000001</v>
      </c>
      <c r="I7780" t="s">
        <v>44</v>
      </c>
      <c r="J7780" t="s">
        <v>73</v>
      </c>
      <c r="K7780" t="s">
        <v>3811</v>
      </c>
      <c r="L7780" t="s">
        <v>47</v>
      </c>
      <c r="M7780" t="s">
        <v>48</v>
      </c>
      <c r="N7780" t="s">
        <v>7188</v>
      </c>
      <c r="O7780">
        <f t="shared" si="121"/>
        <v>2014</v>
      </c>
    </row>
    <row r="7781" spans="1:15" x14ac:dyDescent="0.3">
      <c r="A7781" t="s">
        <v>8855</v>
      </c>
      <c r="B7781" s="7">
        <v>42478</v>
      </c>
      <c r="C7781" t="s">
        <v>1261</v>
      </c>
      <c r="D7781" t="s">
        <v>1623</v>
      </c>
      <c r="E7781">
        <v>203.92</v>
      </c>
      <c r="F7781">
        <v>4</v>
      </c>
      <c r="G7781">
        <v>0</v>
      </c>
      <c r="H7781">
        <v>55.058399999999999</v>
      </c>
      <c r="I7781" t="s">
        <v>44</v>
      </c>
      <c r="J7781" t="s">
        <v>76</v>
      </c>
      <c r="K7781" t="s">
        <v>1624</v>
      </c>
      <c r="L7781" t="s">
        <v>35</v>
      </c>
      <c r="M7781" t="s">
        <v>289</v>
      </c>
      <c r="N7781" t="s">
        <v>4312</v>
      </c>
      <c r="O7781">
        <f t="shared" si="121"/>
        <v>2016</v>
      </c>
    </row>
    <row r="7782" spans="1:15" x14ac:dyDescent="0.3">
      <c r="A7782" t="s">
        <v>8855</v>
      </c>
      <c r="B7782" s="7">
        <v>42478</v>
      </c>
      <c r="C7782" t="s">
        <v>1261</v>
      </c>
      <c r="D7782" t="s">
        <v>4175</v>
      </c>
      <c r="E7782">
        <v>29.56</v>
      </c>
      <c r="F7782">
        <v>4</v>
      </c>
      <c r="G7782">
        <v>0</v>
      </c>
      <c r="H7782">
        <v>7.9812000000000003</v>
      </c>
      <c r="I7782" t="s">
        <v>69</v>
      </c>
      <c r="J7782" t="s">
        <v>70</v>
      </c>
      <c r="K7782" t="s">
        <v>4176</v>
      </c>
      <c r="L7782" t="s">
        <v>35</v>
      </c>
      <c r="M7782" t="s">
        <v>289</v>
      </c>
      <c r="N7782" t="s">
        <v>4312</v>
      </c>
      <c r="O7782">
        <f t="shared" si="121"/>
        <v>2016</v>
      </c>
    </row>
    <row r="7783" spans="1:15" x14ac:dyDescent="0.3">
      <c r="A7783" t="s">
        <v>8856</v>
      </c>
      <c r="B7783" s="7">
        <v>42071</v>
      </c>
      <c r="C7783" t="s">
        <v>2779</v>
      </c>
      <c r="D7783" t="s">
        <v>977</v>
      </c>
      <c r="E7783">
        <v>8.5679999999999996</v>
      </c>
      <c r="F7783">
        <v>3</v>
      </c>
      <c r="G7783">
        <v>0.8</v>
      </c>
      <c r="H7783">
        <v>-14.5656</v>
      </c>
      <c r="I7783" t="s">
        <v>44</v>
      </c>
      <c r="J7783" t="s">
        <v>73</v>
      </c>
      <c r="K7783" t="s">
        <v>978</v>
      </c>
      <c r="L7783" t="s">
        <v>99</v>
      </c>
      <c r="M7783" t="s">
        <v>193</v>
      </c>
      <c r="N7783" t="s">
        <v>276</v>
      </c>
      <c r="O7783">
        <f t="shared" si="121"/>
        <v>2015</v>
      </c>
    </row>
    <row r="7784" spans="1:15" x14ac:dyDescent="0.3">
      <c r="A7784" t="s">
        <v>8857</v>
      </c>
      <c r="B7784" s="7">
        <v>42678</v>
      </c>
      <c r="C7784" t="s">
        <v>389</v>
      </c>
      <c r="D7784" t="s">
        <v>357</v>
      </c>
      <c r="E7784">
        <v>45.247999999999998</v>
      </c>
      <c r="F7784">
        <v>2</v>
      </c>
      <c r="G7784">
        <v>0.2</v>
      </c>
      <c r="H7784">
        <v>3.9592000000000001</v>
      </c>
      <c r="I7784" t="s">
        <v>44</v>
      </c>
      <c r="J7784" t="s">
        <v>58</v>
      </c>
      <c r="K7784" t="s">
        <v>358</v>
      </c>
      <c r="L7784" t="s">
        <v>35</v>
      </c>
      <c r="M7784" t="s">
        <v>87</v>
      </c>
      <c r="N7784" t="s">
        <v>419</v>
      </c>
      <c r="O7784">
        <f t="shared" si="121"/>
        <v>2016</v>
      </c>
    </row>
    <row r="7785" spans="1:15" x14ac:dyDescent="0.3">
      <c r="A7785" t="s">
        <v>8857</v>
      </c>
      <c r="B7785" s="7">
        <v>42678</v>
      </c>
      <c r="C7785" t="s">
        <v>389</v>
      </c>
      <c r="D7785" t="s">
        <v>980</v>
      </c>
      <c r="E7785">
        <v>876.3</v>
      </c>
      <c r="F7785">
        <v>10</v>
      </c>
      <c r="G7785">
        <v>0.4</v>
      </c>
      <c r="H7785">
        <v>-292.10000000000002</v>
      </c>
      <c r="I7785" t="s">
        <v>32</v>
      </c>
      <c r="J7785" t="s">
        <v>53</v>
      </c>
      <c r="K7785" t="s">
        <v>981</v>
      </c>
      <c r="L7785" t="s">
        <v>35</v>
      </c>
      <c r="M7785" t="s">
        <v>87</v>
      </c>
      <c r="N7785" t="s">
        <v>419</v>
      </c>
      <c r="O7785">
        <f t="shared" si="121"/>
        <v>2016</v>
      </c>
    </row>
    <row r="7786" spans="1:15" x14ac:dyDescent="0.3">
      <c r="A7786" t="s">
        <v>8857</v>
      </c>
      <c r="B7786" s="7">
        <v>42678</v>
      </c>
      <c r="C7786" t="s">
        <v>389</v>
      </c>
      <c r="D7786" t="s">
        <v>1422</v>
      </c>
      <c r="E7786">
        <v>185.376</v>
      </c>
      <c r="F7786">
        <v>2</v>
      </c>
      <c r="G7786">
        <v>0.2</v>
      </c>
      <c r="H7786">
        <v>-34.758000000000003</v>
      </c>
      <c r="I7786" t="s">
        <v>44</v>
      </c>
      <c r="J7786" t="s">
        <v>515</v>
      </c>
      <c r="K7786" t="s">
        <v>1423</v>
      </c>
      <c r="L7786" t="s">
        <v>35</v>
      </c>
      <c r="M7786" t="s">
        <v>87</v>
      </c>
      <c r="N7786" t="s">
        <v>419</v>
      </c>
      <c r="O7786">
        <f t="shared" si="121"/>
        <v>2016</v>
      </c>
    </row>
    <row r="7787" spans="1:15" x14ac:dyDescent="0.3">
      <c r="A7787" t="s">
        <v>8858</v>
      </c>
      <c r="B7787" s="7">
        <v>41972</v>
      </c>
      <c r="C7787" t="s">
        <v>1290</v>
      </c>
      <c r="D7787" t="s">
        <v>232</v>
      </c>
      <c r="E7787">
        <v>25.06</v>
      </c>
      <c r="F7787">
        <v>2</v>
      </c>
      <c r="G7787">
        <v>0</v>
      </c>
      <c r="H7787">
        <v>11.7782</v>
      </c>
      <c r="I7787" t="s">
        <v>44</v>
      </c>
      <c r="J7787" t="s">
        <v>45</v>
      </c>
      <c r="K7787" t="s">
        <v>233</v>
      </c>
      <c r="L7787" t="s">
        <v>137</v>
      </c>
      <c r="M7787" t="s">
        <v>243</v>
      </c>
      <c r="N7787" t="s">
        <v>244</v>
      </c>
      <c r="O7787">
        <f t="shared" si="121"/>
        <v>2014</v>
      </c>
    </row>
    <row r="7788" spans="1:15" x14ac:dyDescent="0.3">
      <c r="A7788" t="s">
        <v>8859</v>
      </c>
      <c r="B7788" s="7">
        <v>42507</v>
      </c>
      <c r="C7788" t="s">
        <v>4314</v>
      </c>
      <c r="D7788" t="s">
        <v>8071</v>
      </c>
      <c r="E7788">
        <v>2.89</v>
      </c>
      <c r="F7788">
        <v>1</v>
      </c>
      <c r="G7788">
        <v>0.8</v>
      </c>
      <c r="H7788">
        <v>-4.7685000000000004</v>
      </c>
      <c r="I7788" t="s">
        <v>44</v>
      </c>
      <c r="J7788" t="s">
        <v>73</v>
      </c>
      <c r="K7788" t="s">
        <v>8072</v>
      </c>
      <c r="L7788" t="s">
        <v>99</v>
      </c>
      <c r="M7788" t="s">
        <v>193</v>
      </c>
      <c r="N7788" t="s">
        <v>276</v>
      </c>
      <c r="O7788">
        <f t="shared" si="121"/>
        <v>2016</v>
      </c>
    </row>
    <row r="7789" spans="1:15" x14ac:dyDescent="0.3">
      <c r="A7789" t="s">
        <v>8859</v>
      </c>
      <c r="B7789" s="7">
        <v>42507</v>
      </c>
      <c r="C7789" t="s">
        <v>4314</v>
      </c>
      <c r="D7789" t="s">
        <v>4789</v>
      </c>
      <c r="E7789">
        <v>7.8959999999999999</v>
      </c>
      <c r="F7789">
        <v>3</v>
      </c>
      <c r="G7789">
        <v>0.2</v>
      </c>
      <c r="H7789">
        <v>2.4674999999999998</v>
      </c>
      <c r="I7789" t="s">
        <v>44</v>
      </c>
      <c r="J7789" t="s">
        <v>241</v>
      </c>
      <c r="K7789" t="s">
        <v>4790</v>
      </c>
      <c r="L7789" t="s">
        <v>99</v>
      </c>
      <c r="M7789" t="s">
        <v>193</v>
      </c>
      <c r="N7789" t="s">
        <v>276</v>
      </c>
      <c r="O7789">
        <f t="shared" si="121"/>
        <v>2016</v>
      </c>
    </row>
    <row r="7790" spans="1:15" x14ac:dyDescent="0.3">
      <c r="A7790" t="s">
        <v>8859</v>
      </c>
      <c r="B7790" s="7">
        <v>42507</v>
      </c>
      <c r="C7790" t="s">
        <v>4314</v>
      </c>
      <c r="D7790" t="s">
        <v>4082</v>
      </c>
      <c r="E7790">
        <v>22.608000000000001</v>
      </c>
      <c r="F7790">
        <v>3</v>
      </c>
      <c r="G7790">
        <v>0.6</v>
      </c>
      <c r="H7790">
        <v>-10.1736</v>
      </c>
      <c r="I7790" t="s">
        <v>32</v>
      </c>
      <c r="J7790" t="s">
        <v>63</v>
      </c>
      <c r="K7790" t="s">
        <v>4083</v>
      </c>
      <c r="L7790" t="s">
        <v>99</v>
      </c>
      <c r="M7790" t="s">
        <v>193</v>
      </c>
      <c r="N7790" t="s">
        <v>276</v>
      </c>
      <c r="O7790">
        <f t="shared" si="121"/>
        <v>2016</v>
      </c>
    </row>
    <row r="7791" spans="1:15" x14ac:dyDescent="0.3">
      <c r="A7791" t="s">
        <v>8859</v>
      </c>
      <c r="B7791" s="7">
        <v>42507</v>
      </c>
      <c r="C7791" t="s">
        <v>4314</v>
      </c>
      <c r="D7791" t="s">
        <v>5394</v>
      </c>
      <c r="E7791">
        <v>30.527999999999999</v>
      </c>
      <c r="F7791">
        <v>8</v>
      </c>
      <c r="G7791">
        <v>0.2</v>
      </c>
      <c r="H7791">
        <v>9.5399999999999991</v>
      </c>
      <c r="I7791" t="s">
        <v>44</v>
      </c>
      <c r="J7791" t="s">
        <v>85</v>
      </c>
      <c r="K7791" t="s">
        <v>5395</v>
      </c>
      <c r="L7791" t="s">
        <v>99</v>
      </c>
      <c r="M7791" t="s">
        <v>193</v>
      </c>
      <c r="N7791" t="s">
        <v>276</v>
      </c>
      <c r="O7791">
        <f t="shared" si="121"/>
        <v>2016</v>
      </c>
    </row>
    <row r="7792" spans="1:15" x14ac:dyDescent="0.3">
      <c r="A7792" t="s">
        <v>8860</v>
      </c>
      <c r="B7792" s="7">
        <v>42997</v>
      </c>
      <c r="C7792" t="s">
        <v>3233</v>
      </c>
      <c r="D7792" t="s">
        <v>2179</v>
      </c>
      <c r="E7792">
        <v>4.8419999999999996</v>
      </c>
      <c r="F7792">
        <v>3</v>
      </c>
      <c r="G7792">
        <v>0.7</v>
      </c>
      <c r="H7792">
        <v>-3.3894000000000002</v>
      </c>
      <c r="I7792" t="s">
        <v>44</v>
      </c>
      <c r="J7792" t="s">
        <v>73</v>
      </c>
      <c r="K7792" t="s">
        <v>2180</v>
      </c>
      <c r="L7792" t="s">
        <v>137</v>
      </c>
      <c r="M7792" t="s">
        <v>138</v>
      </c>
      <c r="N7792" t="s">
        <v>139</v>
      </c>
      <c r="O7792">
        <f t="shared" si="121"/>
        <v>2017</v>
      </c>
    </row>
    <row r="7793" spans="1:15" x14ac:dyDescent="0.3">
      <c r="A7793" t="s">
        <v>8861</v>
      </c>
      <c r="B7793" s="7">
        <v>42723</v>
      </c>
      <c r="C7793" t="s">
        <v>7759</v>
      </c>
      <c r="D7793" t="s">
        <v>2582</v>
      </c>
      <c r="E7793">
        <v>1.8</v>
      </c>
      <c r="F7793">
        <v>5</v>
      </c>
      <c r="G7793">
        <v>0.8</v>
      </c>
      <c r="H7793">
        <v>-2.88</v>
      </c>
      <c r="I7793" t="s">
        <v>44</v>
      </c>
      <c r="J7793" t="s">
        <v>73</v>
      </c>
      <c r="K7793" t="s">
        <v>2583</v>
      </c>
      <c r="L7793" t="s">
        <v>99</v>
      </c>
      <c r="M7793" t="s">
        <v>193</v>
      </c>
      <c r="N7793" t="s">
        <v>276</v>
      </c>
      <c r="O7793">
        <f t="shared" si="121"/>
        <v>2016</v>
      </c>
    </row>
    <row r="7794" spans="1:15" x14ac:dyDescent="0.3">
      <c r="A7794" t="s">
        <v>8862</v>
      </c>
      <c r="B7794" s="7">
        <v>43020</v>
      </c>
      <c r="C7794" t="s">
        <v>1026</v>
      </c>
      <c r="D7794" t="s">
        <v>2074</v>
      </c>
      <c r="E7794">
        <v>39.984000000000002</v>
      </c>
      <c r="F7794">
        <v>2</v>
      </c>
      <c r="G7794">
        <v>0.2</v>
      </c>
      <c r="H7794">
        <v>-1.4994000000000001</v>
      </c>
      <c r="I7794" t="s">
        <v>69</v>
      </c>
      <c r="J7794" t="s">
        <v>148</v>
      </c>
      <c r="K7794" t="s">
        <v>2075</v>
      </c>
      <c r="L7794" t="s">
        <v>99</v>
      </c>
      <c r="M7794" t="s">
        <v>100</v>
      </c>
      <c r="N7794" t="s">
        <v>722</v>
      </c>
      <c r="O7794">
        <f t="shared" si="121"/>
        <v>2017</v>
      </c>
    </row>
    <row r="7795" spans="1:15" x14ac:dyDescent="0.3">
      <c r="A7795" t="s">
        <v>8863</v>
      </c>
      <c r="B7795" s="7">
        <v>42350</v>
      </c>
      <c r="C7795" t="s">
        <v>518</v>
      </c>
      <c r="D7795" t="s">
        <v>1153</v>
      </c>
      <c r="E7795">
        <v>32.4</v>
      </c>
      <c r="F7795">
        <v>5</v>
      </c>
      <c r="G7795">
        <v>0</v>
      </c>
      <c r="H7795">
        <v>15.875999999999999</v>
      </c>
      <c r="I7795" t="s">
        <v>44</v>
      </c>
      <c r="J7795" t="s">
        <v>85</v>
      </c>
      <c r="K7795" t="s">
        <v>1154</v>
      </c>
      <c r="L7795" t="s">
        <v>47</v>
      </c>
      <c r="M7795" t="s">
        <v>1231</v>
      </c>
      <c r="N7795" t="s">
        <v>1232</v>
      </c>
      <c r="O7795">
        <f t="shared" si="121"/>
        <v>2015</v>
      </c>
    </row>
    <row r="7796" spans="1:15" x14ac:dyDescent="0.3">
      <c r="A7796" t="s">
        <v>8863</v>
      </c>
      <c r="B7796" s="7">
        <v>42350</v>
      </c>
      <c r="C7796" t="s">
        <v>518</v>
      </c>
      <c r="D7796" t="s">
        <v>497</v>
      </c>
      <c r="E7796">
        <v>97.88</v>
      </c>
      <c r="F7796">
        <v>2</v>
      </c>
      <c r="G7796">
        <v>0</v>
      </c>
      <c r="H7796">
        <v>48.94</v>
      </c>
      <c r="I7796" t="s">
        <v>44</v>
      </c>
      <c r="J7796" t="s">
        <v>85</v>
      </c>
      <c r="K7796" t="s">
        <v>498</v>
      </c>
      <c r="L7796" t="s">
        <v>47</v>
      </c>
      <c r="M7796" t="s">
        <v>1231</v>
      </c>
      <c r="N7796" t="s">
        <v>1232</v>
      </c>
      <c r="O7796">
        <f t="shared" si="121"/>
        <v>2015</v>
      </c>
    </row>
    <row r="7797" spans="1:15" x14ac:dyDescent="0.3">
      <c r="A7797" t="s">
        <v>8864</v>
      </c>
      <c r="B7797" s="7">
        <v>42197</v>
      </c>
      <c r="C7797" t="s">
        <v>1832</v>
      </c>
      <c r="D7797" t="s">
        <v>5604</v>
      </c>
      <c r="E7797">
        <v>307.16800000000001</v>
      </c>
      <c r="F7797">
        <v>4</v>
      </c>
      <c r="G7797">
        <v>0.2</v>
      </c>
      <c r="H7797">
        <v>30.716799999999999</v>
      </c>
      <c r="I7797" t="s">
        <v>69</v>
      </c>
      <c r="J7797" t="s">
        <v>70</v>
      </c>
      <c r="K7797" t="s">
        <v>5605</v>
      </c>
      <c r="L7797" t="s">
        <v>99</v>
      </c>
      <c r="M7797" t="s">
        <v>100</v>
      </c>
      <c r="N7797" t="s">
        <v>1432</v>
      </c>
      <c r="O7797">
        <f t="shared" si="121"/>
        <v>2015</v>
      </c>
    </row>
    <row r="7798" spans="1:15" x14ac:dyDescent="0.3">
      <c r="A7798" t="s">
        <v>8865</v>
      </c>
      <c r="B7798" s="7">
        <v>42279</v>
      </c>
      <c r="C7798" t="s">
        <v>1307</v>
      </c>
      <c r="D7798" t="s">
        <v>266</v>
      </c>
      <c r="E7798">
        <v>26.9</v>
      </c>
      <c r="F7798">
        <v>5</v>
      </c>
      <c r="G7798">
        <v>0</v>
      </c>
      <c r="H7798">
        <v>13.180999999999999</v>
      </c>
      <c r="I7798" t="s">
        <v>44</v>
      </c>
      <c r="J7798" t="s">
        <v>73</v>
      </c>
      <c r="K7798" t="s">
        <v>267</v>
      </c>
      <c r="L7798" t="s">
        <v>137</v>
      </c>
      <c r="M7798" t="s">
        <v>663</v>
      </c>
      <c r="N7798" t="s">
        <v>3249</v>
      </c>
      <c r="O7798">
        <f t="shared" si="121"/>
        <v>2015</v>
      </c>
    </row>
    <row r="7799" spans="1:15" x14ac:dyDescent="0.3">
      <c r="A7799" t="s">
        <v>8866</v>
      </c>
      <c r="B7799" s="7">
        <v>42818</v>
      </c>
      <c r="C7799" t="s">
        <v>2987</v>
      </c>
      <c r="D7799" t="s">
        <v>4948</v>
      </c>
      <c r="E7799">
        <v>47.01</v>
      </c>
      <c r="F7799">
        <v>3</v>
      </c>
      <c r="G7799">
        <v>0</v>
      </c>
      <c r="H7799">
        <v>22.0947</v>
      </c>
      <c r="I7799" t="s">
        <v>44</v>
      </c>
      <c r="J7799" t="s">
        <v>159</v>
      </c>
      <c r="K7799" t="s">
        <v>4949</v>
      </c>
      <c r="L7799" t="s">
        <v>137</v>
      </c>
      <c r="M7799" t="s">
        <v>243</v>
      </c>
      <c r="N7799" t="s">
        <v>244</v>
      </c>
      <c r="O7799">
        <f t="shared" si="121"/>
        <v>2017</v>
      </c>
    </row>
    <row r="7800" spans="1:15" x14ac:dyDescent="0.3">
      <c r="A7800" t="s">
        <v>8866</v>
      </c>
      <c r="B7800" s="7">
        <v>42818</v>
      </c>
      <c r="C7800" t="s">
        <v>2987</v>
      </c>
      <c r="D7800" t="s">
        <v>4046</v>
      </c>
      <c r="E7800">
        <v>469.99</v>
      </c>
      <c r="F7800">
        <v>1</v>
      </c>
      <c r="G7800">
        <v>0</v>
      </c>
      <c r="H7800">
        <v>136.2971</v>
      </c>
      <c r="I7800" t="s">
        <v>69</v>
      </c>
      <c r="J7800" t="s">
        <v>70</v>
      </c>
      <c r="K7800" t="s">
        <v>4047</v>
      </c>
      <c r="L7800" t="s">
        <v>137</v>
      </c>
      <c r="M7800" t="s">
        <v>243</v>
      </c>
      <c r="N7800" t="s">
        <v>244</v>
      </c>
      <c r="O7800">
        <f t="shared" si="121"/>
        <v>2017</v>
      </c>
    </row>
    <row r="7801" spans="1:15" x14ac:dyDescent="0.3">
      <c r="A7801" t="s">
        <v>8866</v>
      </c>
      <c r="B7801" s="7">
        <v>42818</v>
      </c>
      <c r="C7801" t="s">
        <v>2987</v>
      </c>
      <c r="D7801" t="s">
        <v>1359</v>
      </c>
      <c r="E7801">
        <v>207.846</v>
      </c>
      <c r="F7801">
        <v>3</v>
      </c>
      <c r="G7801">
        <v>0.1</v>
      </c>
      <c r="H7801">
        <v>2.3094000000000001</v>
      </c>
      <c r="I7801" t="s">
        <v>32</v>
      </c>
      <c r="J7801" t="s">
        <v>39</v>
      </c>
      <c r="K7801" t="s">
        <v>1360</v>
      </c>
      <c r="L7801" t="s">
        <v>137</v>
      </c>
      <c r="M7801" t="s">
        <v>243</v>
      </c>
      <c r="N7801" t="s">
        <v>244</v>
      </c>
      <c r="O7801">
        <f t="shared" si="121"/>
        <v>2017</v>
      </c>
    </row>
    <row r="7802" spans="1:15" x14ac:dyDescent="0.3">
      <c r="A7802" t="s">
        <v>8867</v>
      </c>
      <c r="B7802" s="7">
        <v>42887</v>
      </c>
      <c r="C7802" t="s">
        <v>7672</v>
      </c>
      <c r="D7802" t="s">
        <v>971</v>
      </c>
      <c r="E7802">
        <v>324.74400000000003</v>
      </c>
      <c r="F7802">
        <v>3</v>
      </c>
      <c r="G7802">
        <v>0.2</v>
      </c>
      <c r="H7802">
        <v>-77.1267</v>
      </c>
      <c r="I7802" t="s">
        <v>44</v>
      </c>
      <c r="J7802" t="s">
        <v>58</v>
      </c>
      <c r="K7802" t="s">
        <v>972</v>
      </c>
      <c r="L7802" t="s">
        <v>137</v>
      </c>
      <c r="M7802" t="s">
        <v>138</v>
      </c>
      <c r="N7802" t="s">
        <v>139</v>
      </c>
      <c r="O7802">
        <f t="shared" si="121"/>
        <v>2017</v>
      </c>
    </row>
    <row r="7803" spans="1:15" x14ac:dyDescent="0.3">
      <c r="A7803" t="s">
        <v>8868</v>
      </c>
      <c r="B7803" s="7">
        <v>41722</v>
      </c>
      <c r="C7803" t="s">
        <v>2783</v>
      </c>
      <c r="D7803" t="s">
        <v>7019</v>
      </c>
      <c r="E7803">
        <v>40.479999999999997</v>
      </c>
      <c r="F7803">
        <v>2</v>
      </c>
      <c r="G7803">
        <v>0</v>
      </c>
      <c r="H7803">
        <v>14.572800000000001</v>
      </c>
      <c r="I7803" t="s">
        <v>32</v>
      </c>
      <c r="J7803" t="s">
        <v>63</v>
      </c>
      <c r="K7803" t="s">
        <v>7020</v>
      </c>
      <c r="L7803" t="s">
        <v>47</v>
      </c>
      <c r="M7803" t="s">
        <v>48</v>
      </c>
      <c r="N7803" t="s">
        <v>3077</v>
      </c>
      <c r="O7803">
        <f t="shared" si="121"/>
        <v>2014</v>
      </c>
    </row>
    <row r="7804" spans="1:15" x14ac:dyDescent="0.3">
      <c r="A7804" t="s">
        <v>8869</v>
      </c>
      <c r="B7804" s="7">
        <v>42269</v>
      </c>
      <c r="C7804" t="s">
        <v>2338</v>
      </c>
      <c r="D7804" t="s">
        <v>4140</v>
      </c>
      <c r="E7804">
        <v>12</v>
      </c>
      <c r="F7804">
        <v>4</v>
      </c>
      <c r="G7804">
        <v>0.2</v>
      </c>
      <c r="H7804">
        <v>4.2</v>
      </c>
      <c r="I7804" t="s">
        <v>44</v>
      </c>
      <c r="J7804" t="s">
        <v>45</v>
      </c>
      <c r="K7804" t="s">
        <v>4141</v>
      </c>
      <c r="L7804" t="s">
        <v>35</v>
      </c>
      <c r="M7804" t="s">
        <v>303</v>
      </c>
      <c r="N7804" t="s">
        <v>545</v>
      </c>
      <c r="O7804">
        <f t="shared" si="121"/>
        <v>2015</v>
      </c>
    </row>
    <row r="7805" spans="1:15" x14ac:dyDescent="0.3">
      <c r="A7805" t="s">
        <v>8869</v>
      </c>
      <c r="B7805" s="7">
        <v>42269</v>
      </c>
      <c r="C7805" t="s">
        <v>2338</v>
      </c>
      <c r="D7805" t="s">
        <v>3096</v>
      </c>
      <c r="E7805">
        <v>720.06399999999996</v>
      </c>
      <c r="F7805">
        <v>4</v>
      </c>
      <c r="G7805">
        <v>0.2</v>
      </c>
      <c r="H7805">
        <v>-63.005600000000001</v>
      </c>
      <c r="I7805" t="s">
        <v>44</v>
      </c>
      <c r="J7805" t="s">
        <v>58</v>
      </c>
      <c r="K7805" t="s">
        <v>3097</v>
      </c>
      <c r="L7805" t="s">
        <v>35</v>
      </c>
      <c r="M7805" t="s">
        <v>303</v>
      </c>
      <c r="N7805" t="s">
        <v>545</v>
      </c>
      <c r="O7805">
        <f t="shared" si="121"/>
        <v>2015</v>
      </c>
    </row>
    <row r="7806" spans="1:15" x14ac:dyDescent="0.3">
      <c r="A7806" t="s">
        <v>8869</v>
      </c>
      <c r="B7806" s="7">
        <v>42269</v>
      </c>
      <c r="C7806" t="s">
        <v>2338</v>
      </c>
      <c r="D7806" t="s">
        <v>3333</v>
      </c>
      <c r="E7806">
        <v>25.423999999999999</v>
      </c>
      <c r="F7806">
        <v>1</v>
      </c>
      <c r="G7806">
        <v>0.2</v>
      </c>
      <c r="H7806">
        <v>-4.7670000000000003</v>
      </c>
      <c r="I7806" t="s">
        <v>44</v>
      </c>
      <c r="J7806" t="s">
        <v>58</v>
      </c>
      <c r="K7806" t="s">
        <v>3334</v>
      </c>
      <c r="L7806" t="s">
        <v>35</v>
      </c>
      <c r="M7806" t="s">
        <v>303</v>
      </c>
      <c r="N7806" t="s">
        <v>545</v>
      </c>
      <c r="O7806">
        <f t="shared" si="121"/>
        <v>2015</v>
      </c>
    </row>
    <row r="7807" spans="1:15" x14ac:dyDescent="0.3">
      <c r="A7807" t="s">
        <v>8869</v>
      </c>
      <c r="B7807" s="7">
        <v>42269</v>
      </c>
      <c r="C7807" t="s">
        <v>2338</v>
      </c>
      <c r="D7807" t="s">
        <v>3629</v>
      </c>
      <c r="E7807">
        <v>2.8159999999999998</v>
      </c>
      <c r="F7807">
        <v>2</v>
      </c>
      <c r="G7807">
        <v>0.2</v>
      </c>
      <c r="H7807">
        <v>0.31680000000000003</v>
      </c>
      <c r="I7807" t="s">
        <v>44</v>
      </c>
      <c r="J7807" t="s">
        <v>66</v>
      </c>
      <c r="K7807" t="s">
        <v>3630</v>
      </c>
      <c r="L7807" t="s">
        <v>35</v>
      </c>
      <c r="M7807" t="s">
        <v>303</v>
      </c>
      <c r="N7807" t="s">
        <v>545</v>
      </c>
      <c r="O7807">
        <f t="shared" si="121"/>
        <v>2015</v>
      </c>
    </row>
    <row r="7808" spans="1:15" x14ac:dyDescent="0.3">
      <c r="A7808" t="s">
        <v>8869</v>
      </c>
      <c r="B7808" s="7">
        <v>42269</v>
      </c>
      <c r="C7808" t="s">
        <v>2338</v>
      </c>
      <c r="D7808" t="s">
        <v>3317</v>
      </c>
      <c r="E7808">
        <v>3.2040000000000002</v>
      </c>
      <c r="F7808">
        <v>2</v>
      </c>
      <c r="G7808">
        <v>0.7</v>
      </c>
      <c r="H7808">
        <v>-2.5632000000000001</v>
      </c>
      <c r="I7808" t="s">
        <v>44</v>
      </c>
      <c r="J7808" t="s">
        <v>73</v>
      </c>
      <c r="K7808" t="s">
        <v>3318</v>
      </c>
      <c r="L7808" t="s">
        <v>35</v>
      </c>
      <c r="M7808" t="s">
        <v>303</v>
      </c>
      <c r="N7808" t="s">
        <v>545</v>
      </c>
      <c r="O7808">
        <f t="shared" si="121"/>
        <v>2015</v>
      </c>
    </row>
    <row r="7809" spans="1:15" x14ac:dyDescent="0.3">
      <c r="A7809" t="s">
        <v>8870</v>
      </c>
      <c r="B7809" s="7">
        <v>42377</v>
      </c>
      <c r="C7809" t="s">
        <v>6785</v>
      </c>
      <c r="D7809" t="s">
        <v>3104</v>
      </c>
      <c r="E7809">
        <v>30.827999999999999</v>
      </c>
      <c r="F7809">
        <v>7</v>
      </c>
      <c r="G7809">
        <v>0.7</v>
      </c>
      <c r="H7809">
        <v>-24.662400000000002</v>
      </c>
      <c r="I7809" t="s">
        <v>44</v>
      </c>
      <c r="J7809" t="s">
        <v>73</v>
      </c>
      <c r="K7809" t="s">
        <v>3105</v>
      </c>
      <c r="L7809" t="s">
        <v>35</v>
      </c>
      <c r="M7809" t="s">
        <v>87</v>
      </c>
      <c r="N7809" t="s">
        <v>4048</v>
      </c>
      <c r="O7809">
        <f t="shared" si="121"/>
        <v>2016</v>
      </c>
    </row>
    <row r="7810" spans="1:15" x14ac:dyDescent="0.3">
      <c r="A7810" t="s">
        <v>8870</v>
      </c>
      <c r="B7810" s="7">
        <v>42377</v>
      </c>
      <c r="C7810" t="s">
        <v>6785</v>
      </c>
      <c r="D7810" t="s">
        <v>3637</v>
      </c>
      <c r="E7810">
        <v>47.616</v>
      </c>
      <c r="F7810">
        <v>3</v>
      </c>
      <c r="G7810">
        <v>0.2</v>
      </c>
      <c r="H7810">
        <v>5.952</v>
      </c>
      <c r="I7810" t="s">
        <v>44</v>
      </c>
      <c r="J7810" t="s">
        <v>66</v>
      </c>
      <c r="K7810" t="s">
        <v>3638</v>
      </c>
      <c r="L7810" t="s">
        <v>35</v>
      </c>
      <c r="M7810" t="s">
        <v>87</v>
      </c>
      <c r="N7810" t="s">
        <v>4048</v>
      </c>
      <c r="O7810">
        <f t="shared" ref="O7810:O7873" si="122">YEAR(B7810)</f>
        <v>2016</v>
      </c>
    </row>
    <row r="7811" spans="1:15" x14ac:dyDescent="0.3">
      <c r="A7811" t="s">
        <v>8870</v>
      </c>
      <c r="B7811" s="7">
        <v>42377</v>
      </c>
      <c r="C7811" t="s">
        <v>6785</v>
      </c>
      <c r="D7811" t="s">
        <v>8092</v>
      </c>
      <c r="E7811">
        <v>108.78400000000001</v>
      </c>
      <c r="F7811">
        <v>2</v>
      </c>
      <c r="G7811">
        <v>0.2</v>
      </c>
      <c r="H7811">
        <v>10.878399999999999</v>
      </c>
      <c r="I7811" t="s">
        <v>69</v>
      </c>
      <c r="J7811" t="s">
        <v>70</v>
      </c>
      <c r="K7811" t="s">
        <v>8093</v>
      </c>
      <c r="L7811" t="s">
        <v>35</v>
      </c>
      <c r="M7811" t="s">
        <v>87</v>
      </c>
      <c r="N7811" t="s">
        <v>4048</v>
      </c>
      <c r="O7811">
        <f t="shared" si="122"/>
        <v>2016</v>
      </c>
    </row>
    <row r="7812" spans="1:15" x14ac:dyDescent="0.3">
      <c r="A7812" t="s">
        <v>8871</v>
      </c>
      <c r="B7812" s="7">
        <v>42414</v>
      </c>
      <c r="C7812" t="s">
        <v>454</v>
      </c>
      <c r="D7812" t="s">
        <v>5394</v>
      </c>
      <c r="E7812">
        <v>4.7699999999999996</v>
      </c>
      <c r="F7812">
        <v>1</v>
      </c>
      <c r="G7812">
        <v>0</v>
      </c>
      <c r="H7812">
        <v>2.1465000000000001</v>
      </c>
      <c r="I7812" t="s">
        <v>44</v>
      </c>
      <c r="J7812" t="s">
        <v>85</v>
      </c>
      <c r="K7812" t="s">
        <v>5395</v>
      </c>
      <c r="L7812" t="s">
        <v>137</v>
      </c>
      <c r="M7812" t="s">
        <v>2405</v>
      </c>
      <c r="N7812" t="s">
        <v>2826</v>
      </c>
      <c r="O7812">
        <f t="shared" si="122"/>
        <v>2016</v>
      </c>
    </row>
    <row r="7813" spans="1:15" x14ac:dyDescent="0.3">
      <c r="A7813" t="s">
        <v>8871</v>
      </c>
      <c r="B7813" s="7">
        <v>42414</v>
      </c>
      <c r="C7813" t="s">
        <v>454</v>
      </c>
      <c r="D7813" t="s">
        <v>6267</v>
      </c>
      <c r="E7813">
        <v>7.98</v>
      </c>
      <c r="F7813">
        <v>3</v>
      </c>
      <c r="G7813">
        <v>0</v>
      </c>
      <c r="H7813">
        <v>2.0748000000000002</v>
      </c>
      <c r="I7813" t="s">
        <v>44</v>
      </c>
      <c r="J7813" t="s">
        <v>66</v>
      </c>
      <c r="K7813" t="s">
        <v>6268</v>
      </c>
      <c r="L7813" t="s">
        <v>137</v>
      </c>
      <c r="M7813" t="s">
        <v>2405</v>
      </c>
      <c r="N7813" t="s">
        <v>2826</v>
      </c>
      <c r="O7813">
        <f t="shared" si="122"/>
        <v>2016</v>
      </c>
    </row>
    <row r="7814" spans="1:15" x14ac:dyDescent="0.3">
      <c r="A7814" t="s">
        <v>8871</v>
      </c>
      <c r="B7814" s="7">
        <v>42414</v>
      </c>
      <c r="C7814" t="s">
        <v>454</v>
      </c>
      <c r="D7814" t="s">
        <v>2529</v>
      </c>
      <c r="E7814">
        <v>550.43100000000004</v>
      </c>
      <c r="F7814">
        <v>3</v>
      </c>
      <c r="G7814">
        <v>0.3</v>
      </c>
      <c r="H7814">
        <v>-47.1798</v>
      </c>
      <c r="I7814" t="s">
        <v>32</v>
      </c>
      <c r="J7814" t="s">
        <v>53</v>
      </c>
      <c r="K7814" t="s">
        <v>2530</v>
      </c>
      <c r="L7814" t="s">
        <v>137</v>
      </c>
      <c r="M7814" t="s">
        <v>2405</v>
      </c>
      <c r="N7814" t="s">
        <v>2826</v>
      </c>
      <c r="O7814">
        <f t="shared" si="122"/>
        <v>2016</v>
      </c>
    </row>
    <row r="7815" spans="1:15" x14ac:dyDescent="0.3">
      <c r="A7815" t="s">
        <v>8871</v>
      </c>
      <c r="B7815" s="7">
        <v>42414</v>
      </c>
      <c r="C7815" t="s">
        <v>454</v>
      </c>
      <c r="D7815" t="s">
        <v>901</v>
      </c>
      <c r="E7815">
        <v>10.56</v>
      </c>
      <c r="F7815">
        <v>6</v>
      </c>
      <c r="G7815">
        <v>0</v>
      </c>
      <c r="H7815">
        <v>4.6463999999999999</v>
      </c>
      <c r="I7815" t="s">
        <v>32</v>
      </c>
      <c r="J7815" t="s">
        <v>63</v>
      </c>
      <c r="K7815" t="s">
        <v>902</v>
      </c>
      <c r="L7815" t="s">
        <v>137</v>
      </c>
      <c r="M7815" t="s">
        <v>2405</v>
      </c>
      <c r="N7815" t="s">
        <v>2826</v>
      </c>
      <c r="O7815">
        <f t="shared" si="122"/>
        <v>2016</v>
      </c>
    </row>
    <row r="7816" spans="1:15" x14ac:dyDescent="0.3">
      <c r="A7816" t="s">
        <v>8872</v>
      </c>
      <c r="B7816" s="7">
        <v>42894</v>
      </c>
      <c r="C7816" t="s">
        <v>537</v>
      </c>
      <c r="D7816" t="s">
        <v>152</v>
      </c>
      <c r="E7816">
        <v>1497.6659999999999</v>
      </c>
      <c r="F7816">
        <v>2</v>
      </c>
      <c r="G7816">
        <v>0.15</v>
      </c>
      <c r="H7816">
        <v>140.95679999999999</v>
      </c>
      <c r="I7816" t="s">
        <v>32</v>
      </c>
      <c r="J7816" t="s">
        <v>33</v>
      </c>
      <c r="K7816" t="s">
        <v>153</v>
      </c>
      <c r="L7816" t="s">
        <v>47</v>
      </c>
      <c r="M7816" t="s">
        <v>48</v>
      </c>
      <c r="N7816" t="s">
        <v>49</v>
      </c>
      <c r="O7816">
        <f t="shared" si="122"/>
        <v>2017</v>
      </c>
    </row>
    <row r="7817" spans="1:15" x14ac:dyDescent="0.3">
      <c r="A7817" t="s">
        <v>8872</v>
      </c>
      <c r="B7817" s="7">
        <v>42894</v>
      </c>
      <c r="C7817" t="s">
        <v>537</v>
      </c>
      <c r="D7817" t="s">
        <v>2914</v>
      </c>
      <c r="E7817">
        <v>17.52</v>
      </c>
      <c r="F7817">
        <v>2</v>
      </c>
      <c r="G7817">
        <v>0.2</v>
      </c>
      <c r="H7817">
        <v>-3.504</v>
      </c>
      <c r="I7817" t="s">
        <v>69</v>
      </c>
      <c r="J7817" t="s">
        <v>70</v>
      </c>
      <c r="K7817" t="s">
        <v>2915</v>
      </c>
      <c r="L7817" t="s">
        <v>47</v>
      </c>
      <c r="M7817" t="s">
        <v>48</v>
      </c>
      <c r="N7817" t="s">
        <v>49</v>
      </c>
      <c r="O7817">
        <f t="shared" si="122"/>
        <v>2017</v>
      </c>
    </row>
    <row r="7818" spans="1:15" x14ac:dyDescent="0.3">
      <c r="A7818" t="s">
        <v>8873</v>
      </c>
      <c r="B7818" s="7">
        <v>42664</v>
      </c>
      <c r="C7818" t="s">
        <v>3703</v>
      </c>
      <c r="D7818" t="s">
        <v>3368</v>
      </c>
      <c r="E7818">
        <v>113.22</v>
      </c>
      <c r="F7818">
        <v>3</v>
      </c>
      <c r="G7818">
        <v>0</v>
      </c>
      <c r="H7818">
        <v>29.437200000000001</v>
      </c>
      <c r="I7818" t="s">
        <v>44</v>
      </c>
      <c r="J7818" t="s">
        <v>66</v>
      </c>
      <c r="K7818" t="s">
        <v>3369</v>
      </c>
      <c r="L7818" t="s">
        <v>47</v>
      </c>
      <c r="M7818" t="s">
        <v>1231</v>
      </c>
      <c r="N7818" t="s">
        <v>3561</v>
      </c>
      <c r="O7818">
        <f t="shared" si="122"/>
        <v>2016</v>
      </c>
    </row>
    <row r="7819" spans="1:15" x14ac:dyDescent="0.3">
      <c r="A7819" t="s">
        <v>8873</v>
      </c>
      <c r="B7819" s="7">
        <v>42664</v>
      </c>
      <c r="C7819" t="s">
        <v>3703</v>
      </c>
      <c r="D7819" t="s">
        <v>7931</v>
      </c>
      <c r="E7819">
        <v>35.880000000000003</v>
      </c>
      <c r="F7819">
        <v>6</v>
      </c>
      <c r="G7819">
        <v>0</v>
      </c>
      <c r="H7819">
        <v>17.581199999999999</v>
      </c>
      <c r="I7819" t="s">
        <v>44</v>
      </c>
      <c r="J7819" t="s">
        <v>85</v>
      </c>
      <c r="K7819" t="s">
        <v>7932</v>
      </c>
      <c r="L7819" t="s">
        <v>47</v>
      </c>
      <c r="M7819" t="s">
        <v>1231</v>
      </c>
      <c r="N7819" t="s">
        <v>3561</v>
      </c>
      <c r="O7819">
        <f t="shared" si="122"/>
        <v>2016</v>
      </c>
    </row>
    <row r="7820" spans="1:15" x14ac:dyDescent="0.3">
      <c r="A7820" t="s">
        <v>8873</v>
      </c>
      <c r="B7820" s="7">
        <v>42664</v>
      </c>
      <c r="C7820" t="s">
        <v>3703</v>
      </c>
      <c r="D7820" t="s">
        <v>6456</v>
      </c>
      <c r="E7820">
        <v>4535.9759999999997</v>
      </c>
      <c r="F7820">
        <v>3</v>
      </c>
      <c r="G7820">
        <v>0.2</v>
      </c>
      <c r="H7820">
        <v>1644.2913000000001</v>
      </c>
      <c r="I7820" t="s">
        <v>44</v>
      </c>
      <c r="J7820" t="s">
        <v>73</v>
      </c>
      <c r="K7820" t="s">
        <v>6457</v>
      </c>
      <c r="L7820" t="s">
        <v>47</v>
      </c>
      <c r="M7820" t="s">
        <v>1231</v>
      </c>
      <c r="N7820" t="s">
        <v>3561</v>
      </c>
      <c r="O7820">
        <f t="shared" si="122"/>
        <v>2016</v>
      </c>
    </row>
    <row r="7821" spans="1:15" x14ac:dyDescent="0.3">
      <c r="A7821" t="s">
        <v>8874</v>
      </c>
      <c r="B7821" s="7">
        <v>42761</v>
      </c>
      <c r="C7821" t="s">
        <v>1285</v>
      </c>
      <c r="D7821" t="s">
        <v>3798</v>
      </c>
      <c r="E7821">
        <v>11.84</v>
      </c>
      <c r="F7821">
        <v>8</v>
      </c>
      <c r="G7821">
        <v>0</v>
      </c>
      <c r="H7821">
        <v>5.6832000000000003</v>
      </c>
      <c r="I7821" t="s">
        <v>44</v>
      </c>
      <c r="J7821" t="s">
        <v>241</v>
      </c>
      <c r="K7821" t="s">
        <v>3799</v>
      </c>
      <c r="L7821" t="s">
        <v>47</v>
      </c>
      <c r="M7821" t="s">
        <v>48</v>
      </c>
      <c r="N7821" t="s">
        <v>120</v>
      </c>
      <c r="O7821">
        <f t="shared" si="122"/>
        <v>2017</v>
      </c>
    </row>
    <row r="7822" spans="1:15" x14ac:dyDescent="0.3">
      <c r="A7822" t="s">
        <v>8875</v>
      </c>
      <c r="B7822" s="7">
        <v>43077</v>
      </c>
      <c r="C7822" t="s">
        <v>1487</v>
      </c>
      <c r="D7822" t="s">
        <v>2039</v>
      </c>
      <c r="E7822">
        <v>592.74</v>
      </c>
      <c r="F7822">
        <v>6</v>
      </c>
      <c r="G7822">
        <v>0</v>
      </c>
      <c r="H7822">
        <v>160.03980000000001</v>
      </c>
      <c r="I7822" t="s">
        <v>44</v>
      </c>
      <c r="J7822" t="s">
        <v>58</v>
      </c>
      <c r="K7822" t="s">
        <v>2040</v>
      </c>
      <c r="L7822" t="s">
        <v>137</v>
      </c>
      <c r="M7822" t="s">
        <v>1237</v>
      </c>
      <c r="N7822" t="s">
        <v>6548</v>
      </c>
      <c r="O7822">
        <f t="shared" si="122"/>
        <v>2017</v>
      </c>
    </row>
    <row r="7823" spans="1:15" x14ac:dyDescent="0.3">
      <c r="A7823" t="s">
        <v>8876</v>
      </c>
      <c r="B7823" s="7">
        <v>42664</v>
      </c>
      <c r="C7823" t="s">
        <v>4080</v>
      </c>
      <c r="D7823" t="s">
        <v>3533</v>
      </c>
      <c r="E7823">
        <v>111.672</v>
      </c>
      <c r="F7823">
        <v>9</v>
      </c>
      <c r="G7823">
        <v>0.2</v>
      </c>
      <c r="H7823">
        <v>6.9794999999999998</v>
      </c>
      <c r="I7823" t="s">
        <v>44</v>
      </c>
      <c r="J7823" t="s">
        <v>58</v>
      </c>
      <c r="K7823" t="s">
        <v>3534</v>
      </c>
      <c r="L7823" t="s">
        <v>35</v>
      </c>
      <c r="M7823" t="s">
        <v>303</v>
      </c>
      <c r="N7823" t="s">
        <v>298</v>
      </c>
      <c r="O7823">
        <f t="shared" si="122"/>
        <v>2016</v>
      </c>
    </row>
    <row r="7824" spans="1:15" x14ac:dyDescent="0.3">
      <c r="A7824" t="s">
        <v>8877</v>
      </c>
      <c r="B7824" s="7">
        <v>41877</v>
      </c>
      <c r="C7824" t="s">
        <v>3338</v>
      </c>
      <c r="D7824" t="s">
        <v>3487</v>
      </c>
      <c r="E7824">
        <v>8.64</v>
      </c>
      <c r="F7824">
        <v>3</v>
      </c>
      <c r="G7824">
        <v>0</v>
      </c>
      <c r="H7824">
        <v>2.5055999999999998</v>
      </c>
      <c r="I7824" t="s">
        <v>44</v>
      </c>
      <c r="J7824" t="s">
        <v>66</v>
      </c>
      <c r="K7824" t="s">
        <v>3488</v>
      </c>
      <c r="L7824" t="s">
        <v>137</v>
      </c>
      <c r="M7824" t="s">
        <v>222</v>
      </c>
      <c r="N7824" t="s">
        <v>540</v>
      </c>
      <c r="O7824">
        <f t="shared" si="122"/>
        <v>2014</v>
      </c>
    </row>
    <row r="7825" spans="1:15" x14ac:dyDescent="0.3">
      <c r="A7825" t="s">
        <v>8877</v>
      </c>
      <c r="B7825" s="7">
        <v>41877</v>
      </c>
      <c r="C7825" t="s">
        <v>3338</v>
      </c>
      <c r="D7825" t="s">
        <v>4379</v>
      </c>
      <c r="E7825">
        <v>149.97</v>
      </c>
      <c r="F7825">
        <v>3</v>
      </c>
      <c r="G7825">
        <v>0</v>
      </c>
      <c r="H7825">
        <v>52.4895</v>
      </c>
      <c r="I7825" t="s">
        <v>69</v>
      </c>
      <c r="J7825" t="s">
        <v>148</v>
      </c>
      <c r="K7825" t="s">
        <v>4380</v>
      </c>
      <c r="L7825" t="s">
        <v>137</v>
      </c>
      <c r="M7825" t="s">
        <v>222</v>
      </c>
      <c r="N7825" t="s">
        <v>540</v>
      </c>
      <c r="O7825">
        <f t="shared" si="122"/>
        <v>2014</v>
      </c>
    </row>
    <row r="7826" spans="1:15" x14ac:dyDescent="0.3">
      <c r="A7826" t="s">
        <v>8878</v>
      </c>
      <c r="B7826" s="7">
        <v>41775</v>
      </c>
      <c r="C7826" t="s">
        <v>3420</v>
      </c>
      <c r="D7826" t="s">
        <v>4869</v>
      </c>
      <c r="E7826">
        <v>232.88</v>
      </c>
      <c r="F7826">
        <v>5</v>
      </c>
      <c r="G7826">
        <v>0.2</v>
      </c>
      <c r="H7826">
        <v>17.466000000000001</v>
      </c>
      <c r="I7826" t="s">
        <v>32</v>
      </c>
      <c r="J7826" t="s">
        <v>39</v>
      </c>
      <c r="K7826" t="s">
        <v>4870</v>
      </c>
      <c r="L7826" t="s">
        <v>47</v>
      </c>
      <c r="M7826" t="s">
        <v>48</v>
      </c>
      <c r="N7826" t="s">
        <v>49</v>
      </c>
      <c r="O7826">
        <f t="shared" si="122"/>
        <v>2014</v>
      </c>
    </row>
    <row r="7827" spans="1:15" x14ac:dyDescent="0.3">
      <c r="A7827" t="s">
        <v>8879</v>
      </c>
      <c r="B7827" s="7">
        <v>42038</v>
      </c>
      <c r="C7827" t="s">
        <v>3420</v>
      </c>
      <c r="D7827" t="s">
        <v>185</v>
      </c>
      <c r="E7827">
        <v>90.882000000000005</v>
      </c>
      <c r="F7827">
        <v>1</v>
      </c>
      <c r="G7827">
        <v>0.1</v>
      </c>
      <c r="H7827">
        <v>15.147</v>
      </c>
      <c r="I7827" t="s">
        <v>32</v>
      </c>
      <c r="J7827" t="s">
        <v>39</v>
      </c>
      <c r="K7827" t="s">
        <v>186</v>
      </c>
      <c r="L7827" t="s">
        <v>137</v>
      </c>
      <c r="M7827" t="s">
        <v>243</v>
      </c>
      <c r="N7827" t="s">
        <v>6803</v>
      </c>
      <c r="O7827">
        <f t="shared" si="122"/>
        <v>2015</v>
      </c>
    </row>
    <row r="7828" spans="1:15" x14ac:dyDescent="0.3">
      <c r="A7828" t="s">
        <v>8880</v>
      </c>
      <c r="B7828" s="7">
        <v>43039</v>
      </c>
      <c r="C7828" t="s">
        <v>2810</v>
      </c>
      <c r="D7828" t="s">
        <v>1914</v>
      </c>
      <c r="E7828">
        <v>508.76799999999997</v>
      </c>
      <c r="F7828">
        <v>4</v>
      </c>
      <c r="G7828">
        <v>0.2</v>
      </c>
      <c r="H7828">
        <v>38.157600000000002</v>
      </c>
      <c r="I7828" t="s">
        <v>69</v>
      </c>
      <c r="J7828" t="s">
        <v>70</v>
      </c>
      <c r="K7828" t="s">
        <v>1915</v>
      </c>
      <c r="L7828" t="s">
        <v>99</v>
      </c>
      <c r="M7828" t="s">
        <v>193</v>
      </c>
      <c r="N7828" t="s">
        <v>276</v>
      </c>
      <c r="O7828">
        <f t="shared" si="122"/>
        <v>2017</v>
      </c>
    </row>
    <row r="7829" spans="1:15" x14ac:dyDescent="0.3">
      <c r="A7829" t="s">
        <v>8880</v>
      </c>
      <c r="B7829" s="7">
        <v>43039</v>
      </c>
      <c r="C7829" t="s">
        <v>2810</v>
      </c>
      <c r="D7829" t="s">
        <v>1118</v>
      </c>
      <c r="E7829">
        <v>9.9120000000000008</v>
      </c>
      <c r="F7829">
        <v>3</v>
      </c>
      <c r="G7829">
        <v>0.2</v>
      </c>
      <c r="H7829">
        <v>3.2214</v>
      </c>
      <c r="I7829" t="s">
        <v>44</v>
      </c>
      <c r="J7829" t="s">
        <v>159</v>
      </c>
      <c r="K7829" t="s">
        <v>1119</v>
      </c>
      <c r="L7829" t="s">
        <v>99</v>
      </c>
      <c r="M7829" t="s">
        <v>193</v>
      </c>
      <c r="N7829" t="s">
        <v>276</v>
      </c>
      <c r="O7829">
        <f t="shared" si="122"/>
        <v>2017</v>
      </c>
    </row>
    <row r="7830" spans="1:15" x14ac:dyDescent="0.3">
      <c r="A7830" t="s">
        <v>8881</v>
      </c>
      <c r="B7830" s="7">
        <v>42120</v>
      </c>
      <c r="C7830" t="s">
        <v>2238</v>
      </c>
      <c r="D7830" t="s">
        <v>5100</v>
      </c>
      <c r="E7830">
        <v>63.936</v>
      </c>
      <c r="F7830">
        <v>3</v>
      </c>
      <c r="G7830">
        <v>0.2</v>
      </c>
      <c r="H7830">
        <v>6.3936000000000002</v>
      </c>
      <c r="I7830" t="s">
        <v>32</v>
      </c>
      <c r="J7830" t="s">
        <v>39</v>
      </c>
      <c r="K7830" t="s">
        <v>5101</v>
      </c>
      <c r="L7830" t="s">
        <v>47</v>
      </c>
      <c r="M7830" t="s">
        <v>48</v>
      </c>
      <c r="N7830" t="s">
        <v>840</v>
      </c>
      <c r="O7830">
        <f t="shared" si="122"/>
        <v>2015</v>
      </c>
    </row>
    <row r="7831" spans="1:15" x14ac:dyDescent="0.3">
      <c r="A7831" t="s">
        <v>8881</v>
      </c>
      <c r="B7831" s="7">
        <v>42120</v>
      </c>
      <c r="C7831" t="s">
        <v>2238</v>
      </c>
      <c r="D7831" t="s">
        <v>1380</v>
      </c>
      <c r="E7831">
        <v>59.52</v>
      </c>
      <c r="F7831">
        <v>3</v>
      </c>
      <c r="G7831">
        <v>0</v>
      </c>
      <c r="H7831">
        <v>15.475199999999999</v>
      </c>
      <c r="I7831" t="s">
        <v>44</v>
      </c>
      <c r="J7831" t="s">
        <v>66</v>
      </c>
      <c r="K7831" t="s">
        <v>1381</v>
      </c>
      <c r="L7831" t="s">
        <v>47</v>
      </c>
      <c r="M7831" t="s">
        <v>48</v>
      </c>
      <c r="N7831" t="s">
        <v>840</v>
      </c>
      <c r="O7831">
        <f t="shared" si="122"/>
        <v>2015</v>
      </c>
    </row>
    <row r="7832" spans="1:15" x14ac:dyDescent="0.3">
      <c r="A7832" t="s">
        <v>8881</v>
      </c>
      <c r="B7832" s="7">
        <v>42120</v>
      </c>
      <c r="C7832" t="s">
        <v>2238</v>
      </c>
      <c r="D7832" t="s">
        <v>7731</v>
      </c>
      <c r="E7832">
        <v>311.976</v>
      </c>
      <c r="F7832">
        <v>3</v>
      </c>
      <c r="G7832">
        <v>0.2</v>
      </c>
      <c r="H7832">
        <v>38.997</v>
      </c>
      <c r="I7832" t="s">
        <v>69</v>
      </c>
      <c r="J7832" t="s">
        <v>70</v>
      </c>
      <c r="K7832" t="s">
        <v>7732</v>
      </c>
      <c r="L7832" t="s">
        <v>47</v>
      </c>
      <c r="M7832" t="s">
        <v>48</v>
      </c>
      <c r="N7832" t="s">
        <v>840</v>
      </c>
      <c r="O7832">
        <f t="shared" si="122"/>
        <v>2015</v>
      </c>
    </row>
    <row r="7833" spans="1:15" x14ac:dyDescent="0.3">
      <c r="A7833" t="s">
        <v>8881</v>
      </c>
      <c r="B7833" s="7">
        <v>42120</v>
      </c>
      <c r="C7833" t="s">
        <v>2238</v>
      </c>
      <c r="D7833" t="s">
        <v>1062</v>
      </c>
      <c r="E7833">
        <v>50.351999999999997</v>
      </c>
      <c r="F7833">
        <v>3</v>
      </c>
      <c r="G7833">
        <v>0.2</v>
      </c>
      <c r="H7833">
        <v>17.623200000000001</v>
      </c>
      <c r="I7833" t="s">
        <v>44</v>
      </c>
      <c r="J7833" t="s">
        <v>73</v>
      </c>
      <c r="K7833" t="s">
        <v>1063</v>
      </c>
      <c r="L7833" t="s">
        <v>47</v>
      </c>
      <c r="M7833" t="s">
        <v>48</v>
      </c>
      <c r="N7833" t="s">
        <v>840</v>
      </c>
      <c r="O7833">
        <f t="shared" si="122"/>
        <v>2015</v>
      </c>
    </row>
    <row r="7834" spans="1:15" x14ac:dyDescent="0.3">
      <c r="A7834" t="s">
        <v>8882</v>
      </c>
      <c r="B7834" s="7">
        <v>42499</v>
      </c>
      <c r="C7834" t="s">
        <v>3464</v>
      </c>
      <c r="D7834" t="s">
        <v>678</v>
      </c>
      <c r="E7834">
        <v>19.135999999999999</v>
      </c>
      <c r="F7834">
        <v>2</v>
      </c>
      <c r="G7834">
        <v>0.2</v>
      </c>
      <c r="H7834">
        <v>1.9136</v>
      </c>
      <c r="I7834" t="s">
        <v>69</v>
      </c>
      <c r="J7834" t="s">
        <v>70</v>
      </c>
      <c r="K7834" t="s">
        <v>679</v>
      </c>
      <c r="L7834" t="s">
        <v>99</v>
      </c>
      <c r="M7834" t="s">
        <v>100</v>
      </c>
      <c r="N7834" t="s">
        <v>171</v>
      </c>
      <c r="O7834">
        <f t="shared" si="122"/>
        <v>2016</v>
      </c>
    </row>
    <row r="7835" spans="1:15" x14ac:dyDescent="0.3">
      <c r="A7835" t="s">
        <v>8883</v>
      </c>
      <c r="B7835" s="7">
        <v>42028</v>
      </c>
      <c r="C7835" t="s">
        <v>6524</v>
      </c>
      <c r="D7835" t="s">
        <v>1209</v>
      </c>
      <c r="E7835">
        <v>13.12</v>
      </c>
      <c r="F7835">
        <v>5</v>
      </c>
      <c r="G7835">
        <v>0.2</v>
      </c>
      <c r="H7835">
        <v>2.1320000000000001</v>
      </c>
      <c r="I7835" t="s">
        <v>44</v>
      </c>
      <c r="J7835" t="s">
        <v>66</v>
      </c>
      <c r="K7835" t="s">
        <v>1210</v>
      </c>
      <c r="L7835" t="s">
        <v>35</v>
      </c>
      <c r="M7835" t="s">
        <v>55</v>
      </c>
      <c r="N7835" t="s">
        <v>8365</v>
      </c>
      <c r="O7835">
        <f t="shared" si="122"/>
        <v>2015</v>
      </c>
    </row>
    <row r="7836" spans="1:15" x14ac:dyDescent="0.3">
      <c r="A7836" t="s">
        <v>8884</v>
      </c>
      <c r="B7836" s="7">
        <v>42107</v>
      </c>
      <c r="C7836" t="s">
        <v>5636</v>
      </c>
      <c r="D7836" t="s">
        <v>3450</v>
      </c>
      <c r="E7836">
        <v>241.56800000000001</v>
      </c>
      <c r="F7836">
        <v>2</v>
      </c>
      <c r="G7836">
        <v>0.2</v>
      </c>
      <c r="H7836">
        <v>-15.098000000000001</v>
      </c>
      <c r="I7836" t="s">
        <v>32</v>
      </c>
      <c r="J7836" t="s">
        <v>53</v>
      </c>
      <c r="K7836" t="s">
        <v>3451</v>
      </c>
      <c r="L7836" t="s">
        <v>47</v>
      </c>
      <c r="M7836" t="s">
        <v>48</v>
      </c>
      <c r="N7836" t="s">
        <v>49</v>
      </c>
      <c r="O7836">
        <f t="shared" si="122"/>
        <v>2015</v>
      </c>
    </row>
    <row r="7837" spans="1:15" x14ac:dyDescent="0.3">
      <c r="A7837" t="s">
        <v>8884</v>
      </c>
      <c r="B7837" s="7">
        <v>42107</v>
      </c>
      <c r="C7837" t="s">
        <v>5636</v>
      </c>
      <c r="D7837" t="s">
        <v>2455</v>
      </c>
      <c r="E7837">
        <v>479.92</v>
      </c>
      <c r="F7837">
        <v>2</v>
      </c>
      <c r="G7837">
        <v>0.2</v>
      </c>
      <c r="H7837">
        <v>41.993000000000002</v>
      </c>
      <c r="I7837" t="s">
        <v>69</v>
      </c>
      <c r="J7837" t="s">
        <v>70</v>
      </c>
      <c r="K7837" t="s">
        <v>2456</v>
      </c>
      <c r="L7837" t="s">
        <v>47</v>
      </c>
      <c r="M7837" t="s">
        <v>48</v>
      </c>
      <c r="N7837" t="s">
        <v>49</v>
      </c>
      <c r="O7837">
        <f t="shared" si="122"/>
        <v>2015</v>
      </c>
    </row>
    <row r="7838" spans="1:15" x14ac:dyDescent="0.3">
      <c r="A7838" t="s">
        <v>8885</v>
      </c>
      <c r="B7838" s="7">
        <v>42272</v>
      </c>
      <c r="C7838" t="s">
        <v>520</v>
      </c>
      <c r="D7838" t="s">
        <v>3425</v>
      </c>
      <c r="E7838">
        <v>307.13600000000002</v>
      </c>
      <c r="F7838">
        <v>4</v>
      </c>
      <c r="G7838">
        <v>0.2</v>
      </c>
      <c r="H7838">
        <v>-11.5176</v>
      </c>
      <c r="I7838" t="s">
        <v>32</v>
      </c>
      <c r="J7838" t="s">
        <v>39</v>
      </c>
      <c r="K7838" t="s">
        <v>3426</v>
      </c>
      <c r="L7838" t="s">
        <v>47</v>
      </c>
      <c r="M7838" t="s">
        <v>93</v>
      </c>
      <c r="N7838" t="s">
        <v>94</v>
      </c>
      <c r="O7838">
        <f t="shared" si="122"/>
        <v>2015</v>
      </c>
    </row>
    <row r="7839" spans="1:15" x14ac:dyDescent="0.3">
      <c r="A7839" t="s">
        <v>8885</v>
      </c>
      <c r="B7839" s="7">
        <v>42272</v>
      </c>
      <c r="C7839" t="s">
        <v>520</v>
      </c>
      <c r="D7839" t="s">
        <v>6425</v>
      </c>
      <c r="E7839">
        <v>12.6</v>
      </c>
      <c r="F7839">
        <v>2</v>
      </c>
      <c r="G7839">
        <v>0</v>
      </c>
      <c r="H7839">
        <v>5.7960000000000003</v>
      </c>
      <c r="I7839" t="s">
        <v>44</v>
      </c>
      <c r="J7839" t="s">
        <v>45</v>
      </c>
      <c r="K7839" t="s">
        <v>6426</v>
      </c>
      <c r="L7839" t="s">
        <v>47</v>
      </c>
      <c r="M7839" t="s">
        <v>93</v>
      </c>
      <c r="N7839" t="s">
        <v>94</v>
      </c>
      <c r="O7839">
        <f t="shared" si="122"/>
        <v>2015</v>
      </c>
    </row>
    <row r="7840" spans="1:15" x14ac:dyDescent="0.3">
      <c r="A7840" t="s">
        <v>8885</v>
      </c>
      <c r="B7840" s="7">
        <v>42272</v>
      </c>
      <c r="C7840" t="s">
        <v>520</v>
      </c>
      <c r="D7840" t="s">
        <v>1472</v>
      </c>
      <c r="E7840">
        <v>159.97999999999999</v>
      </c>
      <c r="F7840">
        <v>2</v>
      </c>
      <c r="G7840">
        <v>0</v>
      </c>
      <c r="H7840">
        <v>57.592799999999997</v>
      </c>
      <c r="I7840" t="s">
        <v>69</v>
      </c>
      <c r="J7840" t="s">
        <v>148</v>
      </c>
      <c r="K7840" t="s">
        <v>1473</v>
      </c>
      <c r="L7840" t="s">
        <v>47</v>
      </c>
      <c r="M7840" t="s">
        <v>93</v>
      </c>
      <c r="N7840" t="s">
        <v>94</v>
      </c>
      <c r="O7840">
        <f t="shared" si="122"/>
        <v>2015</v>
      </c>
    </row>
    <row r="7841" spans="1:15" x14ac:dyDescent="0.3">
      <c r="A7841" t="s">
        <v>8886</v>
      </c>
      <c r="B7841" s="7">
        <v>41726</v>
      </c>
      <c r="C7841" t="s">
        <v>4801</v>
      </c>
      <c r="D7841" t="s">
        <v>158</v>
      </c>
      <c r="E7841">
        <v>6.12</v>
      </c>
      <c r="F7841">
        <v>3</v>
      </c>
      <c r="G7841">
        <v>0</v>
      </c>
      <c r="H7841">
        <v>2.8763999999999998</v>
      </c>
      <c r="I7841" t="s">
        <v>44</v>
      </c>
      <c r="J7841" t="s">
        <v>159</v>
      </c>
      <c r="K7841" t="s">
        <v>160</v>
      </c>
      <c r="L7841" t="s">
        <v>99</v>
      </c>
      <c r="M7841" t="s">
        <v>437</v>
      </c>
      <c r="N7841" t="s">
        <v>1219</v>
      </c>
      <c r="O7841">
        <f t="shared" si="122"/>
        <v>2014</v>
      </c>
    </row>
    <row r="7842" spans="1:15" x14ac:dyDescent="0.3">
      <c r="A7842" t="s">
        <v>8886</v>
      </c>
      <c r="B7842" s="7">
        <v>41726</v>
      </c>
      <c r="C7842" t="s">
        <v>4801</v>
      </c>
      <c r="D7842" t="s">
        <v>4381</v>
      </c>
      <c r="E7842">
        <v>1184.72</v>
      </c>
      <c r="F7842">
        <v>4</v>
      </c>
      <c r="G7842">
        <v>0</v>
      </c>
      <c r="H7842">
        <v>106.62479999999999</v>
      </c>
      <c r="I7842" t="s">
        <v>32</v>
      </c>
      <c r="J7842" t="s">
        <v>53</v>
      </c>
      <c r="K7842" t="s">
        <v>4382</v>
      </c>
      <c r="L7842" t="s">
        <v>99</v>
      </c>
      <c r="M7842" t="s">
        <v>437</v>
      </c>
      <c r="N7842" t="s">
        <v>1219</v>
      </c>
      <c r="O7842">
        <f t="shared" si="122"/>
        <v>2014</v>
      </c>
    </row>
    <row r="7843" spans="1:15" x14ac:dyDescent="0.3">
      <c r="A7843" t="s">
        <v>8887</v>
      </c>
      <c r="B7843" s="7">
        <v>42568</v>
      </c>
      <c r="C7843" t="s">
        <v>1825</v>
      </c>
      <c r="D7843" t="s">
        <v>75</v>
      </c>
      <c r="E7843">
        <v>45.96</v>
      </c>
      <c r="F7843">
        <v>2</v>
      </c>
      <c r="G7843">
        <v>0</v>
      </c>
      <c r="H7843">
        <v>13.788</v>
      </c>
      <c r="I7843" t="s">
        <v>44</v>
      </c>
      <c r="J7843" t="s">
        <v>76</v>
      </c>
      <c r="K7843" t="s">
        <v>77</v>
      </c>
      <c r="L7843" t="s">
        <v>137</v>
      </c>
      <c r="M7843" t="s">
        <v>243</v>
      </c>
      <c r="N7843" t="s">
        <v>244</v>
      </c>
      <c r="O7843">
        <f t="shared" si="122"/>
        <v>2016</v>
      </c>
    </row>
    <row r="7844" spans="1:15" x14ac:dyDescent="0.3">
      <c r="A7844" t="s">
        <v>8888</v>
      </c>
      <c r="B7844" s="7">
        <v>41748</v>
      </c>
      <c r="C7844" t="s">
        <v>2695</v>
      </c>
      <c r="D7844" t="s">
        <v>2096</v>
      </c>
      <c r="E7844">
        <v>58.05</v>
      </c>
      <c r="F7844">
        <v>3</v>
      </c>
      <c r="G7844">
        <v>0</v>
      </c>
      <c r="H7844">
        <v>26.702999999999999</v>
      </c>
      <c r="I7844" t="s">
        <v>44</v>
      </c>
      <c r="J7844" t="s">
        <v>73</v>
      </c>
      <c r="K7844" t="s">
        <v>2097</v>
      </c>
      <c r="L7844" t="s">
        <v>35</v>
      </c>
      <c r="M7844" t="s">
        <v>289</v>
      </c>
      <c r="N7844" t="s">
        <v>1001</v>
      </c>
      <c r="O7844">
        <f t="shared" si="122"/>
        <v>2014</v>
      </c>
    </row>
    <row r="7845" spans="1:15" x14ac:dyDescent="0.3">
      <c r="A7845" t="s">
        <v>8888</v>
      </c>
      <c r="B7845" s="7">
        <v>41748</v>
      </c>
      <c r="C7845" t="s">
        <v>2695</v>
      </c>
      <c r="D7845" t="s">
        <v>252</v>
      </c>
      <c r="E7845">
        <v>71.28</v>
      </c>
      <c r="F7845">
        <v>11</v>
      </c>
      <c r="G7845">
        <v>0</v>
      </c>
      <c r="H7845">
        <v>34.214399999999998</v>
      </c>
      <c r="I7845" t="s">
        <v>44</v>
      </c>
      <c r="J7845" t="s">
        <v>85</v>
      </c>
      <c r="K7845" t="s">
        <v>253</v>
      </c>
      <c r="L7845" t="s">
        <v>35</v>
      </c>
      <c r="M7845" t="s">
        <v>289</v>
      </c>
      <c r="N7845" t="s">
        <v>1001</v>
      </c>
      <c r="O7845">
        <f t="shared" si="122"/>
        <v>2014</v>
      </c>
    </row>
    <row r="7846" spans="1:15" x14ac:dyDescent="0.3">
      <c r="A7846" t="s">
        <v>8889</v>
      </c>
      <c r="B7846" s="7">
        <v>42937</v>
      </c>
      <c r="C7846" t="s">
        <v>3155</v>
      </c>
      <c r="D7846" t="s">
        <v>3351</v>
      </c>
      <c r="E7846">
        <v>124.404</v>
      </c>
      <c r="F7846">
        <v>4</v>
      </c>
      <c r="G7846">
        <v>0.3</v>
      </c>
      <c r="H7846">
        <v>-21.3264</v>
      </c>
      <c r="I7846" t="s">
        <v>32</v>
      </c>
      <c r="J7846" t="s">
        <v>53</v>
      </c>
      <c r="K7846" t="s">
        <v>3352</v>
      </c>
      <c r="L7846" t="s">
        <v>99</v>
      </c>
      <c r="M7846" t="s">
        <v>100</v>
      </c>
      <c r="N7846" t="s">
        <v>5526</v>
      </c>
      <c r="O7846">
        <f t="shared" si="122"/>
        <v>2017</v>
      </c>
    </row>
    <row r="7847" spans="1:15" x14ac:dyDescent="0.3">
      <c r="A7847" t="s">
        <v>8890</v>
      </c>
      <c r="B7847" s="7">
        <v>42274</v>
      </c>
      <c r="C7847" t="s">
        <v>3872</v>
      </c>
      <c r="D7847" t="s">
        <v>3585</v>
      </c>
      <c r="E7847">
        <v>154.9</v>
      </c>
      <c r="F7847">
        <v>5</v>
      </c>
      <c r="G7847">
        <v>0</v>
      </c>
      <c r="H7847">
        <v>69.704999999999998</v>
      </c>
      <c r="I7847" t="s">
        <v>44</v>
      </c>
      <c r="J7847" t="s">
        <v>85</v>
      </c>
      <c r="K7847" t="s">
        <v>3586</v>
      </c>
      <c r="L7847" t="s">
        <v>35</v>
      </c>
      <c r="M7847" t="s">
        <v>289</v>
      </c>
      <c r="N7847" t="s">
        <v>1001</v>
      </c>
      <c r="O7847">
        <f t="shared" si="122"/>
        <v>2015</v>
      </c>
    </row>
    <row r="7848" spans="1:15" x14ac:dyDescent="0.3">
      <c r="A7848" t="s">
        <v>8890</v>
      </c>
      <c r="B7848" s="7">
        <v>42274</v>
      </c>
      <c r="C7848" t="s">
        <v>3872</v>
      </c>
      <c r="D7848" t="s">
        <v>1695</v>
      </c>
      <c r="E7848">
        <v>1871.88</v>
      </c>
      <c r="F7848">
        <v>12</v>
      </c>
      <c r="G7848">
        <v>0</v>
      </c>
      <c r="H7848">
        <v>561.56399999999996</v>
      </c>
      <c r="I7848" t="s">
        <v>69</v>
      </c>
      <c r="J7848" t="s">
        <v>70</v>
      </c>
      <c r="K7848" t="s">
        <v>1696</v>
      </c>
      <c r="L7848" t="s">
        <v>35</v>
      </c>
      <c r="M7848" t="s">
        <v>289</v>
      </c>
      <c r="N7848" t="s">
        <v>1001</v>
      </c>
      <c r="O7848">
        <f t="shared" si="122"/>
        <v>2015</v>
      </c>
    </row>
    <row r="7849" spans="1:15" x14ac:dyDescent="0.3">
      <c r="A7849" t="s">
        <v>8891</v>
      </c>
      <c r="B7849" s="7">
        <v>42427</v>
      </c>
      <c r="C7849" t="s">
        <v>2793</v>
      </c>
      <c r="D7849" t="s">
        <v>6671</v>
      </c>
      <c r="E7849">
        <v>16.192</v>
      </c>
      <c r="F7849">
        <v>2</v>
      </c>
      <c r="G7849">
        <v>0.6</v>
      </c>
      <c r="H7849">
        <v>-6.8815999999999997</v>
      </c>
      <c r="I7849" t="s">
        <v>32</v>
      </c>
      <c r="J7849" t="s">
        <v>63</v>
      </c>
      <c r="K7849" t="s">
        <v>6672</v>
      </c>
      <c r="L7849" t="s">
        <v>99</v>
      </c>
      <c r="M7849" t="s">
        <v>100</v>
      </c>
      <c r="N7849" t="s">
        <v>171</v>
      </c>
      <c r="O7849">
        <f t="shared" si="122"/>
        <v>2016</v>
      </c>
    </row>
    <row r="7850" spans="1:15" x14ac:dyDescent="0.3">
      <c r="A7850" t="s">
        <v>8892</v>
      </c>
      <c r="B7850" s="7">
        <v>42492</v>
      </c>
      <c r="C7850" t="s">
        <v>4158</v>
      </c>
      <c r="D7850" t="s">
        <v>6030</v>
      </c>
      <c r="E7850">
        <v>18.936</v>
      </c>
      <c r="F7850">
        <v>3</v>
      </c>
      <c r="G7850">
        <v>0.2</v>
      </c>
      <c r="H7850">
        <v>-3.7871999999999999</v>
      </c>
      <c r="I7850" t="s">
        <v>44</v>
      </c>
      <c r="J7850" t="s">
        <v>58</v>
      </c>
      <c r="K7850" t="s">
        <v>6031</v>
      </c>
      <c r="L7850" t="s">
        <v>99</v>
      </c>
      <c r="M7850" t="s">
        <v>100</v>
      </c>
      <c r="N7850" t="s">
        <v>3456</v>
      </c>
      <c r="O7850">
        <f t="shared" si="122"/>
        <v>2016</v>
      </c>
    </row>
    <row r="7851" spans="1:15" x14ac:dyDescent="0.3">
      <c r="A7851" t="s">
        <v>8892</v>
      </c>
      <c r="B7851" s="7">
        <v>42492</v>
      </c>
      <c r="C7851" t="s">
        <v>4158</v>
      </c>
      <c r="D7851" t="s">
        <v>5698</v>
      </c>
      <c r="E7851">
        <v>12.672000000000001</v>
      </c>
      <c r="F7851">
        <v>3</v>
      </c>
      <c r="G7851">
        <v>0.2</v>
      </c>
      <c r="H7851">
        <v>-3.1680000000000001</v>
      </c>
      <c r="I7851" t="s">
        <v>44</v>
      </c>
      <c r="J7851" t="s">
        <v>58</v>
      </c>
      <c r="K7851" t="s">
        <v>5699</v>
      </c>
      <c r="L7851" t="s">
        <v>99</v>
      </c>
      <c r="M7851" t="s">
        <v>100</v>
      </c>
      <c r="N7851" t="s">
        <v>3456</v>
      </c>
      <c r="O7851">
        <f t="shared" si="122"/>
        <v>2016</v>
      </c>
    </row>
    <row r="7852" spans="1:15" x14ac:dyDescent="0.3">
      <c r="A7852" t="s">
        <v>8892</v>
      </c>
      <c r="B7852" s="7">
        <v>42492</v>
      </c>
      <c r="C7852" t="s">
        <v>4158</v>
      </c>
      <c r="D7852" t="s">
        <v>2886</v>
      </c>
      <c r="E7852">
        <v>5.04</v>
      </c>
      <c r="F7852">
        <v>2</v>
      </c>
      <c r="G7852">
        <v>0.2</v>
      </c>
      <c r="H7852">
        <v>1.764</v>
      </c>
      <c r="I7852" t="s">
        <v>44</v>
      </c>
      <c r="J7852" t="s">
        <v>45</v>
      </c>
      <c r="K7852" t="s">
        <v>2887</v>
      </c>
      <c r="L7852" t="s">
        <v>99</v>
      </c>
      <c r="M7852" t="s">
        <v>100</v>
      </c>
      <c r="N7852" t="s">
        <v>3456</v>
      </c>
      <c r="O7852">
        <f t="shared" si="122"/>
        <v>2016</v>
      </c>
    </row>
    <row r="7853" spans="1:15" x14ac:dyDescent="0.3">
      <c r="A7853" t="s">
        <v>8893</v>
      </c>
      <c r="B7853" s="7">
        <v>41982</v>
      </c>
      <c r="C7853" t="s">
        <v>1014</v>
      </c>
      <c r="D7853" t="s">
        <v>7149</v>
      </c>
      <c r="E7853">
        <v>8.4480000000000004</v>
      </c>
      <c r="F7853">
        <v>2</v>
      </c>
      <c r="G7853">
        <v>0.2</v>
      </c>
      <c r="H7853">
        <v>2.9567999999999999</v>
      </c>
      <c r="I7853" t="s">
        <v>44</v>
      </c>
      <c r="J7853" t="s">
        <v>85</v>
      </c>
      <c r="K7853" t="s">
        <v>7150</v>
      </c>
      <c r="L7853" t="s">
        <v>99</v>
      </c>
      <c r="M7853" t="s">
        <v>193</v>
      </c>
      <c r="N7853" t="s">
        <v>276</v>
      </c>
      <c r="O7853">
        <f t="shared" si="122"/>
        <v>2014</v>
      </c>
    </row>
    <row r="7854" spans="1:15" x14ac:dyDescent="0.3">
      <c r="A7854" t="s">
        <v>8893</v>
      </c>
      <c r="B7854" s="7">
        <v>41982</v>
      </c>
      <c r="C7854" t="s">
        <v>1014</v>
      </c>
      <c r="D7854" t="s">
        <v>1851</v>
      </c>
      <c r="E7854">
        <v>20.388000000000002</v>
      </c>
      <c r="F7854">
        <v>2</v>
      </c>
      <c r="G7854">
        <v>0.8</v>
      </c>
      <c r="H7854">
        <v>-53.008800000000001</v>
      </c>
      <c r="I7854" t="s">
        <v>44</v>
      </c>
      <c r="J7854" t="s">
        <v>76</v>
      </c>
      <c r="K7854" t="s">
        <v>1852</v>
      </c>
      <c r="L7854" t="s">
        <v>99</v>
      </c>
      <c r="M7854" t="s">
        <v>193</v>
      </c>
      <c r="N7854" t="s">
        <v>276</v>
      </c>
      <c r="O7854">
        <f t="shared" si="122"/>
        <v>2014</v>
      </c>
    </row>
    <row r="7855" spans="1:15" x14ac:dyDescent="0.3">
      <c r="A7855" t="s">
        <v>8894</v>
      </c>
      <c r="B7855" s="7">
        <v>42363</v>
      </c>
      <c r="C7855" t="s">
        <v>4650</v>
      </c>
      <c r="D7855" t="s">
        <v>3678</v>
      </c>
      <c r="E7855">
        <v>9.9600000000000009</v>
      </c>
      <c r="F7855">
        <v>2</v>
      </c>
      <c r="G7855">
        <v>0</v>
      </c>
      <c r="H7855">
        <v>4.8803999999999998</v>
      </c>
      <c r="I7855" t="s">
        <v>44</v>
      </c>
      <c r="J7855" t="s">
        <v>85</v>
      </c>
      <c r="K7855" t="s">
        <v>3679</v>
      </c>
      <c r="L7855" t="s">
        <v>47</v>
      </c>
      <c r="M7855" t="s">
        <v>48</v>
      </c>
      <c r="N7855" t="s">
        <v>49</v>
      </c>
      <c r="O7855">
        <f t="shared" si="122"/>
        <v>2015</v>
      </c>
    </row>
    <row r="7856" spans="1:15" x14ac:dyDescent="0.3">
      <c r="A7856" t="s">
        <v>8895</v>
      </c>
      <c r="B7856" s="7">
        <v>43076</v>
      </c>
      <c r="C7856" t="s">
        <v>61</v>
      </c>
      <c r="D7856" t="s">
        <v>4775</v>
      </c>
      <c r="E7856">
        <v>320.64</v>
      </c>
      <c r="F7856">
        <v>4</v>
      </c>
      <c r="G7856">
        <v>0</v>
      </c>
      <c r="H7856">
        <v>89.779200000000003</v>
      </c>
      <c r="I7856" t="s">
        <v>44</v>
      </c>
      <c r="J7856" t="s">
        <v>76</v>
      </c>
      <c r="K7856" t="s">
        <v>4776</v>
      </c>
      <c r="L7856" t="s">
        <v>35</v>
      </c>
      <c r="M7856" t="s">
        <v>1317</v>
      </c>
      <c r="N7856" t="s">
        <v>6852</v>
      </c>
      <c r="O7856">
        <f t="shared" si="122"/>
        <v>2017</v>
      </c>
    </row>
    <row r="7857" spans="1:15" x14ac:dyDescent="0.3">
      <c r="A7857" t="s">
        <v>8895</v>
      </c>
      <c r="B7857" s="7">
        <v>43076</v>
      </c>
      <c r="C7857" t="s">
        <v>61</v>
      </c>
      <c r="D7857" t="s">
        <v>745</v>
      </c>
      <c r="E7857">
        <v>52</v>
      </c>
      <c r="F7857">
        <v>4</v>
      </c>
      <c r="G7857">
        <v>0</v>
      </c>
      <c r="H7857">
        <v>23.4</v>
      </c>
      <c r="I7857" t="s">
        <v>69</v>
      </c>
      <c r="J7857" t="s">
        <v>148</v>
      </c>
      <c r="K7857" t="s">
        <v>746</v>
      </c>
      <c r="L7857" t="s">
        <v>35</v>
      </c>
      <c r="M7857" t="s">
        <v>1317</v>
      </c>
      <c r="N7857" t="s">
        <v>6852</v>
      </c>
      <c r="O7857">
        <f t="shared" si="122"/>
        <v>2017</v>
      </c>
    </row>
    <row r="7858" spans="1:15" x14ac:dyDescent="0.3">
      <c r="A7858" t="s">
        <v>8896</v>
      </c>
      <c r="B7858" s="7">
        <v>41789</v>
      </c>
      <c r="C7858" t="s">
        <v>3211</v>
      </c>
      <c r="D7858" t="s">
        <v>5128</v>
      </c>
      <c r="E7858">
        <v>25.584</v>
      </c>
      <c r="F7858">
        <v>2</v>
      </c>
      <c r="G7858">
        <v>0.2</v>
      </c>
      <c r="H7858">
        <v>8.9543999999999997</v>
      </c>
      <c r="I7858" t="s">
        <v>44</v>
      </c>
      <c r="J7858" t="s">
        <v>73</v>
      </c>
      <c r="K7858" t="s">
        <v>5129</v>
      </c>
      <c r="L7858" t="s">
        <v>137</v>
      </c>
      <c r="M7858" t="s">
        <v>243</v>
      </c>
      <c r="N7858" t="s">
        <v>244</v>
      </c>
      <c r="O7858">
        <f t="shared" si="122"/>
        <v>2014</v>
      </c>
    </row>
    <row r="7859" spans="1:15" x14ac:dyDescent="0.3">
      <c r="A7859" t="s">
        <v>8896</v>
      </c>
      <c r="B7859" s="7">
        <v>41789</v>
      </c>
      <c r="C7859" t="s">
        <v>3211</v>
      </c>
      <c r="D7859" t="s">
        <v>3141</v>
      </c>
      <c r="E7859">
        <v>464</v>
      </c>
      <c r="F7859">
        <v>5</v>
      </c>
      <c r="G7859">
        <v>0</v>
      </c>
      <c r="H7859">
        <v>134.56</v>
      </c>
      <c r="I7859" t="s">
        <v>69</v>
      </c>
      <c r="J7859" t="s">
        <v>70</v>
      </c>
      <c r="K7859" t="s">
        <v>3142</v>
      </c>
      <c r="L7859" t="s">
        <v>137</v>
      </c>
      <c r="M7859" t="s">
        <v>243</v>
      </c>
      <c r="N7859" t="s">
        <v>244</v>
      </c>
      <c r="O7859">
        <f t="shared" si="122"/>
        <v>2014</v>
      </c>
    </row>
    <row r="7860" spans="1:15" x14ac:dyDescent="0.3">
      <c r="A7860" t="s">
        <v>8896</v>
      </c>
      <c r="B7860" s="7">
        <v>41789</v>
      </c>
      <c r="C7860" t="s">
        <v>3211</v>
      </c>
      <c r="D7860" t="s">
        <v>4069</v>
      </c>
      <c r="E7860">
        <v>235.95</v>
      </c>
      <c r="F7860">
        <v>3</v>
      </c>
      <c r="G7860">
        <v>0</v>
      </c>
      <c r="H7860">
        <v>77.863500000000002</v>
      </c>
      <c r="I7860" t="s">
        <v>44</v>
      </c>
      <c r="J7860" t="s">
        <v>76</v>
      </c>
      <c r="K7860" t="s">
        <v>4070</v>
      </c>
      <c r="L7860" t="s">
        <v>137</v>
      </c>
      <c r="M7860" t="s">
        <v>243</v>
      </c>
      <c r="N7860" t="s">
        <v>244</v>
      </c>
      <c r="O7860">
        <f t="shared" si="122"/>
        <v>2014</v>
      </c>
    </row>
    <row r="7861" spans="1:15" x14ac:dyDescent="0.3">
      <c r="A7861" t="s">
        <v>8896</v>
      </c>
      <c r="B7861" s="7">
        <v>41789</v>
      </c>
      <c r="C7861" t="s">
        <v>3211</v>
      </c>
      <c r="D7861" t="s">
        <v>3415</v>
      </c>
      <c r="E7861">
        <v>39.96</v>
      </c>
      <c r="F7861">
        <v>4</v>
      </c>
      <c r="G7861">
        <v>0</v>
      </c>
      <c r="H7861">
        <v>17.981999999999999</v>
      </c>
      <c r="I7861" t="s">
        <v>44</v>
      </c>
      <c r="J7861" t="s">
        <v>85</v>
      </c>
      <c r="K7861" t="s">
        <v>3416</v>
      </c>
      <c r="L7861" t="s">
        <v>137</v>
      </c>
      <c r="M7861" t="s">
        <v>243</v>
      </c>
      <c r="N7861" t="s">
        <v>244</v>
      </c>
      <c r="O7861">
        <f t="shared" si="122"/>
        <v>2014</v>
      </c>
    </row>
    <row r="7862" spans="1:15" x14ac:dyDescent="0.3">
      <c r="A7862" t="s">
        <v>8897</v>
      </c>
      <c r="B7862" s="7">
        <v>42796</v>
      </c>
      <c r="C7862" t="s">
        <v>2547</v>
      </c>
      <c r="D7862" t="s">
        <v>3810</v>
      </c>
      <c r="E7862">
        <v>18.527999999999999</v>
      </c>
      <c r="F7862">
        <v>4</v>
      </c>
      <c r="G7862">
        <v>0.7</v>
      </c>
      <c r="H7862">
        <v>-12.352</v>
      </c>
      <c r="I7862" t="s">
        <v>44</v>
      </c>
      <c r="J7862" t="s">
        <v>73</v>
      </c>
      <c r="K7862" t="s">
        <v>3811</v>
      </c>
      <c r="L7862" t="s">
        <v>137</v>
      </c>
      <c r="M7862" t="s">
        <v>445</v>
      </c>
      <c r="N7862" t="s">
        <v>2921</v>
      </c>
      <c r="O7862">
        <f t="shared" si="122"/>
        <v>2017</v>
      </c>
    </row>
    <row r="7863" spans="1:15" x14ac:dyDescent="0.3">
      <c r="A7863" t="s">
        <v>8898</v>
      </c>
      <c r="B7863" s="7">
        <v>42289</v>
      </c>
      <c r="C7863" t="s">
        <v>4386</v>
      </c>
      <c r="D7863" t="s">
        <v>3656</v>
      </c>
      <c r="E7863">
        <v>17.899999999999999</v>
      </c>
      <c r="F7863">
        <v>2</v>
      </c>
      <c r="G7863">
        <v>0</v>
      </c>
      <c r="H7863">
        <v>3.4009999999999998</v>
      </c>
      <c r="I7863" t="s">
        <v>69</v>
      </c>
      <c r="J7863" t="s">
        <v>148</v>
      </c>
      <c r="K7863" t="s">
        <v>3657</v>
      </c>
      <c r="L7863" t="s">
        <v>47</v>
      </c>
      <c r="M7863" t="s">
        <v>93</v>
      </c>
      <c r="N7863" t="s">
        <v>94</v>
      </c>
      <c r="O7863">
        <f t="shared" si="122"/>
        <v>2015</v>
      </c>
    </row>
    <row r="7864" spans="1:15" x14ac:dyDescent="0.3">
      <c r="A7864" t="s">
        <v>8898</v>
      </c>
      <c r="B7864" s="7">
        <v>42289</v>
      </c>
      <c r="C7864" t="s">
        <v>4386</v>
      </c>
      <c r="D7864" t="s">
        <v>1248</v>
      </c>
      <c r="E7864">
        <v>81.96</v>
      </c>
      <c r="F7864">
        <v>2</v>
      </c>
      <c r="G7864">
        <v>0</v>
      </c>
      <c r="H7864">
        <v>0</v>
      </c>
      <c r="I7864" t="s">
        <v>44</v>
      </c>
      <c r="J7864" t="s">
        <v>58</v>
      </c>
      <c r="K7864" t="s">
        <v>1249</v>
      </c>
      <c r="L7864" t="s">
        <v>47</v>
      </c>
      <c r="M7864" t="s">
        <v>93</v>
      </c>
      <c r="N7864" t="s">
        <v>94</v>
      </c>
      <c r="O7864">
        <f t="shared" si="122"/>
        <v>2015</v>
      </c>
    </row>
    <row r="7865" spans="1:15" x14ac:dyDescent="0.3">
      <c r="A7865" t="s">
        <v>8899</v>
      </c>
      <c r="B7865" s="7">
        <v>42199</v>
      </c>
      <c r="C7865" t="s">
        <v>4618</v>
      </c>
      <c r="D7865" t="s">
        <v>1443</v>
      </c>
      <c r="E7865">
        <v>272.73599999999999</v>
      </c>
      <c r="F7865">
        <v>3</v>
      </c>
      <c r="G7865">
        <v>0.2</v>
      </c>
      <c r="H7865">
        <v>-64.774799999999999</v>
      </c>
      <c r="I7865" t="s">
        <v>44</v>
      </c>
      <c r="J7865" t="s">
        <v>58</v>
      </c>
      <c r="K7865" t="s">
        <v>1444</v>
      </c>
      <c r="L7865" t="s">
        <v>47</v>
      </c>
      <c r="M7865" t="s">
        <v>281</v>
      </c>
      <c r="N7865" t="s">
        <v>1613</v>
      </c>
      <c r="O7865">
        <f t="shared" si="122"/>
        <v>2015</v>
      </c>
    </row>
    <row r="7866" spans="1:15" x14ac:dyDescent="0.3">
      <c r="A7866" t="s">
        <v>8899</v>
      </c>
      <c r="B7866" s="7">
        <v>42199</v>
      </c>
      <c r="C7866" t="s">
        <v>4618</v>
      </c>
      <c r="D7866" t="s">
        <v>8900</v>
      </c>
      <c r="E7866">
        <v>18.495999999999999</v>
      </c>
      <c r="F7866">
        <v>4</v>
      </c>
      <c r="G7866">
        <v>0.2</v>
      </c>
      <c r="H7866">
        <v>6.7047999999999996</v>
      </c>
      <c r="I7866" t="s">
        <v>44</v>
      </c>
      <c r="J7866" t="s">
        <v>85</v>
      </c>
      <c r="K7866" t="s">
        <v>8901</v>
      </c>
      <c r="L7866" t="s">
        <v>47</v>
      </c>
      <c r="M7866" t="s">
        <v>281</v>
      </c>
      <c r="N7866" t="s">
        <v>1613</v>
      </c>
      <c r="O7866">
        <f t="shared" si="122"/>
        <v>2015</v>
      </c>
    </row>
    <row r="7867" spans="1:15" x14ac:dyDescent="0.3">
      <c r="A7867" t="s">
        <v>8899</v>
      </c>
      <c r="B7867" s="7">
        <v>42199</v>
      </c>
      <c r="C7867" t="s">
        <v>4618</v>
      </c>
      <c r="D7867" t="s">
        <v>608</v>
      </c>
      <c r="E7867">
        <v>441.92</v>
      </c>
      <c r="F7867">
        <v>2</v>
      </c>
      <c r="G7867">
        <v>0.2</v>
      </c>
      <c r="H7867">
        <v>49.716000000000001</v>
      </c>
      <c r="I7867" t="s">
        <v>32</v>
      </c>
      <c r="J7867" t="s">
        <v>39</v>
      </c>
      <c r="K7867" t="s">
        <v>609</v>
      </c>
      <c r="L7867" t="s">
        <v>47</v>
      </c>
      <c r="M7867" t="s">
        <v>281</v>
      </c>
      <c r="N7867" t="s">
        <v>1613</v>
      </c>
      <c r="O7867">
        <f t="shared" si="122"/>
        <v>2015</v>
      </c>
    </row>
    <row r="7868" spans="1:15" x14ac:dyDescent="0.3">
      <c r="A7868" t="s">
        <v>8899</v>
      </c>
      <c r="B7868" s="7">
        <v>42199</v>
      </c>
      <c r="C7868" t="s">
        <v>4618</v>
      </c>
      <c r="D7868" t="s">
        <v>5972</v>
      </c>
      <c r="E7868">
        <v>127.764</v>
      </c>
      <c r="F7868">
        <v>6</v>
      </c>
      <c r="G7868">
        <v>0.7</v>
      </c>
      <c r="H7868">
        <v>-191.64599999999999</v>
      </c>
      <c r="I7868" t="s">
        <v>32</v>
      </c>
      <c r="J7868" t="s">
        <v>33</v>
      </c>
      <c r="K7868" t="s">
        <v>5973</v>
      </c>
      <c r="L7868" t="s">
        <v>47</v>
      </c>
      <c r="M7868" t="s">
        <v>281</v>
      </c>
      <c r="N7868" t="s">
        <v>1613</v>
      </c>
      <c r="O7868">
        <f t="shared" si="122"/>
        <v>2015</v>
      </c>
    </row>
    <row r="7869" spans="1:15" x14ac:dyDescent="0.3">
      <c r="A7869" t="s">
        <v>8902</v>
      </c>
      <c r="B7869" s="7">
        <v>41962</v>
      </c>
      <c r="C7869" t="s">
        <v>6904</v>
      </c>
      <c r="D7869" t="s">
        <v>1532</v>
      </c>
      <c r="E7869">
        <v>166.44</v>
      </c>
      <c r="F7869">
        <v>3</v>
      </c>
      <c r="G7869">
        <v>0</v>
      </c>
      <c r="H7869">
        <v>79.891199999999998</v>
      </c>
      <c r="I7869" t="s">
        <v>44</v>
      </c>
      <c r="J7869" t="s">
        <v>85</v>
      </c>
      <c r="K7869" t="s">
        <v>1533</v>
      </c>
      <c r="L7869" t="s">
        <v>47</v>
      </c>
      <c r="M7869" t="s">
        <v>114</v>
      </c>
      <c r="N7869" t="s">
        <v>4534</v>
      </c>
      <c r="O7869">
        <f t="shared" si="122"/>
        <v>2014</v>
      </c>
    </row>
    <row r="7870" spans="1:15" x14ac:dyDescent="0.3">
      <c r="A7870" t="s">
        <v>8903</v>
      </c>
      <c r="B7870" s="7">
        <v>42517</v>
      </c>
      <c r="C7870" t="s">
        <v>1545</v>
      </c>
      <c r="D7870" t="s">
        <v>3744</v>
      </c>
      <c r="E7870">
        <v>13.38</v>
      </c>
      <c r="F7870">
        <v>2</v>
      </c>
      <c r="G7870">
        <v>0</v>
      </c>
      <c r="H7870">
        <v>6.1547999999999998</v>
      </c>
      <c r="I7870" t="s">
        <v>44</v>
      </c>
      <c r="J7870" t="s">
        <v>85</v>
      </c>
      <c r="K7870" t="s">
        <v>3745</v>
      </c>
      <c r="L7870" t="s">
        <v>47</v>
      </c>
      <c r="M7870" t="s">
        <v>48</v>
      </c>
      <c r="N7870" t="s">
        <v>49</v>
      </c>
      <c r="O7870">
        <f t="shared" si="122"/>
        <v>2016</v>
      </c>
    </row>
    <row r="7871" spans="1:15" x14ac:dyDescent="0.3">
      <c r="A7871" t="s">
        <v>8904</v>
      </c>
      <c r="B7871" s="7">
        <v>42919</v>
      </c>
      <c r="C7871" t="s">
        <v>5273</v>
      </c>
      <c r="D7871" t="s">
        <v>220</v>
      </c>
      <c r="E7871">
        <v>24</v>
      </c>
      <c r="F7871">
        <v>2</v>
      </c>
      <c r="G7871">
        <v>0.2</v>
      </c>
      <c r="H7871">
        <v>-2.7</v>
      </c>
      <c r="I7871" t="s">
        <v>69</v>
      </c>
      <c r="J7871" t="s">
        <v>148</v>
      </c>
      <c r="K7871" t="s">
        <v>221</v>
      </c>
      <c r="L7871" t="s">
        <v>35</v>
      </c>
      <c r="M7871" t="s">
        <v>87</v>
      </c>
      <c r="N7871" t="s">
        <v>1347</v>
      </c>
      <c r="O7871">
        <f t="shared" si="122"/>
        <v>2017</v>
      </c>
    </row>
    <row r="7872" spans="1:15" x14ac:dyDescent="0.3">
      <c r="A7872" t="s">
        <v>8905</v>
      </c>
      <c r="B7872" s="7">
        <v>43003</v>
      </c>
      <c r="C7872" t="s">
        <v>5338</v>
      </c>
      <c r="D7872" t="s">
        <v>2265</v>
      </c>
      <c r="E7872">
        <v>24.448</v>
      </c>
      <c r="F7872">
        <v>4</v>
      </c>
      <c r="G7872">
        <v>0.2</v>
      </c>
      <c r="H7872">
        <v>8.8623999999999992</v>
      </c>
      <c r="I7872" t="s">
        <v>44</v>
      </c>
      <c r="J7872" t="s">
        <v>159</v>
      </c>
      <c r="K7872" t="s">
        <v>2266</v>
      </c>
      <c r="L7872" t="s">
        <v>137</v>
      </c>
      <c r="M7872" t="s">
        <v>445</v>
      </c>
      <c r="N7872" t="s">
        <v>994</v>
      </c>
      <c r="O7872">
        <f t="shared" si="122"/>
        <v>2017</v>
      </c>
    </row>
    <row r="7873" spans="1:15" x14ac:dyDescent="0.3">
      <c r="A7873" t="s">
        <v>8906</v>
      </c>
      <c r="B7873" s="7">
        <v>42646</v>
      </c>
      <c r="C7873" t="s">
        <v>4968</v>
      </c>
      <c r="D7873" t="s">
        <v>2197</v>
      </c>
      <c r="E7873">
        <v>6.16</v>
      </c>
      <c r="F7873">
        <v>2</v>
      </c>
      <c r="G7873">
        <v>0</v>
      </c>
      <c r="H7873">
        <v>2.9567999999999999</v>
      </c>
      <c r="I7873" t="s">
        <v>44</v>
      </c>
      <c r="J7873" t="s">
        <v>45</v>
      </c>
      <c r="K7873" t="s">
        <v>2198</v>
      </c>
      <c r="L7873" t="s">
        <v>47</v>
      </c>
      <c r="M7873" t="s">
        <v>48</v>
      </c>
      <c r="N7873" t="s">
        <v>7676</v>
      </c>
      <c r="O7873">
        <f t="shared" si="122"/>
        <v>2016</v>
      </c>
    </row>
    <row r="7874" spans="1:15" x14ac:dyDescent="0.3">
      <c r="A7874" t="s">
        <v>8906</v>
      </c>
      <c r="B7874" s="7">
        <v>42646</v>
      </c>
      <c r="C7874" t="s">
        <v>4968</v>
      </c>
      <c r="D7874" t="s">
        <v>475</v>
      </c>
      <c r="E7874">
        <v>915.13599999999997</v>
      </c>
      <c r="F7874">
        <v>4</v>
      </c>
      <c r="G7874">
        <v>0.2</v>
      </c>
      <c r="H7874">
        <v>102.9528</v>
      </c>
      <c r="I7874" t="s">
        <v>32</v>
      </c>
      <c r="J7874" t="s">
        <v>39</v>
      </c>
      <c r="K7874" t="s">
        <v>476</v>
      </c>
      <c r="L7874" t="s">
        <v>47</v>
      </c>
      <c r="M7874" t="s">
        <v>48</v>
      </c>
      <c r="N7874" t="s">
        <v>7676</v>
      </c>
      <c r="O7874">
        <f t="shared" ref="O7874:O7937" si="123">YEAR(B7874)</f>
        <v>2016</v>
      </c>
    </row>
    <row r="7875" spans="1:15" x14ac:dyDescent="0.3">
      <c r="A7875" t="s">
        <v>8906</v>
      </c>
      <c r="B7875" s="7">
        <v>42646</v>
      </c>
      <c r="C7875" t="s">
        <v>4968</v>
      </c>
      <c r="D7875" t="s">
        <v>5869</v>
      </c>
      <c r="E7875">
        <v>8.56</v>
      </c>
      <c r="F7875">
        <v>2</v>
      </c>
      <c r="G7875">
        <v>0</v>
      </c>
      <c r="H7875">
        <v>3.8519999999999999</v>
      </c>
      <c r="I7875" t="s">
        <v>44</v>
      </c>
      <c r="J7875" t="s">
        <v>85</v>
      </c>
      <c r="K7875" t="s">
        <v>5870</v>
      </c>
      <c r="L7875" t="s">
        <v>47</v>
      </c>
      <c r="M7875" t="s">
        <v>48</v>
      </c>
      <c r="N7875" t="s">
        <v>7676</v>
      </c>
      <c r="O7875">
        <f t="shared" si="123"/>
        <v>2016</v>
      </c>
    </row>
    <row r="7876" spans="1:15" x14ac:dyDescent="0.3">
      <c r="A7876" t="s">
        <v>8906</v>
      </c>
      <c r="B7876" s="7">
        <v>42646</v>
      </c>
      <c r="C7876" t="s">
        <v>4968</v>
      </c>
      <c r="D7876" t="s">
        <v>4195</v>
      </c>
      <c r="E7876">
        <v>97.82</v>
      </c>
      <c r="F7876">
        <v>2</v>
      </c>
      <c r="G7876">
        <v>0</v>
      </c>
      <c r="H7876">
        <v>45.9754</v>
      </c>
      <c r="I7876" t="s">
        <v>44</v>
      </c>
      <c r="J7876" t="s">
        <v>85</v>
      </c>
      <c r="K7876" t="s">
        <v>4196</v>
      </c>
      <c r="L7876" t="s">
        <v>47</v>
      </c>
      <c r="M7876" t="s">
        <v>48</v>
      </c>
      <c r="N7876" t="s">
        <v>7676</v>
      </c>
      <c r="O7876">
        <f t="shared" si="123"/>
        <v>2016</v>
      </c>
    </row>
    <row r="7877" spans="1:15" x14ac:dyDescent="0.3">
      <c r="A7877" t="s">
        <v>8907</v>
      </c>
      <c r="B7877" s="7">
        <v>42987</v>
      </c>
      <c r="C7877" t="s">
        <v>3395</v>
      </c>
      <c r="D7877" t="s">
        <v>1153</v>
      </c>
      <c r="E7877">
        <v>31.103999999999999</v>
      </c>
      <c r="F7877">
        <v>6</v>
      </c>
      <c r="G7877">
        <v>0.2</v>
      </c>
      <c r="H7877">
        <v>11.2752</v>
      </c>
      <c r="I7877" t="s">
        <v>44</v>
      </c>
      <c r="J7877" t="s">
        <v>85</v>
      </c>
      <c r="K7877" t="s">
        <v>1154</v>
      </c>
      <c r="L7877" t="s">
        <v>47</v>
      </c>
      <c r="M7877" t="s">
        <v>378</v>
      </c>
      <c r="N7877" t="s">
        <v>379</v>
      </c>
      <c r="O7877">
        <f t="shared" si="123"/>
        <v>2017</v>
      </c>
    </row>
    <row r="7878" spans="1:15" x14ac:dyDescent="0.3">
      <c r="A7878" t="s">
        <v>8907</v>
      </c>
      <c r="B7878" s="7">
        <v>42987</v>
      </c>
      <c r="C7878" t="s">
        <v>3395</v>
      </c>
      <c r="D7878" t="s">
        <v>8354</v>
      </c>
      <c r="E7878">
        <v>11.176</v>
      </c>
      <c r="F7878">
        <v>1</v>
      </c>
      <c r="G7878">
        <v>0.2</v>
      </c>
      <c r="H7878">
        <v>0.83819999999999995</v>
      </c>
      <c r="I7878" t="s">
        <v>44</v>
      </c>
      <c r="J7878" t="s">
        <v>76</v>
      </c>
      <c r="K7878" t="s">
        <v>8355</v>
      </c>
      <c r="L7878" t="s">
        <v>47</v>
      </c>
      <c r="M7878" t="s">
        <v>378</v>
      </c>
      <c r="N7878" t="s">
        <v>379</v>
      </c>
      <c r="O7878">
        <f t="shared" si="123"/>
        <v>2017</v>
      </c>
    </row>
    <row r="7879" spans="1:15" x14ac:dyDescent="0.3">
      <c r="A7879" t="s">
        <v>8908</v>
      </c>
      <c r="B7879" s="7">
        <v>42075</v>
      </c>
      <c r="C7879" t="s">
        <v>3221</v>
      </c>
      <c r="D7879" t="s">
        <v>3643</v>
      </c>
      <c r="E7879">
        <v>5.04</v>
      </c>
      <c r="F7879">
        <v>2</v>
      </c>
      <c r="G7879">
        <v>0.2</v>
      </c>
      <c r="H7879">
        <v>1.764</v>
      </c>
      <c r="I7879" t="s">
        <v>44</v>
      </c>
      <c r="J7879" t="s">
        <v>45</v>
      </c>
      <c r="K7879" t="s">
        <v>3644</v>
      </c>
      <c r="L7879" t="s">
        <v>35</v>
      </c>
      <c r="M7879" t="s">
        <v>87</v>
      </c>
      <c r="N7879" t="s">
        <v>419</v>
      </c>
      <c r="O7879">
        <f t="shared" si="123"/>
        <v>2015</v>
      </c>
    </row>
    <row r="7880" spans="1:15" x14ac:dyDescent="0.3">
      <c r="A7880" t="s">
        <v>8909</v>
      </c>
      <c r="B7880" s="7">
        <v>42703</v>
      </c>
      <c r="C7880" t="s">
        <v>5321</v>
      </c>
      <c r="D7880" t="s">
        <v>8536</v>
      </c>
      <c r="E7880">
        <v>242.17599999999999</v>
      </c>
      <c r="F7880">
        <v>4</v>
      </c>
      <c r="G7880">
        <v>0.6</v>
      </c>
      <c r="H7880">
        <v>-302.72000000000003</v>
      </c>
      <c r="I7880" t="s">
        <v>32</v>
      </c>
      <c r="J7880" t="s">
        <v>63</v>
      </c>
      <c r="K7880" t="s">
        <v>8537</v>
      </c>
      <c r="L7880" t="s">
        <v>99</v>
      </c>
      <c r="M7880" t="s">
        <v>193</v>
      </c>
      <c r="N7880" t="s">
        <v>410</v>
      </c>
      <c r="O7880">
        <f t="shared" si="123"/>
        <v>2016</v>
      </c>
    </row>
    <row r="7881" spans="1:15" x14ac:dyDescent="0.3">
      <c r="A7881" t="s">
        <v>8910</v>
      </c>
      <c r="B7881" s="7">
        <v>42535</v>
      </c>
      <c r="C7881" t="s">
        <v>360</v>
      </c>
      <c r="D7881" t="s">
        <v>6733</v>
      </c>
      <c r="E7881">
        <v>337.17599999999999</v>
      </c>
      <c r="F7881">
        <v>2</v>
      </c>
      <c r="G7881">
        <v>0.4</v>
      </c>
      <c r="H7881">
        <v>-118.0116</v>
      </c>
      <c r="I7881" t="s">
        <v>32</v>
      </c>
      <c r="J7881" t="s">
        <v>53</v>
      </c>
      <c r="K7881" t="s">
        <v>6734</v>
      </c>
      <c r="L7881" t="s">
        <v>137</v>
      </c>
      <c r="M7881" t="s">
        <v>138</v>
      </c>
      <c r="N7881" t="s">
        <v>139</v>
      </c>
      <c r="O7881">
        <f t="shared" si="123"/>
        <v>2016</v>
      </c>
    </row>
    <row r="7882" spans="1:15" x14ac:dyDescent="0.3">
      <c r="A7882" t="s">
        <v>8911</v>
      </c>
      <c r="B7882" s="7">
        <v>43072</v>
      </c>
      <c r="C7882" t="s">
        <v>406</v>
      </c>
      <c r="D7882" t="s">
        <v>1540</v>
      </c>
      <c r="E7882">
        <v>13.343999999999999</v>
      </c>
      <c r="F7882">
        <v>6</v>
      </c>
      <c r="G7882">
        <v>0.2</v>
      </c>
      <c r="H7882">
        <v>1.0007999999999999</v>
      </c>
      <c r="I7882" t="s">
        <v>44</v>
      </c>
      <c r="J7882" t="s">
        <v>66</v>
      </c>
      <c r="K7882" t="s">
        <v>1541</v>
      </c>
      <c r="L7882" t="s">
        <v>47</v>
      </c>
      <c r="M7882" t="s">
        <v>409</v>
      </c>
      <c r="N7882" t="s">
        <v>6259</v>
      </c>
      <c r="O7882">
        <f t="shared" si="123"/>
        <v>2017</v>
      </c>
    </row>
    <row r="7883" spans="1:15" x14ac:dyDescent="0.3">
      <c r="A7883" t="s">
        <v>8911</v>
      </c>
      <c r="B7883" s="7">
        <v>43072</v>
      </c>
      <c r="C7883" t="s">
        <v>406</v>
      </c>
      <c r="D7883" t="s">
        <v>3858</v>
      </c>
      <c r="E7883">
        <v>76.751999999999995</v>
      </c>
      <c r="F7883">
        <v>6</v>
      </c>
      <c r="G7883">
        <v>0.2</v>
      </c>
      <c r="H7883">
        <v>10.5534</v>
      </c>
      <c r="I7883" t="s">
        <v>69</v>
      </c>
      <c r="J7883" t="s">
        <v>148</v>
      </c>
      <c r="K7883" t="s">
        <v>3859</v>
      </c>
      <c r="L7883" t="s">
        <v>47</v>
      </c>
      <c r="M7883" t="s">
        <v>409</v>
      </c>
      <c r="N7883" t="s">
        <v>6259</v>
      </c>
      <c r="O7883">
        <f t="shared" si="123"/>
        <v>2017</v>
      </c>
    </row>
    <row r="7884" spans="1:15" x14ac:dyDescent="0.3">
      <c r="A7884" t="s">
        <v>8911</v>
      </c>
      <c r="B7884" s="7">
        <v>43072</v>
      </c>
      <c r="C7884" t="s">
        <v>406</v>
      </c>
      <c r="D7884" t="s">
        <v>3858</v>
      </c>
      <c r="E7884">
        <v>102.336</v>
      </c>
      <c r="F7884">
        <v>8</v>
      </c>
      <c r="G7884">
        <v>0.2</v>
      </c>
      <c r="H7884">
        <v>14.071199999999999</v>
      </c>
      <c r="I7884" t="s">
        <v>69</v>
      </c>
      <c r="J7884" t="s">
        <v>148</v>
      </c>
      <c r="K7884" t="s">
        <v>3859</v>
      </c>
      <c r="L7884" t="s">
        <v>47</v>
      </c>
      <c r="M7884" t="s">
        <v>409</v>
      </c>
      <c r="N7884" t="s">
        <v>6259</v>
      </c>
      <c r="O7884">
        <f t="shared" si="123"/>
        <v>2017</v>
      </c>
    </row>
    <row r="7885" spans="1:15" x14ac:dyDescent="0.3">
      <c r="A7885" t="s">
        <v>8911</v>
      </c>
      <c r="B7885" s="7">
        <v>43072</v>
      </c>
      <c r="C7885" t="s">
        <v>406</v>
      </c>
      <c r="D7885" t="s">
        <v>5171</v>
      </c>
      <c r="E7885">
        <v>10.32</v>
      </c>
      <c r="F7885">
        <v>2</v>
      </c>
      <c r="G7885">
        <v>0.2</v>
      </c>
      <c r="H7885">
        <v>3.7410000000000001</v>
      </c>
      <c r="I7885" t="s">
        <v>44</v>
      </c>
      <c r="J7885" t="s">
        <v>85</v>
      </c>
      <c r="K7885" t="s">
        <v>5172</v>
      </c>
      <c r="L7885" t="s">
        <v>47</v>
      </c>
      <c r="M7885" t="s">
        <v>409</v>
      </c>
      <c r="N7885" t="s">
        <v>6259</v>
      </c>
      <c r="O7885">
        <f t="shared" si="123"/>
        <v>2017</v>
      </c>
    </row>
    <row r="7886" spans="1:15" x14ac:dyDescent="0.3">
      <c r="A7886" t="s">
        <v>8911</v>
      </c>
      <c r="B7886" s="7">
        <v>43072</v>
      </c>
      <c r="C7886" t="s">
        <v>406</v>
      </c>
      <c r="D7886" t="s">
        <v>6094</v>
      </c>
      <c r="E7886">
        <v>47.32</v>
      </c>
      <c r="F7886">
        <v>7</v>
      </c>
      <c r="G7886">
        <v>0.2</v>
      </c>
      <c r="H7886">
        <v>5.915</v>
      </c>
      <c r="I7886" t="s">
        <v>44</v>
      </c>
      <c r="J7886" t="s">
        <v>515</v>
      </c>
      <c r="K7886" t="s">
        <v>6095</v>
      </c>
      <c r="L7886" t="s">
        <v>47</v>
      </c>
      <c r="M7886" t="s">
        <v>409</v>
      </c>
      <c r="N7886" t="s">
        <v>6259</v>
      </c>
      <c r="O7886">
        <f t="shared" si="123"/>
        <v>2017</v>
      </c>
    </row>
    <row r="7887" spans="1:15" x14ac:dyDescent="0.3">
      <c r="A7887" t="s">
        <v>8911</v>
      </c>
      <c r="B7887" s="7">
        <v>43072</v>
      </c>
      <c r="C7887" t="s">
        <v>406</v>
      </c>
      <c r="D7887" t="s">
        <v>815</v>
      </c>
      <c r="E7887">
        <v>23.376000000000001</v>
      </c>
      <c r="F7887">
        <v>3</v>
      </c>
      <c r="G7887">
        <v>0.2</v>
      </c>
      <c r="H7887">
        <v>7.0128000000000004</v>
      </c>
      <c r="I7887" t="s">
        <v>32</v>
      </c>
      <c r="J7887" t="s">
        <v>63</v>
      </c>
      <c r="K7887" t="s">
        <v>816</v>
      </c>
      <c r="L7887" t="s">
        <v>47</v>
      </c>
      <c r="M7887" t="s">
        <v>409</v>
      </c>
      <c r="N7887" t="s">
        <v>6259</v>
      </c>
      <c r="O7887">
        <f t="shared" si="123"/>
        <v>2017</v>
      </c>
    </row>
    <row r="7888" spans="1:15" x14ac:dyDescent="0.3">
      <c r="A7888" t="s">
        <v>8911</v>
      </c>
      <c r="B7888" s="7">
        <v>43072</v>
      </c>
      <c r="C7888" t="s">
        <v>406</v>
      </c>
      <c r="D7888" t="s">
        <v>3483</v>
      </c>
      <c r="E7888">
        <v>16.72</v>
      </c>
      <c r="F7888">
        <v>5</v>
      </c>
      <c r="G7888">
        <v>0.2</v>
      </c>
      <c r="H7888">
        <v>3.3439999999999999</v>
      </c>
      <c r="I7888" t="s">
        <v>32</v>
      </c>
      <c r="J7888" t="s">
        <v>63</v>
      </c>
      <c r="K7888" t="s">
        <v>3484</v>
      </c>
      <c r="L7888" t="s">
        <v>47</v>
      </c>
      <c r="M7888" t="s">
        <v>409</v>
      </c>
      <c r="N7888" t="s">
        <v>6259</v>
      </c>
      <c r="O7888">
        <f t="shared" si="123"/>
        <v>2017</v>
      </c>
    </row>
    <row r="7889" spans="1:15" x14ac:dyDescent="0.3">
      <c r="A7889" t="s">
        <v>8911</v>
      </c>
      <c r="B7889" s="7">
        <v>43072</v>
      </c>
      <c r="C7889" t="s">
        <v>406</v>
      </c>
      <c r="D7889" t="s">
        <v>6671</v>
      </c>
      <c r="E7889">
        <v>16.192</v>
      </c>
      <c r="F7889">
        <v>1</v>
      </c>
      <c r="G7889">
        <v>0.2</v>
      </c>
      <c r="H7889">
        <v>4.6551999999999998</v>
      </c>
      <c r="I7889" t="s">
        <v>32</v>
      </c>
      <c r="J7889" t="s">
        <v>63</v>
      </c>
      <c r="K7889" t="s">
        <v>6672</v>
      </c>
      <c r="L7889" t="s">
        <v>47</v>
      </c>
      <c r="M7889" t="s">
        <v>409</v>
      </c>
      <c r="N7889" t="s">
        <v>6259</v>
      </c>
      <c r="O7889">
        <f t="shared" si="123"/>
        <v>2017</v>
      </c>
    </row>
    <row r="7890" spans="1:15" x14ac:dyDescent="0.3">
      <c r="A7890" t="s">
        <v>8912</v>
      </c>
      <c r="B7890" s="7">
        <v>42598</v>
      </c>
      <c r="C7890" t="s">
        <v>1442</v>
      </c>
      <c r="D7890" t="s">
        <v>2444</v>
      </c>
      <c r="E7890">
        <v>32.4</v>
      </c>
      <c r="F7890">
        <v>5</v>
      </c>
      <c r="G7890">
        <v>0</v>
      </c>
      <c r="H7890">
        <v>15.552</v>
      </c>
      <c r="I7890" t="s">
        <v>44</v>
      </c>
      <c r="J7890" t="s">
        <v>85</v>
      </c>
      <c r="K7890" t="s">
        <v>2445</v>
      </c>
      <c r="L7890" t="s">
        <v>47</v>
      </c>
      <c r="M7890" t="s">
        <v>48</v>
      </c>
      <c r="N7890" t="s">
        <v>8913</v>
      </c>
      <c r="O7890">
        <f t="shared" si="123"/>
        <v>2016</v>
      </c>
    </row>
    <row r="7891" spans="1:15" x14ac:dyDescent="0.3">
      <c r="A7891" t="s">
        <v>8914</v>
      </c>
      <c r="B7891" s="7">
        <v>42729</v>
      </c>
      <c r="C7891" t="s">
        <v>7852</v>
      </c>
      <c r="D7891" t="s">
        <v>1554</v>
      </c>
      <c r="E7891">
        <v>19.89</v>
      </c>
      <c r="F7891">
        <v>9</v>
      </c>
      <c r="G7891">
        <v>0</v>
      </c>
      <c r="H7891">
        <v>5.3703000000000003</v>
      </c>
      <c r="I7891" t="s">
        <v>44</v>
      </c>
      <c r="J7891" t="s">
        <v>66</v>
      </c>
      <c r="K7891" t="s">
        <v>1555</v>
      </c>
      <c r="L7891" t="s">
        <v>35</v>
      </c>
      <c r="M7891" t="s">
        <v>1511</v>
      </c>
      <c r="N7891" t="s">
        <v>1512</v>
      </c>
      <c r="O7891">
        <f t="shared" si="123"/>
        <v>2016</v>
      </c>
    </row>
    <row r="7892" spans="1:15" x14ac:dyDescent="0.3">
      <c r="A7892" t="s">
        <v>8914</v>
      </c>
      <c r="B7892" s="7">
        <v>42729</v>
      </c>
      <c r="C7892" t="s">
        <v>7852</v>
      </c>
      <c r="D7892" t="s">
        <v>2235</v>
      </c>
      <c r="E7892">
        <v>399.98</v>
      </c>
      <c r="F7892">
        <v>2</v>
      </c>
      <c r="G7892">
        <v>0</v>
      </c>
      <c r="H7892">
        <v>171.9914</v>
      </c>
      <c r="I7892" t="s">
        <v>69</v>
      </c>
      <c r="J7892" t="s">
        <v>148</v>
      </c>
      <c r="K7892" t="s">
        <v>2236</v>
      </c>
      <c r="L7892" t="s">
        <v>35</v>
      </c>
      <c r="M7892" t="s">
        <v>1511</v>
      </c>
      <c r="N7892" t="s">
        <v>1512</v>
      </c>
      <c r="O7892">
        <f t="shared" si="123"/>
        <v>2016</v>
      </c>
    </row>
    <row r="7893" spans="1:15" x14ac:dyDescent="0.3">
      <c r="A7893" t="s">
        <v>8914</v>
      </c>
      <c r="B7893" s="7">
        <v>42729</v>
      </c>
      <c r="C7893" t="s">
        <v>7852</v>
      </c>
      <c r="D7893" t="s">
        <v>1942</v>
      </c>
      <c r="E7893">
        <v>343.85</v>
      </c>
      <c r="F7893">
        <v>5</v>
      </c>
      <c r="G7893">
        <v>0</v>
      </c>
      <c r="H7893">
        <v>137.54</v>
      </c>
      <c r="I7893" t="s">
        <v>32</v>
      </c>
      <c r="J7893" t="s">
        <v>63</v>
      </c>
      <c r="K7893" t="s">
        <v>1943</v>
      </c>
      <c r="L7893" t="s">
        <v>35</v>
      </c>
      <c r="M7893" t="s">
        <v>1511</v>
      </c>
      <c r="N7893" t="s">
        <v>1512</v>
      </c>
      <c r="O7893">
        <f t="shared" si="123"/>
        <v>2016</v>
      </c>
    </row>
    <row r="7894" spans="1:15" x14ac:dyDescent="0.3">
      <c r="A7894" t="s">
        <v>8914</v>
      </c>
      <c r="B7894" s="7">
        <v>42729</v>
      </c>
      <c r="C7894" t="s">
        <v>7852</v>
      </c>
      <c r="D7894" t="s">
        <v>7396</v>
      </c>
      <c r="E7894">
        <v>106.32</v>
      </c>
      <c r="F7894">
        <v>3</v>
      </c>
      <c r="G7894">
        <v>0</v>
      </c>
      <c r="H7894">
        <v>49.970399999999998</v>
      </c>
      <c r="I7894" t="s">
        <v>44</v>
      </c>
      <c r="J7894" t="s">
        <v>85</v>
      </c>
      <c r="K7894" t="s">
        <v>7397</v>
      </c>
      <c r="L7894" t="s">
        <v>35</v>
      </c>
      <c r="M7894" t="s">
        <v>1511</v>
      </c>
      <c r="N7894" t="s">
        <v>1512</v>
      </c>
      <c r="O7894">
        <f t="shared" si="123"/>
        <v>2016</v>
      </c>
    </row>
    <row r="7895" spans="1:15" x14ac:dyDescent="0.3">
      <c r="A7895" t="s">
        <v>8915</v>
      </c>
      <c r="B7895" s="7">
        <v>42939</v>
      </c>
      <c r="C7895" t="s">
        <v>1030</v>
      </c>
      <c r="D7895" t="s">
        <v>1144</v>
      </c>
      <c r="E7895">
        <v>13.92</v>
      </c>
      <c r="F7895">
        <v>3</v>
      </c>
      <c r="G7895">
        <v>0.2</v>
      </c>
      <c r="H7895">
        <v>4.3499999999999996</v>
      </c>
      <c r="I7895" t="s">
        <v>44</v>
      </c>
      <c r="J7895" t="s">
        <v>73</v>
      </c>
      <c r="K7895" t="s">
        <v>1145</v>
      </c>
      <c r="L7895" t="s">
        <v>137</v>
      </c>
      <c r="M7895" t="s">
        <v>243</v>
      </c>
      <c r="N7895" t="s">
        <v>244</v>
      </c>
      <c r="O7895">
        <f t="shared" si="123"/>
        <v>2017</v>
      </c>
    </row>
    <row r="7896" spans="1:15" x14ac:dyDescent="0.3">
      <c r="A7896" t="s">
        <v>8916</v>
      </c>
      <c r="B7896" s="7">
        <v>42907</v>
      </c>
      <c r="C7896" t="s">
        <v>1903</v>
      </c>
      <c r="D7896" t="s">
        <v>372</v>
      </c>
      <c r="E7896">
        <v>82.4</v>
      </c>
      <c r="F7896">
        <v>5</v>
      </c>
      <c r="G7896">
        <v>0</v>
      </c>
      <c r="H7896">
        <v>40.375999999999998</v>
      </c>
      <c r="I7896" t="s">
        <v>44</v>
      </c>
      <c r="J7896" t="s">
        <v>73</v>
      </c>
      <c r="K7896" t="s">
        <v>373</v>
      </c>
      <c r="L7896" t="s">
        <v>137</v>
      </c>
      <c r="M7896" t="s">
        <v>8917</v>
      </c>
      <c r="N7896" t="s">
        <v>5057</v>
      </c>
      <c r="O7896">
        <f t="shared" si="123"/>
        <v>2017</v>
      </c>
    </row>
    <row r="7897" spans="1:15" x14ac:dyDescent="0.3">
      <c r="A7897" t="s">
        <v>8916</v>
      </c>
      <c r="B7897" s="7">
        <v>42907</v>
      </c>
      <c r="C7897" t="s">
        <v>1903</v>
      </c>
      <c r="D7897" t="s">
        <v>2560</v>
      </c>
      <c r="E7897">
        <v>6.24</v>
      </c>
      <c r="F7897">
        <v>2</v>
      </c>
      <c r="G7897">
        <v>0</v>
      </c>
      <c r="H7897">
        <v>3.0575999999999999</v>
      </c>
      <c r="I7897" t="s">
        <v>44</v>
      </c>
      <c r="J7897" t="s">
        <v>73</v>
      </c>
      <c r="K7897" t="s">
        <v>2561</v>
      </c>
      <c r="L7897" t="s">
        <v>137</v>
      </c>
      <c r="M7897" t="s">
        <v>8917</v>
      </c>
      <c r="N7897" t="s">
        <v>5057</v>
      </c>
      <c r="O7897">
        <f t="shared" si="123"/>
        <v>2017</v>
      </c>
    </row>
    <row r="7898" spans="1:15" x14ac:dyDescent="0.3">
      <c r="A7898" t="s">
        <v>8916</v>
      </c>
      <c r="B7898" s="7">
        <v>42907</v>
      </c>
      <c r="C7898" t="s">
        <v>1903</v>
      </c>
      <c r="D7898" t="s">
        <v>1108</v>
      </c>
      <c r="E7898">
        <v>447.84</v>
      </c>
      <c r="F7898">
        <v>8</v>
      </c>
      <c r="G7898">
        <v>0</v>
      </c>
      <c r="H7898">
        <v>219.44159999999999</v>
      </c>
      <c r="I7898" t="s">
        <v>44</v>
      </c>
      <c r="J7898" t="s">
        <v>85</v>
      </c>
      <c r="K7898" t="s">
        <v>1109</v>
      </c>
      <c r="L7898" t="s">
        <v>137</v>
      </c>
      <c r="M7898" t="s">
        <v>8917</v>
      </c>
      <c r="N7898" t="s">
        <v>5057</v>
      </c>
      <c r="O7898">
        <f t="shared" si="123"/>
        <v>2017</v>
      </c>
    </row>
    <row r="7899" spans="1:15" x14ac:dyDescent="0.3">
      <c r="A7899" t="s">
        <v>8918</v>
      </c>
      <c r="B7899" s="7">
        <v>42960</v>
      </c>
      <c r="C7899" t="s">
        <v>3117</v>
      </c>
      <c r="D7899" t="s">
        <v>1826</v>
      </c>
      <c r="E7899">
        <v>272.048</v>
      </c>
      <c r="F7899">
        <v>7</v>
      </c>
      <c r="G7899">
        <v>0.2</v>
      </c>
      <c r="H7899">
        <v>30.605399999999999</v>
      </c>
      <c r="I7899" t="s">
        <v>44</v>
      </c>
      <c r="J7899" t="s">
        <v>76</v>
      </c>
      <c r="K7899" t="s">
        <v>1827</v>
      </c>
      <c r="L7899" t="s">
        <v>35</v>
      </c>
      <c r="M7899" t="s">
        <v>303</v>
      </c>
      <c r="N7899" t="s">
        <v>304</v>
      </c>
      <c r="O7899">
        <f t="shared" si="123"/>
        <v>2017</v>
      </c>
    </row>
    <row r="7900" spans="1:15" x14ac:dyDescent="0.3">
      <c r="A7900" t="s">
        <v>8918</v>
      </c>
      <c r="B7900" s="7">
        <v>42960</v>
      </c>
      <c r="C7900" t="s">
        <v>3117</v>
      </c>
      <c r="D7900" t="s">
        <v>4166</v>
      </c>
      <c r="E7900">
        <v>1614.5820000000001</v>
      </c>
      <c r="F7900">
        <v>6</v>
      </c>
      <c r="G7900">
        <v>0.7</v>
      </c>
      <c r="H7900">
        <v>-1237.8462</v>
      </c>
      <c r="I7900" t="s">
        <v>44</v>
      </c>
      <c r="J7900" t="s">
        <v>73</v>
      </c>
      <c r="K7900" t="s">
        <v>4167</v>
      </c>
      <c r="L7900" t="s">
        <v>35</v>
      </c>
      <c r="M7900" t="s">
        <v>303</v>
      </c>
      <c r="N7900" t="s">
        <v>304</v>
      </c>
      <c r="O7900">
        <f t="shared" si="123"/>
        <v>2017</v>
      </c>
    </row>
    <row r="7901" spans="1:15" x14ac:dyDescent="0.3">
      <c r="A7901" t="s">
        <v>8918</v>
      </c>
      <c r="B7901" s="7">
        <v>42960</v>
      </c>
      <c r="C7901" t="s">
        <v>3117</v>
      </c>
      <c r="D7901" t="s">
        <v>2852</v>
      </c>
      <c r="E7901">
        <v>24.32</v>
      </c>
      <c r="F7901">
        <v>5</v>
      </c>
      <c r="G7901">
        <v>0.2</v>
      </c>
      <c r="H7901">
        <v>9.1199999999999992</v>
      </c>
      <c r="I7901" t="s">
        <v>44</v>
      </c>
      <c r="J7901" t="s">
        <v>241</v>
      </c>
      <c r="K7901" t="s">
        <v>500</v>
      </c>
      <c r="L7901" t="s">
        <v>35</v>
      </c>
      <c r="M7901" t="s">
        <v>303</v>
      </c>
      <c r="N7901" t="s">
        <v>304</v>
      </c>
      <c r="O7901">
        <f t="shared" si="123"/>
        <v>2017</v>
      </c>
    </row>
    <row r="7902" spans="1:15" x14ac:dyDescent="0.3">
      <c r="A7902" t="s">
        <v>8918</v>
      </c>
      <c r="B7902" s="7">
        <v>42960</v>
      </c>
      <c r="C7902" t="s">
        <v>3117</v>
      </c>
      <c r="D7902" t="s">
        <v>5262</v>
      </c>
      <c r="E7902">
        <v>1.5840000000000001</v>
      </c>
      <c r="F7902">
        <v>2</v>
      </c>
      <c r="G7902">
        <v>0.2</v>
      </c>
      <c r="H7902">
        <v>0.47520000000000001</v>
      </c>
      <c r="I7902" t="s">
        <v>69</v>
      </c>
      <c r="J7902" t="s">
        <v>148</v>
      </c>
      <c r="K7902" t="s">
        <v>5263</v>
      </c>
      <c r="L7902" t="s">
        <v>35</v>
      </c>
      <c r="M7902" t="s">
        <v>303</v>
      </c>
      <c r="N7902" t="s">
        <v>304</v>
      </c>
      <c r="O7902">
        <f t="shared" si="123"/>
        <v>2017</v>
      </c>
    </row>
    <row r="7903" spans="1:15" x14ac:dyDescent="0.3">
      <c r="A7903" t="s">
        <v>8918</v>
      </c>
      <c r="B7903" s="7">
        <v>42960</v>
      </c>
      <c r="C7903" t="s">
        <v>3117</v>
      </c>
      <c r="D7903" t="s">
        <v>3054</v>
      </c>
      <c r="E7903">
        <v>31.984000000000002</v>
      </c>
      <c r="F7903">
        <v>1</v>
      </c>
      <c r="G7903">
        <v>0.2</v>
      </c>
      <c r="H7903">
        <v>0</v>
      </c>
      <c r="I7903" t="s">
        <v>32</v>
      </c>
      <c r="J7903" t="s">
        <v>63</v>
      </c>
      <c r="K7903" t="s">
        <v>3055</v>
      </c>
      <c r="L7903" t="s">
        <v>35</v>
      </c>
      <c r="M7903" t="s">
        <v>303</v>
      </c>
      <c r="N7903" t="s">
        <v>304</v>
      </c>
      <c r="O7903">
        <f t="shared" si="123"/>
        <v>2017</v>
      </c>
    </row>
    <row r="7904" spans="1:15" x14ac:dyDescent="0.3">
      <c r="A7904" t="s">
        <v>8918</v>
      </c>
      <c r="B7904" s="7">
        <v>42960</v>
      </c>
      <c r="C7904" t="s">
        <v>3117</v>
      </c>
      <c r="D7904" t="s">
        <v>1497</v>
      </c>
      <c r="E7904">
        <v>14.76</v>
      </c>
      <c r="F7904">
        <v>5</v>
      </c>
      <c r="G7904">
        <v>0.2</v>
      </c>
      <c r="H7904">
        <v>4.7969999999999997</v>
      </c>
      <c r="I7904" t="s">
        <v>44</v>
      </c>
      <c r="J7904" t="s">
        <v>159</v>
      </c>
      <c r="K7904" t="s">
        <v>1498</v>
      </c>
      <c r="L7904" t="s">
        <v>35</v>
      </c>
      <c r="M7904" t="s">
        <v>303</v>
      </c>
      <c r="N7904" t="s">
        <v>304</v>
      </c>
      <c r="O7904">
        <f t="shared" si="123"/>
        <v>2017</v>
      </c>
    </row>
    <row r="7905" spans="1:15" x14ac:dyDescent="0.3">
      <c r="A7905" t="s">
        <v>8918</v>
      </c>
      <c r="B7905" s="7">
        <v>42960</v>
      </c>
      <c r="C7905" t="s">
        <v>3117</v>
      </c>
      <c r="D7905" t="s">
        <v>8325</v>
      </c>
      <c r="E7905">
        <v>423.64800000000002</v>
      </c>
      <c r="F7905">
        <v>2</v>
      </c>
      <c r="G7905">
        <v>0.2</v>
      </c>
      <c r="H7905">
        <v>47.660400000000003</v>
      </c>
      <c r="I7905" t="s">
        <v>32</v>
      </c>
      <c r="J7905" t="s">
        <v>39</v>
      </c>
      <c r="K7905" t="s">
        <v>8326</v>
      </c>
      <c r="L7905" t="s">
        <v>35</v>
      </c>
      <c r="M7905" t="s">
        <v>303</v>
      </c>
      <c r="N7905" t="s">
        <v>304</v>
      </c>
      <c r="O7905">
        <f t="shared" si="123"/>
        <v>2017</v>
      </c>
    </row>
    <row r="7906" spans="1:15" x14ac:dyDescent="0.3">
      <c r="A7906" t="s">
        <v>8919</v>
      </c>
      <c r="B7906" s="7">
        <v>42315</v>
      </c>
      <c r="C7906" t="s">
        <v>7723</v>
      </c>
      <c r="D7906" t="s">
        <v>3684</v>
      </c>
      <c r="E7906">
        <v>76.64</v>
      </c>
      <c r="F7906">
        <v>2</v>
      </c>
      <c r="G7906">
        <v>0.2</v>
      </c>
      <c r="H7906">
        <v>26.824000000000002</v>
      </c>
      <c r="I7906" t="s">
        <v>44</v>
      </c>
      <c r="J7906" t="s">
        <v>85</v>
      </c>
      <c r="K7906" t="s">
        <v>3685</v>
      </c>
      <c r="L7906" t="s">
        <v>99</v>
      </c>
      <c r="M7906" t="s">
        <v>100</v>
      </c>
      <c r="N7906" t="s">
        <v>171</v>
      </c>
      <c r="O7906">
        <f t="shared" si="123"/>
        <v>2015</v>
      </c>
    </row>
    <row r="7907" spans="1:15" x14ac:dyDescent="0.3">
      <c r="A7907" t="s">
        <v>8920</v>
      </c>
      <c r="B7907" s="7">
        <v>42292</v>
      </c>
      <c r="C7907" t="s">
        <v>490</v>
      </c>
      <c r="D7907" t="s">
        <v>1408</v>
      </c>
      <c r="E7907">
        <v>4.4640000000000004</v>
      </c>
      <c r="F7907">
        <v>1</v>
      </c>
      <c r="G7907">
        <v>0.2</v>
      </c>
      <c r="H7907">
        <v>1.6739999999999999</v>
      </c>
      <c r="I7907" t="s">
        <v>44</v>
      </c>
      <c r="J7907" t="s">
        <v>159</v>
      </c>
      <c r="K7907" t="s">
        <v>591</v>
      </c>
      <c r="L7907" t="s">
        <v>99</v>
      </c>
      <c r="M7907" t="s">
        <v>100</v>
      </c>
      <c r="N7907" t="s">
        <v>722</v>
      </c>
      <c r="O7907">
        <f t="shared" si="123"/>
        <v>2015</v>
      </c>
    </row>
    <row r="7908" spans="1:15" x14ac:dyDescent="0.3">
      <c r="A7908" t="s">
        <v>8920</v>
      </c>
      <c r="B7908" s="7">
        <v>42292</v>
      </c>
      <c r="C7908" t="s">
        <v>490</v>
      </c>
      <c r="D7908" t="s">
        <v>3152</v>
      </c>
      <c r="E7908">
        <v>3.96</v>
      </c>
      <c r="F7908">
        <v>10</v>
      </c>
      <c r="G7908">
        <v>0.8</v>
      </c>
      <c r="H7908">
        <v>-6.93</v>
      </c>
      <c r="I7908" t="s">
        <v>44</v>
      </c>
      <c r="J7908" t="s">
        <v>73</v>
      </c>
      <c r="K7908" t="s">
        <v>3153</v>
      </c>
      <c r="L7908" t="s">
        <v>99</v>
      </c>
      <c r="M7908" t="s">
        <v>100</v>
      </c>
      <c r="N7908" t="s">
        <v>722</v>
      </c>
      <c r="O7908">
        <f t="shared" si="123"/>
        <v>2015</v>
      </c>
    </row>
    <row r="7909" spans="1:15" x14ac:dyDescent="0.3">
      <c r="A7909" t="s">
        <v>8921</v>
      </c>
      <c r="B7909" s="7">
        <v>42581</v>
      </c>
      <c r="C7909" t="s">
        <v>2469</v>
      </c>
      <c r="D7909" t="s">
        <v>2908</v>
      </c>
      <c r="E7909">
        <v>715.64</v>
      </c>
      <c r="F7909">
        <v>2</v>
      </c>
      <c r="G7909">
        <v>0</v>
      </c>
      <c r="H7909">
        <v>178.91</v>
      </c>
      <c r="I7909" t="s">
        <v>44</v>
      </c>
      <c r="J7909" t="s">
        <v>76</v>
      </c>
      <c r="K7909" t="s">
        <v>2909</v>
      </c>
      <c r="L7909" t="s">
        <v>47</v>
      </c>
      <c r="M7909" t="s">
        <v>48</v>
      </c>
      <c r="N7909" t="s">
        <v>120</v>
      </c>
      <c r="O7909">
        <f t="shared" si="123"/>
        <v>2016</v>
      </c>
    </row>
    <row r="7910" spans="1:15" x14ac:dyDescent="0.3">
      <c r="A7910" t="s">
        <v>8922</v>
      </c>
      <c r="B7910" s="7">
        <v>42707</v>
      </c>
      <c r="C7910" t="s">
        <v>6656</v>
      </c>
      <c r="D7910" t="s">
        <v>2834</v>
      </c>
      <c r="E7910">
        <v>268.70400000000001</v>
      </c>
      <c r="F7910">
        <v>3</v>
      </c>
      <c r="G7910">
        <v>0.2</v>
      </c>
      <c r="H7910">
        <v>6.7176</v>
      </c>
      <c r="I7910" t="s">
        <v>32</v>
      </c>
      <c r="J7910" t="s">
        <v>53</v>
      </c>
      <c r="K7910" t="s">
        <v>2835</v>
      </c>
      <c r="L7910" t="s">
        <v>47</v>
      </c>
      <c r="M7910" t="s">
        <v>48</v>
      </c>
      <c r="N7910" t="s">
        <v>8923</v>
      </c>
      <c r="O7910">
        <f t="shared" si="123"/>
        <v>2016</v>
      </c>
    </row>
    <row r="7911" spans="1:15" x14ac:dyDescent="0.3">
      <c r="A7911" t="s">
        <v>8922</v>
      </c>
      <c r="B7911" s="7">
        <v>42707</v>
      </c>
      <c r="C7911" t="s">
        <v>6656</v>
      </c>
      <c r="D7911" t="s">
        <v>1537</v>
      </c>
      <c r="E7911">
        <v>21.92</v>
      </c>
      <c r="F7911">
        <v>8</v>
      </c>
      <c r="G7911">
        <v>0</v>
      </c>
      <c r="H7911">
        <v>5.9184000000000001</v>
      </c>
      <c r="I7911" t="s">
        <v>44</v>
      </c>
      <c r="J7911" t="s">
        <v>66</v>
      </c>
      <c r="K7911" t="s">
        <v>1538</v>
      </c>
      <c r="L7911" t="s">
        <v>47</v>
      </c>
      <c r="M7911" t="s">
        <v>48</v>
      </c>
      <c r="N7911" t="s">
        <v>8923</v>
      </c>
      <c r="O7911">
        <f t="shared" si="123"/>
        <v>2016</v>
      </c>
    </row>
    <row r="7912" spans="1:15" x14ac:dyDescent="0.3">
      <c r="A7912" t="s">
        <v>8922</v>
      </c>
      <c r="B7912" s="7">
        <v>42707</v>
      </c>
      <c r="C7912" t="s">
        <v>6656</v>
      </c>
      <c r="D7912" t="s">
        <v>2470</v>
      </c>
      <c r="E7912">
        <v>48.72</v>
      </c>
      <c r="F7912">
        <v>3</v>
      </c>
      <c r="G7912">
        <v>0</v>
      </c>
      <c r="H7912">
        <v>7.3079999999999998</v>
      </c>
      <c r="I7912" t="s">
        <v>44</v>
      </c>
      <c r="J7912" t="s">
        <v>58</v>
      </c>
      <c r="K7912" t="s">
        <v>2471</v>
      </c>
      <c r="L7912" t="s">
        <v>47</v>
      </c>
      <c r="M7912" t="s">
        <v>48</v>
      </c>
      <c r="N7912" t="s">
        <v>8923</v>
      </c>
      <c r="O7912">
        <f t="shared" si="123"/>
        <v>2016</v>
      </c>
    </row>
    <row r="7913" spans="1:15" x14ac:dyDescent="0.3">
      <c r="A7913" t="s">
        <v>8922</v>
      </c>
      <c r="B7913" s="7">
        <v>42707</v>
      </c>
      <c r="C7913" t="s">
        <v>6656</v>
      </c>
      <c r="D7913" t="s">
        <v>1478</v>
      </c>
      <c r="E7913">
        <v>205.666</v>
      </c>
      <c r="F7913">
        <v>2</v>
      </c>
      <c r="G7913">
        <v>0.15</v>
      </c>
      <c r="H7913">
        <v>-12.098000000000001</v>
      </c>
      <c r="I7913" t="s">
        <v>32</v>
      </c>
      <c r="J7913" t="s">
        <v>33</v>
      </c>
      <c r="K7913" t="s">
        <v>1479</v>
      </c>
      <c r="L7913" t="s">
        <v>47</v>
      </c>
      <c r="M7913" t="s">
        <v>48</v>
      </c>
      <c r="N7913" t="s">
        <v>8923</v>
      </c>
      <c r="O7913">
        <f t="shared" si="123"/>
        <v>2016</v>
      </c>
    </row>
    <row r="7914" spans="1:15" x14ac:dyDescent="0.3">
      <c r="A7914" t="s">
        <v>8924</v>
      </c>
      <c r="B7914" s="7">
        <v>42488</v>
      </c>
      <c r="C7914" t="s">
        <v>1930</v>
      </c>
      <c r="D7914" t="s">
        <v>2647</v>
      </c>
      <c r="E7914">
        <v>30.344000000000001</v>
      </c>
      <c r="F7914">
        <v>2</v>
      </c>
      <c r="G7914">
        <v>0.6</v>
      </c>
      <c r="H7914">
        <v>-31.8612</v>
      </c>
      <c r="I7914" t="s">
        <v>32</v>
      </c>
      <c r="J7914" t="s">
        <v>63</v>
      </c>
      <c r="K7914" t="s">
        <v>2648</v>
      </c>
      <c r="L7914" t="s">
        <v>99</v>
      </c>
      <c r="M7914" t="s">
        <v>193</v>
      </c>
      <c r="N7914" t="s">
        <v>8499</v>
      </c>
      <c r="O7914">
        <f t="shared" si="123"/>
        <v>2016</v>
      </c>
    </row>
    <row r="7915" spans="1:15" x14ac:dyDescent="0.3">
      <c r="A7915" t="s">
        <v>8925</v>
      </c>
      <c r="B7915" s="7">
        <v>42972</v>
      </c>
      <c r="C7915" t="s">
        <v>4241</v>
      </c>
      <c r="D7915" t="s">
        <v>4370</v>
      </c>
      <c r="E7915">
        <v>25.696000000000002</v>
      </c>
      <c r="F7915">
        <v>2</v>
      </c>
      <c r="G7915">
        <v>0.2</v>
      </c>
      <c r="H7915">
        <v>1.9272</v>
      </c>
      <c r="I7915" t="s">
        <v>44</v>
      </c>
      <c r="J7915" t="s">
        <v>58</v>
      </c>
      <c r="K7915" t="s">
        <v>4371</v>
      </c>
      <c r="L7915" t="s">
        <v>137</v>
      </c>
      <c r="M7915" t="s">
        <v>445</v>
      </c>
      <c r="N7915" t="s">
        <v>1920</v>
      </c>
      <c r="O7915">
        <f t="shared" si="123"/>
        <v>2017</v>
      </c>
    </row>
    <row r="7916" spans="1:15" x14ac:dyDescent="0.3">
      <c r="A7916" t="s">
        <v>8926</v>
      </c>
      <c r="B7916" s="7">
        <v>42903</v>
      </c>
      <c r="C7916" t="s">
        <v>1890</v>
      </c>
      <c r="D7916" t="s">
        <v>8927</v>
      </c>
      <c r="E7916">
        <v>3404.5</v>
      </c>
      <c r="F7916">
        <v>5</v>
      </c>
      <c r="G7916">
        <v>0</v>
      </c>
      <c r="H7916">
        <v>1668.2049999999999</v>
      </c>
      <c r="I7916" t="s">
        <v>69</v>
      </c>
      <c r="J7916" t="s">
        <v>604</v>
      </c>
      <c r="K7916" t="s">
        <v>8928</v>
      </c>
      <c r="L7916" t="s">
        <v>137</v>
      </c>
      <c r="M7916" t="s">
        <v>243</v>
      </c>
      <c r="N7916" t="s">
        <v>244</v>
      </c>
      <c r="O7916">
        <f t="shared" si="123"/>
        <v>2017</v>
      </c>
    </row>
    <row r="7917" spans="1:15" x14ac:dyDescent="0.3">
      <c r="A7917" t="s">
        <v>8926</v>
      </c>
      <c r="B7917" s="7">
        <v>42903</v>
      </c>
      <c r="C7917" t="s">
        <v>1890</v>
      </c>
      <c r="D7917" t="s">
        <v>7425</v>
      </c>
      <c r="E7917">
        <v>101.34</v>
      </c>
      <c r="F7917">
        <v>3</v>
      </c>
      <c r="G7917">
        <v>0</v>
      </c>
      <c r="H7917">
        <v>8.1072000000000006</v>
      </c>
      <c r="I7917" t="s">
        <v>69</v>
      </c>
      <c r="J7917" t="s">
        <v>148</v>
      </c>
      <c r="K7917" t="s">
        <v>7426</v>
      </c>
      <c r="L7917" t="s">
        <v>137</v>
      </c>
      <c r="M7917" t="s">
        <v>243</v>
      </c>
      <c r="N7917" t="s">
        <v>244</v>
      </c>
      <c r="O7917">
        <f t="shared" si="123"/>
        <v>2017</v>
      </c>
    </row>
    <row r="7918" spans="1:15" x14ac:dyDescent="0.3">
      <c r="A7918" t="s">
        <v>8929</v>
      </c>
      <c r="B7918" s="7">
        <v>42328</v>
      </c>
      <c r="C7918" t="s">
        <v>2077</v>
      </c>
      <c r="D7918" t="s">
        <v>2799</v>
      </c>
      <c r="E7918">
        <v>344.37200000000001</v>
      </c>
      <c r="F7918">
        <v>4</v>
      </c>
      <c r="G7918">
        <v>0.3</v>
      </c>
      <c r="H7918">
        <v>-93.472399999999993</v>
      </c>
      <c r="I7918" t="s">
        <v>32</v>
      </c>
      <c r="J7918" t="s">
        <v>39</v>
      </c>
      <c r="K7918" t="s">
        <v>2800</v>
      </c>
      <c r="L7918" t="s">
        <v>137</v>
      </c>
      <c r="M7918" t="s">
        <v>138</v>
      </c>
      <c r="N7918" t="s">
        <v>139</v>
      </c>
      <c r="O7918">
        <f t="shared" si="123"/>
        <v>2015</v>
      </c>
    </row>
    <row r="7919" spans="1:15" x14ac:dyDescent="0.3">
      <c r="A7919" t="s">
        <v>8930</v>
      </c>
      <c r="B7919" s="7">
        <v>42982</v>
      </c>
      <c r="C7919" t="s">
        <v>3336</v>
      </c>
      <c r="D7919" t="s">
        <v>435</v>
      </c>
      <c r="E7919">
        <v>30.384</v>
      </c>
      <c r="F7919">
        <v>1</v>
      </c>
      <c r="G7919">
        <v>0.2</v>
      </c>
      <c r="H7919">
        <v>3.798</v>
      </c>
      <c r="I7919" t="s">
        <v>44</v>
      </c>
      <c r="J7919" t="s">
        <v>66</v>
      </c>
      <c r="K7919" t="s">
        <v>436</v>
      </c>
      <c r="L7919" t="s">
        <v>99</v>
      </c>
      <c r="M7919" t="s">
        <v>100</v>
      </c>
      <c r="N7919" t="s">
        <v>2437</v>
      </c>
      <c r="O7919">
        <f t="shared" si="123"/>
        <v>2017</v>
      </c>
    </row>
    <row r="7920" spans="1:15" x14ac:dyDescent="0.3">
      <c r="A7920" t="s">
        <v>8931</v>
      </c>
      <c r="B7920" s="7">
        <v>42189</v>
      </c>
      <c r="C7920" t="s">
        <v>5258</v>
      </c>
      <c r="D7920" t="s">
        <v>977</v>
      </c>
      <c r="E7920">
        <v>22.847999999999999</v>
      </c>
      <c r="F7920">
        <v>2</v>
      </c>
      <c r="G7920">
        <v>0.2</v>
      </c>
      <c r="H7920">
        <v>7.4256000000000002</v>
      </c>
      <c r="I7920" t="s">
        <v>44</v>
      </c>
      <c r="J7920" t="s">
        <v>73</v>
      </c>
      <c r="K7920" t="s">
        <v>978</v>
      </c>
      <c r="L7920" t="s">
        <v>47</v>
      </c>
      <c r="M7920" t="s">
        <v>48</v>
      </c>
      <c r="N7920" t="s">
        <v>840</v>
      </c>
      <c r="O7920">
        <f t="shared" si="123"/>
        <v>2015</v>
      </c>
    </row>
    <row r="7921" spans="1:15" x14ac:dyDescent="0.3">
      <c r="A7921" t="s">
        <v>8932</v>
      </c>
      <c r="B7921" s="7">
        <v>42993</v>
      </c>
      <c r="C7921" t="s">
        <v>5260</v>
      </c>
      <c r="D7921" t="s">
        <v>4326</v>
      </c>
      <c r="E7921">
        <v>38.619999999999997</v>
      </c>
      <c r="F7921">
        <v>2</v>
      </c>
      <c r="G7921">
        <v>0</v>
      </c>
      <c r="H7921">
        <v>10.813599999999999</v>
      </c>
      <c r="I7921" t="s">
        <v>44</v>
      </c>
      <c r="J7921" t="s">
        <v>58</v>
      </c>
      <c r="K7921" t="s">
        <v>4327</v>
      </c>
      <c r="L7921" t="s">
        <v>137</v>
      </c>
      <c r="M7921" t="s">
        <v>663</v>
      </c>
      <c r="N7921" t="s">
        <v>6937</v>
      </c>
      <c r="O7921">
        <f t="shared" si="123"/>
        <v>2017</v>
      </c>
    </row>
    <row r="7922" spans="1:15" x14ac:dyDescent="0.3">
      <c r="A7922" t="s">
        <v>8932</v>
      </c>
      <c r="B7922" s="7">
        <v>42993</v>
      </c>
      <c r="C7922" t="s">
        <v>5260</v>
      </c>
      <c r="D7922" t="s">
        <v>6301</v>
      </c>
      <c r="E7922">
        <v>59.98</v>
      </c>
      <c r="F7922">
        <v>2</v>
      </c>
      <c r="G7922">
        <v>0</v>
      </c>
      <c r="H7922">
        <v>10.7964</v>
      </c>
      <c r="I7922" t="s">
        <v>69</v>
      </c>
      <c r="J7922" t="s">
        <v>148</v>
      </c>
      <c r="K7922" t="s">
        <v>6302</v>
      </c>
      <c r="L7922" t="s">
        <v>137</v>
      </c>
      <c r="M7922" t="s">
        <v>663</v>
      </c>
      <c r="N7922" t="s">
        <v>6937</v>
      </c>
      <c r="O7922">
        <f t="shared" si="123"/>
        <v>2017</v>
      </c>
    </row>
    <row r="7923" spans="1:15" x14ac:dyDescent="0.3">
      <c r="A7923" t="s">
        <v>8933</v>
      </c>
      <c r="B7923" s="7">
        <v>42807</v>
      </c>
      <c r="C7923" t="s">
        <v>5531</v>
      </c>
      <c r="D7923" t="s">
        <v>3147</v>
      </c>
      <c r="E7923">
        <v>174.3</v>
      </c>
      <c r="F7923">
        <v>3</v>
      </c>
      <c r="G7923">
        <v>0</v>
      </c>
      <c r="H7923">
        <v>81.921000000000006</v>
      </c>
      <c r="I7923" t="s">
        <v>44</v>
      </c>
      <c r="J7923" t="s">
        <v>73</v>
      </c>
      <c r="K7923" t="s">
        <v>3148</v>
      </c>
      <c r="L7923" t="s">
        <v>137</v>
      </c>
      <c r="M7923" t="s">
        <v>2405</v>
      </c>
      <c r="N7923" t="s">
        <v>347</v>
      </c>
      <c r="O7923">
        <f t="shared" si="123"/>
        <v>2017</v>
      </c>
    </row>
    <row r="7924" spans="1:15" x14ac:dyDescent="0.3">
      <c r="A7924" t="s">
        <v>8934</v>
      </c>
      <c r="B7924" s="7">
        <v>43002</v>
      </c>
      <c r="C7924" t="s">
        <v>3338</v>
      </c>
      <c r="D7924" t="s">
        <v>5604</v>
      </c>
      <c r="E7924">
        <v>383.96</v>
      </c>
      <c r="F7924">
        <v>5</v>
      </c>
      <c r="G7924">
        <v>0.2</v>
      </c>
      <c r="H7924">
        <v>38.396000000000001</v>
      </c>
      <c r="I7924" t="s">
        <v>69</v>
      </c>
      <c r="J7924" t="s">
        <v>70</v>
      </c>
      <c r="K7924" t="s">
        <v>5605</v>
      </c>
      <c r="L7924" t="s">
        <v>35</v>
      </c>
      <c r="M7924" t="s">
        <v>55</v>
      </c>
      <c r="N7924" t="s">
        <v>6485</v>
      </c>
      <c r="O7924">
        <f t="shared" si="123"/>
        <v>2017</v>
      </c>
    </row>
    <row r="7925" spans="1:15" x14ac:dyDescent="0.3">
      <c r="A7925" t="s">
        <v>8934</v>
      </c>
      <c r="B7925" s="7">
        <v>43002</v>
      </c>
      <c r="C7925" t="s">
        <v>3338</v>
      </c>
      <c r="D7925" t="s">
        <v>596</v>
      </c>
      <c r="E7925">
        <v>15.57</v>
      </c>
      <c r="F7925">
        <v>3</v>
      </c>
      <c r="G7925">
        <v>0.7</v>
      </c>
      <c r="H7925">
        <v>-11.417999999999999</v>
      </c>
      <c r="I7925" t="s">
        <v>44</v>
      </c>
      <c r="J7925" t="s">
        <v>73</v>
      </c>
      <c r="K7925" t="s">
        <v>597</v>
      </c>
      <c r="L7925" t="s">
        <v>35</v>
      </c>
      <c r="M7925" t="s">
        <v>55</v>
      </c>
      <c r="N7925" t="s">
        <v>6485</v>
      </c>
      <c r="O7925">
        <f t="shared" si="123"/>
        <v>2017</v>
      </c>
    </row>
    <row r="7926" spans="1:15" x14ac:dyDescent="0.3">
      <c r="A7926" t="s">
        <v>8935</v>
      </c>
      <c r="B7926" s="7">
        <v>42595</v>
      </c>
      <c r="C7926" t="s">
        <v>1261</v>
      </c>
      <c r="D7926" t="s">
        <v>326</v>
      </c>
      <c r="E7926">
        <v>22.32</v>
      </c>
      <c r="F7926">
        <v>4</v>
      </c>
      <c r="G7926">
        <v>0</v>
      </c>
      <c r="H7926">
        <v>10.7136</v>
      </c>
      <c r="I7926" t="s">
        <v>44</v>
      </c>
      <c r="J7926" t="s">
        <v>73</v>
      </c>
      <c r="K7926" t="s">
        <v>327</v>
      </c>
      <c r="L7926" t="s">
        <v>35</v>
      </c>
      <c r="M7926" t="s">
        <v>289</v>
      </c>
      <c r="N7926" t="s">
        <v>290</v>
      </c>
      <c r="O7926">
        <f t="shared" si="123"/>
        <v>2016</v>
      </c>
    </row>
    <row r="7927" spans="1:15" x14ac:dyDescent="0.3">
      <c r="A7927" t="s">
        <v>8935</v>
      </c>
      <c r="B7927" s="7">
        <v>42595</v>
      </c>
      <c r="C7927" t="s">
        <v>1261</v>
      </c>
      <c r="D7927" t="s">
        <v>1476</v>
      </c>
      <c r="E7927">
        <v>103.6</v>
      </c>
      <c r="F7927">
        <v>7</v>
      </c>
      <c r="G7927">
        <v>0</v>
      </c>
      <c r="H7927">
        <v>51.8</v>
      </c>
      <c r="I7927" t="s">
        <v>44</v>
      </c>
      <c r="J7927" t="s">
        <v>45</v>
      </c>
      <c r="K7927" t="s">
        <v>1477</v>
      </c>
      <c r="L7927" t="s">
        <v>35</v>
      </c>
      <c r="M7927" t="s">
        <v>289</v>
      </c>
      <c r="N7927" t="s">
        <v>290</v>
      </c>
      <c r="O7927">
        <f t="shared" si="123"/>
        <v>2016</v>
      </c>
    </row>
    <row r="7928" spans="1:15" x14ac:dyDescent="0.3">
      <c r="A7928" t="s">
        <v>8936</v>
      </c>
      <c r="B7928" s="7">
        <v>43059</v>
      </c>
      <c r="C7928" t="s">
        <v>4072</v>
      </c>
      <c r="D7928" t="s">
        <v>5287</v>
      </c>
      <c r="E7928">
        <v>2.97</v>
      </c>
      <c r="F7928">
        <v>3</v>
      </c>
      <c r="G7928">
        <v>0</v>
      </c>
      <c r="H7928">
        <v>1.3365</v>
      </c>
      <c r="I7928" t="s">
        <v>69</v>
      </c>
      <c r="J7928" t="s">
        <v>148</v>
      </c>
      <c r="K7928" t="s">
        <v>5288</v>
      </c>
      <c r="L7928" t="s">
        <v>137</v>
      </c>
      <c r="M7928" t="s">
        <v>243</v>
      </c>
      <c r="N7928" t="s">
        <v>244</v>
      </c>
      <c r="O7928">
        <f t="shared" si="123"/>
        <v>2017</v>
      </c>
    </row>
    <row r="7929" spans="1:15" x14ac:dyDescent="0.3">
      <c r="A7929" t="s">
        <v>8936</v>
      </c>
      <c r="B7929" s="7">
        <v>43059</v>
      </c>
      <c r="C7929" t="s">
        <v>4072</v>
      </c>
      <c r="D7929" t="s">
        <v>1484</v>
      </c>
      <c r="E7929">
        <v>569.99</v>
      </c>
      <c r="F7929">
        <v>1</v>
      </c>
      <c r="G7929">
        <v>0</v>
      </c>
      <c r="H7929">
        <v>170.99700000000001</v>
      </c>
      <c r="I7929" t="s">
        <v>69</v>
      </c>
      <c r="J7929" t="s">
        <v>70</v>
      </c>
      <c r="K7929" t="s">
        <v>1485</v>
      </c>
      <c r="L7929" t="s">
        <v>137</v>
      </c>
      <c r="M7929" t="s">
        <v>243</v>
      </c>
      <c r="N7929" t="s">
        <v>244</v>
      </c>
      <c r="O7929">
        <f t="shared" si="123"/>
        <v>2017</v>
      </c>
    </row>
    <row r="7930" spans="1:15" x14ac:dyDescent="0.3">
      <c r="A7930" t="s">
        <v>8936</v>
      </c>
      <c r="B7930" s="7">
        <v>43059</v>
      </c>
      <c r="C7930" t="s">
        <v>4072</v>
      </c>
      <c r="D7930" t="s">
        <v>8218</v>
      </c>
      <c r="E7930">
        <v>50.97</v>
      </c>
      <c r="F7930">
        <v>3</v>
      </c>
      <c r="G7930">
        <v>0</v>
      </c>
      <c r="H7930">
        <v>9.1745999999999999</v>
      </c>
      <c r="I7930" t="s">
        <v>32</v>
      </c>
      <c r="J7930" t="s">
        <v>63</v>
      </c>
      <c r="K7930" t="s">
        <v>8219</v>
      </c>
      <c r="L7930" t="s">
        <v>137</v>
      </c>
      <c r="M7930" t="s">
        <v>243</v>
      </c>
      <c r="N7930" t="s">
        <v>244</v>
      </c>
      <c r="O7930">
        <f t="shared" si="123"/>
        <v>2017</v>
      </c>
    </row>
    <row r="7931" spans="1:15" x14ac:dyDescent="0.3">
      <c r="A7931" t="s">
        <v>8937</v>
      </c>
      <c r="B7931" s="7">
        <v>42941</v>
      </c>
      <c r="C7931" t="s">
        <v>7897</v>
      </c>
      <c r="D7931" t="s">
        <v>4127</v>
      </c>
      <c r="E7931">
        <v>298.11599999999999</v>
      </c>
      <c r="F7931">
        <v>6</v>
      </c>
      <c r="G7931">
        <v>0.3</v>
      </c>
      <c r="H7931">
        <v>-4.2587999999999999</v>
      </c>
      <c r="I7931" t="s">
        <v>32</v>
      </c>
      <c r="J7931" t="s">
        <v>53</v>
      </c>
      <c r="K7931" t="s">
        <v>4128</v>
      </c>
      <c r="L7931" t="s">
        <v>99</v>
      </c>
      <c r="M7931" t="s">
        <v>100</v>
      </c>
      <c r="N7931" t="s">
        <v>722</v>
      </c>
      <c r="O7931">
        <f t="shared" si="123"/>
        <v>2017</v>
      </c>
    </row>
    <row r="7932" spans="1:15" x14ac:dyDescent="0.3">
      <c r="A7932" t="s">
        <v>8938</v>
      </c>
      <c r="B7932" s="7">
        <v>42454</v>
      </c>
      <c r="C7932" t="s">
        <v>3395</v>
      </c>
      <c r="D7932" t="s">
        <v>3637</v>
      </c>
      <c r="E7932">
        <v>59.52</v>
      </c>
      <c r="F7932">
        <v>3</v>
      </c>
      <c r="G7932">
        <v>0</v>
      </c>
      <c r="H7932">
        <v>17.856000000000002</v>
      </c>
      <c r="I7932" t="s">
        <v>44</v>
      </c>
      <c r="J7932" t="s">
        <v>66</v>
      </c>
      <c r="K7932" t="s">
        <v>3638</v>
      </c>
      <c r="L7932" t="s">
        <v>137</v>
      </c>
      <c r="M7932" t="s">
        <v>243</v>
      </c>
      <c r="N7932" t="s">
        <v>244</v>
      </c>
      <c r="O7932">
        <f t="shared" si="123"/>
        <v>2016</v>
      </c>
    </row>
    <row r="7933" spans="1:15" x14ac:dyDescent="0.3">
      <c r="A7933" t="s">
        <v>8939</v>
      </c>
      <c r="B7933" s="7">
        <v>42566</v>
      </c>
      <c r="C7933" t="s">
        <v>3440</v>
      </c>
      <c r="D7933" t="s">
        <v>1291</v>
      </c>
      <c r="E7933">
        <v>230.28</v>
      </c>
      <c r="F7933">
        <v>3</v>
      </c>
      <c r="G7933">
        <v>0.2</v>
      </c>
      <c r="H7933">
        <v>23.027999999999999</v>
      </c>
      <c r="I7933" t="s">
        <v>32</v>
      </c>
      <c r="J7933" t="s">
        <v>39</v>
      </c>
      <c r="K7933" t="s">
        <v>1292</v>
      </c>
      <c r="L7933" t="s">
        <v>47</v>
      </c>
      <c r="M7933" t="s">
        <v>378</v>
      </c>
      <c r="N7933" t="s">
        <v>379</v>
      </c>
      <c r="O7933">
        <f t="shared" si="123"/>
        <v>2016</v>
      </c>
    </row>
    <row r="7934" spans="1:15" x14ac:dyDescent="0.3">
      <c r="A7934" t="s">
        <v>8939</v>
      </c>
      <c r="B7934" s="7">
        <v>42566</v>
      </c>
      <c r="C7934" t="s">
        <v>3440</v>
      </c>
      <c r="D7934" t="s">
        <v>3288</v>
      </c>
      <c r="E7934">
        <v>105.52</v>
      </c>
      <c r="F7934">
        <v>5</v>
      </c>
      <c r="G7934">
        <v>0.2</v>
      </c>
      <c r="H7934">
        <v>34.293999999999997</v>
      </c>
      <c r="I7934" t="s">
        <v>44</v>
      </c>
      <c r="J7934" t="s">
        <v>85</v>
      </c>
      <c r="K7934" t="s">
        <v>3289</v>
      </c>
      <c r="L7934" t="s">
        <v>47</v>
      </c>
      <c r="M7934" t="s">
        <v>378</v>
      </c>
      <c r="N7934" t="s">
        <v>379</v>
      </c>
      <c r="O7934">
        <f t="shared" si="123"/>
        <v>2016</v>
      </c>
    </row>
    <row r="7935" spans="1:15" x14ac:dyDescent="0.3">
      <c r="A7935" t="s">
        <v>8940</v>
      </c>
      <c r="B7935" s="7">
        <v>42964</v>
      </c>
      <c r="C7935" t="s">
        <v>3387</v>
      </c>
      <c r="D7935" t="s">
        <v>3636</v>
      </c>
      <c r="E7935">
        <v>23.36</v>
      </c>
      <c r="F7935">
        <v>2</v>
      </c>
      <c r="G7935">
        <v>0</v>
      </c>
      <c r="H7935">
        <v>11.68</v>
      </c>
      <c r="I7935" t="s">
        <v>44</v>
      </c>
      <c r="J7935" t="s">
        <v>159</v>
      </c>
      <c r="K7935" t="s">
        <v>591</v>
      </c>
      <c r="L7935" t="s">
        <v>47</v>
      </c>
      <c r="M7935" t="s">
        <v>48</v>
      </c>
      <c r="N7935" t="s">
        <v>877</v>
      </c>
      <c r="O7935">
        <f t="shared" si="123"/>
        <v>2017</v>
      </c>
    </row>
    <row r="7936" spans="1:15" x14ac:dyDescent="0.3">
      <c r="A7936" t="s">
        <v>8940</v>
      </c>
      <c r="B7936" s="7">
        <v>42964</v>
      </c>
      <c r="C7936" t="s">
        <v>3387</v>
      </c>
      <c r="D7936" t="s">
        <v>3427</v>
      </c>
      <c r="E7936">
        <v>71.975999999999999</v>
      </c>
      <c r="F7936">
        <v>3</v>
      </c>
      <c r="G7936">
        <v>0.2</v>
      </c>
      <c r="H7936">
        <v>8.9969999999999999</v>
      </c>
      <c r="I7936" t="s">
        <v>69</v>
      </c>
      <c r="J7936" t="s">
        <v>70</v>
      </c>
      <c r="K7936" t="s">
        <v>3428</v>
      </c>
      <c r="L7936" t="s">
        <v>47</v>
      </c>
      <c r="M7936" t="s">
        <v>48</v>
      </c>
      <c r="N7936" t="s">
        <v>877</v>
      </c>
      <c r="O7936">
        <f t="shared" si="123"/>
        <v>2017</v>
      </c>
    </row>
    <row r="7937" spans="1:15" x14ac:dyDescent="0.3">
      <c r="A7937" t="s">
        <v>8940</v>
      </c>
      <c r="B7937" s="7">
        <v>42964</v>
      </c>
      <c r="C7937" t="s">
        <v>3387</v>
      </c>
      <c r="D7937" t="s">
        <v>3931</v>
      </c>
      <c r="E7937">
        <v>8.56</v>
      </c>
      <c r="F7937">
        <v>2</v>
      </c>
      <c r="G7937">
        <v>0</v>
      </c>
      <c r="H7937">
        <v>3.8519999999999999</v>
      </c>
      <c r="I7937" t="s">
        <v>44</v>
      </c>
      <c r="J7937" t="s">
        <v>85</v>
      </c>
      <c r="K7937" t="s">
        <v>3932</v>
      </c>
      <c r="L7937" t="s">
        <v>47</v>
      </c>
      <c r="M7937" t="s">
        <v>48</v>
      </c>
      <c r="N7937" t="s">
        <v>877</v>
      </c>
      <c r="O7937">
        <f t="shared" si="123"/>
        <v>2017</v>
      </c>
    </row>
    <row r="7938" spans="1:15" x14ac:dyDescent="0.3">
      <c r="A7938" t="s">
        <v>8940</v>
      </c>
      <c r="B7938" s="7">
        <v>42964</v>
      </c>
      <c r="C7938" t="s">
        <v>3387</v>
      </c>
      <c r="D7938" t="s">
        <v>5455</v>
      </c>
      <c r="E7938">
        <v>13.92</v>
      </c>
      <c r="F7938">
        <v>3</v>
      </c>
      <c r="G7938">
        <v>0.2</v>
      </c>
      <c r="H7938">
        <v>4.8719999999999999</v>
      </c>
      <c r="I7938" t="s">
        <v>44</v>
      </c>
      <c r="J7938" t="s">
        <v>73</v>
      </c>
      <c r="K7938" t="s">
        <v>5456</v>
      </c>
      <c r="L7938" t="s">
        <v>47</v>
      </c>
      <c r="M7938" t="s">
        <v>48</v>
      </c>
      <c r="N7938" t="s">
        <v>877</v>
      </c>
      <c r="O7938">
        <f t="shared" ref="O7938:O8001" si="124">YEAR(B7938)</f>
        <v>2017</v>
      </c>
    </row>
    <row r="7939" spans="1:15" x14ac:dyDescent="0.3">
      <c r="A7939" t="s">
        <v>8940</v>
      </c>
      <c r="B7939" s="7">
        <v>42964</v>
      </c>
      <c r="C7939" t="s">
        <v>3387</v>
      </c>
      <c r="D7939" t="s">
        <v>529</v>
      </c>
      <c r="E7939">
        <v>2518.29</v>
      </c>
      <c r="F7939">
        <v>9</v>
      </c>
      <c r="G7939">
        <v>0</v>
      </c>
      <c r="H7939">
        <v>654.75540000000001</v>
      </c>
      <c r="I7939" t="s">
        <v>44</v>
      </c>
      <c r="J7939" t="s">
        <v>76</v>
      </c>
      <c r="K7939" t="s">
        <v>530</v>
      </c>
      <c r="L7939" t="s">
        <v>47</v>
      </c>
      <c r="M7939" t="s">
        <v>48</v>
      </c>
      <c r="N7939" t="s">
        <v>877</v>
      </c>
      <c r="O7939">
        <f t="shared" si="124"/>
        <v>2017</v>
      </c>
    </row>
    <row r="7940" spans="1:15" x14ac:dyDescent="0.3">
      <c r="A7940" t="s">
        <v>8940</v>
      </c>
      <c r="B7940" s="7">
        <v>42964</v>
      </c>
      <c r="C7940" t="s">
        <v>3387</v>
      </c>
      <c r="D7940" t="s">
        <v>2524</v>
      </c>
      <c r="E7940">
        <v>540.57000000000005</v>
      </c>
      <c r="F7940">
        <v>3</v>
      </c>
      <c r="G7940">
        <v>0</v>
      </c>
      <c r="H7940">
        <v>140.54820000000001</v>
      </c>
      <c r="I7940" t="s">
        <v>44</v>
      </c>
      <c r="J7940" t="s">
        <v>58</v>
      </c>
      <c r="K7940" t="s">
        <v>2525</v>
      </c>
      <c r="L7940" t="s">
        <v>47</v>
      </c>
      <c r="M7940" t="s">
        <v>48</v>
      </c>
      <c r="N7940" t="s">
        <v>877</v>
      </c>
      <c r="O7940">
        <f t="shared" si="124"/>
        <v>2017</v>
      </c>
    </row>
    <row r="7941" spans="1:15" x14ac:dyDescent="0.3">
      <c r="A7941" t="s">
        <v>8940</v>
      </c>
      <c r="B7941" s="7">
        <v>42964</v>
      </c>
      <c r="C7941" t="s">
        <v>3387</v>
      </c>
      <c r="D7941" t="s">
        <v>2248</v>
      </c>
      <c r="E7941">
        <v>221.05600000000001</v>
      </c>
      <c r="F7941">
        <v>8</v>
      </c>
      <c r="G7941">
        <v>0.2</v>
      </c>
      <c r="H7941">
        <v>77.369600000000005</v>
      </c>
      <c r="I7941" t="s">
        <v>44</v>
      </c>
      <c r="J7941" t="s">
        <v>73</v>
      </c>
      <c r="K7941" t="s">
        <v>2249</v>
      </c>
      <c r="L7941" t="s">
        <v>47</v>
      </c>
      <c r="M7941" t="s">
        <v>48</v>
      </c>
      <c r="N7941" t="s">
        <v>877</v>
      </c>
      <c r="O7941">
        <f t="shared" si="124"/>
        <v>2017</v>
      </c>
    </row>
    <row r="7942" spans="1:15" x14ac:dyDescent="0.3">
      <c r="A7942" t="s">
        <v>8941</v>
      </c>
      <c r="B7942" s="7">
        <v>42718</v>
      </c>
      <c r="C7942" t="s">
        <v>776</v>
      </c>
      <c r="D7942" t="s">
        <v>274</v>
      </c>
      <c r="E7942">
        <v>81.424000000000007</v>
      </c>
      <c r="F7942">
        <v>2</v>
      </c>
      <c r="G7942">
        <v>0.2</v>
      </c>
      <c r="H7942">
        <v>-9.1601999999999997</v>
      </c>
      <c r="I7942" t="s">
        <v>32</v>
      </c>
      <c r="J7942" t="s">
        <v>39</v>
      </c>
      <c r="K7942" t="s">
        <v>275</v>
      </c>
      <c r="L7942" t="s">
        <v>47</v>
      </c>
      <c r="M7942" t="s">
        <v>48</v>
      </c>
      <c r="N7942" t="s">
        <v>840</v>
      </c>
      <c r="O7942">
        <f t="shared" si="124"/>
        <v>2016</v>
      </c>
    </row>
    <row r="7943" spans="1:15" x14ac:dyDescent="0.3">
      <c r="A7943" t="s">
        <v>8941</v>
      </c>
      <c r="B7943" s="7">
        <v>42718</v>
      </c>
      <c r="C7943" t="s">
        <v>776</v>
      </c>
      <c r="D7943" t="s">
        <v>564</v>
      </c>
      <c r="E7943">
        <v>134.80000000000001</v>
      </c>
      <c r="F7943">
        <v>10</v>
      </c>
      <c r="G7943">
        <v>0</v>
      </c>
      <c r="H7943">
        <v>35.048000000000002</v>
      </c>
      <c r="I7943" t="s">
        <v>44</v>
      </c>
      <c r="J7943" t="s">
        <v>58</v>
      </c>
      <c r="K7943" t="s">
        <v>565</v>
      </c>
      <c r="L7943" t="s">
        <v>47</v>
      </c>
      <c r="M7943" t="s">
        <v>48</v>
      </c>
      <c r="N7943" t="s">
        <v>840</v>
      </c>
      <c r="O7943">
        <f t="shared" si="124"/>
        <v>2016</v>
      </c>
    </row>
    <row r="7944" spans="1:15" x14ac:dyDescent="0.3">
      <c r="A7944" t="s">
        <v>8942</v>
      </c>
      <c r="B7944" s="7">
        <v>43094</v>
      </c>
      <c r="C7944" t="s">
        <v>2311</v>
      </c>
      <c r="D7944" t="s">
        <v>2451</v>
      </c>
      <c r="E7944">
        <v>39.582000000000001</v>
      </c>
      <c r="F7944">
        <v>9</v>
      </c>
      <c r="G7944">
        <v>0.8</v>
      </c>
      <c r="H7944">
        <v>-59.372999999999998</v>
      </c>
      <c r="I7944" t="s">
        <v>44</v>
      </c>
      <c r="J7944" t="s">
        <v>73</v>
      </c>
      <c r="K7944" t="s">
        <v>2452</v>
      </c>
      <c r="L7944" t="s">
        <v>99</v>
      </c>
      <c r="M7944" t="s">
        <v>100</v>
      </c>
      <c r="N7944" t="s">
        <v>722</v>
      </c>
      <c r="O7944">
        <f t="shared" si="124"/>
        <v>2017</v>
      </c>
    </row>
    <row r="7945" spans="1:15" x14ac:dyDescent="0.3">
      <c r="A7945" t="s">
        <v>8942</v>
      </c>
      <c r="B7945" s="7">
        <v>43094</v>
      </c>
      <c r="C7945" t="s">
        <v>2311</v>
      </c>
      <c r="D7945" t="s">
        <v>5374</v>
      </c>
      <c r="E7945">
        <v>44.688000000000002</v>
      </c>
      <c r="F7945">
        <v>7</v>
      </c>
      <c r="G7945">
        <v>0.2</v>
      </c>
      <c r="H7945">
        <v>5.0274000000000001</v>
      </c>
      <c r="I7945" t="s">
        <v>44</v>
      </c>
      <c r="J7945" t="s">
        <v>515</v>
      </c>
      <c r="K7945" t="s">
        <v>1148</v>
      </c>
      <c r="L7945" t="s">
        <v>99</v>
      </c>
      <c r="M7945" t="s">
        <v>100</v>
      </c>
      <c r="N7945" t="s">
        <v>722</v>
      </c>
      <c r="O7945">
        <f t="shared" si="124"/>
        <v>2017</v>
      </c>
    </row>
    <row r="7946" spans="1:15" x14ac:dyDescent="0.3">
      <c r="A7946" t="s">
        <v>8942</v>
      </c>
      <c r="B7946" s="7">
        <v>43094</v>
      </c>
      <c r="C7946" t="s">
        <v>2311</v>
      </c>
      <c r="D7946" t="s">
        <v>5675</v>
      </c>
      <c r="E7946">
        <v>31.744</v>
      </c>
      <c r="F7946">
        <v>2</v>
      </c>
      <c r="G7946">
        <v>0.2</v>
      </c>
      <c r="H7946">
        <v>2.3807999999999998</v>
      </c>
      <c r="I7946" t="s">
        <v>44</v>
      </c>
      <c r="J7946" t="s">
        <v>66</v>
      </c>
      <c r="K7946" t="s">
        <v>5676</v>
      </c>
      <c r="L7946" t="s">
        <v>99</v>
      </c>
      <c r="M7946" t="s">
        <v>100</v>
      </c>
      <c r="N7946" t="s">
        <v>722</v>
      </c>
      <c r="O7946">
        <f t="shared" si="124"/>
        <v>2017</v>
      </c>
    </row>
    <row r="7947" spans="1:15" x14ac:dyDescent="0.3">
      <c r="A7947" t="s">
        <v>8942</v>
      </c>
      <c r="B7947" s="7">
        <v>43094</v>
      </c>
      <c r="C7947" t="s">
        <v>2311</v>
      </c>
      <c r="D7947" t="s">
        <v>2751</v>
      </c>
      <c r="E7947">
        <v>40.98</v>
      </c>
      <c r="F7947">
        <v>5</v>
      </c>
      <c r="G7947">
        <v>0.8</v>
      </c>
      <c r="H7947">
        <v>-65.567999999999998</v>
      </c>
      <c r="I7947" t="s">
        <v>44</v>
      </c>
      <c r="J7947" t="s">
        <v>73</v>
      </c>
      <c r="K7947" t="s">
        <v>2752</v>
      </c>
      <c r="L7947" t="s">
        <v>99</v>
      </c>
      <c r="M7947" t="s">
        <v>100</v>
      </c>
      <c r="N7947" t="s">
        <v>722</v>
      </c>
      <c r="O7947">
        <f t="shared" si="124"/>
        <v>2017</v>
      </c>
    </row>
    <row r="7948" spans="1:15" x14ac:dyDescent="0.3">
      <c r="A7948" t="s">
        <v>8942</v>
      </c>
      <c r="B7948" s="7">
        <v>43094</v>
      </c>
      <c r="C7948" t="s">
        <v>2311</v>
      </c>
      <c r="D7948" t="s">
        <v>3800</v>
      </c>
      <c r="E7948">
        <v>3.1680000000000001</v>
      </c>
      <c r="F7948">
        <v>3</v>
      </c>
      <c r="G7948">
        <v>0.8</v>
      </c>
      <c r="H7948">
        <v>-5.0688000000000004</v>
      </c>
      <c r="I7948" t="s">
        <v>44</v>
      </c>
      <c r="J7948" t="s">
        <v>73</v>
      </c>
      <c r="K7948" t="s">
        <v>3801</v>
      </c>
      <c r="L7948" t="s">
        <v>99</v>
      </c>
      <c r="M7948" t="s">
        <v>100</v>
      </c>
      <c r="N7948" t="s">
        <v>722</v>
      </c>
      <c r="O7948">
        <f t="shared" si="124"/>
        <v>2017</v>
      </c>
    </row>
    <row r="7949" spans="1:15" x14ac:dyDescent="0.3">
      <c r="A7949" t="s">
        <v>8943</v>
      </c>
      <c r="B7949" s="7">
        <v>41699</v>
      </c>
      <c r="C7949" t="s">
        <v>4897</v>
      </c>
      <c r="D7949" t="s">
        <v>4305</v>
      </c>
      <c r="E7949">
        <v>18.84</v>
      </c>
      <c r="F7949">
        <v>5</v>
      </c>
      <c r="G7949">
        <v>0.2</v>
      </c>
      <c r="H7949">
        <v>-3.5325000000000002</v>
      </c>
      <c r="I7949" t="s">
        <v>44</v>
      </c>
      <c r="J7949" t="s">
        <v>241</v>
      </c>
      <c r="K7949" t="s">
        <v>4306</v>
      </c>
      <c r="L7949" t="s">
        <v>99</v>
      </c>
      <c r="M7949" t="s">
        <v>100</v>
      </c>
      <c r="N7949" t="s">
        <v>3674</v>
      </c>
      <c r="O7949">
        <f t="shared" si="124"/>
        <v>2014</v>
      </c>
    </row>
    <row r="7950" spans="1:15" x14ac:dyDescent="0.3">
      <c r="A7950" t="s">
        <v>8943</v>
      </c>
      <c r="B7950" s="7">
        <v>41699</v>
      </c>
      <c r="C7950" t="s">
        <v>4897</v>
      </c>
      <c r="D7950" t="s">
        <v>2973</v>
      </c>
      <c r="E7950">
        <v>362.25</v>
      </c>
      <c r="F7950">
        <v>6</v>
      </c>
      <c r="G7950">
        <v>0.3</v>
      </c>
      <c r="H7950">
        <v>0</v>
      </c>
      <c r="I7950" t="s">
        <v>32</v>
      </c>
      <c r="J7950" t="s">
        <v>39</v>
      </c>
      <c r="K7950" t="s">
        <v>2974</v>
      </c>
      <c r="L7950" t="s">
        <v>99</v>
      </c>
      <c r="M7950" t="s">
        <v>100</v>
      </c>
      <c r="N7950" t="s">
        <v>3674</v>
      </c>
      <c r="O7950">
        <f t="shared" si="124"/>
        <v>2014</v>
      </c>
    </row>
    <row r="7951" spans="1:15" x14ac:dyDescent="0.3">
      <c r="A7951" t="s">
        <v>8943</v>
      </c>
      <c r="B7951" s="7">
        <v>41699</v>
      </c>
      <c r="C7951" t="s">
        <v>4897</v>
      </c>
      <c r="D7951" t="s">
        <v>2578</v>
      </c>
      <c r="E7951">
        <v>63.552</v>
      </c>
      <c r="F7951">
        <v>6</v>
      </c>
      <c r="G7951">
        <v>0.6</v>
      </c>
      <c r="H7951">
        <v>-34.953600000000002</v>
      </c>
      <c r="I7951" t="s">
        <v>32</v>
      </c>
      <c r="J7951" t="s">
        <v>63</v>
      </c>
      <c r="K7951" t="s">
        <v>2579</v>
      </c>
      <c r="L7951" t="s">
        <v>99</v>
      </c>
      <c r="M7951" t="s">
        <v>100</v>
      </c>
      <c r="N7951" t="s">
        <v>3674</v>
      </c>
      <c r="O7951">
        <f t="shared" si="124"/>
        <v>2014</v>
      </c>
    </row>
    <row r="7952" spans="1:15" x14ac:dyDescent="0.3">
      <c r="A7952" t="s">
        <v>8943</v>
      </c>
      <c r="B7952" s="7">
        <v>41699</v>
      </c>
      <c r="C7952" t="s">
        <v>4897</v>
      </c>
      <c r="D7952" t="s">
        <v>1383</v>
      </c>
      <c r="E7952">
        <v>129.55199999999999</v>
      </c>
      <c r="F7952">
        <v>3</v>
      </c>
      <c r="G7952">
        <v>0.2</v>
      </c>
      <c r="H7952">
        <v>-22.671600000000002</v>
      </c>
      <c r="I7952" t="s">
        <v>44</v>
      </c>
      <c r="J7952" t="s">
        <v>58</v>
      </c>
      <c r="K7952" t="s">
        <v>1384</v>
      </c>
      <c r="L7952" t="s">
        <v>99</v>
      </c>
      <c r="M7952" t="s">
        <v>100</v>
      </c>
      <c r="N7952" t="s">
        <v>3674</v>
      </c>
      <c r="O7952">
        <f t="shared" si="124"/>
        <v>2014</v>
      </c>
    </row>
    <row r="7953" spans="1:15" x14ac:dyDescent="0.3">
      <c r="A7953" t="s">
        <v>8944</v>
      </c>
      <c r="B7953" s="7">
        <v>42327</v>
      </c>
      <c r="C7953" t="s">
        <v>385</v>
      </c>
      <c r="D7953" t="s">
        <v>5095</v>
      </c>
      <c r="E7953">
        <v>5.984</v>
      </c>
      <c r="F7953">
        <v>2</v>
      </c>
      <c r="G7953">
        <v>0.2</v>
      </c>
      <c r="H7953">
        <v>2.2440000000000002</v>
      </c>
      <c r="I7953" t="s">
        <v>44</v>
      </c>
      <c r="J7953" t="s">
        <v>73</v>
      </c>
      <c r="K7953" t="s">
        <v>5096</v>
      </c>
      <c r="L7953" t="s">
        <v>137</v>
      </c>
      <c r="M7953" t="s">
        <v>243</v>
      </c>
      <c r="N7953" t="s">
        <v>244</v>
      </c>
      <c r="O7953">
        <f t="shared" si="124"/>
        <v>2015</v>
      </c>
    </row>
    <row r="7954" spans="1:15" x14ac:dyDescent="0.3">
      <c r="A7954" t="s">
        <v>8944</v>
      </c>
      <c r="B7954" s="7">
        <v>42327</v>
      </c>
      <c r="C7954" t="s">
        <v>385</v>
      </c>
      <c r="D7954" t="s">
        <v>3026</v>
      </c>
      <c r="E7954">
        <v>861.76</v>
      </c>
      <c r="F7954">
        <v>4</v>
      </c>
      <c r="G7954">
        <v>0</v>
      </c>
      <c r="H7954">
        <v>249.91040000000001</v>
      </c>
      <c r="I7954" t="s">
        <v>69</v>
      </c>
      <c r="J7954" t="s">
        <v>70</v>
      </c>
      <c r="K7954" t="s">
        <v>3027</v>
      </c>
      <c r="L7954" t="s">
        <v>137</v>
      </c>
      <c r="M7954" t="s">
        <v>243</v>
      </c>
      <c r="N7954" t="s">
        <v>244</v>
      </c>
      <c r="O7954">
        <f t="shared" si="124"/>
        <v>2015</v>
      </c>
    </row>
    <row r="7955" spans="1:15" x14ac:dyDescent="0.3">
      <c r="A7955" t="s">
        <v>8945</v>
      </c>
      <c r="B7955" s="7">
        <v>41730</v>
      </c>
      <c r="C7955" t="s">
        <v>4072</v>
      </c>
      <c r="D7955" t="s">
        <v>7727</v>
      </c>
      <c r="E7955">
        <v>66.959999999999994</v>
      </c>
      <c r="F7955">
        <v>4</v>
      </c>
      <c r="G7955">
        <v>0</v>
      </c>
      <c r="H7955">
        <v>2.6783999999999999</v>
      </c>
      <c r="I7955" t="s">
        <v>44</v>
      </c>
      <c r="J7955" t="s">
        <v>58</v>
      </c>
      <c r="K7955" t="s">
        <v>7728</v>
      </c>
      <c r="L7955" t="s">
        <v>137</v>
      </c>
      <c r="M7955" t="s">
        <v>1102</v>
      </c>
      <c r="N7955" t="s">
        <v>5854</v>
      </c>
      <c r="O7955">
        <f t="shared" si="124"/>
        <v>2014</v>
      </c>
    </row>
    <row r="7956" spans="1:15" x14ac:dyDescent="0.3">
      <c r="A7956" t="s">
        <v>8945</v>
      </c>
      <c r="B7956" s="7">
        <v>41730</v>
      </c>
      <c r="C7956" t="s">
        <v>4072</v>
      </c>
      <c r="D7956" t="s">
        <v>2560</v>
      </c>
      <c r="E7956">
        <v>6.24</v>
      </c>
      <c r="F7956">
        <v>2</v>
      </c>
      <c r="G7956">
        <v>0</v>
      </c>
      <c r="H7956">
        <v>3.0575999999999999</v>
      </c>
      <c r="I7956" t="s">
        <v>44</v>
      </c>
      <c r="J7956" t="s">
        <v>73</v>
      </c>
      <c r="K7956" t="s">
        <v>2561</v>
      </c>
      <c r="L7956" t="s">
        <v>137</v>
      </c>
      <c r="M7956" t="s">
        <v>1102</v>
      </c>
      <c r="N7956" t="s">
        <v>5854</v>
      </c>
      <c r="O7956">
        <f t="shared" si="124"/>
        <v>2014</v>
      </c>
    </row>
    <row r="7957" spans="1:15" x14ac:dyDescent="0.3">
      <c r="A7957" t="s">
        <v>8946</v>
      </c>
      <c r="B7957" s="7">
        <v>43013</v>
      </c>
      <c r="C7957" t="s">
        <v>458</v>
      </c>
      <c r="D7957" t="s">
        <v>4910</v>
      </c>
      <c r="E7957">
        <v>435.16800000000001</v>
      </c>
      <c r="F7957">
        <v>4</v>
      </c>
      <c r="G7957">
        <v>0.2</v>
      </c>
      <c r="H7957">
        <v>-59.835599999999999</v>
      </c>
      <c r="I7957" t="s">
        <v>32</v>
      </c>
      <c r="J7957" t="s">
        <v>39</v>
      </c>
      <c r="K7957" t="s">
        <v>4911</v>
      </c>
      <c r="L7957" t="s">
        <v>47</v>
      </c>
      <c r="M7957" t="s">
        <v>48</v>
      </c>
      <c r="N7957" t="s">
        <v>7695</v>
      </c>
      <c r="O7957">
        <f t="shared" si="124"/>
        <v>2017</v>
      </c>
    </row>
    <row r="7958" spans="1:15" x14ac:dyDescent="0.3">
      <c r="A7958" t="s">
        <v>8946</v>
      </c>
      <c r="B7958" s="7">
        <v>43013</v>
      </c>
      <c r="C7958" t="s">
        <v>458</v>
      </c>
      <c r="D7958" t="s">
        <v>499</v>
      </c>
      <c r="E7958">
        <v>14.9</v>
      </c>
      <c r="F7958">
        <v>5</v>
      </c>
      <c r="G7958">
        <v>0</v>
      </c>
      <c r="H7958">
        <v>6.8540000000000001</v>
      </c>
      <c r="I7958" t="s">
        <v>44</v>
      </c>
      <c r="J7958" t="s">
        <v>241</v>
      </c>
      <c r="K7958" t="s">
        <v>500</v>
      </c>
      <c r="L7958" t="s">
        <v>47</v>
      </c>
      <c r="M7958" t="s">
        <v>48</v>
      </c>
      <c r="N7958" t="s">
        <v>7695</v>
      </c>
      <c r="O7958">
        <f t="shared" si="124"/>
        <v>2017</v>
      </c>
    </row>
    <row r="7959" spans="1:15" x14ac:dyDescent="0.3">
      <c r="A7959" t="s">
        <v>8946</v>
      </c>
      <c r="B7959" s="7">
        <v>43013</v>
      </c>
      <c r="C7959" t="s">
        <v>458</v>
      </c>
      <c r="D7959" t="s">
        <v>6866</v>
      </c>
      <c r="E7959">
        <v>15.8</v>
      </c>
      <c r="F7959">
        <v>4</v>
      </c>
      <c r="G7959">
        <v>0</v>
      </c>
      <c r="H7959">
        <v>4.1079999999999997</v>
      </c>
      <c r="I7959" t="s">
        <v>44</v>
      </c>
      <c r="J7959" t="s">
        <v>76</v>
      </c>
      <c r="K7959" t="s">
        <v>6867</v>
      </c>
      <c r="L7959" t="s">
        <v>47</v>
      </c>
      <c r="M7959" t="s">
        <v>48</v>
      </c>
      <c r="N7959" t="s">
        <v>7695</v>
      </c>
      <c r="O7959">
        <f t="shared" si="124"/>
        <v>2017</v>
      </c>
    </row>
    <row r="7960" spans="1:15" x14ac:dyDescent="0.3">
      <c r="A7960" t="s">
        <v>8946</v>
      </c>
      <c r="B7960" s="7">
        <v>43013</v>
      </c>
      <c r="C7960" t="s">
        <v>458</v>
      </c>
      <c r="D7960" t="s">
        <v>5548</v>
      </c>
      <c r="E7960">
        <v>72.900000000000006</v>
      </c>
      <c r="F7960">
        <v>5</v>
      </c>
      <c r="G7960">
        <v>0</v>
      </c>
      <c r="H7960">
        <v>26.972999999999999</v>
      </c>
      <c r="I7960" t="s">
        <v>32</v>
      </c>
      <c r="J7960" t="s">
        <v>63</v>
      </c>
      <c r="K7960" t="s">
        <v>5549</v>
      </c>
      <c r="L7960" t="s">
        <v>47</v>
      </c>
      <c r="M7960" t="s">
        <v>48</v>
      </c>
      <c r="N7960" t="s">
        <v>7695</v>
      </c>
      <c r="O7960">
        <f t="shared" si="124"/>
        <v>2017</v>
      </c>
    </row>
    <row r="7961" spans="1:15" x14ac:dyDescent="0.3">
      <c r="A7961" t="s">
        <v>8946</v>
      </c>
      <c r="B7961" s="7">
        <v>43013</v>
      </c>
      <c r="C7961" t="s">
        <v>458</v>
      </c>
      <c r="D7961" t="s">
        <v>2879</v>
      </c>
      <c r="E7961">
        <v>206.352</v>
      </c>
      <c r="F7961">
        <v>3</v>
      </c>
      <c r="G7961">
        <v>0.2</v>
      </c>
      <c r="H7961">
        <v>5.1588000000000003</v>
      </c>
      <c r="I7961" t="s">
        <v>32</v>
      </c>
      <c r="J7961" t="s">
        <v>53</v>
      </c>
      <c r="K7961" t="s">
        <v>2880</v>
      </c>
      <c r="L7961" t="s">
        <v>47</v>
      </c>
      <c r="M7961" t="s">
        <v>48</v>
      </c>
      <c r="N7961" t="s">
        <v>7695</v>
      </c>
      <c r="O7961">
        <f t="shared" si="124"/>
        <v>2017</v>
      </c>
    </row>
    <row r="7962" spans="1:15" x14ac:dyDescent="0.3">
      <c r="A7962" t="s">
        <v>8946</v>
      </c>
      <c r="B7962" s="7">
        <v>43013</v>
      </c>
      <c r="C7962" t="s">
        <v>458</v>
      </c>
      <c r="D7962" t="s">
        <v>1094</v>
      </c>
      <c r="E7962">
        <v>7.992</v>
      </c>
      <c r="F7962">
        <v>1</v>
      </c>
      <c r="G7962">
        <v>0.2</v>
      </c>
      <c r="H7962">
        <v>2.6972999999999998</v>
      </c>
      <c r="I7962" t="s">
        <v>69</v>
      </c>
      <c r="J7962" t="s">
        <v>70</v>
      </c>
      <c r="K7962" t="s">
        <v>1095</v>
      </c>
      <c r="L7962" t="s">
        <v>47</v>
      </c>
      <c r="M7962" t="s">
        <v>48</v>
      </c>
      <c r="N7962" t="s">
        <v>7695</v>
      </c>
      <c r="O7962">
        <f t="shared" si="124"/>
        <v>2017</v>
      </c>
    </row>
    <row r="7963" spans="1:15" x14ac:dyDescent="0.3">
      <c r="A7963" t="s">
        <v>8947</v>
      </c>
      <c r="B7963" s="7">
        <v>43057</v>
      </c>
      <c r="C7963" t="s">
        <v>360</v>
      </c>
      <c r="D7963" t="s">
        <v>5739</v>
      </c>
      <c r="E7963">
        <v>81.36</v>
      </c>
      <c r="F7963">
        <v>5</v>
      </c>
      <c r="G7963">
        <v>0.2</v>
      </c>
      <c r="H7963">
        <v>-19.323</v>
      </c>
      <c r="I7963" t="s">
        <v>44</v>
      </c>
      <c r="J7963" t="s">
        <v>58</v>
      </c>
      <c r="K7963" t="s">
        <v>5740</v>
      </c>
      <c r="L7963" t="s">
        <v>35</v>
      </c>
      <c r="M7963" t="s">
        <v>55</v>
      </c>
      <c r="N7963" t="s">
        <v>6442</v>
      </c>
      <c r="O7963">
        <f t="shared" si="124"/>
        <v>2017</v>
      </c>
    </row>
    <row r="7964" spans="1:15" x14ac:dyDescent="0.3">
      <c r="A7964" t="s">
        <v>8947</v>
      </c>
      <c r="B7964" s="7">
        <v>43057</v>
      </c>
      <c r="C7964" t="s">
        <v>360</v>
      </c>
      <c r="D7964" t="s">
        <v>2302</v>
      </c>
      <c r="E7964">
        <v>20.231999999999999</v>
      </c>
      <c r="F7964">
        <v>8</v>
      </c>
      <c r="G7964">
        <v>0.7</v>
      </c>
      <c r="H7964">
        <v>-16.185600000000001</v>
      </c>
      <c r="I7964" t="s">
        <v>44</v>
      </c>
      <c r="J7964" t="s">
        <v>73</v>
      </c>
      <c r="K7964" t="s">
        <v>2303</v>
      </c>
      <c r="L7964" t="s">
        <v>35</v>
      </c>
      <c r="M7964" t="s">
        <v>55</v>
      </c>
      <c r="N7964" t="s">
        <v>6442</v>
      </c>
      <c r="O7964">
        <f t="shared" si="124"/>
        <v>2017</v>
      </c>
    </row>
    <row r="7965" spans="1:15" x14ac:dyDescent="0.3">
      <c r="A7965" t="s">
        <v>8947</v>
      </c>
      <c r="B7965" s="7">
        <v>43057</v>
      </c>
      <c r="C7965" t="s">
        <v>360</v>
      </c>
      <c r="D7965" t="s">
        <v>632</v>
      </c>
      <c r="E7965">
        <v>389.05599999999998</v>
      </c>
      <c r="F7965">
        <v>4</v>
      </c>
      <c r="G7965">
        <v>0.2</v>
      </c>
      <c r="H7965">
        <v>48.631999999999998</v>
      </c>
      <c r="I7965" t="s">
        <v>44</v>
      </c>
      <c r="J7965" t="s">
        <v>76</v>
      </c>
      <c r="K7965" t="s">
        <v>633</v>
      </c>
      <c r="L7965" t="s">
        <v>35</v>
      </c>
      <c r="M7965" t="s">
        <v>55</v>
      </c>
      <c r="N7965" t="s">
        <v>6442</v>
      </c>
      <c r="O7965">
        <f t="shared" si="124"/>
        <v>2017</v>
      </c>
    </row>
    <row r="7966" spans="1:15" x14ac:dyDescent="0.3">
      <c r="A7966" t="s">
        <v>8947</v>
      </c>
      <c r="B7966" s="7">
        <v>43057</v>
      </c>
      <c r="C7966" t="s">
        <v>360</v>
      </c>
      <c r="D7966" t="s">
        <v>5771</v>
      </c>
      <c r="E7966">
        <v>20.736000000000001</v>
      </c>
      <c r="F7966">
        <v>4</v>
      </c>
      <c r="G7966">
        <v>0.2</v>
      </c>
      <c r="H7966">
        <v>7.2576000000000001</v>
      </c>
      <c r="I7966" t="s">
        <v>44</v>
      </c>
      <c r="J7966" t="s">
        <v>85</v>
      </c>
      <c r="K7966" t="s">
        <v>5772</v>
      </c>
      <c r="L7966" t="s">
        <v>35</v>
      </c>
      <c r="M7966" t="s">
        <v>55</v>
      </c>
      <c r="N7966" t="s">
        <v>6442</v>
      </c>
      <c r="O7966">
        <f t="shared" si="124"/>
        <v>2017</v>
      </c>
    </row>
    <row r="7967" spans="1:15" x14ac:dyDescent="0.3">
      <c r="A7967" t="s">
        <v>8947</v>
      </c>
      <c r="B7967" s="7">
        <v>43057</v>
      </c>
      <c r="C7967" t="s">
        <v>360</v>
      </c>
      <c r="D7967" t="s">
        <v>4114</v>
      </c>
      <c r="E7967">
        <v>41.472000000000001</v>
      </c>
      <c r="F7967">
        <v>8</v>
      </c>
      <c r="G7967">
        <v>0.2</v>
      </c>
      <c r="H7967">
        <v>14.5152</v>
      </c>
      <c r="I7967" t="s">
        <v>44</v>
      </c>
      <c r="J7967" t="s">
        <v>85</v>
      </c>
      <c r="K7967" t="s">
        <v>4115</v>
      </c>
      <c r="L7967" t="s">
        <v>35</v>
      </c>
      <c r="M7967" t="s">
        <v>55</v>
      </c>
      <c r="N7967" t="s">
        <v>6442</v>
      </c>
      <c r="O7967">
        <f t="shared" si="124"/>
        <v>2017</v>
      </c>
    </row>
    <row r="7968" spans="1:15" x14ac:dyDescent="0.3">
      <c r="A7968" t="s">
        <v>8948</v>
      </c>
      <c r="B7968" s="7">
        <v>42086</v>
      </c>
      <c r="C7968" t="s">
        <v>1223</v>
      </c>
      <c r="D7968" t="s">
        <v>4733</v>
      </c>
      <c r="E7968">
        <v>33.36</v>
      </c>
      <c r="F7968">
        <v>4</v>
      </c>
      <c r="G7968">
        <v>0</v>
      </c>
      <c r="H7968">
        <v>16.68</v>
      </c>
      <c r="I7968" t="s">
        <v>44</v>
      </c>
      <c r="J7968" t="s">
        <v>85</v>
      </c>
      <c r="K7968" t="s">
        <v>4734</v>
      </c>
      <c r="L7968" t="s">
        <v>47</v>
      </c>
      <c r="M7968" t="s">
        <v>48</v>
      </c>
      <c r="N7968" t="s">
        <v>49</v>
      </c>
      <c r="O7968">
        <f t="shared" si="124"/>
        <v>2015</v>
      </c>
    </row>
    <row r="7969" spans="1:15" x14ac:dyDescent="0.3">
      <c r="A7969" t="s">
        <v>8949</v>
      </c>
      <c r="B7969" s="7">
        <v>42653</v>
      </c>
      <c r="C7969" t="s">
        <v>4384</v>
      </c>
      <c r="D7969" t="s">
        <v>8950</v>
      </c>
      <c r="E7969">
        <v>90.882000000000005</v>
      </c>
      <c r="F7969">
        <v>3</v>
      </c>
      <c r="G7969">
        <v>0.7</v>
      </c>
      <c r="H7969">
        <v>-190.85220000000001</v>
      </c>
      <c r="I7969" t="s">
        <v>32</v>
      </c>
      <c r="J7969" t="s">
        <v>33</v>
      </c>
      <c r="K7969" t="s">
        <v>8951</v>
      </c>
      <c r="L7969" t="s">
        <v>47</v>
      </c>
      <c r="M7969" t="s">
        <v>409</v>
      </c>
      <c r="N7969" t="s">
        <v>715</v>
      </c>
      <c r="O7969">
        <f t="shared" si="124"/>
        <v>2016</v>
      </c>
    </row>
    <row r="7970" spans="1:15" x14ac:dyDescent="0.3">
      <c r="A7970" t="s">
        <v>8949</v>
      </c>
      <c r="B7970" s="7">
        <v>42653</v>
      </c>
      <c r="C7970" t="s">
        <v>4384</v>
      </c>
      <c r="D7970" t="s">
        <v>7354</v>
      </c>
      <c r="E7970">
        <v>15.992000000000001</v>
      </c>
      <c r="F7970">
        <v>1</v>
      </c>
      <c r="G7970">
        <v>0.2</v>
      </c>
      <c r="H7970">
        <v>-2.9984999999999999</v>
      </c>
      <c r="I7970" t="s">
        <v>69</v>
      </c>
      <c r="J7970" t="s">
        <v>70</v>
      </c>
      <c r="K7970" t="s">
        <v>7355</v>
      </c>
      <c r="L7970" t="s">
        <v>47</v>
      </c>
      <c r="M7970" t="s">
        <v>409</v>
      </c>
      <c r="N7970" t="s">
        <v>715</v>
      </c>
      <c r="O7970">
        <f t="shared" si="124"/>
        <v>2016</v>
      </c>
    </row>
    <row r="7971" spans="1:15" x14ac:dyDescent="0.3">
      <c r="A7971" t="s">
        <v>8949</v>
      </c>
      <c r="B7971" s="7">
        <v>42653</v>
      </c>
      <c r="C7971" t="s">
        <v>4384</v>
      </c>
      <c r="D7971" t="s">
        <v>1813</v>
      </c>
      <c r="E7971">
        <v>120.78400000000001</v>
      </c>
      <c r="F7971">
        <v>1</v>
      </c>
      <c r="G7971">
        <v>0.2</v>
      </c>
      <c r="H7971">
        <v>13.588200000000001</v>
      </c>
      <c r="I7971" t="s">
        <v>32</v>
      </c>
      <c r="J7971" t="s">
        <v>39</v>
      </c>
      <c r="K7971" t="s">
        <v>1814</v>
      </c>
      <c r="L7971" t="s">
        <v>47</v>
      </c>
      <c r="M7971" t="s">
        <v>409</v>
      </c>
      <c r="N7971" t="s">
        <v>715</v>
      </c>
      <c r="O7971">
        <f t="shared" si="124"/>
        <v>2016</v>
      </c>
    </row>
    <row r="7972" spans="1:15" x14ac:dyDescent="0.3">
      <c r="A7972" t="s">
        <v>8952</v>
      </c>
      <c r="B7972" s="7">
        <v>42232</v>
      </c>
      <c r="C7972" t="s">
        <v>1026</v>
      </c>
      <c r="D7972" t="s">
        <v>3516</v>
      </c>
      <c r="E7972">
        <v>519.79200000000003</v>
      </c>
      <c r="F7972">
        <v>4</v>
      </c>
      <c r="G7972">
        <v>0.4</v>
      </c>
      <c r="H7972">
        <v>-112.6216</v>
      </c>
      <c r="I7972" t="s">
        <v>69</v>
      </c>
      <c r="J7972" t="s">
        <v>70</v>
      </c>
      <c r="K7972" t="s">
        <v>3517</v>
      </c>
      <c r="L7972" t="s">
        <v>137</v>
      </c>
      <c r="M7972" t="s">
        <v>138</v>
      </c>
      <c r="N7972" t="s">
        <v>139</v>
      </c>
      <c r="O7972">
        <f t="shared" si="124"/>
        <v>2015</v>
      </c>
    </row>
    <row r="7973" spans="1:15" x14ac:dyDescent="0.3">
      <c r="A7973" t="s">
        <v>8952</v>
      </c>
      <c r="B7973" s="7">
        <v>42232</v>
      </c>
      <c r="C7973" t="s">
        <v>1026</v>
      </c>
      <c r="D7973" t="s">
        <v>5232</v>
      </c>
      <c r="E7973">
        <v>31.175999999999998</v>
      </c>
      <c r="F7973">
        <v>3</v>
      </c>
      <c r="G7973">
        <v>0.2</v>
      </c>
      <c r="H7973">
        <v>-5.4558</v>
      </c>
      <c r="I7973" t="s">
        <v>69</v>
      </c>
      <c r="J7973" t="s">
        <v>148</v>
      </c>
      <c r="K7973" t="s">
        <v>5233</v>
      </c>
      <c r="L7973" t="s">
        <v>137</v>
      </c>
      <c r="M7973" t="s">
        <v>138</v>
      </c>
      <c r="N7973" t="s">
        <v>139</v>
      </c>
      <c r="O7973">
        <f t="shared" si="124"/>
        <v>2015</v>
      </c>
    </row>
    <row r="7974" spans="1:15" x14ac:dyDescent="0.3">
      <c r="A7974" t="s">
        <v>8952</v>
      </c>
      <c r="B7974" s="7">
        <v>42232</v>
      </c>
      <c r="C7974" t="s">
        <v>1026</v>
      </c>
      <c r="D7974" t="s">
        <v>4658</v>
      </c>
      <c r="E7974">
        <v>10.368</v>
      </c>
      <c r="F7974">
        <v>2</v>
      </c>
      <c r="G7974">
        <v>0.2</v>
      </c>
      <c r="H7974">
        <v>3.6288</v>
      </c>
      <c r="I7974" t="s">
        <v>44</v>
      </c>
      <c r="J7974" t="s">
        <v>85</v>
      </c>
      <c r="K7974" t="s">
        <v>4659</v>
      </c>
      <c r="L7974" t="s">
        <v>137</v>
      </c>
      <c r="M7974" t="s">
        <v>138</v>
      </c>
      <c r="N7974" t="s">
        <v>139</v>
      </c>
      <c r="O7974">
        <f t="shared" si="124"/>
        <v>2015</v>
      </c>
    </row>
    <row r="7975" spans="1:15" x14ac:dyDescent="0.3">
      <c r="A7975" t="s">
        <v>8952</v>
      </c>
      <c r="B7975" s="7">
        <v>42232</v>
      </c>
      <c r="C7975" t="s">
        <v>1026</v>
      </c>
      <c r="D7975" t="s">
        <v>439</v>
      </c>
      <c r="E7975">
        <v>2.7240000000000002</v>
      </c>
      <c r="F7975">
        <v>2</v>
      </c>
      <c r="G7975">
        <v>0.7</v>
      </c>
      <c r="H7975">
        <v>-1.9068000000000001</v>
      </c>
      <c r="I7975" t="s">
        <v>44</v>
      </c>
      <c r="J7975" t="s">
        <v>73</v>
      </c>
      <c r="K7975" t="s">
        <v>440</v>
      </c>
      <c r="L7975" t="s">
        <v>137</v>
      </c>
      <c r="M7975" t="s">
        <v>138</v>
      </c>
      <c r="N7975" t="s">
        <v>139</v>
      </c>
      <c r="O7975">
        <f t="shared" si="124"/>
        <v>2015</v>
      </c>
    </row>
    <row r="7976" spans="1:15" x14ac:dyDescent="0.3">
      <c r="A7976" t="s">
        <v>8952</v>
      </c>
      <c r="B7976" s="7">
        <v>42232</v>
      </c>
      <c r="C7976" t="s">
        <v>1026</v>
      </c>
      <c r="D7976" t="s">
        <v>3715</v>
      </c>
      <c r="E7976">
        <v>254.352</v>
      </c>
      <c r="F7976">
        <v>3</v>
      </c>
      <c r="G7976">
        <v>0.2</v>
      </c>
      <c r="H7976">
        <v>0</v>
      </c>
      <c r="I7976" t="s">
        <v>32</v>
      </c>
      <c r="J7976" t="s">
        <v>63</v>
      </c>
      <c r="K7976" t="s">
        <v>3716</v>
      </c>
      <c r="L7976" t="s">
        <v>137</v>
      </c>
      <c r="M7976" t="s">
        <v>138</v>
      </c>
      <c r="N7976" t="s">
        <v>139</v>
      </c>
      <c r="O7976">
        <f t="shared" si="124"/>
        <v>2015</v>
      </c>
    </row>
    <row r="7977" spans="1:15" x14ac:dyDescent="0.3">
      <c r="A7977" t="s">
        <v>8952</v>
      </c>
      <c r="B7977" s="7">
        <v>42232</v>
      </c>
      <c r="C7977" t="s">
        <v>1026</v>
      </c>
      <c r="D7977" t="s">
        <v>2784</v>
      </c>
      <c r="E7977">
        <v>3.762</v>
      </c>
      <c r="F7977">
        <v>3</v>
      </c>
      <c r="G7977">
        <v>0.7</v>
      </c>
      <c r="H7977">
        <v>-2.7587999999999999</v>
      </c>
      <c r="I7977" t="s">
        <v>44</v>
      </c>
      <c r="J7977" t="s">
        <v>73</v>
      </c>
      <c r="K7977" t="s">
        <v>2785</v>
      </c>
      <c r="L7977" t="s">
        <v>137</v>
      </c>
      <c r="M7977" t="s">
        <v>138</v>
      </c>
      <c r="N7977" t="s">
        <v>139</v>
      </c>
      <c r="O7977">
        <f t="shared" si="124"/>
        <v>2015</v>
      </c>
    </row>
    <row r="7978" spans="1:15" x14ac:dyDescent="0.3">
      <c r="A7978" t="s">
        <v>8952</v>
      </c>
      <c r="B7978" s="7">
        <v>42232</v>
      </c>
      <c r="C7978" t="s">
        <v>1026</v>
      </c>
      <c r="D7978" t="s">
        <v>3506</v>
      </c>
      <c r="E7978">
        <v>10.272</v>
      </c>
      <c r="F7978">
        <v>3</v>
      </c>
      <c r="G7978">
        <v>0.2</v>
      </c>
      <c r="H7978">
        <v>3.21</v>
      </c>
      <c r="I7978" t="s">
        <v>44</v>
      </c>
      <c r="J7978" t="s">
        <v>85</v>
      </c>
      <c r="K7978" t="s">
        <v>3507</v>
      </c>
      <c r="L7978" t="s">
        <v>137</v>
      </c>
      <c r="M7978" t="s">
        <v>138</v>
      </c>
      <c r="N7978" t="s">
        <v>139</v>
      </c>
      <c r="O7978">
        <f t="shared" si="124"/>
        <v>2015</v>
      </c>
    </row>
    <row r="7979" spans="1:15" x14ac:dyDescent="0.3">
      <c r="A7979" t="s">
        <v>8953</v>
      </c>
      <c r="B7979" s="7">
        <v>41790</v>
      </c>
      <c r="C7979" t="s">
        <v>4675</v>
      </c>
      <c r="D7979" t="s">
        <v>1447</v>
      </c>
      <c r="E7979">
        <v>659.97</v>
      </c>
      <c r="F7979">
        <v>3</v>
      </c>
      <c r="G7979">
        <v>0</v>
      </c>
      <c r="H7979">
        <v>197.99100000000001</v>
      </c>
      <c r="I7979" t="s">
        <v>69</v>
      </c>
      <c r="J7979" t="s">
        <v>70</v>
      </c>
      <c r="K7979" t="s">
        <v>1448</v>
      </c>
      <c r="L7979" t="s">
        <v>35</v>
      </c>
      <c r="M7979" t="s">
        <v>1317</v>
      </c>
      <c r="N7979" t="s">
        <v>298</v>
      </c>
      <c r="O7979">
        <f t="shared" si="124"/>
        <v>2014</v>
      </c>
    </row>
    <row r="7980" spans="1:15" x14ac:dyDescent="0.3">
      <c r="A7980" t="s">
        <v>8953</v>
      </c>
      <c r="B7980" s="7">
        <v>41790</v>
      </c>
      <c r="C7980" t="s">
        <v>4675</v>
      </c>
      <c r="D7980" t="s">
        <v>1805</v>
      </c>
      <c r="E7980">
        <v>113.73</v>
      </c>
      <c r="F7980">
        <v>3</v>
      </c>
      <c r="G7980">
        <v>0</v>
      </c>
      <c r="H7980">
        <v>32.981699999999996</v>
      </c>
      <c r="I7980" t="s">
        <v>69</v>
      </c>
      <c r="J7980" t="s">
        <v>70</v>
      </c>
      <c r="K7980" t="s">
        <v>1806</v>
      </c>
      <c r="L7980" t="s">
        <v>35</v>
      </c>
      <c r="M7980" t="s">
        <v>1317</v>
      </c>
      <c r="N7980" t="s">
        <v>298</v>
      </c>
      <c r="O7980">
        <f t="shared" si="124"/>
        <v>2014</v>
      </c>
    </row>
    <row r="7981" spans="1:15" x14ac:dyDescent="0.3">
      <c r="A7981" t="s">
        <v>8954</v>
      </c>
      <c r="B7981" s="7">
        <v>42243</v>
      </c>
      <c r="C7981" t="s">
        <v>2789</v>
      </c>
      <c r="D7981" t="s">
        <v>4272</v>
      </c>
      <c r="E7981">
        <v>5.1040000000000001</v>
      </c>
      <c r="F7981">
        <v>1</v>
      </c>
      <c r="G7981">
        <v>0.2</v>
      </c>
      <c r="H7981">
        <v>1.6588000000000001</v>
      </c>
      <c r="I7981" t="s">
        <v>44</v>
      </c>
      <c r="J7981" t="s">
        <v>73</v>
      </c>
      <c r="K7981" t="s">
        <v>4273</v>
      </c>
      <c r="L7981" t="s">
        <v>47</v>
      </c>
      <c r="M7981" t="s">
        <v>48</v>
      </c>
      <c r="N7981" t="s">
        <v>49</v>
      </c>
      <c r="O7981">
        <f t="shared" si="124"/>
        <v>2015</v>
      </c>
    </row>
    <row r="7982" spans="1:15" x14ac:dyDescent="0.3">
      <c r="A7982" t="s">
        <v>8955</v>
      </c>
      <c r="B7982" s="7">
        <v>41642</v>
      </c>
      <c r="C7982" t="s">
        <v>227</v>
      </c>
      <c r="D7982" t="s">
        <v>5902</v>
      </c>
      <c r="E7982">
        <v>16.448</v>
      </c>
      <c r="F7982">
        <v>2</v>
      </c>
      <c r="G7982">
        <v>0.2</v>
      </c>
      <c r="H7982">
        <v>5.5511999999999997</v>
      </c>
      <c r="I7982" t="s">
        <v>44</v>
      </c>
      <c r="J7982" t="s">
        <v>85</v>
      </c>
      <c r="K7982" t="s">
        <v>5903</v>
      </c>
      <c r="L7982" t="s">
        <v>99</v>
      </c>
      <c r="M7982" t="s">
        <v>100</v>
      </c>
      <c r="N7982" t="s">
        <v>171</v>
      </c>
      <c r="O7982">
        <f t="shared" si="124"/>
        <v>2014</v>
      </c>
    </row>
    <row r="7983" spans="1:15" x14ac:dyDescent="0.3">
      <c r="A7983" t="s">
        <v>8956</v>
      </c>
      <c r="B7983" s="7">
        <v>41892</v>
      </c>
      <c r="C7983" t="s">
        <v>134</v>
      </c>
      <c r="D7983" t="s">
        <v>1931</v>
      </c>
      <c r="E7983">
        <v>81.92</v>
      </c>
      <c r="F7983">
        <v>4</v>
      </c>
      <c r="G7983">
        <v>0</v>
      </c>
      <c r="H7983">
        <v>22.118400000000001</v>
      </c>
      <c r="I7983" t="s">
        <v>44</v>
      </c>
      <c r="J7983" t="s">
        <v>76</v>
      </c>
      <c r="K7983" t="s">
        <v>1932</v>
      </c>
      <c r="L7983" t="s">
        <v>137</v>
      </c>
      <c r="M7983" t="s">
        <v>698</v>
      </c>
      <c r="N7983" t="s">
        <v>8957</v>
      </c>
      <c r="O7983">
        <f t="shared" si="124"/>
        <v>2014</v>
      </c>
    </row>
    <row r="7984" spans="1:15" x14ac:dyDescent="0.3">
      <c r="A7984" t="s">
        <v>8956</v>
      </c>
      <c r="B7984" s="7">
        <v>41892</v>
      </c>
      <c r="C7984" t="s">
        <v>134</v>
      </c>
      <c r="D7984" t="s">
        <v>4077</v>
      </c>
      <c r="E7984">
        <v>254.9</v>
      </c>
      <c r="F7984">
        <v>5</v>
      </c>
      <c r="G7984">
        <v>0</v>
      </c>
      <c r="H7984">
        <v>76.47</v>
      </c>
      <c r="I7984" t="s">
        <v>32</v>
      </c>
      <c r="J7984" t="s">
        <v>63</v>
      </c>
      <c r="K7984" t="s">
        <v>4078</v>
      </c>
      <c r="L7984" t="s">
        <v>137</v>
      </c>
      <c r="M7984" t="s">
        <v>698</v>
      </c>
      <c r="N7984" t="s">
        <v>8957</v>
      </c>
      <c r="O7984">
        <f t="shared" si="124"/>
        <v>2014</v>
      </c>
    </row>
    <row r="7985" spans="1:15" x14ac:dyDescent="0.3">
      <c r="A7985" t="s">
        <v>8958</v>
      </c>
      <c r="B7985" s="7">
        <v>42757</v>
      </c>
      <c r="C7985" t="s">
        <v>4209</v>
      </c>
      <c r="D7985" t="s">
        <v>4369</v>
      </c>
      <c r="E7985">
        <v>15.12</v>
      </c>
      <c r="F7985">
        <v>5</v>
      </c>
      <c r="G7985">
        <v>0.2</v>
      </c>
      <c r="H7985">
        <v>4.9139999999999997</v>
      </c>
      <c r="I7985" t="s">
        <v>44</v>
      </c>
      <c r="J7985" t="s">
        <v>241</v>
      </c>
      <c r="K7985" t="s">
        <v>500</v>
      </c>
      <c r="L7985" t="s">
        <v>99</v>
      </c>
      <c r="M7985" t="s">
        <v>193</v>
      </c>
      <c r="N7985" t="s">
        <v>276</v>
      </c>
      <c r="O7985">
        <f t="shared" si="124"/>
        <v>2017</v>
      </c>
    </row>
    <row r="7986" spans="1:15" x14ac:dyDescent="0.3">
      <c r="A7986" t="s">
        <v>8958</v>
      </c>
      <c r="B7986" s="7">
        <v>42757</v>
      </c>
      <c r="C7986" t="s">
        <v>4209</v>
      </c>
      <c r="D7986" t="s">
        <v>6350</v>
      </c>
      <c r="E7986">
        <v>7.8719999999999999</v>
      </c>
      <c r="F7986">
        <v>3</v>
      </c>
      <c r="G7986">
        <v>0.2</v>
      </c>
      <c r="H7986">
        <v>0.88560000000000005</v>
      </c>
      <c r="I7986" t="s">
        <v>44</v>
      </c>
      <c r="J7986" t="s">
        <v>66</v>
      </c>
      <c r="K7986" t="s">
        <v>6351</v>
      </c>
      <c r="L7986" t="s">
        <v>99</v>
      </c>
      <c r="M7986" t="s">
        <v>193</v>
      </c>
      <c r="N7986" t="s">
        <v>276</v>
      </c>
      <c r="O7986">
        <f t="shared" si="124"/>
        <v>2017</v>
      </c>
    </row>
    <row r="7987" spans="1:15" x14ac:dyDescent="0.3">
      <c r="A7987" t="s">
        <v>8959</v>
      </c>
      <c r="B7987" s="7">
        <v>42481</v>
      </c>
      <c r="C7987" t="s">
        <v>329</v>
      </c>
      <c r="D7987" t="s">
        <v>923</v>
      </c>
      <c r="E7987">
        <v>8.32</v>
      </c>
      <c r="F7987">
        <v>5</v>
      </c>
      <c r="G7987">
        <v>0.2</v>
      </c>
      <c r="H7987">
        <v>2.8079999999999998</v>
      </c>
      <c r="I7987" t="s">
        <v>44</v>
      </c>
      <c r="J7987" t="s">
        <v>73</v>
      </c>
      <c r="K7987" t="s">
        <v>924</v>
      </c>
      <c r="L7987" t="s">
        <v>47</v>
      </c>
      <c r="M7987" t="s">
        <v>93</v>
      </c>
      <c r="N7987" t="s">
        <v>94</v>
      </c>
      <c r="O7987">
        <f t="shared" si="124"/>
        <v>2016</v>
      </c>
    </row>
    <row r="7988" spans="1:15" x14ac:dyDescent="0.3">
      <c r="A7988" t="s">
        <v>8960</v>
      </c>
      <c r="B7988" s="7">
        <v>42571</v>
      </c>
      <c r="C7988" t="s">
        <v>2233</v>
      </c>
      <c r="D7988" t="s">
        <v>2855</v>
      </c>
      <c r="E7988">
        <v>89.95</v>
      </c>
      <c r="F7988">
        <v>5</v>
      </c>
      <c r="G7988">
        <v>0</v>
      </c>
      <c r="H7988">
        <v>43.176000000000002</v>
      </c>
      <c r="I7988" t="s">
        <v>69</v>
      </c>
      <c r="J7988" t="s">
        <v>70</v>
      </c>
      <c r="K7988" t="s">
        <v>2856</v>
      </c>
      <c r="L7988" t="s">
        <v>137</v>
      </c>
      <c r="M7988" t="s">
        <v>243</v>
      </c>
      <c r="N7988" t="s">
        <v>1041</v>
      </c>
      <c r="O7988">
        <f t="shared" si="124"/>
        <v>2016</v>
      </c>
    </row>
    <row r="7989" spans="1:15" x14ac:dyDescent="0.3">
      <c r="A7989" t="s">
        <v>8961</v>
      </c>
      <c r="B7989" s="7">
        <v>42605</v>
      </c>
      <c r="C7989" t="s">
        <v>168</v>
      </c>
      <c r="D7989" t="s">
        <v>6425</v>
      </c>
      <c r="E7989">
        <v>25.2</v>
      </c>
      <c r="F7989">
        <v>4</v>
      </c>
      <c r="G7989">
        <v>0</v>
      </c>
      <c r="H7989">
        <v>11.592000000000001</v>
      </c>
      <c r="I7989" t="s">
        <v>44</v>
      </c>
      <c r="J7989" t="s">
        <v>45</v>
      </c>
      <c r="K7989" t="s">
        <v>6426</v>
      </c>
      <c r="L7989" t="s">
        <v>99</v>
      </c>
      <c r="M7989" t="s">
        <v>108</v>
      </c>
      <c r="N7989" t="s">
        <v>8962</v>
      </c>
      <c r="O7989">
        <f t="shared" si="124"/>
        <v>2016</v>
      </c>
    </row>
    <row r="7990" spans="1:15" x14ac:dyDescent="0.3">
      <c r="A7990" t="s">
        <v>8961</v>
      </c>
      <c r="B7990" s="7">
        <v>42605</v>
      </c>
      <c r="C7990" t="s">
        <v>168</v>
      </c>
      <c r="D7990" t="s">
        <v>6219</v>
      </c>
      <c r="E7990">
        <v>37.590000000000003</v>
      </c>
      <c r="F7990">
        <v>3</v>
      </c>
      <c r="G7990">
        <v>0</v>
      </c>
      <c r="H7990">
        <v>17.667300000000001</v>
      </c>
      <c r="I7990" t="s">
        <v>44</v>
      </c>
      <c r="J7990" t="s">
        <v>45</v>
      </c>
      <c r="K7990" t="s">
        <v>6220</v>
      </c>
      <c r="L7990" t="s">
        <v>99</v>
      </c>
      <c r="M7990" t="s">
        <v>108</v>
      </c>
      <c r="N7990" t="s">
        <v>8962</v>
      </c>
      <c r="O7990">
        <f t="shared" si="124"/>
        <v>2016</v>
      </c>
    </row>
    <row r="7991" spans="1:15" x14ac:dyDescent="0.3">
      <c r="A7991" t="s">
        <v>8961</v>
      </c>
      <c r="B7991" s="7">
        <v>42605</v>
      </c>
      <c r="C7991" t="s">
        <v>168</v>
      </c>
      <c r="D7991" t="s">
        <v>1149</v>
      </c>
      <c r="E7991">
        <v>14.97</v>
      </c>
      <c r="F7991">
        <v>1</v>
      </c>
      <c r="G7991">
        <v>0</v>
      </c>
      <c r="H7991">
        <v>4.1916000000000002</v>
      </c>
      <c r="I7991" t="s">
        <v>44</v>
      </c>
      <c r="J7991" t="s">
        <v>58</v>
      </c>
      <c r="K7991" t="s">
        <v>1150</v>
      </c>
      <c r="L7991" t="s">
        <v>99</v>
      </c>
      <c r="M7991" t="s">
        <v>108</v>
      </c>
      <c r="N7991" t="s">
        <v>8962</v>
      </c>
      <c r="O7991">
        <f t="shared" si="124"/>
        <v>2016</v>
      </c>
    </row>
    <row r="7992" spans="1:15" x14ac:dyDescent="0.3">
      <c r="A7992" t="s">
        <v>8961</v>
      </c>
      <c r="B7992" s="7">
        <v>42605</v>
      </c>
      <c r="C7992" t="s">
        <v>168</v>
      </c>
      <c r="D7992" t="s">
        <v>5287</v>
      </c>
      <c r="E7992">
        <v>1.98</v>
      </c>
      <c r="F7992">
        <v>2</v>
      </c>
      <c r="G7992">
        <v>0</v>
      </c>
      <c r="H7992">
        <v>0.89100000000000001</v>
      </c>
      <c r="I7992" t="s">
        <v>69</v>
      </c>
      <c r="J7992" t="s">
        <v>148</v>
      </c>
      <c r="K7992" t="s">
        <v>5288</v>
      </c>
      <c r="L7992" t="s">
        <v>99</v>
      </c>
      <c r="M7992" t="s">
        <v>108</v>
      </c>
      <c r="N7992" t="s">
        <v>8962</v>
      </c>
      <c r="O7992">
        <f t="shared" si="124"/>
        <v>2016</v>
      </c>
    </row>
    <row r="7993" spans="1:15" x14ac:dyDescent="0.3">
      <c r="A7993" t="s">
        <v>8963</v>
      </c>
      <c r="B7993" s="7">
        <v>42535</v>
      </c>
      <c r="C7993" t="s">
        <v>6156</v>
      </c>
      <c r="D7993" t="s">
        <v>4242</v>
      </c>
      <c r="E7993">
        <v>39.936</v>
      </c>
      <c r="F7993">
        <v>4</v>
      </c>
      <c r="G7993">
        <v>0.7</v>
      </c>
      <c r="H7993">
        <v>-26.623999999999999</v>
      </c>
      <c r="I7993" t="s">
        <v>44</v>
      </c>
      <c r="J7993" t="s">
        <v>73</v>
      </c>
      <c r="K7993" t="s">
        <v>4243</v>
      </c>
      <c r="L7993" t="s">
        <v>35</v>
      </c>
      <c r="M7993" t="s">
        <v>55</v>
      </c>
      <c r="N7993" t="s">
        <v>2566</v>
      </c>
      <c r="O7993">
        <f t="shared" si="124"/>
        <v>2016</v>
      </c>
    </row>
    <row r="7994" spans="1:15" x14ac:dyDescent="0.3">
      <c r="A7994" t="s">
        <v>8963</v>
      </c>
      <c r="B7994" s="7">
        <v>42535</v>
      </c>
      <c r="C7994" t="s">
        <v>6156</v>
      </c>
      <c r="D7994" t="s">
        <v>6136</v>
      </c>
      <c r="E7994">
        <v>18.463999999999999</v>
      </c>
      <c r="F7994">
        <v>2</v>
      </c>
      <c r="G7994">
        <v>0.2</v>
      </c>
      <c r="H7994">
        <v>2.3079999999999998</v>
      </c>
      <c r="I7994" t="s">
        <v>69</v>
      </c>
      <c r="J7994" t="s">
        <v>148</v>
      </c>
      <c r="K7994" t="s">
        <v>6137</v>
      </c>
      <c r="L7994" t="s">
        <v>35</v>
      </c>
      <c r="M7994" t="s">
        <v>55</v>
      </c>
      <c r="N7994" t="s">
        <v>2566</v>
      </c>
      <c r="O7994">
        <f t="shared" si="124"/>
        <v>2016</v>
      </c>
    </row>
    <row r="7995" spans="1:15" x14ac:dyDescent="0.3">
      <c r="A7995" t="s">
        <v>8964</v>
      </c>
      <c r="B7995" s="7">
        <v>42328</v>
      </c>
      <c r="C7995" t="s">
        <v>3808</v>
      </c>
      <c r="D7995" t="s">
        <v>1070</v>
      </c>
      <c r="E7995">
        <v>4.8959999999999999</v>
      </c>
      <c r="F7995">
        <v>3</v>
      </c>
      <c r="G7995">
        <v>0.7</v>
      </c>
      <c r="H7995">
        <v>-3.4272</v>
      </c>
      <c r="I7995" t="s">
        <v>44</v>
      </c>
      <c r="J7995" t="s">
        <v>73</v>
      </c>
      <c r="K7995" t="s">
        <v>1071</v>
      </c>
      <c r="L7995" t="s">
        <v>47</v>
      </c>
      <c r="M7995" t="s">
        <v>409</v>
      </c>
      <c r="N7995" t="s">
        <v>410</v>
      </c>
      <c r="O7995">
        <f t="shared" si="124"/>
        <v>2015</v>
      </c>
    </row>
    <row r="7996" spans="1:15" x14ac:dyDescent="0.3">
      <c r="A7996" t="s">
        <v>8964</v>
      </c>
      <c r="B7996" s="7">
        <v>42328</v>
      </c>
      <c r="C7996" t="s">
        <v>3808</v>
      </c>
      <c r="D7996" t="s">
        <v>1116</v>
      </c>
      <c r="E7996">
        <v>145.76400000000001</v>
      </c>
      <c r="F7996">
        <v>6</v>
      </c>
      <c r="G7996">
        <v>0.7</v>
      </c>
      <c r="H7996">
        <v>-247.7988</v>
      </c>
      <c r="I7996" t="s">
        <v>32</v>
      </c>
      <c r="J7996" t="s">
        <v>33</v>
      </c>
      <c r="K7996" t="s">
        <v>1117</v>
      </c>
      <c r="L7996" t="s">
        <v>47</v>
      </c>
      <c r="M7996" t="s">
        <v>409</v>
      </c>
      <c r="N7996" t="s">
        <v>410</v>
      </c>
      <c r="O7996">
        <f t="shared" si="124"/>
        <v>2015</v>
      </c>
    </row>
    <row r="7997" spans="1:15" x14ac:dyDescent="0.3">
      <c r="A7997" t="s">
        <v>8964</v>
      </c>
      <c r="B7997" s="7">
        <v>42328</v>
      </c>
      <c r="C7997" t="s">
        <v>3808</v>
      </c>
      <c r="D7997" t="s">
        <v>3275</v>
      </c>
      <c r="E7997">
        <v>9.6120000000000001</v>
      </c>
      <c r="F7997">
        <v>6</v>
      </c>
      <c r="G7997">
        <v>0.7</v>
      </c>
      <c r="H7997">
        <v>-7.3692000000000002</v>
      </c>
      <c r="I7997" t="s">
        <v>44</v>
      </c>
      <c r="J7997" t="s">
        <v>73</v>
      </c>
      <c r="K7997" t="s">
        <v>3276</v>
      </c>
      <c r="L7997" t="s">
        <v>47</v>
      </c>
      <c r="M7997" t="s">
        <v>409</v>
      </c>
      <c r="N7997" t="s">
        <v>410</v>
      </c>
      <c r="O7997">
        <f t="shared" si="124"/>
        <v>2015</v>
      </c>
    </row>
    <row r="7998" spans="1:15" x14ac:dyDescent="0.3">
      <c r="A7998" t="s">
        <v>8965</v>
      </c>
      <c r="B7998" s="7">
        <v>43042</v>
      </c>
      <c r="C7998" t="s">
        <v>4855</v>
      </c>
      <c r="D7998" t="s">
        <v>875</v>
      </c>
      <c r="E7998">
        <v>199.75</v>
      </c>
      <c r="F7998">
        <v>5</v>
      </c>
      <c r="G7998">
        <v>0</v>
      </c>
      <c r="H7998">
        <v>87.89</v>
      </c>
      <c r="I7998" t="s">
        <v>69</v>
      </c>
      <c r="J7998" t="s">
        <v>148</v>
      </c>
      <c r="K7998" t="s">
        <v>876</v>
      </c>
      <c r="L7998" t="s">
        <v>47</v>
      </c>
      <c r="M7998" t="s">
        <v>48</v>
      </c>
      <c r="N7998" t="s">
        <v>840</v>
      </c>
      <c r="O7998">
        <f t="shared" si="124"/>
        <v>2017</v>
      </c>
    </row>
    <row r="7999" spans="1:15" x14ac:dyDescent="0.3">
      <c r="A7999" t="s">
        <v>8965</v>
      </c>
      <c r="B7999" s="7">
        <v>43042</v>
      </c>
      <c r="C7999" t="s">
        <v>4855</v>
      </c>
      <c r="D7999" t="s">
        <v>2109</v>
      </c>
      <c r="E7999">
        <v>1673.184</v>
      </c>
      <c r="F7999">
        <v>12</v>
      </c>
      <c r="G7999">
        <v>0.2</v>
      </c>
      <c r="H7999">
        <v>20.9148</v>
      </c>
      <c r="I7999" t="s">
        <v>32</v>
      </c>
      <c r="J7999" t="s">
        <v>53</v>
      </c>
      <c r="K7999" t="s">
        <v>2110</v>
      </c>
      <c r="L7999" t="s">
        <v>47</v>
      </c>
      <c r="M7999" t="s">
        <v>48</v>
      </c>
      <c r="N7999" t="s">
        <v>840</v>
      </c>
      <c r="O7999">
        <f t="shared" si="124"/>
        <v>2017</v>
      </c>
    </row>
    <row r="8000" spans="1:15" x14ac:dyDescent="0.3">
      <c r="A8000" t="s">
        <v>8966</v>
      </c>
      <c r="B8000" s="7">
        <v>41763</v>
      </c>
      <c r="C8000" t="s">
        <v>6594</v>
      </c>
      <c r="D8000" t="s">
        <v>2919</v>
      </c>
      <c r="E8000">
        <v>12.18</v>
      </c>
      <c r="F8000">
        <v>7</v>
      </c>
      <c r="G8000">
        <v>0</v>
      </c>
      <c r="H8000">
        <v>3.8976000000000002</v>
      </c>
      <c r="I8000" t="s">
        <v>32</v>
      </c>
      <c r="J8000" t="s">
        <v>63</v>
      </c>
      <c r="K8000" t="s">
        <v>2920</v>
      </c>
      <c r="L8000" t="s">
        <v>47</v>
      </c>
      <c r="M8000" t="s">
        <v>93</v>
      </c>
      <c r="N8000" t="s">
        <v>94</v>
      </c>
      <c r="O8000">
        <f t="shared" si="124"/>
        <v>2014</v>
      </c>
    </row>
    <row r="8001" spans="1:15" x14ac:dyDescent="0.3">
      <c r="A8001" t="s">
        <v>8966</v>
      </c>
      <c r="B8001" s="7">
        <v>41763</v>
      </c>
      <c r="C8001" t="s">
        <v>6594</v>
      </c>
      <c r="D8001" t="s">
        <v>1178</v>
      </c>
      <c r="E8001">
        <v>57.68</v>
      </c>
      <c r="F8001">
        <v>4</v>
      </c>
      <c r="G8001">
        <v>0</v>
      </c>
      <c r="H8001">
        <v>19.034400000000002</v>
      </c>
      <c r="I8001" t="s">
        <v>44</v>
      </c>
      <c r="J8001" t="s">
        <v>76</v>
      </c>
      <c r="K8001" t="s">
        <v>1179</v>
      </c>
      <c r="L8001" t="s">
        <v>47</v>
      </c>
      <c r="M8001" t="s">
        <v>93</v>
      </c>
      <c r="N8001" t="s">
        <v>94</v>
      </c>
      <c r="O8001">
        <f t="shared" si="124"/>
        <v>2014</v>
      </c>
    </row>
    <row r="8002" spans="1:15" x14ac:dyDescent="0.3">
      <c r="A8002" t="s">
        <v>8967</v>
      </c>
      <c r="B8002" s="7">
        <v>42316</v>
      </c>
      <c r="C8002" t="s">
        <v>2622</v>
      </c>
      <c r="D8002" t="s">
        <v>2690</v>
      </c>
      <c r="E8002">
        <v>263.95999999999998</v>
      </c>
      <c r="F8002">
        <v>4</v>
      </c>
      <c r="G8002">
        <v>0</v>
      </c>
      <c r="H8002">
        <v>76.548400000000001</v>
      </c>
      <c r="I8002" t="s">
        <v>69</v>
      </c>
      <c r="J8002" t="s">
        <v>70</v>
      </c>
      <c r="K8002" t="s">
        <v>2691</v>
      </c>
      <c r="L8002" t="s">
        <v>99</v>
      </c>
      <c r="M8002" t="s">
        <v>437</v>
      </c>
      <c r="N8002" t="s">
        <v>5900</v>
      </c>
      <c r="O8002">
        <f t="shared" ref="O8002:O8065" si="125">YEAR(B8002)</f>
        <v>2015</v>
      </c>
    </row>
    <row r="8003" spans="1:15" x14ac:dyDescent="0.3">
      <c r="A8003" t="s">
        <v>8968</v>
      </c>
      <c r="B8003" s="7">
        <v>42350</v>
      </c>
      <c r="C8003" t="s">
        <v>286</v>
      </c>
      <c r="D8003" t="s">
        <v>4004</v>
      </c>
      <c r="E8003">
        <v>299.94</v>
      </c>
      <c r="F8003">
        <v>6</v>
      </c>
      <c r="G8003">
        <v>0</v>
      </c>
      <c r="H8003">
        <v>128.9742</v>
      </c>
      <c r="I8003" t="s">
        <v>69</v>
      </c>
      <c r="J8003" t="s">
        <v>148</v>
      </c>
      <c r="K8003" t="s">
        <v>4005</v>
      </c>
      <c r="L8003" t="s">
        <v>47</v>
      </c>
      <c r="M8003" t="s">
        <v>48</v>
      </c>
      <c r="N8003" t="s">
        <v>49</v>
      </c>
      <c r="O8003">
        <f t="shared" si="125"/>
        <v>2015</v>
      </c>
    </row>
    <row r="8004" spans="1:15" x14ac:dyDescent="0.3">
      <c r="A8004" t="s">
        <v>8968</v>
      </c>
      <c r="B8004" s="7">
        <v>42350</v>
      </c>
      <c r="C8004" t="s">
        <v>286</v>
      </c>
      <c r="D8004" t="s">
        <v>1147</v>
      </c>
      <c r="E8004">
        <v>25.76</v>
      </c>
      <c r="F8004">
        <v>7</v>
      </c>
      <c r="G8004">
        <v>0</v>
      </c>
      <c r="H8004">
        <v>0.51519999999999999</v>
      </c>
      <c r="I8004" t="s">
        <v>44</v>
      </c>
      <c r="J8004" t="s">
        <v>515</v>
      </c>
      <c r="K8004" t="s">
        <v>1148</v>
      </c>
      <c r="L8004" t="s">
        <v>47</v>
      </c>
      <c r="M8004" t="s">
        <v>48</v>
      </c>
      <c r="N8004" t="s">
        <v>49</v>
      </c>
      <c r="O8004">
        <f t="shared" si="125"/>
        <v>2015</v>
      </c>
    </row>
    <row r="8005" spans="1:15" x14ac:dyDescent="0.3">
      <c r="A8005" t="s">
        <v>8969</v>
      </c>
      <c r="B8005" s="7">
        <v>41974</v>
      </c>
      <c r="C8005" t="s">
        <v>6407</v>
      </c>
      <c r="D8005" t="s">
        <v>6435</v>
      </c>
      <c r="E8005">
        <v>271.89999999999998</v>
      </c>
      <c r="F8005">
        <v>2</v>
      </c>
      <c r="G8005">
        <v>0</v>
      </c>
      <c r="H8005">
        <v>78.850999999999999</v>
      </c>
      <c r="I8005" t="s">
        <v>69</v>
      </c>
      <c r="J8005" t="s">
        <v>70</v>
      </c>
      <c r="K8005" t="s">
        <v>6436</v>
      </c>
      <c r="L8005" t="s">
        <v>137</v>
      </c>
      <c r="M8005" t="s">
        <v>1102</v>
      </c>
      <c r="N8005" t="s">
        <v>1103</v>
      </c>
      <c r="O8005">
        <f t="shared" si="125"/>
        <v>2014</v>
      </c>
    </row>
    <row r="8006" spans="1:15" x14ac:dyDescent="0.3">
      <c r="A8006" t="s">
        <v>8969</v>
      </c>
      <c r="B8006" s="7">
        <v>41974</v>
      </c>
      <c r="C8006" t="s">
        <v>6407</v>
      </c>
      <c r="D8006" t="s">
        <v>2312</v>
      </c>
      <c r="E8006">
        <v>45.84</v>
      </c>
      <c r="F8006">
        <v>3</v>
      </c>
      <c r="G8006">
        <v>0</v>
      </c>
      <c r="H8006">
        <v>15.585599999999999</v>
      </c>
      <c r="I8006" t="s">
        <v>32</v>
      </c>
      <c r="J8006" t="s">
        <v>63</v>
      </c>
      <c r="K8006" t="s">
        <v>2313</v>
      </c>
      <c r="L8006" t="s">
        <v>137</v>
      </c>
      <c r="M8006" t="s">
        <v>1102</v>
      </c>
      <c r="N8006" t="s">
        <v>1103</v>
      </c>
      <c r="O8006">
        <f t="shared" si="125"/>
        <v>2014</v>
      </c>
    </row>
    <row r="8007" spans="1:15" x14ac:dyDescent="0.3">
      <c r="A8007" t="s">
        <v>8969</v>
      </c>
      <c r="B8007" s="7">
        <v>41974</v>
      </c>
      <c r="C8007" t="s">
        <v>6407</v>
      </c>
      <c r="D8007" t="s">
        <v>3002</v>
      </c>
      <c r="E8007">
        <v>9.82</v>
      </c>
      <c r="F8007">
        <v>2</v>
      </c>
      <c r="G8007">
        <v>0</v>
      </c>
      <c r="H8007">
        <v>3.2406000000000001</v>
      </c>
      <c r="I8007" t="s">
        <v>32</v>
      </c>
      <c r="J8007" t="s">
        <v>63</v>
      </c>
      <c r="K8007" t="s">
        <v>3003</v>
      </c>
      <c r="L8007" t="s">
        <v>137</v>
      </c>
      <c r="M8007" t="s">
        <v>1102</v>
      </c>
      <c r="N8007" t="s">
        <v>1103</v>
      </c>
      <c r="O8007">
        <f t="shared" si="125"/>
        <v>2014</v>
      </c>
    </row>
    <row r="8008" spans="1:15" x14ac:dyDescent="0.3">
      <c r="A8008" t="s">
        <v>8970</v>
      </c>
      <c r="B8008" s="7">
        <v>42650</v>
      </c>
      <c r="C8008" t="s">
        <v>3671</v>
      </c>
      <c r="D8008" t="s">
        <v>5706</v>
      </c>
      <c r="E8008">
        <v>93.36</v>
      </c>
      <c r="F8008">
        <v>12</v>
      </c>
      <c r="G8008">
        <v>0</v>
      </c>
      <c r="H8008">
        <v>0.93359999999999999</v>
      </c>
      <c r="I8008" t="s">
        <v>44</v>
      </c>
      <c r="J8008" t="s">
        <v>241</v>
      </c>
      <c r="K8008" t="s">
        <v>5707</v>
      </c>
      <c r="L8008" t="s">
        <v>47</v>
      </c>
      <c r="M8008" t="s">
        <v>93</v>
      </c>
      <c r="N8008" t="s">
        <v>1715</v>
      </c>
      <c r="O8008">
        <f t="shared" si="125"/>
        <v>2016</v>
      </c>
    </row>
    <row r="8009" spans="1:15" x14ac:dyDescent="0.3">
      <c r="A8009" t="s">
        <v>8971</v>
      </c>
      <c r="B8009" s="7">
        <v>42325</v>
      </c>
      <c r="C8009" t="s">
        <v>6407</v>
      </c>
      <c r="D8009" t="s">
        <v>971</v>
      </c>
      <c r="E8009">
        <v>541.24</v>
      </c>
      <c r="F8009">
        <v>4</v>
      </c>
      <c r="G8009">
        <v>0</v>
      </c>
      <c r="H8009">
        <v>5.4123999999999999</v>
      </c>
      <c r="I8009" t="s">
        <v>44</v>
      </c>
      <c r="J8009" t="s">
        <v>58</v>
      </c>
      <c r="K8009" t="s">
        <v>972</v>
      </c>
      <c r="L8009" t="s">
        <v>99</v>
      </c>
      <c r="M8009" t="s">
        <v>576</v>
      </c>
      <c r="N8009" t="s">
        <v>4289</v>
      </c>
      <c r="O8009">
        <f t="shared" si="125"/>
        <v>2015</v>
      </c>
    </row>
    <row r="8010" spans="1:15" x14ac:dyDescent="0.3">
      <c r="A8010" t="s">
        <v>8971</v>
      </c>
      <c r="B8010" s="7">
        <v>42325</v>
      </c>
      <c r="C8010" t="s">
        <v>6407</v>
      </c>
      <c r="D8010" t="s">
        <v>932</v>
      </c>
      <c r="E8010">
        <v>106.32</v>
      </c>
      <c r="F8010">
        <v>3</v>
      </c>
      <c r="G8010">
        <v>0</v>
      </c>
      <c r="H8010">
        <v>49.970399999999998</v>
      </c>
      <c r="I8010" t="s">
        <v>44</v>
      </c>
      <c r="J8010" t="s">
        <v>85</v>
      </c>
      <c r="K8010" t="s">
        <v>170</v>
      </c>
      <c r="L8010" t="s">
        <v>99</v>
      </c>
      <c r="M8010" t="s">
        <v>576</v>
      </c>
      <c r="N8010" t="s">
        <v>4289</v>
      </c>
      <c r="O8010">
        <f t="shared" si="125"/>
        <v>2015</v>
      </c>
    </row>
    <row r="8011" spans="1:15" x14ac:dyDescent="0.3">
      <c r="A8011" t="s">
        <v>8971</v>
      </c>
      <c r="B8011" s="7">
        <v>42325</v>
      </c>
      <c r="C8011" t="s">
        <v>6407</v>
      </c>
      <c r="D8011" t="s">
        <v>8325</v>
      </c>
      <c r="E8011">
        <v>1323.9</v>
      </c>
      <c r="F8011">
        <v>5</v>
      </c>
      <c r="G8011">
        <v>0</v>
      </c>
      <c r="H8011">
        <v>383.93099999999998</v>
      </c>
      <c r="I8011" t="s">
        <v>32</v>
      </c>
      <c r="J8011" t="s">
        <v>39</v>
      </c>
      <c r="K8011" t="s">
        <v>8326</v>
      </c>
      <c r="L8011" t="s">
        <v>99</v>
      </c>
      <c r="M8011" t="s">
        <v>576</v>
      </c>
      <c r="N8011" t="s">
        <v>4289</v>
      </c>
      <c r="O8011">
        <f t="shared" si="125"/>
        <v>2015</v>
      </c>
    </row>
    <row r="8012" spans="1:15" x14ac:dyDescent="0.3">
      <c r="A8012" t="s">
        <v>8972</v>
      </c>
      <c r="B8012" s="7">
        <v>41715</v>
      </c>
      <c r="C8012" t="s">
        <v>3176</v>
      </c>
      <c r="D8012" t="s">
        <v>3288</v>
      </c>
      <c r="E8012">
        <v>126.624</v>
      </c>
      <c r="F8012">
        <v>6</v>
      </c>
      <c r="G8012">
        <v>0.2</v>
      </c>
      <c r="H8012">
        <v>41.152799999999999</v>
      </c>
      <c r="I8012" t="s">
        <v>44</v>
      </c>
      <c r="J8012" t="s">
        <v>85</v>
      </c>
      <c r="K8012" t="s">
        <v>3289</v>
      </c>
      <c r="L8012" t="s">
        <v>137</v>
      </c>
      <c r="M8012" t="s">
        <v>138</v>
      </c>
      <c r="N8012" t="s">
        <v>139</v>
      </c>
      <c r="O8012">
        <f t="shared" si="125"/>
        <v>2014</v>
      </c>
    </row>
    <row r="8013" spans="1:15" x14ac:dyDescent="0.3">
      <c r="A8013" t="s">
        <v>8973</v>
      </c>
      <c r="B8013" s="7">
        <v>42175</v>
      </c>
      <c r="C8013" t="s">
        <v>4625</v>
      </c>
      <c r="D8013" t="s">
        <v>8377</v>
      </c>
      <c r="E8013">
        <v>125.944</v>
      </c>
      <c r="F8013">
        <v>7</v>
      </c>
      <c r="G8013">
        <v>0.2</v>
      </c>
      <c r="H8013">
        <v>15.743</v>
      </c>
      <c r="I8013" t="s">
        <v>69</v>
      </c>
      <c r="J8013" t="s">
        <v>70</v>
      </c>
      <c r="K8013" t="s">
        <v>8378</v>
      </c>
      <c r="L8013" t="s">
        <v>47</v>
      </c>
      <c r="M8013" t="s">
        <v>409</v>
      </c>
      <c r="N8013" t="s">
        <v>410</v>
      </c>
      <c r="O8013">
        <f t="shared" si="125"/>
        <v>2015</v>
      </c>
    </row>
    <row r="8014" spans="1:15" x14ac:dyDescent="0.3">
      <c r="A8014" t="s">
        <v>8974</v>
      </c>
      <c r="B8014" s="7">
        <v>42880</v>
      </c>
      <c r="C8014" t="s">
        <v>4479</v>
      </c>
      <c r="D8014" t="s">
        <v>3066</v>
      </c>
      <c r="E8014">
        <v>663.92</v>
      </c>
      <c r="F8014">
        <v>5</v>
      </c>
      <c r="G8014">
        <v>0.2</v>
      </c>
      <c r="H8014">
        <v>207.47499999999999</v>
      </c>
      <c r="I8014" t="s">
        <v>44</v>
      </c>
      <c r="J8014" t="s">
        <v>73</v>
      </c>
      <c r="K8014" t="s">
        <v>3067</v>
      </c>
      <c r="L8014" t="s">
        <v>137</v>
      </c>
      <c r="M8014" t="s">
        <v>243</v>
      </c>
      <c r="N8014" t="s">
        <v>244</v>
      </c>
      <c r="O8014">
        <f t="shared" si="125"/>
        <v>2017</v>
      </c>
    </row>
    <row r="8015" spans="1:15" x14ac:dyDescent="0.3">
      <c r="A8015" t="s">
        <v>8974</v>
      </c>
      <c r="B8015" s="7">
        <v>42880</v>
      </c>
      <c r="C8015" t="s">
        <v>4479</v>
      </c>
      <c r="D8015" t="s">
        <v>220</v>
      </c>
      <c r="E8015">
        <v>120</v>
      </c>
      <c r="F8015">
        <v>8</v>
      </c>
      <c r="G8015">
        <v>0</v>
      </c>
      <c r="H8015">
        <v>13.2</v>
      </c>
      <c r="I8015" t="s">
        <v>69</v>
      </c>
      <c r="J8015" t="s">
        <v>148</v>
      </c>
      <c r="K8015" t="s">
        <v>221</v>
      </c>
      <c r="L8015" t="s">
        <v>137</v>
      </c>
      <c r="M8015" t="s">
        <v>243</v>
      </c>
      <c r="N8015" t="s">
        <v>244</v>
      </c>
      <c r="O8015">
        <f t="shared" si="125"/>
        <v>2017</v>
      </c>
    </row>
    <row r="8016" spans="1:15" x14ac:dyDescent="0.3">
      <c r="A8016" t="s">
        <v>8974</v>
      </c>
      <c r="B8016" s="7">
        <v>42880</v>
      </c>
      <c r="C8016" t="s">
        <v>4479</v>
      </c>
      <c r="D8016" t="s">
        <v>4789</v>
      </c>
      <c r="E8016">
        <v>3.29</v>
      </c>
      <c r="F8016">
        <v>1</v>
      </c>
      <c r="G8016">
        <v>0</v>
      </c>
      <c r="H8016">
        <v>1.4804999999999999</v>
      </c>
      <c r="I8016" t="s">
        <v>44</v>
      </c>
      <c r="J8016" t="s">
        <v>241</v>
      </c>
      <c r="K8016" t="s">
        <v>4790</v>
      </c>
      <c r="L8016" t="s">
        <v>137</v>
      </c>
      <c r="M8016" t="s">
        <v>243</v>
      </c>
      <c r="N8016" t="s">
        <v>244</v>
      </c>
      <c r="O8016">
        <f t="shared" si="125"/>
        <v>2017</v>
      </c>
    </row>
    <row r="8017" spans="1:15" x14ac:dyDescent="0.3">
      <c r="A8017" t="s">
        <v>8974</v>
      </c>
      <c r="B8017" s="7">
        <v>42880</v>
      </c>
      <c r="C8017" t="s">
        <v>4479</v>
      </c>
      <c r="D8017" t="s">
        <v>1859</v>
      </c>
      <c r="E8017">
        <v>18.84</v>
      </c>
      <c r="F8017">
        <v>3</v>
      </c>
      <c r="G8017">
        <v>0</v>
      </c>
      <c r="H8017">
        <v>6.0288000000000004</v>
      </c>
      <c r="I8017" t="s">
        <v>32</v>
      </c>
      <c r="J8017" t="s">
        <v>63</v>
      </c>
      <c r="K8017" t="s">
        <v>1860</v>
      </c>
      <c r="L8017" t="s">
        <v>137</v>
      </c>
      <c r="M8017" t="s">
        <v>243</v>
      </c>
      <c r="N8017" t="s">
        <v>244</v>
      </c>
      <c r="O8017">
        <f t="shared" si="125"/>
        <v>2017</v>
      </c>
    </row>
    <row r="8018" spans="1:15" x14ac:dyDescent="0.3">
      <c r="A8018" t="s">
        <v>8975</v>
      </c>
      <c r="B8018" s="7">
        <v>41891</v>
      </c>
      <c r="C8018" t="s">
        <v>2741</v>
      </c>
      <c r="D8018" t="s">
        <v>4748</v>
      </c>
      <c r="E8018">
        <v>60.671999999999997</v>
      </c>
      <c r="F8018">
        <v>6</v>
      </c>
      <c r="G8018">
        <v>0.2</v>
      </c>
      <c r="H8018">
        <v>12.892799999999999</v>
      </c>
      <c r="I8018" t="s">
        <v>32</v>
      </c>
      <c r="J8018" t="s">
        <v>63</v>
      </c>
      <c r="K8018" t="s">
        <v>4749</v>
      </c>
      <c r="L8018" t="s">
        <v>137</v>
      </c>
      <c r="M8018" t="s">
        <v>445</v>
      </c>
      <c r="N8018" t="s">
        <v>2173</v>
      </c>
      <c r="O8018">
        <f t="shared" si="125"/>
        <v>2014</v>
      </c>
    </row>
    <row r="8019" spans="1:15" x14ac:dyDescent="0.3">
      <c r="A8019" t="s">
        <v>8975</v>
      </c>
      <c r="B8019" s="7">
        <v>41891</v>
      </c>
      <c r="C8019" t="s">
        <v>2741</v>
      </c>
      <c r="D8019" t="s">
        <v>3478</v>
      </c>
      <c r="E8019">
        <v>30.815999999999999</v>
      </c>
      <c r="F8019">
        <v>9</v>
      </c>
      <c r="G8019">
        <v>0.2</v>
      </c>
      <c r="H8019">
        <v>2.6964000000000001</v>
      </c>
      <c r="I8019" t="s">
        <v>44</v>
      </c>
      <c r="J8019" t="s">
        <v>66</v>
      </c>
      <c r="K8019" t="s">
        <v>3479</v>
      </c>
      <c r="L8019" t="s">
        <v>137</v>
      </c>
      <c r="M8019" t="s">
        <v>445</v>
      </c>
      <c r="N8019" t="s">
        <v>2173</v>
      </c>
      <c r="O8019">
        <f t="shared" si="125"/>
        <v>2014</v>
      </c>
    </row>
    <row r="8020" spans="1:15" x14ac:dyDescent="0.3">
      <c r="A8020" t="s">
        <v>8976</v>
      </c>
      <c r="B8020" s="7">
        <v>43025</v>
      </c>
      <c r="C8020" t="s">
        <v>2117</v>
      </c>
      <c r="D8020" t="s">
        <v>737</v>
      </c>
      <c r="E8020">
        <v>52.792000000000002</v>
      </c>
      <c r="F8020">
        <v>1</v>
      </c>
      <c r="G8020">
        <v>0.2</v>
      </c>
      <c r="H8020">
        <v>4.6193</v>
      </c>
      <c r="I8020" t="s">
        <v>69</v>
      </c>
      <c r="J8020" t="s">
        <v>70</v>
      </c>
      <c r="K8020" t="s">
        <v>738</v>
      </c>
      <c r="L8020" t="s">
        <v>47</v>
      </c>
      <c r="M8020" t="s">
        <v>48</v>
      </c>
      <c r="N8020" t="s">
        <v>8630</v>
      </c>
      <c r="O8020">
        <f t="shared" si="125"/>
        <v>2017</v>
      </c>
    </row>
    <row r="8021" spans="1:15" x14ac:dyDescent="0.3">
      <c r="A8021" t="s">
        <v>8977</v>
      </c>
      <c r="B8021" s="7">
        <v>43041</v>
      </c>
      <c r="C8021" t="s">
        <v>573</v>
      </c>
      <c r="D8021" t="s">
        <v>6371</v>
      </c>
      <c r="E8021">
        <v>83.9</v>
      </c>
      <c r="F8021">
        <v>10</v>
      </c>
      <c r="G8021">
        <v>0</v>
      </c>
      <c r="H8021">
        <v>20.975000000000001</v>
      </c>
      <c r="I8021" t="s">
        <v>44</v>
      </c>
      <c r="J8021" t="s">
        <v>76</v>
      </c>
      <c r="K8021" t="s">
        <v>6372</v>
      </c>
      <c r="L8021" t="s">
        <v>99</v>
      </c>
      <c r="M8021" t="s">
        <v>531</v>
      </c>
      <c r="N8021" t="s">
        <v>4500</v>
      </c>
      <c r="O8021">
        <f t="shared" si="125"/>
        <v>2017</v>
      </c>
    </row>
    <row r="8022" spans="1:15" x14ac:dyDescent="0.3">
      <c r="A8022" t="s">
        <v>8977</v>
      </c>
      <c r="B8022" s="7">
        <v>43041</v>
      </c>
      <c r="C8022" t="s">
        <v>573</v>
      </c>
      <c r="D8022" t="s">
        <v>3525</v>
      </c>
      <c r="E8022">
        <v>11.76</v>
      </c>
      <c r="F8022">
        <v>2</v>
      </c>
      <c r="G8022">
        <v>0</v>
      </c>
      <c r="H8022">
        <v>5.7624000000000004</v>
      </c>
      <c r="I8022" t="s">
        <v>44</v>
      </c>
      <c r="J8022" t="s">
        <v>85</v>
      </c>
      <c r="K8022" t="s">
        <v>3526</v>
      </c>
      <c r="L8022" t="s">
        <v>99</v>
      </c>
      <c r="M8022" t="s">
        <v>531</v>
      </c>
      <c r="N8022" t="s">
        <v>4500</v>
      </c>
      <c r="O8022">
        <f t="shared" si="125"/>
        <v>2017</v>
      </c>
    </row>
    <row r="8023" spans="1:15" x14ac:dyDescent="0.3">
      <c r="A8023" t="s">
        <v>8978</v>
      </c>
      <c r="B8023" s="7">
        <v>41841</v>
      </c>
      <c r="C8023" t="s">
        <v>3297</v>
      </c>
      <c r="D8023" t="s">
        <v>4467</v>
      </c>
      <c r="E8023">
        <v>4.992</v>
      </c>
      <c r="F8023">
        <v>3</v>
      </c>
      <c r="G8023">
        <v>0.8</v>
      </c>
      <c r="H8023">
        <v>-12.979200000000001</v>
      </c>
      <c r="I8023" t="s">
        <v>44</v>
      </c>
      <c r="J8023" t="s">
        <v>76</v>
      </c>
      <c r="K8023" t="s">
        <v>4468</v>
      </c>
      <c r="L8023" t="s">
        <v>99</v>
      </c>
      <c r="M8023" t="s">
        <v>100</v>
      </c>
      <c r="N8023" t="s">
        <v>722</v>
      </c>
      <c r="O8023">
        <f t="shared" si="125"/>
        <v>2014</v>
      </c>
    </row>
    <row r="8024" spans="1:15" x14ac:dyDescent="0.3">
      <c r="A8024" t="s">
        <v>8978</v>
      </c>
      <c r="B8024" s="7">
        <v>41841</v>
      </c>
      <c r="C8024" t="s">
        <v>3297</v>
      </c>
      <c r="D8024" t="s">
        <v>6747</v>
      </c>
      <c r="E8024">
        <v>87.92</v>
      </c>
      <c r="F8024">
        <v>5</v>
      </c>
      <c r="G8024">
        <v>0.2</v>
      </c>
      <c r="H8024">
        <v>29.672999999999998</v>
      </c>
      <c r="I8024" t="s">
        <v>44</v>
      </c>
      <c r="J8024" t="s">
        <v>159</v>
      </c>
      <c r="K8024" t="s">
        <v>6748</v>
      </c>
      <c r="L8024" t="s">
        <v>99</v>
      </c>
      <c r="M8024" t="s">
        <v>100</v>
      </c>
      <c r="N8024" t="s">
        <v>722</v>
      </c>
      <c r="O8024">
        <f t="shared" si="125"/>
        <v>2014</v>
      </c>
    </row>
    <row r="8025" spans="1:15" x14ac:dyDescent="0.3">
      <c r="A8025" t="s">
        <v>8978</v>
      </c>
      <c r="B8025" s="7">
        <v>41841</v>
      </c>
      <c r="C8025" t="s">
        <v>3297</v>
      </c>
      <c r="D8025" t="s">
        <v>1705</v>
      </c>
      <c r="E8025">
        <v>657.93</v>
      </c>
      <c r="F8025">
        <v>5</v>
      </c>
      <c r="G8025">
        <v>0.3</v>
      </c>
      <c r="H8025">
        <v>-93.99</v>
      </c>
      <c r="I8025" t="s">
        <v>32</v>
      </c>
      <c r="J8025" t="s">
        <v>39</v>
      </c>
      <c r="K8025" t="s">
        <v>1706</v>
      </c>
      <c r="L8025" t="s">
        <v>99</v>
      </c>
      <c r="M8025" t="s">
        <v>100</v>
      </c>
      <c r="N8025" t="s">
        <v>722</v>
      </c>
      <c r="O8025">
        <f t="shared" si="125"/>
        <v>2014</v>
      </c>
    </row>
    <row r="8026" spans="1:15" x14ac:dyDescent="0.3">
      <c r="A8026" t="s">
        <v>8978</v>
      </c>
      <c r="B8026" s="7">
        <v>41841</v>
      </c>
      <c r="C8026" t="s">
        <v>3297</v>
      </c>
      <c r="D8026" t="s">
        <v>6194</v>
      </c>
      <c r="E8026">
        <v>1.044</v>
      </c>
      <c r="F8026">
        <v>1</v>
      </c>
      <c r="G8026">
        <v>0.8</v>
      </c>
      <c r="H8026">
        <v>-1.827</v>
      </c>
      <c r="I8026" t="s">
        <v>44</v>
      </c>
      <c r="J8026" t="s">
        <v>73</v>
      </c>
      <c r="K8026" t="s">
        <v>6195</v>
      </c>
      <c r="L8026" t="s">
        <v>99</v>
      </c>
      <c r="M8026" t="s">
        <v>100</v>
      </c>
      <c r="N8026" t="s">
        <v>722</v>
      </c>
      <c r="O8026">
        <f t="shared" si="125"/>
        <v>2014</v>
      </c>
    </row>
    <row r="8027" spans="1:15" x14ac:dyDescent="0.3">
      <c r="A8027" t="s">
        <v>8979</v>
      </c>
      <c r="B8027" s="7">
        <v>42258</v>
      </c>
      <c r="C8027" t="s">
        <v>7406</v>
      </c>
      <c r="D8027" t="s">
        <v>8381</v>
      </c>
      <c r="E8027">
        <v>210.68</v>
      </c>
      <c r="F8027">
        <v>2</v>
      </c>
      <c r="G8027">
        <v>0</v>
      </c>
      <c r="H8027">
        <v>50.563200000000002</v>
      </c>
      <c r="I8027" t="s">
        <v>32</v>
      </c>
      <c r="J8027" t="s">
        <v>63</v>
      </c>
      <c r="K8027" t="s">
        <v>8382</v>
      </c>
      <c r="L8027" t="s">
        <v>137</v>
      </c>
      <c r="M8027" t="s">
        <v>243</v>
      </c>
      <c r="N8027" t="s">
        <v>244</v>
      </c>
      <c r="O8027">
        <f t="shared" si="125"/>
        <v>2015</v>
      </c>
    </row>
    <row r="8028" spans="1:15" x14ac:dyDescent="0.3">
      <c r="A8028" t="s">
        <v>8979</v>
      </c>
      <c r="B8028" s="7">
        <v>42258</v>
      </c>
      <c r="C8028" t="s">
        <v>7406</v>
      </c>
      <c r="D8028" t="s">
        <v>8664</v>
      </c>
      <c r="E8028">
        <v>78.8</v>
      </c>
      <c r="F8028">
        <v>1</v>
      </c>
      <c r="G8028">
        <v>0</v>
      </c>
      <c r="H8028">
        <v>1.5760000000000001</v>
      </c>
      <c r="I8028" t="s">
        <v>44</v>
      </c>
      <c r="J8028" t="s">
        <v>58</v>
      </c>
      <c r="K8028" t="s">
        <v>8665</v>
      </c>
      <c r="L8028" t="s">
        <v>137</v>
      </c>
      <c r="M8028" t="s">
        <v>243</v>
      </c>
      <c r="N8028" t="s">
        <v>244</v>
      </c>
      <c r="O8028">
        <f t="shared" si="125"/>
        <v>2015</v>
      </c>
    </row>
    <row r="8029" spans="1:15" x14ac:dyDescent="0.3">
      <c r="A8029" t="s">
        <v>8979</v>
      </c>
      <c r="B8029" s="7">
        <v>42258</v>
      </c>
      <c r="C8029" t="s">
        <v>7406</v>
      </c>
      <c r="D8029" t="s">
        <v>350</v>
      </c>
      <c r="E8029">
        <v>19.989999999999998</v>
      </c>
      <c r="F8029">
        <v>1</v>
      </c>
      <c r="G8029">
        <v>0</v>
      </c>
      <c r="H8029">
        <v>6.7965999999999998</v>
      </c>
      <c r="I8029" t="s">
        <v>69</v>
      </c>
      <c r="J8029" t="s">
        <v>148</v>
      </c>
      <c r="K8029" t="s">
        <v>351</v>
      </c>
      <c r="L8029" t="s">
        <v>137</v>
      </c>
      <c r="M8029" t="s">
        <v>243</v>
      </c>
      <c r="N8029" t="s">
        <v>244</v>
      </c>
      <c r="O8029">
        <f t="shared" si="125"/>
        <v>2015</v>
      </c>
    </row>
    <row r="8030" spans="1:15" x14ac:dyDescent="0.3">
      <c r="A8030" t="s">
        <v>8979</v>
      </c>
      <c r="B8030" s="7">
        <v>42258</v>
      </c>
      <c r="C8030" t="s">
        <v>7406</v>
      </c>
      <c r="D8030" t="s">
        <v>6740</v>
      </c>
      <c r="E8030">
        <v>772.68</v>
      </c>
      <c r="F8030">
        <v>4</v>
      </c>
      <c r="G8030">
        <v>0</v>
      </c>
      <c r="H8030">
        <v>108.1752</v>
      </c>
      <c r="I8030" t="s">
        <v>44</v>
      </c>
      <c r="J8030" t="s">
        <v>58</v>
      </c>
      <c r="K8030" t="s">
        <v>6741</v>
      </c>
      <c r="L8030" t="s">
        <v>137</v>
      </c>
      <c r="M8030" t="s">
        <v>243</v>
      </c>
      <c r="N8030" t="s">
        <v>244</v>
      </c>
      <c r="O8030">
        <f t="shared" si="125"/>
        <v>2015</v>
      </c>
    </row>
    <row r="8031" spans="1:15" x14ac:dyDescent="0.3">
      <c r="A8031" t="s">
        <v>8980</v>
      </c>
      <c r="B8031" s="7">
        <v>42664</v>
      </c>
      <c r="C8031" t="s">
        <v>3999</v>
      </c>
      <c r="D8031" t="s">
        <v>667</v>
      </c>
      <c r="E8031">
        <v>106.08</v>
      </c>
      <c r="F8031">
        <v>6</v>
      </c>
      <c r="G8031">
        <v>0.2</v>
      </c>
      <c r="H8031">
        <v>-9.282</v>
      </c>
      <c r="I8031" t="s">
        <v>69</v>
      </c>
      <c r="J8031" t="s">
        <v>148</v>
      </c>
      <c r="K8031" t="s">
        <v>668</v>
      </c>
      <c r="L8031" t="s">
        <v>99</v>
      </c>
      <c r="M8031" t="s">
        <v>100</v>
      </c>
      <c r="N8031" t="s">
        <v>602</v>
      </c>
      <c r="O8031">
        <f t="shared" si="125"/>
        <v>2016</v>
      </c>
    </row>
    <row r="8032" spans="1:15" x14ac:dyDescent="0.3">
      <c r="A8032" t="s">
        <v>8981</v>
      </c>
      <c r="B8032" s="7">
        <v>42376</v>
      </c>
      <c r="C8032" t="s">
        <v>2846</v>
      </c>
      <c r="D8032" t="s">
        <v>3483</v>
      </c>
      <c r="E8032">
        <v>23.076000000000001</v>
      </c>
      <c r="F8032">
        <v>3</v>
      </c>
      <c r="G8032">
        <v>0.6</v>
      </c>
      <c r="H8032">
        <v>-10.9611</v>
      </c>
      <c r="I8032" t="s">
        <v>32</v>
      </c>
      <c r="J8032" t="s">
        <v>63</v>
      </c>
      <c r="K8032" t="s">
        <v>3484</v>
      </c>
      <c r="L8032" t="s">
        <v>99</v>
      </c>
      <c r="M8032" t="s">
        <v>100</v>
      </c>
      <c r="N8032" t="s">
        <v>1432</v>
      </c>
      <c r="O8032">
        <f t="shared" si="125"/>
        <v>2016</v>
      </c>
    </row>
    <row r="8033" spans="1:15" x14ac:dyDescent="0.3">
      <c r="A8033" t="s">
        <v>8981</v>
      </c>
      <c r="B8033" s="7">
        <v>42376</v>
      </c>
      <c r="C8033" t="s">
        <v>2846</v>
      </c>
      <c r="D8033" t="s">
        <v>2571</v>
      </c>
      <c r="E8033">
        <v>25.92</v>
      </c>
      <c r="F8033">
        <v>5</v>
      </c>
      <c r="G8033">
        <v>0.2</v>
      </c>
      <c r="H8033">
        <v>9.0719999999999992</v>
      </c>
      <c r="I8033" t="s">
        <v>44</v>
      </c>
      <c r="J8033" t="s">
        <v>85</v>
      </c>
      <c r="K8033" t="s">
        <v>2572</v>
      </c>
      <c r="L8033" t="s">
        <v>99</v>
      </c>
      <c r="M8033" t="s">
        <v>100</v>
      </c>
      <c r="N8033" t="s">
        <v>1432</v>
      </c>
      <c r="O8033">
        <f t="shared" si="125"/>
        <v>2016</v>
      </c>
    </row>
    <row r="8034" spans="1:15" x14ac:dyDescent="0.3">
      <c r="A8034" t="s">
        <v>8982</v>
      </c>
      <c r="B8034" s="7">
        <v>42180</v>
      </c>
      <c r="C8034" t="s">
        <v>4645</v>
      </c>
      <c r="D8034" t="s">
        <v>2331</v>
      </c>
      <c r="E8034">
        <v>47.951999999999998</v>
      </c>
      <c r="F8034">
        <v>3</v>
      </c>
      <c r="G8034">
        <v>0.2</v>
      </c>
      <c r="H8034">
        <v>16.183800000000002</v>
      </c>
      <c r="I8034" t="s">
        <v>44</v>
      </c>
      <c r="J8034" t="s">
        <v>85</v>
      </c>
      <c r="K8034" t="s">
        <v>2332</v>
      </c>
      <c r="L8034" t="s">
        <v>99</v>
      </c>
      <c r="M8034" t="s">
        <v>100</v>
      </c>
      <c r="N8034" t="s">
        <v>171</v>
      </c>
      <c r="O8034">
        <f t="shared" si="125"/>
        <v>2015</v>
      </c>
    </row>
    <row r="8035" spans="1:15" x14ac:dyDescent="0.3">
      <c r="A8035" t="s">
        <v>8982</v>
      </c>
      <c r="B8035" s="7">
        <v>42180</v>
      </c>
      <c r="C8035" t="s">
        <v>4645</v>
      </c>
      <c r="D8035" t="s">
        <v>7000</v>
      </c>
      <c r="E8035">
        <v>0.98399999999999999</v>
      </c>
      <c r="F8035">
        <v>2</v>
      </c>
      <c r="G8035">
        <v>0.8</v>
      </c>
      <c r="H8035">
        <v>-1.476</v>
      </c>
      <c r="I8035" t="s">
        <v>44</v>
      </c>
      <c r="J8035" t="s">
        <v>73</v>
      </c>
      <c r="K8035" t="s">
        <v>7001</v>
      </c>
      <c r="L8035" t="s">
        <v>99</v>
      </c>
      <c r="M8035" t="s">
        <v>100</v>
      </c>
      <c r="N8035" t="s">
        <v>171</v>
      </c>
      <c r="O8035">
        <f t="shared" si="125"/>
        <v>2015</v>
      </c>
    </row>
    <row r="8036" spans="1:15" x14ac:dyDescent="0.3">
      <c r="A8036" t="s">
        <v>8982</v>
      </c>
      <c r="B8036" s="7">
        <v>42180</v>
      </c>
      <c r="C8036" t="s">
        <v>4645</v>
      </c>
      <c r="D8036" t="s">
        <v>5042</v>
      </c>
      <c r="E8036">
        <v>75.384</v>
      </c>
      <c r="F8036">
        <v>9</v>
      </c>
      <c r="G8036">
        <v>0.6</v>
      </c>
      <c r="H8036">
        <v>-20.730599999999999</v>
      </c>
      <c r="I8036" t="s">
        <v>32</v>
      </c>
      <c r="J8036" t="s">
        <v>63</v>
      </c>
      <c r="K8036" t="s">
        <v>5043</v>
      </c>
      <c r="L8036" t="s">
        <v>99</v>
      </c>
      <c r="M8036" t="s">
        <v>100</v>
      </c>
      <c r="N8036" t="s">
        <v>171</v>
      </c>
      <c r="O8036">
        <f t="shared" si="125"/>
        <v>2015</v>
      </c>
    </row>
    <row r="8037" spans="1:15" x14ac:dyDescent="0.3">
      <c r="A8037" t="s">
        <v>8982</v>
      </c>
      <c r="B8037" s="7">
        <v>42180</v>
      </c>
      <c r="C8037" t="s">
        <v>4645</v>
      </c>
      <c r="D8037" t="s">
        <v>2564</v>
      </c>
      <c r="E8037">
        <v>4.6079999999999997</v>
      </c>
      <c r="F8037">
        <v>2</v>
      </c>
      <c r="G8037">
        <v>0.2</v>
      </c>
      <c r="H8037">
        <v>1.6704000000000001</v>
      </c>
      <c r="I8037" t="s">
        <v>44</v>
      </c>
      <c r="J8037" t="s">
        <v>45</v>
      </c>
      <c r="K8037" t="s">
        <v>2565</v>
      </c>
      <c r="L8037" t="s">
        <v>99</v>
      </c>
      <c r="M8037" t="s">
        <v>100</v>
      </c>
      <c r="N8037" t="s">
        <v>171</v>
      </c>
      <c r="O8037">
        <f t="shared" si="125"/>
        <v>2015</v>
      </c>
    </row>
    <row r="8038" spans="1:15" x14ac:dyDescent="0.3">
      <c r="A8038" t="s">
        <v>8983</v>
      </c>
      <c r="B8038" s="7">
        <v>42267</v>
      </c>
      <c r="C8038" t="s">
        <v>111</v>
      </c>
      <c r="D8038" t="s">
        <v>5028</v>
      </c>
      <c r="E8038">
        <v>37.68</v>
      </c>
      <c r="F8038">
        <v>6</v>
      </c>
      <c r="G8038">
        <v>0</v>
      </c>
      <c r="H8038">
        <v>16.956</v>
      </c>
      <c r="I8038" t="s">
        <v>44</v>
      </c>
      <c r="J8038" t="s">
        <v>73</v>
      </c>
      <c r="K8038" t="s">
        <v>5029</v>
      </c>
      <c r="L8038" t="s">
        <v>137</v>
      </c>
      <c r="M8038" t="s">
        <v>1102</v>
      </c>
      <c r="N8038" t="s">
        <v>1310</v>
      </c>
      <c r="O8038">
        <f t="shared" si="125"/>
        <v>2015</v>
      </c>
    </row>
    <row r="8039" spans="1:15" x14ac:dyDescent="0.3">
      <c r="A8039" t="s">
        <v>8984</v>
      </c>
      <c r="B8039" s="7">
        <v>42926</v>
      </c>
      <c r="C8039" t="s">
        <v>5380</v>
      </c>
      <c r="D8039" t="s">
        <v>8354</v>
      </c>
      <c r="E8039">
        <v>41.91</v>
      </c>
      <c r="F8039">
        <v>3</v>
      </c>
      <c r="G8039">
        <v>0</v>
      </c>
      <c r="H8039">
        <v>10.896599999999999</v>
      </c>
      <c r="I8039" t="s">
        <v>44</v>
      </c>
      <c r="J8039" t="s">
        <v>76</v>
      </c>
      <c r="K8039" t="s">
        <v>8355</v>
      </c>
      <c r="L8039" t="s">
        <v>35</v>
      </c>
      <c r="M8039" t="s">
        <v>1129</v>
      </c>
      <c r="N8039" t="s">
        <v>446</v>
      </c>
      <c r="O8039">
        <f t="shared" si="125"/>
        <v>2017</v>
      </c>
    </row>
    <row r="8040" spans="1:15" x14ac:dyDescent="0.3">
      <c r="A8040" t="s">
        <v>8985</v>
      </c>
      <c r="B8040" s="7">
        <v>42916</v>
      </c>
      <c r="C8040" t="s">
        <v>4133</v>
      </c>
      <c r="D8040" t="s">
        <v>3891</v>
      </c>
      <c r="E8040">
        <v>435.99900000000002</v>
      </c>
      <c r="F8040">
        <v>3</v>
      </c>
      <c r="G8040">
        <v>0.15</v>
      </c>
      <c r="H8040">
        <v>5.1294000000000004</v>
      </c>
      <c r="I8040" t="s">
        <v>32</v>
      </c>
      <c r="J8040" t="s">
        <v>33</v>
      </c>
      <c r="K8040" t="s">
        <v>3892</v>
      </c>
      <c r="L8040" t="s">
        <v>47</v>
      </c>
      <c r="M8040" t="s">
        <v>48</v>
      </c>
      <c r="N8040" t="s">
        <v>49</v>
      </c>
      <c r="O8040">
        <f t="shared" si="125"/>
        <v>2017</v>
      </c>
    </row>
    <row r="8041" spans="1:15" x14ac:dyDescent="0.3">
      <c r="A8041" t="s">
        <v>8986</v>
      </c>
      <c r="B8041" s="7">
        <v>42968</v>
      </c>
      <c r="C8041" t="s">
        <v>5770</v>
      </c>
      <c r="D8041" t="s">
        <v>635</v>
      </c>
      <c r="E8041">
        <v>388.70400000000001</v>
      </c>
      <c r="F8041">
        <v>6</v>
      </c>
      <c r="G8041">
        <v>0.2</v>
      </c>
      <c r="H8041">
        <v>38.870399999999997</v>
      </c>
      <c r="I8041" t="s">
        <v>32</v>
      </c>
      <c r="J8041" t="s">
        <v>39</v>
      </c>
      <c r="K8041" t="s">
        <v>636</v>
      </c>
      <c r="L8041" t="s">
        <v>47</v>
      </c>
      <c r="M8041" t="s">
        <v>93</v>
      </c>
      <c r="N8041" t="s">
        <v>94</v>
      </c>
      <c r="O8041">
        <f t="shared" si="125"/>
        <v>2017</v>
      </c>
    </row>
    <row r="8042" spans="1:15" x14ac:dyDescent="0.3">
      <c r="A8042" t="s">
        <v>8986</v>
      </c>
      <c r="B8042" s="7">
        <v>42968</v>
      </c>
      <c r="C8042" t="s">
        <v>5770</v>
      </c>
      <c r="D8042" t="s">
        <v>2133</v>
      </c>
      <c r="E8042">
        <v>572.58000000000004</v>
      </c>
      <c r="F8042">
        <v>6</v>
      </c>
      <c r="G8042">
        <v>0</v>
      </c>
      <c r="H8042">
        <v>34.354799999999997</v>
      </c>
      <c r="I8042" t="s">
        <v>44</v>
      </c>
      <c r="J8042" t="s">
        <v>58</v>
      </c>
      <c r="K8042" t="s">
        <v>2134</v>
      </c>
      <c r="L8042" t="s">
        <v>47</v>
      </c>
      <c r="M8042" t="s">
        <v>93</v>
      </c>
      <c r="N8042" t="s">
        <v>94</v>
      </c>
      <c r="O8042">
        <f t="shared" si="125"/>
        <v>2017</v>
      </c>
    </row>
    <row r="8043" spans="1:15" x14ac:dyDescent="0.3">
      <c r="A8043" t="s">
        <v>8986</v>
      </c>
      <c r="B8043" s="7">
        <v>42968</v>
      </c>
      <c r="C8043" t="s">
        <v>5770</v>
      </c>
      <c r="D8043" t="s">
        <v>4912</v>
      </c>
      <c r="E8043">
        <v>33.18</v>
      </c>
      <c r="F8043">
        <v>2</v>
      </c>
      <c r="G8043">
        <v>0</v>
      </c>
      <c r="H8043">
        <v>11.613</v>
      </c>
      <c r="I8043" t="s">
        <v>69</v>
      </c>
      <c r="J8043" t="s">
        <v>148</v>
      </c>
      <c r="K8043" t="s">
        <v>4913</v>
      </c>
      <c r="L8043" t="s">
        <v>47</v>
      </c>
      <c r="M8043" t="s">
        <v>93</v>
      </c>
      <c r="N8043" t="s">
        <v>94</v>
      </c>
      <c r="O8043">
        <f t="shared" si="125"/>
        <v>2017</v>
      </c>
    </row>
    <row r="8044" spans="1:15" x14ac:dyDescent="0.3">
      <c r="A8044" t="s">
        <v>8987</v>
      </c>
      <c r="B8044" s="7">
        <v>42805</v>
      </c>
      <c r="C8044" t="s">
        <v>2837</v>
      </c>
      <c r="D8044" t="s">
        <v>1398</v>
      </c>
      <c r="E8044">
        <v>63.88</v>
      </c>
      <c r="F8044">
        <v>4</v>
      </c>
      <c r="G8044">
        <v>0</v>
      </c>
      <c r="H8044">
        <v>24.9132</v>
      </c>
      <c r="I8044" t="s">
        <v>69</v>
      </c>
      <c r="J8044" t="s">
        <v>148</v>
      </c>
      <c r="K8044" t="s">
        <v>1399</v>
      </c>
      <c r="L8044" t="s">
        <v>137</v>
      </c>
      <c r="M8044" t="s">
        <v>1102</v>
      </c>
      <c r="N8044" t="s">
        <v>7993</v>
      </c>
      <c r="O8044">
        <f t="shared" si="125"/>
        <v>2017</v>
      </c>
    </row>
    <row r="8045" spans="1:15" x14ac:dyDescent="0.3">
      <c r="A8045" t="s">
        <v>8987</v>
      </c>
      <c r="B8045" s="7">
        <v>42805</v>
      </c>
      <c r="C8045" t="s">
        <v>2837</v>
      </c>
      <c r="D8045" t="s">
        <v>8988</v>
      </c>
      <c r="E8045">
        <v>26.72</v>
      </c>
      <c r="F8045">
        <v>1</v>
      </c>
      <c r="G8045">
        <v>0</v>
      </c>
      <c r="H8045">
        <v>11.7568</v>
      </c>
      <c r="I8045" t="s">
        <v>32</v>
      </c>
      <c r="J8045" t="s">
        <v>63</v>
      </c>
      <c r="K8045" t="s">
        <v>8989</v>
      </c>
      <c r="L8045" t="s">
        <v>137</v>
      </c>
      <c r="M8045" t="s">
        <v>1102</v>
      </c>
      <c r="N8045" t="s">
        <v>7993</v>
      </c>
      <c r="O8045">
        <f t="shared" si="125"/>
        <v>2017</v>
      </c>
    </row>
    <row r="8046" spans="1:15" x14ac:dyDescent="0.3">
      <c r="A8046" t="s">
        <v>8990</v>
      </c>
      <c r="B8046" s="7">
        <v>42993</v>
      </c>
      <c r="C8046" t="s">
        <v>7723</v>
      </c>
      <c r="D8046" t="s">
        <v>413</v>
      </c>
      <c r="E8046">
        <v>295.05599999999998</v>
      </c>
      <c r="F8046">
        <v>9</v>
      </c>
      <c r="G8046">
        <v>0.2</v>
      </c>
      <c r="H8046">
        <v>106.95780000000001</v>
      </c>
      <c r="I8046" t="s">
        <v>44</v>
      </c>
      <c r="J8046" t="s">
        <v>73</v>
      </c>
      <c r="K8046" t="s">
        <v>414</v>
      </c>
      <c r="L8046" t="s">
        <v>47</v>
      </c>
      <c r="M8046" t="s">
        <v>114</v>
      </c>
      <c r="N8046" t="s">
        <v>4534</v>
      </c>
      <c r="O8046">
        <f t="shared" si="125"/>
        <v>2017</v>
      </c>
    </row>
    <row r="8047" spans="1:15" x14ac:dyDescent="0.3">
      <c r="A8047" t="s">
        <v>8991</v>
      </c>
      <c r="B8047" s="7">
        <v>42633</v>
      </c>
      <c r="C8047" t="s">
        <v>3375</v>
      </c>
      <c r="D8047" t="s">
        <v>4069</v>
      </c>
      <c r="E8047">
        <v>393.25</v>
      </c>
      <c r="F8047">
        <v>5</v>
      </c>
      <c r="G8047">
        <v>0</v>
      </c>
      <c r="H8047">
        <v>129.77250000000001</v>
      </c>
      <c r="I8047" t="s">
        <v>44</v>
      </c>
      <c r="J8047" t="s">
        <v>76</v>
      </c>
      <c r="K8047" t="s">
        <v>4070</v>
      </c>
      <c r="L8047" t="s">
        <v>137</v>
      </c>
      <c r="M8047" t="s">
        <v>243</v>
      </c>
      <c r="N8047" t="s">
        <v>244</v>
      </c>
      <c r="O8047">
        <f t="shared" si="125"/>
        <v>2016</v>
      </c>
    </row>
    <row r="8048" spans="1:15" x14ac:dyDescent="0.3">
      <c r="A8048" t="s">
        <v>8992</v>
      </c>
      <c r="B8048" s="7">
        <v>42719</v>
      </c>
      <c r="C8048" t="s">
        <v>998</v>
      </c>
      <c r="D8048" t="s">
        <v>7000</v>
      </c>
      <c r="E8048">
        <v>2.214</v>
      </c>
      <c r="F8048">
        <v>3</v>
      </c>
      <c r="G8048">
        <v>0.7</v>
      </c>
      <c r="H8048">
        <v>-1.476</v>
      </c>
      <c r="I8048" t="s">
        <v>44</v>
      </c>
      <c r="J8048" t="s">
        <v>73</v>
      </c>
      <c r="K8048" t="s">
        <v>7001</v>
      </c>
      <c r="L8048" t="s">
        <v>137</v>
      </c>
      <c r="M8048" t="s">
        <v>445</v>
      </c>
      <c r="N8048" t="s">
        <v>2921</v>
      </c>
      <c r="O8048">
        <f t="shared" si="125"/>
        <v>2016</v>
      </c>
    </row>
    <row r="8049" spans="1:15" x14ac:dyDescent="0.3">
      <c r="A8049" t="s">
        <v>8993</v>
      </c>
      <c r="B8049" s="7">
        <v>43042</v>
      </c>
      <c r="C8049" t="s">
        <v>4625</v>
      </c>
      <c r="D8049" t="s">
        <v>3403</v>
      </c>
      <c r="E8049">
        <v>16.271999999999998</v>
      </c>
      <c r="F8049">
        <v>3</v>
      </c>
      <c r="G8049">
        <v>0.2</v>
      </c>
      <c r="H8049">
        <v>5.2884000000000002</v>
      </c>
      <c r="I8049" t="s">
        <v>44</v>
      </c>
      <c r="J8049" t="s">
        <v>85</v>
      </c>
      <c r="K8049" t="s">
        <v>3404</v>
      </c>
      <c r="L8049" t="s">
        <v>35</v>
      </c>
      <c r="M8049" t="s">
        <v>87</v>
      </c>
      <c r="N8049" t="s">
        <v>466</v>
      </c>
      <c r="O8049">
        <f t="shared" si="125"/>
        <v>2017</v>
      </c>
    </row>
    <row r="8050" spans="1:15" x14ac:dyDescent="0.3">
      <c r="A8050" t="s">
        <v>8994</v>
      </c>
      <c r="B8050" s="7">
        <v>42554</v>
      </c>
      <c r="C8050" t="s">
        <v>1202</v>
      </c>
      <c r="D8050" t="s">
        <v>7291</v>
      </c>
      <c r="E8050">
        <v>706.86</v>
      </c>
      <c r="F8050">
        <v>7</v>
      </c>
      <c r="G8050">
        <v>0</v>
      </c>
      <c r="H8050">
        <v>197.92080000000001</v>
      </c>
      <c r="I8050" t="s">
        <v>44</v>
      </c>
      <c r="J8050" t="s">
        <v>76</v>
      </c>
      <c r="K8050" t="s">
        <v>7292</v>
      </c>
      <c r="L8050" t="s">
        <v>137</v>
      </c>
      <c r="M8050" t="s">
        <v>243</v>
      </c>
      <c r="N8050" t="s">
        <v>244</v>
      </c>
      <c r="O8050">
        <f t="shared" si="125"/>
        <v>2016</v>
      </c>
    </row>
    <row r="8051" spans="1:15" x14ac:dyDescent="0.3">
      <c r="A8051" t="s">
        <v>8995</v>
      </c>
      <c r="B8051" s="7">
        <v>41908</v>
      </c>
      <c r="C8051" t="s">
        <v>8721</v>
      </c>
      <c r="D8051" t="s">
        <v>484</v>
      </c>
      <c r="E8051">
        <v>5.97</v>
      </c>
      <c r="F8051">
        <v>5</v>
      </c>
      <c r="G8051">
        <v>0.7</v>
      </c>
      <c r="H8051">
        <v>-4.577</v>
      </c>
      <c r="I8051" t="s">
        <v>44</v>
      </c>
      <c r="J8051" t="s">
        <v>73</v>
      </c>
      <c r="K8051" t="s">
        <v>485</v>
      </c>
      <c r="L8051" t="s">
        <v>137</v>
      </c>
      <c r="M8051" t="s">
        <v>138</v>
      </c>
      <c r="N8051" t="s">
        <v>139</v>
      </c>
      <c r="O8051">
        <f t="shared" si="125"/>
        <v>2014</v>
      </c>
    </row>
    <row r="8052" spans="1:15" x14ac:dyDescent="0.3">
      <c r="A8052" t="s">
        <v>8995</v>
      </c>
      <c r="B8052" s="7">
        <v>41908</v>
      </c>
      <c r="C8052" t="s">
        <v>8721</v>
      </c>
      <c r="D8052" t="s">
        <v>2578</v>
      </c>
      <c r="E8052">
        <v>21.184000000000001</v>
      </c>
      <c r="F8052">
        <v>1</v>
      </c>
      <c r="G8052">
        <v>0.2</v>
      </c>
      <c r="H8052">
        <v>4.7664</v>
      </c>
      <c r="I8052" t="s">
        <v>32</v>
      </c>
      <c r="J8052" t="s">
        <v>63</v>
      </c>
      <c r="K8052" t="s">
        <v>2579</v>
      </c>
      <c r="L8052" t="s">
        <v>137</v>
      </c>
      <c r="M8052" t="s">
        <v>138</v>
      </c>
      <c r="N8052" t="s">
        <v>139</v>
      </c>
      <c r="O8052">
        <f t="shared" si="125"/>
        <v>2014</v>
      </c>
    </row>
    <row r="8053" spans="1:15" x14ac:dyDescent="0.3">
      <c r="A8053" t="s">
        <v>8995</v>
      </c>
      <c r="B8053" s="7">
        <v>41908</v>
      </c>
      <c r="C8053" t="s">
        <v>8721</v>
      </c>
      <c r="D8053" t="s">
        <v>131</v>
      </c>
      <c r="E8053">
        <v>41.375999999999998</v>
      </c>
      <c r="F8053">
        <v>6</v>
      </c>
      <c r="G8053">
        <v>0.2</v>
      </c>
      <c r="H8053">
        <v>3.1032000000000002</v>
      </c>
      <c r="I8053" t="s">
        <v>44</v>
      </c>
      <c r="J8053" t="s">
        <v>76</v>
      </c>
      <c r="K8053" t="s">
        <v>132</v>
      </c>
      <c r="L8053" t="s">
        <v>137</v>
      </c>
      <c r="M8053" t="s">
        <v>138</v>
      </c>
      <c r="N8053" t="s">
        <v>139</v>
      </c>
      <c r="O8053">
        <f t="shared" si="125"/>
        <v>2014</v>
      </c>
    </row>
    <row r="8054" spans="1:15" x14ac:dyDescent="0.3">
      <c r="A8054" t="s">
        <v>8996</v>
      </c>
      <c r="B8054" s="7">
        <v>41834</v>
      </c>
      <c r="C8054" t="s">
        <v>4068</v>
      </c>
      <c r="D8054" t="s">
        <v>3016</v>
      </c>
      <c r="E8054">
        <v>17.940000000000001</v>
      </c>
      <c r="F8054">
        <v>3</v>
      </c>
      <c r="G8054">
        <v>0</v>
      </c>
      <c r="H8054">
        <v>4.4850000000000003</v>
      </c>
      <c r="I8054" t="s">
        <v>44</v>
      </c>
      <c r="J8054" t="s">
        <v>66</v>
      </c>
      <c r="K8054" t="s">
        <v>3017</v>
      </c>
      <c r="L8054" t="s">
        <v>137</v>
      </c>
      <c r="M8054" t="s">
        <v>243</v>
      </c>
      <c r="N8054" t="s">
        <v>244</v>
      </c>
      <c r="O8054">
        <f t="shared" si="125"/>
        <v>2014</v>
      </c>
    </row>
    <row r="8055" spans="1:15" x14ac:dyDescent="0.3">
      <c r="A8055" t="s">
        <v>8997</v>
      </c>
      <c r="B8055" s="7">
        <v>43006</v>
      </c>
      <c r="C8055" t="s">
        <v>1812</v>
      </c>
      <c r="D8055" t="s">
        <v>2080</v>
      </c>
      <c r="E8055">
        <v>2.6549999999999998</v>
      </c>
      <c r="F8055">
        <v>1</v>
      </c>
      <c r="G8055">
        <v>0.7</v>
      </c>
      <c r="H8055">
        <v>-1.8585</v>
      </c>
      <c r="I8055" t="s">
        <v>44</v>
      </c>
      <c r="J8055" t="s">
        <v>73</v>
      </c>
      <c r="K8055" t="s">
        <v>2081</v>
      </c>
      <c r="L8055" t="s">
        <v>137</v>
      </c>
      <c r="M8055" t="s">
        <v>138</v>
      </c>
      <c r="N8055" t="s">
        <v>139</v>
      </c>
      <c r="O8055">
        <f t="shared" si="125"/>
        <v>2017</v>
      </c>
    </row>
    <row r="8056" spans="1:15" x14ac:dyDescent="0.3">
      <c r="A8056" t="s">
        <v>8998</v>
      </c>
      <c r="B8056" s="7">
        <v>42244</v>
      </c>
      <c r="C8056" t="s">
        <v>688</v>
      </c>
      <c r="D8056" t="s">
        <v>1772</v>
      </c>
      <c r="E8056">
        <v>892.35</v>
      </c>
      <c r="F8056">
        <v>5</v>
      </c>
      <c r="G8056">
        <v>0</v>
      </c>
      <c r="H8056">
        <v>267.70499999999998</v>
      </c>
      <c r="I8056" t="s">
        <v>44</v>
      </c>
      <c r="J8056" t="s">
        <v>58</v>
      </c>
      <c r="K8056" t="s">
        <v>1773</v>
      </c>
      <c r="L8056" t="s">
        <v>47</v>
      </c>
      <c r="M8056" t="s">
        <v>48</v>
      </c>
      <c r="N8056" t="s">
        <v>49</v>
      </c>
      <c r="O8056">
        <f t="shared" si="125"/>
        <v>2015</v>
      </c>
    </row>
    <row r="8057" spans="1:15" x14ac:dyDescent="0.3">
      <c r="A8057" t="s">
        <v>8998</v>
      </c>
      <c r="B8057" s="7">
        <v>42244</v>
      </c>
      <c r="C8057" t="s">
        <v>688</v>
      </c>
      <c r="D8057" t="s">
        <v>752</v>
      </c>
      <c r="E8057">
        <v>307.666</v>
      </c>
      <c r="F8057">
        <v>2</v>
      </c>
      <c r="G8057">
        <v>0.15</v>
      </c>
      <c r="H8057">
        <v>28.956800000000001</v>
      </c>
      <c r="I8057" t="s">
        <v>32</v>
      </c>
      <c r="J8057" t="s">
        <v>33</v>
      </c>
      <c r="K8057" t="s">
        <v>753</v>
      </c>
      <c r="L8057" t="s">
        <v>47</v>
      </c>
      <c r="M8057" t="s">
        <v>48</v>
      </c>
      <c r="N8057" t="s">
        <v>49</v>
      </c>
      <c r="O8057">
        <f t="shared" si="125"/>
        <v>2015</v>
      </c>
    </row>
    <row r="8058" spans="1:15" x14ac:dyDescent="0.3">
      <c r="A8058" t="s">
        <v>8998</v>
      </c>
      <c r="B8058" s="7">
        <v>42244</v>
      </c>
      <c r="C8058" t="s">
        <v>688</v>
      </c>
      <c r="D8058" t="s">
        <v>1571</v>
      </c>
      <c r="E8058">
        <v>728.82</v>
      </c>
      <c r="F8058">
        <v>9</v>
      </c>
      <c r="G8058">
        <v>0</v>
      </c>
      <c r="H8058">
        <v>29.152799999999999</v>
      </c>
      <c r="I8058" t="s">
        <v>44</v>
      </c>
      <c r="J8058" t="s">
        <v>58</v>
      </c>
      <c r="K8058" t="s">
        <v>1572</v>
      </c>
      <c r="L8058" t="s">
        <v>47</v>
      </c>
      <c r="M8058" t="s">
        <v>48</v>
      </c>
      <c r="N8058" t="s">
        <v>49</v>
      </c>
      <c r="O8058">
        <f t="shared" si="125"/>
        <v>2015</v>
      </c>
    </row>
    <row r="8059" spans="1:15" x14ac:dyDescent="0.3">
      <c r="A8059" t="s">
        <v>8998</v>
      </c>
      <c r="B8059" s="7">
        <v>42244</v>
      </c>
      <c r="C8059" t="s">
        <v>688</v>
      </c>
      <c r="D8059" t="s">
        <v>4863</v>
      </c>
      <c r="E8059">
        <v>41.36</v>
      </c>
      <c r="F8059">
        <v>5</v>
      </c>
      <c r="G8059">
        <v>0.2</v>
      </c>
      <c r="H8059">
        <v>13.959</v>
      </c>
      <c r="I8059" t="s">
        <v>44</v>
      </c>
      <c r="J8059" t="s">
        <v>73</v>
      </c>
      <c r="K8059" t="s">
        <v>4864</v>
      </c>
      <c r="L8059" t="s">
        <v>47</v>
      </c>
      <c r="M8059" t="s">
        <v>48</v>
      </c>
      <c r="N8059" t="s">
        <v>49</v>
      </c>
      <c r="O8059">
        <f t="shared" si="125"/>
        <v>2015</v>
      </c>
    </row>
    <row r="8060" spans="1:15" x14ac:dyDescent="0.3">
      <c r="A8060" t="s">
        <v>8998</v>
      </c>
      <c r="B8060" s="7">
        <v>42244</v>
      </c>
      <c r="C8060" t="s">
        <v>688</v>
      </c>
      <c r="D8060" t="s">
        <v>2855</v>
      </c>
      <c r="E8060">
        <v>43.176000000000002</v>
      </c>
      <c r="F8060">
        <v>3</v>
      </c>
      <c r="G8060">
        <v>0.2</v>
      </c>
      <c r="H8060">
        <v>15.111599999999999</v>
      </c>
      <c r="I8060" t="s">
        <v>69</v>
      </c>
      <c r="J8060" t="s">
        <v>70</v>
      </c>
      <c r="K8060" t="s">
        <v>2856</v>
      </c>
      <c r="L8060" t="s">
        <v>47</v>
      </c>
      <c r="M8060" t="s">
        <v>48</v>
      </c>
      <c r="N8060" t="s">
        <v>49</v>
      </c>
      <c r="O8060">
        <f t="shared" si="125"/>
        <v>2015</v>
      </c>
    </row>
    <row r="8061" spans="1:15" x14ac:dyDescent="0.3">
      <c r="A8061" t="s">
        <v>8998</v>
      </c>
      <c r="B8061" s="7">
        <v>42244</v>
      </c>
      <c r="C8061" t="s">
        <v>688</v>
      </c>
      <c r="D8061" t="s">
        <v>3608</v>
      </c>
      <c r="E8061">
        <v>4.16</v>
      </c>
      <c r="F8061">
        <v>2</v>
      </c>
      <c r="G8061">
        <v>0</v>
      </c>
      <c r="H8061">
        <v>1.7472000000000001</v>
      </c>
      <c r="I8061" t="s">
        <v>32</v>
      </c>
      <c r="J8061" t="s">
        <v>63</v>
      </c>
      <c r="K8061" t="s">
        <v>1139</v>
      </c>
      <c r="L8061" t="s">
        <v>47</v>
      </c>
      <c r="M8061" t="s">
        <v>48</v>
      </c>
      <c r="N8061" t="s">
        <v>49</v>
      </c>
      <c r="O8061">
        <f t="shared" si="125"/>
        <v>2015</v>
      </c>
    </row>
    <row r="8062" spans="1:15" x14ac:dyDescent="0.3">
      <c r="A8062" t="s">
        <v>8999</v>
      </c>
      <c r="B8062" s="7">
        <v>42267</v>
      </c>
      <c r="C8062" t="s">
        <v>4389</v>
      </c>
      <c r="D8062" t="s">
        <v>1108</v>
      </c>
      <c r="E8062">
        <v>61.4</v>
      </c>
      <c r="F8062">
        <v>5</v>
      </c>
      <c r="G8062">
        <v>0</v>
      </c>
      <c r="H8062">
        <v>28.858000000000001</v>
      </c>
      <c r="I8062" t="s">
        <v>44</v>
      </c>
      <c r="J8062" t="s">
        <v>85</v>
      </c>
      <c r="K8062" t="s">
        <v>1109</v>
      </c>
      <c r="L8062" t="s">
        <v>137</v>
      </c>
      <c r="M8062" t="s">
        <v>243</v>
      </c>
      <c r="N8062" t="s">
        <v>1041</v>
      </c>
      <c r="O8062">
        <f t="shared" si="125"/>
        <v>2015</v>
      </c>
    </row>
    <row r="8063" spans="1:15" x14ac:dyDescent="0.3">
      <c r="A8063" t="s">
        <v>8999</v>
      </c>
      <c r="B8063" s="7">
        <v>42267</v>
      </c>
      <c r="C8063" t="s">
        <v>4389</v>
      </c>
      <c r="D8063" t="s">
        <v>4811</v>
      </c>
      <c r="E8063">
        <v>24.448</v>
      </c>
      <c r="F8063">
        <v>2</v>
      </c>
      <c r="G8063">
        <v>0.2</v>
      </c>
      <c r="H8063">
        <v>8.8623999999999992</v>
      </c>
      <c r="I8063" t="s">
        <v>44</v>
      </c>
      <c r="J8063" t="s">
        <v>73</v>
      </c>
      <c r="K8063" t="s">
        <v>4812</v>
      </c>
      <c r="L8063" t="s">
        <v>137</v>
      </c>
      <c r="M8063" t="s">
        <v>243</v>
      </c>
      <c r="N8063" t="s">
        <v>1041</v>
      </c>
      <c r="O8063">
        <f t="shared" si="125"/>
        <v>2015</v>
      </c>
    </row>
    <row r="8064" spans="1:15" x14ac:dyDescent="0.3">
      <c r="A8064" t="s">
        <v>9000</v>
      </c>
      <c r="B8064" s="7">
        <v>42681</v>
      </c>
      <c r="C8064" t="s">
        <v>4314</v>
      </c>
      <c r="D8064" t="s">
        <v>1732</v>
      </c>
      <c r="E8064">
        <v>263.95999999999998</v>
      </c>
      <c r="F8064">
        <v>4</v>
      </c>
      <c r="G8064">
        <v>0</v>
      </c>
      <c r="H8064">
        <v>71.269199999999998</v>
      </c>
      <c r="I8064" t="s">
        <v>69</v>
      </c>
      <c r="J8064" t="s">
        <v>70</v>
      </c>
      <c r="K8064" t="s">
        <v>1733</v>
      </c>
      <c r="L8064" t="s">
        <v>137</v>
      </c>
      <c r="M8064" t="s">
        <v>243</v>
      </c>
      <c r="N8064" t="s">
        <v>352</v>
      </c>
      <c r="O8064">
        <f t="shared" si="125"/>
        <v>2016</v>
      </c>
    </row>
    <row r="8065" spans="1:15" x14ac:dyDescent="0.3">
      <c r="A8065" t="s">
        <v>9000</v>
      </c>
      <c r="B8065" s="7">
        <v>42681</v>
      </c>
      <c r="C8065" t="s">
        <v>4314</v>
      </c>
      <c r="D8065" t="s">
        <v>4287</v>
      </c>
      <c r="E8065">
        <v>359.97</v>
      </c>
      <c r="F8065">
        <v>3</v>
      </c>
      <c r="G8065">
        <v>0</v>
      </c>
      <c r="H8065">
        <v>100.7916</v>
      </c>
      <c r="I8065" t="s">
        <v>69</v>
      </c>
      <c r="J8065" t="s">
        <v>70</v>
      </c>
      <c r="K8065" t="s">
        <v>4288</v>
      </c>
      <c r="L8065" t="s">
        <v>137</v>
      </c>
      <c r="M8065" t="s">
        <v>243</v>
      </c>
      <c r="N8065" t="s">
        <v>352</v>
      </c>
      <c r="O8065">
        <f t="shared" si="125"/>
        <v>2016</v>
      </c>
    </row>
    <row r="8066" spans="1:15" x14ac:dyDescent="0.3">
      <c r="A8066" t="s">
        <v>9000</v>
      </c>
      <c r="B8066" s="7">
        <v>42681</v>
      </c>
      <c r="C8066" t="s">
        <v>4314</v>
      </c>
      <c r="D8066" t="s">
        <v>4903</v>
      </c>
      <c r="E8066">
        <v>12.96</v>
      </c>
      <c r="F8066">
        <v>2</v>
      </c>
      <c r="G8066">
        <v>0</v>
      </c>
      <c r="H8066">
        <v>6.2207999999999997</v>
      </c>
      <c r="I8066" t="s">
        <v>44</v>
      </c>
      <c r="J8066" t="s">
        <v>85</v>
      </c>
      <c r="K8066" t="s">
        <v>4904</v>
      </c>
      <c r="L8066" t="s">
        <v>137</v>
      </c>
      <c r="M8066" t="s">
        <v>243</v>
      </c>
      <c r="N8066" t="s">
        <v>352</v>
      </c>
      <c r="O8066">
        <f t="shared" ref="O8066:O8129" si="126">YEAR(B8066)</f>
        <v>2016</v>
      </c>
    </row>
    <row r="8067" spans="1:15" x14ac:dyDescent="0.3">
      <c r="A8067" t="s">
        <v>9000</v>
      </c>
      <c r="B8067" s="7">
        <v>42681</v>
      </c>
      <c r="C8067" t="s">
        <v>4314</v>
      </c>
      <c r="D8067" t="s">
        <v>197</v>
      </c>
      <c r="E8067">
        <v>116.82</v>
      </c>
      <c r="F8067">
        <v>3</v>
      </c>
      <c r="G8067">
        <v>0</v>
      </c>
      <c r="H8067">
        <v>5.8410000000000002</v>
      </c>
      <c r="I8067" t="s">
        <v>44</v>
      </c>
      <c r="J8067" t="s">
        <v>58</v>
      </c>
      <c r="K8067" t="s">
        <v>198</v>
      </c>
      <c r="L8067" t="s">
        <v>137</v>
      </c>
      <c r="M8067" t="s">
        <v>243</v>
      </c>
      <c r="N8067" t="s">
        <v>352</v>
      </c>
      <c r="O8067">
        <f t="shared" si="126"/>
        <v>2016</v>
      </c>
    </row>
    <row r="8068" spans="1:15" x14ac:dyDescent="0.3">
      <c r="A8068" t="s">
        <v>9000</v>
      </c>
      <c r="B8068" s="7">
        <v>42681</v>
      </c>
      <c r="C8068" t="s">
        <v>4314</v>
      </c>
      <c r="D8068" t="s">
        <v>6246</v>
      </c>
      <c r="E8068">
        <v>276.78399999999999</v>
      </c>
      <c r="F8068">
        <v>2</v>
      </c>
      <c r="G8068">
        <v>0.2</v>
      </c>
      <c r="H8068">
        <v>89.954800000000006</v>
      </c>
      <c r="I8068" t="s">
        <v>44</v>
      </c>
      <c r="J8068" t="s">
        <v>73</v>
      </c>
      <c r="K8068" t="s">
        <v>6247</v>
      </c>
      <c r="L8068" t="s">
        <v>137</v>
      </c>
      <c r="M8068" t="s">
        <v>243</v>
      </c>
      <c r="N8068" t="s">
        <v>352</v>
      </c>
      <c r="O8068">
        <f t="shared" si="126"/>
        <v>2016</v>
      </c>
    </row>
    <row r="8069" spans="1:15" x14ac:dyDescent="0.3">
      <c r="A8069" t="s">
        <v>9001</v>
      </c>
      <c r="B8069" s="7">
        <v>42297</v>
      </c>
      <c r="C8069" t="s">
        <v>2721</v>
      </c>
      <c r="D8069" t="s">
        <v>1472</v>
      </c>
      <c r="E8069">
        <v>239.97</v>
      </c>
      <c r="F8069">
        <v>3</v>
      </c>
      <c r="G8069">
        <v>0</v>
      </c>
      <c r="H8069">
        <v>86.389200000000002</v>
      </c>
      <c r="I8069" t="s">
        <v>69</v>
      </c>
      <c r="J8069" t="s">
        <v>148</v>
      </c>
      <c r="K8069" t="s">
        <v>1473</v>
      </c>
      <c r="L8069" t="s">
        <v>47</v>
      </c>
      <c r="M8069" t="s">
        <v>48</v>
      </c>
      <c r="N8069" t="s">
        <v>120</v>
      </c>
      <c r="O8069">
        <f t="shared" si="126"/>
        <v>2015</v>
      </c>
    </row>
    <row r="8070" spans="1:15" x14ac:dyDescent="0.3">
      <c r="A8070" t="s">
        <v>9001</v>
      </c>
      <c r="B8070" s="7">
        <v>42297</v>
      </c>
      <c r="C8070" t="s">
        <v>2721</v>
      </c>
      <c r="D8070" t="s">
        <v>6091</v>
      </c>
      <c r="E8070">
        <v>16.02</v>
      </c>
      <c r="F8070">
        <v>6</v>
      </c>
      <c r="G8070">
        <v>0</v>
      </c>
      <c r="H8070">
        <v>6.0876000000000001</v>
      </c>
      <c r="I8070" t="s">
        <v>32</v>
      </c>
      <c r="J8070" t="s">
        <v>63</v>
      </c>
      <c r="K8070" t="s">
        <v>6092</v>
      </c>
      <c r="L8070" t="s">
        <v>47</v>
      </c>
      <c r="M8070" t="s">
        <v>48</v>
      </c>
      <c r="N8070" t="s">
        <v>120</v>
      </c>
      <c r="O8070">
        <f t="shared" si="126"/>
        <v>2015</v>
      </c>
    </row>
    <row r="8071" spans="1:15" x14ac:dyDescent="0.3">
      <c r="A8071" t="s">
        <v>9002</v>
      </c>
      <c r="B8071" s="7">
        <v>42736</v>
      </c>
      <c r="C8071" t="s">
        <v>416</v>
      </c>
      <c r="D8071" t="s">
        <v>1443</v>
      </c>
      <c r="E8071">
        <v>454.56</v>
      </c>
      <c r="F8071">
        <v>5</v>
      </c>
      <c r="G8071">
        <v>0.2</v>
      </c>
      <c r="H8071">
        <v>-107.958</v>
      </c>
      <c r="I8071" t="s">
        <v>44</v>
      </c>
      <c r="J8071" t="s">
        <v>58</v>
      </c>
      <c r="K8071" t="s">
        <v>1444</v>
      </c>
      <c r="L8071" t="s">
        <v>99</v>
      </c>
      <c r="M8071" t="s">
        <v>100</v>
      </c>
      <c r="N8071" t="s">
        <v>1490</v>
      </c>
      <c r="O8071">
        <f t="shared" si="126"/>
        <v>2017</v>
      </c>
    </row>
    <row r="8072" spans="1:15" x14ac:dyDescent="0.3">
      <c r="A8072" t="s">
        <v>9002</v>
      </c>
      <c r="B8072" s="7">
        <v>42736</v>
      </c>
      <c r="C8072" t="s">
        <v>416</v>
      </c>
      <c r="D8072" t="s">
        <v>5435</v>
      </c>
      <c r="E8072">
        <v>141.41999999999999</v>
      </c>
      <c r="F8072">
        <v>5</v>
      </c>
      <c r="G8072">
        <v>0.6</v>
      </c>
      <c r="H8072">
        <v>-187.38149999999999</v>
      </c>
      <c r="I8072" t="s">
        <v>32</v>
      </c>
      <c r="J8072" t="s">
        <v>63</v>
      </c>
      <c r="K8072" t="s">
        <v>5436</v>
      </c>
      <c r="L8072" t="s">
        <v>99</v>
      </c>
      <c r="M8072" t="s">
        <v>100</v>
      </c>
      <c r="N8072" t="s">
        <v>1490</v>
      </c>
      <c r="O8072">
        <f t="shared" si="126"/>
        <v>2017</v>
      </c>
    </row>
    <row r="8073" spans="1:15" x14ac:dyDescent="0.3">
      <c r="A8073" t="s">
        <v>9002</v>
      </c>
      <c r="B8073" s="7">
        <v>42736</v>
      </c>
      <c r="C8073" t="s">
        <v>416</v>
      </c>
      <c r="D8073" t="s">
        <v>2181</v>
      </c>
      <c r="E8073">
        <v>310.74400000000003</v>
      </c>
      <c r="F8073">
        <v>4</v>
      </c>
      <c r="G8073">
        <v>0.3</v>
      </c>
      <c r="H8073">
        <v>-26.635200000000001</v>
      </c>
      <c r="I8073" t="s">
        <v>32</v>
      </c>
      <c r="J8073" t="s">
        <v>39</v>
      </c>
      <c r="K8073" t="s">
        <v>2182</v>
      </c>
      <c r="L8073" t="s">
        <v>99</v>
      </c>
      <c r="M8073" t="s">
        <v>100</v>
      </c>
      <c r="N8073" t="s">
        <v>1490</v>
      </c>
      <c r="O8073">
        <f t="shared" si="126"/>
        <v>2017</v>
      </c>
    </row>
    <row r="8074" spans="1:15" x14ac:dyDescent="0.3">
      <c r="A8074" t="s">
        <v>9002</v>
      </c>
      <c r="B8074" s="7">
        <v>42736</v>
      </c>
      <c r="C8074" t="s">
        <v>416</v>
      </c>
      <c r="D8074" t="s">
        <v>2413</v>
      </c>
      <c r="E8074">
        <v>12.736000000000001</v>
      </c>
      <c r="F8074">
        <v>4</v>
      </c>
      <c r="G8074">
        <v>0.2</v>
      </c>
      <c r="H8074">
        <v>2.2288000000000001</v>
      </c>
      <c r="I8074" t="s">
        <v>44</v>
      </c>
      <c r="J8074" t="s">
        <v>66</v>
      </c>
      <c r="K8074" t="s">
        <v>2414</v>
      </c>
      <c r="L8074" t="s">
        <v>99</v>
      </c>
      <c r="M8074" t="s">
        <v>100</v>
      </c>
      <c r="N8074" t="s">
        <v>1490</v>
      </c>
      <c r="O8074">
        <f t="shared" si="126"/>
        <v>2017</v>
      </c>
    </row>
    <row r="8075" spans="1:15" x14ac:dyDescent="0.3">
      <c r="A8075" t="s">
        <v>9002</v>
      </c>
      <c r="B8075" s="7">
        <v>42736</v>
      </c>
      <c r="C8075" t="s">
        <v>416</v>
      </c>
      <c r="D8075" t="s">
        <v>2146</v>
      </c>
      <c r="E8075">
        <v>6.47</v>
      </c>
      <c r="F8075">
        <v>5</v>
      </c>
      <c r="G8075">
        <v>0.8</v>
      </c>
      <c r="H8075">
        <v>-9.7050000000000001</v>
      </c>
      <c r="I8075" t="s">
        <v>44</v>
      </c>
      <c r="J8075" t="s">
        <v>73</v>
      </c>
      <c r="K8075" t="s">
        <v>2147</v>
      </c>
      <c r="L8075" t="s">
        <v>99</v>
      </c>
      <c r="M8075" t="s">
        <v>100</v>
      </c>
      <c r="N8075" t="s">
        <v>1490</v>
      </c>
      <c r="O8075">
        <f t="shared" si="126"/>
        <v>2017</v>
      </c>
    </row>
    <row r="8076" spans="1:15" x14ac:dyDescent="0.3">
      <c r="A8076" t="s">
        <v>9002</v>
      </c>
      <c r="B8076" s="7">
        <v>42736</v>
      </c>
      <c r="C8076" t="s">
        <v>416</v>
      </c>
      <c r="D8076" t="s">
        <v>702</v>
      </c>
      <c r="E8076">
        <v>13.747999999999999</v>
      </c>
      <c r="F8076">
        <v>14</v>
      </c>
      <c r="G8076">
        <v>0.8</v>
      </c>
      <c r="H8076">
        <v>-22.684200000000001</v>
      </c>
      <c r="I8076" t="s">
        <v>44</v>
      </c>
      <c r="J8076" t="s">
        <v>73</v>
      </c>
      <c r="K8076" t="s">
        <v>703</v>
      </c>
      <c r="L8076" t="s">
        <v>99</v>
      </c>
      <c r="M8076" t="s">
        <v>100</v>
      </c>
      <c r="N8076" t="s">
        <v>1490</v>
      </c>
      <c r="O8076">
        <f t="shared" si="126"/>
        <v>2017</v>
      </c>
    </row>
    <row r="8077" spans="1:15" x14ac:dyDescent="0.3">
      <c r="A8077" t="s">
        <v>9002</v>
      </c>
      <c r="B8077" s="7">
        <v>42736</v>
      </c>
      <c r="C8077" t="s">
        <v>416</v>
      </c>
      <c r="D8077" t="s">
        <v>1756</v>
      </c>
      <c r="E8077">
        <v>15.224</v>
      </c>
      <c r="F8077">
        <v>2</v>
      </c>
      <c r="G8077">
        <v>0.8</v>
      </c>
      <c r="H8077">
        <v>-38.821199999999997</v>
      </c>
      <c r="I8077" t="s">
        <v>44</v>
      </c>
      <c r="J8077" t="s">
        <v>76</v>
      </c>
      <c r="K8077" t="s">
        <v>1757</v>
      </c>
      <c r="L8077" t="s">
        <v>99</v>
      </c>
      <c r="M8077" t="s">
        <v>100</v>
      </c>
      <c r="N8077" t="s">
        <v>1490</v>
      </c>
      <c r="O8077">
        <f t="shared" si="126"/>
        <v>2017</v>
      </c>
    </row>
    <row r="8078" spans="1:15" x14ac:dyDescent="0.3">
      <c r="A8078" t="s">
        <v>9003</v>
      </c>
      <c r="B8078" s="7">
        <v>42178</v>
      </c>
      <c r="C8078" t="s">
        <v>4466</v>
      </c>
      <c r="D8078" t="s">
        <v>2215</v>
      </c>
      <c r="E8078">
        <v>27.42</v>
      </c>
      <c r="F8078">
        <v>3</v>
      </c>
      <c r="G8078">
        <v>0</v>
      </c>
      <c r="H8078">
        <v>9.3228000000000009</v>
      </c>
      <c r="I8078" t="s">
        <v>32</v>
      </c>
      <c r="J8078" t="s">
        <v>63</v>
      </c>
      <c r="K8078" t="s">
        <v>2216</v>
      </c>
      <c r="L8078" t="s">
        <v>35</v>
      </c>
      <c r="M8078" t="s">
        <v>1129</v>
      </c>
      <c r="N8078" t="s">
        <v>9004</v>
      </c>
      <c r="O8078">
        <f t="shared" si="126"/>
        <v>2015</v>
      </c>
    </row>
    <row r="8079" spans="1:15" x14ac:dyDescent="0.3">
      <c r="A8079" t="s">
        <v>9003</v>
      </c>
      <c r="B8079" s="7">
        <v>42178</v>
      </c>
      <c r="C8079" t="s">
        <v>4466</v>
      </c>
      <c r="D8079" t="s">
        <v>3066</v>
      </c>
      <c r="E8079">
        <v>165.98</v>
      </c>
      <c r="F8079">
        <v>1</v>
      </c>
      <c r="G8079">
        <v>0</v>
      </c>
      <c r="H8079">
        <v>74.691000000000003</v>
      </c>
      <c r="I8079" t="s">
        <v>44</v>
      </c>
      <c r="J8079" t="s">
        <v>73</v>
      </c>
      <c r="K8079" t="s">
        <v>3067</v>
      </c>
      <c r="L8079" t="s">
        <v>35</v>
      </c>
      <c r="M8079" t="s">
        <v>1129</v>
      </c>
      <c r="N8079" t="s">
        <v>9004</v>
      </c>
      <c r="O8079">
        <f t="shared" si="126"/>
        <v>2015</v>
      </c>
    </row>
    <row r="8080" spans="1:15" x14ac:dyDescent="0.3">
      <c r="A8080" t="s">
        <v>9003</v>
      </c>
      <c r="B8080" s="7">
        <v>42178</v>
      </c>
      <c r="C8080" t="s">
        <v>4466</v>
      </c>
      <c r="D8080" t="s">
        <v>5011</v>
      </c>
      <c r="E8080">
        <v>75</v>
      </c>
      <c r="F8080">
        <v>3</v>
      </c>
      <c r="G8080">
        <v>0</v>
      </c>
      <c r="H8080">
        <v>18</v>
      </c>
      <c r="I8080" t="s">
        <v>69</v>
      </c>
      <c r="J8080" t="s">
        <v>148</v>
      </c>
      <c r="K8080" t="s">
        <v>5012</v>
      </c>
      <c r="L8080" t="s">
        <v>35</v>
      </c>
      <c r="M8080" t="s">
        <v>1129</v>
      </c>
      <c r="N8080" t="s">
        <v>9004</v>
      </c>
      <c r="O8080">
        <f t="shared" si="126"/>
        <v>2015</v>
      </c>
    </row>
    <row r="8081" spans="1:15" x14ac:dyDescent="0.3">
      <c r="A8081" t="s">
        <v>9005</v>
      </c>
      <c r="B8081" s="7">
        <v>42696</v>
      </c>
      <c r="C8081" t="s">
        <v>2977</v>
      </c>
      <c r="D8081" t="s">
        <v>1062</v>
      </c>
      <c r="E8081">
        <v>134.27199999999999</v>
      </c>
      <c r="F8081">
        <v>8</v>
      </c>
      <c r="G8081">
        <v>0.2</v>
      </c>
      <c r="H8081">
        <v>46.995199999999997</v>
      </c>
      <c r="I8081" t="s">
        <v>44</v>
      </c>
      <c r="J8081" t="s">
        <v>73</v>
      </c>
      <c r="K8081" t="s">
        <v>1063</v>
      </c>
      <c r="L8081" t="s">
        <v>137</v>
      </c>
      <c r="M8081" t="s">
        <v>243</v>
      </c>
      <c r="N8081" t="s">
        <v>244</v>
      </c>
      <c r="O8081">
        <f t="shared" si="126"/>
        <v>2016</v>
      </c>
    </row>
    <row r="8082" spans="1:15" x14ac:dyDescent="0.3">
      <c r="A8082" t="s">
        <v>9006</v>
      </c>
      <c r="B8082" s="7">
        <v>42303</v>
      </c>
      <c r="C8082" t="s">
        <v>895</v>
      </c>
      <c r="D8082" t="s">
        <v>3198</v>
      </c>
      <c r="E8082">
        <v>146.54400000000001</v>
      </c>
      <c r="F8082">
        <v>6</v>
      </c>
      <c r="G8082">
        <v>0.2</v>
      </c>
      <c r="H8082">
        <v>47.626800000000003</v>
      </c>
      <c r="I8082" t="s">
        <v>44</v>
      </c>
      <c r="J8082" t="s">
        <v>45</v>
      </c>
      <c r="K8082" t="s">
        <v>3199</v>
      </c>
      <c r="L8082" t="s">
        <v>47</v>
      </c>
      <c r="M8082" t="s">
        <v>378</v>
      </c>
      <c r="N8082" t="s">
        <v>290</v>
      </c>
      <c r="O8082">
        <f t="shared" si="126"/>
        <v>2015</v>
      </c>
    </row>
    <row r="8083" spans="1:15" x14ac:dyDescent="0.3">
      <c r="A8083" t="s">
        <v>9006</v>
      </c>
      <c r="B8083" s="7">
        <v>42303</v>
      </c>
      <c r="C8083" t="s">
        <v>895</v>
      </c>
      <c r="D8083" t="s">
        <v>7741</v>
      </c>
      <c r="E8083">
        <v>131.904</v>
      </c>
      <c r="F8083">
        <v>3</v>
      </c>
      <c r="G8083">
        <v>0.2</v>
      </c>
      <c r="H8083">
        <v>47.815199999999997</v>
      </c>
      <c r="I8083" t="s">
        <v>44</v>
      </c>
      <c r="J8083" t="s">
        <v>85</v>
      </c>
      <c r="K8083" t="s">
        <v>7742</v>
      </c>
      <c r="L8083" t="s">
        <v>47</v>
      </c>
      <c r="M8083" t="s">
        <v>378</v>
      </c>
      <c r="N8083" t="s">
        <v>290</v>
      </c>
      <c r="O8083">
        <f t="shared" si="126"/>
        <v>2015</v>
      </c>
    </row>
    <row r="8084" spans="1:15" x14ac:dyDescent="0.3">
      <c r="A8084" t="s">
        <v>9006</v>
      </c>
      <c r="B8084" s="7">
        <v>42303</v>
      </c>
      <c r="C8084" t="s">
        <v>895</v>
      </c>
      <c r="D8084" t="s">
        <v>1851</v>
      </c>
      <c r="E8084">
        <v>203.88</v>
      </c>
      <c r="F8084">
        <v>5</v>
      </c>
      <c r="G8084">
        <v>0.2</v>
      </c>
      <c r="H8084">
        <v>20.388000000000002</v>
      </c>
      <c r="I8084" t="s">
        <v>44</v>
      </c>
      <c r="J8084" t="s">
        <v>76</v>
      </c>
      <c r="K8084" t="s">
        <v>1852</v>
      </c>
      <c r="L8084" t="s">
        <v>47</v>
      </c>
      <c r="M8084" t="s">
        <v>378</v>
      </c>
      <c r="N8084" t="s">
        <v>290</v>
      </c>
      <c r="O8084">
        <f t="shared" si="126"/>
        <v>2015</v>
      </c>
    </row>
    <row r="8085" spans="1:15" x14ac:dyDescent="0.3">
      <c r="A8085" t="s">
        <v>9006</v>
      </c>
      <c r="B8085" s="7">
        <v>42303</v>
      </c>
      <c r="C8085" t="s">
        <v>895</v>
      </c>
      <c r="D8085" t="s">
        <v>4619</v>
      </c>
      <c r="E8085">
        <v>14.301</v>
      </c>
      <c r="F8085">
        <v>7</v>
      </c>
      <c r="G8085">
        <v>0.7</v>
      </c>
      <c r="H8085">
        <v>-10.487399999999999</v>
      </c>
      <c r="I8085" t="s">
        <v>44</v>
      </c>
      <c r="J8085" t="s">
        <v>73</v>
      </c>
      <c r="K8085" t="s">
        <v>4620</v>
      </c>
      <c r="L8085" t="s">
        <v>47</v>
      </c>
      <c r="M8085" t="s">
        <v>378</v>
      </c>
      <c r="N8085" t="s">
        <v>290</v>
      </c>
      <c r="O8085">
        <f t="shared" si="126"/>
        <v>2015</v>
      </c>
    </row>
    <row r="8086" spans="1:15" x14ac:dyDescent="0.3">
      <c r="A8086" t="s">
        <v>9006</v>
      </c>
      <c r="B8086" s="7">
        <v>42303</v>
      </c>
      <c r="C8086" t="s">
        <v>895</v>
      </c>
      <c r="D8086" t="s">
        <v>1495</v>
      </c>
      <c r="E8086">
        <v>718.64</v>
      </c>
      <c r="F8086">
        <v>10</v>
      </c>
      <c r="G8086">
        <v>0.2</v>
      </c>
      <c r="H8086">
        <v>-161.69399999999999</v>
      </c>
      <c r="I8086" t="s">
        <v>44</v>
      </c>
      <c r="J8086" t="s">
        <v>58</v>
      </c>
      <c r="K8086" t="s">
        <v>1496</v>
      </c>
      <c r="L8086" t="s">
        <v>47</v>
      </c>
      <c r="M8086" t="s">
        <v>378</v>
      </c>
      <c r="N8086" t="s">
        <v>290</v>
      </c>
      <c r="O8086">
        <f t="shared" si="126"/>
        <v>2015</v>
      </c>
    </row>
    <row r="8087" spans="1:15" x14ac:dyDescent="0.3">
      <c r="A8087" t="s">
        <v>9007</v>
      </c>
      <c r="B8087" s="7">
        <v>42663</v>
      </c>
      <c r="C8087" t="s">
        <v>9008</v>
      </c>
      <c r="D8087" t="s">
        <v>1362</v>
      </c>
      <c r="E8087">
        <v>61.1</v>
      </c>
      <c r="F8087">
        <v>5</v>
      </c>
      <c r="G8087">
        <v>0</v>
      </c>
      <c r="H8087">
        <v>18.329999999999998</v>
      </c>
      <c r="I8087" t="s">
        <v>32</v>
      </c>
      <c r="J8087" t="s">
        <v>63</v>
      </c>
      <c r="K8087" t="s">
        <v>1363</v>
      </c>
      <c r="L8087" t="s">
        <v>35</v>
      </c>
      <c r="M8087" t="s">
        <v>289</v>
      </c>
      <c r="N8087" t="s">
        <v>1001</v>
      </c>
      <c r="O8087">
        <f t="shared" si="126"/>
        <v>2016</v>
      </c>
    </row>
    <row r="8088" spans="1:15" x14ac:dyDescent="0.3">
      <c r="A8088" t="s">
        <v>9009</v>
      </c>
      <c r="B8088" s="7">
        <v>42853</v>
      </c>
      <c r="C8088" t="s">
        <v>5704</v>
      </c>
      <c r="D8088" t="s">
        <v>4546</v>
      </c>
      <c r="E8088">
        <v>28.08</v>
      </c>
      <c r="F8088">
        <v>3</v>
      </c>
      <c r="G8088">
        <v>0.2</v>
      </c>
      <c r="H8088">
        <v>5.2649999999999997</v>
      </c>
      <c r="I8088" t="s">
        <v>44</v>
      </c>
      <c r="J8088" t="s">
        <v>76</v>
      </c>
      <c r="K8088" t="s">
        <v>4547</v>
      </c>
      <c r="L8088" t="s">
        <v>35</v>
      </c>
      <c r="M8088" t="s">
        <v>87</v>
      </c>
      <c r="N8088" t="s">
        <v>466</v>
      </c>
      <c r="O8088">
        <f t="shared" si="126"/>
        <v>2017</v>
      </c>
    </row>
    <row r="8089" spans="1:15" x14ac:dyDescent="0.3">
      <c r="A8089" t="s">
        <v>9010</v>
      </c>
      <c r="B8089" s="7">
        <v>42642</v>
      </c>
      <c r="C8089" t="s">
        <v>5542</v>
      </c>
      <c r="D8089" t="s">
        <v>2874</v>
      </c>
      <c r="E8089">
        <v>10.496</v>
      </c>
      <c r="F8089">
        <v>4</v>
      </c>
      <c r="G8089">
        <v>0.2</v>
      </c>
      <c r="H8089">
        <v>1.1808000000000001</v>
      </c>
      <c r="I8089" t="s">
        <v>44</v>
      </c>
      <c r="J8089" t="s">
        <v>66</v>
      </c>
      <c r="K8089" t="s">
        <v>2875</v>
      </c>
      <c r="L8089" t="s">
        <v>47</v>
      </c>
      <c r="M8089" t="s">
        <v>281</v>
      </c>
      <c r="N8089" t="s">
        <v>7027</v>
      </c>
      <c r="O8089">
        <f t="shared" si="126"/>
        <v>2016</v>
      </c>
    </row>
    <row r="8090" spans="1:15" x14ac:dyDescent="0.3">
      <c r="A8090" t="s">
        <v>9011</v>
      </c>
      <c r="B8090" s="7">
        <v>42195</v>
      </c>
      <c r="C8090" t="s">
        <v>1212</v>
      </c>
      <c r="D8090" t="s">
        <v>2363</v>
      </c>
      <c r="E8090">
        <v>39.92</v>
      </c>
      <c r="F8090">
        <v>2</v>
      </c>
      <c r="G8090">
        <v>0.2</v>
      </c>
      <c r="H8090">
        <v>12.974</v>
      </c>
      <c r="I8090" t="s">
        <v>44</v>
      </c>
      <c r="J8090" t="s">
        <v>73</v>
      </c>
      <c r="K8090" t="s">
        <v>2364</v>
      </c>
      <c r="L8090" t="s">
        <v>47</v>
      </c>
      <c r="M8090" t="s">
        <v>48</v>
      </c>
      <c r="N8090" t="s">
        <v>4333</v>
      </c>
      <c r="O8090">
        <f t="shared" si="126"/>
        <v>2015</v>
      </c>
    </row>
    <row r="8091" spans="1:15" x14ac:dyDescent="0.3">
      <c r="A8091" t="s">
        <v>9012</v>
      </c>
      <c r="B8091" s="7">
        <v>42223</v>
      </c>
      <c r="C8091" t="s">
        <v>2721</v>
      </c>
      <c r="D8091" t="s">
        <v>131</v>
      </c>
      <c r="E8091">
        <v>77.58</v>
      </c>
      <c r="F8091">
        <v>9</v>
      </c>
      <c r="G8091">
        <v>0</v>
      </c>
      <c r="H8091">
        <v>20.1708</v>
      </c>
      <c r="I8091" t="s">
        <v>44</v>
      </c>
      <c r="J8091" t="s">
        <v>76</v>
      </c>
      <c r="K8091" t="s">
        <v>132</v>
      </c>
      <c r="L8091" t="s">
        <v>137</v>
      </c>
      <c r="M8091" t="s">
        <v>2405</v>
      </c>
      <c r="N8091" t="s">
        <v>3961</v>
      </c>
      <c r="O8091">
        <f t="shared" si="126"/>
        <v>2015</v>
      </c>
    </row>
    <row r="8092" spans="1:15" x14ac:dyDescent="0.3">
      <c r="A8092" t="s">
        <v>9013</v>
      </c>
      <c r="B8092" s="7">
        <v>41980</v>
      </c>
      <c r="C8092" t="s">
        <v>2598</v>
      </c>
      <c r="D8092" t="s">
        <v>5250</v>
      </c>
      <c r="E8092">
        <v>269.36</v>
      </c>
      <c r="F8092">
        <v>7</v>
      </c>
      <c r="G8092">
        <v>0</v>
      </c>
      <c r="H8092">
        <v>70.033600000000007</v>
      </c>
      <c r="I8092" t="s">
        <v>44</v>
      </c>
      <c r="J8092" t="s">
        <v>58</v>
      </c>
      <c r="K8092" t="s">
        <v>5251</v>
      </c>
      <c r="L8092" t="s">
        <v>47</v>
      </c>
      <c r="M8092" t="s">
        <v>93</v>
      </c>
      <c r="N8092" t="s">
        <v>94</v>
      </c>
      <c r="O8092">
        <f t="shared" si="126"/>
        <v>2014</v>
      </c>
    </row>
    <row r="8093" spans="1:15" x14ac:dyDescent="0.3">
      <c r="A8093" t="s">
        <v>9014</v>
      </c>
      <c r="B8093" s="7">
        <v>42348</v>
      </c>
      <c r="C8093" t="s">
        <v>2640</v>
      </c>
      <c r="D8093" t="s">
        <v>2564</v>
      </c>
      <c r="E8093">
        <v>5.76</v>
      </c>
      <c r="F8093">
        <v>2</v>
      </c>
      <c r="G8093">
        <v>0</v>
      </c>
      <c r="H8093">
        <v>2.8224</v>
      </c>
      <c r="I8093" t="s">
        <v>44</v>
      </c>
      <c r="J8093" t="s">
        <v>45</v>
      </c>
      <c r="K8093" t="s">
        <v>2565</v>
      </c>
      <c r="L8093" t="s">
        <v>47</v>
      </c>
      <c r="M8093" t="s">
        <v>48</v>
      </c>
      <c r="N8093" t="s">
        <v>120</v>
      </c>
      <c r="O8093">
        <f t="shared" si="126"/>
        <v>2015</v>
      </c>
    </row>
    <row r="8094" spans="1:15" x14ac:dyDescent="0.3">
      <c r="A8094" t="s">
        <v>9015</v>
      </c>
      <c r="B8094" s="7">
        <v>43047</v>
      </c>
      <c r="C8094" t="s">
        <v>5523</v>
      </c>
      <c r="D8094" t="s">
        <v>3234</v>
      </c>
      <c r="E8094">
        <v>109.9</v>
      </c>
      <c r="F8094">
        <v>5</v>
      </c>
      <c r="G8094">
        <v>0</v>
      </c>
      <c r="H8094">
        <v>32.97</v>
      </c>
      <c r="I8094" t="s">
        <v>44</v>
      </c>
      <c r="J8094" t="s">
        <v>66</v>
      </c>
      <c r="K8094" t="s">
        <v>3235</v>
      </c>
      <c r="L8094" t="s">
        <v>137</v>
      </c>
      <c r="M8094" t="s">
        <v>243</v>
      </c>
      <c r="N8094" t="s">
        <v>244</v>
      </c>
      <c r="O8094">
        <f t="shared" si="126"/>
        <v>2017</v>
      </c>
    </row>
    <row r="8095" spans="1:15" x14ac:dyDescent="0.3">
      <c r="A8095" t="s">
        <v>9016</v>
      </c>
      <c r="B8095" s="7">
        <v>42943</v>
      </c>
      <c r="C8095" t="s">
        <v>4583</v>
      </c>
      <c r="D8095" t="s">
        <v>2540</v>
      </c>
      <c r="E8095">
        <v>23.88</v>
      </c>
      <c r="F8095">
        <v>3</v>
      </c>
      <c r="G8095">
        <v>0</v>
      </c>
      <c r="H8095">
        <v>10.507199999999999</v>
      </c>
      <c r="I8095" t="s">
        <v>32</v>
      </c>
      <c r="J8095" t="s">
        <v>63</v>
      </c>
      <c r="K8095" t="s">
        <v>816</v>
      </c>
      <c r="L8095" t="s">
        <v>47</v>
      </c>
      <c r="M8095" t="s">
        <v>93</v>
      </c>
      <c r="N8095" t="s">
        <v>94</v>
      </c>
      <c r="O8095">
        <f t="shared" si="126"/>
        <v>2017</v>
      </c>
    </row>
    <row r="8096" spans="1:15" x14ac:dyDescent="0.3">
      <c r="A8096" t="s">
        <v>9016</v>
      </c>
      <c r="B8096" s="7">
        <v>42943</v>
      </c>
      <c r="C8096" t="s">
        <v>4583</v>
      </c>
      <c r="D8096" t="s">
        <v>4472</v>
      </c>
      <c r="E8096">
        <v>26.2</v>
      </c>
      <c r="F8096">
        <v>4</v>
      </c>
      <c r="G8096">
        <v>0</v>
      </c>
      <c r="H8096">
        <v>12.052</v>
      </c>
      <c r="I8096" t="s">
        <v>44</v>
      </c>
      <c r="J8096" t="s">
        <v>85</v>
      </c>
      <c r="K8096" t="s">
        <v>4473</v>
      </c>
      <c r="L8096" t="s">
        <v>47</v>
      </c>
      <c r="M8096" t="s">
        <v>93</v>
      </c>
      <c r="N8096" t="s">
        <v>94</v>
      </c>
      <c r="O8096">
        <f t="shared" si="126"/>
        <v>2017</v>
      </c>
    </row>
    <row r="8097" spans="1:15" x14ac:dyDescent="0.3">
      <c r="A8097" t="s">
        <v>9016</v>
      </c>
      <c r="B8097" s="7">
        <v>42943</v>
      </c>
      <c r="C8097" t="s">
        <v>4583</v>
      </c>
      <c r="D8097" t="s">
        <v>4658</v>
      </c>
      <c r="E8097">
        <v>12.96</v>
      </c>
      <c r="F8097">
        <v>2</v>
      </c>
      <c r="G8097">
        <v>0</v>
      </c>
      <c r="H8097">
        <v>6.2207999999999997</v>
      </c>
      <c r="I8097" t="s">
        <v>44</v>
      </c>
      <c r="J8097" t="s">
        <v>85</v>
      </c>
      <c r="K8097" t="s">
        <v>4659</v>
      </c>
      <c r="L8097" t="s">
        <v>47</v>
      </c>
      <c r="M8097" t="s">
        <v>93</v>
      </c>
      <c r="N8097" t="s">
        <v>94</v>
      </c>
      <c r="O8097">
        <f t="shared" si="126"/>
        <v>2017</v>
      </c>
    </row>
    <row r="8098" spans="1:15" x14ac:dyDescent="0.3">
      <c r="A8098" t="s">
        <v>9016</v>
      </c>
      <c r="B8098" s="7">
        <v>42943</v>
      </c>
      <c r="C8098" t="s">
        <v>4583</v>
      </c>
      <c r="D8098" t="s">
        <v>1501</v>
      </c>
      <c r="E8098">
        <v>234.95</v>
      </c>
      <c r="F8098">
        <v>5</v>
      </c>
      <c r="G8098">
        <v>0</v>
      </c>
      <c r="H8098">
        <v>32.893000000000001</v>
      </c>
      <c r="I8098" t="s">
        <v>69</v>
      </c>
      <c r="J8098" t="s">
        <v>148</v>
      </c>
      <c r="K8098" t="s">
        <v>1502</v>
      </c>
      <c r="L8098" t="s">
        <v>47</v>
      </c>
      <c r="M8098" t="s">
        <v>93</v>
      </c>
      <c r="N8098" t="s">
        <v>94</v>
      </c>
      <c r="O8098">
        <f t="shared" si="126"/>
        <v>2017</v>
      </c>
    </row>
    <row r="8099" spans="1:15" x14ac:dyDescent="0.3">
      <c r="A8099" t="s">
        <v>9017</v>
      </c>
      <c r="B8099" s="7">
        <v>43097</v>
      </c>
      <c r="C8099" t="s">
        <v>4708</v>
      </c>
      <c r="D8099" t="s">
        <v>1366</v>
      </c>
      <c r="E8099">
        <v>118.25</v>
      </c>
      <c r="F8099">
        <v>5</v>
      </c>
      <c r="G8099">
        <v>0</v>
      </c>
      <c r="H8099">
        <v>34.292499999999997</v>
      </c>
      <c r="I8099" t="s">
        <v>44</v>
      </c>
      <c r="J8099" t="s">
        <v>58</v>
      </c>
      <c r="K8099" t="s">
        <v>1367</v>
      </c>
      <c r="L8099" t="s">
        <v>47</v>
      </c>
      <c r="M8099" t="s">
        <v>592</v>
      </c>
      <c r="N8099" t="s">
        <v>4845</v>
      </c>
      <c r="O8099">
        <f t="shared" si="126"/>
        <v>2017</v>
      </c>
    </row>
    <row r="8100" spans="1:15" x14ac:dyDescent="0.3">
      <c r="A8100" t="s">
        <v>9017</v>
      </c>
      <c r="B8100" s="7">
        <v>43097</v>
      </c>
      <c r="C8100" t="s">
        <v>4708</v>
      </c>
      <c r="D8100" t="s">
        <v>5310</v>
      </c>
      <c r="E8100">
        <v>4.28</v>
      </c>
      <c r="F8100">
        <v>1</v>
      </c>
      <c r="G8100">
        <v>0</v>
      </c>
      <c r="H8100">
        <v>1.9259999999999999</v>
      </c>
      <c r="I8100" t="s">
        <v>44</v>
      </c>
      <c r="J8100" t="s">
        <v>85</v>
      </c>
      <c r="K8100" t="s">
        <v>5311</v>
      </c>
      <c r="L8100" t="s">
        <v>47</v>
      </c>
      <c r="M8100" t="s">
        <v>592</v>
      </c>
      <c r="N8100" t="s">
        <v>4845</v>
      </c>
      <c r="O8100">
        <f t="shared" si="126"/>
        <v>2017</v>
      </c>
    </row>
    <row r="8101" spans="1:15" x14ac:dyDescent="0.3">
      <c r="A8101" t="s">
        <v>9018</v>
      </c>
      <c r="B8101" s="7">
        <v>42439</v>
      </c>
      <c r="C8101" t="s">
        <v>4335</v>
      </c>
      <c r="D8101" t="s">
        <v>3656</v>
      </c>
      <c r="E8101">
        <v>26.85</v>
      </c>
      <c r="F8101">
        <v>3</v>
      </c>
      <c r="G8101">
        <v>0</v>
      </c>
      <c r="H8101">
        <v>5.1014999999999997</v>
      </c>
      <c r="I8101" t="s">
        <v>69</v>
      </c>
      <c r="J8101" t="s">
        <v>148</v>
      </c>
      <c r="K8101" t="s">
        <v>3657</v>
      </c>
      <c r="L8101" t="s">
        <v>47</v>
      </c>
      <c r="M8101" t="s">
        <v>48</v>
      </c>
      <c r="N8101" t="s">
        <v>49</v>
      </c>
      <c r="O8101">
        <f t="shared" si="126"/>
        <v>2016</v>
      </c>
    </row>
    <row r="8102" spans="1:15" x14ac:dyDescent="0.3">
      <c r="A8102" t="s">
        <v>9018</v>
      </c>
      <c r="B8102" s="7">
        <v>42439</v>
      </c>
      <c r="C8102" t="s">
        <v>4335</v>
      </c>
      <c r="D8102" t="s">
        <v>9019</v>
      </c>
      <c r="E8102">
        <v>3357.6</v>
      </c>
      <c r="F8102">
        <v>3</v>
      </c>
      <c r="G8102">
        <v>0.2</v>
      </c>
      <c r="H8102">
        <v>377.73</v>
      </c>
      <c r="I8102" t="s">
        <v>69</v>
      </c>
      <c r="J8102" t="s">
        <v>604</v>
      </c>
      <c r="K8102" t="s">
        <v>9020</v>
      </c>
      <c r="L8102" t="s">
        <v>47</v>
      </c>
      <c r="M8102" t="s">
        <v>48</v>
      </c>
      <c r="N8102" t="s">
        <v>49</v>
      </c>
      <c r="O8102">
        <f t="shared" si="126"/>
        <v>2016</v>
      </c>
    </row>
    <row r="8103" spans="1:15" x14ac:dyDescent="0.3">
      <c r="A8103" t="s">
        <v>9021</v>
      </c>
      <c r="B8103" s="7">
        <v>42146</v>
      </c>
      <c r="C8103" t="s">
        <v>7564</v>
      </c>
      <c r="D8103" t="s">
        <v>2120</v>
      </c>
      <c r="E8103">
        <v>8.26</v>
      </c>
      <c r="F8103">
        <v>2</v>
      </c>
      <c r="G8103">
        <v>0</v>
      </c>
      <c r="H8103">
        <v>3.7995999999999999</v>
      </c>
      <c r="I8103" t="s">
        <v>44</v>
      </c>
      <c r="J8103" t="s">
        <v>45</v>
      </c>
      <c r="K8103" t="s">
        <v>2121</v>
      </c>
      <c r="L8103" t="s">
        <v>47</v>
      </c>
      <c r="M8103" t="s">
        <v>48</v>
      </c>
      <c r="N8103" t="s">
        <v>49</v>
      </c>
      <c r="O8103">
        <f t="shared" si="126"/>
        <v>2015</v>
      </c>
    </row>
    <row r="8104" spans="1:15" x14ac:dyDescent="0.3">
      <c r="A8104" t="s">
        <v>9021</v>
      </c>
      <c r="B8104" s="7">
        <v>42146</v>
      </c>
      <c r="C8104" t="s">
        <v>7564</v>
      </c>
      <c r="D8104" t="s">
        <v>2282</v>
      </c>
      <c r="E8104">
        <v>2973.32</v>
      </c>
      <c r="F8104">
        <v>7</v>
      </c>
      <c r="G8104">
        <v>0.2</v>
      </c>
      <c r="H8104">
        <v>334.49849999999998</v>
      </c>
      <c r="I8104" t="s">
        <v>69</v>
      </c>
      <c r="J8104" t="s">
        <v>604</v>
      </c>
      <c r="K8104" t="s">
        <v>2283</v>
      </c>
      <c r="L8104" t="s">
        <v>47</v>
      </c>
      <c r="M8104" t="s">
        <v>48</v>
      </c>
      <c r="N8104" t="s">
        <v>49</v>
      </c>
      <c r="O8104">
        <f t="shared" si="126"/>
        <v>2015</v>
      </c>
    </row>
    <row r="8105" spans="1:15" x14ac:dyDescent="0.3">
      <c r="A8105" t="s">
        <v>9021</v>
      </c>
      <c r="B8105" s="7">
        <v>42146</v>
      </c>
      <c r="C8105" t="s">
        <v>7564</v>
      </c>
      <c r="D8105" t="s">
        <v>1149</v>
      </c>
      <c r="E8105">
        <v>104.79</v>
      </c>
      <c r="F8105">
        <v>7</v>
      </c>
      <c r="G8105">
        <v>0</v>
      </c>
      <c r="H8105">
        <v>29.341200000000001</v>
      </c>
      <c r="I8105" t="s">
        <v>44</v>
      </c>
      <c r="J8105" t="s">
        <v>58</v>
      </c>
      <c r="K8105" t="s">
        <v>1150</v>
      </c>
      <c r="L8105" t="s">
        <v>47</v>
      </c>
      <c r="M8105" t="s">
        <v>48</v>
      </c>
      <c r="N8105" t="s">
        <v>49</v>
      </c>
      <c r="O8105">
        <f t="shared" si="126"/>
        <v>2015</v>
      </c>
    </row>
    <row r="8106" spans="1:15" x14ac:dyDescent="0.3">
      <c r="A8106" t="s">
        <v>9021</v>
      </c>
      <c r="B8106" s="7">
        <v>42146</v>
      </c>
      <c r="C8106" t="s">
        <v>7564</v>
      </c>
      <c r="D8106" t="s">
        <v>1054</v>
      </c>
      <c r="E8106">
        <v>775.72799999999995</v>
      </c>
      <c r="F8106">
        <v>6</v>
      </c>
      <c r="G8106">
        <v>0.2</v>
      </c>
      <c r="H8106">
        <v>58.179600000000001</v>
      </c>
      <c r="I8106" t="s">
        <v>69</v>
      </c>
      <c r="J8106" t="s">
        <v>70</v>
      </c>
      <c r="K8106" t="s">
        <v>1055</v>
      </c>
      <c r="L8106" t="s">
        <v>47</v>
      </c>
      <c r="M8106" t="s">
        <v>48</v>
      </c>
      <c r="N8106" t="s">
        <v>49</v>
      </c>
      <c r="O8106">
        <f t="shared" si="126"/>
        <v>2015</v>
      </c>
    </row>
    <row r="8107" spans="1:15" x14ac:dyDescent="0.3">
      <c r="A8107" t="s">
        <v>9022</v>
      </c>
      <c r="B8107" s="7">
        <v>42783</v>
      </c>
      <c r="C8107" t="s">
        <v>6524</v>
      </c>
      <c r="D8107" t="s">
        <v>1445</v>
      </c>
      <c r="E8107">
        <v>89.066400000000002</v>
      </c>
      <c r="F8107">
        <v>1</v>
      </c>
      <c r="G8107">
        <v>0.32</v>
      </c>
      <c r="H8107">
        <v>-17.0274</v>
      </c>
      <c r="I8107" t="s">
        <v>32</v>
      </c>
      <c r="J8107" t="s">
        <v>33</v>
      </c>
      <c r="K8107" t="s">
        <v>1446</v>
      </c>
      <c r="L8107" t="s">
        <v>99</v>
      </c>
      <c r="M8107" t="s">
        <v>100</v>
      </c>
      <c r="N8107" t="s">
        <v>171</v>
      </c>
      <c r="O8107">
        <f t="shared" si="126"/>
        <v>2017</v>
      </c>
    </row>
    <row r="8108" spans="1:15" x14ac:dyDescent="0.3">
      <c r="A8108" t="s">
        <v>9022</v>
      </c>
      <c r="B8108" s="7">
        <v>42783</v>
      </c>
      <c r="C8108" t="s">
        <v>6524</v>
      </c>
      <c r="D8108" t="s">
        <v>9023</v>
      </c>
      <c r="E8108">
        <v>175.44</v>
      </c>
      <c r="F8108">
        <v>6</v>
      </c>
      <c r="G8108">
        <v>0.2</v>
      </c>
      <c r="H8108">
        <v>52.631999999999998</v>
      </c>
      <c r="I8108" t="s">
        <v>44</v>
      </c>
      <c r="J8108" t="s">
        <v>66</v>
      </c>
      <c r="K8108" t="s">
        <v>9024</v>
      </c>
      <c r="L8108" t="s">
        <v>99</v>
      </c>
      <c r="M8108" t="s">
        <v>100</v>
      </c>
      <c r="N8108" t="s">
        <v>171</v>
      </c>
      <c r="O8108">
        <f t="shared" si="126"/>
        <v>2017</v>
      </c>
    </row>
    <row r="8109" spans="1:15" x14ac:dyDescent="0.3">
      <c r="A8109" t="s">
        <v>9022</v>
      </c>
      <c r="B8109" s="7">
        <v>42783</v>
      </c>
      <c r="C8109" t="s">
        <v>6524</v>
      </c>
      <c r="D8109" t="s">
        <v>3768</v>
      </c>
      <c r="E8109">
        <v>438.33600000000001</v>
      </c>
      <c r="F8109">
        <v>4</v>
      </c>
      <c r="G8109">
        <v>0.2</v>
      </c>
      <c r="H8109">
        <v>-87.667199999999994</v>
      </c>
      <c r="I8109" t="s">
        <v>69</v>
      </c>
      <c r="J8109" t="s">
        <v>70</v>
      </c>
      <c r="K8109" t="s">
        <v>3769</v>
      </c>
      <c r="L8109" t="s">
        <v>99</v>
      </c>
      <c r="M8109" t="s">
        <v>100</v>
      </c>
      <c r="N8109" t="s">
        <v>171</v>
      </c>
      <c r="O8109">
        <f t="shared" si="126"/>
        <v>2017</v>
      </c>
    </row>
    <row r="8110" spans="1:15" x14ac:dyDescent="0.3">
      <c r="A8110" t="s">
        <v>9025</v>
      </c>
      <c r="B8110" s="7">
        <v>43077</v>
      </c>
      <c r="C8110" t="s">
        <v>2057</v>
      </c>
      <c r="D8110" t="s">
        <v>1359</v>
      </c>
      <c r="E8110">
        <v>215.54400000000001</v>
      </c>
      <c r="F8110">
        <v>4</v>
      </c>
      <c r="G8110">
        <v>0.3</v>
      </c>
      <c r="H8110">
        <v>-58.504800000000003</v>
      </c>
      <c r="I8110" t="s">
        <v>32</v>
      </c>
      <c r="J8110" t="s">
        <v>39</v>
      </c>
      <c r="K8110" t="s">
        <v>1360</v>
      </c>
      <c r="L8110" t="s">
        <v>137</v>
      </c>
      <c r="M8110" t="s">
        <v>138</v>
      </c>
      <c r="N8110" t="s">
        <v>139</v>
      </c>
      <c r="O8110">
        <f t="shared" si="126"/>
        <v>2017</v>
      </c>
    </row>
    <row r="8111" spans="1:15" x14ac:dyDescent="0.3">
      <c r="A8111" t="s">
        <v>9026</v>
      </c>
      <c r="B8111" s="7">
        <v>43057</v>
      </c>
      <c r="C8111" t="s">
        <v>5968</v>
      </c>
      <c r="D8111" t="s">
        <v>7612</v>
      </c>
      <c r="E8111">
        <v>55.584000000000003</v>
      </c>
      <c r="F8111">
        <v>6</v>
      </c>
      <c r="G8111">
        <v>0.2</v>
      </c>
      <c r="H8111">
        <v>20.844000000000001</v>
      </c>
      <c r="I8111" t="s">
        <v>44</v>
      </c>
      <c r="J8111" t="s">
        <v>159</v>
      </c>
      <c r="K8111" t="s">
        <v>7276</v>
      </c>
      <c r="L8111" t="s">
        <v>99</v>
      </c>
      <c r="M8111" t="s">
        <v>193</v>
      </c>
      <c r="N8111" t="s">
        <v>276</v>
      </c>
      <c r="O8111">
        <f t="shared" si="126"/>
        <v>2017</v>
      </c>
    </row>
    <row r="8112" spans="1:15" x14ac:dyDescent="0.3">
      <c r="A8112" t="s">
        <v>9026</v>
      </c>
      <c r="B8112" s="7">
        <v>43057</v>
      </c>
      <c r="C8112" t="s">
        <v>5968</v>
      </c>
      <c r="D8112" t="s">
        <v>5446</v>
      </c>
      <c r="E8112">
        <v>127.386</v>
      </c>
      <c r="F8112">
        <v>2</v>
      </c>
      <c r="G8112">
        <v>0.3</v>
      </c>
      <c r="H8112">
        <v>-25.4772</v>
      </c>
      <c r="I8112" t="s">
        <v>32</v>
      </c>
      <c r="J8112" t="s">
        <v>39</v>
      </c>
      <c r="K8112" t="s">
        <v>5447</v>
      </c>
      <c r="L8112" t="s">
        <v>99</v>
      </c>
      <c r="M8112" t="s">
        <v>193</v>
      </c>
      <c r="N8112" t="s">
        <v>276</v>
      </c>
      <c r="O8112">
        <f t="shared" si="126"/>
        <v>2017</v>
      </c>
    </row>
    <row r="8113" spans="1:15" x14ac:dyDescent="0.3">
      <c r="A8113" t="s">
        <v>9027</v>
      </c>
      <c r="B8113" s="7">
        <v>42705</v>
      </c>
      <c r="C8113" t="s">
        <v>4939</v>
      </c>
      <c r="D8113" t="s">
        <v>1625</v>
      </c>
      <c r="E8113">
        <v>248.43</v>
      </c>
      <c r="F8113">
        <v>5</v>
      </c>
      <c r="G8113">
        <v>0.3</v>
      </c>
      <c r="H8113">
        <v>-17.745000000000001</v>
      </c>
      <c r="I8113" t="s">
        <v>32</v>
      </c>
      <c r="J8113" t="s">
        <v>39</v>
      </c>
      <c r="K8113" t="s">
        <v>1626</v>
      </c>
      <c r="L8113" t="s">
        <v>99</v>
      </c>
      <c r="M8113" t="s">
        <v>100</v>
      </c>
      <c r="N8113" t="s">
        <v>4523</v>
      </c>
      <c r="O8113">
        <f t="shared" si="126"/>
        <v>2016</v>
      </c>
    </row>
    <row r="8114" spans="1:15" x14ac:dyDescent="0.3">
      <c r="A8114" t="s">
        <v>9027</v>
      </c>
      <c r="B8114" s="7">
        <v>42705</v>
      </c>
      <c r="C8114" t="s">
        <v>4939</v>
      </c>
      <c r="D8114" t="s">
        <v>3217</v>
      </c>
      <c r="E8114">
        <v>11.648</v>
      </c>
      <c r="F8114">
        <v>4</v>
      </c>
      <c r="G8114">
        <v>0.8</v>
      </c>
      <c r="H8114">
        <v>-30.8672</v>
      </c>
      <c r="I8114" t="s">
        <v>44</v>
      </c>
      <c r="J8114" t="s">
        <v>76</v>
      </c>
      <c r="K8114" t="s">
        <v>3218</v>
      </c>
      <c r="L8114" t="s">
        <v>99</v>
      </c>
      <c r="M8114" t="s">
        <v>100</v>
      </c>
      <c r="N8114" t="s">
        <v>4523</v>
      </c>
      <c r="O8114">
        <f t="shared" si="126"/>
        <v>2016</v>
      </c>
    </row>
    <row r="8115" spans="1:15" x14ac:dyDescent="0.3">
      <c r="A8115" t="s">
        <v>9027</v>
      </c>
      <c r="B8115" s="7">
        <v>42705</v>
      </c>
      <c r="C8115" t="s">
        <v>4939</v>
      </c>
      <c r="D8115" t="s">
        <v>788</v>
      </c>
      <c r="E8115">
        <v>85.245999999999995</v>
      </c>
      <c r="F8115">
        <v>2</v>
      </c>
      <c r="G8115">
        <v>0.3</v>
      </c>
      <c r="H8115">
        <v>-1.2178</v>
      </c>
      <c r="I8115" t="s">
        <v>32</v>
      </c>
      <c r="J8115" t="s">
        <v>39</v>
      </c>
      <c r="K8115" t="s">
        <v>789</v>
      </c>
      <c r="L8115" t="s">
        <v>99</v>
      </c>
      <c r="M8115" t="s">
        <v>100</v>
      </c>
      <c r="N8115" t="s">
        <v>4523</v>
      </c>
      <c r="O8115">
        <f t="shared" si="126"/>
        <v>2016</v>
      </c>
    </row>
    <row r="8116" spans="1:15" x14ac:dyDescent="0.3">
      <c r="A8116" t="s">
        <v>9028</v>
      </c>
      <c r="B8116" s="7">
        <v>43011</v>
      </c>
      <c r="C8116" t="s">
        <v>3211</v>
      </c>
      <c r="D8116" t="s">
        <v>3158</v>
      </c>
      <c r="E8116">
        <v>20.64</v>
      </c>
      <c r="F8116">
        <v>5</v>
      </c>
      <c r="G8116">
        <v>0.2</v>
      </c>
      <c r="H8116">
        <v>2.3220000000000001</v>
      </c>
      <c r="I8116" t="s">
        <v>44</v>
      </c>
      <c r="J8116" t="s">
        <v>66</v>
      </c>
      <c r="K8116" t="s">
        <v>3159</v>
      </c>
      <c r="L8116" t="s">
        <v>99</v>
      </c>
      <c r="M8116" t="s">
        <v>100</v>
      </c>
      <c r="N8116" t="s">
        <v>535</v>
      </c>
      <c r="O8116">
        <f t="shared" si="126"/>
        <v>2017</v>
      </c>
    </row>
    <row r="8117" spans="1:15" x14ac:dyDescent="0.3">
      <c r="A8117" t="s">
        <v>9029</v>
      </c>
      <c r="B8117" s="7">
        <v>42976</v>
      </c>
      <c r="C8117" t="s">
        <v>3387</v>
      </c>
      <c r="D8117" t="s">
        <v>8577</v>
      </c>
      <c r="E8117">
        <v>148.02000000000001</v>
      </c>
      <c r="F8117">
        <v>3</v>
      </c>
      <c r="G8117">
        <v>0</v>
      </c>
      <c r="H8117">
        <v>41.445599999999999</v>
      </c>
      <c r="I8117" t="s">
        <v>32</v>
      </c>
      <c r="J8117" t="s">
        <v>63</v>
      </c>
      <c r="K8117" t="s">
        <v>8578</v>
      </c>
      <c r="L8117" t="s">
        <v>47</v>
      </c>
      <c r="M8117" t="s">
        <v>48</v>
      </c>
      <c r="N8117" t="s">
        <v>49</v>
      </c>
      <c r="O8117">
        <f t="shared" si="126"/>
        <v>2017</v>
      </c>
    </row>
    <row r="8118" spans="1:15" x14ac:dyDescent="0.3">
      <c r="A8118" t="s">
        <v>9030</v>
      </c>
      <c r="B8118" s="7">
        <v>43063</v>
      </c>
      <c r="C8118" t="s">
        <v>3047</v>
      </c>
      <c r="D8118" t="s">
        <v>4662</v>
      </c>
      <c r="E8118">
        <v>33.29</v>
      </c>
      <c r="F8118">
        <v>1</v>
      </c>
      <c r="G8118">
        <v>0</v>
      </c>
      <c r="H8118">
        <v>7.9896000000000003</v>
      </c>
      <c r="I8118" t="s">
        <v>44</v>
      </c>
      <c r="J8118" t="s">
        <v>58</v>
      </c>
      <c r="K8118" t="s">
        <v>4663</v>
      </c>
      <c r="L8118" t="s">
        <v>99</v>
      </c>
      <c r="M8118" t="s">
        <v>3992</v>
      </c>
      <c r="N8118" t="s">
        <v>8642</v>
      </c>
      <c r="O8118">
        <f t="shared" si="126"/>
        <v>2017</v>
      </c>
    </row>
    <row r="8119" spans="1:15" x14ac:dyDescent="0.3">
      <c r="A8119" t="s">
        <v>9031</v>
      </c>
      <c r="B8119" s="7">
        <v>42916</v>
      </c>
      <c r="C8119" t="s">
        <v>4979</v>
      </c>
      <c r="D8119" t="s">
        <v>3967</v>
      </c>
      <c r="E8119">
        <v>204.95</v>
      </c>
      <c r="F8119">
        <v>5</v>
      </c>
      <c r="G8119">
        <v>0</v>
      </c>
      <c r="H8119">
        <v>100.4255</v>
      </c>
      <c r="I8119" t="s">
        <v>44</v>
      </c>
      <c r="J8119" t="s">
        <v>85</v>
      </c>
      <c r="K8119" t="s">
        <v>3968</v>
      </c>
      <c r="L8119" t="s">
        <v>47</v>
      </c>
      <c r="M8119" t="s">
        <v>48</v>
      </c>
      <c r="N8119" t="s">
        <v>49</v>
      </c>
      <c r="O8119">
        <f t="shared" si="126"/>
        <v>2017</v>
      </c>
    </row>
    <row r="8120" spans="1:15" x14ac:dyDescent="0.3">
      <c r="A8120" t="s">
        <v>9032</v>
      </c>
      <c r="B8120" s="7">
        <v>42938</v>
      </c>
      <c r="C8120" t="s">
        <v>3833</v>
      </c>
      <c r="D8120" t="s">
        <v>1705</v>
      </c>
      <c r="E8120">
        <v>526.34400000000005</v>
      </c>
      <c r="F8120">
        <v>4</v>
      </c>
      <c r="G8120">
        <v>0.3</v>
      </c>
      <c r="H8120">
        <v>-75.191999999999993</v>
      </c>
      <c r="I8120" t="s">
        <v>32</v>
      </c>
      <c r="J8120" t="s">
        <v>39</v>
      </c>
      <c r="K8120" t="s">
        <v>1706</v>
      </c>
      <c r="L8120" t="s">
        <v>99</v>
      </c>
      <c r="M8120" t="s">
        <v>193</v>
      </c>
      <c r="N8120" t="s">
        <v>276</v>
      </c>
      <c r="O8120">
        <f t="shared" si="126"/>
        <v>2017</v>
      </c>
    </row>
    <row r="8121" spans="1:15" x14ac:dyDescent="0.3">
      <c r="A8121" t="s">
        <v>9033</v>
      </c>
      <c r="B8121" s="7">
        <v>42685</v>
      </c>
      <c r="C8121" t="s">
        <v>1680</v>
      </c>
      <c r="D8121" t="s">
        <v>431</v>
      </c>
      <c r="E8121">
        <v>41.96</v>
      </c>
      <c r="F8121">
        <v>2</v>
      </c>
      <c r="G8121">
        <v>0</v>
      </c>
      <c r="H8121">
        <v>10.909599999999999</v>
      </c>
      <c r="I8121" t="s">
        <v>32</v>
      </c>
      <c r="J8121" t="s">
        <v>63</v>
      </c>
      <c r="K8121" t="s">
        <v>432</v>
      </c>
      <c r="L8121" t="s">
        <v>47</v>
      </c>
      <c r="M8121" t="s">
        <v>48</v>
      </c>
      <c r="N8121" t="s">
        <v>120</v>
      </c>
      <c r="O8121">
        <f t="shared" si="126"/>
        <v>2016</v>
      </c>
    </row>
    <row r="8122" spans="1:15" x14ac:dyDescent="0.3">
      <c r="A8122" t="s">
        <v>9033</v>
      </c>
      <c r="B8122" s="7">
        <v>42685</v>
      </c>
      <c r="C8122" t="s">
        <v>1680</v>
      </c>
      <c r="D8122" t="s">
        <v>1705</v>
      </c>
      <c r="E8122">
        <v>451.15199999999999</v>
      </c>
      <c r="F8122">
        <v>3</v>
      </c>
      <c r="G8122">
        <v>0.2</v>
      </c>
      <c r="H8122">
        <v>0</v>
      </c>
      <c r="I8122" t="s">
        <v>32</v>
      </c>
      <c r="J8122" t="s">
        <v>39</v>
      </c>
      <c r="K8122" t="s">
        <v>1706</v>
      </c>
      <c r="L8122" t="s">
        <v>47</v>
      </c>
      <c r="M8122" t="s">
        <v>48</v>
      </c>
      <c r="N8122" t="s">
        <v>120</v>
      </c>
      <c r="O8122">
        <f t="shared" si="126"/>
        <v>2016</v>
      </c>
    </row>
    <row r="8123" spans="1:15" x14ac:dyDescent="0.3">
      <c r="A8123" t="s">
        <v>9033</v>
      </c>
      <c r="B8123" s="7">
        <v>42685</v>
      </c>
      <c r="C8123" t="s">
        <v>1680</v>
      </c>
      <c r="D8123" t="s">
        <v>661</v>
      </c>
      <c r="E8123">
        <v>31.504000000000001</v>
      </c>
      <c r="F8123">
        <v>11</v>
      </c>
      <c r="G8123">
        <v>0.2</v>
      </c>
      <c r="H8123">
        <v>11.026400000000001</v>
      </c>
      <c r="I8123" t="s">
        <v>44</v>
      </c>
      <c r="J8123" t="s">
        <v>73</v>
      </c>
      <c r="K8123" t="s">
        <v>662</v>
      </c>
      <c r="L8123" t="s">
        <v>47</v>
      </c>
      <c r="M8123" t="s">
        <v>48</v>
      </c>
      <c r="N8123" t="s">
        <v>120</v>
      </c>
      <c r="O8123">
        <f t="shared" si="126"/>
        <v>2016</v>
      </c>
    </row>
    <row r="8124" spans="1:15" x14ac:dyDescent="0.3">
      <c r="A8124" t="s">
        <v>9034</v>
      </c>
      <c r="B8124" s="7">
        <v>41982</v>
      </c>
      <c r="C8124" t="s">
        <v>1694</v>
      </c>
      <c r="D8124" t="s">
        <v>469</v>
      </c>
      <c r="E8124">
        <v>30.672000000000001</v>
      </c>
      <c r="F8124">
        <v>3</v>
      </c>
      <c r="G8124">
        <v>0.2</v>
      </c>
      <c r="H8124">
        <v>9.5850000000000009</v>
      </c>
      <c r="I8124" t="s">
        <v>44</v>
      </c>
      <c r="J8124" t="s">
        <v>159</v>
      </c>
      <c r="K8124" t="s">
        <v>470</v>
      </c>
      <c r="L8124" t="s">
        <v>137</v>
      </c>
      <c r="M8124" t="s">
        <v>138</v>
      </c>
      <c r="N8124" t="s">
        <v>139</v>
      </c>
      <c r="O8124">
        <f t="shared" si="126"/>
        <v>2014</v>
      </c>
    </row>
    <row r="8125" spans="1:15" x14ac:dyDescent="0.3">
      <c r="A8125" t="s">
        <v>9034</v>
      </c>
      <c r="B8125" s="7">
        <v>41982</v>
      </c>
      <c r="C8125" t="s">
        <v>1694</v>
      </c>
      <c r="D8125" t="s">
        <v>3778</v>
      </c>
      <c r="E8125">
        <v>1079.9760000000001</v>
      </c>
      <c r="F8125">
        <v>4</v>
      </c>
      <c r="G8125">
        <v>0.4</v>
      </c>
      <c r="H8125">
        <v>125.99720000000001</v>
      </c>
      <c r="I8125" t="s">
        <v>69</v>
      </c>
      <c r="J8125" t="s">
        <v>1077</v>
      </c>
      <c r="K8125" t="s">
        <v>3779</v>
      </c>
      <c r="L8125" t="s">
        <v>137</v>
      </c>
      <c r="M8125" t="s">
        <v>138</v>
      </c>
      <c r="N8125" t="s">
        <v>139</v>
      </c>
      <c r="O8125">
        <f t="shared" si="126"/>
        <v>2014</v>
      </c>
    </row>
    <row r="8126" spans="1:15" x14ac:dyDescent="0.3">
      <c r="A8126" t="s">
        <v>9035</v>
      </c>
      <c r="B8126" s="7">
        <v>42985</v>
      </c>
      <c r="C8126" t="s">
        <v>2547</v>
      </c>
      <c r="D8126" t="s">
        <v>786</v>
      </c>
      <c r="E8126">
        <v>161.56800000000001</v>
      </c>
      <c r="F8126">
        <v>2</v>
      </c>
      <c r="G8126">
        <v>0.2</v>
      </c>
      <c r="H8126">
        <v>-28.2744</v>
      </c>
      <c r="I8126" t="s">
        <v>32</v>
      </c>
      <c r="J8126" t="s">
        <v>39</v>
      </c>
      <c r="K8126" t="s">
        <v>787</v>
      </c>
      <c r="L8126" t="s">
        <v>47</v>
      </c>
      <c r="M8126" t="s">
        <v>48</v>
      </c>
      <c r="N8126" t="s">
        <v>8630</v>
      </c>
      <c r="O8126">
        <f t="shared" si="126"/>
        <v>2017</v>
      </c>
    </row>
    <row r="8127" spans="1:15" x14ac:dyDescent="0.3">
      <c r="A8127" t="s">
        <v>9036</v>
      </c>
      <c r="B8127" s="7">
        <v>42041</v>
      </c>
      <c r="C8127" t="s">
        <v>7852</v>
      </c>
      <c r="D8127" t="s">
        <v>2641</v>
      </c>
      <c r="E8127">
        <v>2.9340000000000002</v>
      </c>
      <c r="F8127">
        <v>3</v>
      </c>
      <c r="G8127">
        <v>0.8</v>
      </c>
      <c r="H8127">
        <v>-4.9878</v>
      </c>
      <c r="I8127" t="s">
        <v>44</v>
      </c>
      <c r="J8127" t="s">
        <v>73</v>
      </c>
      <c r="K8127" t="s">
        <v>2642</v>
      </c>
      <c r="L8127" t="s">
        <v>99</v>
      </c>
      <c r="M8127" t="s">
        <v>100</v>
      </c>
      <c r="N8127" t="s">
        <v>171</v>
      </c>
      <c r="O8127">
        <f t="shared" si="126"/>
        <v>2015</v>
      </c>
    </row>
    <row r="8128" spans="1:15" x14ac:dyDescent="0.3">
      <c r="A8128" t="s">
        <v>9036</v>
      </c>
      <c r="B8128" s="7">
        <v>42041</v>
      </c>
      <c r="C8128" t="s">
        <v>7852</v>
      </c>
      <c r="D8128" t="s">
        <v>417</v>
      </c>
      <c r="E8128">
        <v>18.527999999999999</v>
      </c>
      <c r="F8128">
        <v>2</v>
      </c>
      <c r="G8128">
        <v>0.2</v>
      </c>
      <c r="H8128">
        <v>4.4004000000000003</v>
      </c>
      <c r="I8128" t="s">
        <v>69</v>
      </c>
      <c r="J8128" t="s">
        <v>148</v>
      </c>
      <c r="K8128" t="s">
        <v>418</v>
      </c>
      <c r="L8128" t="s">
        <v>99</v>
      </c>
      <c r="M8128" t="s">
        <v>100</v>
      </c>
      <c r="N8128" t="s">
        <v>171</v>
      </c>
      <c r="O8128">
        <f t="shared" si="126"/>
        <v>2015</v>
      </c>
    </row>
    <row r="8129" spans="1:15" x14ac:dyDescent="0.3">
      <c r="A8129" t="s">
        <v>9036</v>
      </c>
      <c r="B8129" s="7">
        <v>42041</v>
      </c>
      <c r="C8129" t="s">
        <v>7852</v>
      </c>
      <c r="D8129" t="s">
        <v>4964</v>
      </c>
      <c r="E8129">
        <v>670.75199999999995</v>
      </c>
      <c r="F8129">
        <v>3</v>
      </c>
      <c r="G8129">
        <v>0.2</v>
      </c>
      <c r="H8129">
        <v>-125.76600000000001</v>
      </c>
      <c r="I8129" t="s">
        <v>44</v>
      </c>
      <c r="J8129" t="s">
        <v>58</v>
      </c>
      <c r="K8129" t="s">
        <v>4965</v>
      </c>
      <c r="L8129" t="s">
        <v>99</v>
      </c>
      <c r="M8129" t="s">
        <v>100</v>
      </c>
      <c r="N8129" t="s">
        <v>171</v>
      </c>
      <c r="O8129">
        <f t="shared" si="126"/>
        <v>2015</v>
      </c>
    </row>
    <row r="8130" spans="1:15" x14ac:dyDescent="0.3">
      <c r="A8130" t="s">
        <v>9037</v>
      </c>
      <c r="B8130" s="7">
        <v>42973</v>
      </c>
      <c r="C8130" t="s">
        <v>227</v>
      </c>
      <c r="D8130" t="s">
        <v>2043</v>
      </c>
      <c r="E8130">
        <v>64.959999999999994</v>
      </c>
      <c r="F8130">
        <v>5</v>
      </c>
      <c r="G8130">
        <v>0.6</v>
      </c>
      <c r="H8130">
        <v>-43.847999999999999</v>
      </c>
      <c r="I8130" t="s">
        <v>32</v>
      </c>
      <c r="J8130" t="s">
        <v>63</v>
      </c>
      <c r="K8130" t="s">
        <v>2044</v>
      </c>
      <c r="L8130" t="s">
        <v>99</v>
      </c>
      <c r="M8130" t="s">
        <v>193</v>
      </c>
      <c r="N8130" t="s">
        <v>276</v>
      </c>
      <c r="O8130">
        <f t="shared" ref="O8130:O8193" si="127">YEAR(B8130)</f>
        <v>2017</v>
      </c>
    </row>
    <row r="8131" spans="1:15" x14ac:dyDescent="0.3">
      <c r="A8131" t="s">
        <v>9038</v>
      </c>
      <c r="B8131" s="7">
        <v>41840</v>
      </c>
      <c r="C8131" t="s">
        <v>518</v>
      </c>
      <c r="D8131" t="s">
        <v>3138</v>
      </c>
      <c r="E8131">
        <v>41.94</v>
      </c>
      <c r="F8131">
        <v>2</v>
      </c>
      <c r="G8131">
        <v>0</v>
      </c>
      <c r="H8131">
        <v>15.0984</v>
      </c>
      <c r="I8131" t="s">
        <v>69</v>
      </c>
      <c r="J8131" t="s">
        <v>148</v>
      </c>
      <c r="K8131" t="s">
        <v>3139</v>
      </c>
      <c r="L8131" t="s">
        <v>47</v>
      </c>
      <c r="M8131" t="s">
        <v>48</v>
      </c>
      <c r="N8131" t="s">
        <v>2512</v>
      </c>
      <c r="O8131">
        <f t="shared" si="127"/>
        <v>2014</v>
      </c>
    </row>
    <row r="8132" spans="1:15" x14ac:dyDescent="0.3">
      <c r="A8132" t="s">
        <v>9038</v>
      </c>
      <c r="B8132" s="7">
        <v>41840</v>
      </c>
      <c r="C8132" t="s">
        <v>518</v>
      </c>
      <c r="D8132" t="s">
        <v>4682</v>
      </c>
      <c r="E8132">
        <v>11.96</v>
      </c>
      <c r="F8132">
        <v>2</v>
      </c>
      <c r="G8132">
        <v>0</v>
      </c>
      <c r="H8132">
        <v>5.8604000000000003</v>
      </c>
      <c r="I8132" t="s">
        <v>44</v>
      </c>
      <c r="J8132" t="s">
        <v>85</v>
      </c>
      <c r="K8132" t="s">
        <v>4683</v>
      </c>
      <c r="L8132" t="s">
        <v>47</v>
      </c>
      <c r="M8132" t="s">
        <v>48</v>
      </c>
      <c r="N8132" t="s">
        <v>2512</v>
      </c>
      <c r="O8132">
        <f t="shared" si="127"/>
        <v>2014</v>
      </c>
    </row>
    <row r="8133" spans="1:15" x14ac:dyDescent="0.3">
      <c r="A8133" t="s">
        <v>9038</v>
      </c>
      <c r="B8133" s="7">
        <v>41840</v>
      </c>
      <c r="C8133" t="s">
        <v>518</v>
      </c>
      <c r="D8133" t="s">
        <v>6350</v>
      </c>
      <c r="E8133">
        <v>13.12</v>
      </c>
      <c r="F8133">
        <v>4</v>
      </c>
      <c r="G8133">
        <v>0</v>
      </c>
      <c r="H8133">
        <v>3.8048000000000002</v>
      </c>
      <c r="I8133" t="s">
        <v>44</v>
      </c>
      <c r="J8133" t="s">
        <v>66</v>
      </c>
      <c r="K8133" t="s">
        <v>6351</v>
      </c>
      <c r="L8133" t="s">
        <v>47</v>
      </c>
      <c r="M8133" t="s">
        <v>48</v>
      </c>
      <c r="N8133" t="s">
        <v>2512</v>
      </c>
      <c r="O8133">
        <f t="shared" si="127"/>
        <v>2014</v>
      </c>
    </row>
    <row r="8134" spans="1:15" x14ac:dyDescent="0.3">
      <c r="A8134" t="s">
        <v>9038</v>
      </c>
      <c r="B8134" s="7">
        <v>41840</v>
      </c>
      <c r="C8134" t="s">
        <v>518</v>
      </c>
      <c r="D8134" t="s">
        <v>1772</v>
      </c>
      <c r="E8134">
        <v>535.41</v>
      </c>
      <c r="F8134">
        <v>3</v>
      </c>
      <c r="G8134">
        <v>0</v>
      </c>
      <c r="H8134">
        <v>160.62299999999999</v>
      </c>
      <c r="I8134" t="s">
        <v>44</v>
      </c>
      <c r="J8134" t="s">
        <v>58</v>
      </c>
      <c r="K8134" t="s">
        <v>1773</v>
      </c>
      <c r="L8134" t="s">
        <v>47</v>
      </c>
      <c r="M8134" t="s">
        <v>48</v>
      </c>
      <c r="N8134" t="s">
        <v>2512</v>
      </c>
      <c r="O8134">
        <f t="shared" si="127"/>
        <v>2014</v>
      </c>
    </row>
    <row r="8135" spans="1:15" x14ac:dyDescent="0.3">
      <c r="A8135" t="s">
        <v>9039</v>
      </c>
      <c r="B8135" s="7">
        <v>42285</v>
      </c>
      <c r="C8135" t="s">
        <v>173</v>
      </c>
      <c r="D8135" t="s">
        <v>305</v>
      </c>
      <c r="E8135">
        <v>72.78</v>
      </c>
      <c r="F8135">
        <v>3</v>
      </c>
      <c r="G8135">
        <v>0.6</v>
      </c>
      <c r="H8135">
        <v>-70.960499999999996</v>
      </c>
      <c r="I8135" t="s">
        <v>32</v>
      </c>
      <c r="J8135" t="s">
        <v>63</v>
      </c>
      <c r="K8135" t="s">
        <v>306</v>
      </c>
      <c r="L8135" t="s">
        <v>99</v>
      </c>
      <c r="M8135" t="s">
        <v>100</v>
      </c>
      <c r="N8135" t="s">
        <v>722</v>
      </c>
      <c r="O8135">
        <f t="shared" si="127"/>
        <v>2015</v>
      </c>
    </row>
    <row r="8136" spans="1:15" x14ac:dyDescent="0.3">
      <c r="A8136" t="s">
        <v>9040</v>
      </c>
      <c r="B8136" s="7">
        <v>42051</v>
      </c>
      <c r="C8136" t="s">
        <v>2622</v>
      </c>
      <c r="D8136" t="s">
        <v>1108</v>
      </c>
      <c r="E8136">
        <v>36.840000000000003</v>
      </c>
      <c r="F8136">
        <v>3</v>
      </c>
      <c r="G8136">
        <v>0</v>
      </c>
      <c r="H8136">
        <v>17.314800000000002</v>
      </c>
      <c r="I8136" t="s">
        <v>44</v>
      </c>
      <c r="J8136" t="s">
        <v>85</v>
      </c>
      <c r="K8136" t="s">
        <v>1109</v>
      </c>
      <c r="L8136" t="s">
        <v>47</v>
      </c>
      <c r="M8136" t="s">
        <v>48</v>
      </c>
      <c r="N8136" t="s">
        <v>49</v>
      </c>
      <c r="O8136">
        <f t="shared" si="127"/>
        <v>2015</v>
      </c>
    </row>
    <row r="8137" spans="1:15" x14ac:dyDescent="0.3">
      <c r="A8137" t="s">
        <v>9040</v>
      </c>
      <c r="B8137" s="7">
        <v>42051</v>
      </c>
      <c r="C8137" t="s">
        <v>2622</v>
      </c>
      <c r="D8137" t="s">
        <v>232</v>
      </c>
      <c r="E8137">
        <v>87.71</v>
      </c>
      <c r="F8137">
        <v>7</v>
      </c>
      <c r="G8137">
        <v>0</v>
      </c>
      <c r="H8137">
        <v>41.223700000000001</v>
      </c>
      <c r="I8137" t="s">
        <v>44</v>
      </c>
      <c r="J8137" t="s">
        <v>45</v>
      </c>
      <c r="K8137" t="s">
        <v>233</v>
      </c>
      <c r="L8137" t="s">
        <v>47</v>
      </c>
      <c r="M8137" t="s">
        <v>48</v>
      </c>
      <c r="N8137" t="s">
        <v>49</v>
      </c>
      <c r="O8137">
        <f t="shared" si="127"/>
        <v>2015</v>
      </c>
    </row>
    <row r="8138" spans="1:15" x14ac:dyDescent="0.3">
      <c r="A8138" t="s">
        <v>9041</v>
      </c>
      <c r="B8138" s="7">
        <v>42594</v>
      </c>
      <c r="C8138" t="s">
        <v>5866</v>
      </c>
      <c r="D8138" t="s">
        <v>980</v>
      </c>
      <c r="E8138">
        <v>562.29250000000002</v>
      </c>
      <c r="F8138">
        <v>7</v>
      </c>
      <c r="G8138">
        <v>0.45</v>
      </c>
      <c r="H8138">
        <v>-255.58750000000001</v>
      </c>
      <c r="I8138" t="s">
        <v>32</v>
      </c>
      <c r="J8138" t="s">
        <v>53</v>
      </c>
      <c r="K8138" t="s">
        <v>981</v>
      </c>
      <c r="L8138" t="s">
        <v>35</v>
      </c>
      <c r="M8138" t="s">
        <v>55</v>
      </c>
      <c r="N8138" t="s">
        <v>1587</v>
      </c>
      <c r="O8138">
        <f t="shared" si="127"/>
        <v>2016</v>
      </c>
    </row>
    <row r="8139" spans="1:15" x14ac:dyDescent="0.3">
      <c r="A8139" t="s">
        <v>9042</v>
      </c>
      <c r="B8139" s="7">
        <v>41952</v>
      </c>
      <c r="C8139" t="s">
        <v>5585</v>
      </c>
      <c r="D8139" t="s">
        <v>956</v>
      </c>
      <c r="E8139">
        <v>56.52</v>
      </c>
      <c r="F8139">
        <v>9</v>
      </c>
      <c r="G8139">
        <v>0</v>
      </c>
      <c r="H8139">
        <v>21.477599999999999</v>
      </c>
      <c r="I8139" t="s">
        <v>32</v>
      </c>
      <c r="J8139" t="s">
        <v>63</v>
      </c>
      <c r="K8139" t="s">
        <v>957</v>
      </c>
      <c r="L8139" t="s">
        <v>137</v>
      </c>
      <c r="M8139" t="s">
        <v>243</v>
      </c>
      <c r="N8139" t="s">
        <v>244</v>
      </c>
      <c r="O8139">
        <f t="shared" si="127"/>
        <v>2014</v>
      </c>
    </row>
    <row r="8140" spans="1:15" x14ac:dyDescent="0.3">
      <c r="A8140" t="s">
        <v>9043</v>
      </c>
      <c r="B8140" s="7">
        <v>42569</v>
      </c>
      <c r="C8140" t="s">
        <v>567</v>
      </c>
      <c r="D8140" t="s">
        <v>2838</v>
      </c>
      <c r="E8140">
        <v>11.263999999999999</v>
      </c>
      <c r="F8140">
        <v>8</v>
      </c>
      <c r="G8140">
        <v>0.2</v>
      </c>
      <c r="H8140">
        <v>1.2672000000000001</v>
      </c>
      <c r="I8140" t="s">
        <v>44</v>
      </c>
      <c r="J8140" t="s">
        <v>66</v>
      </c>
      <c r="K8140" t="s">
        <v>2839</v>
      </c>
      <c r="L8140" t="s">
        <v>137</v>
      </c>
      <c r="M8140" t="s">
        <v>138</v>
      </c>
      <c r="N8140" t="s">
        <v>139</v>
      </c>
      <c r="O8140">
        <f t="shared" si="127"/>
        <v>2016</v>
      </c>
    </row>
    <row r="8141" spans="1:15" x14ac:dyDescent="0.3">
      <c r="A8141" t="s">
        <v>9043</v>
      </c>
      <c r="B8141" s="7">
        <v>42569</v>
      </c>
      <c r="C8141" t="s">
        <v>567</v>
      </c>
      <c r="D8141" t="s">
        <v>2889</v>
      </c>
      <c r="E8141">
        <v>284.08</v>
      </c>
      <c r="F8141">
        <v>10</v>
      </c>
      <c r="G8141">
        <v>0.2</v>
      </c>
      <c r="H8141">
        <v>24.856999999999999</v>
      </c>
      <c r="I8141" t="s">
        <v>44</v>
      </c>
      <c r="J8141" t="s">
        <v>58</v>
      </c>
      <c r="K8141" t="s">
        <v>2890</v>
      </c>
      <c r="L8141" t="s">
        <v>137</v>
      </c>
      <c r="M8141" t="s">
        <v>138</v>
      </c>
      <c r="N8141" t="s">
        <v>139</v>
      </c>
      <c r="O8141">
        <f t="shared" si="127"/>
        <v>2016</v>
      </c>
    </row>
    <row r="8142" spans="1:15" x14ac:dyDescent="0.3">
      <c r="A8142" t="s">
        <v>9043</v>
      </c>
      <c r="B8142" s="7">
        <v>42569</v>
      </c>
      <c r="C8142" t="s">
        <v>567</v>
      </c>
      <c r="D8142" t="s">
        <v>2084</v>
      </c>
      <c r="E8142">
        <v>18.495999999999999</v>
      </c>
      <c r="F8142">
        <v>4</v>
      </c>
      <c r="G8142">
        <v>0.2</v>
      </c>
      <c r="H8142">
        <v>6.7047999999999996</v>
      </c>
      <c r="I8142" t="s">
        <v>44</v>
      </c>
      <c r="J8142" t="s">
        <v>85</v>
      </c>
      <c r="K8142" t="s">
        <v>2085</v>
      </c>
      <c r="L8142" t="s">
        <v>137</v>
      </c>
      <c r="M8142" t="s">
        <v>138</v>
      </c>
      <c r="N8142" t="s">
        <v>139</v>
      </c>
      <c r="O8142">
        <f t="shared" si="127"/>
        <v>2016</v>
      </c>
    </row>
    <row r="8143" spans="1:15" x14ac:dyDescent="0.3">
      <c r="A8143" t="s">
        <v>9044</v>
      </c>
      <c r="B8143" s="7">
        <v>42405</v>
      </c>
      <c r="C8143" t="s">
        <v>4868</v>
      </c>
      <c r="D8143" t="s">
        <v>2078</v>
      </c>
      <c r="E8143">
        <v>14.73</v>
      </c>
      <c r="F8143">
        <v>3</v>
      </c>
      <c r="G8143">
        <v>0</v>
      </c>
      <c r="H8143">
        <v>7.2176999999999998</v>
      </c>
      <c r="I8143" t="s">
        <v>44</v>
      </c>
      <c r="J8143" t="s">
        <v>45</v>
      </c>
      <c r="K8143" t="s">
        <v>2079</v>
      </c>
      <c r="L8143" t="s">
        <v>47</v>
      </c>
      <c r="M8143" t="s">
        <v>48</v>
      </c>
      <c r="N8143" t="s">
        <v>840</v>
      </c>
      <c r="O8143">
        <f t="shared" si="127"/>
        <v>2016</v>
      </c>
    </row>
    <row r="8144" spans="1:15" x14ac:dyDescent="0.3">
      <c r="A8144" t="s">
        <v>9044</v>
      </c>
      <c r="B8144" s="7">
        <v>42405</v>
      </c>
      <c r="C8144" t="s">
        <v>4868</v>
      </c>
      <c r="D8144" t="s">
        <v>2829</v>
      </c>
      <c r="E8144">
        <v>186.54</v>
      </c>
      <c r="F8144">
        <v>3</v>
      </c>
      <c r="G8144">
        <v>0</v>
      </c>
      <c r="H8144">
        <v>50.3658</v>
      </c>
      <c r="I8144" t="s">
        <v>44</v>
      </c>
      <c r="J8144" t="s">
        <v>58</v>
      </c>
      <c r="K8144" t="s">
        <v>2830</v>
      </c>
      <c r="L8144" t="s">
        <v>47</v>
      </c>
      <c r="M8144" t="s">
        <v>48</v>
      </c>
      <c r="N8144" t="s">
        <v>840</v>
      </c>
      <c r="O8144">
        <f t="shared" si="127"/>
        <v>2016</v>
      </c>
    </row>
    <row r="8145" spans="1:15" x14ac:dyDescent="0.3">
      <c r="A8145" t="s">
        <v>9044</v>
      </c>
      <c r="B8145" s="7">
        <v>42405</v>
      </c>
      <c r="C8145" t="s">
        <v>4868</v>
      </c>
      <c r="D8145" t="s">
        <v>2109</v>
      </c>
      <c r="E8145">
        <v>557.72799999999995</v>
      </c>
      <c r="F8145">
        <v>4</v>
      </c>
      <c r="G8145">
        <v>0.2</v>
      </c>
      <c r="H8145">
        <v>6.9715999999999996</v>
      </c>
      <c r="I8145" t="s">
        <v>32</v>
      </c>
      <c r="J8145" t="s">
        <v>53</v>
      </c>
      <c r="K8145" t="s">
        <v>2110</v>
      </c>
      <c r="L8145" t="s">
        <v>47</v>
      </c>
      <c r="M8145" t="s">
        <v>48</v>
      </c>
      <c r="N8145" t="s">
        <v>840</v>
      </c>
      <c r="O8145">
        <f t="shared" si="127"/>
        <v>2016</v>
      </c>
    </row>
    <row r="8146" spans="1:15" x14ac:dyDescent="0.3">
      <c r="A8146" t="s">
        <v>9044</v>
      </c>
      <c r="B8146" s="7">
        <v>42405</v>
      </c>
      <c r="C8146" t="s">
        <v>4868</v>
      </c>
      <c r="D8146" t="s">
        <v>546</v>
      </c>
      <c r="E8146">
        <v>159.96799999999999</v>
      </c>
      <c r="F8146">
        <v>4</v>
      </c>
      <c r="G8146">
        <v>0.2</v>
      </c>
      <c r="H8146">
        <v>-31.993600000000001</v>
      </c>
      <c r="I8146" t="s">
        <v>69</v>
      </c>
      <c r="J8146" t="s">
        <v>70</v>
      </c>
      <c r="K8146" t="s">
        <v>547</v>
      </c>
      <c r="L8146" t="s">
        <v>47</v>
      </c>
      <c r="M8146" t="s">
        <v>48</v>
      </c>
      <c r="N8146" t="s">
        <v>840</v>
      </c>
      <c r="O8146">
        <f t="shared" si="127"/>
        <v>2016</v>
      </c>
    </row>
    <row r="8147" spans="1:15" x14ac:dyDescent="0.3">
      <c r="A8147" t="s">
        <v>9045</v>
      </c>
      <c r="B8147" s="7">
        <v>41810</v>
      </c>
      <c r="C8147" t="s">
        <v>3521</v>
      </c>
      <c r="D8147" t="s">
        <v>4069</v>
      </c>
      <c r="E8147">
        <v>471.9</v>
      </c>
      <c r="F8147">
        <v>6</v>
      </c>
      <c r="G8147">
        <v>0</v>
      </c>
      <c r="H8147">
        <v>155.727</v>
      </c>
      <c r="I8147" t="s">
        <v>44</v>
      </c>
      <c r="J8147" t="s">
        <v>76</v>
      </c>
      <c r="K8147" t="s">
        <v>4070</v>
      </c>
      <c r="L8147" t="s">
        <v>99</v>
      </c>
      <c r="M8147" t="s">
        <v>576</v>
      </c>
      <c r="N8147" t="s">
        <v>6765</v>
      </c>
      <c r="O8147">
        <f t="shared" si="127"/>
        <v>2014</v>
      </c>
    </row>
    <row r="8148" spans="1:15" x14ac:dyDescent="0.3">
      <c r="A8148" t="s">
        <v>9045</v>
      </c>
      <c r="B8148" s="7">
        <v>41810</v>
      </c>
      <c r="C8148" t="s">
        <v>3521</v>
      </c>
      <c r="D8148" t="s">
        <v>4578</v>
      </c>
      <c r="E8148">
        <v>3.52</v>
      </c>
      <c r="F8148">
        <v>2</v>
      </c>
      <c r="G8148">
        <v>0</v>
      </c>
      <c r="H8148">
        <v>1.6896</v>
      </c>
      <c r="I8148" t="s">
        <v>44</v>
      </c>
      <c r="J8148" t="s">
        <v>66</v>
      </c>
      <c r="K8148" t="s">
        <v>4579</v>
      </c>
      <c r="L8148" t="s">
        <v>99</v>
      </c>
      <c r="M8148" t="s">
        <v>576</v>
      </c>
      <c r="N8148" t="s">
        <v>6765</v>
      </c>
      <c r="O8148">
        <f t="shared" si="127"/>
        <v>2014</v>
      </c>
    </row>
    <row r="8149" spans="1:15" x14ac:dyDescent="0.3">
      <c r="A8149" t="s">
        <v>9046</v>
      </c>
      <c r="B8149" s="7">
        <v>42895</v>
      </c>
      <c r="C8149" t="s">
        <v>1245</v>
      </c>
      <c r="D8149" t="s">
        <v>169</v>
      </c>
      <c r="E8149">
        <v>49.12</v>
      </c>
      <c r="F8149">
        <v>4</v>
      </c>
      <c r="G8149">
        <v>0</v>
      </c>
      <c r="H8149">
        <v>23.086400000000001</v>
      </c>
      <c r="I8149" t="s">
        <v>44</v>
      </c>
      <c r="J8149" t="s">
        <v>85</v>
      </c>
      <c r="K8149" t="s">
        <v>170</v>
      </c>
      <c r="L8149" t="s">
        <v>35</v>
      </c>
      <c r="M8149" t="s">
        <v>289</v>
      </c>
      <c r="N8149" t="s">
        <v>1744</v>
      </c>
      <c r="O8149">
        <f t="shared" si="127"/>
        <v>2017</v>
      </c>
    </row>
    <row r="8150" spans="1:15" x14ac:dyDescent="0.3">
      <c r="A8150" t="s">
        <v>9047</v>
      </c>
      <c r="B8150" s="7">
        <v>42731</v>
      </c>
      <c r="C8150" t="s">
        <v>5458</v>
      </c>
      <c r="D8150" t="s">
        <v>2564</v>
      </c>
      <c r="E8150">
        <v>20.16</v>
      </c>
      <c r="F8150">
        <v>7</v>
      </c>
      <c r="G8150">
        <v>0</v>
      </c>
      <c r="H8150">
        <v>9.8783999999999992</v>
      </c>
      <c r="I8150" t="s">
        <v>44</v>
      </c>
      <c r="J8150" t="s">
        <v>45</v>
      </c>
      <c r="K8150" t="s">
        <v>2565</v>
      </c>
      <c r="L8150" t="s">
        <v>47</v>
      </c>
      <c r="M8150" t="s">
        <v>48</v>
      </c>
      <c r="N8150" t="s">
        <v>2234</v>
      </c>
      <c r="O8150">
        <f t="shared" si="127"/>
        <v>2016</v>
      </c>
    </row>
    <row r="8151" spans="1:15" x14ac:dyDescent="0.3">
      <c r="A8151" t="s">
        <v>9048</v>
      </c>
      <c r="B8151" s="7">
        <v>41665</v>
      </c>
      <c r="C8151" t="s">
        <v>5338</v>
      </c>
      <c r="D8151" t="s">
        <v>3275</v>
      </c>
      <c r="E8151">
        <v>10.68</v>
      </c>
      <c r="F8151">
        <v>2</v>
      </c>
      <c r="G8151">
        <v>0</v>
      </c>
      <c r="H8151">
        <v>5.0195999999999996</v>
      </c>
      <c r="I8151" t="s">
        <v>44</v>
      </c>
      <c r="J8151" t="s">
        <v>73</v>
      </c>
      <c r="K8151" t="s">
        <v>3276</v>
      </c>
      <c r="L8151" t="s">
        <v>99</v>
      </c>
      <c r="M8151" t="s">
        <v>4713</v>
      </c>
      <c r="N8151" t="s">
        <v>9049</v>
      </c>
      <c r="O8151">
        <f t="shared" si="127"/>
        <v>2014</v>
      </c>
    </row>
    <row r="8152" spans="1:15" x14ac:dyDescent="0.3">
      <c r="A8152" t="s">
        <v>9048</v>
      </c>
      <c r="B8152" s="7">
        <v>41665</v>
      </c>
      <c r="C8152" t="s">
        <v>5338</v>
      </c>
      <c r="D8152" t="s">
        <v>2163</v>
      </c>
      <c r="E8152">
        <v>141.96</v>
      </c>
      <c r="F8152">
        <v>2</v>
      </c>
      <c r="G8152">
        <v>0</v>
      </c>
      <c r="H8152">
        <v>39.748800000000003</v>
      </c>
      <c r="I8152" t="s">
        <v>32</v>
      </c>
      <c r="J8152" t="s">
        <v>33</v>
      </c>
      <c r="K8152" t="s">
        <v>2164</v>
      </c>
      <c r="L8152" t="s">
        <v>99</v>
      </c>
      <c r="M8152" t="s">
        <v>4713</v>
      </c>
      <c r="N8152" t="s">
        <v>9049</v>
      </c>
      <c r="O8152">
        <f t="shared" si="127"/>
        <v>2014</v>
      </c>
    </row>
    <row r="8153" spans="1:15" x14ac:dyDescent="0.3">
      <c r="A8153" t="s">
        <v>9050</v>
      </c>
      <c r="B8153" s="7">
        <v>42817</v>
      </c>
      <c r="C8153" t="s">
        <v>1379</v>
      </c>
      <c r="D8153" t="s">
        <v>2470</v>
      </c>
      <c r="E8153">
        <v>32.479999999999997</v>
      </c>
      <c r="F8153">
        <v>2</v>
      </c>
      <c r="G8153">
        <v>0</v>
      </c>
      <c r="H8153">
        <v>4.8719999999999999</v>
      </c>
      <c r="I8153" t="s">
        <v>44</v>
      </c>
      <c r="J8153" t="s">
        <v>58</v>
      </c>
      <c r="K8153" t="s">
        <v>2471</v>
      </c>
      <c r="L8153" t="s">
        <v>47</v>
      </c>
      <c r="M8153" t="s">
        <v>93</v>
      </c>
      <c r="N8153" t="s">
        <v>94</v>
      </c>
      <c r="O8153">
        <f t="shared" si="127"/>
        <v>2017</v>
      </c>
    </row>
    <row r="8154" spans="1:15" x14ac:dyDescent="0.3">
      <c r="A8154" t="s">
        <v>9050</v>
      </c>
      <c r="B8154" s="7">
        <v>42817</v>
      </c>
      <c r="C8154" t="s">
        <v>1379</v>
      </c>
      <c r="D8154" t="s">
        <v>1648</v>
      </c>
      <c r="E8154">
        <v>20.04</v>
      </c>
      <c r="F8154">
        <v>3</v>
      </c>
      <c r="G8154">
        <v>0</v>
      </c>
      <c r="H8154">
        <v>9.6191999999999993</v>
      </c>
      <c r="I8154" t="s">
        <v>44</v>
      </c>
      <c r="J8154" t="s">
        <v>85</v>
      </c>
      <c r="K8154" t="s">
        <v>1649</v>
      </c>
      <c r="L8154" t="s">
        <v>47</v>
      </c>
      <c r="M8154" t="s">
        <v>93</v>
      </c>
      <c r="N8154" t="s">
        <v>94</v>
      </c>
      <c r="O8154">
        <f t="shared" si="127"/>
        <v>2017</v>
      </c>
    </row>
    <row r="8155" spans="1:15" x14ac:dyDescent="0.3">
      <c r="A8155" t="s">
        <v>9050</v>
      </c>
      <c r="B8155" s="7">
        <v>42817</v>
      </c>
      <c r="C8155" t="s">
        <v>1379</v>
      </c>
      <c r="D8155" t="s">
        <v>5090</v>
      </c>
      <c r="E8155">
        <v>13999.96</v>
      </c>
      <c r="F8155">
        <v>4</v>
      </c>
      <c r="G8155">
        <v>0</v>
      </c>
      <c r="H8155">
        <v>6719.9808000000003</v>
      </c>
      <c r="I8155" t="s">
        <v>69</v>
      </c>
      <c r="J8155" t="s">
        <v>1077</v>
      </c>
      <c r="K8155" t="s">
        <v>5091</v>
      </c>
      <c r="L8155" t="s">
        <v>47</v>
      </c>
      <c r="M8155" t="s">
        <v>93</v>
      </c>
      <c r="N8155" t="s">
        <v>94</v>
      </c>
      <c r="O8155">
        <f t="shared" si="127"/>
        <v>2017</v>
      </c>
    </row>
    <row r="8156" spans="1:15" x14ac:dyDescent="0.3">
      <c r="A8156" t="s">
        <v>9051</v>
      </c>
      <c r="B8156" s="7">
        <v>42814</v>
      </c>
      <c r="C8156" t="s">
        <v>6656</v>
      </c>
      <c r="D8156" t="s">
        <v>4253</v>
      </c>
      <c r="E8156">
        <v>238</v>
      </c>
      <c r="F8156">
        <v>2</v>
      </c>
      <c r="G8156">
        <v>0</v>
      </c>
      <c r="H8156">
        <v>38.08</v>
      </c>
      <c r="I8156" t="s">
        <v>69</v>
      </c>
      <c r="J8156" t="s">
        <v>148</v>
      </c>
      <c r="K8156" t="s">
        <v>4254</v>
      </c>
      <c r="L8156" t="s">
        <v>137</v>
      </c>
      <c r="M8156" t="s">
        <v>663</v>
      </c>
      <c r="N8156" t="s">
        <v>3249</v>
      </c>
      <c r="O8156">
        <f t="shared" si="127"/>
        <v>2017</v>
      </c>
    </row>
    <row r="8157" spans="1:15" x14ac:dyDescent="0.3">
      <c r="A8157" t="s">
        <v>9051</v>
      </c>
      <c r="B8157" s="7">
        <v>42814</v>
      </c>
      <c r="C8157" t="s">
        <v>6656</v>
      </c>
      <c r="D8157" t="s">
        <v>3585</v>
      </c>
      <c r="E8157">
        <v>61.96</v>
      </c>
      <c r="F8157">
        <v>2</v>
      </c>
      <c r="G8157">
        <v>0</v>
      </c>
      <c r="H8157">
        <v>27.882000000000001</v>
      </c>
      <c r="I8157" t="s">
        <v>44</v>
      </c>
      <c r="J8157" t="s">
        <v>85</v>
      </c>
      <c r="K8157" t="s">
        <v>3586</v>
      </c>
      <c r="L8157" t="s">
        <v>137</v>
      </c>
      <c r="M8157" t="s">
        <v>663</v>
      </c>
      <c r="N8157" t="s">
        <v>3249</v>
      </c>
      <c r="O8157">
        <f t="shared" si="127"/>
        <v>2017</v>
      </c>
    </row>
    <row r="8158" spans="1:15" x14ac:dyDescent="0.3">
      <c r="A8158" t="s">
        <v>9052</v>
      </c>
      <c r="B8158" s="7">
        <v>42647</v>
      </c>
      <c r="C8158" t="s">
        <v>1750</v>
      </c>
      <c r="D8158" t="s">
        <v>3361</v>
      </c>
      <c r="E8158">
        <v>239.37200000000001</v>
      </c>
      <c r="F8158">
        <v>2</v>
      </c>
      <c r="G8158">
        <v>0.3</v>
      </c>
      <c r="H8158">
        <v>-23.937200000000001</v>
      </c>
      <c r="I8158" t="s">
        <v>32</v>
      </c>
      <c r="J8158" t="s">
        <v>53</v>
      </c>
      <c r="K8158" t="s">
        <v>3362</v>
      </c>
      <c r="L8158" t="s">
        <v>137</v>
      </c>
      <c r="M8158" t="s">
        <v>2405</v>
      </c>
      <c r="N8158" t="s">
        <v>3961</v>
      </c>
      <c r="O8158">
        <f t="shared" si="127"/>
        <v>2016</v>
      </c>
    </row>
    <row r="8159" spans="1:15" x14ac:dyDescent="0.3">
      <c r="A8159" t="s">
        <v>9053</v>
      </c>
      <c r="B8159" s="7">
        <v>42692</v>
      </c>
      <c r="C8159" t="s">
        <v>2257</v>
      </c>
      <c r="D8159" t="s">
        <v>4253</v>
      </c>
      <c r="E8159">
        <v>595</v>
      </c>
      <c r="F8159">
        <v>5</v>
      </c>
      <c r="G8159">
        <v>0</v>
      </c>
      <c r="H8159">
        <v>95.2</v>
      </c>
      <c r="I8159" t="s">
        <v>69</v>
      </c>
      <c r="J8159" t="s">
        <v>148</v>
      </c>
      <c r="K8159" t="s">
        <v>4254</v>
      </c>
      <c r="L8159" t="s">
        <v>47</v>
      </c>
      <c r="M8159" t="s">
        <v>48</v>
      </c>
      <c r="N8159" t="s">
        <v>840</v>
      </c>
      <c r="O8159">
        <f t="shared" si="127"/>
        <v>2016</v>
      </c>
    </row>
    <row r="8160" spans="1:15" x14ac:dyDescent="0.3">
      <c r="A8160" t="s">
        <v>9054</v>
      </c>
      <c r="B8160" s="7">
        <v>43095</v>
      </c>
      <c r="C8160" t="s">
        <v>1597</v>
      </c>
      <c r="D8160" t="s">
        <v>4626</v>
      </c>
      <c r="E8160">
        <v>16.032</v>
      </c>
      <c r="F8160">
        <v>3</v>
      </c>
      <c r="G8160">
        <v>0.2</v>
      </c>
      <c r="H8160">
        <v>5.6112000000000002</v>
      </c>
      <c r="I8160" t="s">
        <v>44</v>
      </c>
      <c r="J8160" t="s">
        <v>85</v>
      </c>
      <c r="K8160" t="s">
        <v>4627</v>
      </c>
      <c r="L8160" t="s">
        <v>99</v>
      </c>
      <c r="M8160" t="s">
        <v>100</v>
      </c>
      <c r="N8160" t="s">
        <v>6164</v>
      </c>
      <c r="O8160">
        <f t="shared" si="127"/>
        <v>2017</v>
      </c>
    </row>
    <row r="8161" spans="1:15" x14ac:dyDescent="0.3">
      <c r="A8161" t="s">
        <v>9055</v>
      </c>
      <c r="B8161" s="7">
        <v>42438</v>
      </c>
      <c r="C8161" t="s">
        <v>394</v>
      </c>
      <c r="D8161" t="s">
        <v>875</v>
      </c>
      <c r="E8161">
        <v>199.75</v>
      </c>
      <c r="F8161">
        <v>5</v>
      </c>
      <c r="G8161">
        <v>0</v>
      </c>
      <c r="H8161">
        <v>87.89</v>
      </c>
      <c r="I8161" t="s">
        <v>69</v>
      </c>
      <c r="J8161" t="s">
        <v>148</v>
      </c>
      <c r="K8161" t="s">
        <v>876</v>
      </c>
      <c r="L8161" t="s">
        <v>137</v>
      </c>
      <c r="M8161" t="s">
        <v>663</v>
      </c>
      <c r="N8161" t="s">
        <v>7656</v>
      </c>
      <c r="O8161">
        <f t="shared" si="127"/>
        <v>2016</v>
      </c>
    </row>
    <row r="8162" spans="1:15" x14ac:dyDescent="0.3">
      <c r="A8162" t="s">
        <v>9056</v>
      </c>
      <c r="B8162" s="7">
        <v>42416</v>
      </c>
      <c r="C8162" t="s">
        <v>3531</v>
      </c>
      <c r="D8162" t="s">
        <v>7590</v>
      </c>
      <c r="E8162">
        <v>227.96</v>
      </c>
      <c r="F8162">
        <v>2</v>
      </c>
      <c r="G8162">
        <v>0</v>
      </c>
      <c r="H8162">
        <v>36.473599999999998</v>
      </c>
      <c r="I8162" t="s">
        <v>32</v>
      </c>
      <c r="J8162" t="s">
        <v>39</v>
      </c>
      <c r="K8162" t="s">
        <v>7591</v>
      </c>
      <c r="L8162" t="s">
        <v>137</v>
      </c>
      <c r="M8162" t="s">
        <v>698</v>
      </c>
      <c r="N8162" t="s">
        <v>970</v>
      </c>
      <c r="O8162">
        <f t="shared" si="127"/>
        <v>2016</v>
      </c>
    </row>
    <row r="8163" spans="1:15" x14ac:dyDescent="0.3">
      <c r="A8163" t="s">
        <v>9057</v>
      </c>
      <c r="B8163" s="7">
        <v>42275</v>
      </c>
      <c r="C8163" t="s">
        <v>2703</v>
      </c>
      <c r="D8163" t="s">
        <v>1424</v>
      </c>
      <c r="E8163">
        <v>293.52</v>
      </c>
      <c r="F8163">
        <v>6</v>
      </c>
      <c r="G8163">
        <v>0</v>
      </c>
      <c r="H8163">
        <v>76.315200000000004</v>
      </c>
      <c r="I8163" t="s">
        <v>44</v>
      </c>
      <c r="J8163" t="s">
        <v>76</v>
      </c>
      <c r="K8163" t="s">
        <v>1425</v>
      </c>
      <c r="L8163" t="s">
        <v>137</v>
      </c>
      <c r="M8163" t="s">
        <v>243</v>
      </c>
      <c r="N8163" t="s">
        <v>244</v>
      </c>
      <c r="O8163">
        <f t="shared" si="127"/>
        <v>2015</v>
      </c>
    </row>
    <row r="8164" spans="1:15" x14ac:dyDescent="0.3">
      <c r="A8164" t="s">
        <v>9057</v>
      </c>
      <c r="B8164" s="7">
        <v>42275</v>
      </c>
      <c r="C8164" t="s">
        <v>2703</v>
      </c>
      <c r="D8164" t="s">
        <v>1217</v>
      </c>
      <c r="E8164">
        <v>307.98</v>
      </c>
      <c r="F8164">
        <v>2</v>
      </c>
      <c r="G8164">
        <v>0</v>
      </c>
      <c r="H8164">
        <v>89.3142</v>
      </c>
      <c r="I8164" t="s">
        <v>69</v>
      </c>
      <c r="J8164" t="s">
        <v>70</v>
      </c>
      <c r="K8164" t="s">
        <v>1218</v>
      </c>
      <c r="L8164" t="s">
        <v>137</v>
      </c>
      <c r="M8164" t="s">
        <v>243</v>
      </c>
      <c r="N8164" t="s">
        <v>244</v>
      </c>
      <c r="O8164">
        <f t="shared" si="127"/>
        <v>2015</v>
      </c>
    </row>
    <row r="8165" spans="1:15" x14ac:dyDescent="0.3">
      <c r="A8165" t="s">
        <v>9058</v>
      </c>
      <c r="B8165" s="7">
        <v>42310</v>
      </c>
      <c r="C8165" t="s">
        <v>2175</v>
      </c>
      <c r="D8165" t="s">
        <v>5014</v>
      </c>
      <c r="E8165">
        <v>96.96</v>
      </c>
      <c r="F8165">
        <v>6</v>
      </c>
      <c r="G8165">
        <v>0</v>
      </c>
      <c r="H8165">
        <v>33.936</v>
      </c>
      <c r="I8165" t="s">
        <v>32</v>
      </c>
      <c r="J8165" t="s">
        <v>63</v>
      </c>
      <c r="K8165" t="s">
        <v>5015</v>
      </c>
      <c r="L8165" t="s">
        <v>47</v>
      </c>
      <c r="M8165" t="s">
        <v>48</v>
      </c>
      <c r="N8165" t="s">
        <v>840</v>
      </c>
      <c r="O8165">
        <f t="shared" si="127"/>
        <v>2015</v>
      </c>
    </row>
    <row r="8166" spans="1:15" x14ac:dyDescent="0.3">
      <c r="A8166" t="s">
        <v>9058</v>
      </c>
      <c r="B8166" s="7">
        <v>42310</v>
      </c>
      <c r="C8166" t="s">
        <v>2175</v>
      </c>
      <c r="D8166" t="s">
        <v>1062</v>
      </c>
      <c r="E8166">
        <v>117.488</v>
      </c>
      <c r="F8166">
        <v>7</v>
      </c>
      <c r="G8166">
        <v>0.2</v>
      </c>
      <c r="H8166">
        <v>41.120800000000003</v>
      </c>
      <c r="I8166" t="s">
        <v>44</v>
      </c>
      <c r="J8166" t="s">
        <v>73</v>
      </c>
      <c r="K8166" t="s">
        <v>1063</v>
      </c>
      <c r="L8166" t="s">
        <v>47</v>
      </c>
      <c r="M8166" t="s">
        <v>48</v>
      </c>
      <c r="N8166" t="s">
        <v>840</v>
      </c>
      <c r="O8166">
        <f t="shared" si="127"/>
        <v>2015</v>
      </c>
    </row>
    <row r="8167" spans="1:15" x14ac:dyDescent="0.3">
      <c r="A8167" t="s">
        <v>9058</v>
      </c>
      <c r="B8167" s="7">
        <v>42310</v>
      </c>
      <c r="C8167" t="s">
        <v>2175</v>
      </c>
      <c r="D8167" t="s">
        <v>2023</v>
      </c>
      <c r="E8167">
        <v>11.952</v>
      </c>
      <c r="F8167">
        <v>3</v>
      </c>
      <c r="G8167">
        <v>0.2</v>
      </c>
      <c r="H8167">
        <v>4.1832000000000003</v>
      </c>
      <c r="I8167" t="s">
        <v>44</v>
      </c>
      <c r="J8167" t="s">
        <v>73</v>
      </c>
      <c r="K8167" t="s">
        <v>2024</v>
      </c>
      <c r="L8167" t="s">
        <v>47</v>
      </c>
      <c r="M8167" t="s">
        <v>48</v>
      </c>
      <c r="N8167" t="s">
        <v>840</v>
      </c>
      <c r="O8167">
        <f t="shared" si="127"/>
        <v>2015</v>
      </c>
    </row>
    <row r="8168" spans="1:15" x14ac:dyDescent="0.3">
      <c r="A8168" t="s">
        <v>9058</v>
      </c>
      <c r="B8168" s="7">
        <v>42310</v>
      </c>
      <c r="C8168" t="s">
        <v>2175</v>
      </c>
      <c r="D8168" t="s">
        <v>5018</v>
      </c>
      <c r="E8168">
        <v>512.49900000000002</v>
      </c>
      <c r="F8168">
        <v>3</v>
      </c>
      <c r="G8168">
        <v>0.15</v>
      </c>
      <c r="H8168">
        <v>-30.146999999999998</v>
      </c>
      <c r="I8168" t="s">
        <v>32</v>
      </c>
      <c r="J8168" t="s">
        <v>33</v>
      </c>
      <c r="K8168" t="s">
        <v>5019</v>
      </c>
      <c r="L8168" t="s">
        <v>47</v>
      </c>
      <c r="M8168" t="s">
        <v>48</v>
      </c>
      <c r="N8168" t="s">
        <v>840</v>
      </c>
      <c r="O8168">
        <f t="shared" si="127"/>
        <v>2015</v>
      </c>
    </row>
    <row r="8169" spans="1:15" x14ac:dyDescent="0.3">
      <c r="A8169" t="s">
        <v>9059</v>
      </c>
      <c r="B8169" s="7">
        <v>42582</v>
      </c>
      <c r="C8169" t="s">
        <v>5917</v>
      </c>
      <c r="D8169" t="s">
        <v>1995</v>
      </c>
      <c r="E8169">
        <v>863.12800000000004</v>
      </c>
      <c r="F8169">
        <v>7</v>
      </c>
      <c r="G8169">
        <v>0.2</v>
      </c>
      <c r="H8169">
        <v>-32.3673</v>
      </c>
      <c r="I8169" t="s">
        <v>32</v>
      </c>
      <c r="J8169" t="s">
        <v>53</v>
      </c>
      <c r="K8169" t="s">
        <v>1996</v>
      </c>
      <c r="L8169" t="s">
        <v>47</v>
      </c>
      <c r="M8169" t="s">
        <v>48</v>
      </c>
      <c r="N8169" t="s">
        <v>120</v>
      </c>
      <c r="O8169">
        <f t="shared" si="127"/>
        <v>2016</v>
      </c>
    </row>
    <row r="8170" spans="1:15" x14ac:dyDescent="0.3">
      <c r="A8170" t="s">
        <v>9060</v>
      </c>
      <c r="B8170" s="7">
        <v>43045</v>
      </c>
      <c r="C8170" t="s">
        <v>1107</v>
      </c>
      <c r="D8170" t="s">
        <v>1085</v>
      </c>
      <c r="E8170">
        <v>2036.86</v>
      </c>
      <c r="F8170">
        <v>7</v>
      </c>
      <c r="G8170">
        <v>0</v>
      </c>
      <c r="H8170">
        <v>366.63479999999998</v>
      </c>
      <c r="I8170" t="s">
        <v>32</v>
      </c>
      <c r="J8170" t="s">
        <v>53</v>
      </c>
      <c r="K8170" t="s">
        <v>1086</v>
      </c>
      <c r="L8170" t="s">
        <v>47</v>
      </c>
      <c r="M8170" t="s">
        <v>93</v>
      </c>
      <c r="N8170" t="s">
        <v>94</v>
      </c>
      <c r="O8170">
        <f t="shared" si="127"/>
        <v>2017</v>
      </c>
    </row>
    <row r="8171" spans="1:15" x14ac:dyDescent="0.3">
      <c r="A8171" t="s">
        <v>9060</v>
      </c>
      <c r="B8171" s="7">
        <v>43045</v>
      </c>
      <c r="C8171" t="s">
        <v>1107</v>
      </c>
      <c r="D8171" t="s">
        <v>1058</v>
      </c>
      <c r="E8171">
        <v>449.56799999999998</v>
      </c>
      <c r="F8171">
        <v>2</v>
      </c>
      <c r="G8171">
        <v>0.2</v>
      </c>
      <c r="H8171">
        <v>-73.0548</v>
      </c>
      <c r="I8171" t="s">
        <v>32</v>
      </c>
      <c r="J8171" t="s">
        <v>39</v>
      </c>
      <c r="K8171" t="s">
        <v>1059</v>
      </c>
      <c r="L8171" t="s">
        <v>47</v>
      </c>
      <c r="M8171" t="s">
        <v>93</v>
      </c>
      <c r="N8171" t="s">
        <v>94</v>
      </c>
      <c r="O8171">
        <f t="shared" si="127"/>
        <v>2017</v>
      </c>
    </row>
    <row r="8172" spans="1:15" x14ac:dyDescent="0.3">
      <c r="A8172" t="s">
        <v>9060</v>
      </c>
      <c r="B8172" s="7">
        <v>43045</v>
      </c>
      <c r="C8172" t="s">
        <v>1107</v>
      </c>
      <c r="D8172" t="s">
        <v>1638</v>
      </c>
      <c r="E8172">
        <v>108.96</v>
      </c>
      <c r="F8172">
        <v>3</v>
      </c>
      <c r="G8172">
        <v>0</v>
      </c>
      <c r="H8172">
        <v>32.688000000000002</v>
      </c>
      <c r="I8172" t="s">
        <v>69</v>
      </c>
      <c r="J8172" t="s">
        <v>148</v>
      </c>
      <c r="K8172" t="s">
        <v>1639</v>
      </c>
      <c r="L8172" t="s">
        <v>47</v>
      </c>
      <c r="M8172" t="s">
        <v>93</v>
      </c>
      <c r="N8172" t="s">
        <v>94</v>
      </c>
      <c r="O8172">
        <f t="shared" si="127"/>
        <v>2017</v>
      </c>
    </row>
    <row r="8173" spans="1:15" x14ac:dyDescent="0.3">
      <c r="A8173" t="s">
        <v>9061</v>
      </c>
      <c r="B8173" s="7">
        <v>42414</v>
      </c>
      <c r="C8173" t="s">
        <v>1832</v>
      </c>
      <c r="D8173" t="s">
        <v>3368</v>
      </c>
      <c r="E8173">
        <v>264.18</v>
      </c>
      <c r="F8173">
        <v>7</v>
      </c>
      <c r="G8173">
        <v>0</v>
      </c>
      <c r="H8173">
        <v>68.686800000000005</v>
      </c>
      <c r="I8173" t="s">
        <v>44</v>
      </c>
      <c r="J8173" t="s">
        <v>66</v>
      </c>
      <c r="K8173" t="s">
        <v>3369</v>
      </c>
      <c r="L8173" t="s">
        <v>35</v>
      </c>
      <c r="M8173" t="s">
        <v>1317</v>
      </c>
      <c r="N8173" t="s">
        <v>298</v>
      </c>
      <c r="O8173">
        <f t="shared" si="127"/>
        <v>2016</v>
      </c>
    </row>
    <row r="8174" spans="1:15" x14ac:dyDescent="0.3">
      <c r="A8174" t="s">
        <v>9062</v>
      </c>
      <c r="B8174" s="7">
        <v>41829</v>
      </c>
      <c r="C8174" t="s">
        <v>5667</v>
      </c>
      <c r="D8174" t="s">
        <v>4974</v>
      </c>
      <c r="E8174">
        <v>2.88</v>
      </c>
      <c r="F8174">
        <v>1</v>
      </c>
      <c r="G8174">
        <v>0</v>
      </c>
      <c r="H8174">
        <v>1.4112</v>
      </c>
      <c r="I8174" t="s">
        <v>44</v>
      </c>
      <c r="J8174" t="s">
        <v>45</v>
      </c>
      <c r="K8174" t="s">
        <v>4975</v>
      </c>
      <c r="L8174" t="s">
        <v>47</v>
      </c>
      <c r="M8174" t="s">
        <v>48</v>
      </c>
      <c r="N8174" t="s">
        <v>49</v>
      </c>
      <c r="O8174">
        <f t="shared" si="127"/>
        <v>2014</v>
      </c>
    </row>
    <row r="8175" spans="1:15" x14ac:dyDescent="0.3">
      <c r="A8175" t="s">
        <v>9062</v>
      </c>
      <c r="B8175" s="7">
        <v>41829</v>
      </c>
      <c r="C8175" t="s">
        <v>5667</v>
      </c>
      <c r="D8175" t="s">
        <v>210</v>
      </c>
      <c r="E8175">
        <v>41.904000000000003</v>
      </c>
      <c r="F8175">
        <v>6</v>
      </c>
      <c r="G8175">
        <v>0.2</v>
      </c>
      <c r="H8175">
        <v>14.1426</v>
      </c>
      <c r="I8175" t="s">
        <v>44</v>
      </c>
      <c r="J8175" t="s">
        <v>73</v>
      </c>
      <c r="K8175" t="s">
        <v>211</v>
      </c>
      <c r="L8175" t="s">
        <v>47</v>
      </c>
      <c r="M8175" t="s">
        <v>48</v>
      </c>
      <c r="N8175" t="s">
        <v>49</v>
      </c>
      <c r="O8175">
        <f t="shared" si="127"/>
        <v>2014</v>
      </c>
    </row>
    <row r="8176" spans="1:15" x14ac:dyDescent="0.3">
      <c r="A8176" t="s">
        <v>9062</v>
      </c>
      <c r="B8176" s="7">
        <v>41829</v>
      </c>
      <c r="C8176" t="s">
        <v>5667</v>
      </c>
      <c r="D8176" t="s">
        <v>4245</v>
      </c>
      <c r="E8176">
        <v>23.92</v>
      </c>
      <c r="F8176">
        <v>4</v>
      </c>
      <c r="G8176">
        <v>0</v>
      </c>
      <c r="H8176">
        <v>4.0663999999999998</v>
      </c>
      <c r="I8176" t="s">
        <v>44</v>
      </c>
      <c r="J8176" t="s">
        <v>58</v>
      </c>
      <c r="K8176" t="s">
        <v>4246</v>
      </c>
      <c r="L8176" t="s">
        <v>47</v>
      </c>
      <c r="M8176" t="s">
        <v>48</v>
      </c>
      <c r="N8176" t="s">
        <v>49</v>
      </c>
      <c r="O8176">
        <f t="shared" si="127"/>
        <v>2014</v>
      </c>
    </row>
    <row r="8177" spans="1:15" x14ac:dyDescent="0.3">
      <c r="A8177" t="s">
        <v>9063</v>
      </c>
      <c r="B8177" s="7">
        <v>42399</v>
      </c>
      <c r="C8177" t="s">
        <v>9064</v>
      </c>
      <c r="D8177" t="s">
        <v>268</v>
      </c>
      <c r="E8177">
        <v>156.512</v>
      </c>
      <c r="F8177">
        <v>4</v>
      </c>
      <c r="G8177">
        <v>0.2</v>
      </c>
      <c r="H8177">
        <v>52.822800000000001</v>
      </c>
      <c r="I8177" t="s">
        <v>44</v>
      </c>
      <c r="J8177" t="s">
        <v>85</v>
      </c>
      <c r="K8177" t="s">
        <v>269</v>
      </c>
      <c r="L8177" t="s">
        <v>99</v>
      </c>
      <c r="M8177" t="s">
        <v>193</v>
      </c>
      <c r="N8177" t="s">
        <v>276</v>
      </c>
      <c r="O8177">
        <f t="shared" si="127"/>
        <v>2016</v>
      </c>
    </row>
    <row r="8178" spans="1:15" x14ac:dyDescent="0.3">
      <c r="A8178" t="s">
        <v>9065</v>
      </c>
      <c r="B8178" s="7">
        <v>42635</v>
      </c>
      <c r="C8178" t="s">
        <v>3309</v>
      </c>
      <c r="D8178" t="s">
        <v>332</v>
      </c>
      <c r="E8178">
        <v>128.34</v>
      </c>
      <c r="F8178">
        <v>6</v>
      </c>
      <c r="G8178">
        <v>0</v>
      </c>
      <c r="H8178">
        <v>37.218600000000002</v>
      </c>
      <c r="I8178" t="s">
        <v>44</v>
      </c>
      <c r="J8178" t="s">
        <v>58</v>
      </c>
      <c r="K8178" t="s">
        <v>333</v>
      </c>
      <c r="L8178" t="s">
        <v>137</v>
      </c>
      <c r="M8178" t="s">
        <v>243</v>
      </c>
      <c r="N8178" t="s">
        <v>244</v>
      </c>
      <c r="O8178">
        <f t="shared" si="127"/>
        <v>2016</v>
      </c>
    </row>
    <row r="8179" spans="1:15" x14ac:dyDescent="0.3">
      <c r="A8179" t="s">
        <v>9066</v>
      </c>
      <c r="B8179" s="7">
        <v>43091</v>
      </c>
      <c r="C8179" t="s">
        <v>3253</v>
      </c>
      <c r="D8179" t="s">
        <v>5824</v>
      </c>
      <c r="E8179">
        <v>474.95</v>
      </c>
      <c r="F8179">
        <v>5</v>
      </c>
      <c r="G8179">
        <v>0</v>
      </c>
      <c r="H8179">
        <v>142.48500000000001</v>
      </c>
      <c r="I8179" t="s">
        <v>69</v>
      </c>
      <c r="J8179" t="s">
        <v>148</v>
      </c>
      <c r="K8179" t="s">
        <v>5825</v>
      </c>
      <c r="L8179" t="s">
        <v>47</v>
      </c>
      <c r="M8179" t="s">
        <v>48</v>
      </c>
      <c r="N8179" t="s">
        <v>49</v>
      </c>
      <c r="O8179">
        <f t="shared" si="127"/>
        <v>2017</v>
      </c>
    </row>
    <row r="8180" spans="1:15" x14ac:dyDescent="0.3">
      <c r="A8180" t="s">
        <v>9067</v>
      </c>
      <c r="B8180" s="7">
        <v>42615</v>
      </c>
      <c r="C8180" t="s">
        <v>4618</v>
      </c>
      <c r="D8180" t="s">
        <v>2105</v>
      </c>
      <c r="E8180">
        <v>999.98</v>
      </c>
      <c r="F8180">
        <v>2</v>
      </c>
      <c r="G8180">
        <v>0</v>
      </c>
      <c r="H8180">
        <v>449.99099999999999</v>
      </c>
      <c r="I8180" t="s">
        <v>69</v>
      </c>
      <c r="J8180" t="s">
        <v>1077</v>
      </c>
      <c r="K8180" t="s">
        <v>2106</v>
      </c>
      <c r="L8180" t="s">
        <v>47</v>
      </c>
      <c r="M8180" t="s">
        <v>93</v>
      </c>
      <c r="N8180" t="s">
        <v>1219</v>
      </c>
      <c r="O8180">
        <f t="shared" si="127"/>
        <v>2016</v>
      </c>
    </row>
    <row r="8181" spans="1:15" x14ac:dyDescent="0.3">
      <c r="A8181" t="s">
        <v>9068</v>
      </c>
      <c r="B8181" s="7">
        <v>42218</v>
      </c>
      <c r="C8181" t="s">
        <v>1622</v>
      </c>
      <c r="D8181" t="s">
        <v>6205</v>
      </c>
      <c r="E8181">
        <v>277.5</v>
      </c>
      <c r="F8181">
        <v>4</v>
      </c>
      <c r="G8181">
        <v>0.5</v>
      </c>
      <c r="H8181">
        <v>-188.7</v>
      </c>
      <c r="I8181" t="s">
        <v>32</v>
      </c>
      <c r="J8181" t="s">
        <v>53</v>
      </c>
      <c r="K8181" t="s">
        <v>6206</v>
      </c>
      <c r="L8181" t="s">
        <v>47</v>
      </c>
      <c r="M8181" t="s">
        <v>378</v>
      </c>
      <c r="N8181" t="s">
        <v>290</v>
      </c>
      <c r="O8181">
        <f t="shared" si="127"/>
        <v>2015</v>
      </c>
    </row>
    <row r="8182" spans="1:15" x14ac:dyDescent="0.3">
      <c r="A8182" t="s">
        <v>9069</v>
      </c>
      <c r="B8182" s="7">
        <v>42329</v>
      </c>
      <c r="C8182" t="s">
        <v>7168</v>
      </c>
      <c r="D8182" t="s">
        <v>3349</v>
      </c>
      <c r="E8182">
        <v>1252.704</v>
      </c>
      <c r="F8182">
        <v>8</v>
      </c>
      <c r="G8182">
        <v>0.4</v>
      </c>
      <c r="H8182">
        <v>-480.20319999999998</v>
      </c>
      <c r="I8182" t="s">
        <v>32</v>
      </c>
      <c r="J8182" t="s">
        <v>53</v>
      </c>
      <c r="K8182" t="s">
        <v>3350</v>
      </c>
      <c r="L8182" t="s">
        <v>137</v>
      </c>
      <c r="M8182" t="s">
        <v>138</v>
      </c>
      <c r="N8182" t="s">
        <v>139</v>
      </c>
      <c r="O8182">
        <f t="shared" si="127"/>
        <v>2015</v>
      </c>
    </row>
    <row r="8183" spans="1:15" x14ac:dyDescent="0.3">
      <c r="A8183" t="s">
        <v>9069</v>
      </c>
      <c r="B8183" s="7">
        <v>42329</v>
      </c>
      <c r="C8183" t="s">
        <v>7168</v>
      </c>
      <c r="D8183" t="s">
        <v>2349</v>
      </c>
      <c r="E8183">
        <v>110.97</v>
      </c>
      <c r="F8183">
        <v>5</v>
      </c>
      <c r="G8183">
        <v>0.4</v>
      </c>
      <c r="H8183">
        <v>-24.043500000000002</v>
      </c>
      <c r="I8183" t="s">
        <v>69</v>
      </c>
      <c r="J8183" t="s">
        <v>70</v>
      </c>
      <c r="K8183" t="s">
        <v>2350</v>
      </c>
      <c r="L8183" t="s">
        <v>137</v>
      </c>
      <c r="M8183" t="s">
        <v>138</v>
      </c>
      <c r="N8183" t="s">
        <v>139</v>
      </c>
      <c r="O8183">
        <f t="shared" si="127"/>
        <v>2015</v>
      </c>
    </row>
    <row r="8184" spans="1:15" x14ac:dyDescent="0.3">
      <c r="A8184" t="s">
        <v>9070</v>
      </c>
      <c r="B8184" s="7">
        <v>42873</v>
      </c>
      <c r="C8184" t="s">
        <v>4723</v>
      </c>
      <c r="D8184" t="s">
        <v>4082</v>
      </c>
      <c r="E8184">
        <v>22.608000000000001</v>
      </c>
      <c r="F8184">
        <v>3</v>
      </c>
      <c r="G8184">
        <v>0.6</v>
      </c>
      <c r="H8184">
        <v>-10.1736</v>
      </c>
      <c r="I8184" t="s">
        <v>32</v>
      </c>
      <c r="J8184" t="s">
        <v>63</v>
      </c>
      <c r="K8184" t="s">
        <v>4083</v>
      </c>
      <c r="L8184" t="s">
        <v>99</v>
      </c>
      <c r="M8184" t="s">
        <v>193</v>
      </c>
      <c r="N8184" t="s">
        <v>276</v>
      </c>
      <c r="O8184">
        <f t="shared" si="127"/>
        <v>2017</v>
      </c>
    </row>
    <row r="8185" spans="1:15" x14ac:dyDescent="0.3">
      <c r="A8185" t="s">
        <v>9070</v>
      </c>
      <c r="B8185" s="7">
        <v>42873</v>
      </c>
      <c r="C8185" t="s">
        <v>4723</v>
      </c>
      <c r="D8185" t="s">
        <v>1004</v>
      </c>
      <c r="E8185">
        <v>1.8919999999999999</v>
      </c>
      <c r="F8185">
        <v>1</v>
      </c>
      <c r="G8185">
        <v>0.6</v>
      </c>
      <c r="H8185">
        <v>-0.99329999999999996</v>
      </c>
      <c r="I8185" t="s">
        <v>32</v>
      </c>
      <c r="J8185" t="s">
        <v>63</v>
      </c>
      <c r="K8185" t="s">
        <v>1005</v>
      </c>
      <c r="L8185" t="s">
        <v>99</v>
      </c>
      <c r="M8185" t="s">
        <v>193</v>
      </c>
      <c r="N8185" t="s">
        <v>276</v>
      </c>
      <c r="O8185">
        <f t="shared" si="127"/>
        <v>2017</v>
      </c>
    </row>
    <row r="8186" spans="1:15" x14ac:dyDescent="0.3">
      <c r="A8186" t="s">
        <v>9071</v>
      </c>
      <c r="B8186" s="7">
        <v>42939</v>
      </c>
      <c r="C8186" t="s">
        <v>1522</v>
      </c>
      <c r="D8186" t="s">
        <v>3288</v>
      </c>
      <c r="E8186">
        <v>63.311999999999998</v>
      </c>
      <c r="F8186">
        <v>3</v>
      </c>
      <c r="G8186">
        <v>0.2</v>
      </c>
      <c r="H8186">
        <v>20.5764</v>
      </c>
      <c r="I8186" t="s">
        <v>44</v>
      </c>
      <c r="J8186" t="s">
        <v>85</v>
      </c>
      <c r="K8186" t="s">
        <v>3289</v>
      </c>
      <c r="L8186" t="s">
        <v>99</v>
      </c>
      <c r="M8186" t="s">
        <v>193</v>
      </c>
      <c r="N8186" t="s">
        <v>276</v>
      </c>
      <c r="O8186">
        <f t="shared" si="127"/>
        <v>2017</v>
      </c>
    </row>
    <row r="8187" spans="1:15" x14ac:dyDescent="0.3">
      <c r="A8187" t="s">
        <v>9072</v>
      </c>
      <c r="B8187" s="7">
        <v>42260</v>
      </c>
      <c r="C8187" t="s">
        <v>1159</v>
      </c>
      <c r="D8187" t="s">
        <v>4137</v>
      </c>
      <c r="E8187">
        <v>7.8239999999999998</v>
      </c>
      <c r="F8187">
        <v>1</v>
      </c>
      <c r="G8187">
        <v>0.2</v>
      </c>
      <c r="H8187">
        <v>2.9340000000000002</v>
      </c>
      <c r="I8187" t="s">
        <v>44</v>
      </c>
      <c r="J8187" t="s">
        <v>159</v>
      </c>
      <c r="K8187" t="s">
        <v>591</v>
      </c>
      <c r="L8187" t="s">
        <v>99</v>
      </c>
      <c r="M8187" t="s">
        <v>193</v>
      </c>
      <c r="N8187" t="s">
        <v>276</v>
      </c>
      <c r="O8187">
        <f t="shared" si="127"/>
        <v>2015</v>
      </c>
    </row>
    <row r="8188" spans="1:15" x14ac:dyDescent="0.3">
      <c r="A8188" t="s">
        <v>9072</v>
      </c>
      <c r="B8188" s="7">
        <v>42260</v>
      </c>
      <c r="C8188" t="s">
        <v>1159</v>
      </c>
      <c r="D8188" t="s">
        <v>622</v>
      </c>
      <c r="E8188">
        <v>170.072</v>
      </c>
      <c r="F8188">
        <v>4</v>
      </c>
      <c r="G8188">
        <v>0.3</v>
      </c>
      <c r="H8188">
        <v>-12.148</v>
      </c>
      <c r="I8188" t="s">
        <v>32</v>
      </c>
      <c r="J8188" t="s">
        <v>39</v>
      </c>
      <c r="K8188" t="s">
        <v>623</v>
      </c>
      <c r="L8188" t="s">
        <v>99</v>
      </c>
      <c r="M8188" t="s">
        <v>193</v>
      </c>
      <c r="N8188" t="s">
        <v>276</v>
      </c>
      <c r="O8188">
        <f t="shared" si="127"/>
        <v>2015</v>
      </c>
    </row>
    <row r="8189" spans="1:15" x14ac:dyDescent="0.3">
      <c r="A8189" t="s">
        <v>9073</v>
      </c>
      <c r="B8189" s="7">
        <v>42714</v>
      </c>
      <c r="C8189" t="s">
        <v>2238</v>
      </c>
      <c r="D8189" t="s">
        <v>618</v>
      </c>
      <c r="E8189">
        <v>62.82</v>
      </c>
      <c r="F8189">
        <v>9</v>
      </c>
      <c r="G8189">
        <v>0</v>
      </c>
      <c r="H8189">
        <v>29.525400000000001</v>
      </c>
      <c r="I8189" t="s">
        <v>44</v>
      </c>
      <c r="J8189" t="s">
        <v>85</v>
      </c>
      <c r="K8189" t="s">
        <v>619</v>
      </c>
      <c r="L8189" t="s">
        <v>137</v>
      </c>
      <c r="M8189" t="s">
        <v>243</v>
      </c>
      <c r="N8189" t="s">
        <v>244</v>
      </c>
      <c r="O8189">
        <f t="shared" si="127"/>
        <v>2016</v>
      </c>
    </row>
    <row r="8190" spans="1:15" x14ac:dyDescent="0.3">
      <c r="A8190" t="s">
        <v>9074</v>
      </c>
      <c r="B8190" s="7">
        <v>42279</v>
      </c>
      <c r="C8190" t="s">
        <v>3647</v>
      </c>
      <c r="D8190" t="s">
        <v>2325</v>
      </c>
      <c r="E8190">
        <v>19.440000000000001</v>
      </c>
      <c r="F8190">
        <v>3</v>
      </c>
      <c r="G8190">
        <v>0</v>
      </c>
      <c r="H8190">
        <v>9.3312000000000008</v>
      </c>
      <c r="I8190" t="s">
        <v>44</v>
      </c>
      <c r="J8190" t="s">
        <v>85</v>
      </c>
      <c r="K8190" t="s">
        <v>2326</v>
      </c>
      <c r="L8190" t="s">
        <v>137</v>
      </c>
      <c r="M8190" t="s">
        <v>2405</v>
      </c>
      <c r="N8190" t="s">
        <v>2975</v>
      </c>
      <c r="O8190">
        <f t="shared" si="127"/>
        <v>2015</v>
      </c>
    </row>
    <row r="8191" spans="1:15" x14ac:dyDescent="0.3">
      <c r="A8191" t="s">
        <v>9074</v>
      </c>
      <c r="B8191" s="7">
        <v>42279</v>
      </c>
      <c r="C8191" t="s">
        <v>3647</v>
      </c>
      <c r="D8191" t="s">
        <v>2679</v>
      </c>
      <c r="E8191">
        <v>7.38</v>
      </c>
      <c r="F8191">
        <v>1</v>
      </c>
      <c r="G8191">
        <v>0</v>
      </c>
      <c r="H8191">
        <v>3.6162000000000001</v>
      </c>
      <c r="I8191" t="s">
        <v>44</v>
      </c>
      <c r="J8191" t="s">
        <v>73</v>
      </c>
      <c r="K8191" t="s">
        <v>2680</v>
      </c>
      <c r="L8191" t="s">
        <v>137</v>
      </c>
      <c r="M8191" t="s">
        <v>2405</v>
      </c>
      <c r="N8191" t="s">
        <v>2975</v>
      </c>
      <c r="O8191">
        <f t="shared" si="127"/>
        <v>2015</v>
      </c>
    </row>
    <row r="8192" spans="1:15" x14ac:dyDescent="0.3">
      <c r="A8192" t="s">
        <v>9075</v>
      </c>
      <c r="B8192" s="7">
        <v>43056</v>
      </c>
      <c r="C8192" t="s">
        <v>5367</v>
      </c>
      <c r="D8192" t="s">
        <v>2857</v>
      </c>
      <c r="E8192">
        <v>38.880000000000003</v>
      </c>
      <c r="F8192">
        <v>6</v>
      </c>
      <c r="G8192">
        <v>0</v>
      </c>
      <c r="H8192">
        <v>18.662400000000002</v>
      </c>
      <c r="I8192" t="s">
        <v>44</v>
      </c>
      <c r="J8192" t="s">
        <v>85</v>
      </c>
      <c r="K8192" t="s">
        <v>2858</v>
      </c>
      <c r="L8192" t="s">
        <v>137</v>
      </c>
      <c r="M8192" t="s">
        <v>243</v>
      </c>
      <c r="N8192" t="s">
        <v>244</v>
      </c>
      <c r="O8192">
        <f t="shared" si="127"/>
        <v>2017</v>
      </c>
    </row>
    <row r="8193" spans="1:15" x14ac:dyDescent="0.3">
      <c r="A8193" t="s">
        <v>9075</v>
      </c>
      <c r="B8193" s="7">
        <v>43056</v>
      </c>
      <c r="C8193" t="s">
        <v>5367</v>
      </c>
      <c r="D8193" t="s">
        <v>956</v>
      </c>
      <c r="E8193">
        <v>187.76</v>
      </c>
      <c r="F8193">
        <v>4</v>
      </c>
      <c r="G8193">
        <v>0</v>
      </c>
      <c r="H8193">
        <v>76.9816</v>
      </c>
      <c r="I8193" t="s">
        <v>32</v>
      </c>
      <c r="J8193" t="s">
        <v>63</v>
      </c>
      <c r="K8193" t="s">
        <v>957</v>
      </c>
      <c r="L8193" t="s">
        <v>137</v>
      </c>
      <c r="M8193" t="s">
        <v>243</v>
      </c>
      <c r="N8193" t="s">
        <v>244</v>
      </c>
      <c r="O8193">
        <f t="shared" si="127"/>
        <v>2017</v>
      </c>
    </row>
    <row r="8194" spans="1:15" x14ac:dyDescent="0.3">
      <c r="A8194" t="s">
        <v>9076</v>
      </c>
      <c r="B8194" s="7">
        <v>42338</v>
      </c>
      <c r="C8194" t="s">
        <v>1755</v>
      </c>
      <c r="D8194" t="s">
        <v>2101</v>
      </c>
      <c r="E8194">
        <v>6.048</v>
      </c>
      <c r="F8194">
        <v>7</v>
      </c>
      <c r="G8194">
        <v>0.7</v>
      </c>
      <c r="H8194">
        <v>-4.2336</v>
      </c>
      <c r="I8194" t="s">
        <v>44</v>
      </c>
      <c r="J8194" t="s">
        <v>73</v>
      </c>
      <c r="K8194" t="s">
        <v>2102</v>
      </c>
      <c r="L8194" t="s">
        <v>35</v>
      </c>
      <c r="M8194" t="s">
        <v>87</v>
      </c>
      <c r="N8194" t="s">
        <v>338</v>
      </c>
      <c r="O8194">
        <f t="shared" ref="O8194:O8257" si="128">YEAR(B8194)</f>
        <v>2015</v>
      </c>
    </row>
    <row r="8195" spans="1:15" x14ac:dyDescent="0.3">
      <c r="A8195" t="s">
        <v>9076</v>
      </c>
      <c r="B8195" s="7">
        <v>42338</v>
      </c>
      <c r="C8195" t="s">
        <v>1755</v>
      </c>
      <c r="D8195" t="s">
        <v>4958</v>
      </c>
      <c r="E8195">
        <v>98.352000000000004</v>
      </c>
      <c r="F8195">
        <v>3</v>
      </c>
      <c r="G8195">
        <v>0.2</v>
      </c>
      <c r="H8195">
        <v>9.8352000000000004</v>
      </c>
      <c r="I8195" t="s">
        <v>44</v>
      </c>
      <c r="J8195" t="s">
        <v>76</v>
      </c>
      <c r="K8195" t="s">
        <v>4959</v>
      </c>
      <c r="L8195" t="s">
        <v>35</v>
      </c>
      <c r="M8195" t="s">
        <v>87</v>
      </c>
      <c r="N8195" t="s">
        <v>338</v>
      </c>
      <c r="O8195">
        <f t="shared" si="128"/>
        <v>2015</v>
      </c>
    </row>
    <row r="8196" spans="1:15" x14ac:dyDescent="0.3">
      <c r="A8196" t="s">
        <v>9076</v>
      </c>
      <c r="B8196" s="7">
        <v>42338</v>
      </c>
      <c r="C8196" t="s">
        <v>1755</v>
      </c>
      <c r="D8196" t="s">
        <v>813</v>
      </c>
      <c r="E8196">
        <v>335.74400000000003</v>
      </c>
      <c r="F8196">
        <v>2</v>
      </c>
      <c r="G8196">
        <v>0.2</v>
      </c>
      <c r="H8196">
        <v>25.180800000000001</v>
      </c>
      <c r="I8196" t="s">
        <v>32</v>
      </c>
      <c r="J8196" t="s">
        <v>63</v>
      </c>
      <c r="K8196" t="s">
        <v>814</v>
      </c>
      <c r="L8196" t="s">
        <v>35</v>
      </c>
      <c r="M8196" t="s">
        <v>87</v>
      </c>
      <c r="N8196" t="s">
        <v>338</v>
      </c>
      <c r="O8196">
        <f t="shared" si="128"/>
        <v>2015</v>
      </c>
    </row>
    <row r="8197" spans="1:15" x14ac:dyDescent="0.3">
      <c r="A8197" t="s">
        <v>9077</v>
      </c>
      <c r="B8197" s="7">
        <v>42344</v>
      </c>
      <c r="C8197" t="s">
        <v>805</v>
      </c>
      <c r="D8197" t="s">
        <v>3700</v>
      </c>
      <c r="E8197">
        <v>8.9600000000000009</v>
      </c>
      <c r="F8197">
        <v>2</v>
      </c>
      <c r="G8197">
        <v>0</v>
      </c>
      <c r="H8197">
        <v>4.3903999999999996</v>
      </c>
      <c r="I8197" t="s">
        <v>44</v>
      </c>
      <c r="J8197" t="s">
        <v>85</v>
      </c>
      <c r="K8197" t="s">
        <v>3701</v>
      </c>
      <c r="L8197" t="s">
        <v>47</v>
      </c>
      <c r="M8197" t="s">
        <v>48</v>
      </c>
      <c r="N8197" t="s">
        <v>7514</v>
      </c>
      <c r="O8197">
        <f t="shared" si="128"/>
        <v>2015</v>
      </c>
    </row>
    <row r="8198" spans="1:15" x14ac:dyDescent="0.3">
      <c r="A8198" t="s">
        <v>9078</v>
      </c>
      <c r="B8198" s="7">
        <v>42983</v>
      </c>
      <c r="C8198" t="s">
        <v>3216</v>
      </c>
      <c r="D8198" t="s">
        <v>3980</v>
      </c>
      <c r="E8198">
        <v>89.567999999999998</v>
      </c>
      <c r="F8198">
        <v>4</v>
      </c>
      <c r="G8198">
        <v>0.2</v>
      </c>
      <c r="H8198">
        <v>-1.1195999999999999</v>
      </c>
      <c r="I8198" t="s">
        <v>69</v>
      </c>
      <c r="J8198" t="s">
        <v>148</v>
      </c>
      <c r="K8198" t="s">
        <v>3981</v>
      </c>
      <c r="L8198" t="s">
        <v>35</v>
      </c>
      <c r="M8198" t="s">
        <v>303</v>
      </c>
      <c r="N8198" t="s">
        <v>4549</v>
      </c>
      <c r="O8198">
        <f t="shared" si="128"/>
        <v>2017</v>
      </c>
    </row>
    <row r="8199" spans="1:15" x14ac:dyDescent="0.3">
      <c r="A8199" t="s">
        <v>9078</v>
      </c>
      <c r="B8199" s="7">
        <v>42983</v>
      </c>
      <c r="C8199" t="s">
        <v>3216</v>
      </c>
      <c r="D8199" t="s">
        <v>2218</v>
      </c>
      <c r="E8199">
        <v>71.959999999999994</v>
      </c>
      <c r="F8199">
        <v>5</v>
      </c>
      <c r="G8199">
        <v>0.2</v>
      </c>
      <c r="H8199">
        <v>7.1959999999999997</v>
      </c>
      <c r="I8199" t="s">
        <v>44</v>
      </c>
      <c r="J8199" t="s">
        <v>66</v>
      </c>
      <c r="K8199" t="s">
        <v>2219</v>
      </c>
      <c r="L8199" t="s">
        <v>35</v>
      </c>
      <c r="M8199" t="s">
        <v>303</v>
      </c>
      <c r="N8199" t="s">
        <v>4549</v>
      </c>
      <c r="O8199">
        <f t="shared" si="128"/>
        <v>2017</v>
      </c>
    </row>
    <row r="8200" spans="1:15" x14ac:dyDescent="0.3">
      <c r="A8200" t="s">
        <v>9078</v>
      </c>
      <c r="B8200" s="7">
        <v>42983</v>
      </c>
      <c r="C8200" t="s">
        <v>3216</v>
      </c>
      <c r="D8200" t="s">
        <v>1999</v>
      </c>
      <c r="E8200">
        <v>15.552</v>
      </c>
      <c r="F8200">
        <v>3</v>
      </c>
      <c r="G8200">
        <v>0.2</v>
      </c>
      <c r="H8200">
        <v>5.4432</v>
      </c>
      <c r="I8200" t="s">
        <v>44</v>
      </c>
      <c r="J8200" t="s">
        <v>85</v>
      </c>
      <c r="K8200" t="s">
        <v>2000</v>
      </c>
      <c r="L8200" t="s">
        <v>35</v>
      </c>
      <c r="M8200" t="s">
        <v>303</v>
      </c>
      <c r="N8200" t="s">
        <v>4549</v>
      </c>
      <c r="O8200">
        <f t="shared" si="128"/>
        <v>2017</v>
      </c>
    </row>
    <row r="8201" spans="1:15" x14ac:dyDescent="0.3">
      <c r="A8201" t="s">
        <v>9079</v>
      </c>
      <c r="B8201" s="7">
        <v>42849</v>
      </c>
      <c r="C8201" t="s">
        <v>4496</v>
      </c>
      <c r="D8201" t="s">
        <v>3959</v>
      </c>
      <c r="E8201">
        <v>10.43</v>
      </c>
      <c r="F8201">
        <v>5</v>
      </c>
      <c r="G8201">
        <v>0.8</v>
      </c>
      <c r="H8201">
        <v>-18.252500000000001</v>
      </c>
      <c r="I8201" t="s">
        <v>44</v>
      </c>
      <c r="J8201" t="s">
        <v>73</v>
      </c>
      <c r="K8201" t="s">
        <v>3960</v>
      </c>
      <c r="L8201" t="s">
        <v>99</v>
      </c>
      <c r="M8201" t="s">
        <v>193</v>
      </c>
      <c r="N8201" t="s">
        <v>276</v>
      </c>
      <c r="O8201">
        <f t="shared" si="128"/>
        <v>2017</v>
      </c>
    </row>
    <row r="8202" spans="1:15" x14ac:dyDescent="0.3">
      <c r="A8202" t="s">
        <v>9079</v>
      </c>
      <c r="B8202" s="7">
        <v>42849</v>
      </c>
      <c r="C8202" t="s">
        <v>4496</v>
      </c>
      <c r="D8202" t="s">
        <v>307</v>
      </c>
      <c r="E8202">
        <v>72.784000000000006</v>
      </c>
      <c r="F8202">
        <v>1</v>
      </c>
      <c r="G8202">
        <v>0.2</v>
      </c>
      <c r="H8202">
        <v>-18.196000000000002</v>
      </c>
      <c r="I8202" t="s">
        <v>44</v>
      </c>
      <c r="J8202" t="s">
        <v>58</v>
      </c>
      <c r="K8202" t="s">
        <v>308</v>
      </c>
      <c r="L8202" t="s">
        <v>99</v>
      </c>
      <c r="M8202" t="s">
        <v>193</v>
      </c>
      <c r="N8202" t="s">
        <v>276</v>
      </c>
      <c r="O8202">
        <f t="shared" si="128"/>
        <v>2017</v>
      </c>
    </row>
    <row r="8203" spans="1:15" x14ac:dyDescent="0.3">
      <c r="A8203" t="s">
        <v>9080</v>
      </c>
      <c r="B8203" s="7">
        <v>42316</v>
      </c>
      <c r="C8203" t="s">
        <v>3468</v>
      </c>
      <c r="D8203" t="s">
        <v>6843</v>
      </c>
      <c r="E8203">
        <v>67.150000000000006</v>
      </c>
      <c r="F8203">
        <v>5</v>
      </c>
      <c r="G8203">
        <v>0</v>
      </c>
      <c r="H8203">
        <v>16.787500000000001</v>
      </c>
      <c r="I8203" t="s">
        <v>44</v>
      </c>
      <c r="J8203" t="s">
        <v>58</v>
      </c>
      <c r="K8203" t="s">
        <v>6844</v>
      </c>
      <c r="L8203" t="s">
        <v>137</v>
      </c>
      <c r="M8203" t="s">
        <v>243</v>
      </c>
      <c r="N8203" t="s">
        <v>244</v>
      </c>
      <c r="O8203">
        <f t="shared" si="128"/>
        <v>2015</v>
      </c>
    </row>
    <row r="8204" spans="1:15" x14ac:dyDescent="0.3">
      <c r="A8204" t="s">
        <v>9080</v>
      </c>
      <c r="B8204" s="7">
        <v>42316</v>
      </c>
      <c r="C8204" t="s">
        <v>3468</v>
      </c>
      <c r="D8204" t="s">
        <v>3087</v>
      </c>
      <c r="E8204">
        <v>549.98</v>
      </c>
      <c r="F8204">
        <v>2</v>
      </c>
      <c r="G8204">
        <v>0</v>
      </c>
      <c r="H8204">
        <v>142.9948</v>
      </c>
      <c r="I8204" t="s">
        <v>69</v>
      </c>
      <c r="J8204" t="s">
        <v>70</v>
      </c>
      <c r="K8204" t="s">
        <v>3088</v>
      </c>
      <c r="L8204" t="s">
        <v>137</v>
      </c>
      <c r="M8204" t="s">
        <v>243</v>
      </c>
      <c r="N8204" t="s">
        <v>244</v>
      </c>
      <c r="O8204">
        <f t="shared" si="128"/>
        <v>2015</v>
      </c>
    </row>
    <row r="8205" spans="1:15" x14ac:dyDescent="0.3">
      <c r="A8205" t="s">
        <v>9080</v>
      </c>
      <c r="B8205" s="7">
        <v>42316</v>
      </c>
      <c r="C8205" t="s">
        <v>3468</v>
      </c>
      <c r="D8205" t="s">
        <v>8299</v>
      </c>
      <c r="E8205">
        <v>11.82</v>
      </c>
      <c r="F8205">
        <v>3</v>
      </c>
      <c r="G8205">
        <v>0</v>
      </c>
      <c r="H8205">
        <v>4.7279999999999998</v>
      </c>
      <c r="I8205" t="s">
        <v>32</v>
      </c>
      <c r="J8205" t="s">
        <v>63</v>
      </c>
      <c r="K8205" t="s">
        <v>8300</v>
      </c>
      <c r="L8205" t="s">
        <v>137</v>
      </c>
      <c r="M8205" t="s">
        <v>243</v>
      </c>
      <c r="N8205" t="s">
        <v>244</v>
      </c>
      <c r="O8205">
        <f t="shared" si="128"/>
        <v>2015</v>
      </c>
    </row>
    <row r="8206" spans="1:15" x14ac:dyDescent="0.3">
      <c r="A8206" t="s">
        <v>9080</v>
      </c>
      <c r="B8206" s="7">
        <v>42316</v>
      </c>
      <c r="C8206" t="s">
        <v>3468</v>
      </c>
      <c r="D8206" t="s">
        <v>7154</v>
      </c>
      <c r="E8206">
        <v>4643.8</v>
      </c>
      <c r="F8206">
        <v>4</v>
      </c>
      <c r="G8206">
        <v>0</v>
      </c>
      <c r="H8206">
        <v>2229.0239999999999</v>
      </c>
      <c r="I8206" t="s">
        <v>69</v>
      </c>
      <c r="J8206" t="s">
        <v>604</v>
      </c>
      <c r="K8206" t="s">
        <v>7155</v>
      </c>
      <c r="L8206" t="s">
        <v>137</v>
      </c>
      <c r="M8206" t="s">
        <v>243</v>
      </c>
      <c r="N8206" t="s">
        <v>244</v>
      </c>
      <c r="O8206">
        <f t="shared" si="128"/>
        <v>2015</v>
      </c>
    </row>
    <row r="8207" spans="1:15" x14ac:dyDescent="0.3">
      <c r="A8207" t="s">
        <v>9080</v>
      </c>
      <c r="B8207" s="7">
        <v>42316</v>
      </c>
      <c r="C8207" t="s">
        <v>3468</v>
      </c>
      <c r="D8207" t="s">
        <v>2140</v>
      </c>
      <c r="E8207">
        <v>577.76400000000001</v>
      </c>
      <c r="F8207">
        <v>2</v>
      </c>
      <c r="G8207">
        <v>0.1</v>
      </c>
      <c r="H8207">
        <v>115.5528</v>
      </c>
      <c r="I8207" t="s">
        <v>32</v>
      </c>
      <c r="J8207" t="s">
        <v>39</v>
      </c>
      <c r="K8207" t="s">
        <v>2141</v>
      </c>
      <c r="L8207" t="s">
        <v>137</v>
      </c>
      <c r="M8207" t="s">
        <v>243</v>
      </c>
      <c r="N8207" t="s">
        <v>244</v>
      </c>
      <c r="O8207">
        <f t="shared" si="128"/>
        <v>2015</v>
      </c>
    </row>
    <row r="8208" spans="1:15" x14ac:dyDescent="0.3">
      <c r="A8208" t="s">
        <v>9081</v>
      </c>
      <c r="B8208" s="7">
        <v>42120</v>
      </c>
      <c r="C8208" t="s">
        <v>1483</v>
      </c>
      <c r="D8208" t="s">
        <v>52</v>
      </c>
      <c r="E8208">
        <v>191.5155</v>
      </c>
      <c r="F8208">
        <v>1</v>
      </c>
      <c r="G8208">
        <v>0.45</v>
      </c>
      <c r="H8208">
        <v>-76.606200000000001</v>
      </c>
      <c r="I8208" t="s">
        <v>32</v>
      </c>
      <c r="J8208" t="s">
        <v>53</v>
      </c>
      <c r="K8208" t="s">
        <v>54</v>
      </c>
      <c r="L8208" t="s">
        <v>35</v>
      </c>
      <c r="M8208" t="s">
        <v>55</v>
      </c>
      <c r="N8208" t="s">
        <v>6659</v>
      </c>
      <c r="O8208">
        <f t="shared" si="128"/>
        <v>2015</v>
      </c>
    </row>
    <row r="8209" spans="1:15" x14ac:dyDescent="0.3">
      <c r="A8209" t="s">
        <v>9081</v>
      </c>
      <c r="B8209" s="7">
        <v>42120</v>
      </c>
      <c r="C8209" t="s">
        <v>1483</v>
      </c>
      <c r="D8209" t="s">
        <v>1209</v>
      </c>
      <c r="E8209">
        <v>2.6240000000000001</v>
      </c>
      <c r="F8209">
        <v>1</v>
      </c>
      <c r="G8209">
        <v>0.2</v>
      </c>
      <c r="H8209">
        <v>0.4264</v>
      </c>
      <c r="I8209" t="s">
        <v>44</v>
      </c>
      <c r="J8209" t="s">
        <v>66</v>
      </c>
      <c r="K8209" t="s">
        <v>1210</v>
      </c>
      <c r="L8209" t="s">
        <v>35</v>
      </c>
      <c r="M8209" t="s">
        <v>55</v>
      </c>
      <c r="N8209" t="s">
        <v>6659</v>
      </c>
      <c r="O8209">
        <f t="shared" si="128"/>
        <v>2015</v>
      </c>
    </row>
    <row r="8210" spans="1:15" x14ac:dyDescent="0.3">
      <c r="A8210" t="s">
        <v>9082</v>
      </c>
      <c r="B8210" s="7">
        <v>42267</v>
      </c>
      <c r="C8210" t="s">
        <v>7577</v>
      </c>
      <c r="D8210" t="s">
        <v>2367</v>
      </c>
      <c r="E8210">
        <v>1369.7639999999999</v>
      </c>
      <c r="F8210">
        <v>6</v>
      </c>
      <c r="G8210">
        <v>0.7</v>
      </c>
      <c r="H8210">
        <v>-913.17600000000004</v>
      </c>
      <c r="I8210" t="s">
        <v>44</v>
      </c>
      <c r="J8210" t="s">
        <v>73</v>
      </c>
      <c r="K8210" t="s">
        <v>2368</v>
      </c>
      <c r="L8210" t="s">
        <v>35</v>
      </c>
      <c r="M8210" t="s">
        <v>303</v>
      </c>
      <c r="N8210" t="s">
        <v>5021</v>
      </c>
      <c r="O8210">
        <f t="shared" si="128"/>
        <v>2015</v>
      </c>
    </row>
    <row r="8211" spans="1:15" x14ac:dyDescent="0.3">
      <c r="A8211" t="s">
        <v>9082</v>
      </c>
      <c r="B8211" s="7">
        <v>42267</v>
      </c>
      <c r="C8211" t="s">
        <v>7577</v>
      </c>
      <c r="D8211" t="s">
        <v>741</v>
      </c>
      <c r="E8211">
        <v>294.36799999999999</v>
      </c>
      <c r="F8211">
        <v>4</v>
      </c>
      <c r="G8211">
        <v>0.2</v>
      </c>
      <c r="H8211">
        <v>-58.873600000000003</v>
      </c>
      <c r="I8211" t="s">
        <v>44</v>
      </c>
      <c r="J8211" t="s">
        <v>58</v>
      </c>
      <c r="K8211" t="s">
        <v>742</v>
      </c>
      <c r="L8211" t="s">
        <v>35</v>
      </c>
      <c r="M8211" t="s">
        <v>303</v>
      </c>
      <c r="N8211" t="s">
        <v>5021</v>
      </c>
      <c r="O8211">
        <f t="shared" si="128"/>
        <v>2015</v>
      </c>
    </row>
    <row r="8212" spans="1:15" x14ac:dyDescent="0.3">
      <c r="A8212" t="s">
        <v>9083</v>
      </c>
      <c r="B8212" s="7">
        <v>42985</v>
      </c>
      <c r="C8212" t="s">
        <v>5542</v>
      </c>
      <c r="D8212" t="s">
        <v>1623</v>
      </c>
      <c r="E8212">
        <v>81.567999999999998</v>
      </c>
      <c r="F8212">
        <v>2</v>
      </c>
      <c r="G8212">
        <v>0.2</v>
      </c>
      <c r="H8212">
        <v>7.1372</v>
      </c>
      <c r="I8212" t="s">
        <v>44</v>
      </c>
      <c r="J8212" t="s">
        <v>76</v>
      </c>
      <c r="K8212" t="s">
        <v>1624</v>
      </c>
      <c r="L8212" t="s">
        <v>35</v>
      </c>
      <c r="M8212" t="s">
        <v>303</v>
      </c>
      <c r="N8212" t="s">
        <v>5021</v>
      </c>
      <c r="O8212">
        <f t="shared" si="128"/>
        <v>2017</v>
      </c>
    </row>
    <row r="8213" spans="1:15" x14ac:dyDescent="0.3">
      <c r="A8213" t="s">
        <v>9084</v>
      </c>
      <c r="B8213" s="7">
        <v>42681</v>
      </c>
      <c r="C8213" t="s">
        <v>1958</v>
      </c>
      <c r="D8213" t="s">
        <v>9085</v>
      </c>
      <c r="E8213">
        <v>44.46</v>
      </c>
      <c r="F8213">
        <v>5</v>
      </c>
      <c r="G8213">
        <v>0.6</v>
      </c>
      <c r="H8213">
        <v>-17.783999999999999</v>
      </c>
      <c r="I8213" t="s">
        <v>32</v>
      </c>
      <c r="J8213" t="s">
        <v>63</v>
      </c>
      <c r="K8213" t="s">
        <v>9086</v>
      </c>
      <c r="L8213" t="s">
        <v>99</v>
      </c>
      <c r="M8213" t="s">
        <v>100</v>
      </c>
      <c r="N8213" t="s">
        <v>722</v>
      </c>
      <c r="O8213">
        <f t="shared" si="128"/>
        <v>2016</v>
      </c>
    </row>
    <row r="8214" spans="1:15" x14ac:dyDescent="0.3">
      <c r="A8214" t="s">
        <v>9084</v>
      </c>
      <c r="B8214" s="7">
        <v>42681</v>
      </c>
      <c r="C8214" t="s">
        <v>1958</v>
      </c>
      <c r="D8214" t="s">
        <v>1818</v>
      </c>
      <c r="E8214">
        <v>314.08800000000002</v>
      </c>
      <c r="F8214">
        <v>3</v>
      </c>
      <c r="G8214">
        <v>0.2</v>
      </c>
      <c r="H8214">
        <v>19.630500000000001</v>
      </c>
      <c r="I8214" t="s">
        <v>44</v>
      </c>
      <c r="J8214" t="s">
        <v>58</v>
      </c>
      <c r="K8214" t="s">
        <v>1819</v>
      </c>
      <c r="L8214" t="s">
        <v>99</v>
      </c>
      <c r="M8214" t="s">
        <v>100</v>
      </c>
      <c r="N8214" t="s">
        <v>722</v>
      </c>
      <c r="O8214">
        <f t="shared" si="128"/>
        <v>2016</v>
      </c>
    </row>
    <row r="8215" spans="1:15" x14ac:dyDescent="0.3">
      <c r="A8215" t="s">
        <v>9087</v>
      </c>
      <c r="B8215" s="7">
        <v>42272</v>
      </c>
      <c r="C8215" t="s">
        <v>3731</v>
      </c>
      <c r="D8215" t="s">
        <v>3800</v>
      </c>
      <c r="E8215">
        <v>6.3360000000000003</v>
      </c>
      <c r="F8215">
        <v>4</v>
      </c>
      <c r="G8215">
        <v>0.7</v>
      </c>
      <c r="H8215">
        <v>-4.6463999999999999</v>
      </c>
      <c r="I8215" t="s">
        <v>44</v>
      </c>
      <c r="J8215" t="s">
        <v>73</v>
      </c>
      <c r="K8215" t="s">
        <v>3801</v>
      </c>
      <c r="L8215" t="s">
        <v>35</v>
      </c>
      <c r="M8215" t="s">
        <v>303</v>
      </c>
      <c r="N8215" t="s">
        <v>1051</v>
      </c>
      <c r="O8215">
        <f t="shared" si="128"/>
        <v>2015</v>
      </c>
    </row>
    <row r="8216" spans="1:15" x14ac:dyDescent="0.3">
      <c r="A8216" t="s">
        <v>9087</v>
      </c>
      <c r="B8216" s="7">
        <v>42272</v>
      </c>
      <c r="C8216" t="s">
        <v>3731</v>
      </c>
      <c r="D8216" t="s">
        <v>5146</v>
      </c>
      <c r="E8216">
        <v>10.48</v>
      </c>
      <c r="F8216">
        <v>1</v>
      </c>
      <c r="G8216">
        <v>0.2</v>
      </c>
      <c r="H8216">
        <v>3.7989999999999999</v>
      </c>
      <c r="I8216" t="s">
        <v>44</v>
      </c>
      <c r="J8216" t="s">
        <v>85</v>
      </c>
      <c r="K8216" t="s">
        <v>5147</v>
      </c>
      <c r="L8216" t="s">
        <v>35</v>
      </c>
      <c r="M8216" t="s">
        <v>303</v>
      </c>
      <c r="N8216" t="s">
        <v>1051</v>
      </c>
      <c r="O8216">
        <f t="shared" si="128"/>
        <v>2015</v>
      </c>
    </row>
    <row r="8217" spans="1:15" x14ac:dyDescent="0.3">
      <c r="A8217" t="s">
        <v>9087</v>
      </c>
      <c r="B8217" s="7">
        <v>42272</v>
      </c>
      <c r="C8217" t="s">
        <v>3731</v>
      </c>
      <c r="D8217" t="s">
        <v>4526</v>
      </c>
      <c r="E8217">
        <v>2.4689999999999999</v>
      </c>
      <c r="F8217">
        <v>1</v>
      </c>
      <c r="G8217">
        <v>0.7</v>
      </c>
      <c r="H8217">
        <v>-1.8106</v>
      </c>
      <c r="I8217" t="s">
        <v>44</v>
      </c>
      <c r="J8217" t="s">
        <v>73</v>
      </c>
      <c r="K8217" t="s">
        <v>4527</v>
      </c>
      <c r="L8217" t="s">
        <v>35</v>
      </c>
      <c r="M8217" t="s">
        <v>303</v>
      </c>
      <c r="N8217" t="s">
        <v>1051</v>
      </c>
      <c r="O8217">
        <f t="shared" si="128"/>
        <v>2015</v>
      </c>
    </row>
    <row r="8218" spans="1:15" x14ac:dyDescent="0.3">
      <c r="A8218" t="s">
        <v>9087</v>
      </c>
      <c r="B8218" s="7">
        <v>42272</v>
      </c>
      <c r="C8218" t="s">
        <v>3731</v>
      </c>
      <c r="D8218" t="s">
        <v>1070</v>
      </c>
      <c r="E8218">
        <v>3.2639999999999998</v>
      </c>
      <c r="F8218">
        <v>2</v>
      </c>
      <c r="G8218">
        <v>0.7</v>
      </c>
      <c r="H8218">
        <v>-2.2848000000000002</v>
      </c>
      <c r="I8218" t="s">
        <v>44</v>
      </c>
      <c r="J8218" t="s">
        <v>73</v>
      </c>
      <c r="K8218" t="s">
        <v>1071</v>
      </c>
      <c r="L8218" t="s">
        <v>35</v>
      </c>
      <c r="M8218" t="s">
        <v>303</v>
      </c>
      <c r="N8218" t="s">
        <v>1051</v>
      </c>
      <c r="O8218">
        <f t="shared" si="128"/>
        <v>2015</v>
      </c>
    </row>
    <row r="8219" spans="1:15" x14ac:dyDescent="0.3">
      <c r="A8219" t="s">
        <v>9088</v>
      </c>
      <c r="B8219" s="7">
        <v>41915</v>
      </c>
      <c r="C8219" t="s">
        <v>5968</v>
      </c>
      <c r="D8219" t="s">
        <v>3814</v>
      </c>
      <c r="E8219">
        <v>4.3440000000000003</v>
      </c>
      <c r="F8219">
        <v>3</v>
      </c>
      <c r="G8219">
        <v>0.2</v>
      </c>
      <c r="H8219">
        <v>0.86880000000000002</v>
      </c>
      <c r="I8219" t="s">
        <v>44</v>
      </c>
      <c r="J8219" t="s">
        <v>241</v>
      </c>
      <c r="K8219" t="s">
        <v>3815</v>
      </c>
      <c r="L8219" t="s">
        <v>99</v>
      </c>
      <c r="M8219" t="s">
        <v>100</v>
      </c>
      <c r="N8219" t="s">
        <v>722</v>
      </c>
      <c r="O8219">
        <f t="shared" si="128"/>
        <v>2014</v>
      </c>
    </row>
    <row r="8220" spans="1:15" x14ac:dyDescent="0.3">
      <c r="A8220" t="s">
        <v>9088</v>
      </c>
      <c r="B8220" s="7">
        <v>41915</v>
      </c>
      <c r="C8220" t="s">
        <v>5968</v>
      </c>
      <c r="D8220" t="s">
        <v>3835</v>
      </c>
      <c r="E8220">
        <v>31.776</v>
      </c>
      <c r="F8220">
        <v>3</v>
      </c>
      <c r="G8220">
        <v>0.6</v>
      </c>
      <c r="H8220">
        <v>-19.0656</v>
      </c>
      <c r="I8220" t="s">
        <v>32</v>
      </c>
      <c r="J8220" t="s">
        <v>63</v>
      </c>
      <c r="K8220" t="s">
        <v>3836</v>
      </c>
      <c r="L8220" t="s">
        <v>99</v>
      </c>
      <c r="M8220" t="s">
        <v>100</v>
      </c>
      <c r="N8220" t="s">
        <v>722</v>
      </c>
      <c r="O8220">
        <f t="shared" si="128"/>
        <v>2014</v>
      </c>
    </row>
    <row r="8221" spans="1:15" x14ac:dyDescent="0.3">
      <c r="A8221" t="s">
        <v>9088</v>
      </c>
      <c r="B8221" s="7">
        <v>41915</v>
      </c>
      <c r="C8221" t="s">
        <v>5968</v>
      </c>
      <c r="D8221" t="s">
        <v>2197</v>
      </c>
      <c r="E8221">
        <v>4.9279999999999999</v>
      </c>
      <c r="F8221">
        <v>2</v>
      </c>
      <c r="G8221">
        <v>0.2</v>
      </c>
      <c r="H8221">
        <v>1.7248000000000001</v>
      </c>
      <c r="I8221" t="s">
        <v>44</v>
      </c>
      <c r="J8221" t="s">
        <v>45</v>
      </c>
      <c r="K8221" t="s">
        <v>2198</v>
      </c>
      <c r="L8221" t="s">
        <v>99</v>
      </c>
      <c r="M8221" t="s">
        <v>100</v>
      </c>
      <c r="N8221" t="s">
        <v>722</v>
      </c>
      <c r="O8221">
        <f t="shared" si="128"/>
        <v>2014</v>
      </c>
    </row>
    <row r="8222" spans="1:15" x14ac:dyDescent="0.3">
      <c r="A8222" t="s">
        <v>9088</v>
      </c>
      <c r="B8222" s="7">
        <v>41915</v>
      </c>
      <c r="C8222" t="s">
        <v>5968</v>
      </c>
      <c r="D8222" t="s">
        <v>399</v>
      </c>
      <c r="E8222">
        <v>1.788</v>
      </c>
      <c r="F8222">
        <v>3</v>
      </c>
      <c r="G8222">
        <v>0.8</v>
      </c>
      <c r="H8222">
        <v>-3.0396000000000001</v>
      </c>
      <c r="I8222" t="s">
        <v>44</v>
      </c>
      <c r="J8222" t="s">
        <v>73</v>
      </c>
      <c r="K8222" t="s">
        <v>400</v>
      </c>
      <c r="L8222" t="s">
        <v>99</v>
      </c>
      <c r="M8222" t="s">
        <v>100</v>
      </c>
      <c r="N8222" t="s">
        <v>722</v>
      </c>
      <c r="O8222">
        <f t="shared" si="128"/>
        <v>2014</v>
      </c>
    </row>
    <row r="8223" spans="1:15" x14ac:dyDescent="0.3">
      <c r="A8223" t="s">
        <v>9088</v>
      </c>
      <c r="B8223" s="7">
        <v>41915</v>
      </c>
      <c r="C8223" t="s">
        <v>5968</v>
      </c>
      <c r="D8223" t="s">
        <v>9089</v>
      </c>
      <c r="E8223">
        <v>15.071999999999999</v>
      </c>
      <c r="F8223">
        <v>4</v>
      </c>
      <c r="G8223">
        <v>0.2</v>
      </c>
      <c r="H8223">
        <v>-3.7679999999999998</v>
      </c>
      <c r="I8223" t="s">
        <v>44</v>
      </c>
      <c r="J8223" t="s">
        <v>241</v>
      </c>
      <c r="K8223" t="s">
        <v>9090</v>
      </c>
      <c r="L8223" t="s">
        <v>99</v>
      </c>
      <c r="M8223" t="s">
        <v>100</v>
      </c>
      <c r="N8223" t="s">
        <v>722</v>
      </c>
      <c r="O8223">
        <f t="shared" si="128"/>
        <v>2014</v>
      </c>
    </row>
    <row r="8224" spans="1:15" x14ac:dyDescent="0.3">
      <c r="A8224" t="s">
        <v>9091</v>
      </c>
      <c r="B8224" s="7">
        <v>41688</v>
      </c>
      <c r="C8224" t="s">
        <v>7123</v>
      </c>
      <c r="D8224" t="s">
        <v>6030</v>
      </c>
      <c r="E8224">
        <v>12.624000000000001</v>
      </c>
      <c r="F8224">
        <v>2</v>
      </c>
      <c r="G8224">
        <v>0.2</v>
      </c>
      <c r="H8224">
        <v>-2.5247999999999999</v>
      </c>
      <c r="I8224" t="s">
        <v>44</v>
      </c>
      <c r="J8224" t="s">
        <v>58</v>
      </c>
      <c r="K8224" t="s">
        <v>6031</v>
      </c>
      <c r="L8224" t="s">
        <v>99</v>
      </c>
      <c r="M8224" t="s">
        <v>100</v>
      </c>
      <c r="N8224" t="s">
        <v>1001</v>
      </c>
      <c r="O8224">
        <f t="shared" si="128"/>
        <v>2014</v>
      </c>
    </row>
    <row r="8225" spans="1:15" x14ac:dyDescent="0.3">
      <c r="A8225" t="s">
        <v>9092</v>
      </c>
      <c r="B8225" s="7">
        <v>42533</v>
      </c>
      <c r="C8225" t="s">
        <v>791</v>
      </c>
      <c r="D8225" t="s">
        <v>4154</v>
      </c>
      <c r="E8225">
        <v>185.88</v>
      </c>
      <c r="F8225">
        <v>6</v>
      </c>
      <c r="G8225">
        <v>0</v>
      </c>
      <c r="H8225">
        <v>83.646000000000001</v>
      </c>
      <c r="I8225" t="s">
        <v>44</v>
      </c>
      <c r="J8225" t="s">
        <v>85</v>
      </c>
      <c r="K8225" t="s">
        <v>4155</v>
      </c>
      <c r="L8225" t="s">
        <v>47</v>
      </c>
      <c r="M8225" t="s">
        <v>48</v>
      </c>
      <c r="N8225" t="s">
        <v>535</v>
      </c>
      <c r="O8225">
        <f t="shared" si="128"/>
        <v>2016</v>
      </c>
    </row>
    <row r="8226" spans="1:15" x14ac:dyDescent="0.3">
      <c r="A8226" t="s">
        <v>9092</v>
      </c>
      <c r="B8226" s="7">
        <v>42533</v>
      </c>
      <c r="C8226" t="s">
        <v>791</v>
      </c>
      <c r="D8226" t="s">
        <v>5315</v>
      </c>
      <c r="E8226">
        <v>12.96</v>
      </c>
      <c r="F8226">
        <v>2</v>
      </c>
      <c r="G8226">
        <v>0</v>
      </c>
      <c r="H8226">
        <v>6.2207999999999997</v>
      </c>
      <c r="I8226" t="s">
        <v>44</v>
      </c>
      <c r="J8226" t="s">
        <v>85</v>
      </c>
      <c r="K8226" t="s">
        <v>5316</v>
      </c>
      <c r="L8226" t="s">
        <v>47</v>
      </c>
      <c r="M8226" t="s">
        <v>48</v>
      </c>
      <c r="N8226" t="s">
        <v>535</v>
      </c>
      <c r="O8226">
        <f t="shared" si="128"/>
        <v>2016</v>
      </c>
    </row>
    <row r="8227" spans="1:15" x14ac:dyDescent="0.3">
      <c r="A8227" t="s">
        <v>9093</v>
      </c>
      <c r="B8227" s="7">
        <v>43040</v>
      </c>
      <c r="C8227" t="s">
        <v>134</v>
      </c>
      <c r="D8227" t="s">
        <v>973</v>
      </c>
      <c r="E8227">
        <v>189.7</v>
      </c>
      <c r="F8227">
        <v>10</v>
      </c>
      <c r="G8227">
        <v>0</v>
      </c>
      <c r="H8227">
        <v>91.055999999999997</v>
      </c>
      <c r="I8227" t="s">
        <v>44</v>
      </c>
      <c r="J8227" t="s">
        <v>85</v>
      </c>
      <c r="K8227" t="s">
        <v>974</v>
      </c>
      <c r="L8227" t="s">
        <v>137</v>
      </c>
      <c r="M8227" t="s">
        <v>1102</v>
      </c>
      <c r="N8227" t="s">
        <v>3606</v>
      </c>
      <c r="O8227">
        <f t="shared" si="128"/>
        <v>2017</v>
      </c>
    </row>
    <row r="8228" spans="1:15" x14ac:dyDescent="0.3">
      <c r="A8228" t="s">
        <v>9093</v>
      </c>
      <c r="B8228" s="7">
        <v>43040</v>
      </c>
      <c r="C8228" t="s">
        <v>134</v>
      </c>
      <c r="D8228" t="s">
        <v>5821</v>
      </c>
      <c r="E8228">
        <v>40.99</v>
      </c>
      <c r="F8228">
        <v>1</v>
      </c>
      <c r="G8228">
        <v>0</v>
      </c>
      <c r="H8228">
        <v>20.085100000000001</v>
      </c>
      <c r="I8228" t="s">
        <v>44</v>
      </c>
      <c r="J8228" t="s">
        <v>85</v>
      </c>
      <c r="K8228" t="s">
        <v>5822</v>
      </c>
      <c r="L8228" t="s">
        <v>137</v>
      </c>
      <c r="M8228" t="s">
        <v>1102</v>
      </c>
      <c r="N8228" t="s">
        <v>3606</v>
      </c>
      <c r="O8228">
        <f t="shared" si="128"/>
        <v>2017</v>
      </c>
    </row>
    <row r="8229" spans="1:15" x14ac:dyDescent="0.3">
      <c r="A8229" t="s">
        <v>9094</v>
      </c>
      <c r="B8229" s="7">
        <v>42464</v>
      </c>
      <c r="C8229" t="s">
        <v>4710</v>
      </c>
      <c r="D8229" t="s">
        <v>1642</v>
      </c>
      <c r="E8229">
        <v>82.64</v>
      </c>
      <c r="F8229">
        <v>2</v>
      </c>
      <c r="G8229">
        <v>0</v>
      </c>
      <c r="H8229">
        <v>7.4375999999999998</v>
      </c>
      <c r="I8229" t="s">
        <v>32</v>
      </c>
      <c r="J8229" t="s">
        <v>63</v>
      </c>
      <c r="K8229" t="s">
        <v>1643</v>
      </c>
      <c r="L8229" t="s">
        <v>137</v>
      </c>
      <c r="M8229" t="s">
        <v>243</v>
      </c>
      <c r="N8229" t="s">
        <v>251</v>
      </c>
      <c r="O8229">
        <f t="shared" si="128"/>
        <v>2016</v>
      </c>
    </row>
    <row r="8230" spans="1:15" x14ac:dyDescent="0.3">
      <c r="A8230" t="s">
        <v>9094</v>
      </c>
      <c r="B8230" s="7">
        <v>42464</v>
      </c>
      <c r="C8230" t="s">
        <v>4710</v>
      </c>
      <c r="D8230" t="s">
        <v>645</v>
      </c>
      <c r="E8230">
        <v>31.02</v>
      </c>
      <c r="F8230">
        <v>2</v>
      </c>
      <c r="G8230">
        <v>0</v>
      </c>
      <c r="H8230">
        <v>8.0652000000000008</v>
      </c>
      <c r="I8230" t="s">
        <v>44</v>
      </c>
      <c r="J8230" t="s">
        <v>58</v>
      </c>
      <c r="K8230" t="s">
        <v>646</v>
      </c>
      <c r="L8230" t="s">
        <v>137</v>
      </c>
      <c r="M8230" t="s">
        <v>243</v>
      </c>
      <c r="N8230" t="s">
        <v>251</v>
      </c>
      <c r="O8230">
        <f t="shared" si="128"/>
        <v>2016</v>
      </c>
    </row>
    <row r="8231" spans="1:15" x14ac:dyDescent="0.3">
      <c r="A8231" t="s">
        <v>9094</v>
      </c>
      <c r="B8231" s="7">
        <v>42464</v>
      </c>
      <c r="C8231" t="s">
        <v>4710</v>
      </c>
      <c r="D8231" t="s">
        <v>3518</v>
      </c>
      <c r="E8231">
        <v>89.97</v>
      </c>
      <c r="F8231">
        <v>3</v>
      </c>
      <c r="G8231">
        <v>0</v>
      </c>
      <c r="H8231">
        <v>37.787399999999998</v>
      </c>
      <c r="I8231" t="s">
        <v>69</v>
      </c>
      <c r="J8231" t="s">
        <v>148</v>
      </c>
      <c r="K8231" t="s">
        <v>3519</v>
      </c>
      <c r="L8231" t="s">
        <v>137</v>
      </c>
      <c r="M8231" t="s">
        <v>243</v>
      </c>
      <c r="N8231" t="s">
        <v>251</v>
      </c>
      <c r="O8231">
        <f t="shared" si="128"/>
        <v>2016</v>
      </c>
    </row>
    <row r="8232" spans="1:15" x14ac:dyDescent="0.3">
      <c r="A8232" t="s">
        <v>9095</v>
      </c>
      <c r="B8232" s="7">
        <v>42551</v>
      </c>
      <c r="C8232" t="s">
        <v>478</v>
      </c>
      <c r="D8232" t="s">
        <v>1286</v>
      </c>
      <c r="E8232">
        <v>35.97</v>
      </c>
      <c r="F8232">
        <v>3</v>
      </c>
      <c r="G8232">
        <v>0</v>
      </c>
      <c r="H8232">
        <v>9.7119</v>
      </c>
      <c r="I8232" t="s">
        <v>44</v>
      </c>
      <c r="J8232" t="s">
        <v>66</v>
      </c>
      <c r="K8232" t="s">
        <v>1287</v>
      </c>
      <c r="L8232" t="s">
        <v>35</v>
      </c>
      <c r="M8232" t="s">
        <v>1129</v>
      </c>
      <c r="N8232" t="s">
        <v>6726</v>
      </c>
      <c r="O8232">
        <f t="shared" si="128"/>
        <v>2016</v>
      </c>
    </row>
    <row r="8233" spans="1:15" x14ac:dyDescent="0.3">
      <c r="A8233" t="s">
        <v>9095</v>
      </c>
      <c r="B8233" s="7">
        <v>42551</v>
      </c>
      <c r="C8233" t="s">
        <v>478</v>
      </c>
      <c r="D8233" t="s">
        <v>752</v>
      </c>
      <c r="E8233">
        <v>1266.8599999999999</v>
      </c>
      <c r="F8233">
        <v>7</v>
      </c>
      <c r="G8233">
        <v>0</v>
      </c>
      <c r="H8233">
        <v>291.37779999999998</v>
      </c>
      <c r="I8233" t="s">
        <v>32</v>
      </c>
      <c r="J8233" t="s">
        <v>33</v>
      </c>
      <c r="K8233" t="s">
        <v>753</v>
      </c>
      <c r="L8233" t="s">
        <v>35</v>
      </c>
      <c r="M8233" t="s">
        <v>1129</v>
      </c>
      <c r="N8233" t="s">
        <v>6726</v>
      </c>
      <c r="O8233">
        <f t="shared" si="128"/>
        <v>2016</v>
      </c>
    </row>
    <row r="8234" spans="1:15" x14ac:dyDescent="0.3">
      <c r="A8234" t="s">
        <v>9096</v>
      </c>
      <c r="B8234" s="7">
        <v>41904</v>
      </c>
      <c r="C8234" t="s">
        <v>2475</v>
      </c>
      <c r="D8234" t="s">
        <v>1056</v>
      </c>
      <c r="E8234">
        <v>169.45</v>
      </c>
      <c r="F8234">
        <v>5</v>
      </c>
      <c r="G8234">
        <v>0</v>
      </c>
      <c r="H8234">
        <v>42.362499999999997</v>
      </c>
      <c r="I8234" t="s">
        <v>44</v>
      </c>
      <c r="J8234" t="s">
        <v>58</v>
      </c>
      <c r="K8234" t="s">
        <v>1057</v>
      </c>
      <c r="L8234" t="s">
        <v>47</v>
      </c>
      <c r="M8234" t="s">
        <v>48</v>
      </c>
      <c r="N8234" t="s">
        <v>561</v>
      </c>
      <c r="O8234">
        <f t="shared" si="128"/>
        <v>2014</v>
      </c>
    </row>
    <row r="8235" spans="1:15" x14ac:dyDescent="0.3">
      <c r="A8235" t="s">
        <v>9096</v>
      </c>
      <c r="B8235" s="7">
        <v>41904</v>
      </c>
      <c r="C8235" t="s">
        <v>2475</v>
      </c>
      <c r="D8235" t="s">
        <v>5739</v>
      </c>
      <c r="E8235">
        <v>40.68</v>
      </c>
      <c r="F8235">
        <v>2</v>
      </c>
      <c r="G8235">
        <v>0</v>
      </c>
      <c r="H8235">
        <v>0.40679999999999999</v>
      </c>
      <c r="I8235" t="s">
        <v>44</v>
      </c>
      <c r="J8235" t="s">
        <v>58</v>
      </c>
      <c r="K8235" t="s">
        <v>5740</v>
      </c>
      <c r="L8235" t="s">
        <v>47</v>
      </c>
      <c r="M8235" t="s">
        <v>48</v>
      </c>
      <c r="N8235" t="s">
        <v>561</v>
      </c>
      <c r="O8235">
        <f t="shared" si="128"/>
        <v>2014</v>
      </c>
    </row>
    <row r="8236" spans="1:15" x14ac:dyDescent="0.3">
      <c r="A8236" t="s">
        <v>9097</v>
      </c>
      <c r="B8236" s="7">
        <v>42856</v>
      </c>
      <c r="C8236" t="s">
        <v>1285</v>
      </c>
      <c r="D8236" t="s">
        <v>6990</v>
      </c>
      <c r="E8236">
        <v>3.3279999999999998</v>
      </c>
      <c r="F8236">
        <v>2</v>
      </c>
      <c r="G8236">
        <v>0.2</v>
      </c>
      <c r="H8236">
        <v>0.41599999999999998</v>
      </c>
      <c r="I8236" t="s">
        <v>44</v>
      </c>
      <c r="J8236" t="s">
        <v>515</v>
      </c>
      <c r="K8236" t="s">
        <v>6991</v>
      </c>
      <c r="L8236" t="s">
        <v>35</v>
      </c>
      <c r="M8236" t="s">
        <v>55</v>
      </c>
      <c r="N8236" t="s">
        <v>1347</v>
      </c>
      <c r="O8236">
        <f t="shared" si="128"/>
        <v>2017</v>
      </c>
    </row>
    <row r="8237" spans="1:15" x14ac:dyDescent="0.3">
      <c r="A8237" t="s">
        <v>9097</v>
      </c>
      <c r="B8237" s="7">
        <v>42856</v>
      </c>
      <c r="C8237" t="s">
        <v>1285</v>
      </c>
      <c r="D8237" t="s">
        <v>1418</v>
      </c>
      <c r="E8237">
        <v>933.26199999999994</v>
      </c>
      <c r="F8237">
        <v>4</v>
      </c>
      <c r="G8237">
        <v>0.45</v>
      </c>
      <c r="H8237">
        <v>-458.14679999999998</v>
      </c>
      <c r="I8237" t="s">
        <v>32</v>
      </c>
      <c r="J8237" t="s">
        <v>53</v>
      </c>
      <c r="K8237" t="s">
        <v>1419</v>
      </c>
      <c r="L8237" t="s">
        <v>35</v>
      </c>
      <c r="M8237" t="s">
        <v>55</v>
      </c>
      <c r="N8237" t="s">
        <v>1347</v>
      </c>
      <c r="O8237">
        <f t="shared" si="128"/>
        <v>2017</v>
      </c>
    </row>
    <row r="8238" spans="1:15" x14ac:dyDescent="0.3">
      <c r="A8238" t="s">
        <v>9097</v>
      </c>
      <c r="B8238" s="7">
        <v>42856</v>
      </c>
      <c r="C8238" t="s">
        <v>1285</v>
      </c>
      <c r="D8238" t="s">
        <v>1654</v>
      </c>
      <c r="E8238">
        <v>2803.92</v>
      </c>
      <c r="F8238">
        <v>5</v>
      </c>
      <c r="G8238">
        <v>0.2</v>
      </c>
      <c r="H8238">
        <v>0</v>
      </c>
      <c r="I8238" t="s">
        <v>32</v>
      </c>
      <c r="J8238" t="s">
        <v>39</v>
      </c>
      <c r="K8238" t="s">
        <v>1655</v>
      </c>
      <c r="L8238" t="s">
        <v>35</v>
      </c>
      <c r="M8238" t="s">
        <v>55</v>
      </c>
      <c r="N8238" t="s">
        <v>1347</v>
      </c>
      <c r="O8238">
        <f t="shared" si="128"/>
        <v>2017</v>
      </c>
    </row>
    <row r="8239" spans="1:15" x14ac:dyDescent="0.3">
      <c r="A8239" t="s">
        <v>9098</v>
      </c>
      <c r="B8239" s="7">
        <v>43028</v>
      </c>
      <c r="C8239" t="s">
        <v>5671</v>
      </c>
      <c r="D8239" t="s">
        <v>1338</v>
      </c>
      <c r="E8239">
        <v>4.7679999999999998</v>
      </c>
      <c r="F8239">
        <v>2</v>
      </c>
      <c r="G8239">
        <v>0.2</v>
      </c>
      <c r="H8239">
        <v>-0.77480000000000004</v>
      </c>
      <c r="I8239" t="s">
        <v>44</v>
      </c>
      <c r="J8239" t="s">
        <v>58</v>
      </c>
      <c r="K8239" t="s">
        <v>1339</v>
      </c>
      <c r="L8239" t="s">
        <v>35</v>
      </c>
      <c r="M8239" t="s">
        <v>55</v>
      </c>
      <c r="N8239" t="s">
        <v>1347</v>
      </c>
      <c r="O8239">
        <f t="shared" si="128"/>
        <v>2017</v>
      </c>
    </row>
    <row r="8240" spans="1:15" x14ac:dyDescent="0.3">
      <c r="A8240" t="s">
        <v>9098</v>
      </c>
      <c r="B8240" s="7">
        <v>43028</v>
      </c>
      <c r="C8240" t="s">
        <v>5671</v>
      </c>
      <c r="D8240" t="s">
        <v>4733</v>
      </c>
      <c r="E8240">
        <v>6.6719999999999997</v>
      </c>
      <c r="F8240">
        <v>1</v>
      </c>
      <c r="G8240">
        <v>0.2</v>
      </c>
      <c r="H8240">
        <v>2.5019999999999998</v>
      </c>
      <c r="I8240" t="s">
        <v>44</v>
      </c>
      <c r="J8240" t="s">
        <v>85</v>
      </c>
      <c r="K8240" t="s">
        <v>4734</v>
      </c>
      <c r="L8240" t="s">
        <v>35</v>
      </c>
      <c r="M8240" t="s">
        <v>55</v>
      </c>
      <c r="N8240" t="s">
        <v>1347</v>
      </c>
      <c r="O8240">
        <f t="shared" si="128"/>
        <v>2017</v>
      </c>
    </row>
    <row r="8241" spans="1:15" x14ac:dyDescent="0.3">
      <c r="A8241" t="s">
        <v>9098</v>
      </c>
      <c r="B8241" s="7">
        <v>43028</v>
      </c>
      <c r="C8241" t="s">
        <v>5671</v>
      </c>
      <c r="D8241" t="s">
        <v>3718</v>
      </c>
      <c r="E8241">
        <v>4.4480000000000004</v>
      </c>
      <c r="F8241">
        <v>2</v>
      </c>
      <c r="G8241">
        <v>0.2</v>
      </c>
      <c r="H8241">
        <v>1.1120000000000001</v>
      </c>
      <c r="I8241" t="s">
        <v>44</v>
      </c>
      <c r="J8241" t="s">
        <v>66</v>
      </c>
      <c r="K8241" t="s">
        <v>3719</v>
      </c>
      <c r="L8241" t="s">
        <v>35</v>
      </c>
      <c r="M8241" t="s">
        <v>55</v>
      </c>
      <c r="N8241" t="s">
        <v>1347</v>
      </c>
      <c r="O8241">
        <f t="shared" si="128"/>
        <v>2017</v>
      </c>
    </row>
    <row r="8242" spans="1:15" x14ac:dyDescent="0.3">
      <c r="A8242" t="s">
        <v>9098</v>
      </c>
      <c r="B8242" s="7">
        <v>43028</v>
      </c>
      <c r="C8242" t="s">
        <v>5671</v>
      </c>
      <c r="D8242" t="s">
        <v>6645</v>
      </c>
      <c r="E8242">
        <v>43.936</v>
      </c>
      <c r="F8242">
        <v>4</v>
      </c>
      <c r="G8242">
        <v>0.2</v>
      </c>
      <c r="H8242">
        <v>6.0411999999999999</v>
      </c>
      <c r="I8242" t="s">
        <v>32</v>
      </c>
      <c r="J8242" t="s">
        <v>63</v>
      </c>
      <c r="K8242" t="s">
        <v>6646</v>
      </c>
      <c r="L8242" t="s">
        <v>35</v>
      </c>
      <c r="M8242" t="s">
        <v>55</v>
      </c>
      <c r="N8242" t="s">
        <v>1347</v>
      </c>
      <c r="O8242">
        <f t="shared" si="128"/>
        <v>2017</v>
      </c>
    </row>
    <row r="8243" spans="1:15" x14ac:dyDescent="0.3">
      <c r="A8243" t="s">
        <v>9099</v>
      </c>
      <c r="B8243" s="7">
        <v>41883</v>
      </c>
      <c r="C8243" t="s">
        <v>219</v>
      </c>
      <c r="D8243" t="s">
        <v>2432</v>
      </c>
      <c r="E8243">
        <v>23.744</v>
      </c>
      <c r="F8243">
        <v>2</v>
      </c>
      <c r="G8243">
        <v>0.2</v>
      </c>
      <c r="H8243">
        <v>8.3103999999999996</v>
      </c>
      <c r="I8243" t="s">
        <v>44</v>
      </c>
      <c r="J8243" t="s">
        <v>73</v>
      </c>
      <c r="K8243" t="s">
        <v>2433</v>
      </c>
      <c r="L8243" t="s">
        <v>137</v>
      </c>
      <c r="M8243" t="s">
        <v>243</v>
      </c>
      <c r="N8243" t="s">
        <v>244</v>
      </c>
      <c r="O8243">
        <f t="shared" si="128"/>
        <v>2014</v>
      </c>
    </row>
    <row r="8244" spans="1:15" x14ac:dyDescent="0.3">
      <c r="A8244" t="s">
        <v>9099</v>
      </c>
      <c r="B8244" s="7">
        <v>41883</v>
      </c>
      <c r="C8244" t="s">
        <v>219</v>
      </c>
      <c r="D8244" t="s">
        <v>4253</v>
      </c>
      <c r="E8244">
        <v>357</v>
      </c>
      <c r="F8244">
        <v>3</v>
      </c>
      <c r="G8244">
        <v>0</v>
      </c>
      <c r="H8244">
        <v>57.12</v>
      </c>
      <c r="I8244" t="s">
        <v>69</v>
      </c>
      <c r="J8244" t="s">
        <v>148</v>
      </c>
      <c r="K8244" t="s">
        <v>4254</v>
      </c>
      <c r="L8244" t="s">
        <v>137</v>
      </c>
      <c r="M8244" t="s">
        <v>243</v>
      </c>
      <c r="N8244" t="s">
        <v>244</v>
      </c>
      <c r="O8244">
        <f t="shared" si="128"/>
        <v>2014</v>
      </c>
    </row>
    <row r="8245" spans="1:15" x14ac:dyDescent="0.3">
      <c r="A8245" t="s">
        <v>9100</v>
      </c>
      <c r="B8245" s="7">
        <v>41863</v>
      </c>
      <c r="C8245" t="s">
        <v>4433</v>
      </c>
      <c r="D8245" t="s">
        <v>5226</v>
      </c>
      <c r="E8245">
        <v>806.33600000000001</v>
      </c>
      <c r="F8245">
        <v>8</v>
      </c>
      <c r="G8245">
        <v>0.2</v>
      </c>
      <c r="H8245">
        <v>50.396000000000001</v>
      </c>
      <c r="I8245" t="s">
        <v>69</v>
      </c>
      <c r="J8245" t="s">
        <v>70</v>
      </c>
      <c r="K8245" t="s">
        <v>5227</v>
      </c>
      <c r="L8245" t="s">
        <v>47</v>
      </c>
      <c r="M8245" t="s">
        <v>48</v>
      </c>
      <c r="N8245" t="s">
        <v>120</v>
      </c>
      <c r="O8245">
        <f t="shared" si="128"/>
        <v>2014</v>
      </c>
    </row>
    <row r="8246" spans="1:15" x14ac:dyDescent="0.3">
      <c r="A8246" t="s">
        <v>9100</v>
      </c>
      <c r="B8246" s="7">
        <v>41863</v>
      </c>
      <c r="C8246" t="s">
        <v>4433</v>
      </c>
      <c r="D8246" t="s">
        <v>4042</v>
      </c>
      <c r="E8246">
        <v>85.44</v>
      </c>
      <c r="F8246">
        <v>3</v>
      </c>
      <c r="G8246">
        <v>0</v>
      </c>
      <c r="H8246">
        <v>31.6128</v>
      </c>
      <c r="I8246" t="s">
        <v>32</v>
      </c>
      <c r="J8246" t="s">
        <v>63</v>
      </c>
      <c r="K8246" t="s">
        <v>4043</v>
      </c>
      <c r="L8246" t="s">
        <v>47</v>
      </c>
      <c r="M8246" t="s">
        <v>48</v>
      </c>
      <c r="N8246" t="s">
        <v>120</v>
      </c>
      <c r="O8246">
        <f t="shared" si="128"/>
        <v>2014</v>
      </c>
    </row>
    <row r="8247" spans="1:15" x14ac:dyDescent="0.3">
      <c r="A8247" t="s">
        <v>9101</v>
      </c>
      <c r="B8247" s="7">
        <v>41870</v>
      </c>
      <c r="C8247" t="s">
        <v>6594</v>
      </c>
      <c r="D8247" t="s">
        <v>606</v>
      </c>
      <c r="E8247">
        <v>344.91</v>
      </c>
      <c r="F8247">
        <v>3</v>
      </c>
      <c r="G8247">
        <v>0</v>
      </c>
      <c r="H8247">
        <v>10.347300000000001</v>
      </c>
      <c r="I8247" t="s">
        <v>44</v>
      </c>
      <c r="J8247" t="s">
        <v>58</v>
      </c>
      <c r="K8247" t="s">
        <v>607</v>
      </c>
      <c r="L8247" t="s">
        <v>35</v>
      </c>
      <c r="M8247" t="s">
        <v>1129</v>
      </c>
      <c r="N8247" t="s">
        <v>446</v>
      </c>
      <c r="O8247">
        <f t="shared" si="128"/>
        <v>2014</v>
      </c>
    </row>
    <row r="8248" spans="1:15" x14ac:dyDescent="0.3">
      <c r="A8248" t="s">
        <v>9102</v>
      </c>
      <c r="B8248" s="7">
        <v>42134</v>
      </c>
      <c r="C8248" t="s">
        <v>3703</v>
      </c>
      <c r="D8248" t="s">
        <v>1896</v>
      </c>
      <c r="E8248">
        <v>70.97</v>
      </c>
      <c r="F8248">
        <v>5</v>
      </c>
      <c r="G8248">
        <v>0.8</v>
      </c>
      <c r="H8248">
        <v>-191.619</v>
      </c>
      <c r="I8248" t="s">
        <v>44</v>
      </c>
      <c r="J8248" t="s">
        <v>76</v>
      </c>
      <c r="K8248" t="s">
        <v>1897</v>
      </c>
      <c r="L8248" t="s">
        <v>99</v>
      </c>
      <c r="M8248" t="s">
        <v>193</v>
      </c>
      <c r="N8248" t="s">
        <v>410</v>
      </c>
      <c r="O8248">
        <f t="shared" si="128"/>
        <v>2015</v>
      </c>
    </row>
    <row r="8249" spans="1:15" x14ac:dyDescent="0.3">
      <c r="A8249" t="s">
        <v>9102</v>
      </c>
      <c r="B8249" s="7">
        <v>42134</v>
      </c>
      <c r="C8249" t="s">
        <v>3703</v>
      </c>
      <c r="D8249" t="s">
        <v>4423</v>
      </c>
      <c r="E8249">
        <v>36.783999999999999</v>
      </c>
      <c r="F8249">
        <v>2</v>
      </c>
      <c r="G8249">
        <v>0.2</v>
      </c>
      <c r="H8249">
        <v>3.6783999999999999</v>
      </c>
      <c r="I8249" t="s">
        <v>44</v>
      </c>
      <c r="J8249" t="s">
        <v>66</v>
      </c>
      <c r="K8249" t="s">
        <v>4424</v>
      </c>
      <c r="L8249" t="s">
        <v>99</v>
      </c>
      <c r="M8249" t="s">
        <v>193</v>
      </c>
      <c r="N8249" t="s">
        <v>410</v>
      </c>
      <c r="O8249">
        <f t="shared" si="128"/>
        <v>2015</v>
      </c>
    </row>
    <row r="8250" spans="1:15" x14ac:dyDescent="0.3">
      <c r="A8250" t="s">
        <v>9103</v>
      </c>
      <c r="B8250" s="7">
        <v>42500</v>
      </c>
      <c r="C8250" t="s">
        <v>340</v>
      </c>
      <c r="D8250" t="s">
        <v>2220</v>
      </c>
      <c r="E8250">
        <v>743.98800000000006</v>
      </c>
      <c r="F8250">
        <v>2</v>
      </c>
      <c r="G8250">
        <v>0.4</v>
      </c>
      <c r="H8250">
        <v>-123.998</v>
      </c>
      <c r="I8250" t="s">
        <v>69</v>
      </c>
      <c r="J8250" t="s">
        <v>70</v>
      </c>
      <c r="K8250" t="s">
        <v>2221</v>
      </c>
      <c r="L8250" t="s">
        <v>137</v>
      </c>
      <c r="M8250" t="s">
        <v>138</v>
      </c>
      <c r="N8250" t="s">
        <v>139</v>
      </c>
      <c r="O8250">
        <f t="shared" si="128"/>
        <v>2016</v>
      </c>
    </row>
    <row r="8251" spans="1:15" x14ac:dyDescent="0.3">
      <c r="A8251" t="s">
        <v>9104</v>
      </c>
      <c r="B8251" s="7">
        <v>42068</v>
      </c>
      <c r="C8251" t="s">
        <v>2425</v>
      </c>
      <c r="D8251" t="s">
        <v>3123</v>
      </c>
      <c r="E8251">
        <v>11.212</v>
      </c>
      <c r="F8251">
        <v>2</v>
      </c>
      <c r="G8251">
        <v>0.8</v>
      </c>
      <c r="H8251">
        <v>-16.818000000000001</v>
      </c>
      <c r="I8251" t="s">
        <v>44</v>
      </c>
      <c r="J8251" t="s">
        <v>73</v>
      </c>
      <c r="K8251" t="s">
        <v>3124</v>
      </c>
      <c r="L8251" t="s">
        <v>99</v>
      </c>
      <c r="M8251" t="s">
        <v>193</v>
      </c>
      <c r="N8251" t="s">
        <v>276</v>
      </c>
      <c r="O8251">
        <f t="shared" si="128"/>
        <v>2015</v>
      </c>
    </row>
    <row r="8252" spans="1:15" x14ac:dyDescent="0.3">
      <c r="A8252" t="s">
        <v>9104</v>
      </c>
      <c r="B8252" s="7">
        <v>42068</v>
      </c>
      <c r="C8252" t="s">
        <v>2425</v>
      </c>
      <c r="D8252" t="s">
        <v>1138</v>
      </c>
      <c r="E8252">
        <v>4.7119999999999997</v>
      </c>
      <c r="F8252">
        <v>2</v>
      </c>
      <c r="G8252">
        <v>0.6</v>
      </c>
      <c r="H8252">
        <v>-1.8848</v>
      </c>
      <c r="I8252" t="s">
        <v>32</v>
      </c>
      <c r="J8252" t="s">
        <v>63</v>
      </c>
      <c r="K8252" t="s">
        <v>1139</v>
      </c>
      <c r="L8252" t="s">
        <v>99</v>
      </c>
      <c r="M8252" t="s">
        <v>193</v>
      </c>
      <c r="N8252" t="s">
        <v>276</v>
      </c>
      <c r="O8252">
        <f t="shared" si="128"/>
        <v>2015</v>
      </c>
    </row>
    <row r="8253" spans="1:15" x14ac:dyDescent="0.3">
      <c r="A8253" t="s">
        <v>9104</v>
      </c>
      <c r="B8253" s="7">
        <v>42068</v>
      </c>
      <c r="C8253" t="s">
        <v>2425</v>
      </c>
      <c r="D8253" t="s">
        <v>3894</v>
      </c>
      <c r="E8253">
        <v>180.98</v>
      </c>
      <c r="F8253">
        <v>5</v>
      </c>
      <c r="G8253">
        <v>0.8</v>
      </c>
      <c r="H8253">
        <v>-470.548</v>
      </c>
      <c r="I8253" t="s">
        <v>44</v>
      </c>
      <c r="J8253" t="s">
        <v>76</v>
      </c>
      <c r="K8253" t="s">
        <v>3895</v>
      </c>
      <c r="L8253" t="s">
        <v>99</v>
      </c>
      <c r="M8253" t="s">
        <v>193</v>
      </c>
      <c r="N8253" t="s">
        <v>276</v>
      </c>
      <c r="O8253">
        <f t="shared" si="128"/>
        <v>2015</v>
      </c>
    </row>
    <row r="8254" spans="1:15" x14ac:dyDescent="0.3">
      <c r="A8254" t="s">
        <v>9104</v>
      </c>
      <c r="B8254" s="7">
        <v>42068</v>
      </c>
      <c r="C8254" t="s">
        <v>2425</v>
      </c>
      <c r="D8254" t="s">
        <v>467</v>
      </c>
      <c r="E8254">
        <v>60.415999999999997</v>
      </c>
      <c r="F8254">
        <v>2</v>
      </c>
      <c r="G8254">
        <v>0.2</v>
      </c>
      <c r="H8254">
        <v>6.0415999999999999</v>
      </c>
      <c r="I8254" t="s">
        <v>44</v>
      </c>
      <c r="J8254" t="s">
        <v>58</v>
      </c>
      <c r="K8254" t="s">
        <v>468</v>
      </c>
      <c r="L8254" t="s">
        <v>99</v>
      </c>
      <c r="M8254" t="s">
        <v>193</v>
      </c>
      <c r="N8254" t="s">
        <v>276</v>
      </c>
      <c r="O8254">
        <f t="shared" si="128"/>
        <v>2015</v>
      </c>
    </row>
    <row r="8255" spans="1:15" x14ac:dyDescent="0.3">
      <c r="A8255" t="s">
        <v>9105</v>
      </c>
      <c r="B8255" s="7">
        <v>42959</v>
      </c>
      <c r="C8255" t="s">
        <v>6382</v>
      </c>
      <c r="D8255" t="s">
        <v>4807</v>
      </c>
      <c r="E8255">
        <v>299.99</v>
      </c>
      <c r="F8255">
        <v>1</v>
      </c>
      <c r="G8255">
        <v>0</v>
      </c>
      <c r="H8255">
        <v>89.997</v>
      </c>
      <c r="I8255" t="s">
        <v>69</v>
      </c>
      <c r="J8255" t="s">
        <v>1077</v>
      </c>
      <c r="K8255" t="s">
        <v>4808</v>
      </c>
      <c r="L8255" t="s">
        <v>47</v>
      </c>
      <c r="M8255" t="s">
        <v>93</v>
      </c>
      <c r="N8255" t="s">
        <v>94</v>
      </c>
      <c r="O8255">
        <f t="shared" si="128"/>
        <v>2017</v>
      </c>
    </row>
    <row r="8256" spans="1:15" x14ac:dyDescent="0.3">
      <c r="A8256" t="s">
        <v>9105</v>
      </c>
      <c r="B8256" s="7">
        <v>42959</v>
      </c>
      <c r="C8256" t="s">
        <v>6382</v>
      </c>
      <c r="D8256" t="s">
        <v>6872</v>
      </c>
      <c r="E8256">
        <v>192.16</v>
      </c>
      <c r="F8256">
        <v>4</v>
      </c>
      <c r="G8256">
        <v>0</v>
      </c>
      <c r="H8256">
        <v>92.236800000000002</v>
      </c>
      <c r="I8256" t="s">
        <v>44</v>
      </c>
      <c r="J8256" t="s">
        <v>85</v>
      </c>
      <c r="K8256" t="s">
        <v>6873</v>
      </c>
      <c r="L8256" t="s">
        <v>47</v>
      </c>
      <c r="M8256" t="s">
        <v>93</v>
      </c>
      <c r="N8256" t="s">
        <v>94</v>
      </c>
      <c r="O8256">
        <f t="shared" si="128"/>
        <v>2017</v>
      </c>
    </row>
    <row r="8257" spans="1:15" x14ac:dyDescent="0.3">
      <c r="A8257" t="s">
        <v>9105</v>
      </c>
      <c r="B8257" s="7">
        <v>42959</v>
      </c>
      <c r="C8257" t="s">
        <v>6382</v>
      </c>
      <c r="D8257" t="s">
        <v>1805</v>
      </c>
      <c r="E8257">
        <v>242.624</v>
      </c>
      <c r="F8257">
        <v>8</v>
      </c>
      <c r="G8257">
        <v>0.2</v>
      </c>
      <c r="H8257">
        <v>27.295200000000001</v>
      </c>
      <c r="I8257" t="s">
        <v>69</v>
      </c>
      <c r="J8257" t="s">
        <v>70</v>
      </c>
      <c r="K8257" t="s">
        <v>1806</v>
      </c>
      <c r="L8257" t="s">
        <v>47</v>
      </c>
      <c r="M8257" t="s">
        <v>93</v>
      </c>
      <c r="N8257" t="s">
        <v>94</v>
      </c>
      <c r="O8257">
        <f t="shared" si="128"/>
        <v>2017</v>
      </c>
    </row>
    <row r="8258" spans="1:15" x14ac:dyDescent="0.3">
      <c r="A8258" t="s">
        <v>9105</v>
      </c>
      <c r="B8258" s="7">
        <v>42959</v>
      </c>
      <c r="C8258" t="s">
        <v>6382</v>
      </c>
      <c r="D8258" t="s">
        <v>843</v>
      </c>
      <c r="E8258">
        <v>46.74</v>
      </c>
      <c r="F8258">
        <v>3</v>
      </c>
      <c r="G8258">
        <v>0</v>
      </c>
      <c r="H8258">
        <v>11.685</v>
      </c>
      <c r="I8258" t="s">
        <v>44</v>
      </c>
      <c r="J8258" t="s">
        <v>58</v>
      </c>
      <c r="K8258" t="s">
        <v>844</v>
      </c>
      <c r="L8258" t="s">
        <v>47</v>
      </c>
      <c r="M8258" t="s">
        <v>93</v>
      </c>
      <c r="N8258" t="s">
        <v>94</v>
      </c>
      <c r="O8258">
        <f t="shared" ref="O8258:O8321" si="129">YEAR(B8258)</f>
        <v>2017</v>
      </c>
    </row>
    <row r="8259" spans="1:15" x14ac:dyDescent="0.3">
      <c r="A8259" t="s">
        <v>9105</v>
      </c>
      <c r="B8259" s="7">
        <v>42959</v>
      </c>
      <c r="C8259" t="s">
        <v>6382</v>
      </c>
      <c r="D8259" t="s">
        <v>5582</v>
      </c>
      <c r="E8259">
        <v>174.95</v>
      </c>
      <c r="F8259">
        <v>5</v>
      </c>
      <c r="G8259">
        <v>0</v>
      </c>
      <c r="H8259">
        <v>12.246499999999999</v>
      </c>
      <c r="I8259" t="s">
        <v>69</v>
      </c>
      <c r="J8259" t="s">
        <v>148</v>
      </c>
      <c r="K8259" t="s">
        <v>5583</v>
      </c>
      <c r="L8259" t="s">
        <v>47</v>
      </c>
      <c r="M8259" t="s">
        <v>93</v>
      </c>
      <c r="N8259" t="s">
        <v>94</v>
      </c>
      <c r="O8259">
        <f t="shared" si="129"/>
        <v>2017</v>
      </c>
    </row>
    <row r="8260" spans="1:15" x14ac:dyDescent="0.3">
      <c r="A8260" t="s">
        <v>9105</v>
      </c>
      <c r="B8260" s="7">
        <v>42959</v>
      </c>
      <c r="C8260" t="s">
        <v>6382</v>
      </c>
      <c r="D8260" t="s">
        <v>8090</v>
      </c>
      <c r="E8260">
        <v>100.70399999999999</v>
      </c>
      <c r="F8260">
        <v>6</v>
      </c>
      <c r="G8260">
        <v>0.2</v>
      </c>
      <c r="H8260">
        <v>37.764000000000003</v>
      </c>
      <c r="I8260" t="s">
        <v>44</v>
      </c>
      <c r="J8260" t="s">
        <v>73</v>
      </c>
      <c r="K8260" t="s">
        <v>8091</v>
      </c>
      <c r="L8260" t="s">
        <v>47</v>
      </c>
      <c r="M8260" t="s">
        <v>93</v>
      </c>
      <c r="N8260" t="s">
        <v>94</v>
      </c>
      <c r="O8260">
        <f t="shared" si="129"/>
        <v>2017</v>
      </c>
    </row>
    <row r="8261" spans="1:15" x14ac:dyDescent="0.3">
      <c r="A8261" t="s">
        <v>9106</v>
      </c>
      <c r="B8261" s="7">
        <v>42547</v>
      </c>
      <c r="C8261" t="s">
        <v>2775</v>
      </c>
      <c r="D8261" t="s">
        <v>1532</v>
      </c>
      <c r="E8261">
        <v>368.91</v>
      </c>
      <c r="F8261">
        <v>9</v>
      </c>
      <c r="G8261">
        <v>0</v>
      </c>
      <c r="H8261">
        <v>180.76589999999999</v>
      </c>
      <c r="I8261" t="s">
        <v>44</v>
      </c>
      <c r="J8261" t="s">
        <v>85</v>
      </c>
      <c r="K8261" t="s">
        <v>1533</v>
      </c>
      <c r="L8261" t="s">
        <v>99</v>
      </c>
      <c r="M8261" t="s">
        <v>216</v>
      </c>
      <c r="N8261" t="s">
        <v>505</v>
      </c>
      <c r="O8261">
        <f t="shared" si="129"/>
        <v>2016</v>
      </c>
    </row>
    <row r="8262" spans="1:15" x14ac:dyDescent="0.3">
      <c r="A8262" t="s">
        <v>9106</v>
      </c>
      <c r="B8262" s="7">
        <v>42547</v>
      </c>
      <c r="C8262" t="s">
        <v>2775</v>
      </c>
      <c r="D8262" t="s">
        <v>1345</v>
      </c>
      <c r="E8262">
        <v>8.02</v>
      </c>
      <c r="F8262">
        <v>1</v>
      </c>
      <c r="G8262">
        <v>0</v>
      </c>
      <c r="H8262">
        <v>3.7694000000000001</v>
      </c>
      <c r="I8262" t="s">
        <v>44</v>
      </c>
      <c r="J8262" t="s">
        <v>73</v>
      </c>
      <c r="K8262" t="s">
        <v>1346</v>
      </c>
      <c r="L8262" t="s">
        <v>99</v>
      </c>
      <c r="M8262" t="s">
        <v>216</v>
      </c>
      <c r="N8262" t="s">
        <v>505</v>
      </c>
      <c r="O8262">
        <f t="shared" si="129"/>
        <v>2016</v>
      </c>
    </row>
    <row r="8263" spans="1:15" x14ac:dyDescent="0.3">
      <c r="A8263" t="s">
        <v>9106</v>
      </c>
      <c r="B8263" s="7">
        <v>42547</v>
      </c>
      <c r="C8263" t="s">
        <v>2775</v>
      </c>
      <c r="D8263" t="s">
        <v>4927</v>
      </c>
      <c r="E8263">
        <v>171.04</v>
      </c>
      <c r="F8263">
        <v>4</v>
      </c>
      <c r="G8263">
        <v>0</v>
      </c>
      <c r="H8263">
        <v>44.470399999999998</v>
      </c>
      <c r="I8263" t="s">
        <v>44</v>
      </c>
      <c r="J8263" t="s">
        <v>58</v>
      </c>
      <c r="K8263" t="s">
        <v>4928</v>
      </c>
      <c r="L8263" t="s">
        <v>99</v>
      </c>
      <c r="M8263" t="s">
        <v>216</v>
      </c>
      <c r="N8263" t="s">
        <v>505</v>
      </c>
      <c r="O8263">
        <f t="shared" si="129"/>
        <v>2016</v>
      </c>
    </row>
    <row r="8264" spans="1:15" x14ac:dyDescent="0.3">
      <c r="A8264" t="s">
        <v>9107</v>
      </c>
      <c r="B8264" s="7">
        <v>42719</v>
      </c>
      <c r="C8264" t="s">
        <v>5564</v>
      </c>
      <c r="D8264" t="s">
        <v>1239</v>
      </c>
      <c r="E8264">
        <v>19.440000000000001</v>
      </c>
      <c r="F8264">
        <v>3</v>
      </c>
      <c r="G8264">
        <v>0</v>
      </c>
      <c r="H8264">
        <v>9.3312000000000008</v>
      </c>
      <c r="I8264" t="s">
        <v>44</v>
      </c>
      <c r="J8264" t="s">
        <v>85</v>
      </c>
      <c r="K8264" t="s">
        <v>1240</v>
      </c>
      <c r="L8264" t="s">
        <v>35</v>
      </c>
      <c r="M8264" t="s">
        <v>1511</v>
      </c>
      <c r="N8264" t="s">
        <v>1512</v>
      </c>
      <c r="O8264">
        <f t="shared" si="129"/>
        <v>2016</v>
      </c>
    </row>
    <row r="8265" spans="1:15" x14ac:dyDescent="0.3">
      <c r="A8265" t="s">
        <v>9108</v>
      </c>
      <c r="B8265" s="7">
        <v>42260</v>
      </c>
      <c r="C8265" t="s">
        <v>4329</v>
      </c>
      <c r="D8265" t="s">
        <v>2171</v>
      </c>
      <c r="E8265">
        <v>13.092000000000001</v>
      </c>
      <c r="F8265">
        <v>4</v>
      </c>
      <c r="G8265">
        <v>0.7</v>
      </c>
      <c r="H8265">
        <v>-10.0372</v>
      </c>
      <c r="I8265" t="s">
        <v>44</v>
      </c>
      <c r="J8265" t="s">
        <v>73</v>
      </c>
      <c r="K8265" t="s">
        <v>2172</v>
      </c>
      <c r="L8265" t="s">
        <v>35</v>
      </c>
      <c r="M8265" t="s">
        <v>87</v>
      </c>
      <c r="N8265" t="s">
        <v>1347</v>
      </c>
      <c r="O8265">
        <f t="shared" si="129"/>
        <v>2015</v>
      </c>
    </row>
    <row r="8266" spans="1:15" x14ac:dyDescent="0.3">
      <c r="A8266" t="s">
        <v>9109</v>
      </c>
      <c r="B8266" s="7">
        <v>42003</v>
      </c>
      <c r="C8266" t="s">
        <v>1494</v>
      </c>
      <c r="D8266" t="s">
        <v>9110</v>
      </c>
      <c r="E8266">
        <v>122.94</v>
      </c>
      <c r="F8266">
        <v>3</v>
      </c>
      <c r="G8266">
        <v>0</v>
      </c>
      <c r="H8266">
        <v>30.734999999999999</v>
      </c>
      <c r="I8266" t="s">
        <v>44</v>
      </c>
      <c r="J8266" t="s">
        <v>76</v>
      </c>
      <c r="K8266" t="s">
        <v>9111</v>
      </c>
      <c r="L8266" t="s">
        <v>137</v>
      </c>
      <c r="M8266" t="s">
        <v>243</v>
      </c>
      <c r="N8266" t="s">
        <v>244</v>
      </c>
      <c r="O8266">
        <f t="shared" si="129"/>
        <v>2014</v>
      </c>
    </row>
    <row r="8267" spans="1:15" x14ac:dyDescent="0.3">
      <c r="A8267" t="s">
        <v>9109</v>
      </c>
      <c r="B8267" s="7">
        <v>42003</v>
      </c>
      <c r="C8267" t="s">
        <v>1494</v>
      </c>
      <c r="D8267" t="s">
        <v>2944</v>
      </c>
      <c r="E8267">
        <v>35.448</v>
      </c>
      <c r="F8267">
        <v>7</v>
      </c>
      <c r="G8267">
        <v>0.2</v>
      </c>
      <c r="H8267">
        <v>12.8499</v>
      </c>
      <c r="I8267" t="s">
        <v>44</v>
      </c>
      <c r="J8267" t="s">
        <v>73</v>
      </c>
      <c r="K8267" t="s">
        <v>2945</v>
      </c>
      <c r="L8267" t="s">
        <v>137</v>
      </c>
      <c r="M8267" t="s">
        <v>243</v>
      </c>
      <c r="N8267" t="s">
        <v>244</v>
      </c>
      <c r="O8267">
        <f t="shared" si="129"/>
        <v>2014</v>
      </c>
    </row>
    <row r="8268" spans="1:15" x14ac:dyDescent="0.3">
      <c r="A8268" t="s">
        <v>9112</v>
      </c>
      <c r="B8268" s="7">
        <v>41758</v>
      </c>
      <c r="C8268" t="s">
        <v>2539</v>
      </c>
      <c r="D8268" t="s">
        <v>1488</v>
      </c>
      <c r="E8268">
        <v>19.98</v>
      </c>
      <c r="F8268">
        <v>2</v>
      </c>
      <c r="G8268">
        <v>0</v>
      </c>
      <c r="H8268">
        <v>5.1947999999999999</v>
      </c>
      <c r="I8268" t="s">
        <v>69</v>
      </c>
      <c r="J8268" t="s">
        <v>70</v>
      </c>
      <c r="K8268" t="s">
        <v>1489</v>
      </c>
      <c r="L8268" t="s">
        <v>137</v>
      </c>
      <c r="M8268" t="s">
        <v>222</v>
      </c>
      <c r="N8268" t="s">
        <v>223</v>
      </c>
      <c r="O8268">
        <f t="shared" si="129"/>
        <v>2014</v>
      </c>
    </row>
    <row r="8269" spans="1:15" x14ac:dyDescent="0.3">
      <c r="A8269" t="s">
        <v>9113</v>
      </c>
      <c r="B8269" s="7">
        <v>42765</v>
      </c>
      <c r="C8269" t="s">
        <v>3216</v>
      </c>
      <c r="D8269" t="s">
        <v>6205</v>
      </c>
      <c r="E8269">
        <v>69.375</v>
      </c>
      <c r="F8269">
        <v>1</v>
      </c>
      <c r="G8269">
        <v>0.5</v>
      </c>
      <c r="H8269">
        <v>-47.174999999999997</v>
      </c>
      <c r="I8269" t="s">
        <v>32</v>
      </c>
      <c r="J8269" t="s">
        <v>53</v>
      </c>
      <c r="K8269" t="s">
        <v>6206</v>
      </c>
      <c r="L8269" t="s">
        <v>99</v>
      </c>
      <c r="M8269" t="s">
        <v>193</v>
      </c>
      <c r="N8269" t="s">
        <v>410</v>
      </c>
      <c r="O8269">
        <f t="shared" si="129"/>
        <v>2017</v>
      </c>
    </row>
    <row r="8270" spans="1:15" x14ac:dyDescent="0.3">
      <c r="A8270" t="s">
        <v>9113</v>
      </c>
      <c r="B8270" s="7">
        <v>42765</v>
      </c>
      <c r="C8270" t="s">
        <v>3216</v>
      </c>
      <c r="D8270" t="s">
        <v>1912</v>
      </c>
      <c r="E8270">
        <v>31.68</v>
      </c>
      <c r="F8270">
        <v>4</v>
      </c>
      <c r="G8270">
        <v>0.2</v>
      </c>
      <c r="H8270">
        <v>2.7719999999999998</v>
      </c>
      <c r="I8270" t="s">
        <v>44</v>
      </c>
      <c r="J8270" t="s">
        <v>515</v>
      </c>
      <c r="K8270" t="s">
        <v>1913</v>
      </c>
      <c r="L8270" t="s">
        <v>99</v>
      </c>
      <c r="M8270" t="s">
        <v>193</v>
      </c>
      <c r="N8270" t="s">
        <v>410</v>
      </c>
      <c r="O8270">
        <f t="shared" si="129"/>
        <v>2017</v>
      </c>
    </row>
    <row r="8271" spans="1:15" x14ac:dyDescent="0.3">
      <c r="A8271" t="s">
        <v>9113</v>
      </c>
      <c r="B8271" s="7">
        <v>42765</v>
      </c>
      <c r="C8271" t="s">
        <v>3216</v>
      </c>
      <c r="D8271" t="s">
        <v>7165</v>
      </c>
      <c r="E8271">
        <v>2003.1679999999999</v>
      </c>
      <c r="F8271">
        <v>4</v>
      </c>
      <c r="G8271">
        <v>0.2</v>
      </c>
      <c r="H8271">
        <v>250.39599999999999</v>
      </c>
      <c r="I8271" t="s">
        <v>69</v>
      </c>
      <c r="J8271" t="s">
        <v>70</v>
      </c>
      <c r="K8271" t="s">
        <v>7166</v>
      </c>
      <c r="L8271" t="s">
        <v>99</v>
      </c>
      <c r="M8271" t="s">
        <v>193</v>
      </c>
      <c r="N8271" t="s">
        <v>410</v>
      </c>
      <c r="O8271">
        <f t="shared" si="129"/>
        <v>2017</v>
      </c>
    </row>
    <row r="8272" spans="1:15" x14ac:dyDescent="0.3">
      <c r="A8272" t="s">
        <v>9113</v>
      </c>
      <c r="B8272" s="7">
        <v>42765</v>
      </c>
      <c r="C8272" t="s">
        <v>3216</v>
      </c>
      <c r="D8272" t="s">
        <v>880</v>
      </c>
      <c r="E8272">
        <v>9.3439999999999994</v>
      </c>
      <c r="F8272">
        <v>2</v>
      </c>
      <c r="G8272">
        <v>0.2</v>
      </c>
      <c r="H8272">
        <v>3.1536</v>
      </c>
      <c r="I8272" t="s">
        <v>44</v>
      </c>
      <c r="J8272" t="s">
        <v>66</v>
      </c>
      <c r="K8272" t="s">
        <v>881</v>
      </c>
      <c r="L8272" t="s">
        <v>99</v>
      </c>
      <c r="M8272" t="s">
        <v>193</v>
      </c>
      <c r="N8272" t="s">
        <v>410</v>
      </c>
      <c r="O8272">
        <f t="shared" si="129"/>
        <v>2017</v>
      </c>
    </row>
    <row r="8273" spans="1:15" x14ac:dyDescent="0.3">
      <c r="A8273" t="s">
        <v>9114</v>
      </c>
      <c r="B8273" s="7">
        <v>42729</v>
      </c>
      <c r="C8273" t="s">
        <v>4241</v>
      </c>
      <c r="D8273" t="s">
        <v>1406</v>
      </c>
      <c r="E8273">
        <v>2563.056</v>
      </c>
      <c r="F8273">
        <v>8</v>
      </c>
      <c r="G8273">
        <v>0.1</v>
      </c>
      <c r="H8273">
        <v>313.26240000000001</v>
      </c>
      <c r="I8273" t="s">
        <v>32</v>
      </c>
      <c r="J8273" t="s">
        <v>39</v>
      </c>
      <c r="K8273" t="s">
        <v>1407</v>
      </c>
      <c r="L8273" t="s">
        <v>137</v>
      </c>
      <c r="M8273" t="s">
        <v>243</v>
      </c>
      <c r="N8273" t="s">
        <v>244</v>
      </c>
      <c r="O8273">
        <f t="shared" si="129"/>
        <v>2016</v>
      </c>
    </row>
    <row r="8274" spans="1:15" x14ac:dyDescent="0.3">
      <c r="A8274" t="s">
        <v>9115</v>
      </c>
      <c r="B8274" s="7">
        <v>42663</v>
      </c>
      <c r="C8274" t="s">
        <v>3691</v>
      </c>
      <c r="D8274" t="s">
        <v>7086</v>
      </c>
      <c r="E8274">
        <v>387.13600000000002</v>
      </c>
      <c r="F8274">
        <v>4</v>
      </c>
      <c r="G8274">
        <v>0.2</v>
      </c>
      <c r="H8274">
        <v>4.8391999999999999</v>
      </c>
      <c r="I8274" t="s">
        <v>32</v>
      </c>
      <c r="J8274" t="s">
        <v>39</v>
      </c>
      <c r="K8274" t="s">
        <v>7087</v>
      </c>
      <c r="L8274" t="s">
        <v>47</v>
      </c>
      <c r="M8274" t="s">
        <v>48</v>
      </c>
      <c r="N8274" t="s">
        <v>8328</v>
      </c>
      <c r="O8274">
        <f t="shared" si="129"/>
        <v>2016</v>
      </c>
    </row>
    <row r="8275" spans="1:15" x14ac:dyDescent="0.3">
      <c r="A8275" t="s">
        <v>9116</v>
      </c>
      <c r="B8275" s="7">
        <v>42168</v>
      </c>
      <c r="C8275" t="s">
        <v>7447</v>
      </c>
      <c r="D8275" t="s">
        <v>3478</v>
      </c>
      <c r="E8275">
        <v>3.4239999999999999</v>
      </c>
      <c r="F8275">
        <v>1</v>
      </c>
      <c r="G8275">
        <v>0.2</v>
      </c>
      <c r="H8275">
        <v>0.29959999999999998</v>
      </c>
      <c r="I8275" t="s">
        <v>44</v>
      </c>
      <c r="J8275" t="s">
        <v>66</v>
      </c>
      <c r="K8275" t="s">
        <v>3479</v>
      </c>
      <c r="L8275" t="s">
        <v>137</v>
      </c>
      <c r="M8275" t="s">
        <v>445</v>
      </c>
      <c r="N8275" t="s">
        <v>290</v>
      </c>
      <c r="O8275">
        <f t="shared" si="129"/>
        <v>2015</v>
      </c>
    </row>
    <row r="8276" spans="1:15" x14ac:dyDescent="0.3">
      <c r="A8276" t="s">
        <v>9117</v>
      </c>
      <c r="B8276" s="7">
        <v>42916</v>
      </c>
      <c r="C8276" t="s">
        <v>4050</v>
      </c>
      <c r="D8276" t="s">
        <v>5413</v>
      </c>
      <c r="E8276">
        <v>1085.42</v>
      </c>
      <c r="F8276">
        <v>7</v>
      </c>
      <c r="G8276">
        <v>0</v>
      </c>
      <c r="H8276">
        <v>282.20920000000001</v>
      </c>
      <c r="I8276" t="s">
        <v>44</v>
      </c>
      <c r="J8276" t="s">
        <v>58</v>
      </c>
      <c r="K8276" t="s">
        <v>5414</v>
      </c>
      <c r="L8276" t="s">
        <v>137</v>
      </c>
      <c r="M8276" t="s">
        <v>243</v>
      </c>
      <c r="N8276" t="s">
        <v>2019</v>
      </c>
      <c r="O8276">
        <f t="shared" si="129"/>
        <v>2017</v>
      </c>
    </row>
    <row r="8277" spans="1:15" x14ac:dyDescent="0.3">
      <c r="A8277" t="s">
        <v>9118</v>
      </c>
      <c r="B8277" s="7">
        <v>42181</v>
      </c>
      <c r="C8277" t="s">
        <v>6904</v>
      </c>
      <c r="D8277" t="s">
        <v>403</v>
      </c>
      <c r="E8277">
        <v>43.055999999999997</v>
      </c>
      <c r="F8277">
        <v>9</v>
      </c>
      <c r="G8277">
        <v>0.2</v>
      </c>
      <c r="H8277">
        <v>15.607799999999999</v>
      </c>
      <c r="I8277" t="s">
        <v>44</v>
      </c>
      <c r="J8277" t="s">
        <v>85</v>
      </c>
      <c r="K8277" t="s">
        <v>404</v>
      </c>
      <c r="L8277" t="s">
        <v>137</v>
      </c>
      <c r="M8277" t="s">
        <v>445</v>
      </c>
      <c r="N8277" t="s">
        <v>994</v>
      </c>
      <c r="O8277">
        <f t="shared" si="129"/>
        <v>2015</v>
      </c>
    </row>
    <row r="8278" spans="1:15" x14ac:dyDescent="0.3">
      <c r="A8278" t="s">
        <v>9119</v>
      </c>
      <c r="B8278" s="7">
        <v>42421</v>
      </c>
      <c r="C8278" t="s">
        <v>9008</v>
      </c>
      <c r="D8278" t="s">
        <v>2784</v>
      </c>
      <c r="E8278">
        <v>3.762</v>
      </c>
      <c r="F8278">
        <v>3</v>
      </c>
      <c r="G8278">
        <v>0.7</v>
      </c>
      <c r="H8278">
        <v>-2.7587999999999999</v>
      </c>
      <c r="I8278" t="s">
        <v>44</v>
      </c>
      <c r="J8278" t="s">
        <v>73</v>
      </c>
      <c r="K8278" t="s">
        <v>2785</v>
      </c>
      <c r="L8278" t="s">
        <v>35</v>
      </c>
      <c r="M8278" t="s">
        <v>55</v>
      </c>
      <c r="N8278" t="s">
        <v>797</v>
      </c>
      <c r="O8278">
        <f t="shared" si="129"/>
        <v>2016</v>
      </c>
    </row>
    <row r="8279" spans="1:15" x14ac:dyDescent="0.3">
      <c r="A8279" t="s">
        <v>9119</v>
      </c>
      <c r="B8279" s="7">
        <v>42421</v>
      </c>
      <c r="C8279" t="s">
        <v>9008</v>
      </c>
      <c r="D8279" t="s">
        <v>3147</v>
      </c>
      <c r="E8279">
        <v>34.86</v>
      </c>
      <c r="F8279">
        <v>2</v>
      </c>
      <c r="G8279">
        <v>0.7</v>
      </c>
      <c r="H8279">
        <v>-26.725999999999999</v>
      </c>
      <c r="I8279" t="s">
        <v>44</v>
      </c>
      <c r="J8279" t="s">
        <v>73</v>
      </c>
      <c r="K8279" t="s">
        <v>3148</v>
      </c>
      <c r="L8279" t="s">
        <v>35</v>
      </c>
      <c r="M8279" t="s">
        <v>55</v>
      </c>
      <c r="N8279" t="s">
        <v>797</v>
      </c>
      <c r="O8279">
        <f t="shared" si="129"/>
        <v>2016</v>
      </c>
    </row>
    <row r="8280" spans="1:15" x14ac:dyDescent="0.3">
      <c r="A8280" t="s">
        <v>9119</v>
      </c>
      <c r="B8280" s="7">
        <v>42421</v>
      </c>
      <c r="C8280" t="s">
        <v>9008</v>
      </c>
      <c r="D8280" t="s">
        <v>2524</v>
      </c>
      <c r="E8280">
        <v>432.45600000000002</v>
      </c>
      <c r="F8280">
        <v>3</v>
      </c>
      <c r="G8280">
        <v>0.2</v>
      </c>
      <c r="H8280">
        <v>32.434199999999997</v>
      </c>
      <c r="I8280" t="s">
        <v>44</v>
      </c>
      <c r="J8280" t="s">
        <v>58</v>
      </c>
      <c r="K8280" t="s">
        <v>2525</v>
      </c>
      <c r="L8280" t="s">
        <v>35</v>
      </c>
      <c r="M8280" t="s">
        <v>55</v>
      </c>
      <c r="N8280" t="s">
        <v>797</v>
      </c>
      <c r="O8280">
        <f t="shared" si="129"/>
        <v>2016</v>
      </c>
    </row>
    <row r="8281" spans="1:15" x14ac:dyDescent="0.3">
      <c r="A8281" t="s">
        <v>9120</v>
      </c>
      <c r="B8281" s="7">
        <v>42847</v>
      </c>
      <c r="C8281" t="s">
        <v>1737</v>
      </c>
      <c r="D8281" t="s">
        <v>3096</v>
      </c>
      <c r="E8281">
        <v>675.06</v>
      </c>
      <c r="F8281">
        <v>3</v>
      </c>
      <c r="G8281">
        <v>0</v>
      </c>
      <c r="H8281">
        <v>87.757800000000003</v>
      </c>
      <c r="I8281" t="s">
        <v>44</v>
      </c>
      <c r="J8281" t="s">
        <v>58</v>
      </c>
      <c r="K8281" t="s">
        <v>3097</v>
      </c>
      <c r="L8281" t="s">
        <v>35</v>
      </c>
      <c r="M8281" t="s">
        <v>1129</v>
      </c>
      <c r="N8281" t="s">
        <v>446</v>
      </c>
      <c r="O8281">
        <f t="shared" si="129"/>
        <v>2017</v>
      </c>
    </row>
    <row r="8282" spans="1:15" x14ac:dyDescent="0.3">
      <c r="A8282" t="s">
        <v>9121</v>
      </c>
      <c r="B8282" s="7">
        <v>42864</v>
      </c>
      <c r="C8282" t="s">
        <v>1576</v>
      </c>
      <c r="D8282" t="s">
        <v>451</v>
      </c>
      <c r="E8282">
        <v>65.231999999999999</v>
      </c>
      <c r="F8282">
        <v>3</v>
      </c>
      <c r="G8282">
        <v>0.2</v>
      </c>
      <c r="H8282">
        <v>22.015799999999999</v>
      </c>
      <c r="I8282" t="s">
        <v>44</v>
      </c>
      <c r="J8282" t="s">
        <v>159</v>
      </c>
      <c r="K8282" t="s">
        <v>452</v>
      </c>
      <c r="L8282" t="s">
        <v>35</v>
      </c>
      <c r="M8282" t="s">
        <v>87</v>
      </c>
      <c r="N8282" t="s">
        <v>1347</v>
      </c>
      <c r="O8282">
        <f t="shared" si="129"/>
        <v>2017</v>
      </c>
    </row>
    <row r="8283" spans="1:15" x14ac:dyDescent="0.3">
      <c r="A8283" t="s">
        <v>9121</v>
      </c>
      <c r="B8283" s="7">
        <v>42864</v>
      </c>
      <c r="C8283" t="s">
        <v>1576</v>
      </c>
      <c r="D8283" t="s">
        <v>2973</v>
      </c>
      <c r="E8283">
        <v>207</v>
      </c>
      <c r="F8283">
        <v>3</v>
      </c>
      <c r="G8283">
        <v>0.2</v>
      </c>
      <c r="H8283">
        <v>25.875</v>
      </c>
      <c r="I8283" t="s">
        <v>32</v>
      </c>
      <c r="J8283" t="s">
        <v>39</v>
      </c>
      <c r="K8283" t="s">
        <v>2974</v>
      </c>
      <c r="L8283" t="s">
        <v>35</v>
      </c>
      <c r="M8283" t="s">
        <v>87</v>
      </c>
      <c r="N8283" t="s">
        <v>1347</v>
      </c>
      <c r="O8283">
        <f t="shared" si="129"/>
        <v>2017</v>
      </c>
    </row>
    <row r="8284" spans="1:15" x14ac:dyDescent="0.3">
      <c r="A8284" t="s">
        <v>9122</v>
      </c>
      <c r="B8284" s="7">
        <v>42359</v>
      </c>
      <c r="C8284" t="s">
        <v>3309</v>
      </c>
      <c r="D8284" t="s">
        <v>2904</v>
      </c>
      <c r="E8284">
        <v>600.53</v>
      </c>
      <c r="F8284">
        <v>2</v>
      </c>
      <c r="G8284">
        <v>0.3</v>
      </c>
      <c r="H8284">
        <v>137.26400000000001</v>
      </c>
      <c r="I8284" t="s">
        <v>69</v>
      </c>
      <c r="J8284" t="s">
        <v>604</v>
      </c>
      <c r="K8284" t="s">
        <v>2905</v>
      </c>
      <c r="L8284" t="s">
        <v>99</v>
      </c>
      <c r="M8284" t="s">
        <v>193</v>
      </c>
      <c r="N8284" t="s">
        <v>8499</v>
      </c>
      <c r="O8284">
        <f t="shared" si="129"/>
        <v>2015</v>
      </c>
    </row>
    <row r="8285" spans="1:15" x14ac:dyDescent="0.3">
      <c r="A8285" t="s">
        <v>9122</v>
      </c>
      <c r="B8285" s="7">
        <v>42359</v>
      </c>
      <c r="C8285" t="s">
        <v>3309</v>
      </c>
      <c r="D8285" t="s">
        <v>2494</v>
      </c>
      <c r="E8285">
        <v>59.904000000000003</v>
      </c>
      <c r="F8285">
        <v>2</v>
      </c>
      <c r="G8285">
        <v>0.2</v>
      </c>
      <c r="H8285">
        <v>14.2272</v>
      </c>
      <c r="I8285" t="s">
        <v>44</v>
      </c>
      <c r="J8285" t="s">
        <v>66</v>
      </c>
      <c r="K8285" t="s">
        <v>2495</v>
      </c>
      <c r="L8285" t="s">
        <v>99</v>
      </c>
      <c r="M8285" t="s">
        <v>193</v>
      </c>
      <c r="N8285" t="s">
        <v>8499</v>
      </c>
      <c r="O8285">
        <f t="shared" si="129"/>
        <v>2015</v>
      </c>
    </row>
    <row r="8286" spans="1:15" x14ac:dyDescent="0.3">
      <c r="A8286" t="s">
        <v>9122</v>
      </c>
      <c r="B8286" s="7">
        <v>42359</v>
      </c>
      <c r="C8286" t="s">
        <v>3309</v>
      </c>
      <c r="D8286" t="s">
        <v>2655</v>
      </c>
      <c r="E8286">
        <v>637.44000000000005</v>
      </c>
      <c r="F8286">
        <v>8</v>
      </c>
      <c r="G8286">
        <v>0.2</v>
      </c>
      <c r="H8286">
        <v>135.45599999999999</v>
      </c>
      <c r="I8286" t="s">
        <v>69</v>
      </c>
      <c r="J8286" t="s">
        <v>148</v>
      </c>
      <c r="K8286" t="s">
        <v>2656</v>
      </c>
      <c r="L8286" t="s">
        <v>99</v>
      </c>
      <c r="M8286" t="s">
        <v>193</v>
      </c>
      <c r="N8286" t="s">
        <v>8499</v>
      </c>
      <c r="O8286">
        <f t="shared" si="129"/>
        <v>2015</v>
      </c>
    </row>
    <row r="8287" spans="1:15" x14ac:dyDescent="0.3">
      <c r="A8287" t="s">
        <v>9122</v>
      </c>
      <c r="B8287" s="7">
        <v>42359</v>
      </c>
      <c r="C8287" t="s">
        <v>3309</v>
      </c>
      <c r="D8287" t="s">
        <v>1657</v>
      </c>
      <c r="E8287">
        <v>51.756</v>
      </c>
      <c r="F8287">
        <v>3</v>
      </c>
      <c r="G8287">
        <v>0.6</v>
      </c>
      <c r="H8287">
        <v>-33.641399999999997</v>
      </c>
      <c r="I8287" t="s">
        <v>32</v>
      </c>
      <c r="J8287" t="s">
        <v>63</v>
      </c>
      <c r="K8287" t="s">
        <v>1658</v>
      </c>
      <c r="L8287" t="s">
        <v>99</v>
      </c>
      <c r="M8287" t="s">
        <v>193</v>
      </c>
      <c r="N8287" t="s">
        <v>8499</v>
      </c>
      <c r="O8287">
        <f t="shared" si="129"/>
        <v>2015</v>
      </c>
    </row>
    <row r="8288" spans="1:15" x14ac:dyDescent="0.3">
      <c r="A8288" t="s">
        <v>9123</v>
      </c>
      <c r="B8288" s="7">
        <v>41863</v>
      </c>
      <c r="C8288" t="s">
        <v>6250</v>
      </c>
      <c r="D8288" t="s">
        <v>8282</v>
      </c>
      <c r="E8288">
        <v>31.103999999999999</v>
      </c>
      <c r="F8288">
        <v>6</v>
      </c>
      <c r="G8288">
        <v>0.2</v>
      </c>
      <c r="H8288">
        <v>10.8864</v>
      </c>
      <c r="I8288" t="s">
        <v>44</v>
      </c>
      <c r="J8288" t="s">
        <v>85</v>
      </c>
      <c r="K8288" t="s">
        <v>8283</v>
      </c>
      <c r="L8288" t="s">
        <v>35</v>
      </c>
      <c r="M8288" t="s">
        <v>55</v>
      </c>
      <c r="N8288" t="s">
        <v>1256</v>
      </c>
      <c r="O8288">
        <f t="shared" si="129"/>
        <v>2014</v>
      </c>
    </row>
    <row r="8289" spans="1:15" x14ac:dyDescent="0.3">
      <c r="A8289" t="s">
        <v>9123</v>
      </c>
      <c r="B8289" s="7">
        <v>41863</v>
      </c>
      <c r="C8289" t="s">
        <v>6250</v>
      </c>
      <c r="D8289" t="s">
        <v>1286</v>
      </c>
      <c r="E8289">
        <v>47.96</v>
      </c>
      <c r="F8289">
        <v>5</v>
      </c>
      <c r="G8289">
        <v>0.2</v>
      </c>
      <c r="H8289">
        <v>4.1965000000000003</v>
      </c>
      <c r="I8289" t="s">
        <v>44</v>
      </c>
      <c r="J8289" t="s">
        <v>66</v>
      </c>
      <c r="K8289" t="s">
        <v>1287</v>
      </c>
      <c r="L8289" t="s">
        <v>35</v>
      </c>
      <c r="M8289" t="s">
        <v>55</v>
      </c>
      <c r="N8289" t="s">
        <v>1256</v>
      </c>
      <c r="O8289">
        <f t="shared" si="129"/>
        <v>2014</v>
      </c>
    </row>
    <row r="8290" spans="1:15" x14ac:dyDescent="0.3">
      <c r="A8290" t="s">
        <v>9123</v>
      </c>
      <c r="B8290" s="7">
        <v>41863</v>
      </c>
      <c r="C8290" t="s">
        <v>6250</v>
      </c>
      <c r="D8290" t="s">
        <v>2476</v>
      </c>
      <c r="E8290">
        <v>158.928</v>
      </c>
      <c r="F8290">
        <v>7</v>
      </c>
      <c r="G8290">
        <v>0.2</v>
      </c>
      <c r="H8290">
        <v>41.718600000000002</v>
      </c>
      <c r="I8290" t="s">
        <v>69</v>
      </c>
      <c r="J8290" t="s">
        <v>148</v>
      </c>
      <c r="K8290" t="s">
        <v>2477</v>
      </c>
      <c r="L8290" t="s">
        <v>35</v>
      </c>
      <c r="M8290" t="s">
        <v>55</v>
      </c>
      <c r="N8290" t="s">
        <v>1256</v>
      </c>
      <c r="O8290">
        <f t="shared" si="129"/>
        <v>2014</v>
      </c>
    </row>
    <row r="8291" spans="1:15" x14ac:dyDescent="0.3">
      <c r="A8291" t="s">
        <v>9123</v>
      </c>
      <c r="B8291" s="7">
        <v>41863</v>
      </c>
      <c r="C8291" t="s">
        <v>6250</v>
      </c>
      <c r="D8291" t="s">
        <v>4802</v>
      </c>
      <c r="E8291">
        <v>211.24799999999999</v>
      </c>
      <c r="F8291">
        <v>6</v>
      </c>
      <c r="G8291">
        <v>0.2</v>
      </c>
      <c r="H8291">
        <v>15.8436</v>
      </c>
      <c r="I8291" t="s">
        <v>44</v>
      </c>
      <c r="J8291" t="s">
        <v>76</v>
      </c>
      <c r="K8291" t="s">
        <v>4803</v>
      </c>
      <c r="L8291" t="s">
        <v>35</v>
      </c>
      <c r="M8291" t="s">
        <v>55</v>
      </c>
      <c r="N8291" t="s">
        <v>1256</v>
      </c>
      <c r="O8291">
        <f t="shared" si="129"/>
        <v>2014</v>
      </c>
    </row>
    <row r="8292" spans="1:15" x14ac:dyDescent="0.3">
      <c r="A8292" t="s">
        <v>9123</v>
      </c>
      <c r="B8292" s="7">
        <v>41863</v>
      </c>
      <c r="C8292" t="s">
        <v>6250</v>
      </c>
      <c r="D8292" t="s">
        <v>6099</v>
      </c>
      <c r="E8292">
        <v>5.5519999999999996</v>
      </c>
      <c r="F8292">
        <v>2</v>
      </c>
      <c r="G8292">
        <v>0.2</v>
      </c>
      <c r="H8292">
        <v>-1.0409999999999999</v>
      </c>
      <c r="I8292" t="s">
        <v>44</v>
      </c>
      <c r="J8292" t="s">
        <v>515</v>
      </c>
      <c r="K8292" t="s">
        <v>6100</v>
      </c>
      <c r="L8292" t="s">
        <v>35</v>
      </c>
      <c r="M8292" t="s">
        <v>55</v>
      </c>
      <c r="N8292" t="s">
        <v>1256</v>
      </c>
      <c r="O8292">
        <f t="shared" si="129"/>
        <v>2014</v>
      </c>
    </row>
    <row r="8293" spans="1:15" x14ac:dyDescent="0.3">
      <c r="A8293" t="s">
        <v>9123</v>
      </c>
      <c r="B8293" s="7">
        <v>41863</v>
      </c>
      <c r="C8293" t="s">
        <v>6250</v>
      </c>
      <c r="D8293" t="s">
        <v>4022</v>
      </c>
      <c r="E8293">
        <v>2.952</v>
      </c>
      <c r="F8293">
        <v>1</v>
      </c>
      <c r="G8293">
        <v>0.2</v>
      </c>
      <c r="H8293">
        <v>0.99629999999999996</v>
      </c>
      <c r="I8293" t="s">
        <v>44</v>
      </c>
      <c r="J8293" t="s">
        <v>45</v>
      </c>
      <c r="K8293" t="s">
        <v>4023</v>
      </c>
      <c r="L8293" t="s">
        <v>35</v>
      </c>
      <c r="M8293" t="s">
        <v>55</v>
      </c>
      <c r="N8293" t="s">
        <v>1256</v>
      </c>
      <c r="O8293">
        <f t="shared" si="129"/>
        <v>2014</v>
      </c>
    </row>
    <row r="8294" spans="1:15" x14ac:dyDescent="0.3">
      <c r="A8294" t="s">
        <v>9124</v>
      </c>
      <c r="B8294" s="7">
        <v>42349</v>
      </c>
      <c r="C8294" t="s">
        <v>502</v>
      </c>
      <c r="D8294" t="s">
        <v>5265</v>
      </c>
      <c r="E8294">
        <v>10.332000000000001</v>
      </c>
      <c r="F8294">
        <v>3</v>
      </c>
      <c r="G8294">
        <v>0.7</v>
      </c>
      <c r="H8294">
        <v>-7.5768000000000004</v>
      </c>
      <c r="I8294" t="s">
        <v>44</v>
      </c>
      <c r="J8294" t="s">
        <v>73</v>
      </c>
      <c r="K8294" t="s">
        <v>5266</v>
      </c>
      <c r="L8294" t="s">
        <v>137</v>
      </c>
      <c r="M8294" t="s">
        <v>445</v>
      </c>
      <c r="N8294" t="s">
        <v>251</v>
      </c>
      <c r="O8294">
        <f t="shared" si="129"/>
        <v>2015</v>
      </c>
    </row>
    <row r="8295" spans="1:15" x14ac:dyDescent="0.3">
      <c r="A8295" t="s">
        <v>9125</v>
      </c>
      <c r="B8295" s="7">
        <v>43042</v>
      </c>
      <c r="C8295" t="s">
        <v>5914</v>
      </c>
      <c r="D8295" t="s">
        <v>4294</v>
      </c>
      <c r="E8295">
        <v>18.367999999999999</v>
      </c>
      <c r="F8295">
        <v>4</v>
      </c>
      <c r="G8295">
        <v>0.2</v>
      </c>
      <c r="H8295">
        <v>5.9695999999999998</v>
      </c>
      <c r="I8295" t="s">
        <v>44</v>
      </c>
      <c r="J8295" t="s">
        <v>73</v>
      </c>
      <c r="K8295" t="s">
        <v>4295</v>
      </c>
      <c r="L8295" t="s">
        <v>47</v>
      </c>
      <c r="M8295" t="s">
        <v>93</v>
      </c>
      <c r="N8295" t="s">
        <v>94</v>
      </c>
      <c r="O8295">
        <f t="shared" si="129"/>
        <v>2017</v>
      </c>
    </row>
    <row r="8296" spans="1:15" x14ac:dyDescent="0.3">
      <c r="A8296" t="s">
        <v>9126</v>
      </c>
      <c r="B8296" s="7">
        <v>42807</v>
      </c>
      <c r="C8296" t="s">
        <v>2640</v>
      </c>
      <c r="D8296" t="s">
        <v>4206</v>
      </c>
      <c r="E8296">
        <v>299.89999999999998</v>
      </c>
      <c r="F8296">
        <v>2</v>
      </c>
      <c r="G8296">
        <v>0</v>
      </c>
      <c r="H8296">
        <v>74.974999999999994</v>
      </c>
      <c r="I8296" t="s">
        <v>69</v>
      </c>
      <c r="J8296" t="s">
        <v>70</v>
      </c>
      <c r="K8296" t="s">
        <v>4207</v>
      </c>
      <c r="L8296" t="s">
        <v>137</v>
      </c>
      <c r="M8296" t="s">
        <v>243</v>
      </c>
      <c r="N8296" t="s">
        <v>244</v>
      </c>
      <c r="O8296">
        <f t="shared" si="129"/>
        <v>2017</v>
      </c>
    </row>
    <row r="8297" spans="1:15" x14ac:dyDescent="0.3">
      <c r="A8297" t="s">
        <v>9127</v>
      </c>
      <c r="B8297" s="7">
        <v>42520</v>
      </c>
      <c r="C8297" t="s">
        <v>3641</v>
      </c>
      <c r="D8297" t="s">
        <v>447</v>
      </c>
      <c r="E8297">
        <v>26.55</v>
      </c>
      <c r="F8297">
        <v>9</v>
      </c>
      <c r="G8297">
        <v>0</v>
      </c>
      <c r="H8297">
        <v>12.744</v>
      </c>
      <c r="I8297" t="s">
        <v>44</v>
      </c>
      <c r="J8297" t="s">
        <v>159</v>
      </c>
      <c r="K8297" t="s">
        <v>448</v>
      </c>
      <c r="L8297" t="s">
        <v>35</v>
      </c>
      <c r="M8297" t="s">
        <v>289</v>
      </c>
      <c r="N8297" t="s">
        <v>1001</v>
      </c>
      <c r="O8297">
        <f t="shared" si="129"/>
        <v>2016</v>
      </c>
    </row>
    <row r="8298" spans="1:15" x14ac:dyDescent="0.3">
      <c r="A8298" t="s">
        <v>9127</v>
      </c>
      <c r="B8298" s="7">
        <v>42520</v>
      </c>
      <c r="C8298" t="s">
        <v>3641</v>
      </c>
      <c r="D8298" t="s">
        <v>756</v>
      </c>
      <c r="E8298">
        <v>111.98</v>
      </c>
      <c r="F8298">
        <v>2</v>
      </c>
      <c r="G8298">
        <v>0</v>
      </c>
      <c r="H8298">
        <v>26.8752</v>
      </c>
      <c r="I8298" t="s">
        <v>69</v>
      </c>
      <c r="J8298" t="s">
        <v>148</v>
      </c>
      <c r="K8298" t="s">
        <v>757</v>
      </c>
      <c r="L8298" t="s">
        <v>35</v>
      </c>
      <c r="M8298" t="s">
        <v>289</v>
      </c>
      <c r="N8298" t="s">
        <v>1001</v>
      </c>
      <c r="O8298">
        <f t="shared" si="129"/>
        <v>2016</v>
      </c>
    </row>
    <row r="8299" spans="1:15" x14ac:dyDescent="0.3">
      <c r="A8299" t="s">
        <v>9128</v>
      </c>
      <c r="B8299" s="7">
        <v>42190</v>
      </c>
      <c r="C8299" t="s">
        <v>2016</v>
      </c>
      <c r="D8299" t="s">
        <v>5103</v>
      </c>
      <c r="E8299">
        <v>4.9279999999999999</v>
      </c>
      <c r="F8299">
        <v>2</v>
      </c>
      <c r="G8299">
        <v>0.2</v>
      </c>
      <c r="H8299">
        <v>0.73919999999999997</v>
      </c>
      <c r="I8299" t="s">
        <v>32</v>
      </c>
      <c r="J8299" t="s">
        <v>63</v>
      </c>
      <c r="K8299" t="s">
        <v>5104</v>
      </c>
      <c r="L8299" t="s">
        <v>35</v>
      </c>
      <c r="M8299" t="s">
        <v>87</v>
      </c>
      <c r="N8299" t="s">
        <v>419</v>
      </c>
      <c r="O8299">
        <f t="shared" si="129"/>
        <v>2015</v>
      </c>
    </row>
    <row r="8300" spans="1:15" x14ac:dyDescent="0.3">
      <c r="A8300" t="s">
        <v>9128</v>
      </c>
      <c r="B8300" s="7">
        <v>42190</v>
      </c>
      <c r="C8300" t="s">
        <v>2016</v>
      </c>
      <c r="D8300" t="s">
        <v>2078</v>
      </c>
      <c r="E8300">
        <v>11.784000000000001</v>
      </c>
      <c r="F8300">
        <v>3</v>
      </c>
      <c r="G8300">
        <v>0.2</v>
      </c>
      <c r="H8300">
        <v>4.2717000000000001</v>
      </c>
      <c r="I8300" t="s">
        <v>44</v>
      </c>
      <c r="J8300" t="s">
        <v>45</v>
      </c>
      <c r="K8300" t="s">
        <v>2079</v>
      </c>
      <c r="L8300" t="s">
        <v>35</v>
      </c>
      <c r="M8300" t="s">
        <v>87</v>
      </c>
      <c r="N8300" t="s">
        <v>419</v>
      </c>
      <c r="O8300">
        <f t="shared" si="129"/>
        <v>2015</v>
      </c>
    </row>
    <row r="8301" spans="1:15" x14ac:dyDescent="0.3">
      <c r="A8301" t="s">
        <v>9129</v>
      </c>
      <c r="B8301" s="7">
        <v>41709</v>
      </c>
      <c r="C8301" t="s">
        <v>4499</v>
      </c>
      <c r="D8301" t="s">
        <v>6267</v>
      </c>
      <c r="E8301">
        <v>7.98</v>
      </c>
      <c r="F8301">
        <v>3</v>
      </c>
      <c r="G8301">
        <v>0</v>
      </c>
      <c r="H8301">
        <v>2.0748000000000002</v>
      </c>
      <c r="I8301" t="s">
        <v>44</v>
      </c>
      <c r="J8301" t="s">
        <v>66</v>
      </c>
      <c r="K8301" t="s">
        <v>6268</v>
      </c>
      <c r="L8301" t="s">
        <v>47</v>
      </c>
      <c r="M8301" t="s">
        <v>48</v>
      </c>
      <c r="N8301" t="s">
        <v>505</v>
      </c>
      <c r="O8301">
        <f t="shared" si="129"/>
        <v>2014</v>
      </c>
    </row>
    <row r="8302" spans="1:15" x14ac:dyDescent="0.3">
      <c r="A8302" t="s">
        <v>9130</v>
      </c>
      <c r="B8302" s="7">
        <v>42114</v>
      </c>
      <c r="C8302" t="s">
        <v>1672</v>
      </c>
      <c r="D8302" t="s">
        <v>845</v>
      </c>
      <c r="E8302">
        <v>180.96</v>
      </c>
      <c r="F8302">
        <v>2</v>
      </c>
      <c r="G8302">
        <v>0</v>
      </c>
      <c r="H8302">
        <v>81.432000000000002</v>
      </c>
      <c r="I8302" t="s">
        <v>44</v>
      </c>
      <c r="J8302" t="s">
        <v>159</v>
      </c>
      <c r="K8302" t="s">
        <v>846</v>
      </c>
      <c r="L8302" t="s">
        <v>99</v>
      </c>
      <c r="M8302" t="s">
        <v>216</v>
      </c>
      <c r="N8302" t="s">
        <v>779</v>
      </c>
      <c r="O8302">
        <f t="shared" si="129"/>
        <v>2015</v>
      </c>
    </row>
    <row r="8303" spans="1:15" x14ac:dyDescent="0.3">
      <c r="A8303" t="s">
        <v>9131</v>
      </c>
      <c r="B8303" s="7">
        <v>42942</v>
      </c>
      <c r="C8303" t="s">
        <v>3225</v>
      </c>
      <c r="D8303" t="s">
        <v>7440</v>
      </c>
      <c r="E8303">
        <v>1649.95</v>
      </c>
      <c r="F8303">
        <v>5</v>
      </c>
      <c r="G8303">
        <v>0</v>
      </c>
      <c r="H8303">
        <v>659.98</v>
      </c>
      <c r="I8303" t="s">
        <v>69</v>
      </c>
      <c r="J8303" t="s">
        <v>148</v>
      </c>
      <c r="K8303" t="s">
        <v>7441</v>
      </c>
      <c r="L8303" t="s">
        <v>47</v>
      </c>
      <c r="M8303" t="s">
        <v>48</v>
      </c>
      <c r="N8303" t="s">
        <v>49</v>
      </c>
      <c r="O8303">
        <f t="shared" si="129"/>
        <v>2017</v>
      </c>
    </row>
    <row r="8304" spans="1:15" x14ac:dyDescent="0.3">
      <c r="A8304" t="s">
        <v>9131</v>
      </c>
      <c r="B8304" s="7">
        <v>42942</v>
      </c>
      <c r="C8304" t="s">
        <v>3225</v>
      </c>
      <c r="D8304" t="s">
        <v>2268</v>
      </c>
      <c r="E8304">
        <v>362.35199999999998</v>
      </c>
      <c r="F8304">
        <v>3</v>
      </c>
      <c r="G8304">
        <v>0.2</v>
      </c>
      <c r="H8304">
        <v>45.293999999999997</v>
      </c>
      <c r="I8304" t="s">
        <v>32</v>
      </c>
      <c r="J8304" t="s">
        <v>39</v>
      </c>
      <c r="K8304" t="s">
        <v>2269</v>
      </c>
      <c r="L8304" t="s">
        <v>47</v>
      </c>
      <c r="M8304" t="s">
        <v>48</v>
      </c>
      <c r="N8304" t="s">
        <v>49</v>
      </c>
      <c r="O8304">
        <f t="shared" si="129"/>
        <v>2017</v>
      </c>
    </row>
    <row r="8305" spans="1:15" x14ac:dyDescent="0.3">
      <c r="A8305" t="s">
        <v>9132</v>
      </c>
      <c r="B8305" s="7">
        <v>41943</v>
      </c>
      <c r="C8305" t="s">
        <v>5141</v>
      </c>
      <c r="D8305" t="s">
        <v>1780</v>
      </c>
      <c r="E8305">
        <v>73.584000000000003</v>
      </c>
      <c r="F8305">
        <v>2</v>
      </c>
      <c r="G8305">
        <v>0.2</v>
      </c>
      <c r="H8305">
        <v>8.2782</v>
      </c>
      <c r="I8305" t="s">
        <v>69</v>
      </c>
      <c r="J8305" t="s">
        <v>70</v>
      </c>
      <c r="K8305" t="s">
        <v>1781</v>
      </c>
      <c r="L8305" t="s">
        <v>47</v>
      </c>
      <c r="M8305" t="s">
        <v>48</v>
      </c>
      <c r="N8305" t="s">
        <v>120</v>
      </c>
      <c r="O8305">
        <f t="shared" si="129"/>
        <v>2014</v>
      </c>
    </row>
    <row r="8306" spans="1:15" x14ac:dyDescent="0.3">
      <c r="A8306" t="s">
        <v>9133</v>
      </c>
      <c r="B8306" s="7">
        <v>43042</v>
      </c>
      <c r="C8306" t="s">
        <v>5762</v>
      </c>
      <c r="D8306" t="s">
        <v>7526</v>
      </c>
      <c r="E8306">
        <v>486.36799999999999</v>
      </c>
      <c r="F8306">
        <v>4</v>
      </c>
      <c r="G8306">
        <v>0.2</v>
      </c>
      <c r="H8306">
        <v>36.477600000000002</v>
      </c>
      <c r="I8306" t="s">
        <v>32</v>
      </c>
      <c r="J8306" t="s">
        <v>53</v>
      </c>
      <c r="K8306" t="s">
        <v>7527</v>
      </c>
      <c r="L8306" t="s">
        <v>47</v>
      </c>
      <c r="M8306" t="s">
        <v>48</v>
      </c>
      <c r="N8306" t="s">
        <v>5284</v>
      </c>
      <c r="O8306">
        <f t="shared" si="129"/>
        <v>2017</v>
      </c>
    </row>
    <row r="8307" spans="1:15" x14ac:dyDescent="0.3">
      <c r="A8307" t="s">
        <v>9134</v>
      </c>
      <c r="B8307" s="7">
        <v>42593</v>
      </c>
      <c r="C8307" t="s">
        <v>1475</v>
      </c>
      <c r="D8307" t="s">
        <v>2325</v>
      </c>
      <c r="E8307">
        <v>32.4</v>
      </c>
      <c r="F8307">
        <v>5</v>
      </c>
      <c r="G8307">
        <v>0</v>
      </c>
      <c r="H8307">
        <v>15.552</v>
      </c>
      <c r="I8307" t="s">
        <v>44</v>
      </c>
      <c r="J8307" t="s">
        <v>85</v>
      </c>
      <c r="K8307" t="s">
        <v>2326</v>
      </c>
      <c r="L8307" t="s">
        <v>99</v>
      </c>
      <c r="M8307" t="s">
        <v>576</v>
      </c>
      <c r="N8307" t="s">
        <v>4011</v>
      </c>
      <c r="O8307">
        <f t="shared" si="129"/>
        <v>2016</v>
      </c>
    </row>
    <row r="8308" spans="1:15" x14ac:dyDescent="0.3">
      <c r="A8308" t="s">
        <v>9134</v>
      </c>
      <c r="B8308" s="7">
        <v>42593</v>
      </c>
      <c r="C8308" t="s">
        <v>1475</v>
      </c>
      <c r="D8308" t="s">
        <v>1948</v>
      </c>
      <c r="E8308">
        <v>41.86</v>
      </c>
      <c r="F8308">
        <v>7</v>
      </c>
      <c r="G8308">
        <v>0</v>
      </c>
      <c r="H8308">
        <v>19.255600000000001</v>
      </c>
      <c r="I8308" t="s">
        <v>44</v>
      </c>
      <c r="J8308" t="s">
        <v>73</v>
      </c>
      <c r="K8308" t="s">
        <v>1949</v>
      </c>
      <c r="L8308" t="s">
        <v>99</v>
      </c>
      <c r="M8308" t="s">
        <v>576</v>
      </c>
      <c r="N8308" t="s">
        <v>4011</v>
      </c>
      <c r="O8308">
        <f t="shared" si="129"/>
        <v>2016</v>
      </c>
    </row>
    <row r="8309" spans="1:15" x14ac:dyDescent="0.3">
      <c r="A8309" t="s">
        <v>9134</v>
      </c>
      <c r="B8309" s="7">
        <v>42593</v>
      </c>
      <c r="C8309" t="s">
        <v>1475</v>
      </c>
      <c r="D8309" t="s">
        <v>6075</v>
      </c>
      <c r="E8309">
        <v>77.56</v>
      </c>
      <c r="F8309">
        <v>2</v>
      </c>
      <c r="G8309">
        <v>0</v>
      </c>
      <c r="H8309">
        <v>35.677599999999998</v>
      </c>
      <c r="I8309" t="s">
        <v>44</v>
      </c>
      <c r="J8309" t="s">
        <v>73</v>
      </c>
      <c r="K8309" t="s">
        <v>6076</v>
      </c>
      <c r="L8309" t="s">
        <v>99</v>
      </c>
      <c r="M8309" t="s">
        <v>576</v>
      </c>
      <c r="N8309" t="s">
        <v>4011</v>
      </c>
      <c r="O8309">
        <f t="shared" si="129"/>
        <v>2016</v>
      </c>
    </row>
    <row r="8310" spans="1:15" x14ac:dyDescent="0.3">
      <c r="A8310" t="s">
        <v>9135</v>
      </c>
      <c r="B8310" s="7">
        <v>42576</v>
      </c>
      <c r="C8310" t="s">
        <v>4710</v>
      </c>
      <c r="D8310" t="s">
        <v>3567</v>
      </c>
      <c r="E8310">
        <v>37.17</v>
      </c>
      <c r="F8310">
        <v>9</v>
      </c>
      <c r="G8310">
        <v>0</v>
      </c>
      <c r="H8310">
        <v>11.151</v>
      </c>
      <c r="I8310" t="s">
        <v>44</v>
      </c>
      <c r="J8310" t="s">
        <v>66</v>
      </c>
      <c r="K8310" t="s">
        <v>3568</v>
      </c>
      <c r="L8310" t="s">
        <v>47</v>
      </c>
      <c r="M8310" t="s">
        <v>48</v>
      </c>
      <c r="N8310" t="s">
        <v>120</v>
      </c>
      <c r="O8310">
        <f t="shared" si="129"/>
        <v>2016</v>
      </c>
    </row>
    <row r="8311" spans="1:15" x14ac:dyDescent="0.3">
      <c r="A8311" t="s">
        <v>9136</v>
      </c>
      <c r="B8311" s="7">
        <v>41699</v>
      </c>
      <c r="C8311" t="s">
        <v>4080</v>
      </c>
      <c r="D8311" t="s">
        <v>4601</v>
      </c>
      <c r="E8311">
        <v>137.352</v>
      </c>
      <c r="F8311">
        <v>3</v>
      </c>
      <c r="G8311">
        <v>0.2</v>
      </c>
      <c r="H8311">
        <v>8.5845000000000002</v>
      </c>
      <c r="I8311" t="s">
        <v>44</v>
      </c>
      <c r="J8311" t="s">
        <v>58</v>
      </c>
      <c r="K8311" t="s">
        <v>4602</v>
      </c>
      <c r="L8311" t="s">
        <v>99</v>
      </c>
      <c r="M8311" t="s">
        <v>100</v>
      </c>
      <c r="N8311" t="s">
        <v>171</v>
      </c>
      <c r="O8311">
        <f t="shared" si="129"/>
        <v>2014</v>
      </c>
    </row>
    <row r="8312" spans="1:15" x14ac:dyDescent="0.3">
      <c r="A8312" t="s">
        <v>9136</v>
      </c>
      <c r="B8312" s="7">
        <v>41699</v>
      </c>
      <c r="C8312" t="s">
        <v>4080</v>
      </c>
      <c r="D8312" t="s">
        <v>4670</v>
      </c>
      <c r="E8312">
        <v>376.50900000000001</v>
      </c>
      <c r="F8312">
        <v>3</v>
      </c>
      <c r="G8312">
        <v>0.3</v>
      </c>
      <c r="H8312">
        <v>-43.029600000000002</v>
      </c>
      <c r="I8312" t="s">
        <v>32</v>
      </c>
      <c r="J8312" t="s">
        <v>53</v>
      </c>
      <c r="K8312" t="s">
        <v>4671</v>
      </c>
      <c r="L8312" t="s">
        <v>99</v>
      </c>
      <c r="M8312" t="s">
        <v>100</v>
      </c>
      <c r="N8312" t="s">
        <v>171</v>
      </c>
      <c r="O8312">
        <f t="shared" si="129"/>
        <v>2014</v>
      </c>
    </row>
    <row r="8313" spans="1:15" x14ac:dyDescent="0.3">
      <c r="A8313" t="s">
        <v>9137</v>
      </c>
      <c r="B8313" s="7">
        <v>42761</v>
      </c>
      <c r="C8313" t="s">
        <v>1628</v>
      </c>
      <c r="D8313" t="s">
        <v>464</v>
      </c>
      <c r="E8313">
        <v>62.72</v>
      </c>
      <c r="F8313">
        <v>4</v>
      </c>
      <c r="G8313">
        <v>0</v>
      </c>
      <c r="H8313">
        <v>24.460799999999999</v>
      </c>
      <c r="I8313" t="s">
        <v>32</v>
      </c>
      <c r="J8313" t="s">
        <v>63</v>
      </c>
      <c r="K8313" t="s">
        <v>465</v>
      </c>
      <c r="L8313" t="s">
        <v>35</v>
      </c>
      <c r="M8313" t="s">
        <v>1129</v>
      </c>
      <c r="N8313" t="s">
        <v>446</v>
      </c>
      <c r="O8313">
        <f t="shared" si="129"/>
        <v>2017</v>
      </c>
    </row>
    <row r="8314" spans="1:15" x14ac:dyDescent="0.3">
      <c r="A8314" t="s">
        <v>9137</v>
      </c>
      <c r="B8314" s="7">
        <v>42761</v>
      </c>
      <c r="C8314" t="s">
        <v>1628</v>
      </c>
      <c r="D8314" t="s">
        <v>5463</v>
      </c>
      <c r="E8314">
        <v>2939.93</v>
      </c>
      <c r="F8314">
        <v>7</v>
      </c>
      <c r="G8314">
        <v>0</v>
      </c>
      <c r="H8314">
        <v>764.3818</v>
      </c>
      <c r="I8314" t="s">
        <v>69</v>
      </c>
      <c r="J8314" t="s">
        <v>70</v>
      </c>
      <c r="K8314" t="s">
        <v>5464</v>
      </c>
      <c r="L8314" t="s">
        <v>35</v>
      </c>
      <c r="M8314" t="s">
        <v>1129</v>
      </c>
      <c r="N8314" t="s">
        <v>446</v>
      </c>
      <c r="O8314">
        <f t="shared" si="129"/>
        <v>2017</v>
      </c>
    </row>
    <row r="8315" spans="1:15" x14ac:dyDescent="0.3">
      <c r="A8315" t="s">
        <v>9138</v>
      </c>
      <c r="B8315" s="7">
        <v>41832</v>
      </c>
      <c r="C8315" t="s">
        <v>2837</v>
      </c>
      <c r="D8315" t="s">
        <v>2933</v>
      </c>
      <c r="E8315">
        <v>512.35799999999995</v>
      </c>
      <c r="F8315">
        <v>3</v>
      </c>
      <c r="G8315">
        <v>0.3</v>
      </c>
      <c r="H8315">
        <v>-14.6388</v>
      </c>
      <c r="I8315" t="s">
        <v>32</v>
      </c>
      <c r="J8315" t="s">
        <v>39</v>
      </c>
      <c r="K8315" t="s">
        <v>2934</v>
      </c>
      <c r="L8315" t="s">
        <v>99</v>
      </c>
      <c r="M8315" t="s">
        <v>100</v>
      </c>
      <c r="N8315" t="s">
        <v>7085</v>
      </c>
      <c r="O8315">
        <f t="shared" si="129"/>
        <v>2014</v>
      </c>
    </row>
    <row r="8316" spans="1:15" x14ac:dyDescent="0.3">
      <c r="A8316" t="s">
        <v>9138</v>
      </c>
      <c r="B8316" s="7">
        <v>41832</v>
      </c>
      <c r="C8316" t="s">
        <v>2837</v>
      </c>
      <c r="D8316" t="s">
        <v>2902</v>
      </c>
      <c r="E8316">
        <v>3.488</v>
      </c>
      <c r="F8316">
        <v>2</v>
      </c>
      <c r="G8316">
        <v>0.2</v>
      </c>
      <c r="H8316">
        <v>0.56679999999999997</v>
      </c>
      <c r="I8316" t="s">
        <v>44</v>
      </c>
      <c r="J8316" t="s">
        <v>241</v>
      </c>
      <c r="K8316" t="s">
        <v>2903</v>
      </c>
      <c r="L8316" t="s">
        <v>99</v>
      </c>
      <c r="M8316" t="s">
        <v>100</v>
      </c>
      <c r="N8316" t="s">
        <v>7085</v>
      </c>
      <c r="O8316">
        <f t="shared" si="129"/>
        <v>2014</v>
      </c>
    </row>
    <row r="8317" spans="1:15" x14ac:dyDescent="0.3">
      <c r="A8317" t="s">
        <v>9138</v>
      </c>
      <c r="B8317" s="7">
        <v>41832</v>
      </c>
      <c r="C8317" t="s">
        <v>2837</v>
      </c>
      <c r="D8317" t="s">
        <v>2413</v>
      </c>
      <c r="E8317">
        <v>22.288</v>
      </c>
      <c r="F8317">
        <v>7</v>
      </c>
      <c r="G8317">
        <v>0.2</v>
      </c>
      <c r="H8317">
        <v>3.9003999999999999</v>
      </c>
      <c r="I8317" t="s">
        <v>44</v>
      </c>
      <c r="J8317" t="s">
        <v>66</v>
      </c>
      <c r="K8317" t="s">
        <v>2414</v>
      </c>
      <c r="L8317" t="s">
        <v>99</v>
      </c>
      <c r="M8317" t="s">
        <v>100</v>
      </c>
      <c r="N8317" t="s">
        <v>7085</v>
      </c>
      <c r="O8317">
        <f t="shared" si="129"/>
        <v>2014</v>
      </c>
    </row>
    <row r="8318" spans="1:15" x14ac:dyDescent="0.3">
      <c r="A8318" t="s">
        <v>9138</v>
      </c>
      <c r="B8318" s="7">
        <v>41832</v>
      </c>
      <c r="C8318" t="s">
        <v>2837</v>
      </c>
      <c r="D8318" t="s">
        <v>503</v>
      </c>
      <c r="E8318">
        <v>16.032</v>
      </c>
      <c r="F8318">
        <v>3</v>
      </c>
      <c r="G8318">
        <v>0.2</v>
      </c>
      <c r="H8318">
        <v>5.6112000000000002</v>
      </c>
      <c r="I8318" t="s">
        <v>44</v>
      </c>
      <c r="J8318" t="s">
        <v>85</v>
      </c>
      <c r="K8318" t="s">
        <v>504</v>
      </c>
      <c r="L8318" t="s">
        <v>99</v>
      </c>
      <c r="M8318" t="s">
        <v>100</v>
      </c>
      <c r="N8318" t="s">
        <v>7085</v>
      </c>
      <c r="O8318">
        <f t="shared" si="129"/>
        <v>2014</v>
      </c>
    </row>
    <row r="8319" spans="1:15" x14ac:dyDescent="0.3">
      <c r="A8319" t="s">
        <v>9139</v>
      </c>
      <c r="B8319" s="7">
        <v>42836</v>
      </c>
      <c r="C8319" t="s">
        <v>292</v>
      </c>
      <c r="D8319" t="s">
        <v>3112</v>
      </c>
      <c r="E8319">
        <v>1.752</v>
      </c>
      <c r="F8319">
        <v>1</v>
      </c>
      <c r="G8319">
        <v>0.2</v>
      </c>
      <c r="H8319">
        <v>0.15329999999999999</v>
      </c>
      <c r="I8319" t="s">
        <v>44</v>
      </c>
      <c r="J8319" t="s">
        <v>66</v>
      </c>
      <c r="K8319" t="s">
        <v>3113</v>
      </c>
      <c r="L8319" t="s">
        <v>35</v>
      </c>
      <c r="M8319" t="s">
        <v>87</v>
      </c>
      <c r="N8319" t="s">
        <v>1956</v>
      </c>
      <c r="O8319">
        <f t="shared" si="129"/>
        <v>2017</v>
      </c>
    </row>
    <row r="8320" spans="1:15" x14ac:dyDescent="0.3">
      <c r="A8320" t="s">
        <v>9139</v>
      </c>
      <c r="B8320" s="7">
        <v>42836</v>
      </c>
      <c r="C8320" t="s">
        <v>292</v>
      </c>
      <c r="D8320" t="s">
        <v>4282</v>
      </c>
      <c r="E8320">
        <v>20.992000000000001</v>
      </c>
      <c r="F8320">
        <v>8</v>
      </c>
      <c r="G8320">
        <v>0.2</v>
      </c>
      <c r="H8320">
        <v>2.3616000000000001</v>
      </c>
      <c r="I8320" t="s">
        <v>44</v>
      </c>
      <c r="J8320" t="s">
        <v>66</v>
      </c>
      <c r="K8320" t="s">
        <v>4283</v>
      </c>
      <c r="L8320" t="s">
        <v>35</v>
      </c>
      <c r="M8320" t="s">
        <v>87</v>
      </c>
      <c r="N8320" t="s">
        <v>1956</v>
      </c>
      <c r="O8320">
        <f t="shared" si="129"/>
        <v>2017</v>
      </c>
    </row>
    <row r="8321" spans="1:15" x14ac:dyDescent="0.3">
      <c r="A8321" t="s">
        <v>9140</v>
      </c>
      <c r="B8321" s="7">
        <v>43052</v>
      </c>
      <c r="C8321" t="s">
        <v>1471</v>
      </c>
      <c r="D8321" t="s">
        <v>2063</v>
      </c>
      <c r="E8321">
        <v>11.21</v>
      </c>
      <c r="F8321">
        <v>1</v>
      </c>
      <c r="G8321">
        <v>0</v>
      </c>
      <c r="H8321">
        <v>3.363</v>
      </c>
      <c r="I8321" t="s">
        <v>44</v>
      </c>
      <c r="J8321" t="s">
        <v>58</v>
      </c>
      <c r="K8321" t="s">
        <v>2064</v>
      </c>
      <c r="L8321" t="s">
        <v>137</v>
      </c>
      <c r="M8321" t="s">
        <v>243</v>
      </c>
      <c r="N8321" t="s">
        <v>244</v>
      </c>
      <c r="O8321">
        <f t="shared" si="129"/>
        <v>2017</v>
      </c>
    </row>
    <row r="8322" spans="1:15" x14ac:dyDescent="0.3">
      <c r="A8322" t="s">
        <v>9141</v>
      </c>
      <c r="B8322" s="7">
        <v>42343</v>
      </c>
      <c r="C8322" t="s">
        <v>134</v>
      </c>
      <c r="D8322" t="s">
        <v>5546</v>
      </c>
      <c r="E8322">
        <v>45.04</v>
      </c>
      <c r="F8322">
        <v>2</v>
      </c>
      <c r="G8322">
        <v>0.2</v>
      </c>
      <c r="H8322">
        <v>4.5039999999999996</v>
      </c>
      <c r="I8322" t="s">
        <v>44</v>
      </c>
      <c r="J8322" t="s">
        <v>66</v>
      </c>
      <c r="K8322" t="s">
        <v>5547</v>
      </c>
      <c r="L8322" t="s">
        <v>99</v>
      </c>
      <c r="M8322" t="s">
        <v>100</v>
      </c>
      <c r="N8322" t="s">
        <v>722</v>
      </c>
      <c r="O8322">
        <f t="shared" ref="O8322:O8385" si="130">YEAR(B8322)</f>
        <v>2015</v>
      </c>
    </row>
    <row r="8323" spans="1:15" x14ac:dyDescent="0.3">
      <c r="A8323" t="s">
        <v>9142</v>
      </c>
      <c r="B8323" s="7">
        <v>42639</v>
      </c>
      <c r="C8323" t="s">
        <v>4897</v>
      </c>
      <c r="D8323" t="s">
        <v>3147</v>
      </c>
      <c r="E8323">
        <v>15.624000000000001</v>
      </c>
      <c r="F8323">
        <v>2</v>
      </c>
      <c r="G8323">
        <v>0.8</v>
      </c>
      <c r="H8323">
        <v>-24.9984</v>
      </c>
      <c r="I8323" t="s">
        <v>44</v>
      </c>
      <c r="J8323" t="s">
        <v>73</v>
      </c>
      <c r="K8323" t="s">
        <v>3148</v>
      </c>
      <c r="L8323" t="s">
        <v>99</v>
      </c>
      <c r="M8323" t="s">
        <v>100</v>
      </c>
      <c r="N8323" t="s">
        <v>171</v>
      </c>
      <c r="O8323">
        <f t="shared" si="130"/>
        <v>2016</v>
      </c>
    </row>
    <row r="8324" spans="1:15" x14ac:dyDescent="0.3">
      <c r="A8324" t="s">
        <v>9143</v>
      </c>
      <c r="B8324" s="7">
        <v>42693</v>
      </c>
      <c r="C8324" t="s">
        <v>3287</v>
      </c>
      <c r="D8324" t="s">
        <v>5792</v>
      </c>
      <c r="E8324">
        <v>8.74</v>
      </c>
      <c r="F8324">
        <v>2</v>
      </c>
      <c r="G8324">
        <v>0</v>
      </c>
      <c r="H8324">
        <v>2.2724000000000002</v>
      </c>
      <c r="I8324" t="s">
        <v>44</v>
      </c>
      <c r="J8324" t="s">
        <v>76</v>
      </c>
      <c r="K8324" t="s">
        <v>5793</v>
      </c>
      <c r="L8324" t="s">
        <v>137</v>
      </c>
      <c r="M8324" t="s">
        <v>243</v>
      </c>
      <c r="N8324" t="s">
        <v>1041</v>
      </c>
      <c r="O8324">
        <f t="shared" si="130"/>
        <v>2016</v>
      </c>
    </row>
    <row r="8325" spans="1:15" x14ac:dyDescent="0.3">
      <c r="A8325" t="s">
        <v>9143</v>
      </c>
      <c r="B8325" s="7">
        <v>42693</v>
      </c>
      <c r="C8325" t="s">
        <v>3287</v>
      </c>
      <c r="D8325" t="s">
        <v>1451</v>
      </c>
      <c r="E8325">
        <v>44.75</v>
      </c>
      <c r="F8325">
        <v>5</v>
      </c>
      <c r="G8325">
        <v>0</v>
      </c>
      <c r="H8325">
        <v>20.585000000000001</v>
      </c>
      <c r="I8325" t="s">
        <v>44</v>
      </c>
      <c r="J8325" t="s">
        <v>85</v>
      </c>
      <c r="K8325" t="s">
        <v>1452</v>
      </c>
      <c r="L8325" t="s">
        <v>137</v>
      </c>
      <c r="M8325" t="s">
        <v>243</v>
      </c>
      <c r="N8325" t="s">
        <v>1041</v>
      </c>
      <c r="O8325">
        <f t="shared" si="130"/>
        <v>2016</v>
      </c>
    </row>
    <row r="8326" spans="1:15" x14ac:dyDescent="0.3">
      <c r="A8326" t="s">
        <v>9144</v>
      </c>
      <c r="B8326" s="7">
        <v>42986</v>
      </c>
      <c r="C8326" t="s">
        <v>7447</v>
      </c>
      <c r="D8326" t="s">
        <v>1449</v>
      </c>
      <c r="E8326">
        <v>61.68</v>
      </c>
      <c r="F8326">
        <v>5</v>
      </c>
      <c r="G8326">
        <v>0.2</v>
      </c>
      <c r="H8326">
        <v>5.3970000000000002</v>
      </c>
      <c r="I8326" t="s">
        <v>44</v>
      </c>
      <c r="J8326" t="s">
        <v>58</v>
      </c>
      <c r="K8326" t="s">
        <v>1450</v>
      </c>
      <c r="L8326" t="s">
        <v>35</v>
      </c>
      <c r="M8326" t="s">
        <v>55</v>
      </c>
      <c r="N8326" t="s">
        <v>2049</v>
      </c>
      <c r="O8326">
        <f t="shared" si="130"/>
        <v>2017</v>
      </c>
    </row>
    <row r="8327" spans="1:15" x14ac:dyDescent="0.3">
      <c r="A8327" t="s">
        <v>9144</v>
      </c>
      <c r="B8327" s="7">
        <v>42986</v>
      </c>
      <c r="C8327" t="s">
        <v>7447</v>
      </c>
      <c r="D8327" t="s">
        <v>3392</v>
      </c>
      <c r="E8327">
        <v>158.376</v>
      </c>
      <c r="F8327">
        <v>3</v>
      </c>
      <c r="G8327">
        <v>0.2</v>
      </c>
      <c r="H8327">
        <v>13.857900000000001</v>
      </c>
      <c r="I8327" t="s">
        <v>69</v>
      </c>
      <c r="J8327" t="s">
        <v>70</v>
      </c>
      <c r="K8327" t="s">
        <v>3393</v>
      </c>
      <c r="L8327" t="s">
        <v>35</v>
      </c>
      <c r="M8327" t="s">
        <v>55</v>
      </c>
      <c r="N8327" t="s">
        <v>2049</v>
      </c>
      <c r="O8327">
        <f t="shared" si="130"/>
        <v>2017</v>
      </c>
    </row>
    <row r="8328" spans="1:15" x14ac:dyDescent="0.3">
      <c r="A8328" t="s">
        <v>9145</v>
      </c>
      <c r="B8328" s="7">
        <v>42937</v>
      </c>
      <c r="C8328" t="s">
        <v>955</v>
      </c>
      <c r="D8328" t="s">
        <v>661</v>
      </c>
      <c r="E8328">
        <v>2.8639999999999999</v>
      </c>
      <c r="F8328">
        <v>4</v>
      </c>
      <c r="G8328">
        <v>0.8</v>
      </c>
      <c r="H8328">
        <v>-4.5823999999999998</v>
      </c>
      <c r="I8328" t="s">
        <v>44</v>
      </c>
      <c r="J8328" t="s">
        <v>73</v>
      </c>
      <c r="K8328" t="s">
        <v>662</v>
      </c>
      <c r="L8328" t="s">
        <v>99</v>
      </c>
      <c r="M8328" t="s">
        <v>193</v>
      </c>
      <c r="N8328" t="s">
        <v>410</v>
      </c>
      <c r="O8328">
        <f t="shared" si="130"/>
        <v>2017</v>
      </c>
    </row>
    <row r="8329" spans="1:15" x14ac:dyDescent="0.3">
      <c r="A8329" t="s">
        <v>9145</v>
      </c>
      <c r="B8329" s="7">
        <v>42937</v>
      </c>
      <c r="C8329" t="s">
        <v>955</v>
      </c>
      <c r="D8329" t="s">
        <v>3786</v>
      </c>
      <c r="E8329">
        <v>94.191999999999993</v>
      </c>
      <c r="F8329">
        <v>7</v>
      </c>
      <c r="G8329">
        <v>0.8</v>
      </c>
      <c r="H8329">
        <v>-164.83600000000001</v>
      </c>
      <c r="I8329" t="s">
        <v>44</v>
      </c>
      <c r="J8329" t="s">
        <v>73</v>
      </c>
      <c r="K8329" t="s">
        <v>3787</v>
      </c>
      <c r="L8329" t="s">
        <v>99</v>
      </c>
      <c r="M8329" t="s">
        <v>193</v>
      </c>
      <c r="N8329" t="s">
        <v>410</v>
      </c>
      <c r="O8329">
        <f t="shared" si="130"/>
        <v>2017</v>
      </c>
    </row>
    <row r="8330" spans="1:15" x14ac:dyDescent="0.3">
      <c r="A8330" t="s">
        <v>9146</v>
      </c>
      <c r="B8330" s="7">
        <v>43014</v>
      </c>
      <c r="C8330" t="s">
        <v>1467</v>
      </c>
      <c r="D8330" t="s">
        <v>3684</v>
      </c>
      <c r="E8330">
        <v>143.69999999999999</v>
      </c>
      <c r="F8330">
        <v>3</v>
      </c>
      <c r="G8330">
        <v>0</v>
      </c>
      <c r="H8330">
        <v>68.975999999999999</v>
      </c>
      <c r="I8330" t="s">
        <v>44</v>
      </c>
      <c r="J8330" t="s">
        <v>85</v>
      </c>
      <c r="K8330" t="s">
        <v>3685</v>
      </c>
      <c r="L8330" t="s">
        <v>137</v>
      </c>
      <c r="M8330" t="s">
        <v>698</v>
      </c>
      <c r="N8330" t="s">
        <v>970</v>
      </c>
      <c r="O8330">
        <f t="shared" si="130"/>
        <v>2017</v>
      </c>
    </row>
    <row r="8331" spans="1:15" x14ac:dyDescent="0.3">
      <c r="A8331" t="s">
        <v>9146</v>
      </c>
      <c r="B8331" s="7">
        <v>43014</v>
      </c>
      <c r="C8331" t="s">
        <v>1467</v>
      </c>
      <c r="D8331" t="s">
        <v>3356</v>
      </c>
      <c r="E8331">
        <v>6.48</v>
      </c>
      <c r="F8331">
        <v>1</v>
      </c>
      <c r="G8331">
        <v>0</v>
      </c>
      <c r="H8331">
        <v>3.1103999999999998</v>
      </c>
      <c r="I8331" t="s">
        <v>44</v>
      </c>
      <c r="J8331" t="s">
        <v>85</v>
      </c>
      <c r="K8331" t="s">
        <v>3357</v>
      </c>
      <c r="L8331" t="s">
        <v>137</v>
      </c>
      <c r="M8331" t="s">
        <v>698</v>
      </c>
      <c r="N8331" t="s">
        <v>970</v>
      </c>
      <c r="O8331">
        <f t="shared" si="130"/>
        <v>2017</v>
      </c>
    </row>
    <row r="8332" spans="1:15" x14ac:dyDescent="0.3">
      <c r="A8332" t="s">
        <v>9147</v>
      </c>
      <c r="B8332" s="7">
        <v>43046</v>
      </c>
      <c r="C8332" t="s">
        <v>1694</v>
      </c>
      <c r="D8332" t="s">
        <v>9148</v>
      </c>
      <c r="E8332">
        <v>7.88</v>
      </c>
      <c r="F8332">
        <v>4</v>
      </c>
      <c r="G8332">
        <v>0</v>
      </c>
      <c r="H8332">
        <v>2.5215999999999998</v>
      </c>
      <c r="I8332" t="s">
        <v>69</v>
      </c>
      <c r="J8332" t="s">
        <v>148</v>
      </c>
      <c r="K8332" t="s">
        <v>9149</v>
      </c>
      <c r="L8332" t="s">
        <v>137</v>
      </c>
      <c r="M8332" t="s">
        <v>243</v>
      </c>
      <c r="N8332" t="s">
        <v>244</v>
      </c>
      <c r="O8332">
        <f t="shared" si="130"/>
        <v>2017</v>
      </c>
    </row>
    <row r="8333" spans="1:15" x14ac:dyDescent="0.3">
      <c r="A8333" t="s">
        <v>9150</v>
      </c>
      <c r="B8333" s="7">
        <v>42438</v>
      </c>
      <c r="C8333" t="s">
        <v>3840</v>
      </c>
      <c r="D8333" t="s">
        <v>2063</v>
      </c>
      <c r="E8333">
        <v>11.21</v>
      </c>
      <c r="F8333">
        <v>1</v>
      </c>
      <c r="G8333">
        <v>0</v>
      </c>
      <c r="H8333">
        <v>3.363</v>
      </c>
      <c r="I8333" t="s">
        <v>44</v>
      </c>
      <c r="J8333" t="s">
        <v>58</v>
      </c>
      <c r="K8333" t="s">
        <v>2064</v>
      </c>
      <c r="L8333" t="s">
        <v>137</v>
      </c>
      <c r="M8333" t="s">
        <v>1102</v>
      </c>
      <c r="N8333" t="s">
        <v>9151</v>
      </c>
      <c r="O8333">
        <f t="shared" si="130"/>
        <v>2016</v>
      </c>
    </row>
    <row r="8334" spans="1:15" x14ac:dyDescent="0.3">
      <c r="A8334" t="s">
        <v>9150</v>
      </c>
      <c r="B8334" s="7">
        <v>42438</v>
      </c>
      <c r="C8334" t="s">
        <v>3840</v>
      </c>
      <c r="D8334" t="s">
        <v>1625</v>
      </c>
      <c r="E8334">
        <v>354.9</v>
      </c>
      <c r="F8334">
        <v>5</v>
      </c>
      <c r="G8334">
        <v>0</v>
      </c>
      <c r="H8334">
        <v>88.724999999999994</v>
      </c>
      <c r="I8334" t="s">
        <v>32</v>
      </c>
      <c r="J8334" t="s">
        <v>39</v>
      </c>
      <c r="K8334" t="s">
        <v>1626</v>
      </c>
      <c r="L8334" t="s">
        <v>137</v>
      </c>
      <c r="M8334" t="s">
        <v>1102</v>
      </c>
      <c r="N8334" t="s">
        <v>9151</v>
      </c>
      <c r="O8334">
        <f t="shared" si="130"/>
        <v>2016</v>
      </c>
    </row>
    <row r="8335" spans="1:15" x14ac:dyDescent="0.3">
      <c r="A8335" t="s">
        <v>9150</v>
      </c>
      <c r="B8335" s="7">
        <v>42438</v>
      </c>
      <c r="C8335" t="s">
        <v>3840</v>
      </c>
      <c r="D8335" t="s">
        <v>7931</v>
      </c>
      <c r="E8335">
        <v>17.940000000000001</v>
      </c>
      <c r="F8335">
        <v>3</v>
      </c>
      <c r="G8335">
        <v>0</v>
      </c>
      <c r="H8335">
        <v>8.7905999999999995</v>
      </c>
      <c r="I8335" t="s">
        <v>44</v>
      </c>
      <c r="J8335" t="s">
        <v>85</v>
      </c>
      <c r="K8335" t="s">
        <v>7932</v>
      </c>
      <c r="L8335" t="s">
        <v>137</v>
      </c>
      <c r="M8335" t="s">
        <v>1102</v>
      </c>
      <c r="N8335" t="s">
        <v>9151</v>
      </c>
      <c r="O8335">
        <f t="shared" si="130"/>
        <v>2016</v>
      </c>
    </row>
    <row r="8336" spans="1:15" x14ac:dyDescent="0.3">
      <c r="A8336" t="s">
        <v>9150</v>
      </c>
      <c r="B8336" s="7">
        <v>42438</v>
      </c>
      <c r="C8336" t="s">
        <v>3840</v>
      </c>
      <c r="D8336" t="s">
        <v>1944</v>
      </c>
      <c r="E8336">
        <v>51.8</v>
      </c>
      <c r="F8336">
        <v>4</v>
      </c>
      <c r="G8336">
        <v>0</v>
      </c>
      <c r="H8336">
        <v>23.31</v>
      </c>
      <c r="I8336" t="s">
        <v>44</v>
      </c>
      <c r="J8336" t="s">
        <v>73</v>
      </c>
      <c r="K8336" t="s">
        <v>1945</v>
      </c>
      <c r="L8336" t="s">
        <v>137</v>
      </c>
      <c r="M8336" t="s">
        <v>1102</v>
      </c>
      <c r="N8336" t="s">
        <v>9151</v>
      </c>
      <c r="O8336">
        <f t="shared" si="130"/>
        <v>2016</v>
      </c>
    </row>
    <row r="8337" spans="1:15" x14ac:dyDescent="0.3">
      <c r="A8337" t="s">
        <v>9152</v>
      </c>
      <c r="B8337" s="7">
        <v>42868</v>
      </c>
      <c r="C8337" t="s">
        <v>1487</v>
      </c>
      <c r="D8337" t="s">
        <v>4242</v>
      </c>
      <c r="E8337">
        <v>299.52</v>
      </c>
      <c r="F8337">
        <v>9</v>
      </c>
      <c r="G8337">
        <v>0</v>
      </c>
      <c r="H8337">
        <v>149.76</v>
      </c>
      <c r="I8337" t="s">
        <v>44</v>
      </c>
      <c r="J8337" t="s">
        <v>73</v>
      </c>
      <c r="K8337" t="s">
        <v>4243</v>
      </c>
      <c r="L8337" t="s">
        <v>137</v>
      </c>
      <c r="M8337" t="s">
        <v>222</v>
      </c>
      <c r="N8337" t="s">
        <v>540</v>
      </c>
      <c r="O8337">
        <f t="shared" si="130"/>
        <v>2017</v>
      </c>
    </row>
    <row r="8338" spans="1:15" x14ac:dyDescent="0.3">
      <c r="A8338" t="s">
        <v>9153</v>
      </c>
      <c r="B8338" s="7">
        <v>42553</v>
      </c>
      <c r="C8338" t="s">
        <v>2539</v>
      </c>
      <c r="D8338" t="s">
        <v>9154</v>
      </c>
      <c r="E8338">
        <v>7.7</v>
      </c>
      <c r="F8338">
        <v>2</v>
      </c>
      <c r="G8338">
        <v>0</v>
      </c>
      <c r="H8338">
        <v>3.157</v>
      </c>
      <c r="I8338" t="s">
        <v>44</v>
      </c>
      <c r="J8338" t="s">
        <v>66</v>
      </c>
      <c r="K8338" t="s">
        <v>9155</v>
      </c>
      <c r="L8338" t="s">
        <v>35</v>
      </c>
      <c r="M8338" t="s">
        <v>289</v>
      </c>
      <c r="N8338" t="s">
        <v>1001</v>
      </c>
      <c r="O8338">
        <f t="shared" si="130"/>
        <v>2016</v>
      </c>
    </row>
    <row r="8339" spans="1:15" x14ac:dyDescent="0.3">
      <c r="A8339" t="s">
        <v>9156</v>
      </c>
      <c r="B8339" s="7">
        <v>42000</v>
      </c>
      <c r="C8339" t="s">
        <v>4389</v>
      </c>
      <c r="D8339" t="s">
        <v>8511</v>
      </c>
      <c r="E8339">
        <v>23.92</v>
      </c>
      <c r="F8339">
        <v>4</v>
      </c>
      <c r="G8339">
        <v>0</v>
      </c>
      <c r="H8339">
        <v>11.720800000000001</v>
      </c>
      <c r="I8339" t="s">
        <v>44</v>
      </c>
      <c r="J8339" t="s">
        <v>85</v>
      </c>
      <c r="K8339" t="s">
        <v>8512</v>
      </c>
      <c r="L8339" t="s">
        <v>35</v>
      </c>
      <c r="M8339" t="s">
        <v>324</v>
      </c>
      <c r="N8339" t="s">
        <v>325</v>
      </c>
      <c r="O8339">
        <f t="shared" si="130"/>
        <v>2014</v>
      </c>
    </row>
    <row r="8340" spans="1:15" x14ac:dyDescent="0.3">
      <c r="A8340" t="s">
        <v>9156</v>
      </c>
      <c r="B8340" s="7">
        <v>42000</v>
      </c>
      <c r="C8340" t="s">
        <v>4389</v>
      </c>
      <c r="D8340" t="s">
        <v>2655</v>
      </c>
      <c r="E8340">
        <v>498</v>
      </c>
      <c r="F8340">
        <v>5</v>
      </c>
      <c r="G8340">
        <v>0</v>
      </c>
      <c r="H8340">
        <v>184.26</v>
      </c>
      <c r="I8340" t="s">
        <v>69</v>
      </c>
      <c r="J8340" t="s">
        <v>148</v>
      </c>
      <c r="K8340" t="s">
        <v>2656</v>
      </c>
      <c r="L8340" t="s">
        <v>35</v>
      </c>
      <c r="M8340" t="s">
        <v>324</v>
      </c>
      <c r="N8340" t="s">
        <v>325</v>
      </c>
      <c r="O8340">
        <f t="shared" si="130"/>
        <v>2014</v>
      </c>
    </row>
    <row r="8341" spans="1:15" x14ac:dyDescent="0.3">
      <c r="A8341" t="s">
        <v>9157</v>
      </c>
      <c r="B8341" s="7">
        <v>42838</v>
      </c>
      <c r="C8341" t="s">
        <v>3347</v>
      </c>
      <c r="D8341" t="s">
        <v>4279</v>
      </c>
      <c r="E8341">
        <v>436.70400000000001</v>
      </c>
      <c r="F8341">
        <v>6</v>
      </c>
      <c r="G8341">
        <v>0.2</v>
      </c>
      <c r="H8341">
        <v>-38.211599999999997</v>
      </c>
      <c r="I8341" t="s">
        <v>32</v>
      </c>
      <c r="J8341" t="s">
        <v>39</v>
      </c>
      <c r="K8341" t="s">
        <v>4280</v>
      </c>
      <c r="L8341" t="s">
        <v>47</v>
      </c>
      <c r="M8341" t="s">
        <v>48</v>
      </c>
      <c r="N8341" t="s">
        <v>1044</v>
      </c>
      <c r="O8341">
        <f t="shared" si="130"/>
        <v>2017</v>
      </c>
    </row>
    <row r="8342" spans="1:15" x14ac:dyDescent="0.3">
      <c r="A8342" t="s">
        <v>9158</v>
      </c>
      <c r="B8342" s="7">
        <v>41957</v>
      </c>
      <c r="C8342" t="s">
        <v>3109</v>
      </c>
      <c r="D8342" t="s">
        <v>3499</v>
      </c>
      <c r="E8342">
        <v>32.4</v>
      </c>
      <c r="F8342">
        <v>5</v>
      </c>
      <c r="G8342">
        <v>0</v>
      </c>
      <c r="H8342">
        <v>15.552</v>
      </c>
      <c r="I8342" t="s">
        <v>44</v>
      </c>
      <c r="J8342" t="s">
        <v>85</v>
      </c>
      <c r="K8342" t="s">
        <v>3500</v>
      </c>
      <c r="L8342" t="s">
        <v>35</v>
      </c>
      <c r="M8342" t="s">
        <v>289</v>
      </c>
      <c r="N8342" t="s">
        <v>4312</v>
      </c>
      <c r="O8342">
        <f t="shared" si="130"/>
        <v>2014</v>
      </c>
    </row>
    <row r="8343" spans="1:15" x14ac:dyDescent="0.3">
      <c r="A8343" t="s">
        <v>9159</v>
      </c>
      <c r="B8343" s="7">
        <v>42897</v>
      </c>
      <c r="C8343" t="s">
        <v>117</v>
      </c>
      <c r="D8343" t="s">
        <v>1931</v>
      </c>
      <c r="E8343">
        <v>61.44</v>
      </c>
      <c r="F8343">
        <v>3</v>
      </c>
      <c r="G8343">
        <v>0</v>
      </c>
      <c r="H8343">
        <v>16.588799999999999</v>
      </c>
      <c r="I8343" t="s">
        <v>44</v>
      </c>
      <c r="J8343" t="s">
        <v>76</v>
      </c>
      <c r="K8343" t="s">
        <v>1932</v>
      </c>
      <c r="L8343" t="s">
        <v>47</v>
      </c>
      <c r="M8343" t="s">
        <v>48</v>
      </c>
      <c r="N8343" t="s">
        <v>49</v>
      </c>
      <c r="O8343">
        <f t="shared" si="130"/>
        <v>2017</v>
      </c>
    </row>
    <row r="8344" spans="1:15" x14ac:dyDescent="0.3">
      <c r="A8344" t="s">
        <v>9160</v>
      </c>
      <c r="B8344" s="7">
        <v>42699</v>
      </c>
      <c r="C8344" t="s">
        <v>1994</v>
      </c>
      <c r="D8344" t="s">
        <v>1611</v>
      </c>
      <c r="E8344">
        <v>73.36</v>
      </c>
      <c r="F8344">
        <v>7</v>
      </c>
      <c r="G8344">
        <v>0</v>
      </c>
      <c r="H8344">
        <v>19.807200000000002</v>
      </c>
      <c r="I8344" t="s">
        <v>44</v>
      </c>
      <c r="J8344" t="s">
        <v>58</v>
      </c>
      <c r="K8344" t="s">
        <v>1612</v>
      </c>
      <c r="L8344" t="s">
        <v>35</v>
      </c>
      <c r="M8344" t="s">
        <v>324</v>
      </c>
      <c r="N8344" t="s">
        <v>1490</v>
      </c>
      <c r="O8344">
        <f t="shared" si="130"/>
        <v>2016</v>
      </c>
    </row>
    <row r="8345" spans="1:15" x14ac:dyDescent="0.3">
      <c r="A8345" t="s">
        <v>9161</v>
      </c>
      <c r="B8345" s="7">
        <v>41719</v>
      </c>
      <c r="C8345" t="s">
        <v>2214</v>
      </c>
      <c r="D8345" t="s">
        <v>749</v>
      </c>
      <c r="E8345">
        <v>59.2</v>
      </c>
      <c r="F8345">
        <v>5</v>
      </c>
      <c r="G8345">
        <v>0.2</v>
      </c>
      <c r="H8345">
        <v>22.2</v>
      </c>
      <c r="I8345" t="s">
        <v>44</v>
      </c>
      <c r="J8345" t="s">
        <v>45</v>
      </c>
      <c r="K8345" t="s">
        <v>750</v>
      </c>
      <c r="L8345" t="s">
        <v>35</v>
      </c>
      <c r="M8345" t="s">
        <v>303</v>
      </c>
      <c r="N8345" t="s">
        <v>4549</v>
      </c>
      <c r="O8345">
        <f t="shared" si="130"/>
        <v>2014</v>
      </c>
    </row>
    <row r="8346" spans="1:15" x14ac:dyDescent="0.3">
      <c r="A8346" t="s">
        <v>9161</v>
      </c>
      <c r="B8346" s="7">
        <v>41719</v>
      </c>
      <c r="C8346" t="s">
        <v>2214</v>
      </c>
      <c r="D8346" t="s">
        <v>3458</v>
      </c>
      <c r="E8346">
        <v>32.951999999999998</v>
      </c>
      <c r="F8346">
        <v>3</v>
      </c>
      <c r="G8346">
        <v>0.2</v>
      </c>
      <c r="H8346">
        <v>6.5903999999999998</v>
      </c>
      <c r="I8346" t="s">
        <v>32</v>
      </c>
      <c r="J8346" t="s">
        <v>63</v>
      </c>
      <c r="K8346" t="s">
        <v>3459</v>
      </c>
      <c r="L8346" t="s">
        <v>35</v>
      </c>
      <c r="M8346" t="s">
        <v>303</v>
      </c>
      <c r="N8346" t="s">
        <v>4549</v>
      </c>
      <c r="O8346">
        <f t="shared" si="130"/>
        <v>2014</v>
      </c>
    </row>
    <row r="8347" spans="1:15" x14ac:dyDescent="0.3">
      <c r="A8347" t="s">
        <v>9161</v>
      </c>
      <c r="B8347" s="7">
        <v>41719</v>
      </c>
      <c r="C8347" t="s">
        <v>2214</v>
      </c>
      <c r="D8347" t="s">
        <v>5446</v>
      </c>
      <c r="E8347">
        <v>218.376</v>
      </c>
      <c r="F8347">
        <v>3</v>
      </c>
      <c r="G8347">
        <v>0.2</v>
      </c>
      <c r="H8347">
        <v>-10.918799999999999</v>
      </c>
      <c r="I8347" t="s">
        <v>32</v>
      </c>
      <c r="J8347" t="s">
        <v>39</v>
      </c>
      <c r="K8347" t="s">
        <v>5447</v>
      </c>
      <c r="L8347" t="s">
        <v>35</v>
      </c>
      <c r="M8347" t="s">
        <v>303</v>
      </c>
      <c r="N8347" t="s">
        <v>4549</v>
      </c>
      <c r="O8347">
        <f t="shared" si="130"/>
        <v>2014</v>
      </c>
    </row>
    <row r="8348" spans="1:15" x14ac:dyDescent="0.3">
      <c r="A8348" t="s">
        <v>9162</v>
      </c>
      <c r="B8348" s="7">
        <v>42124</v>
      </c>
      <c r="C8348" t="s">
        <v>3528</v>
      </c>
      <c r="D8348" t="s">
        <v>725</v>
      </c>
      <c r="E8348">
        <v>31.4</v>
      </c>
      <c r="F8348">
        <v>5</v>
      </c>
      <c r="G8348">
        <v>0</v>
      </c>
      <c r="H8348">
        <v>13.188000000000001</v>
      </c>
      <c r="I8348" t="s">
        <v>32</v>
      </c>
      <c r="J8348" t="s">
        <v>63</v>
      </c>
      <c r="K8348" t="s">
        <v>726</v>
      </c>
      <c r="L8348" t="s">
        <v>137</v>
      </c>
      <c r="M8348" t="s">
        <v>1102</v>
      </c>
      <c r="N8348" t="s">
        <v>1310</v>
      </c>
      <c r="O8348">
        <f t="shared" si="130"/>
        <v>2015</v>
      </c>
    </row>
    <row r="8349" spans="1:15" x14ac:dyDescent="0.3">
      <c r="A8349" t="s">
        <v>9162</v>
      </c>
      <c r="B8349" s="7">
        <v>42124</v>
      </c>
      <c r="C8349" t="s">
        <v>3528</v>
      </c>
      <c r="D8349" t="s">
        <v>5473</v>
      </c>
      <c r="E8349">
        <v>9.48</v>
      </c>
      <c r="F8349">
        <v>1</v>
      </c>
      <c r="G8349">
        <v>0</v>
      </c>
      <c r="H8349">
        <v>3.7919999999999998</v>
      </c>
      <c r="I8349" t="s">
        <v>32</v>
      </c>
      <c r="J8349" t="s">
        <v>63</v>
      </c>
      <c r="K8349" t="s">
        <v>5474</v>
      </c>
      <c r="L8349" t="s">
        <v>137</v>
      </c>
      <c r="M8349" t="s">
        <v>1102</v>
      </c>
      <c r="N8349" t="s">
        <v>1310</v>
      </c>
      <c r="O8349">
        <f t="shared" si="130"/>
        <v>2015</v>
      </c>
    </row>
    <row r="8350" spans="1:15" x14ac:dyDescent="0.3">
      <c r="A8350" t="s">
        <v>9162</v>
      </c>
      <c r="B8350" s="7">
        <v>42124</v>
      </c>
      <c r="C8350" t="s">
        <v>3528</v>
      </c>
      <c r="D8350" t="s">
        <v>3540</v>
      </c>
      <c r="E8350">
        <v>209.5</v>
      </c>
      <c r="F8350">
        <v>10</v>
      </c>
      <c r="G8350">
        <v>0</v>
      </c>
      <c r="H8350">
        <v>58.66</v>
      </c>
      <c r="I8350" t="s">
        <v>69</v>
      </c>
      <c r="J8350" t="s">
        <v>70</v>
      </c>
      <c r="K8350" t="s">
        <v>3541</v>
      </c>
      <c r="L8350" t="s">
        <v>137</v>
      </c>
      <c r="M8350" t="s">
        <v>1102</v>
      </c>
      <c r="N8350" t="s">
        <v>1310</v>
      </c>
      <c r="O8350">
        <f t="shared" si="130"/>
        <v>2015</v>
      </c>
    </row>
    <row r="8351" spans="1:15" x14ac:dyDescent="0.3">
      <c r="A8351" t="s">
        <v>9162</v>
      </c>
      <c r="B8351" s="7">
        <v>42124</v>
      </c>
      <c r="C8351" t="s">
        <v>3528</v>
      </c>
      <c r="D8351" t="s">
        <v>7223</v>
      </c>
      <c r="E8351">
        <v>24.3</v>
      </c>
      <c r="F8351">
        <v>5</v>
      </c>
      <c r="G8351">
        <v>0</v>
      </c>
      <c r="H8351">
        <v>10.449</v>
      </c>
      <c r="I8351" t="s">
        <v>32</v>
      </c>
      <c r="J8351" t="s">
        <v>63</v>
      </c>
      <c r="K8351" t="s">
        <v>7224</v>
      </c>
      <c r="L8351" t="s">
        <v>137</v>
      </c>
      <c r="M8351" t="s">
        <v>1102</v>
      </c>
      <c r="N8351" t="s">
        <v>1310</v>
      </c>
      <c r="O8351">
        <f t="shared" si="130"/>
        <v>2015</v>
      </c>
    </row>
    <row r="8352" spans="1:15" x14ac:dyDescent="0.3">
      <c r="A8352" t="s">
        <v>9162</v>
      </c>
      <c r="B8352" s="7">
        <v>42124</v>
      </c>
      <c r="C8352" t="s">
        <v>3528</v>
      </c>
      <c r="D8352" t="s">
        <v>3772</v>
      </c>
      <c r="E8352">
        <v>6.48</v>
      </c>
      <c r="F8352">
        <v>1</v>
      </c>
      <c r="G8352">
        <v>0</v>
      </c>
      <c r="H8352">
        <v>3.1103999999999998</v>
      </c>
      <c r="I8352" t="s">
        <v>44</v>
      </c>
      <c r="J8352" t="s">
        <v>85</v>
      </c>
      <c r="K8352" t="s">
        <v>3773</v>
      </c>
      <c r="L8352" t="s">
        <v>137</v>
      </c>
      <c r="M8352" t="s">
        <v>1102</v>
      </c>
      <c r="N8352" t="s">
        <v>1310</v>
      </c>
      <c r="O8352">
        <f t="shared" si="130"/>
        <v>2015</v>
      </c>
    </row>
    <row r="8353" spans="1:15" x14ac:dyDescent="0.3">
      <c r="A8353" t="s">
        <v>9163</v>
      </c>
      <c r="B8353" s="7">
        <v>42858</v>
      </c>
      <c r="C8353" t="s">
        <v>5079</v>
      </c>
      <c r="D8353" t="s">
        <v>7600</v>
      </c>
      <c r="E8353">
        <v>32.448</v>
      </c>
      <c r="F8353">
        <v>2</v>
      </c>
      <c r="G8353">
        <v>0.2</v>
      </c>
      <c r="H8353">
        <v>7.3007999999999997</v>
      </c>
      <c r="I8353" t="s">
        <v>32</v>
      </c>
      <c r="J8353" t="s">
        <v>63</v>
      </c>
      <c r="K8353" t="s">
        <v>7601</v>
      </c>
      <c r="L8353" t="s">
        <v>137</v>
      </c>
      <c r="M8353" t="s">
        <v>138</v>
      </c>
      <c r="N8353" t="s">
        <v>139</v>
      </c>
      <c r="O8353">
        <f t="shared" si="130"/>
        <v>2017</v>
      </c>
    </row>
    <row r="8354" spans="1:15" x14ac:dyDescent="0.3">
      <c r="A8354" t="s">
        <v>9163</v>
      </c>
      <c r="B8354" s="7">
        <v>42858</v>
      </c>
      <c r="C8354" t="s">
        <v>5079</v>
      </c>
      <c r="D8354" t="s">
        <v>2451</v>
      </c>
      <c r="E8354">
        <v>26.388000000000002</v>
      </c>
      <c r="F8354">
        <v>4</v>
      </c>
      <c r="G8354">
        <v>0.7</v>
      </c>
      <c r="H8354">
        <v>-17.591999999999999</v>
      </c>
      <c r="I8354" t="s">
        <v>44</v>
      </c>
      <c r="J8354" t="s">
        <v>73</v>
      </c>
      <c r="K8354" t="s">
        <v>2452</v>
      </c>
      <c r="L8354" t="s">
        <v>137</v>
      </c>
      <c r="M8354" t="s">
        <v>138</v>
      </c>
      <c r="N8354" t="s">
        <v>139</v>
      </c>
      <c r="O8354">
        <f t="shared" si="130"/>
        <v>2017</v>
      </c>
    </row>
    <row r="8355" spans="1:15" x14ac:dyDescent="0.3">
      <c r="A8355" t="s">
        <v>9163</v>
      </c>
      <c r="B8355" s="7">
        <v>42858</v>
      </c>
      <c r="C8355" t="s">
        <v>5079</v>
      </c>
      <c r="D8355" t="s">
        <v>780</v>
      </c>
      <c r="E8355">
        <v>373.47</v>
      </c>
      <c r="F8355">
        <v>5</v>
      </c>
      <c r="G8355">
        <v>0.4</v>
      </c>
      <c r="H8355">
        <v>-112.041</v>
      </c>
      <c r="I8355" t="s">
        <v>32</v>
      </c>
      <c r="J8355" t="s">
        <v>53</v>
      </c>
      <c r="K8355" t="s">
        <v>781</v>
      </c>
      <c r="L8355" t="s">
        <v>137</v>
      </c>
      <c r="M8355" t="s">
        <v>138</v>
      </c>
      <c r="N8355" t="s">
        <v>139</v>
      </c>
      <c r="O8355">
        <f t="shared" si="130"/>
        <v>2017</v>
      </c>
    </row>
    <row r="8356" spans="1:15" x14ac:dyDescent="0.3">
      <c r="A8356" t="s">
        <v>9163</v>
      </c>
      <c r="B8356" s="7">
        <v>42858</v>
      </c>
      <c r="C8356" t="s">
        <v>5079</v>
      </c>
      <c r="D8356" t="s">
        <v>4096</v>
      </c>
      <c r="E8356">
        <v>64.2</v>
      </c>
      <c r="F8356">
        <v>5</v>
      </c>
      <c r="G8356">
        <v>0.7</v>
      </c>
      <c r="H8356">
        <v>-44.94</v>
      </c>
      <c r="I8356" t="s">
        <v>44</v>
      </c>
      <c r="J8356" t="s">
        <v>73</v>
      </c>
      <c r="K8356" t="s">
        <v>4097</v>
      </c>
      <c r="L8356" t="s">
        <v>137</v>
      </c>
      <c r="M8356" t="s">
        <v>138</v>
      </c>
      <c r="N8356" t="s">
        <v>139</v>
      </c>
      <c r="O8356">
        <f t="shared" si="130"/>
        <v>2017</v>
      </c>
    </row>
    <row r="8357" spans="1:15" x14ac:dyDescent="0.3">
      <c r="A8357" t="s">
        <v>9163</v>
      </c>
      <c r="B8357" s="7">
        <v>42858</v>
      </c>
      <c r="C8357" t="s">
        <v>5079</v>
      </c>
      <c r="D8357" t="s">
        <v>2261</v>
      </c>
      <c r="E8357">
        <v>8</v>
      </c>
      <c r="F8357">
        <v>2</v>
      </c>
      <c r="G8357">
        <v>0.2</v>
      </c>
      <c r="H8357">
        <v>2.8</v>
      </c>
      <c r="I8357" t="s">
        <v>44</v>
      </c>
      <c r="J8357" t="s">
        <v>241</v>
      </c>
      <c r="K8357" t="s">
        <v>2262</v>
      </c>
      <c r="L8357" t="s">
        <v>137</v>
      </c>
      <c r="M8357" t="s">
        <v>138</v>
      </c>
      <c r="N8357" t="s">
        <v>139</v>
      </c>
      <c r="O8357">
        <f t="shared" si="130"/>
        <v>2017</v>
      </c>
    </row>
    <row r="8358" spans="1:15" x14ac:dyDescent="0.3">
      <c r="A8358" t="s">
        <v>9164</v>
      </c>
      <c r="B8358" s="7">
        <v>42608</v>
      </c>
      <c r="C8358" t="s">
        <v>1467</v>
      </c>
      <c r="D8358" t="s">
        <v>4665</v>
      </c>
      <c r="E8358">
        <v>186.54</v>
      </c>
      <c r="F8358">
        <v>3</v>
      </c>
      <c r="G8358">
        <v>0</v>
      </c>
      <c r="H8358">
        <v>41.038800000000002</v>
      </c>
      <c r="I8358" t="s">
        <v>32</v>
      </c>
      <c r="J8358" t="s">
        <v>63</v>
      </c>
      <c r="K8358" t="s">
        <v>4666</v>
      </c>
      <c r="L8358" t="s">
        <v>35</v>
      </c>
      <c r="M8358" t="s">
        <v>1129</v>
      </c>
      <c r="N8358" t="s">
        <v>6953</v>
      </c>
      <c r="O8358">
        <f t="shared" si="130"/>
        <v>2016</v>
      </c>
    </row>
    <row r="8359" spans="1:15" x14ac:dyDescent="0.3">
      <c r="A8359" t="s">
        <v>9165</v>
      </c>
      <c r="B8359" s="7">
        <v>41740</v>
      </c>
      <c r="C8359" t="s">
        <v>3808</v>
      </c>
      <c r="D8359" t="s">
        <v>918</v>
      </c>
      <c r="E8359">
        <v>87.08</v>
      </c>
      <c r="F8359">
        <v>7</v>
      </c>
      <c r="G8359">
        <v>0</v>
      </c>
      <c r="H8359">
        <v>24.382400000000001</v>
      </c>
      <c r="I8359" t="s">
        <v>44</v>
      </c>
      <c r="J8359" t="s">
        <v>58</v>
      </c>
      <c r="K8359" t="s">
        <v>919</v>
      </c>
      <c r="L8359" t="s">
        <v>47</v>
      </c>
      <c r="M8359" t="s">
        <v>1561</v>
      </c>
      <c r="N8359" t="s">
        <v>1562</v>
      </c>
      <c r="O8359">
        <f t="shared" si="130"/>
        <v>2014</v>
      </c>
    </row>
    <row r="8360" spans="1:15" x14ac:dyDescent="0.3">
      <c r="A8360" t="s">
        <v>9165</v>
      </c>
      <c r="B8360" s="7">
        <v>41740</v>
      </c>
      <c r="C8360" t="s">
        <v>3808</v>
      </c>
      <c r="D8360" t="s">
        <v>1732</v>
      </c>
      <c r="E8360">
        <v>105.584</v>
      </c>
      <c r="F8360">
        <v>2</v>
      </c>
      <c r="G8360">
        <v>0.2</v>
      </c>
      <c r="H8360">
        <v>9.2385999999999999</v>
      </c>
      <c r="I8360" t="s">
        <v>69</v>
      </c>
      <c r="J8360" t="s">
        <v>70</v>
      </c>
      <c r="K8360" t="s">
        <v>1733</v>
      </c>
      <c r="L8360" t="s">
        <v>47</v>
      </c>
      <c r="M8360" t="s">
        <v>1561</v>
      </c>
      <c r="N8360" t="s">
        <v>1562</v>
      </c>
      <c r="O8360">
        <f t="shared" si="130"/>
        <v>2014</v>
      </c>
    </row>
    <row r="8361" spans="1:15" x14ac:dyDescent="0.3">
      <c r="A8361" t="s">
        <v>9165</v>
      </c>
      <c r="B8361" s="7">
        <v>41740</v>
      </c>
      <c r="C8361" t="s">
        <v>3808</v>
      </c>
      <c r="D8361" t="s">
        <v>5796</v>
      </c>
      <c r="E8361">
        <v>217.44</v>
      </c>
      <c r="F8361">
        <v>6</v>
      </c>
      <c r="G8361">
        <v>0</v>
      </c>
      <c r="H8361">
        <v>91.324799999999996</v>
      </c>
      <c r="I8361" t="s">
        <v>69</v>
      </c>
      <c r="J8361" t="s">
        <v>148</v>
      </c>
      <c r="K8361" t="s">
        <v>5797</v>
      </c>
      <c r="L8361" t="s">
        <v>47</v>
      </c>
      <c r="M8361" t="s">
        <v>1561</v>
      </c>
      <c r="N8361" t="s">
        <v>1562</v>
      </c>
      <c r="O8361">
        <f t="shared" si="130"/>
        <v>2014</v>
      </c>
    </row>
    <row r="8362" spans="1:15" x14ac:dyDescent="0.3">
      <c r="A8362" t="s">
        <v>9166</v>
      </c>
      <c r="B8362" s="7">
        <v>42737</v>
      </c>
      <c r="C8362" t="s">
        <v>7852</v>
      </c>
      <c r="D8362" t="s">
        <v>3637</v>
      </c>
      <c r="E8362">
        <v>31.744</v>
      </c>
      <c r="F8362">
        <v>2</v>
      </c>
      <c r="G8362">
        <v>0.2</v>
      </c>
      <c r="H8362">
        <v>3.968</v>
      </c>
      <c r="I8362" t="s">
        <v>44</v>
      </c>
      <c r="J8362" t="s">
        <v>66</v>
      </c>
      <c r="K8362" t="s">
        <v>3638</v>
      </c>
      <c r="L8362" t="s">
        <v>99</v>
      </c>
      <c r="M8362" t="s">
        <v>100</v>
      </c>
      <c r="N8362" t="s">
        <v>3674</v>
      </c>
      <c r="O8362">
        <f t="shared" si="130"/>
        <v>2017</v>
      </c>
    </row>
    <row r="8363" spans="1:15" x14ac:dyDescent="0.3">
      <c r="A8363" t="s">
        <v>9166</v>
      </c>
      <c r="B8363" s="7">
        <v>42737</v>
      </c>
      <c r="C8363" t="s">
        <v>7852</v>
      </c>
      <c r="D8363" t="s">
        <v>8812</v>
      </c>
      <c r="E8363">
        <v>5.4320000000000004</v>
      </c>
      <c r="F8363">
        <v>2</v>
      </c>
      <c r="G8363">
        <v>0.8</v>
      </c>
      <c r="H8363">
        <v>-13.58</v>
      </c>
      <c r="I8363" t="s">
        <v>44</v>
      </c>
      <c r="J8363" t="s">
        <v>76</v>
      </c>
      <c r="K8363" t="s">
        <v>8813</v>
      </c>
      <c r="L8363" t="s">
        <v>99</v>
      </c>
      <c r="M8363" t="s">
        <v>100</v>
      </c>
      <c r="N8363" t="s">
        <v>3674</v>
      </c>
      <c r="O8363">
        <f t="shared" si="130"/>
        <v>2017</v>
      </c>
    </row>
    <row r="8364" spans="1:15" x14ac:dyDescent="0.3">
      <c r="A8364" t="s">
        <v>9166</v>
      </c>
      <c r="B8364" s="7">
        <v>42737</v>
      </c>
      <c r="C8364" t="s">
        <v>7852</v>
      </c>
      <c r="D8364" t="s">
        <v>3349</v>
      </c>
      <c r="E8364">
        <v>913.43</v>
      </c>
      <c r="F8364">
        <v>5</v>
      </c>
      <c r="G8364">
        <v>0.3</v>
      </c>
      <c r="H8364">
        <v>-169.637</v>
      </c>
      <c r="I8364" t="s">
        <v>32</v>
      </c>
      <c r="J8364" t="s">
        <v>53</v>
      </c>
      <c r="K8364" t="s">
        <v>3350</v>
      </c>
      <c r="L8364" t="s">
        <v>99</v>
      </c>
      <c r="M8364" t="s">
        <v>100</v>
      </c>
      <c r="N8364" t="s">
        <v>3674</v>
      </c>
      <c r="O8364">
        <f t="shared" si="130"/>
        <v>2017</v>
      </c>
    </row>
    <row r="8365" spans="1:15" x14ac:dyDescent="0.3">
      <c r="A8365" t="s">
        <v>9166</v>
      </c>
      <c r="B8365" s="7">
        <v>42737</v>
      </c>
      <c r="C8365" t="s">
        <v>7852</v>
      </c>
      <c r="D8365" t="s">
        <v>5413</v>
      </c>
      <c r="E8365">
        <v>372.14400000000001</v>
      </c>
      <c r="F8365">
        <v>3</v>
      </c>
      <c r="G8365">
        <v>0.2</v>
      </c>
      <c r="H8365">
        <v>27.910799999999998</v>
      </c>
      <c r="I8365" t="s">
        <v>44</v>
      </c>
      <c r="J8365" t="s">
        <v>58</v>
      </c>
      <c r="K8365" t="s">
        <v>5414</v>
      </c>
      <c r="L8365" t="s">
        <v>99</v>
      </c>
      <c r="M8365" t="s">
        <v>100</v>
      </c>
      <c r="N8365" t="s">
        <v>3674</v>
      </c>
      <c r="O8365">
        <f t="shared" si="130"/>
        <v>2017</v>
      </c>
    </row>
    <row r="8366" spans="1:15" x14ac:dyDescent="0.3">
      <c r="A8366" t="s">
        <v>9167</v>
      </c>
      <c r="B8366" s="7">
        <v>42853</v>
      </c>
      <c r="C8366" t="s">
        <v>4028</v>
      </c>
      <c r="D8366" t="s">
        <v>4046</v>
      </c>
      <c r="E8366">
        <v>751.98400000000004</v>
      </c>
      <c r="F8366">
        <v>2</v>
      </c>
      <c r="G8366">
        <v>0.2</v>
      </c>
      <c r="H8366">
        <v>84.598200000000006</v>
      </c>
      <c r="I8366" t="s">
        <v>69</v>
      </c>
      <c r="J8366" t="s">
        <v>70</v>
      </c>
      <c r="K8366" t="s">
        <v>4047</v>
      </c>
      <c r="L8366" t="s">
        <v>35</v>
      </c>
      <c r="M8366" t="s">
        <v>55</v>
      </c>
      <c r="N8366" t="s">
        <v>9168</v>
      </c>
      <c r="O8366">
        <f t="shared" si="130"/>
        <v>2017</v>
      </c>
    </row>
    <row r="8367" spans="1:15" x14ac:dyDescent="0.3">
      <c r="A8367" t="s">
        <v>9169</v>
      </c>
      <c r="B8367" s="7">
        <v>42765</v>
      </c>
      <c r="C8367" t="s">
        <v>3309</v>
      </c>
      <c r="D8367" t="s">
        <v>68</v>
      </c>
      <c r="E8367">
        <v>604.76800000000003</v>
      </c>
      <c r="F8367">
        <v>4</v>
      </c>
      <c r="G8367">
        <v>0.2</v>
      </c>
      <c r="H8367">
        <v>60.476799999999997</v>
      </c>
      <c r="I8367" t="s">
        <v>69</v>
      </c>
      <c r="J8367" t="s">
        <v>70</v>
      </c>
      <c r="K8367" t="s">
        <v>71</v>
      </c>
      <c r="L8367" t="s">
        <v>47</v>
      </c>
      <c r="M8367" t="s">
        <v>93</v>
      </c>
      <c r="N8367" t="s">
        <v>94</v>
      </c>
      <c r="O8367">
        <f t="shared" si="130"/>
        <v>2017</v>
      </c>
    </row>
    <row r="8368" spans="1:15" x14ac:dyDescent="0.3">
      <c r="A8368" t="s">
        <v>9170</v>
      </c>
      <c r="B8368" s="7">
        <v>41889</v>
      </c>
      <c r="C8368" t="s">
        <v>7157</v>
      </c>
      <c r="D8368" t="s">
        <v>9171</v>
      </c>
      <c r="E8368">
        <v>27.36</v>
      </c>
      <c r="F8368">
        <v>4</v>
      </c>
      <c r="G8368">
        <v>0</v>
      </c>
      <c r="H8368">
        <v>7.3872</v>
      </c>
      <c r="I8368" t="s">
        <v>44</v>
      </c>
      <c r="J8368" t="s">
        <v>515</v>
      </c>
      <c r="K8368" t="s">
        <v>9172</v>
      </c>
      <c r="L8368" t="s">
        <v>47</v>
      </c>
      <c r="M8368" t="s">
        <v>48</v>
      </c>
      <c r="N8368" t="s">
        <v>808</v>
      </c>
      <c r="O8368">
        <f t="shared" si="130"/>
        <v>2014</v>
      </c>
    </row>
    <row r="8369" spans="1:15" x14ac:dyDescent="0.3">
      <c r="A8369" t="s">
        <v>9170</v>
      </c>
      <c r="B8369" s="7">
        <v>41889</v>
      </c>
      <c r="C8369" t="s">
        <v>7157</v>
      </c>
      <c r="D8369" t="s">
        <v>5902</v>
      </c>
      <c r="E8369">
        <v>20.56</v>
      </c>
      <c r="F8369">
        <v>2</v>
      </c>
      <c r="G8369">
        <v>0</v>
      </c>
      <c r="H8369">
        <v>9.6631999999999998</v>
      </c>
      <c r="I8369" t="s">
        <v>44</v>
      </c>
      <c r="J8369" t="s">
        <v>85</v>
      </c>
      <c r="K8369" t="s">
        <v>5903</v>
      </c>
      <c r="L8369" t="s">
        <v>47</v>
      </c>
      <c r="M8369" t="s">
        <v>48</v>
      </c>
      <c r="N8369" t="s">
        <v>808</v>
      </c>
      <c r="O8369">
        <f t="shared" si="130"/>
        <v>2014</v>
      </c>
    </row>
    <row r="8370" spans="1:15" x14ac:dyDescent="0.3">
      <c r="A8370" t="s">
        <v>9170</v>
      </c>
      <c r="B8370" s="7">
        <v>41889</v>
      </c>
      <c r="C8370" t="s">
        <v>7157</v>
      </c>
      <c r="D8370" t="s">
        <v>8090</v>
      </c>
      <c r="E8370">
        <v>83.92</v>
      </c>
      <c r="F8370">
        <v>5</v>
      </c>
      <c r="G8370">
        <v>0.2</v>
      </c>
      <c r="H8370">
        <v>31.47</v>
      </c>
      <c r="I8370" t="s">
        <v>44</v>
      </c>
      <c r="J8370" t="s">
        <v>73</v>
      </c>
      <c r="K8370" t="s">
        <v>8091</v>
      </c>
      <c r="L8370" t="s">
        <v>47</v>
      </c>
      <c r="M8370" t="s">
        <v>48</v>
      </c>
      <c r="N8370" t="s">
        <v>808</v>
      </c>
      <c r="O8370">
        <f t="shared" si="130"/>
        <v>2014</v>
      </c>
    </row>
    <row r="8371" spans="1:15" x14ac:dyDescent="0.3">
      <c r="A8371" t="s">
        <v>9173</v>
      </c>
      <c r="B8371" s="7">
        <v>42532</v>
      </c>
      <c r="C8371" t="s">
        <v>2026</v>
      </c>
      <c r="D8371" t="s">
        <v>798</v>
      </c>
      <c r="E8371">
        <v>902.71199999999999</v>
      </c>
      <c r="F8371">
        <v>3</v>
      </c>
      <c r="G8371">
        <v>0.2</v>
      </c>
      <c r="H8371">
        <v>33.851700000000001</v>
      </c>
      <c r="I8371" t="s">
        <v>32</v>
      </c>
      <c r="J8371" t="s">
        <v>53</v>
      </c>
      <c r="K8371" t="s">
        <v>799</v>
      </c>
      <c r="L8371" t="s">
        <v>47</v>
      </c>
      <c r="M8371" t="s">
        <v>48</v>
      </c>
      <c r="N8371" t="s">
        <v>49</v>
      </c>
      <c r="O8371">
        <f t="shared" si="130"/>
        <v>2016</v>
      </c>
    </row>
    <row r="8372" spans="1:15" x14ac:dyDescent="0.3">
      <c r="A8372" t="s">
        <v>9174</v>
      </c>
      <c r="B8372" s="7">
        <v>42660</v>
      </c>
      <c r="C8372" t="s">
        <v>3313</v>
      </c>
      <c r="D8372" t="s">
        <v>6562</v>
      </c>
      <c r="E8372">
        <v>120.666</v>
      </c>
      <c r="F8372">
        <v>2</v>
      </c>
      <c r="G8372">
        <v>0.15</v>
      </c>
      <c r="H8372">
        <v>21.294</v>
      </c>
      <c r="I8372" t="s">
        <v>32</v>
      </c>
      <c r="J8372" t="s">
        <v>33</v>
      </c>
      <c r="K8372" t="s">
        <v>6563</v>
      </c>
      <c r="L8372" t="s">
        <v>47</v>
      </c>
      <c r="M8372" t="s">
        <v>48</v>
      </c>
      <c r="N8372" t="s">
        <v>3077</v>
      </c>
      <c r="O8372">
        <f t="shared" si="130"/>
        <v>2016</v>
      </c>
    </row>
    <row r="8373" spans="1:15" x14ac:dyDescent="0.3">
      <c r="A8373" t="s">
        <v>9175</v>
      </c>
      <c r="B8373" s="7">
        <v>42000</v>
      </c>
      <c r="C8373" t="s">
        <v>6212</v>
      </c>
      <c r="D8373" t="s">
        <v>1526</v>
      </c>
      <c r="E8373">
        <v>4.984</v>
      </c>
      <c r="F8373">
        <v>1</v>
      </c>
      <c r="G8373">
        <v>0.8</v>
      </c>
      <c r="H8373">
        <v>-8.4727999999999994</v>
      </c>
      <c r="I8373" t="s">
        <v>44</v>
      </c>
      <c r="J8373" t="s">
        <v>73</v>
      </c>
      <c r="K8373" t="s">
        <v>1527</v>
      </c>
      <c r="L8373" t="s">
        <v>99</v>
      </c>
      <c r="M8373" t="s">
        <v>100</v>
      </c>
      <c r="N8373" t="s">
        <v>101</v>
      </c>
      <c r="O8373">
        <f t="shared" si="130"/>
        <v>2014</v>
      </c>
    </row>
    <row r="8374" spans="1:15" x14ac:dyDescent="0.3">
      <c r="A8374" t="s">
        <v>9176</v>
      </c>
      <c r="B8374" s="7">
        <v>42698</v>
      </c>
      <c r="C8374" t="s">
        <v>5208</v>
      </c>
      <c r="D8374" t="s">
        <v>3093</v>
      </c>
      <c r="E8374">
        <v>82.26</v>
      </c>
      <c r="F8374">
        <v>3</v>
      </c>
      <c r="G8374">
        <v>0</v>
      </c>
      <c r="H8374">
        <v>33.726599999999998</v>
      </c>
      <c r="I8374" t="s">
        <v>32</v>
      </c>
      <c r="J8374" t="s">
        <v>63</v>
      </c>
      <c r="K8374" t="s">
        <v>3094</v>
      </c>
      <c r="L8374" t="s">
        <v>47</v>
      </c>
      <c r="M8374" t="s">
        <v>93</v>
      </c>
      <c r="N8374" t="s">
        <v>94</v>
      </c>
      <c r="O8374">
        <f t="shared" si="130"/>
        <v>2016</v>
      </c>
    </row>
    <row r="8375" spans="1:15" x14ac:dyDescent="0.3">
      <c r="A8375" t="s">
        <v>9177</v>
      </c>
      <c r="B8375" s="7">
        <v>42684</v>
      </c>
      <c r="C8375" t="s">
        <v>1504</v>
      </c>
      <c r="D8375" t="s">
        <v>3742</v>
      </c>
      <c r="E8375">
        <v>29.74</v>
      </c>
      <c r="F8375">
        <v>1</v>
      </c>
      <c r="G8375">
        <v>0</v>
      </c>
      <c r="H8375">
        <v>4.4610000000000003</v>
      </c>
      <c r="I8375" t="s">
        <v>44</v>
      </c>
      <c r="J8375" t="s">
        <v>58</v>
      </c>
      <c r="K8375" t="s">
        <v>3743</v>
      </c>
      <c r="L8375" t="s">
        <v>47</v>
      </c>
      <c r="M8375" t="s">
        <v>48</v>
      </c>
      <c r="N8375" t="s">
        <v>120</v>
      </c>
      <c r="O8375">
        <f t="shared" si="130"/>
        <v>2016</v>
      </c>
    </row>
    <row r="8376" spans="1:15" x14ac:dyDescent="0.3">
      <c r="A8376" t="s">
        <v>9178</v>
      </c>
      <c r="B8376" s="7">
        <v>42009</v>
      </c>
      <c r="C8376" t="s">
        <v>2288</v>
      </c>
      <c r="D8376" t="s">
        <v>3217</v>
      </c>
      <c r="E8376">
        <v>87.36</v>
      </c>
      <c r="F8376">
        <v>6</v>
      </c>
      <c r="G8376">
        <v>0</v>
      </c>
      <c r="H8376">
        <v>23.587199999999999</v>
      </c>
      <c r="I8376" t="s">
        <v>44</v>
      </c>
      <c r="J8376" t="s">
        <v>76</v>
      </c>
      <c r="K8376" t="s">
        <v>3218</v>
      </c>
      <c r="L8376" t="s">
        <v>47</v>
      </c>
      <c r="M8376" t="s">
        <v>48</v>
      </c>
      <c r="N8376" t="s">
        <v>120</v>
      </c>
      <c r="O8376">
        <f t="shared" si="130"/>
        <v>2015</v>
      </c>
    </row>
    <row r="8377" spans="1:15" x14ac:dyDescent="0.3">
      <c r="A8377" t="s">
        <v>9178</v>
      </c>
      <c r="B8377" s="7">
        <v>42009</v>
      </c>
      <c r="C8377" t="s">
        <v>2288</v>
      </c>
      <c r="D8377" t="s">
        <v>2300</v>
      </c>
      <c r="E8377">
        <v>56.16</v>
      </c>
      <c r="F8377">
        <v>6</v>
      </c>
      <c r="G8377">
        <v>0.2</v>
      </c>
      <c r="H8377">
        <v>17.55</v>
      </c>
      <c r="I8377" t="s">
        <v>44</v>
      </c>
      <c r="J8377" t="s">
        <v>73</v>
      </c>
      <c r="K8377" t="s">
        <v>2301</v>
      </c>
      <c r="L8377" t="s">
        <v>47</v>
      </c>
      <c r="M8377" t="s">
        <v>48</v>
      </c>
      <c r="N8377" t="s">
        <v>120</v>
      </c>
      <c r="O8377">
        <f t="shared" si="130"/>
        <v>2015</v>
      </c>
    </row>
    <row r="8378" spans="1:15" x14ac:dyDescent="0.3">
      <c r="A8378" t="s">
        <v>9179</v>
      </c>
      <c r="B8378" s="7">
        <v>42815</v>
      </c>
      <c r="C8378" t="s">
        <v>3420</v>
      </c>
      <c r="D8378" t="s">
        <v>5274</v>
      </c>
      <c r="E8378">
        <v>64.384</v>
      </c>
      <c r="F8378">
        <v>1</v>
      </c>
      <c r="G8378">
        <v>0.2</v>
      </c>
      <c r="H8378">
        <v>8.048</v>
      </c>
      <c r="I8378" t="s">
        <v>44</v>
      </c>
      <c r="J8378" t="s">
        <v>76</v>
      </c>
      <c r="K8378" t="s">
        <v>5275</v>
      </c>
      <c r="L8378" t="s">
        <v>35</v>
      </c>
      <c r="M8378" t="s">
        <v>55</v>
      </c>
      <c r="N8378" t="s">
        <v>5286</v>
      </c>
      <c r="O8378">
        <f t="shared" si="130"/>
        <v>2017</v>
      </c>
    </row>
    <row r="8379" spans="1:15" x14ac:dyDescent="0.3">
      <c r="A8379" t="s">
        <v>9180</v>
      </c>
      <c r="B8379" s="7">
        <v>42320</v>
      </c>
      <c r="C8379" t="s">
        <v>7008</v>
      </c>
      <c r="D8379" t="s">
        <v>2990</v>
      </c>
      <c r="E8379">
        <v>64.784000000000006</v>
      </c>
      <c r="F8379">
        <v>1</v>
      </c>
      <c r="G8379">
        <v>0.2</v>
      </c>
      <c r="H8379">
        <v>-14.5764</v>
      </c>
      <c r="I8379" t="s">
        <v>44</v>
      </c>
      <c r="J8379" t="s">
        <v>58</v>
      </c>
      <c r="K8379" t="s">
        <v>2991</v>
      </c>
      <c r="L8379" t="s">
        <v>99</v>
      </c>
      <c r="M8379" t="s">
        <v>100</v>
      </c>
      <c r="N8379" t="s">
        <v>171</v>
      </c>
      <c r="O8379">
        <f t="shared" si="130"/>
        <v>2015</v>
      </c>
    </row>
    <row r="8380" spans="1:15" x14ac:dyDescent="0.3">
      <c r="A8380" t="s">
        <v>9180</v>
      </c>
      <c r="B8380" s="7">
        <v>42320</v>
      </c>
      <c r="C8380" t="s">
        <v>7008</v>
      </c>
      <c r="D8380" t="s">
        <v>811</v>
      </c>
      <c r="E8380">
        <v>15.552</v>
      </c>
      <c r="F8380">
        <v>3</v>
      </c>
      <c r="G8380">
        <v>0.2</v>
      </c>
      <c r="H8380">
        <v>5.6375999999999999</v>
      </c>
      <c r="I8380" t="s">
        <v>44</v>
      </c>
      <c r="J8380" t="s">
        <v>85</v>
      </c>
      <c r="K8380" t="s">
        <v>812</v>
      </c>
      <c r="L8380" t="s">
        <v>99</v>
      </c>
      <c r="M8380" t="s">
        <v>100</v>
      </c>
      <c r="N8380" t="s">
        <v>171</v>
      </c>
      <c r="O8380">
        <f t="shared" si="130"/>
        <v>2015</v>
      </c>
    </row>
    <row r="8381" spans="1:15" x14ac:dyDescent="0.3">
      <c r="A8381" t="s">
        <v>9180</v>
      </c>
      <c r="B8381" s="7">
        <v>42320</v>
      </c>
      <c r="C8381" t="s">
        <v>7008</v>
      </c>
      <c r="D8381" t="s">
        <v>3044</v>
      </c>
      <c r="E8381">
        <v>223.88800000000001</v>
      </c>
      <c r="F8381">
        <v>7</v>
      </c>
      <c r="G8381">
        <v>0.2</v>
      </c>
      <c r="H8381">
        <v>69.965000000000003</v>
      </c>
      <c r="I8381" t="s">
        <v>44</v>
      </c>
      <c r="J8381" t="s">
        <v>159</v>
      </c>
      <c r="K8381" t="s">
        <v>3045</v>
      </c>
      <c r="L8381" t="s">
        <v>99</v>
      </c>
      <c r="M8381" t="s">
        <v>100</v>
      </c>
      <c r="N8381" t="s">
        <v>171</v>
      </c>
      <c r="O8381">
        <f t="shared" si="130"/>
        <v>2015</v>
      </c>
    </row>
    <row r="8382" spans="1:15" x14ac:dyDescent="0.3">
      <c r="A8382" t="s">
        <v>9181</v>
      </c>
      <c r="B8382" s="7">
        <v>41891</v>
      </c>
      <c r="C8382" t="s">
        <v>3109</v>
      </c>
      <c r="D8382" t="s">
        <v>2411</v>
      </c>
      <c r="E8382">
        <v>10.896000000000001</v>
      </c>
      <c r="F8382">
        <v>3</v>
      </c>
      <c r="G8382">
        <v>0.2</v>
      </c>
      <c r="H8382">
        <v>3.4049999999999998</v>
      </c>
      <c r="I8382" t="s">
        <v>44</v>
      </c>
      <c r="J8382" t="s">
        <v>85</v>
      </c>
      <c r="K8382" t="s">
        <v>2412</v>
      </c>
      <c r="L8382" t="s">
        <v>99</v>
      </c>
      <c r="M8382" t="s">
        <v>193</v>
      </c>
      <c r="N8382" t="s">
        <v>276</v>
      </c>
      <c r="O8382">
        <f t="shared" si="130"/>
        <v>2014</v>
      </c>
    </row>
    <row r="8383" spans="1:15" x14ac:dyDescent="0.3">
      <c r="A8383" t="s">
        <v>9182</v>
      </c>
      <c r="B8383" s="7">
        <v>42446</v>
      </c>
      <c r="C8383" t="s">
        <v>5347</v>
      </c>
      <c r="D8383" t="s">
        <v>1742</v>
      </c>
      <c r="E8383">
        <v>84.784000000000006</v>
      </c>
      <c r="F8383">
        <v>2</v>
      </c>
      <c r="G8383">
        <v>0.2</v>
      </c>
      <c r="H8383">
        <v>-20.136199999999999</v>
      </c>
      <c r="I8383" t="s">
        <v>69</v>
      </c>
      <c r="J8383" t="s">
        <v>70</v>
      </c>
      <c r="K8383" t="s">
        <v>1743</v>
      </c>
      <c r="L8383" t="s">
        <v>47</v>
      </c>
      <c r="M8383" t="s">
        <v>48</v>
      </c>
      <c r="N8383" t="s">
        <v>120</v>
      </c>
      <c r="O8383">
        <f t="shared" si="130"/>
        <v>2016</v>
      </c>
    </row>
    <row r="8384" spans="1:15" x14ac:dyDescent="0.3">
      <c r="A8384" t="s">
        <v>9183</v>
      </c>
      <c r="B8384" s="7">
        <v>42408</v>
      </c>
      <c r="C8384" t="s">
        <v>7928</v>
      </c>
      <c r="D8384" t="s">
        <v>2973</v>
      </c>
      <c r="E8384">
        <v>241.5</v>
      </c>
      <c r="F8384">
        <v>4</v>
      </c>
      <c r="G8384">
        <v>0.3</v>
      </c>
      <c r="H8384">
        <v>0</v>
      </c>
      <c r="I8384" t="s">
        <v>32</v>
      </c>
      <c r="J8384" t="s">
        <v>39</v>
      </c>
      <c r="K8384" t="s">
        <v>2974</v>
      </c>
      <c r="L8384" t="s">
        <v>99</v>
      </c>
      <c r="M8384" t="s">
        <v>100</v>
      </c>
      <c r="N8384" t="s">
        <v>171</v>
      </c>
      <c r="O8384">
        <f t="shared" si="130"/>
        <v>2016</v>
      </c>
    </row>
    <row r="8385" spans="1:15" x14ac:dyDescent="0.3">
      <c r="A8385" t="s">
        <v>9184</v>
      </c>
      <c r="B8385" s="7">
        <v>42700</v>
      </c>
      <c r="C8385" t="s">
        <v>3867</v>
      </c>
      <c r="D8385" t="s">
        <v>2786</v>
      </c>
      <c r="E8385">
        <v>59.97</v>
      </c>
      <c r="F8385">
        <v>3</v>
      </c>
      <c r="G8385">
        <v>0</v>
      </c>
      <c r="H8385">
        <v>14.9925</v>
      </c>
      <c r="I8385" t="s">
        <v>69</v>
      </c>
      <c r="J8385" t="s">
        <v>148</v>
      </c>
      <c r="K8385" t="s">
        <v>2787</v>
      </c>
      <c r="L8385" t="s">
        <v>137</v>
      </c>
      <c r="M8385" t="s">
        <v>663</v>
      </c>
      <c r="N8385" t="s">
        <v>9185</v>
      </c>
      <c r="O8385">
        <f t="shared" si="130"/>
        <v>2016</v>
      </c>
    </row>
    <row r="8386" spans="1:15" x14ac:dyDescent="0.3">
      <c r="A8386" t="s">
        <v>9184</v>
      </c>
      <c r="B8386" s="7">
        <v>42700</v>
      </c>
      <c r="C8386" t="s">
        <v>3867</v>
      </c>
      <c r="D8386" t="s">
        <v>4626</v>
      </c>
      <c r="E8386">
        <v>13.36</v>
      </c>
      <c r="F8386">
        <v>2</v>
      </c>
      <c r="G8386">
        <v>0</v>
      </c>
      <c r="H8386">
        <v>6.4127999999999998</v>
      </c>
      <c r="I8386" t="s">
        <v>44</v>
      </c>
      <c r="J8386" t="s">
        <v>85</v>
      </c>
      <c r="K8386" t="s">
        <v>4627</v>
      </c>
      <c r="L8386" t="s">
        <v>137</v>
      </c>
      <c r="M8386" t="s">
        <v>663</v>
      </c>
      <c r="N8386" t="s">
        <v>9185</v>
      </c>
      <c r="O8386">
        <f t="shared" ref="O8386:O8449" si="131">YEAR(B8386)</f>
        <v>2016</v>
      </c>
    </row>
    <row r="8387" spans="1:15" x14ac:dyDescent="0.3">
      <c r="A8387" t="s">
        <v>9186</v>
      </c>
      <c r="B8387" s="7">
        <v>42982</v>
      </c>
      <c r="C8387" t="s">
        <v>430</v>
      </c>
      <c r="D8387" t="s">
        <v>4183</v>
      </c>
      <c r="E8387">
        <v>11.808</v>
      </c>
      <c r="F8387">
        <v>3</v>
      </c>
      <c r="G8387">
        <v>0.2</v>
      </c>
      <c r="H8387">
        <v>4.1327999999999996</v>
      </c>
      <c r="I8387" t="s">
        <v>44</v>
      </c>
      <c r="J8387" t="s">
        <v>73</v>
      </c>
      <c r="K8387" t="s">
        <v>4184</v>
      </c>
      <c r="L8387" t="s">
        <v>47</v>
      </c>
      <c r="M8387" t="s">
        <v>48</v>
      </c>
      <c r="N8387" t="s">
        <v>2811</v>
      </c>
      <c r="O8387">
        <f t="shared" si="131"/>
        <v>2017</v>
      </c>
    </row>
    <row r="8388" spans="1:15" x14ac:dyDescent="0.3">
      <c r="A8388" t="s">
        <v>9187</v>
      </c>
      <c r="B8388" s="7">
        <v>42152</v>
      </c>
      <c r="C8388" t="s">
        <v>4479</v>
      </c>
      <c r="D8388" t="s">
        <v>2470</v>
      </c>
      <c r="E8388">
        <v>16.239999999999998</v>
      </c>
      <c r="F8388">
        <v>1</v>
      </c>
      <c r="G8388">
        <v>0</v>
      </c>
      <c r="H8388">
        <v>2.4359999999999999</v>
      </c>
      <c r="I8388" t="s">
        <v>44</v>
      </c>
      <c r="J8388" t="s">
        <v>58</v>
      </c>
      <c r="K8388" t="s">
        <v>2471</v>
      </c>
      <c r="L8388" t="s">
        <v>137</v>
      </c>
      <c r="M8388" t="s">
        <v>663</v>
      </c>
      <c r="N8388" t="s">
        <v>1146</v>
      </c>
      <c r="O8388">
        <f t="shared" si="131"/>
        <v>2015</v>
      </c>
    </row>
    <row r="8389" spans="1:15" x14ac:dyDescent="0.3">
      <c r="A8389" t="s">
        <v>9187</v>
      </c>
      <c r="B8389" s="7">
        <v>42152</v>
      </c>
      <c r="C8389" t="s">
        <v>4479</v>
      </c>
      <c r="D8389" t="s">
        <v>671</v>
      </c>
      <c r="E8389">
        <v>77.55</v>
      </c>
      <c r="F8389">
        <v>5</v>
      </c>
      <c r="G8389">
        <v>0</v>
      </c>
      <c r="H8389">
        <v>21.713999999999999</v>
      </c>
      <c r="I8389" t="s">
        <v>44</v>
      </c>
      <c r="J8389" t="s">
        <v>58</v>
      </c>
      <c r="K8389" t="s">
        <v>672</v>
      </c>
      <c r="L8389" t="s">
        <v>137</v>
      </c>
      <c r="M8389" t="s">
        <v>663</v>
      </c>
      <c r="N8389" t="s">
        <v>1146</v>
      </c>
      <c r="O8389">
        <f t="shared" si="131"/>
        <v>2015</v>
      </c>
    </row>
    <row r="8390" spans="1:15" x14ac:dyDescent="0.3">
      <c r="A8390" t="s">
        <v>9188</v>
      </c>
      <c r="B8390" s="7">
        <v>41944</v>
      </c>
      <c r="C8390" t="s">
        <v>2733</v>
      </c>
      <c r="D8390" t="s">
        <v>1756</v>
      </c>
      <c r="E8390">
        <v>76.12</v>
      </c>
      <c r="F8390">
        <v>2</v>
      </c>
      <c r="G8390">
        <v>0</v>
      </c>
      <c r="H8390">
        <v>22.0748</v>
      </c>
      <c r="I8390" t="s">
        <v>44</v>
      </c>
      <c r="J8390" t="s">
        <v>76</v>
      </c>
      <c r="K8390" t="s">
        <v>1757</v>
      </c>
      <c r="L8390" t="s">
        <v>137</v>
      </c>
      <c r="M8390" t="s">
        <v>698</v>
      </c>
      <c r="N8390" t="s">
        <v>5387</v>
      </c>
      <c r="O8390">
        <f t="shared" si="131"/>
        <v>2014</v>
      </c>
    </row>
    <row r="8391" spans="1:15" x14ac:dyDescent="0.3">
      <c r="A8391" t="s">
        <v>9189</v>
      </c>
      <c r="B8391" s="7">
        <v>42731</v>
      </c>
      <c r="C8391" t="s">
        <v>2033</v>
      </c>
      <c r="D8391" t="s">
        <v>443</v>
      </c>
      <c r="E8391">
        <v>17.184000000000001</v>
      </c>
      <c r="F8391">
        <v>6</v>
      </c>
      <c r="G8391">
        <v>0.2</v>
      </c>
      <c r="H8391">
        <v>6.2291999999999996</v>
      </c>
      <c r="I8391" t="s">
        <v>44</v>
      </c>
      <c r="J8391" t="s">
        <v>241</v>
      </c>
      <c r="K8391" t="s">
        <v>444</v>
      </c>
      <c r="L8391" t="s">
        <v>137</v>
      </c>
      <c r="M8391" t="s">
        <v>445</v>
      </c>
      <c r="N8391" t="s">
        <v>710</v>
      </c>
      <c r="O8391">
        <f t="shared" si="131"/>
        <v>2016</v>
      </c>
    </row>
    <row r="8392" spans="1:15" x14ac:dyDescent="0.3">
      <c r="A8392" t="s">
        <v>9190</v>
      </c>
      <c r="B8392" s="7">
        <v>43073</v>
      </c>
      <c r="C8392" t="s">
        <v>2125</v>
      </c>
      <c r="D8392" t="s">
        <v>3525</v>
      </c>
      <c r="E8392">
        <v>11.76</v>
      </c>
      <c r="F8392">
        <v>2</v>
      </c>
      <c r="G8392">
        <v>0</v>
      </c>
      <c r="H8392">
        <v>5.7624000000000004</v>
      </c>
      <c r="I8392" t="s">
        <v>44</v>
      </c>
      <c r="J8392" t="s">
        <v>85</v>
      </c>
      <c r="K8392" t="s">
        <v>3526</v>
      </c>
      <c r="L8392" t="s">
        <v>47</v>
      </c>
      <c r="M8392" t="s">
        <v>48</v>
      </c>
      <c r="N8392" t="s">
        <v>49</v>
      </c>
      <c r="O8392">
        <f t="shared" si="131"/>
        <v>2017</v>
      </c>
    </row>
    <row r="8393" spans="1:15" x14ac:dyDescent="0.3">
      <c r="A8393" t="s">
        <v>9191</v>
      </c>
      <c r="B8393" s="7">
        <v>43092</v>
      </c>
      <c r="C8393" t="s">
        <v>5494</v>
      </c>
      <c r="D8393" t="s">
        <v>3458</v>
      </c>
      <c r="E8393">
        <v>27.46</v>
      </c>
      <c r="F8393">
        <v>2</v>
      </c>
      <c r="G8393">
        <v>0</v>
      </c>
      <c r="H8393">
        <v>9.8856000000000002</v>
      </c>
      <c r="I8393" t="s">
        <v>32</v>
      </c>
      <c r="J8393" t="s">
        <v>63</v>
      </c>
      <c r="K8393" t="s">
        <v>3459</v>
      </c>
      <c r="L8393" t="s">
        <v>137</v>
      </c>
      <c r="M8393" t="s">
        <v>663</v>
      </c>
      <c r="N8393" t="s">
        <v>9192</v>
      </c>
      <c r="O8393">
        <f t="shared" si="131"/>
        <v>2017</v>
      </c>
    </row>
    <row r="8394" spans="1:15" x14ac:dyDescent="0.3">
      <c r="A8394" t="s">
        <v>9193</v>
      </c>
      <c r="B8394" s="7">
        <v>42705</v>
      </c>
      <c r="C8394" t="s">
        <v>3069</v>
      </c>
      <c r="D8394" t="s">
        <v>6831</v>
      </c>
      <c r="E8394">
        <v>137.94</v>
      </c>
      <c r="F8394">
        <v>3</v>
      </c>
      <c r="G8394">
        <v>0</v>
      </c>
      <c r="H8394">
        <v>35.864400000000003</v>
      </c>
      <c r="I8394" t="s">
        <v>69</v>
      </c>
      <c r="J8394" t="s">
        <v>70</v>
      </c>
      <c r="K8394" t="s">
        <v>6832</v>
      </c>
      <c r="L8394" t="s">
        <v>137</v>
      </c>
      <c r="M8394" t="s">
        <v>1102</v>
      </c>
      <c r="N8394" t="s">
        <v>545</v>
      </c>
      <c r="O8394">
        <f t="shared" si="131"/>
        <v>2016</v>
      </c>
    </row>
    <row r="8395" spans="1:15" x14ac:dyDescent="0.3">
      <c r="A8395" t="s">
        <v>9193</v>
      </c>
      <c r="B8395" s="7">
        <v>42705</v>
      </c>
      <c r="C8395" t="s">
        <v>3069</v>
      </c>
      <c r="D8395" t="s">
        <v>5051</v>
      </c>
      <c r="E8395">
        <v>111.15</v>
      </c>
      <c r="F8395">
        <v>5</v>
      </c>
      <c r="G8395">
        <v>0</v>
      </c>
      <c r="H8395">
        <v>48.905999999999999</v>
      </c>
      <c r="I8395" t="s">
        <v>32</v>
      </c>
      <c r="J8395" t="s">
        <v>63</v>
      </c>
      <c r="K8395" t="s">
        <v>5052</v>
      </c>
      <c r="L8395" t="s">
        <v>137</v>
      </c>
      <c r="M8395" t="s">
        <v>1102</v>
      </c>
      <c r="N8395" t="s">
        <v>545</v>
      </c>
      <c r="O8395">
        <f t="shared" si="131"/>
        <v>2016</v>
      </c>
    </row>
    <row r="8396" spans="1:15" x14ac:dyDescent="0.3">
      <c r="A8396" t="s">
        <v>9193</v>
      </c>
      <c r="B8396" s="7">
        <v>42705</v>
      </c>
      <c r="C8396" t="s">
        <v>3069</v>
      </c>
      <c r="D8396" t="s">
        <v>830</v>
      </c>
      <c r="E8396">
        <v>901.95</v>
      </c>
      <c r="F8396">
        <v>3</v>
      </c>
      <c r="G8396">
        <v>0</v>
      </c>
      <c r="H8396">
        <v>297.64350000000002</v>
      </c>
      <c r="I8396" t="s">
        <v>44</v>
      </c>
      <c r="J8396" t="s">
        <v>76</v>
      </c>
      <c r="K8396" t="s">
        <v>831</v>
      </c>
      <c r="L8396" t="s">
        <v>137</v>
      </c>
      <c r="M8396" t="s">
        <v>1102</v>
      </c>
      <c r="N8396" t="s">
        <v>545</v>
      </c>
      <c r="O8396">
        <f t="shared" si="131"/>
        <v>2016</v>
      </c>
    </row>
    <row r="8397" spans="1:15" x14ac:dyDescent="0.3">
      <c r="A8397" t="s">
        <v>9193</v>
      </c>
      <c r="B8397" s="7">
        <v>42705</v>
      </c>
      <c r="C8397" t="s">
        <v>3069</v>
      </c>
      <c r="D8397" t="s">
        <v>2109</v>
      </c>
      <c r="E8397">
        <v>366.00900000000001</v>
      </c>
      <c r="F8397">
        <v>3</v>
      </c>
      <c r="G8397">
        <v>0.3</v>
      </c>
      <c r="H8397">
        <v>-47.058300000000003</v>
      </c>
      <c r="I8397" t="s">
        <v>32</v>
      </c>
      <c r="J8397" t="s">
        <v>53</v>
      </c>
      <c r="K8397" t="s">
        <v>2110</v>
      </c>
      <c r="L8397" t="s">
        <v>137</v>
      </c>
      <c r="M8397" t="s">
        <v>1102</v>
      </c>
      <c r="N8397" t="s">
        <v>545</v>
      </c>
      <c r="O8397">
        <f t="shared" si="131"/>
        <v>2016</v>
      </c>
    </row>
    <row r="8398" spans="1:15" x14ac:dyDescent="0.3">
      <c r="A8398" t="s">
        <v>9194</v>
      </c>
      <c r="B8398" s="7">
        <v>41820</v>
      </c>
      <c r="C8398" t="s">
        <v>2769</v>
      </c>
      <c r="D8398" t="s">
        <v>620</v>
      </c>
      <c r="E8398">
        <v>310.68799999999999</v>
      </c>
      <c r="F8398">
        <v>7</v>
      </c>
      <c r="G8398">
        <v>0.2</v>
      </c>
      <c r="H8398">
        <v>108.74079999999999</v>
      </c>
      <c r="I8398" t="s">
        <v>44</v>
      </c>
      <c r="J8398" t="s">
        <v>85</v>
      </c>
      <c r="K8398" t="s">
        <v>621</v>
      </c>
      <c r="L8398" t="s">
        <v>35</v>
      </c>
      <c r="M8398" t="s">
        <v>87</v>
      </c>
      <c r="N8398" t="s">
        <v>466</v>
      </c>
      <c r="O8398">
        <f t="shared" si="131"/>
        <v>2014</v>
      </c>
    </row>
    <row r="8399" spans="1:15" x14ac:dyDescent="0.3">
      <c r="A8399" t="s">
        <v>9195</v>
      </c>
      <c r="B8399" s="7">
        <v>41885</v>
      </c>
      <c r="C8399" t="s">
        <v>2042</v>
      </c>
      <c r="D8399" t="s">
        <v>7430</v>
      </c>
      <c r="E8399">
        <v>7.68</v>
      </c>
      <c r="F8399">
        <v>5</v>
      </c>
      <c r="G8399">
        <v>0.8</v>
      </c>
      <c r="H8399">
        <v>-11.52</v>
      </c>
      <c r="I8399" t="s">
        <v>44</v>
      </c>
      <c r="J8399" t="s">
        <v>73</v>
      </c>
      <c r="K8399" t="s">
        <v>7431</v>
      </c>
      <c r="L8399" t="s">
        <v>99</v>
      </c>
      <c r="M8399" t="s">
        <v>100</v>
      </c>
      <c r="N8399" t="s">
        <v>171</v>
      </c>
      <c r="O8399">
        <f t="shared" si="131"/>
        <v>2014</v>
      </c>
    </row>
    <row r="8400" spans="1:15" x14ac:dyDescent="0.3">
      <c r="A8400" t="s">
        <v>9196</v>
      </c>
      <c r="B8400" s="7">
        <v>43041</v>
      </c>
      <c r="C8400" t="s">
        <v>5523</v>
      </c>
      <c r="D8400" t="s">
        <v>3126</v>
      </c>
      <c r="E8400">
        <v>155.37200000000001</v>
      </c>
      <c r="F8400">
        <v>2</v>
      </c>
      <c r="G8400">
        <v>0.3</v>
      </c>
      <c r="H8400">
        <v>-35.513599999999997</v>
      </c>
      <c r="I8400" t="s">
        <v>32</v>
      </c>
      <c r="J8400" t="s">
        <v>39</v>
      </c>
      <c r="K8400" t="s">
        <v>3127</v>
      </c>
      <c r="L8400" t="s">
        <v>137</v>
      </c>
      <c r="M8400" t="s">
        <v>445</v>
      </c>
      <c r="N8400" t="s">
        <v>290</v>
      </c>
      <c r="O8400">
        <f t="shared" si="131"/>
        <v>2017</v>
      </c>
    </row>
    <row r="8401" spans="1:15" x14ac:dyDescent="0.3">
      <c r="A8401" t="s">
        <v>9197</v>
      </c>
      <c r="B8401" s="7">
        <v>42107</v>
      </c>
      <c r="C8401" t="s">
        <v>3804</v>
      </c>
      <c r="D8401" t="s">
        <v>3588</v>
      </c>
      <c r="E8401">
        <v>10.744</v>
      </c>
      <c r="F8401">
        <v>1</v>
      </c>
      <c r="G8401">
        <v>0.2</v>
      </c>
      <c r="H8401">
        <v>0.80579999999999996</v>
      </c>
      <c r="I8401" t="s">
        <v>44</v>
      </c>
      <c r="J8401" t="s">
        <v>58</v>
      </c>
      <c r="K8401" t="s">
        <v>3589</v>
      </c>
      <c r="L8401" t="s">
        <v>47</v>
      </c>
      <c r="M8401" t="s">
        <v>281</v>
      </c>
      <c r="N8401" t="s">
        <v>3470</v>
      </c>
      <c r="O8401">
        <f t="shared" si="131"/>
        <v>2015</v>
      </c>
    </row>
    <row r="8402" spans="1:15" x14ac:dyDescent="0.3">
      <c r="A8402" t="s">
        <v>9198</v>
      </c>
      <c r="B8402" s="7">
        <v>42343</v>
      </c>
      <c r="C8402" t="s">
        <v>5026</v>
      </c>
      <c r="D8402" t="s">
        <v>3147</v>
      </c>
      <c r="E8402">
        <v>232.4</v>
      </c>
      <c r="F8402">
        <v>5</v>
      </c>
      <c r="G8402">
        <v>0.2</v>
      </c>
      <c r="H8402">
        <v>78.435000000000002</v>
      </c>
      <c r="I8402" t="s">
        <v>44</v>
      </c>
      <c r="J8402" t="s">
        <v>73</v>
      </c>
      <c r="K8402" t="s">
        <v>3148</v>
      </c>
      <c r="L8402" t="s">
        <v>137</v>
      </c>
      <c r="M8402" t="s">
        <v>243</v>
      </c>
      <c r="N8402" t="s">
        <v>244</v>
      </c>
      <c r="O8402">
        <f t="shared" si="131"/>
        <v>2015</v>
      </c>
    </row>
    <row r="8403" spans="1:15" x14ac:dyDescent="0.3">
      <c r="A8403" t="s">
        <v>9198</v>
      </c>
      <c r="B8403" s="7">
        <v>42343</v>
      </c>
      <c r="C8403" t="s">
        <v>5026</v>
      </c>
      <c r="D8403" t="s">
        <v>5876</v>
      </c>
      <c r="E8403">
        <v>164.64599999999999</v>
      </c>
      <c r="F8403">
        <v>3</v>
      </c>
      <c r="G8403">
        <v>0.1</v>
      </c>
      <c r="H8403">
        <v>12.8058</v>
      </c>
      <c r="I8403" t="s">
        <v>32</v>
      </c>
      <c r="J8403" t="s">
        <v>39</v>
      </c>
      <c r="K8403" t="s">
        <v>5877</v>
      </c>
      <c r="L8403" t="s">
        <v>137</v>
      </c>
      <c r="M8403" t="s">
        <v>243</v>
      </c>
      <c r="N8403" t="s">
        <v>244</v>
      </c>
      <c r="O8403">
        <f t="shared" si="131"/>
        <v>2015</v>
      </c>
    </row>
    <row r="8404" spans="1:15" x14ac:dyDescent="0.3">
      <c r="A8404" t="s">
        <v>9198</v>
      </c>
      <c r="B8404" s="7">
        <v>42343</v>
      </c>
      <c r="C8404" t="s">
        <v>5026</v>
      </c>
      <c r="D8404" t="s">
        <v>2588</v>
      </c>
      <c r="E8404">
        <v>22.68</v>
      </c>
      <c r="F8404">
        <v>2</v>
      </c>
      <c r="G8404">
        <v>0</v>
      </c>
      <c r="H8404">
        <v>11.113200000000001</v>
      </c>
      <c r="I8404" t="s">
        <v>44</v>
      </c>
      <c r="J8404" t="s">
        <v>85</v>
      </c>
      <c r="K8404" t="s">
        <v>2589</v>
      </c>
      <c r="L8404" t="s">
        <v>137</v>
      </c>
      <c r="M8404" t="s">
        <v>243</v>
      </c>
      <c r="N8404" t="s">
        <v>244</v>
      </c>
      <c r="O8404">
        <f t="shared" si="131"/>
        <v>2015</v>
      </c>
    </row>
    <row r="8405" spans="1:15" x14ac:dyDescent="0.3">
      <c r="A8405" t="s">
        <v>9199</v>
      </c>
      <c r="B8405" s="7">
        <v>42401</v>
      </c>
      <c r="C8405" t="s">
        <v>3103</v>
      </c>
      <c r="D8405" t="s">
        <v>562</v>
      </c>
      <c r="E8405">
        <v>105.52</v>
      </c>
      <c r="F8405">
        <v>4</v>
      </c>
      <c r="G8405">
        <v>0</v>
      </c>
      <c r="H8405">
        <v>48.539200000000001</v>
      </c>
      <c r="I8405" t="s">
        <v>44</v>
      </c>
      <c r="J8405" t="s">
        <v>85</v>
      </c>
      <c r="K8405" t="s">
        <v>563</v>
      </c>
      <c r="L8405" t="s">
        <v>47</v>
      </c>
      <c r="M8405" t="s">
        <v>48</v>
      </c>
      <c r="N8405" t="s">
        <v>49</v>
      </c>
      <c r="O8405">
        <f t="shared" si="131"/>
        <v>2016</v>
      </c>
    </row>
    <row r="8406" spans="1:15" x14ac:dyDescent="0.3">
      <c r="A8406" t="s">
        <v>9200</v>
      </c>
      <c r="B8406" s="7">
        <v>42924</v>
      </c>
      <c r="C8406" t="s">
        <v>9064</v>
      </c>
      <c r="D8406" t="s">
        <v>5566</v>
      </c>
      <c r="E8406">
        <v>83.92</v>
      </c>
      <c r="F8406">
        <v>4</v>
      </c>
      <c r="G8406">
        <v>0</v>
      </c>
      <c r="H8406">
        <v>5.8743999999999996</v>
      </c>
      <c r="I8406" t="s">
        <v>32</v>
      </c>
      <c r="J8406" t="s">
        <v>63</v>
      </c>
      <c r="K8406" t="s">
        <v>5567</v>
      </c>
      <c r="L8406" t="s">
        <v>137</v>
      </c>
      <c r="M8406" t="s">
        <v>222</v>
      </c>
      <c r="N8406" t="s">
        <v>540</v>
      </c>
      <c r="O8406">
        <f t="shared" si="131"/>
        <v>2017</v>
      </c>
    </row>
    <row r="8407" spans="1:15" x14ac:dyDescent="0.3">
      <c r="A8407" t="s">
        <v>9200</v>
      </c>
      <c r="B8407" s="7">
        <v>42924</v>
      </c>
      <c r="C8407" t="s">
        <v>9064</v>
      </c>
      <c r="D8407" t="s">
        <v>2476</v>
      </c>
      <c r="E8407">
        <v>141.9</v>
      </c>
      <c r="F8407">
        <v>5</v>
      </c>
      <c r="G8407">
        <v>0</v>
      </c>
      <c r="H8407">
        <v>58.179000000000002</v>
      </c>
      <c r="I8407" t="s">
        <v>69</v>
      </c>
      <c r="J8407" t="s">
        <v>148</v>
      </c>
      <c r="K8407" t="s">
        <v>2477</v>
      </c>
      <c r="L8407" t="s">
        <v>137</v>
      </c>
      <c r="M8407" t="s">
        <v>222</v>
      </c>
      <c r="N8407" t="s">
        <v>540</v>
      </c>
      <c r="O8407">
        <f t="shared" si="131"/>
        <v>2017</v>
      </c>
    </row>
    <row r="8408" spans="1:15" x14ac:dyDescent="0.3">
      <c r="A8408" t="s">
        <v>9200</v>
      </c>
      <c r="B8408" s="7">
        <v>42924</v>
      </c>
      <c r="C8408" t="s">
        <v>9064</v>
      </c>
      <c r="D8408" t="s">
        <v>8307</v>
      </c>
      <c r="E8408">
        <v>39.979999999999997</v>
      </c>
      <c r="F8408">
        <v>2</v>
      </c>
      <c r="G8408">
        <v>0</v>
      </c>
      <c r="H8408">
        <v>9.1953999999999994</v>
      </c>
      <c r="I8408" t="s">
        <v>32</v>
      </c>
      <c r="J8408" t="s">
        <v>63</v>
      </c>
      <c r="K8408" t="s">
        <v>8308</v>
      </c>
      <c r="L8408" t="s">
        <v>137</v>
      </c>
      <c r="M8408" t="s">
        <v>222</v>
      </c>
      <c r="N8408" t="s">
        <v>540</v>
      </c>
      <c r="O8408">
        <f t="shared" si="131"/>
        <v>2017</v>
      </c>
    </row>
    <row r="8409" spans="1:15" x14ac:dyDescent="0.3">
      <c r="A8409" t="s">
        <v>9200</v>
      </c>
      <c r="B8409" s="7">
        <v>42924</v>
      </c>
      <c r="C8409" t="s">
        <v>9064</v>
      </c>
      <c r="D8409" t="s">
        <v>3567</v>
      </c>
      <c r="E8409">
        <v>28.91</v>
      </c>
      <c r="F8409">
        <v>7</v>
      </c>
      <c r="G8409">
        <v>0</v>
      </c>
      <c r="H8409">
        <v>8.673</v>
      </c>
      <c r="I8409" t="s">
        <v>44</v>
      </c>
      <c r="J8409" t="s">
        <v>66</v>
      </c>
      <c r="K8409" t="s">
        <v>3568</v>
      </c>
      <c r="L8409" t="s">
        <v>137</v>
      </c>
      <c r="M8409" t="s">
        <v>222</v>
      </c>
      <c r="N8409" t="s">
        <v>540</v>
      </c>
      <c r="O8409">
        <f t="shared" si="131"/>
        <v>2017</v>
      </c>
    </row>
    <row r="8410" spans="1:15" x14ac:dyDescent="0.3">
      <c r="A8410" t="s">
        <v>9200</v>
      </c>
      <c r="B8410" s="7">
        <v>42924</v>
      </c>
      <c r="C8410" t="s">
        <v>9064</v>
      </c>
      <c r="D8410" t="s">
        <v>7567</v>
      </c>
      <c r="E8410">
        <v>174.95</v>
      </c>
      <c r="F8410">
        <v>5</v>
      </c>
      <c r="G8410">
        <v>0</v>
      </c>
      <c r="H8410">
        <v>45.487000000000002</v>
      </c>
      <c r="I8410" t="s">
        <v>44</v>
      </c>
      <c r="J8410" t="s">
        <v>66</v>
      </c>
      <c r="K8410" t="s">
        <v>7568</v>
      </c>
      <c r="L8410" t="s">
        <v>137</v>
      </c>
      <c r="M8410" t="s">
        <v>222</v>
      </c>
      <c r="N8410" t="s">
        <v>540</v>
      </c>
      <c r="O8410">
        <f t="shared" si="131"/>
        <v>2017</v>
      </c>
    </row>
    <row r="8411" spans="1:15" x14ac:dyDescent="0.3">
      <c r="A8411" t="s">
        <v>9201</v>
      </c>
      <c r="B8411" s="7">
        <v>42349</v>
      </c>
      <c r="C8411" t="s">
        <v>640</v>
      </c>
      <c r="D8411" t="s">
        <v>2248</v>
      </c>
      <c r="E8411">
        <v>110.52800000000001</v>
      </c>
      <c r="F8411">
        <v>4</v>
      </c>
      <c r="G8411">
        <v>0.2</v>
      </c>
      <c r="H8411">
        <v>38.684800000000003</v>
      </c>
      <c r="I8411" t="s">
        <v>44</v>
      </c>
      <c r="J8411" t="s">
        <v>73</v>
      </c>
      <c r="K8411" t="s">
        <v>2249</v>
      </c>
      <c r="L8411" t="s">
        <v>47</v>
      </c>
      <c r="M8411" t="s">
        <v>48</v>
      </c>
      <c r="N8411" t="s">
        <v>4333</v>
      </c>
      <c r="O8411">
        <f t="shared" si="131"/>
        <v>2015</v>
      </c>
    </row>
    <row r="8412" spans="1:15" x14ac:dyDescent="0.3">
      <c r="A8412" t="s">
        <v>9202</v>
      </c>
      <c r="B8412" s="7">
        <v>42689</v>
      </c>
      <c r="C8412" t="s">
        <v>205</v>
      </c>
      <c r="D8412" t="s">
        <v>455</v>
      </c>
      <c r="E8412">
        <v>630.024</v>
      </c>
      <c r="F8412">
        <v>4</v>
      </c>
      <c r="G8412">
        <v>0.4</v>
      </c>
      <c r="H8412">
        <v>-199.5076</v>
      </c>
      <c r="I8412" t="s">
        <v>32</v>
      </c>
      <c r="J8412" t="s">
        <v>53</v>
      </c>
      <c r="K8412" t="s">
        <v>456</v>
      </c>
      <c r="L8412" t="s">
        <v>35</v>
      </c>
      <c r="M8412" t="s">
        <v>87</v>
      </c>
      <c r="N8412" t="s">
        <v>1956</v>
      </c>
      <c r="O8412">
        <f t="shared" si="131"/>
        <v>2016</v>
      </c>
    </row>
    <row r="8413" spans="1:15" x14ac:dyDescent="0.3">
      <c r="A8413" t="s">
        <v>9203</v>
      </c>
      <c r="B8413" s="7">
        <v>42499</v>
      </c>
      <c r="C8413" t="s">
        <v>3804</v>
      </c>
      <c r="D8413" t="s">
        <v>682</v>
      </c>
      <c r="E8413">
        <v>27.86</v>
      </c>
      <c r="F8413">
        <v>7</v>
      </c>
      <c r="G8413">
        <v>0</v>
      </c>
      <c r="H8413">
        <v>9.1937999999999995</v>
      </c>
      <c r="I8413" t="s">
        <v>44</v>
      </c>
      <c r="J8413" t="s">
        <v>66</v>
      </c>
      <c r="K8413" t="s">
        <v>683</v>
      </c>
      <c r="L8413" t="s">
        <v>35</v>
      </c>
      <c r="M8413" t="s">
        <v>289</v>
      </c>
      <c r="N8413" t="s">
        <v>1744</v>
      </c>
      <c r="O8413">
        <f t="shared" si="131"/>
        <v>2016</v>
      </c>
    </row>
    <row r="8414" spans="1:15" x14ac:dyDescent="0.3">
      <c r="A8414" t="s">
        <v>9204</v>
      </c>
      <c r="B8414" s="7">
        <v>42804</v>
      </c>
      <c r="C8414" t="s">
        <v>1508</v>
      </c>
      <c r="D8414" t="s">
        <v>2061</v>
      </c>
      <c r="E8414">
        <v>933.40800000000002</v>
      </c>
      <c r="F8414">
        <v>4</v>
      </c>
      <c r="G8414">
        <v>0.3</v>
      </c>
      <c r="H8414">
        <v>-173.34719999999999</v>
      </c>
      <c r="I8414" t="s">
        <v>32</v>
      </c>
      <c r="J8414" t="s">
        <v>53</v>
      </c>
      <c r="K8414" t="s">
        <v>2062</v>
      </c>
      <c r="L8414" t="s">
        <v>99</v>
      </c>
      <c r="M8414" t="s">
        <v>100</v>
      </c>
      <c r="N8414" t="s">
        <v>722</v>
      </c>
      <c r="O8414">
        <f t="shared" si="131"/>
        <v>2017</v>
      </c>
    </row>
    <row r="8415" spans="1:15" x14ac:dyDescent="0.3">
      <c r="A8415" t="s">
        <v>9205</v>
      </c>
      <c r="B8415" s="7">
        <v>42721</v>
      </c>
      <c r="C8415" t="s">
        <v>2483</v>
      </c>
      <c r="D8415" t="s">
        <v>4228</v>
      </c>
      <c r="E8415">
        <v>51.84</v>
      </c>
      <c r="F8415">
        <v>10</v>
      </c>
      <c r="G8415">
        <v>0.2</v>
      </c>
      <c r="H8415">
        <v>18.143999999999998</v>
      </c>
      <c r="I8415" t="s">
        <v>44</v>
      </c>
      <c r="J8415" t="s">
        <v>85</v>
      </c>
      <c r="K8415" t="s">
        <v>4229</v>
      </c>
      <c r="L8415" t="s">
        <v>99</v>
      </c>
      <c r="M8415" t="s">
        <v>100</v>
      </c>
      <c r="N8415" t="s">
        <v>1001</v>
      </c>
      <c r="O8415">
        <f t="shared" si="131"/>
        <v>2016</v>
      </c>
    </row>
    <row r="8416" spans="1:15" x14ac:dyDescent="0.3">
      <c r="A8416" t="s">
        <v>9205</v>
      </c>
      <c r="B8416" s="7">
        <v>42721</v>
      </c>
      <c r="C8416" t="s">
        <v>2483</v>
      </c>
      <c r="D8416" t="s">
        <v>6387</v>
      </c>
      <c r="E8416">
        <v>165.6</v>
      </c>
      <c r="F8416">
        <v>3</v>
      </c>
      <c r="G8416">
        <v>0.2</v>
      </c>
      <c r="H8416">
        <v>-6.21</v>
      </c>
      <c r="I8416" t="s">
        <v>69</v>
      </c>
      <c r="J8416" t="s">
        <v>148</v>
      </c>
      <c r="K8416" t="s">
        <v>6388</v>
      </c>
      <c r="L8416" t="s">
        <v>99</v>
      </c>
      <c r="M8416" t="s">
        <v>100</v>
      </c>
      <c r="N8416" t="s">
        <v>1001</v>
      </c>
      <c r="O8416">
        <f t="shared" si="131"/>
        <v>2016</v>
      </c>
    </row>
    <row r="8417" spans="1:15" x14ac:dyDescent="0.3">
      <c r="A8417" t="s">
        <v>9206</v>
      </c>
      <c r="B8417" s="7">
        <v>42831</v>
      </c>
      <c r="C8417" t="s">
        <v>3948</v>
      </c>
      <c r="D8417" t="s">
        <v>932</v>
      </c>
      <c r="E8417">
        <v>106.32</v>
      </c>
      <c r="F8417">
        <v>3</v>
      </c>
      <c r="G8417">
        <v>0</v>
      </c>
      <c r="H8417">
        <v>49.970399999999998</v>
      </c>
      <c r="I8417" t="s">
        <v>44</v>
      </c>
      <c r="J8417" t="s">
        <v>85</v>
      </c>
      <c r="K8417" t="s">
        <v>170</v>
      </c>
      <c r="L8417" t="s">
        <v>99</v>
      </c>
      <c r="M8417" t="s">
        <v>437</v>
      </c>
      <c r="N8417" t="s">
        <v>4584</v>
      </c>
      <c r="O8417">
        <f t="shared" si="131"/>
        <v>2017</v>
      </c>
    </row>
    <row r="8418" spans="1:15" x14ac:dyDescent="0.3">
      <c r="A8418" t="s">
        <v>9207</v>
      </c>
      <c r="B8418" s="7">
        <v>42864</v>
      </c>
      <c r="C8418" t="s">
        <v>5768</v>
      </c>
      <c r="D8418" t="s">
        <v>2766</v>
      </c>
      <c r="E8418">
        <v>147.91999999999999</v>
      </c>
      <c r="F8418">
        <v>5</v>
      </c>
      <c r="G8418">
        <v>0.2</v>
      </c>
      <c r="H8418">
        <v>46.225000000000001</v>
      </c>
      <c r="I8418" t="s">
        <v>44</v>
      </c>
      <c r="J8418" t="s">
        <v>73</v>
      </c>
      <c r="K8418" t="s">
        <v>2767</v>
      </c>
      <c r="L8418" t="s">
        <v>47</v>
      </c>
      <c r="M8418" t="s">
        <v>93</v>
      </c>
      <c r="N8418" t="s">
        <v>94</v>
      </c>
      <c r="O8418">
        <f t="shared" si="131"/>
        <v>2017</v>
      </c>
    </row>
    <row r="8419" spans="1:15" x14ac:dyDescent="0.3">
      <c r="A8419" t="s">
        <v>9207</v>
      </c>
      <c r="B8419" s="7">
        <v>42864</v>
      </c>
      <c r="C8419" t="s">
        <v>5768</v>
      </c>
      <c r="D8419" t="s">
        <v>249</v>
      </c>
      <c r="E8419">
        <v>104.28</v>
      </c>
      <c r="F8419">
        <v>3</v>
      </c>
      <c r="G8419">
        <v>0</v>
      </c>
      <c r="H8419">
        <v>26.07</v>
      </c>
      <c r="I8419" t="s">
        <v>44</v>
      </c>
      <c r="J8419" t="s">
        <v>58</v>
      </c>
      <c r="K8419" t="s">
        <v>250</v>
      </c>
      <c r="L8419" t="s">
        <v>47</v>
      </c>
      <c r="M8419" t="s">
        <v>93</v>
      </c>
      <c r="N8419" t="s">
        <v>94</v>
      </c>
      <c r="O8419">
        <f t="shared" si="131"/>
        <v>2017</v>
      </c>
    </row>
    <row r="8420" spans="1:15" x14ac:dyDescent="0.3">
      <c r="A8420" t="s">
        <v>9207</v>
      </c>
      <c r="B8420" s="7">
        <v>42864</v>
      </c>
      <c r="C8420" t="s">
        <v>5768</v>
      </c>
      <c r="D8420" t="s">
        <v>2534</v>
      </c>
      <c r="E8420">
        <v>286.85000000000002</v>
      </c>
      <c r="F8420">
        <v>1</v>
      </c>
      <c r="G8420">
        <v>0</v>
      </c>
      <c r="H8420">
        <v>63.106999999999999</v>
      </c>
      <c r="I8420" t="s">
        <v>32</v>
      </c>
      <c r="J8420" t="s">
        <v>53</v>
      </c>
      <c r="K8420" t="s">
        <v>2535</v>
      </c>
      <c r="L8420" t="s">
        <v>47</v>
      </c>
      <c r="M8420" t="s">
        <v>93</v>
      </c>
      <c r="N8420" t="s">
        <v>94</v>
      </c>
      <c r="O8420">
        <f t="shared" si="131"/>
        <v>2017</v>
      </c>
    </row>
    <row r="8421" spans="1:15" x14ac:dyDescent="0.3">
      <c r="A8421" t="s">
        <v>9207</v>
      </c>
      <c r="B8421" s="7">
        <v>42864</v>
      </c>
      <c r="C8421" t="s">
        <v>5768</v>
      </c>
      <c r="D8421" t="s">
        <v>7727</v>
      </c>
      <c r="E8421">
        <v>66.959999999999994</v>
      </c>
      <c r="F8421">
        <v>4</v>
      </c>
      <c r="G8421">
        <v>0</v>
      </c>
      <c r="H8421">
        <v>2.6783999999999999</v>
      </c>
      <c r="I8421" t="s">
        <v>44</v>
      </c>
      <c r="J8421" t="s">
        <v>58</v>
      </c>
      <c r="K8421" t="s">
        <v>7728</v>
      </c>
      <c r="L8421" t="s">
        <v>47</v>
      </c>
      <c r="M8421" t="s">
        <v>93</v>
      </c>
      <c r="N8421" t="s">
        <v>94</v>
      </c>
      <c r="O8421">
        <f t="shared" si="131"/>
        <v>2017</v>
      </c>
    </row>
    <row r="8422" spans="1:15" x14ac:dyDescent="0.3">
      <c r="A8422" t="s">
        <v>9207</v>
      </c>
      <c r="B8422" s="7">
        <v>42864</v>
      </c>
      <c r="C8422" t="s">
        <v>5768</v>
      </c>
      <c r="D8422" t="s">
        <v>4852</v>
      </c>
      <c r="E8422">
        <v>199.98</v>
      </c>
      <c r="F8422">
        <v>2</v>
      </c>
      <c r="G8422">
        <v>0</v>
      </c>
      <c r="H8422">
        <v>87.991200000000006</v>
      </c>
      <c r="I8422" t="s">
        <v>69</v>
      </c>
      <c r="J8422" t="s">
        <v>148</v>
      </c>
      <c r="K8422" t="s">
        <v>4853</v>
      </c>
      <c r="L8422" t="s">
        <v>47</v>
      </c>
      <c r="M8422" t="s">
        <v>93</v>
      </c>
      <c r="N8422" t="s">
        <v>94</v>
      </c>
      <c r="O8422">
        <f t="shared" si="131"/>
        <v>2017</v>
      </c>
    </row>
    <row r="8423" spans="1:15" x14ac:dyDescent="0.3">
      <c r="A8423" t="s">
        <v>9208</v>
      </c>
      <c r="B8423" s="7">
        <v>43020</v>
      </c>
      <c r="C8423" t="s">
        <v>573</v>
      </c>
      <c r="D8423" t="s">
        <v>220</v>
      </c>
      <c r="E8423">
        <v>45</v>
      </c>
      <c r="F8423">
        <v>3</v>
      </c>
      <c r="G8423">
        <v>0</v>
      </c>
      <c r="H8423">
        <v>4.95</v>
      </c>
      <c r="I8423" t="s">
        <v>69</v>
      </c>
      <c r="J8423" t="s">
        <v>148</v>
      </c>
      <c r="K8423" t="s">
        <v>221</v>
      </c>
      <c r="L8423" t="s">
        <v>137</v>
      </c>
      <c r="M8423" t="s">
        <v>698</v>
      </c>
      <c r="N8423" t="s">
        <v>994</v>
      </c>
      <c r="O8423">
        <f t="shared" si="131"/>
        <v>2017</v>
      </c>
    </row>
    <row r="8424" spans="1:15" x14ac:dyDescent="0.3">
      <c r="A8424" t="s">
        <v>9208</v>
      </c>
      <c r="B8424" s="7">
        <v>43020</v>
      </c>
      <c r="C8424" t="s">
        <v>573</v>
      </c>
      <c r="D8424" t="s">
        <v>443</v>
      </c>
      <c r="E8424">
        <v>17.899999999999999</v>
      </c>
      <c r="F8424">
        <v>5</v>
      </c>
      <c r="G8424">
        <v>0</v>
      </c>
      <c r="H8424">
        <v>8.7710000000000008</v>
      </c>
      <c r="I8424" t="s">
        <v>44</v>
      </c>
      <c r="J8424" t="s">
        <v>241</v>
      </c>
      <c r="K8424" t="s">
        <v>444</v>
      </c>
      <c r="L8424" t="s">
        <v>137</v>
      </c>
      <c r="M8424" t="s">
        <v>698</v>
      </c>
      <c r="N8424" t="s">
        <v>994</v>
      </c>
      <c r="O8424">
        <f t="shared" si="131"/>
        <v>2017</v>
      </c>
    </row>
    <row r="8425" spans="1:15" x14ac:dyDescent="0.3">
      <c r="A8425" t="s">
        <v>9208</v>
      </c>
      <c r="B8425" s="7">
        <v>43020</v>
      </c>
      <c r="C8425" t="s">
        <v>573</v>
      </c>
      <c r="D8425" t="s">
        <v>6671</v>
      </c>
      <c r="E8425">
        <v>40.479999999999997</v>
      </c>
      <c r="F8425">
        <v>2</v>
      </c>
      <c r="G8425">
        <v>0</v>
      </c>
      <c r="H8425">
        <v>17.406400000000001</v>
      </c>
      <c r="I8425" t="s">
        <v>32</v>
      </c>
      <c r="J8425" t="s">
        <v>63</v>
      </c>
      <c r="K8425" t="s">
        <v>6672</v>
      </c>
      <c r="L8425" t="s">
        <v>137</v>
      </c>
      <c r="M8425" t="s">
        <v>698</v>
      </c>
      <c r="N8425" t="s">
        <v>994</v>
      </c>
      <c r="O8425">
        <f t="shared" si="131"/>
        <v>2017</v>
      </c>
    </row>
    <row r="8426" spans="1:15" x14ac:dyDescent="0.3">
      <c r="A8426" t="s">
        <v>9208</v>
      </c>
      <c r="B8426" s="7">
        <v>43020</v>
      </c>
      <c r="C8426" t="s">
        <v>573</v>
      </c>
      <c r="D8426" t="s">
        <v>5126</v>
      </c>
      <c r="E8426">
        <v>2154.9</v>
      </c>
      <c r="F8426">
        <v>5</v>
      </c>
      <c r="G8426">
        <v>0</v>
      </c>
      <c r="H8426">
        <v>129.29400000000001</v>
      </c>
      <c r="I8426" t="s">
        <v>32</v>
      </c>
      <c r="J8426" t="s">
        <v>33</v>
      </c>
      <c r="K8426" t="s">
        <v>5127</v>
      </c>
      <c r="L8426" t="s">
        <v>137</v>
      </c>
      <c r="M8426" t="s">
        <v>698</v>
      </c>
      <c r="N8426" t="s">
        <v>994</v>
      </c>
      <c r="O8426">
        <f t="shared" si="131"/>
        <v>2017</v>
      </c>
    </row>
    <row r="8427" spans="1:15" x14ac:dyDescent="0.3">
      <c r="A8427" t="s">
        <v>9209</v>
      </c>
      <c r="B8427" s="7">
        <v>42610</v>
      </c>
      <c r="C8427" t="s">
        <v>3641</v>
      </c>
      <c r="D8427" t="s">
        <v>7430</v>
      </c>
      <c r="E8427">
        <v>18.431999999999999</v>
      </c>
      <c r="F8427">
        <v>8</v>
      </c>
      <c r="G8427">
        <v>0.7</v>
      </c>
      <c r="H8427">
        <v>-12.288</v>
      </c>
      <c r="I8427" t="s">
        <v>44</v>
      </c>
      <c r="J8427" t="s">
        <v>73</v>
      </c>
      <c r="K8427" t="s">
        <v>7431</v>
      </c>
      <c r="L8427" t="s">
        <v>137</v>
      </c>
      <c r="M8427" t="s">
        <v>445</v>
      </c>
      <c r="N8427" t="s">
        <v>891</v>
      </c>
      <c r="O8427">
        <f t="shared" si="131"/>
        <v>2016</v>
      </c>
    </row>
    <row r="8428" spans="1:15" x14ac:dyDescent="0.3">
      <c r="A8428" t="s">
        <v>9210</v>
      </c>
      <c r="B8428" s="7">
        <v>42279</v>
      </c>
      <c r="C8428" t="s">
        <v>1917</v>
      </c>
      <c r="D8428" t="s">
        <v>9171</v>
      </c>
      <c r="E8428">
        <v>10.944000000000001</v>
      </c>
      <c r="F8428">
        <v>2</v>
      </c>
      <c r="G8428">
        <v>0.2</v>
      </c>
      <c r="H8428">
        <v>0.95760000000000001</v>
      </c>
      <c r="I8428" t="s">
        <v>44</v>
      </c>
      <c r="J8428" t="s">
        <v>515</v>
      </c>
      <c r="K8428" t="s">
        <v>9172</v>
      </c>
      <c r="L8428" t="s">
        <v>47</v>
      </c>
      <c r="M8428" t="s">
        <v>409</v>
      </c>
      <c r="N8428" t="s">
        <v>6259</v>
      </c>
      <c r="O8428">
        <f t="shared" si="131"/>
        <v>2015</v>
      </c>
    </row>
    <row r="8429" spans="1:15" x14ac:dyDescent="0.3">
      <c r="A8429" t="s">
        <v>9211</v>
      </c>
      <c r="B8429" s="7">
        <v>43062</v>
      </c>
      <c r="C8429" t="s">
        <v>3117</v>
      </c>
      <c r="D8429" t="s">
        <v>1651</v>
      </c>
      <c r="E8429">
        <v>4.3600000000000003</v>
      </c>
      <c r="F8429">
        <v>2</v>
      </c>
      <c r="G8429">
        <v>0</v>
      </c>
      <c r="H8429">
        <v>0.1744</v>
      </c>
      <c r="I8429" t="s">
        <v>44</v>
      </c>
      <c r="J8429" t="s">
        <v>515</v>
      </c>
      <c r="K8429" t="s">
        <v>1148</v>
      </c>
      <c r="L8429" t="s">
        <v>99</v>
      </c>
      <c r="M8429" t="s">
        <v>216</v>
      </c>
      <c r="N8429" t="s">
        <v>505</v>
      </c>
      <c r="O8429">
        <f t="shared" si="131"/>
        <v>2017</v>
      </c>
    </row>
    <row r="8430" spans="1:15" x14ac:dyDescent="0.3">
      <c r="A8430" t="s">
        <v>9212</v>
      </c>
      <c r="B8430" s="7">
        <v>43051</v>
      </c>
      <c r="C8430" t="s">
        <v>1048</v>
      </c>
      <c r="D8430" t="s">
        <v>5232</v>
      </c>
      <c r="E8430">
        <v>62.351999999999997</v>
      </c>
      <c r="F8430">
        <v>6</v>
      </c>
      <c r="G8430">
        <v>0.2</v>
      </c>
      <c r="H8430">
        <v>-10.9116</v>
      </c>
      <c r="I8430" t="s">
        <v>69</v>
      </c>
      <c r="J8430" t="s">
        <v>148</v>
      </c>
      <c r="K8430" t="s">
        <v>5233</v>
      </c>
      <c r="L8430" t="s">
        <v>47</v>
      </c>
      <c r="M8430" t="s">
        <v>281</v>
      </c>
      <c r="N8430" t="s">
        <v>3590</v>
      </c>
      <c r="O8430">
        <f t="shared" si="131"/>
        <v>2017</v>
      </c>
    </row>
    <row r="8431" spans="1:15" x14ac:dyDescent="0.3">
      <c r="A8431" t="s">
        <v>9213</v>
      </c>
      <c r="B8431" s="7">
        <v>42723</v>
      </c>
      <c r="C8431" t="s">
        <v>434</v>
      </c>
      <c r="D8431" t="s">
        <v>6270</v>
      </c>
      <c r="E8431">
        <v>303.92</v>
      </c>
      <c r="F8431">
        <v>5</v>
      </c>
      <c r="G8431">
        <v>0.2</v>
      </c>
      <c r="H8431">
        <v>-30.391999999999999</v>
      </c>
      <c r="I8431" t="s">
        <v>32</v>
      </c>
      <c r="J8431" t="s">
        <v>63</v>
      </c>
      <c r="K8431" t="s">
        <v>6271</v>
      </c>
      <c r="L8431" t="s">
        <v>137</v>
      </c>
      <c r="M8431" t="s">
        <v>138</v>
      </c>
      <c r="N8431" t="s">
        <v>4216</v>
      </c>
      <c r="O8431">
        <f t="shared" si="131"/>
        <v>2016</v>
      </c>
    </row>
    <row r="8432" spans="1:15" x14ac:dyDescent="0.3">
      <c r="A8432" t="s">
        <v>9214</v>
      </c>
      <c r="B8432" s="7">
        <v>41728</v>
      </c>
      <c r="C8432" t="s">
        <v>2907</v>
      </c>
      <c r="D8432" t="s">
        <v>1905</v>
      </c>
      <c r="E8432">
        <v>129.30000000000001</v>
      </c>
      <c r="F8432">
        <v>2</v>
      </c>
      <c r="G8432">
        <v>0</v>
      </c>
      <c r="H8432">
        <v>6.4649999999999999</v>
      </c>
      <c r="I8432" t="s">
        <v>44</v>
      </c>
      <c r="J8432" t="s">
        <v>58</v>
      </c>
      <c r="K8432" t="s">
        <v>1906</v>
      </c>
      <c r="L8432" t="s">
        <v>99</v>
      </c>
      <c r="M8432" t="s">
        <v>208</v>
      </c>
      <c r="N8432" t="s">
        <v>5440</v>
      </c>
      <c r="O8432">
        <f t="shared" si="131"/>
        <v>2014</v>
      </c>
    </row>
    <row r="8433" spans="1:15" x14ac:dyDescent="0.3">
      <c r="A8433" t="s">
        <v>9215</v>
      </c>
      <c r="B8433" s="7">
        <v>43047</v>
      </c>
      <c r="C8433" t="s">
        <v>5071</v>
      </c>
      <c r="D8433" t="s">
        <v>3093</v>
      </c>
      <c r="E8433">
        <v>274.2</v>
      </c>
      <c r="F8433">
        <v>10</v>
      </c>
      <c r="G8433">
        <v>0</v>
      </c>
      <c r="H8433">
        <v>112.422</v>
      </c>
      <c r="I8433" t="s">
        <v>32</v>
      </c>
      <c r="J8433" t="s">
        <v>63</v>
      </c>
      <c r="K8433" t="s">
        <v>3094</v>
      </c>
      <c r="L8433" t="s">
        <v>137</v>
      </c>
      <c r="M8433" t="s">
        <v>2405</v>
      </c>
      <c r="N8433" t="s">
        <v>3961</v>
      </c>
      <c r="O8433">
        <f t="shared" si="131"/>
        <v>2017</v>
      </c>
    </row>
    <row r="8434" spans="1:15" x14ac:dyDescent="0.3">
      <c r="A8434" t="s">
        <v>9216</v>
      </c>
      <c r="B8434" s="7">
        <v>41896</v>
      </c>
      <c r="C8434" t="s">
        <v>4761</v>
      </c>
      <c r="D8434" t="s">
        <v>3342</v>
      </c>
      <c r="E8434">
        <v>6.048</v>
      </c>
      <c r="F8434">
        <v>4</v>
      </c>
      <c r="G8434">
        <v>0.2</v>
      </c>
      <c r="H8434">
        <v>-1.3608</v>
      </c>
      <c r="I8434" t="s">
        <v>44</v>
      </c>
      <c r="J8434" t="s">
        <v>241</v>
      </c>
      <c r="K8434" t="s">
        <v>3343</v>
      </c>
      <c r="L8434" t="s">
        <v>99</v>
      </c>
      <c r="M8434" t="s">
        <v>100</v>
      </c>
      <c r="N8434" t="s">
        <v>5300</v>
      </c>
      <c r="O8434">
        <f t="shared" si="131"/>
        <v>2014</v>
      </c>
    </row>
    <row r="8435" spans="1:15" x14ac:dyDescent="0.3">
      <c r="A8435" t="s">
        <v>9216</v>
      </c>
      <c r="B8435" s="7">
        <v>41896</v>
      </c>
      <c r="C8435" t="s">
        <v>4761</v>
      </c>
      <c r="D8435" t="s">
        <v>5869</v>
      </c>
      <c r="E8435">
        <v>6.8479999999999999</v>
      </c>
      <c r="F8435">
        <v>2</v>
      </c>
      <c r="G8435">
        <v>0.2</v>
      </c>
      <c r="H8435">
        <v>2.14</v>
      </c>
      <c r="I8435" t="s">
        <v>44</v>
      </c>
      <c r="J8435" t="s">
        <v>85</v>
      </c>
      <c r="K8435" t="s">
        <v>5870</v>
      </c>
      <c r="L8435" t="s">
        <v>99</v>
      </c>
      <c r="M8435" t="s">
        <v>100</v>
      </c>
      <c r="N8435" t="s">
        <v>5300</v>
      </c>
      <c r="O8435">
        <f t="shared" si="131"/>
        <v>2014</v>
      </c>
    </row>
    <row r="8436" spans="1:15" x14ac:dyDescent="0.3">
      <c r="A8436" t="s">
        <v>9216</v>
      </c>
      <c r="B8436" s="7">
        <v>41896</v>
      </c>
      <c r="C8436" t="s">
        <v>4761</v>
      </c>
      <c r="D8436" t="s">
        <v>5503</v>
      </c>
      <c r="E8436">
        <v>9.9600000000000009</v>
      </c>
      <c r="F8436">
        <v>5</v>
      </c>
      <c r="G8436">
        <v>0.6</v>
      </c>
      <c r="H8436">
        <v>-6.7229999999999999</v>
      </c>
      <c r="I8436" t="s">
        <v>32</v>
      </c>
      <c r="J8436" t="s">
        <v>63</v>
      </c>
      <c r="K8436" t="s">
        <v>5504</v>
      </c>
      <c r="L8436" t="s">
        <v>99</v>
      </c>
      <c r="M8436" t="s">
        <v>100</v>
      </c>
      <c r="N8436" t="s">
        <v>5300</v>
      </c>
      <c r="O8436">
        <f t="shared" si="131"/>
        <v>2014</v>
      </c>
    </row>
    <row r="8437" spans="1:15" x14ac:dyDescent="0.3">
      <c r="A8437" t="s">
        <v>9216</v>
      </c>
      <c r="B8437" s="7">
        <v>41896</v>
      </c>
      <c r="C8437" t="s">
        <v>4761</v>
      </c>
      <c r="D8437" t="s">
        <v>386</v>
      </c>
      <c r="E8437">
        <v>8.5519999999999996</v>
      </c>
      <c r="F8437">
        <v>2</v>
      </c>
      <c r="G8437">
        <v>0.8</v>
      </c>
      <c r="H8437">
        <v>-13.683199999999999</v>
      </c>
      <c r="I8437" t="s">
        <v>44</v>
      </c>
      <c r="J8437" t="s">
        <v>73</v>
      </c>
      <c r="K8437" t="s">
        <v>387</v>
      </c>
      <c r="L8437" t="s">
        <v>99</v>
      </c>
      <c r="M8437" t="s">
        <v>100</v>
      </c>
      <c r="N8437" t="s">
        <v>5300</v>
      </c>
      <c r="O8437">
        <f t="shared" si="131"/>
        <v>2014</v>
      </c>
    </row>
    <row r="8438" spans="1:15" x14ac:dyDescent="0.3">
      <c r="A8438" t="s">
        <v>9217</v>
      </c>
      <c r="B8438" s="7">
        <v>42267</v>
      </c>
      <c r="C8438" t="s">
        <v>4329</v>
      </c>
      <c r="D8438" t="s">
        <v>5672</v>
      </c>
      <c r="E8438">
        <v>45.584000000000003</v>
      </c>
      <c r="F8438">
        <v>11</v>
      </c>
      <c r="G8438">
        <v>0.2</v>
      </c>
      <c r="H8438">
        <v>16.5242</v>
      </c>
      <c r="I8438" t="s">
        <v>44</v>
      </c>
      <c r="J8438" t="s">
        <v>73</v>
      </c>
      <c r="K8438" t="s">
        <v>5673</v>
      </c>
      <c r="L8438" t="s">
        <v>47</v>
      </c>
      <c r="M8438" t="s">
        <v>1231</v>
      </c>
      <c r="N8438" t="s">
        <v>1232</v>
      </c>
      <c r="O8438">
        <f t="shared" si="131"/>
        <v>2015</v>
      </c>
    </row>
    <row r="8439" spans="1:15" x14ac:dyDescent="0.3">
      <c r="A8439" t="s">
        <v>9218</v>
      </c>
      <c r="B8439" s="7">
        <v>42348</v>
      </c>
      <c r="C8439" t="s">
        <v>2634</v>
      </c>
      <c r="D8439" t="s">
        <v>4980</v>
      </c>
      <c r="E8439">
        <v>25.488</v>
      </c>
      <c r="F8439">
        <v>2</v>
      </c>
      <c r="G8439">
        <v>0.2</v>
      </c>
      <c r="H8439">
        <v>4.4603999999999999</v>
      </c>
      <c r="I8439" t="s">
        <v>69</v>
      </c>
      <c r="J8439" t="s">
        <v>148</v>
      </c>
      <c r="K8439" t="s">
        <v>4981</v>
      </c>
      <c r="L8439" t="s">
        <v>137</v>
      </c>
      <c r="M8439" t="s">
        <v>445</v>
      </c>
      <c r="N8439" t="s">
        <v>1920</v>
      </c>
      <c r="O8439">
        <f t="shared" si="131"/>
        <v>2015</v>
      </c>
    </row>
    <row r="8440" spans="1:15" x14ac:dyDescent="0.3">
      <c r="A8440" t="s">
        <v>9219</v>
      </c>
      <c r="B8440" s="7">
        <v>41787</v>
      </c>
      <c r="C8440" t="s">
        <v>4413</v>
      </c>
      <c r="D8440" t="s">
        <v>6555</v>
      </c>
      <c r="E8440">
        <v>136.96</v>
      </c>
      <c r="F8440">
        <v>4</v>
      </c>
      <c r="G8440">
        <v>0.2</v>
      </c>
      <c r="H8440">
        <v>51.36</v>
      </c>
      <c r="I8440" t="s">
        <v>44</v>
      </c>
      <c r="J8440" t="s">
        <v>73</v>
      </c>
      <c r="K8440" t="s">
        <v>6556</v>
      </c>
      <c r="L8440" t="s">
        <v>47</v>
      </c>
      <c r="M8440" t="s">
        <v>93</v>
      </c>
      <c r="N8440" t="s">
        <v>94</v>
      </c>
      <c r="O8440">
        <f t="shared" si="131"/>
        <v>2014</v>
      </c>
    </row>
    <row r="8441" spans="1:15" x14ac:dyDescent="0.3">
      <c r="A8441" t="s">
        <v>9220</v>
      </c>
      <c r="B8441" s="7">
        <v>42808</v>
      </c>
      <c r="C8441" t="s">
        <v>1998</v>
      </c>
      <c r="D8441" t="s">
        <v>6782</v>
      </c>
      <c r="E8441">
        <v>49.616</v>
      </c>
      <c r="F8441">
        <v>2</v>
      </c>
      <c r="G8441">
        <v>0.2</v>
      </c>
      <c r="H8441">
        <v>4.9615999999999998</v>
      </c>
      <c r="I8441" t="s">
        <v>69</v>
      </c>
      <c r="J8441" t="s">
        <v>70</v>
      </c>
      <c r="K8441" t="s">
        <v>6783</v>
      </c>
      <c r="L8441" t="s">
        <v>99</v>
      </c>
      <c r="M8441" t="s">
        <v>193</v>
      </c>
      <c r="N8441" t="s">
        <v>276</v>
      </c>
      <c r="O8441">
        <f t="shared" si="131"/>
        <v>2017</v>
      </c>
    </row>
    <row r="8442" spans="1:15" x14ac:dyDescent="0.3">
      <c r="A8442" t="s">
        <v>9221</v>
      </c>
      <c r="B8442" s="7">
        <v>42712</v>
      </c>
      <c r="C8442" t="s">
        <v>5494</v>
      </c>
      <c r="D8442" t="s">
        <v>907</v>
      </c>
      <c r="E8442">
        <v>10.584</v>
      </c>
      <c r="F8442">
        <v>3</v>
      </c>
      <c r="G8442">
        <v>0.2</v>
      </c>
      <c r="H8442">
        <v>3.4398</v>
      </c>
      <c r="I8442" t="s">
        <v>44</v>
      </c>
      <c r="J8442" t="s">
        <v>85</v>
      </c>
      <c r="K8442" t="s">
        <v>908</v>
      </c>
      <c r="L8442" t="s">
        <v>137</v>
      </c>
      <c r="M8442" t="s">
        <v>445</v>
      </c>
      <c r="N8442" t="s">
        <v>446</v>
      </c>
      <c r="O8442">
        <f t="shared" si="131"/>
        <v>2016</v>
      </c>
    </row>
    <row r="8443" spans="1:15" x14ac:dyDescent="0.3">
      <c r="A8443" t="s">
        <v>9222</v>
      </c>
      <c r="B8443" s="7">
        <v>42861</v>
      </c>
      <c r="C8443" t="s">
        <v>1073</v>
      </c>
      <c r="D8443" t="s">
        <v>562</v>
      </c>
      <c r="E8443">
        <v>84.415999999999997</v>
      </c>
      <c r="F8443">
        <v>4</v>
      </c>
      <c r="G8443">
        <v>0.2</v>
      </c>
      <c r="H8443">
        <v>27.435199999999998</v>
      </c>
      <c r="I8443" t="s">
        <v>44</v>
      </c>
      <c r="J8443" t="s">
        <v>85</v>
      </c>
      <c r="K8443" t="s">
        <v>563</v>
      </c>
      <c r="L8443" t="s">
        <v>47</v>
      </c>
      <c r="M8443" t="s">
        <v>281</v>
      </c>
      <c r="N8443" t="s">
        <v>1160</v>
      </c>
      <c r="O8443">
        <f t="shared" si="131"/>
        <v>2017</v>
      </c>
    </row>
    <row r="8444" spans="1:15" x14ac:dyDescent="0.3">
      <c r="A8444" t="s">
        <v>9223</v>
      </c>
      <c r="B8444" s="7">
        <v>42435</v>
      </c>
      <c r="C8444" t="s">
        <v>5494</v>
      </c>
      <c r="D8444" t="s">
        <v>3100</v>
      </c>
      <c r="E8444">
        <v>431.94</v>
      </c>
      <c r="F8444">
        <v>2</v>
      </c>
      <c r="G8444">
        <v>0.4</v>
      </c>
      <c r="H8444">
        <v>-71.989999999999995</v>
      </c>
      <c r="I8444" t="s">
        <v>69</v>
      </c>
      <c r="J8444" t="s">
        <v>70</v>
      </c>
      <c r="K8444" t="s">
        <v>3101</v>
      </c>
      <c r="L8444" t="s">
        <v>137</v>
      </c>
      <c r="M8444" t="s">
        <v>138</v>
      </c>
      <c r="N8444" t="s">
        <v>139</v>
      </c>
      <c r="O8444">
        <f t="shared" si="131"/>
        <v>2016</v>
      </c>
    </row>
    <row r="8445" spans="1:15" x14ac:dyDescent="0.3">
      <c r="A8445" t="s">
        <v>9223</v>
      </c>
      <c r="B8445" s="7">
        <v>42435</v>
      </c>
      <c r="C8445" t="s">
        <v>5494</v>
      </c>
      <c r="D8445" t="s">
        <v>4619</v>
      </c>
      <c r="E8445">
        <v>2.0430000000000001</v>
      </c>
      <c r="F8445">
        <v>1</v>
      </c>
      <c r="G8445">
        <v>0.7</v>
      </c>
      <c r="H8445">
        <v>-1.4982</v>
      </c>
      <c r="I8445" t="s">
        <v>44</v>
      </c>
      <c r="J8445" t="s">
        <v>73</v>
      </c>
      <c r="K8445" t="s">
        <v>4620</v>
      </c>
      <c r="L8445" t="s">
        <v>137</v>
      </c>
      <c r="M8445" t="s">
        <v>138</v>
      </c>
      <c r="N8445" t="s">
        <v>139</v>
      </c>
      <c r="O8445">
        <f t="shared" si="131"/>
        <v>2016</v>
      </c>
    </row>
    <row r="8446" spans="1:15" x14ac:dyDescent="0.3">
      <c r="A8446" t="s">
        <v>9223</v>
      </c>
      <c r="B8446" s="7">
        <v>42435</v>
      </c>
      <c r="C8446" t="s">
        <v>5494</v>
      </c>
      <c r="D8446" t="s">
        <v>1805</v>
      </c>
      <c r="E8446">
        <v>68.238</v>
      </c>
      <c r="F8446">
        <v>3</v>
      </c>
      <c r="G8446">
        <v>0.4</v>
      </c>
      <c r="H8446">
        <v>-12.510300000000001</v>
      </c>
      <c r="I8446" t="s">
        <v>69</v>
      </c>
      <c r="J8446" t="s">
        <v>70</v>
      </c>
      <c r="K8446" t="s">
        <v>1806</v>
      </c>
      <c r="L8446" t="s">
        <v>137</v>
      </c>
      <c r="M8446" t="s">
        <v>138</v>
      </c>
      <c r="N8446" t="s">
        <v>139</v>
      </c>
      <c r="O8446">
        <f t="shared" si="131"/>
        <v>2016</v>
      </c>
    </row>
    <row r="8447" spans="1:15" x14ac:dyDescent="0.3">
      <c r="A8447" t="s">
        <v>9224</v>
      </c>
      <c r="B8447" s="7">
        <v>43031</v>
      </c>
      <c r="C8447" t="s">
        <v>2483</v>
      </c>
      <c r="D8447" t="s">
        <v>3366</v>
      </c>
      <c r="E8447">
        <v>240.744</v>
      </c>
      <c r="F8447">
        <v>4</v>
      </c>
      <c r="G8447">
        <v>0.3</v>
      </c>
      <c r="H8447">
        <v>-13.7568</v>
      </c>
      <c r="I8447" t="s">
        <v>32</v>
      </c>
      <c r="J8447" t="s">
        <v>53</v>
      </c>
      <c r="K8447" t="s">
        <v>2880</v>
      </c>
      <c r="L8447" t="s">
        <v>137</v>
      </c>
      <c r="M8447" t="s">
        <v>1237</v>
      </c>
      <c r="N8447" t="s">
        <v>6548</v>
      </c>
      <c r="O8447">
        <f t="shared" si="131"/>
        <v>2017</v>
      </c>
    </row>
    <row r="8448" spans="1:15" x14ac:dyDescent="0.3">
      <c r="A8448" t="s">
        <v>9224</v>
      </c>
      <c r="B8448" s="7">
        <v>43031</v>
      </c>
      <c r="C8448" t="s">
        <v>2483</v>
      </c>
      <c r="D8448" t="s">
        <v>5453</v>
      </c>
      <c r="E8448">
        <v>35</v>
      </c>
      <c r="F8448">
        <v>4</v>
      </c>
      <c r="G8448">
        <v>0</v>
      </c>
      <c r="H8448">
        <v>14.7</v>
      </c>
      <c r="I8448" t="s">
        <v>32</v>
      </c>
      <c r="J8448" t="s">
        <v>63</v>
      </c>
      <c r="K8448" t="s">
        <v>5454</v>
      </c>
      <c r="L8448" t="s">
        <v>137</v>
      </c>
      <c r="M8448" t="s">
        <v>1237</v>
      </c>
      <c r="N8448" t="s">
        <v>6548</v>
      </c>
      <c r="O8448">
        <f t="shared" si="131"/>
        <v>2017</v>
      </c>
    </row>
    <row r="8449" spans="1:15" x14ac:dyDescent="0.3">
      <c r="A8449" t="s">
        <v>9224</v>
      </c>
      <c r="B8449" s="7">
        <v>43031</v>
      </c>
      <c r="C8449" t="s">
        <v>2483</v>
      </c>
      <c r="D8449" t="s">
        <v>8381</v>
      </c>
      <c r="E8449">
        <v>210.68</v>
      </c>
      <c r="F8449">
        <v>2</v>
      </c>
      <c r="G8449">
        <v>0</v>
      </c>
      <c r="H8449">
        <v>50.563200000000002</v>
      </c>
      <c r="I8449" t="s">
        <v>32</v>
      </c>
      <c r="J8449" t="s">
        <v>63</v>
      </c>
      <c r="K8449" t="s">
        <v>8382</v>
      </c>
      <c r="L8449" t="s">
        <v>137</v>
      </c>
      <c r="M8449" t="s">
        <v>1237</v>
      </c>
      <c r="N8449" t="s">
        <v>6548</v>
      </c>
      <c r="O8449">
        <f t="shared" si="131"/>
        <v>2017</v>
      </c>
    </row>
    <row r="8450" spans="1:15" x14ac:dyDescent="0.3">
      <c r="A8450" t="s">
        <v>9224</v>
      </c>
      <c r="B8450" s="7">
        <v>43031</v>
      </c>
      <c r="C8450" t="s">
        <v>2483</v>
      </c>
      <c r="D8450" t="s">
        <v>1174</v>
      </c>
      <c r="E8450">
        <v>637.89599999999996</v>
      </c>
      <c r="F8450">
        <v>3</v>
      </c>
      <c r="G8450">
        <v>0.3</v>
      </c>
      <c r="H8450">
        <v>-127.5792</v>
      </c>
      <c r="I8450" t="s">
        <v>32</v>
      </c>
      <c r="J8450" t="s">
        <v>53</v>
      </c>
      <c r="K8450" t="s">
        <v>1175</v>
      </c>
      <c r="L8450" t="s">
        <v>137</v>
      </c>
      <c r="M8450" t="s">
        <v>1237</v>
      </c>
      <c r="N8450" t="s">
        <v>6548</v>
      </c>
      <c r="O8450">
        <f t="shared" ref="O8450:O8513" si="132">YEAR(B8450)</f>
        <v>2017</v>
      </c>
    </row>
    <row r="8451" spans="1:15" x14ac:dyDescent="0.3">
      <c r="A8451" t="s">
        <v>9224</v>
      </c>
      <c r="B8451" s="7">
        <v>43031</v>
      </c>
      <c r="C8451" t="s">
        <v>2483</v>
      </c>
      <c r="D8451" t="s">
        <v>1268</v>
      </c>
      <c r="E8451">
        <v>43.44</v>
      </c>
      <c r="F8451">
        <v>8</v>
      </c>
      <c r="G8451">
        <v>0</v>
      </c>
      <c r="H8451">
        <v>21.285599999999999</v>
      </c>
      <c r="I8451" t="s">
        <v>44</v>
      </c>
      <c r="J8451" t="s">
        <v>85</v>
      </c>
      <c r="K8451" t="s">
        <v>1269</v>
      </c>
      <c r="L8451" t="s">
        <v>137</v>
      </c>
      <c r="M8451" t="s">
        <v>1237</v>
      </c>
      <c r="N8451" t="s">
        <v>6548</v>
      </c>
      <c r="O8451">
        <f t="shared" si="132"/>
        <v>2017</v>
      </c>
    </row>
    <row r="8452" spans="1:15" x14ac:dyDescent="0.3">
      <c r="A8452" t="s">
        <v>9224</v>
      </c>
      <c r="B8452" s="7">
        <v>43031</v>
      </c>
      <c r="C8452" t="s">
        <v>2483</v>
      </c>
      <c r="D8452" t="s">
        <v>3896</v>
      </c>
      <c r="E8452">
        <v>2.2200000000000002</v>
      </c>
      <c r="F8452">
        <v>1</v>
      </c>
      <c r="G8452">
        <v>0</v>
      </c>
      <c r="H8452">
        <v>0.66600000000000004</v>
      </c>
      <c r="I8452" t="s">
        <v>44</v>
      </c>
      <c r="J8452" t="s">
        <v>76</v>
      </c>
      <c r="K8452" t="s">
        <v>3897</v>
      </c>
      <c r="L8452" t="s">
        <v>137</v>
      </c>
      <c r="M8452" t="s">
        <v>1237</v>
      </c>
      <c r="N8452" t="s">
        <v>6548</v>
      </c>
      <c r="O8452">
        <f t="shared" si="132"/>
        <v>2017</v>
      </c>
    </row>
    <row r="8453" spans="1:15" x14ac:dyDescent="0.3">
      <c r="A8453" t="s">
        <v>9225</v>
      </c>
      <c r="B8453" s="7">
        <v>41757</v>
      </c>
      <c r="C8453" t="s">
        <v>3559</v>
      </c>
      <c r="D8453" t="s">
        <v>5463</v>
      </c>
      <c r="E8453">
        <v>1679.96</v>
      </c>
      <c r="F8453">
        <v>5</v>
      </c>
      <c r="G8453">
        <v>0.2</v>
      </c>
      <c r="H8453">
        <v>125.997</v>
      </c>
      <c r="I8453" t="s">
        <v>69</v>
      </c>
      <c r="J8453" t="s">
        <v>70</v>
      </c>
      <c r="K8453" t="s">
        <v>5464</v>
      </c>
      <c r="L8453" t="s">
        <v>47</v>
      </c>
      <c r="M8453" t="s">
        <v>48</v>
      </c>
      <c r="N8453" t="s">
        <v>120</v>
      </c>
      <c r="O8453">
        <f t="shared" si="132"/>
        <v>2014</v>
      </c>
    </row>
    <row r="8454" spans="1:15" x14ac:dyDescent="0.3">
      <c r="A8454" t="s">
        <v>9226</v>
      </c>
      <c r="B8454" s="7">
        <v>42478</v>
      </c>
      <c r="C8454" t="s">
        <v>7501</v>
      </c>
      <c r="D8454" t="s">
        <v>2799</v>
      </c>
      <c r="E8454">
        <v>344.37200000000001</v>
      </c>
      <c r="F8454">
        <v>4</v>
      </c>
      <c r="G8454">
        <v>0.3</v>
      </c>
      <c r="H8454">
        <v>-93.472399999999993</v>
      </c>
      <c r="I8454" t="s">
        <v>32</v>
      </c>
      <c r="J8454" t="s">
        <v>39</v>
      </c>
      <c r="K8454" t="s">
        <v>2800</v>
      </c>
      <c r="L8454" t="s">
        <v>99</v>
      </c>
      <c r="M8454" t="s">
        <v>100</v>
      </c>
      <c r="N8454" t="s">
        <v>171</v>
      </c>
      <c r="O8454">
        <f t="shared" si="132"/>
        <v>2016</v>
      </c>
    </row>
    <row r="8455" spans="1:15" x14ac:dyDescent="0.3">
      <c r="A8455" t="s">
        <v>9226</v>
      </c>
      <c r="B8455" s="7">
        <v>42478</v>
      </c>
      <c r="C8455" t="s">
        <v>7501</v>
      </c>
      <c r="D8455" t="s">
        <v>1664</v>
      </c>
      <c r="E8455">
        <v>1554.9359999999999</v>
      </c>
      <c r="F8455">
        <v>3</v>
      </c>
      <c r="G8455">
        <v>0.2</v>
      </c>
      <c r="H8455">
        <v>77.746799999999993</v>
      </c>
      <c r="I8455" t="s">
        <v>44</v>
      </c>
      <c r="J8455" t="s">
        <v>58</v>
      </c>
      <c r="K8455" t="s">
        <v>1665</v>
      </c>
      <c r="L8455" t="s">
        <v>99</v>
      </c>
      <c r="M8455" t="s">
        <v>100</v>
      </c>
      <c r="N8455" t="s">
        <v>171</v>
      </c>
      <c r="O8455">
        <f t="shared" si="132"/>
        <v>2016</v>
      </c>
    </row>
    <row r="8456" spans="1:15" x14ac:dyDescent="0.3">
      <c r="A8456" t="s">
        <v>9226</v>
      </c>
      <c r="B8456" s="7">
        <v>42478</v>
      </c>
      <c r="C8456" t="s">
        <v>7501</v>
      </c>
      <c r="D8456" t="s">
        <v>4555</v>
      </c>
      <c r="E8456">
        <v>127.88</v>
      </c>
      <c r="F8456">
        <v>5</v>
      </c>
      <c r="G8456">
        <v>0.6</v>
      </c>
      <c r="H8456">
        <v>-67.137</v>
      </c>
      <c r="I8456" t="s">
        <v>32</v>
      </c>
      <c r="J8456" t="s">
        <v>63</v>
      </c>
      <c r="K8456" t="s">
        <v>4556</v>
      </c>
      <c r="L8456" t="s">
        <v>99</v>
      </c>
      <c r="M8456" t="s">
        <v>100</v>
      </c>
      <c r="N8456" t="s">
        <v>171</v>
      </c>
      <c r="O8456">
        <f t="shared" si="132"/>
        <v>2016</v>
      </c>
    </row>
    <row r="8457" spans="1:15" x14ac:dyDescent="0.3">
      <c r="A8457" t="s">
        <v>9227</v>
      </c>
      <c r="B8457" s="7">
        <v>42512</v>
      </c>
      <c r="C8457" t="s">
        <v>3974</v>
      </c>
      <c r="D8457" t="s">
        <v>729</v>
      </c>
      <c r="E8457">
        <v>222.38399999999999</v>
      </c>
      <c r="F8457">
        <v>2</v>
      </c>
      <c r="G8457">
        <v>0.2</v>
      </c>
      <c r="H8457">
        <v>22.238399999999999</v>
      </c>
      <c r="I8457" t="s">
        <v>69</v>
      </c>
      <c r="J8457" t="s">
        <v>70</v>
      </c>
      <c r="K8457" t="s">
        <v>730</v>
      </c>
      <c r="L8457" t="s">
        <v>47</v>
      </c>
      <c r="M8457" t="s">
        <v>48</v>
      </c>
      <c r="N8457" t="s">
        <v>49</v>
      </c>
      <c r="O8457">
        <f t="shared" si="132"/>
        <v>2016</v>
      </c>
    </row>
    <row r="8458" spans="1:15" x14ac:dyDescent="0.3">
      <c r="A8458" t="s">
        <v>9228</v>
      </c>
      <c r="B8458" s="7">
        <v>42883</v>
      </c>
      <c r="C8458" t="s">
        <v>1911</v>
      </c>
      <c r="D8458" t="s">
        <v>274</v>
      </c>
      <c r="E8458">
        <v>106.869</v>
      </c>
      <c r="F8458">
        <v>3</v>
      </c>
      <c r="G8458">
        <v>0.3</v>
      </c>
      <c r="H8458">
        <v>-29.007300000000001</v>
      </c>
      <c r="I8458" t="s">
        <v>32</v>
      </c>
      <c r="J8458" t="s">
        <v>39</v>
      </c>
      <c r="K8458" t="s">
        <v>275</v>
      </c>
      <c r="L8458" t="s">
        <v>99</v>
      </c>
      <c r="M8458" t="s">
        <v>193</v>
      </c>
      <c r="N8458" t="s">
        <v>276</v>
      </c>
      <c r="O8458">
        <f t="shared" si="132"/>
        <v>2017</v>
      </c>
    </row>
    <row r="8459" spans="1:15" x14ac:dyDescent="0.3">
      <c r="A8459" t="s">
        <v>9228</v>
      </c>
      <c r="B8459" s="7">
        <v>42883</v>
      </c>
      <c r="C8459" t="s">
        <v>1911</v>
      </c>
      <c r="D8459" t="s">
        <v>3414</v>
      </c>
      <c r="E8459">
        <v>3.5640000000000001</v>
      </c>
      <c r="F8459">
        <v>3</v>
      </c>
      <c r="G8459">
        <v>0.8</v>
      </c>
      <c r="H8459">
        <v>-6.2370000000000001</v>
      </c>
      <c r="I8459" t="s">
        <v>44</v>
      </c>
      <c r="J8459" t="s">
        <v>73</v>
      </c>
      <c r="K8459" t="s">
        <v>1075</v>
      </c>
      <c r="L8459" t="s">
        <v>99</v>
      </c>
      <c r="M8459" t="s">
        <v>193</v>
      </c>
      <c r="N8459" t="s">
        <v>276</v>
      </c>
      <c r="O8459">
        <f t="shared" si="132"/>
        <v>2017</v>
      </c>
    </row>
    <row r="8460" spans="1:15" x14ac:dyDescent="0.3">
      <c r="A8460" t="s">
        <v>9229</v>
      </c>
      <c r="B8460" s="7">
        <v>41876</v>
      </c>
      <c r="C8460" t="s">
        <v>4241</v>
      </c>
      <c r="D8460" t="s">
        <v>4096</v>
      </c>
      <c r="E8460">
        <v>25.68</v>
      </c>
      <c r="F8460">
        <v>3</v>
      </c>
      <c r="G8460">
        <v>0.8</v>
      </c>
      <c r="H8460">
        <v>-39.804000000000002</v>
      </c>
      <c r="I8460" t="s">
        <v>44</v>
      </c>
      <c r="J8460" t="s">
        <v>73</v>
      </c>
      <c r="K8460" t="s">
        <v>4097</v>
      </c>
      <c r="L8460" t="s">
        <v>99</v>
      </c>
      <c r="M8460" t="s">
        <v>100</v>
      </c>
      <c r="N8460" t="s">
        <v>171</v>
      </c>
      <c r="O8460">
        <f t="shared" si="132"/>
        <v>2014</v>
      </c>
    </row>
    <row r="8461" spans="1:15" x14ac:dyDescent="0.3">
      <c r="A8461" t="s">
        <v>9229</v>
      </c>
      <c r="B8461" s="7">
        <v>41876</v>
      </c>
      <c r="C8461" t="s">
        <v>4241</v>
      </c>
      <c r="D8461" t="s">
        <v>1188</v>
      </c>
      <c r="E8461">
        <v>12.384</v>
      </c>
      <c r="F8461">
        <v>3</v>
      </c>
      <c r="G8461">
        <v>0.8</v>
      </c>
      <c r="H8461">
        <v>-19.814399999999999</v>
      </c>
      <c r="I8461" t="s">
        <v>44</v>
      </c>
      <c r="J8461" t="s">
        <v>73</v>
      </c>
      <c r="K8461" t="s">
        <v>1189</v>
      </c>
      <c r="L8461" t="s">
        <v>99</v>
      </c>
      <c r="M8461" t="s">
        <v>100</v>
      </c>
      <c r="N8461" t="s">
        <v>171</v>
      </c>
      <c r="O8461">
        <f t="shared" si="132"/>
        <v>2014</v>
      </c>
    </row>
    <row r="8462" spans="1:15" x14ac:dyDescent="0.3">
      <c r="A8462" t="s">
        <v>9230</v>
      </c>
      <c r="B8462" s="7">
        <v>41881</v>
      </c>
      <c r="C8462" t="s">
        <v>1825</v>
      </c>
      <c r="D8462" t="s">
        <v>3022</v>
      </c>
      <c r="E8462">
        <v>25.3</v>
      </c>
      <c r="F8462">
        <v>5</v>
      </c>
      <c r="G8462">
        <v>0</v>
      </c>
      <c r="H8462">
        <v>11.891</v>
      </c>
      <c r="I8462" t="s">
        <v>44</v>
      </c>
      <c r="J8462" t="s">
        <v>73</v>
      </c>
      <c r="K8462" t="s">
        <v>3023</v>
      </c>
      <c r="L8462" t="s">
        <v>137</v>
      </c>
      <c r="M8462" t="s">
        <v>663</v>
      </c>
      <c r="N8462" t="s">
        <v>461</v>
      </c>
      <c r="O8462">
        <f t="shared" si="132"/>
        <v>2014</v>
      </c>
    </row>
    <row r="8463" spans="1:15" x14ac:dyDescent="0.3">
      <c r="A8463" t="s">
        <v>9230</v>
      </c>
      <c r="B8463" s="7">
        <v>41881</v>
      </c>
      <c r="C8463" t="s">
        <v>1825</v>
      </c>
      <c r="D8463" t="s">
        <v>3121</v>
      </c>
      <c r="E8463">
        <v>95.94</v>
      </c>
      <c r="F8463">
        <v>3</v>
      </c>
      <c r="G8463">
        <v>0</v>
      </c>
      <c r="H8463">
        <v>9.5939999999999994</v>
      </c>
      <c r="I8463" t="s">
        <v>44</v>
      </c>
      <c r="J8463" t="s">
        <v>58</v>
      </c>
      <c r="K8463" t="s">
        <v>3122</v>
      </c>
      <c r="L8463" t="s">
        <v>137</v>
      </c>
      <c r="M8463" t="s">
        <v>663</v>
      </c>
      <c r="N8463" t="s">
        <v>461</v>
      </c>
      <c r="O8463">
        <f t="shared" si="132"/>
        <v>2014</v>
      </c>
    </row>
    <row r="8464" spans="1:15" x14ac:dyDescent="0.3">
      <c r="A8464" t="s">
        <v>9231</v>
      </c>
      <c r="B8464" s="7">
        <v>42250</v>
      </c>
      <c r="C8464" t="s">
        <v>4521</v>
      </c>
      <c r="D8464" t="s">
        <v>6004</v>
      </c>
      <c r="E8464">
        <v>7.5</v>
      </c>
      <c r="F8464">
        <v>2</v>
      </c>
      <c r="G8464">
        <v>0</v>
      </c>
      <c r="H8464">
        <v>3.6</v>
      </c>
      <c r="I8464" t="s">
        <v>44</v>
      </c>
      <c r="J8464" t="s">
        <v>45</v>
      </c>
      <c r="K8464" t="s">
        <v>6005</v>
      </c>
      <c r="L8464" t="s">
        <v>99</v>
      </c>
      <c r="M8464" t="s">
        <v>216</v>
      </c>
      <c r="N8464" t="s">
        <v>7628</v>
      </c>
      <c r="O8464">
        <f t="shared" si="132"/>
        <v>2015</v>
      </c>
    </row>
    <row r="8465" spans="1:15" x14ac:dyDescent="0.3">
      <c r="A8465" t="s">
        <v>9232</v>
      </c>
      <c r="B8465" s="7">
        <v>41726</v>
      </c>
      <c r="C8465" t="s">
        <v>5321</v>
      </c>
      <c r="D8465" t="s">
        <v>651</v>
      </c>
      <c r="E8465">
        <v>302.37599999999998</v>
      </c>
      <c r="F8465">
        <v>3</v>
      </c>
      <c r="G8465">
        <v>0.2</v>
      </c>
      <c r="H8465">
        <v>22.6782</v>
      </c>
      <c r="I8465" t="s">
        <v>69</v>
      </c>
      <c r="J8465" t="s">
        <v>70</v>
      </c>
      <c r="K8465" t="s">
        <v>652</v>
      </c>
      <c r="L8465" t="s">
        <v>47</v>
      </c>
      <c r="M8465" t="s">
        <v>592</v>
      </c>
      <c r="N8465" t="s">
        <v>4845</v>
      </c>
      <c r="O8465">
        <f t="shared" si="132"/>
        <v>2014</v>
      </c>
    </row>
    <row r="8466" spans="1:15" x14ac:dyDescent="0.3">
      <c r="A8466" t="s">
        <v>9233</v>
      </c>
      <c r="B8466" s="7">
        <v>42134</v>
      </c>
      <c r="C8466" t="s">
        <v>1973</v>
      </c>
      <c r="D8466" t="s">
        <v>4274</v>
      </c>
      <c r="E8466">
        <v>46.688000000000002</v>
      </c>
      <c r="F8466">
        <v>4</v>
      </c>
      <c r="G8466">
        <v>0.2</v>
      </c>
      <c r="H8466">
        <v>-2.9180000000000001</v>
      </c>
      <c r="I8466" t="s">
        <v>69</v>
      </c>
      <c r="J8466" t="s">
        <v>148</v>
      </c>
      <c r="K8466" t="s">
        <v>4275</v>
      </c>
      <c r="L8466" t="s">
        <v>47</v>
      </c>
      <c r="M8466" t="s">
        <v>409</v>
      </c>
      <c r="N8466" t="s">
        <v>1305</v>
      </c>
      <c r="O8466">
        <f t="shared" si="132"/>
        <v>2015</v>
      </c>
    </row>
    <row r="8467" spans="1:15" x14ac:dyDescent="0.3">
      <c r="A8467" t="s">
        <v>9234</v>
      </c>
      <c r="B8467" s="7">
        <v>42103</v>
      </c>
      <c r="C8467" t="s">
        <v>3671</v>
      </c>
      <c r="D8467" t="s">
        <v>4245</v>
      </c>
      <c r="E8467">
        <v>17.940000000000001</v>
      </c>
      <c r="F8467">
        <v>3</v>
      </c>
      <c r="G8467">
        <v>0</v>
      </c>
      <c r="H8467">
        <v>3.0497999999999998</v>
      </c>
      <c r="I8467" t="s">
        <v>44</v>
      </c>
      <c r="J8467" t="s">
        <v>58</v>
      </c>
      <c r="K8467" t="s">
        <v>4246</v>
      </c>
      <c r="L8467" t="s">
        <v>137</v>
      </c>
      <c r="M8467" t="s">
        <v>243</v>
      </c>
      <c r="N8467" t="s">
        <v>244</v>
      </c>
      <c r="O8467">
        <f t="shared" si="132"/>
        <v>2015</v>
      </c>
    </row>
    <row r="8468" spans="1:15" x14ac:dyDescent="0.3">
      <c r="A8468" t="s">
        <v>9235</v>
      </c>
      <c r="B8468" s="7">
        <v>42103</v>
      </c>
      <c r="C8468" t="s">
        <v>3621</v>
      </c>
      <c r="D8468" t="s">
        <v>1816</v>
      </c>
      <c r="E8468">
        <v>370.14</v>
      </c>
      <c r="F8468">
        <v>3</v>
      </c>
      <c r="G8468">
        <v>0</v>
      </c>
      <c r="H8468">
        <v>144.3546</v>
      </c>
      <c r="I8468" t="s">
        <v>44</v>
      </c>
      <c r="J8468" t="s">
        <v>76</v>
      </c>
      <c r="K8468" t="s">
        <v>1817</v>
      </c>
      <c r="L8468" t="s">
        <v>137</v>
      </c>
      <c r="M8468" t="s">
        <v>663</v>
      </c>
      <c r="N8468" t="s">
        <v>2463</v>
      </c>
      <c r="O8468">
        <f t="shared" si="132"/>
        <v>2015</v>
      </c>
    </row>
    <row r="8469" spans="1:15" x14ac:dyDescent="0.3">
      <c r="A8469" t="s">
        <v>9236</v>
      </c>
      <c r="B8469" s="7">
        <v>42632</v>
      </c>
      <c r="C8469" t="s">
        <v>2893</v>
      </c>
      <c r="D8469" t="s">
        <v>326</v>
      </c>
      <c r="E8469">
        <v>8.9280000000000008</v>
      </c>
      <c r="F8469">
        <v>2</v>
      </c>
      <c r="G8469">
        <v>0.2</v>
      </c>
      <c r="H8469">
        <v>3.1248</v>
      </c>
      <c r="I8469" t="s">
        <v>44</v>
      </c>
      <c r="J8469" t="s">
        <v>73</v>
      </c>
      <c r="K8469" t="s">
        <v>327</v>
      </c>
      <c r="L8469" t="s">
        <v>47</v>
      </c>
      <c r="M8469" t="s">
        <v>48</v>
      </c>
      <c r="N8469" t="s">
        <v>120</v>
      </c>
      <c r="O8469">
        <f t="shared" si="132"/>
        <v>2016</v>
      </c>
    </row>
    <row r="8470" spans="1:15" x14ac:dyDescent="0.3">
      <c r="A8470" t="s">
        <v>9237</v>
      </c>
      <c r="B8470" s="7">
        <v>42685</v>
      </c>
      <c r="C8470" t="s">
        <v>1185</v>
      </c>
      <c r="D8470" t="s">
        <v>4693</v>
      </c>
      <c r="E8470">
        <v>2678.94</v>
      </c>
      <c r="F8470">
        <v>6</v>
      </c>
      <c r="G8470">
        <v>0</v>
      </c>
      <c r="H8470">
        <v>241.1046</v>
      </c>
      <c r="I8470" t="s">
        <v>32</v>
      </c>
      <c r="J8470" t="s">
        <v>53</v>
      </c>
      <c r="K8470" t="s">
        <v>4694</v>
      </c>
      <c r="L8470" t="s">
        <v>99</v>
      </c>
      <c r="M8470" t="s">
        <v>230</v>
      </c>
      <c r="N8470" t="s">
        <v>5426</v>
      </c>
      <c r="O8470">
        <f t="shared" si="132"/>
        <v>2016</v>
      </c>
    </row>
    <row r="8471" spans="1:15" x14ac:dyDescent="0.3">
      <c r="A8471" t="s">
        <v>9238</v>
      </c>
      <c r="B8471" s="7">
        <v>42848</v>
      </c>
      <c r="C8471" t="s">
        <v>381</v>
      </c>
      <c r="D8471" t="s">
        <v>1276</v>
      </c>
      <c r="E8471">
        <v>387.13600000000002</v>
      </c>
      <c r="F8471">
        <v>4</v>
      </c>
      <c r="G8471">
        <v>0.2</v>
      </c>
      <c r="H8471">
        <v>-14.5176</v>
      </c>
      <c r="I8471" t="s">
        <v>32</v>
      </c>
      <c r="J8471" t="s">
        <v>33</v>
      </c>
      <c r="K8471" t="s">
        <v>1277</v>
      </c>
      <c r="L8471" t="s">
        <v>35</v>
      </c>
      <c r="M8471" t="s">
        <v>303</v>
      </c>
      <c r="N8471" t="s">
        <v>4738</v>
      </c>
      <c r="O8471">
        <f t="shared" si="132"/>
        <v>2017</v>
      </c>
    </row>
    <row r="8472" spans="1:15" x14ac:dyDescent="0.3">
      <c r="A8472" t="s">
        <v>9238</v>
      </c>
      <c r="B8472" s="7">
        <v>42848</v>
      </c>
      <c r="C8472" t="s">
        <v>381</v>
      </c>
      <c r="D8472" t="s">
        <v>2476</v>
      </c>
      <c r="E8472">
        <v>45.408000000000001</v>
      </c>
      <c r="F8472">
        <v>2</v>
      </c>
      <c r="G8472">
        <v>0.2</v>
      </c>
      <c r="H8472">
        <v>11.919600000000001</v>
      </c>
      <c r="I8472" t="s">
        <v>69</v>
      </c>
      <c r="J8472" t="s">
        <v>148</v>
      </c>
      <c r="K8472" t="s">
        <v>2477</v>
      </c>
      <c r="L8472" t="s">
        <v>35</v>
      </c>
      <c r="M8472" t="s">
        <v>303</v>
      </c>
      <c r="N8472" t="s">
        <v>4738</v>
      </c>
      <c r="O8472">
        <f t="shared" si="132"/>
        <v>2017</v>
      </c>
    </row>
    <row r="8473" spans="1:15" x14ac:dyDescent="0.3">
      <c r="A8473" t="s">
        <v>9238</v>
      </c>
      <c r="B8473" s="7">
        <v>42848</v>
      </c>
      <c r="C8473" t="s">
        <v>381</v>
      </c>
      <c r="D8473" t="s">
        <v>5830</v>
      </c>
      <c r="E8473">
        <v>77.951999999999998</v>
      </c>
      <c r="F8473">
        <v>3</v>
      </c>
      <c r="G8473">
        <v>0.2</v>
      </c>
      <c r="H8473">
        <v>-11.6928</v>
      </c>
      <c r="I8473" t="s">
        <v>32</v>
      </c>
      <c r="J8473" t="s">
        <v>63</v>
      </c>
      <c r="K8473" t="s">
        <v>5831</v>
      </c>
      <c r="L8473" t="s">
        <v>35</v>
      </c>
      <c r="M8473" t="s">
        <v>303</v>
      </c>
      <c r="N8473" t="s">
        <v>4738</v>
      </c>
      <c r="O8473">
        <f t="shared" si="132"/>
        <v>2017</v>
      </c>
    </row>
    <row r="8474" spans="1:15" x14ac:dyDescent="0.3">
      <c r="A8474" t="s">
        <v>9238</v>
      </c>
      <c r="B8474" s="7">
        <v>42848</v>
      </c>
      <c r="C8474" t="s">
        <v>381</v>
      </c>
      <c r="D8474" t="s">
        <v>4893</v>
      </c>
      <c r="E8474">
        <v>3</v>
      </c>
      <c r="F8474">
        <v>1</v>
      </c>
      <c r="G8474">
        <v>0.2</v>
      </c>
      <c r="H8474">
        <v>1.05</v>
      </c>
      <c r="I8474" t="s">
        <v>44</v>
      </c>
      <c r="J8474" t="s">
        <v>45</v>
      </c>
      <c r="K8474" t="s">
        <v>4894</v>
      </c>
      <c r="L8474" t="s">
        <v>35</v>
      </c>
      <c r="M8474" t="s">
        <v>303</v>
      </c>
      <c r="N8474" t="s">
        <v>4738</v>
      </c>
      <c r="O8474">
        <f t="shared" si="132"/>
        <v>2017</v>
      </c>
    </row>
    <row r="8475" spans="1:15" x14ac:dyDescent="0.3">
      <c r="A8475" t="s">
        <v>9239</v>
      </c>
      <c r="B8475" s="7">
        <v>42299</v>
      </c>
      <c r="C8475" t="s">
        <v>3155</v>
      </c>
      <c r="D8475" t="s">
        <v>918</v>
      </c>
      <c r="E8475">
        <v>9.952</v>
      </c>
      <c r="F8475">
        <v>1</v>
      </c>
      <c r="G8475">
        <v>0.2</v>
      </c>
      <c r="H8475">
        <v>0.99519999999999997</v>
      </c>
      <c r="I8475" t="s">
        <v>44</v>
      </c>
      <c r="J8475" t="s">
        <v>58</v>
      </c>
      <c r="K8475" t="s">
        <v>919</v>
      </c>
      <c r="L8475" t="s">
        <v>35</v>
      </c>
      <c r="M8475" t="s">
        <v>55</v>
      </c>
      <c r="N8475" t="s">
        <v>6485</v>
      </c>
      <c r="O8475">
        <f t="shared" si="132"/>
        <v>2015</v>
      </c>
    </row>
    <row r="8476" spans="1:15" x14ac:dyDescent="0.3">
      <c r="A8476" t="s">
        <v>9240</v>
      </c>
      <c r="B8476" s="7">
        <v>42834</v>
      </c>
      <c r="C8476" t="s">
        <v>4106</v>
      </c>
      <c r="D8476" t="s">
        <v>1229</v>
      </c>
      <c r="E8476">
        <v>37.896000000000001</v>
      </c>
      <c r="F8476">
        <v>4</v>
      </c>
      <c r="G8476">
        <v>0.7</v>
      </c>
      <c r="H8476">
        <v>-29.053599999999999</v>
      </c>
      <c r="I8476" t="s">
        <v>44</v>
      </c>
      <c r="J8476" t="s">
        <v>73</v>
      </c>
      <c r="K8476" t="s">
        <v>1230</v>
      </c>
      <c r="L8476" t="s">
        <v>137</v>
      </c>
      <c r="M8476" t="s">
        <v>138</v>
      </c>
      <c r="N8476" t="s">
        <v>4490</v>
      </c>
      <c r="O8476">
        <f t="shared" si="132"/>
        <v>2017</v>
      </c>
    </row>
    <row r="8477" spans="1:15" x14ac:dyDescent="0.3">
      <c r="A8477" t="s">
        <v>9240</v>
      </c>
      <c r="B8477" s="7">
        <v>42834</v>
      </c>
      <c r="C8477" t="s">
        <v>4106</v>
      </c>
      <c r="D8477" t="s">
        <v>5821</v>
      </c>
      <c r="E8477">
        <v>65.584000000000003</v>
      </c>
      <c r="F8477">
        <v>2</v>
      </c>
      <c r="G8477">
        <v>0.2</v>
      </c>
      <c r="H8477">
        <v>23.7742</v>
      </c>
      <c r="I8477" t="s">
        <v>44</v>
      </c>
      <c r="J8477" t="s">
        <v>85</v>
      </c>
      <c r="K8477" t="s">
        <v>5822</v>
      </c>
      <c r="L8477" t="s">
        <v>137</v>
      </c>
      <c r="M8477" t="s">
        <v>138</v>
      </c>
      <c r="N8477" t="s">
        <v>4490</v>
      </c>
      <c r="O8477">
        <f t="shared" si="132"/>
        <v>2017</v>
      </c>
    </row>
    <row r="8478" spans="1:15" x14ac:dyDescent="0.3">
      <c r="A8478" t="s">
        <v>9241</v>
      </c>
      <c r="B8478" s="7">
        <v>43035</v>
      </c>
      <c r="C8478" t="s">
        <v>551</v>
      </c>
      <c r="D8478" t="s">
        <v>6068</v>
      </c>
      <c r="E8478">
        <v>44.783999999999999</v>
      </c>
      <c r="F8478">
        <v>1</v>
      </c>
      <c r="G8478">
        <v>0.2</v>
      </c>
      <c r="H8478">
        <v>16.234200000000001</v>
      </c>
      <c r="I8478" t="s">
        <v>44</v>
      </c>
      <c r="J8478" t="s">
        <v>85</v>
      </c>
      <c r="K8478" t="s">
        <v>6069</v>
      </c>
      <c r="L8478" t="s">
        <v>47</v>
      </c>
      <c r="M8478" t="s">
        <v>281</v>
      </c>
      <c r="N8478" t="s">
        <v>1613</v>
      </c>
      <c r="O8478">
        <f t="shared" si="132"/>
        <v>2017</v>
      </c>
    </row>
    <row r="8479" spans="1:15" x14ac:dyDescent="0.3">
      <c r="A8479" t="s">
        <v>9242</v>
      </c>
      <c r="B8479" s="7">
        <v>42307</v>
      </c>
      <c r="C8479" t="s">
        <v>2117</v>
      </c>
      <c r="D8479" t="s">
        <v>9243</v>
      </c>
      <c r="E8479">
        <v>1035.8</v>
      </c>
      <c r="F8479">
        <v>4</v>
      </c>
      <c r="G8479">
        <v>0</v>
      </c>
      <c r="H8479">
        <v>269.30799999999999</v>
      </c>
      <c r="I8479" t="s">
        <v>69</v>
      </c>
      <c r="J8479" t="s">
        <v>604</v>
      </c>
      <c r="K8479" t="s">
        <v>9244</v>
      </c>
      <c r="L8479" t="s">
        <v>137</v>
      </c>
      <c r="M8479" t="s">
        <v>243</v>
      </c>
      <c r="N8479" t="s">
        <v>244</v>
      </c>
      <c r="O8479">
        <f t="shared" si="132"/>
        <v>2015</v>
      </c>
    </row>
    <row r="8480" spans="1:15" x14ac:dyDescent="0.3">
      <c r="A8480" t="s">
        <v>9245</v>
      </c>
      <c r="B8480" s="7">
        <v>43087</v>
      </c>
      <c r="C8480" t="s">
        <v>3676</v>
      </c>
      <c r="D8480" t="s">
        <v>2294</v>
      </c>
      <c r="E8480">
        <v>5.76</v>
      </c>
      <c r="F8480">
        <v>2</v>
      </c>
      <c r="G8480">
        <v>0</v>
      </c>
      <c r="H8480">
        <v>1.6704000000000001</v>
      </c>
      <c r="I8480" t="s">
        <v>44</v>
      </c>
      <c r="J8480" t="s">
        <v>66</v>
      </c>
      <c r="K8480" t="s">
        <v>2295</v>
      </c>
      <c r="L8480" t="s">
        <v>47</v>
      </c>
      <c r="M8480" t="s">
        <v>48</v>
      </c>
      <c r="N8480" t="s">
        <v>120</v>
      </c>
      <c r="O8480">
        <f t="shared" si="132"/>
        <v>2017</v>
      </c>
    </row>
    <row r="8481" spans="1:15" x14ac:dyDescent="0.3">
      <c r="A8481" t="s">
        <v>9246</v>
      </c>
      <c r="B8481" s="7">
        <v>42441</v>
      </c>
      <c r="C8481" t="s">
        <v>4447</v>
      </c>
      <c r="D8481" t="s">
        <v>6533</v>
      </c>
      <c r="E8481">
        <v>19.98</v>
      </c>
      <c r="F8481">
        <v>2</v>
      </c>
      <c r="G8481">
        <v>0</v>
      </c>
      <c r="H8481">
        <v>8.9909999999999997</v>
      </c>
      <c r="I8481" t="s">
        <v>44</v>
      </c>
      <c r="J8481" t="s">
        <v>85</v>
      </c>
      <c r="K8481" t="s">
        <v>6534</v>
      </c>
      <c r="L8481" t="s">
        <v>47</v>
      </c>
      <c r="M8481" t="s">
        <v>48</v>
      </c>
      <c r="N8481" t="s">
        <v>49</v>
      </c>
      <c r="O8481">
        <f t="shared" si="132"/>
        <v>2016</v>
      </c>
    </row>
    <row r="8482" spans="1:15" x14ac:dyDescent="0.3">
      <c r="A8482" t="s">
        <v>9247</v>
      </c>
      <c r="B8482" s="7">
        <v>41841</v>
      </c>
      <c r="C8482" t="s">
        <v>2257</v>
      </c>
      <c r="D8482" t="s">
        <v>7724</v>
      </c>
      <c r="E8482">
        <v>35.979999999999997</v>
      </c>
      <c r="F8482">
        <v>2</v>
      </c>
      <c r="G8482">
        <v>0</v>
      </c>
      <c r="H8482">
        <v>10.074400000000001</v>
      </c>
      <c r="I8482" t="s">
        <v>69</v>
      </c>
      <c r="J8482" t="s">
        <v>70</v>
      </c>
      <c r="K8482" t="s">
        <v>7725</v>
      </c>
      <c r="L8482" t="s">
        <v>99</v>
      </c>
      <c r="M8482" t="s">
        <v>129</v>
      </c>
      <c r="N8482" t="s">
        <v>2223</v>
      </c>
      <c r="O8482">
        <f t="shared" si="132"/>
        <v>2014</v>
      </c>
    </row>
    <row r="8483" spans="1:15" x14ac:dyDescent="0.3">
      <c r="A8483" t="s">
        <v>9248</v>
      </c>
      <c r="B8483" s="7">
        <v>42514</v>
      </c>
      <c r="C8483" t="s">
        <v>3703</v>
      </c>
      <c r="D8483" t="s">
        <v>3162</v>
      </c>
      <c r="E8483">
        <v>16.655999999999999</v>
      </c>
      <c r="F8483">
        <v>3</v>
      </c>
      <c r="G8483">
        <v>0.2</v>
      </c>
      <c r="H8483">
        <v>3.3311999999999999</v>
      </c>
      <c r="I8483" t="s">
        <v>44</v>
      </c>
      <c r="J8483" t="s">
        <v>66</v>
      </c>
      <c r="K8483" t="s">
        <v>3163</v>
      </c>
      <c r="L8483" t="s">
        <v>137</v>
      </c>
      <c r="M8483" t="s">
        <v>138</v>
      </c>
      <c r="N8483" t="s">
        <v>139</v>
      </c>
      <c r="O8483">
        <f t="shared" si="132"/>
        <v>2016</v>
      </c>
    </row>
    <row r="8484" spans="1:15" x14ac:dyDescent="0.3">
      <c r="A8484" t="s">
        <v>9249</v>
      </c>
      <c r="B8484" s="7">
        <v>42777</v>
      </c>
      <c r="C8484" t="s">
        <v>1048</v>
      </c>
      <c r="D8484" t="s">
        <v>1673</v>
      </c>
      <c r="E8484">
        <v>20.7</v>
      </c>
      <c r="F8484">
        <v>2</v>
      </c>
      <c r="G8484">
        <v>0</v>
      </c>
      <c r="H8484">
        <v>9.9359999999999999</v>
      </c>
      <c r="I8484" t="s">
        <v>44</v>
      </c>
      <c r="J8484" t="s">
        <v>45</v>
      </c>
      <c r="K8484" t="s">
        <v>1674</v>
      </c>
      <c r="L8484" t="s">
        <v>137</v>
      </c>
      <c r="M8484" t="s">
        <v>243</v>
      </c>
      <c r="N8484" t="s">
        <v>244</v>
      </c>
      <c r="O8484">
        <f t="shared" si="132"/>
        <v>2017</v>
      </c>
    </row>
    <row r="8485" spans="1:15" x14ac:dyDescent="0.3">
      <c r="A8485" t="s">
        <v>9250</v>
      </c>
      <c r="B8485" s="7">
        <v>42633</v>
      </c>
      <c r="C8485" t="s">
        <v>5067</v>
      </c>
      <c r="D8485" t="s">
        <v>6264</v>
      </c>
      <c r="E8485">
        <v>83.7</v>
      </c>
      <c r="F8485">
        <v>5</v>
      </c>
      <c r="G8485">
        <v>0</v>
      </c>
      <c r="H8485">
        <v>41.012999999999998</v>
      </c>
      <c r="I8485" t="s">
        <v>44</v>
      </c>
      <c r="J8485" t="s">
        <v>73</v>
      </c>
      <c r="K8485" t="s">
        <v>6265</v>
      </c>
      <c r="L8485" t="s">
        <v>99</v>
      </c>
      <c r="M8485" t="s">
        <v>216</v>
      </c>
      <c r="N8485" t="s">
        <v>5760</v>
      </c>
      <c r="O8485">
        <f t="shared" si="132"/>
        <v>2016</v>
      </c>
    </row>
    <row r="8486" spans="1:15" x14ac:dyDescent="0.3">
      <c r="A8486" t="s">
        <v>9251</v>
      </c>
      <c r="B8486" s="7">
        <v>43002</v>
      </c>
      <c r="C8486" t="s">
        <v>1290</v>
      </c>
      <c r="D8486" t="s">
        <v>1922</v>
      </c>
      <c r="E8486">
        <v>199.8</v>
      </c>
      <c r="F8486">
        <v>10</v>
      </c>
      <c r="G8486">
        <v>0</v>
      </c>
      <c r="H8486">
        <v>71.927999999999997</v>
      </c>
      <c r="I8486" t="s">
        <v>32</v>
      </c>
      <c r="J8486" t="s">
        <v>63</v>
      </c>
      <c r="K8486" t="s">
        <v>1923</v>
      </c>
      <c r="L8486" t="s">
        <v>47</v>
      </c>
      <c r="M8486" t="s">
        <v>93</v>
      </c>
      <c r="N8486" t="s">
        <v>94</v>
      </c>
      <c r="O8486">
        <f t="shared" si="132"/>
        <v>2017</v>
      </c>
    </row>
    <row r="8487" spans="1:15" x14ac:dyDescent="0.3">
      <c r="A8487" t="s">
        <v>9252</v>
      </c>
      <c r="B8487" s="7">
        <v>42821</v>
      </c>
      <c r="C8487" t="s">
        <v>9253</v>
      </c>
      <c r="D8487" t="s">
        <v>4532</v>
      </c>
      <c r="E8487">
        <v>45.68</v>
      </c>
      <c r="F8487">
        <v>2</v>
      </c>
      <c r="G8487">
        <v>0</v>
      </c>
      <c r="H8487">
        <v>21.012799999999999</v>
      </c>
      <c r="I8487" t="s">
        <v>44</v>
      </c>
      <c r="J8487" t="s">
        <v>85</v>
      </c>
      <c r="K8487" t="s">
        <v>4533</v>
      </c>
      <c r="L8487" t="s">
        <v>47</v>
      </c>
      <c r="M8487" t="s">
        <v>48</v>
      </c>
      <c r="N8487" t="s">
        <v>3077</v>
      </c>
      <c r="O8487">
        <f t="shared" si="132"/>
        <v>2017</v>
      </c>
    </row>
    <row r="8488" spans="1:15" x14ac:dyDescent="0.3">
      <c r="A8488" t="s">
        <v>9252</v>
      </c>
      <c r="B8488" s="7">
        <v>42821</v>
      </c>
      <c r="C8488" t="s">
        <v>9253</v>
      </c>
      <c r="D8488" t="s">
        <v>620</v>
      </c>
      <c r="E8488">
        <v>110.96</v>
      </c>
      <c r="F8488">
        <v>2</v>
      </c>
      <c r="G8488">
        <v>0</v>
      </c>
      <c r="H8488">
        <v>53.260800000000003</v>
      </c>
      <c r="I8488" t="s">
        <v>44</v>
      </c>
      <c r="J8488" t="s">
        <v>85</v>
      </c>
      <c r="K8488" t="s">
        <v>621</v>
      </c>
      <c r="L8488" t="s">
        <v>47</v>
      </c>
      <c r="M8488" t="s">
        <v>48</v>
      </c>
      <c r="N8488" t="s">
        <v>3077</v>
      </c>
      <c r="O8488">
        <f t="shared" si="132"/>
        <v>2017</v>
      </c>
    </row>
    <row r="8489" spans="1:15" x14ac:dyDescent="0.3">
      <c r="A8489" t="s">
        <v>9252</v>
      </c>
      <c r="B8489" s="7">
        <v>42821</v>
      </c>
      <c r="C8489" t="s">
        <v>9253</v>
      </c>
      <c r="D8489" t="s">
        <v>7459</v>
      </c>
      <c r="E8489">
        <v>11.94</v>
      </c>
      <c r="F8489">
        <v>3</v>
      </c>
      <c r="G8489">
        <v>0</v>
      </c>
      <c r="H8489">
        <v>5.97</v>
      </c>
      <c r="I8489" t="s">
        <v>44</v>
      </c>
      <c r="J8489" t="s">
        <v>85</v>
      </c>
      <c r="K8489" t="s">
        <v>7460</v>
      </c>
      <c r="L8489" t="s">
        <v>47</v>
      </c>
      <c r="M8489" t="s">
        <v>48</v>
      </c>
      <c r="N8489" t="s">
        <v>3077</v>
      </c>
      <c r="O8489">
        <f t="shared" si="132"/>
        <v>2017</v>
      </c>
    </row>
    <row r="8490" spans="1:15" x14ac:dyDescent="0.3">
      <c r="A8490" t="s">
        <v>9254</v>
      </c>
      <c r="B8490" s="7">
        <v>42402</v>
      </c>
      <c r="C8490" t="s">
        <v>2475</v>
      </c>
      <c r="D8490" t="s">
        <v>6480</v>
      </c>
      <c r="E8490">
        <v>8749.9500000000007</v>
      </c>
      <c r="F8490">
        <v>5</v>
      </c>
      <c r="G8490">
        <v>0</v>
      </c>
      <c r="H8490">
        <v>2799.9839999999999</v>
      </c>
      <c r="I8490" t="s">
        <v>69</v>
      </c>
      <c r="J8490" t="s">
        <v>604</v>
      </c>
      <c r="K8490" t="s">
        <v>6481</v>
      </c>
      <c r="L8490" t="s">
        <v>35</v>
      </c>
      <c r="M8490" t="s">
        <v>289</v>
      </c>
      <c r="N8490" t="s">
        <v>1001</v>
      </c>
      <c r="O8490">
        <f t="shared" si="132"/>
        <v>2016</v>
      </c>
    </row>
    <row r="8491" spans="1:15" x14ac:dyDescent="0.3">
      <c r="A8491" t="s">
        <v>9254</v>
      </c>
      <c r="B8491" s="7">
        <v>42402</v>
      </c>
      <c r="C8491" t="s">
        <v>2475</v>
      </c>
      <c r="D8491" t="s">
        <v>903</v>
      </c>
      <c r="E8491">
        <v>36.4</v>
      </c>
      <c r="F8491">
        <v>8</v>
      </c>
      <c r="G8491">
        <v>0</v>
      </c>
      <c r="H8491">
        <v>18.2</v>
      </c>
      <c r="I8491" t="s">
        <v>44</v>
      </c>
      <c r="J8491" t="s">
        <v>73</v>
      </c>
      <c r="K8491" t="s">
        <v>904</v>
      </c>
      <c r="L8491" t="s">
        <v>35</v>
      </c>
      <c r="M8491" t="s">
        <v>289</v>
      </c>
      <c r="N8491" t="s">
        <v>1001</v>
      </c>
      <c r="O8491">
        <f t="shared" si="132"/>
        <v>2016</v>
      </c>
    </row>
    <row r="8492" spans="1:15" x14ac:dyDescent="0.3">
      <c r="A8492" t="s">
        <v>9254</v>
      </c>
      <c r="B8492" s="7">
        <v>42402</v>
      </c>
      <c r="C8492" t="s">
        <v>2475</v>
      </c>
      <c r="D8492" t="s">
        <v>6091</v>
      </c>
      <c r="E8492">
        <v>18.690000000000001</v>
      </c>
      <c r="F8492">
        <v>7</v>
      </c>
      <c r="G8492">
        <v>0</v>
      </c>
      <c r="H8492">
        <v>7.1021999999999998</v>
      </c>
      <c r="I8492" t="s">
        <v>32</v>
      </c>
      <c r="J8492" t="s">
        <v>63</v>
      </c>
      <c r="K8492" t="s">
        <v>6092</v>
      </c>
      <c r="L8492" t="s">
        <v>35</v>
      </c>
      <c r="M8492" t="s">
        <v>289</v>
      </c>
      <c r="N8492" t="s">
        <v>1001</v>
      </c>
      <c r="O8492">
        <f t="shared" si="132"/>
        <v>2016</v>
      </c>
    </row>
    <row r="8493" spans="1:15" x14ac:dyDescent="0.3">
      <c r="A8493" t="s">
        <v>9255</v>
      </c>
      <c r="B8493" s="7">
        <v>42923</v>
      </c>
      <c r="C8493" t="s">
        <v>1825</v>
      </c>
      <c r="D8493" t="s">
        <v>3783</v>
      </c>
      <c r="E8493">
        <v>5.94</v>
      </c>
      <c r="F8493">
        <v>3</v>
      </c>
      <c r="G8493">
        <v>0</v>
      </c>
      <c r="H8493">
        <v>0.1188</v>
      </c>
      <c r="I8493" t="s">
        <v>44</v>
      </c>
      <c r="J8493" t="s">
        <v>241</v>
      </c>
      <c r="K8493" t="s">
        <v>3784</v>
      </c>
      <c r="L8493" t="s">
        <v>47</v>
      </c>
      <c r="M8493" t="s">
        <v>48</v>
      </c>
      <c r="N8493" t="s">
        <v>49</v>
      </c>
      <c r="O8493">
        <f t="shared" si="132"/>
        <v>2017</v>
      </c>
    </row>
    <row r="8494" spans="1:15" x14ac:dyDescent="0.3">
      <c r="A8494" t="s">
        <v>9256</v>
      </c>
      <c r="B8494" s="7">
        <v>42300</v>
      </c>
      <c r="C8494" t="s">
        <v>3954</v>
      </c>
      <c r="D8494" t="s">
        <v>6225</v>
      </c>
      <c r="E8494">
        <v>60.735999999999997</v>
      </c>
      <c r="F8494">
        <v>8</v>
      </c>
      <c r="G8494">
        <v>0.2</v>
      </c>
      <c r="H8494">
        <v>20.4984</v>
      </c>
      <c r="I8494" t="s">
        <v>44</v>
      </c>
      <c r="J8494" t="s">
        <v>85</v>
      </c>
      <c r="K8494" t="s">
        <v>6226</v>
      </c>
      <c r="L8494" t="s">
        <v>99</v>
      </c>
      <c r="M8494" t="s">
        <v>100</v>
      </c>
      <c r="N8494" t="s">
        <v>4317</v>
      </c>
      <c r="O8494">
        <f t="shared" si="132"/>
        <v>2015</v>
      </c>
    </row>
    <row r="8495" spans="1:15" x14ac:dyDescent="0.3">
      <c r="A8495" t="s">
        <v>9256</v>
      </c>
      <c r="B8495" s="7">
        <v>42300</v>
      </c>
      <c r="C8495" t="s">
        <v>3954</v>
      </c>
      <c r="D8495" t="s">
        <v>6895</v>
      </c>
      <c r="E8495">
        <v>479.976</v>
      </c>
      <c r="F8495">
        <v>3</v>
      </c>
      <c r="G8495">
        <v>0.2</v>
      </c>
      <c r="H8495">
        <v>161.99189999999999</v>
      </c>
      <c r="I8495" t="s">
        <v>69</v>
      </c>
      <c r="J8495" t="s">
        <v>1077</v>
      </c>
      <c r="K8495" t="s">
        <v>6896</v>
      </c>
      <c r="L8495" t="s">
        <v>99</v>
      </c>
      <c r="M8495" t="s">
        <v>100</v>
      </c>
      <c r="N8495" t="s">
        <v>4317</v>
      </c>
      <c r="O8495">
        <f t="shared" si="132"/>
        <v>2015</v>
      </c>
    </row>
    <row r="8496" spans="1:15" x14ac:dyDescent="0.3">
      <c r="A8496" t="s">
        <v>9256</v>
      </c>
      <c r="B8496" s="7">
        <v>42300</v>
      </c>
      <c r="C8496" t="s">
        <v>3954</v>
      </c>
      <c r="D8496" t="s">
        <v>3448</v>
      </c>
      <c r="E8496">
        <v>6.08</v>
      </c>
      <c r="F8496">
        <v>1</v>
      </c>
      <c r="G8496">
        <v>0.8</v>
      </c>
      <c r="H8496">
        <v>-10.336</v>
      </c>
      <c r="I8496" t="s">
        <v>44</v>
      </c>
      <c r="J8496" t="s">
        <v>73</v>
      </c>
      <c r="K8496" t="s">
        <v>3449</v>
      </c>
      <c r="L8496" t="s">
        <v>99</v>
      </c>
      <c r="M8496" t="s">
        <v>100</v>
      </c>
      <c r="N8496" t="s">
        <v>4317</v>
      </c>
      <c r="O8496">
        <f t="shared" si="132"/>
        <v>2015</v>
      </c>
    </row>
    <row r="8497" spans="1:15" x14ac:dyDescent="0.3">
      <c r="A8497" t="s">
        <v>9257</v>
      </c>
      <c r="B8497" s="7">
        <v>42706</v>
      </c>
      <c r="C8497" t="s">
        <v>983</v>
      </c>
      <c r="D8497" t="s">
        <v>6387</v>
      </c>
      <c r="E8497">
        <v>165.6</v>
      </c>
      <c r="F8497">
        <v>3</v>
      </c>
      <c r="G8497">
        <v>0.2</v>
      </c>
      <c r="H8497">
        <v>-6.21</v>
      </c>
      <c r="I8497" t="s">
        <v>69</v>
      </c>
      <c r="J8497" t="s">
        <v>148</v>
      </c>
      <c r="K8497" t="s">
        <v>6388</v>
      </c>
      <c r="L8497" t="s">
        <v>47</v>
      </c>
      <c r="M8497" t="s">
        <v>409</v>
      </c>
      <c r="N8497" t="s">
        <v>8714</v>
      </c>
      <c r="O8497">
        <f t="shared" si="132"/>
        <v>2016</v>
      </c>
    </row>
    <row r="8498" spans="1:15" x14ac:dyDescent="0.3">
      <c r="A8498" t="s">
        <v>9258</v>
      </c>
      <c r="B8498" s="7">
        <v>41703</v>
      </c>
      <c r="C8498" t="s">
        <v>3633</v>
      </c>
      <c r="D8498" t="s">
        <v>1380</v>
      </c>
      <c r="E8498">
        <v>59.52</v>
      </c>
      <c r="F8498">
        <v>3</v>
      </c>
      <c r="G8498">
        <v>0</v>
      </c>
      <c r="H8498">
        <v>15.475199999999999</v>
      </c>
      <c r="I8498" t="s">
        <v>44</v>
      </c>
      <c r="J8498" t="s">
        <v>66</v>
      </c>
      <c r="K8498" t="s">
        <v>1381</v>
      </c>
      <c r="L8498" t="s">
        <v>137</v>
      </c>
      <c r="M8498" t="s">
        <v>243</v>
      </c>
      <c r="N8498" t="s">
        <v>2802</v>
      </c>
      <c r="O8498">
        <f t="shared" si="132"/>
        <v>2014</v>
      </c>
    </row>
    <row r="8499" spans="1:15" x14ac:dyDescent="0.3">
      <c r="A8499" t="s">
        <v>9258</v>
      </c>
      <c r="B8499" s="7">
        <v>41703</v>
      </c>
      <c r="C8499" t="s">
        <v>3633</v>
      </c>
      <c r="D8499" t="s">
        <v>950</v>
      </c>
      <c r="E8499">
        <v>479.97</v>
      </c>
      <c r="F8499">
        <v>3</v>
      </c>
      <c r="G8499">
        <v>0</v>
      </c>
      <c r="H8499">
        <v>177.5889</v>
      </c>
      <c r="I8499" t="s">
        <v>69</v>
      </c>
      <c r="J8499" t="s">
        <v>148</v>
      </c>
      <c r="K8499" t="s">
        <v>951</v>
      </c>
      <c r="L8499" t="s">
        <v>137</v>
      </c>
      <c r="M8499" t="s">
        <v>243</v>
      </c>
      <c r="N8499" t="s">
        <v>2802</v>
      </c>
      <c r="O8499">
        <f t="shared" si="132"/>
        <v>2014</v>
      </c>
    </row>
    <row r="8500" spans="1:15" x14ac:dyDescent="0.3">
      <c r="A8500" t="s">
        <v>9258</v>
      </c>
      <c r="B8500" s="7">
        <v>41703</v>
      </c>
      <c r="C8500" t="s">
        <v>3633</v>
      </c>
      <c r="D8500" t="s">
        <v>2263</v>
      </c>
      <c r="E8500">
        <v>18.62</v>
      </c>
      <c r="F8500">
        <v>2</v>
      </c>
      <c r="G8500">
        <v>0</v>
      </c>
      <c r="H8500">
        <v>5.3997999999999999</v>
      </c>
      <c r="I8500" t="s">
        <v>44</v>
      </c>
      <c r="J8500" t="s">
        <v>515</v>
      </c>
      <c r="K8500" t="s">
        <v>2264</v>
      </c>
      <c r="L8500" t="s">
        <v>137</v>
      </c>
      <c r="M8500" t="s">
        <v>243</v>
      </c>
      <c r="N8500" t="s">
        <v>2802</v>
      </c>
      <c r="O8500">
        <f t="shared" si="132"/>
        <v>2014</v>
      </c>
    </row>
    <row r="8501" spans="1:15" x14ac:dyDescent="0.3">
      <c r="A8501" t="s">
        <v>9258</v>
      </c>
      <c r="B8501" s="7">
        <v>41703</v>
      </c>
      <c r="C8501" t="s">
        <v>3633</v>
      </c>
      <c r="D8501" t="s">
        <v>4863</v>
      </c>
      <c r="E8501">
        <v>49.631999999999998</v>
      </c>
      <c r="F8501">
        <v>6</v>
      </c>
      <c r="G8501">
        <v>0.2</v>
      </c>
      <c r="H8501">
        <v>16.750800000000002</v>
      </c>
      <c r="I8501" t="s">
        <v>44</v>
      </c>
      <c r="J8501" t="s">
        <v>73</v>
      </c>
      <c r="K8501" t="s">
        <v>4864</v>
      </c>
      <c r="L8501" t="s">
        <v>137</v>
      </c>
      <c r="M8501" t="s">
        <v>243</v>
      </c>
      <c r="N8501" t="s">
        <v>2802</v>
      </c>
      <c r="O8501">
        <f t="shared" si="132"/>
        <v>2014</v>
      </c>
    </row>
    <row r="8502" spans="1:15" x14ac:dyDescent="0.3">
      <c r="A8502" t="s">
        <v>9258</v>
      </c>
      <c r="B8502" s="7">
        <v>41703</v>
      </c>
      <c r="C8502" t="s">
        <v>3633</v>
      </c>
      <c r="D8502" t="s">
        <v>4195</v>
      </c>
      <c r="E8502">
        <v>97.82</v>
      </c>
      <c r="F8502">
        <v>2</v>
      </c>
      <c r="G8502">
        <v>0</v>
      </c>
      <c r="H8502">
        <v>45.9754</v>
      </c>
      <c r="I8502" t="s">
        <v>44</v>
      </c>
      <c r="J8502" t="s">
        <v>85</v>
      </c>
      <c r="K8502" t="s">
        <v>4196</v>
      </c>
      <c r="L8502" t="s">
        <v>137</v>
      </c>
      <c r="M8502" t="s">
        <v>243</v>
      </c>
      <c r="N8502" t="s">
        <v>2802</v>
      </c>
      <c r="O8502">
        <f t="shared" si="132"/>
        <v>2014</v>
      </c>
    </row>
    <row r="8503" spans="1:15" x14ac:dyDescent="0.3">
      <c r="A8503" t="s">
        <v>9259</v>
      </c>
      <c r="B8503" s="7">
        <v>42064</v>
      </c>
      <c r="C8503" t="s">
        <v>5885</v>
      </c>
      <c r="D8503" t="s">
        <v>1488</v>
      </c>
      <c r="E8503">
        <v>15.984</v>
      </c>
      <c r="F8503">
        <v>2</v>
      </c>
      <c r="G8503">
        <v>0.2</v>
      </c>
      <c r="H8503">
        <v>1.1988000000000001</v>
      </c>
      <c r="I8503" t="s">
        <v>69</v>
      </c>
      <c r="J8503" t="s">
        <v>70</v>
      </c>
      <c r="K8503" t="s">
        <v>1489</v>
      </c>
      <c r="L8503" t="s">
        <v>47</v>
      </c>
      <c r="M8503" t="s">
        <v>48</v>
      </c>
      <c r="N8503" t="s">
        <v>49</v>
      </c>
      <c r="O8503">
        <f t="shared" si="132"/>
        <v>2015</v>
      </c>
    </row>
    <row r="8504" spans="1:15" x14ac:dyDescent="0.3">
      <c r="A8504" t="s">
        <v>9259</v>
      </c>
      <c r="B8504" s="7">
        <v>42064</v>
      </c>
      <c r="C8504" t="s">
        <v>5885</v>
      </c>
      <c r="D8504" t="s">
        <v>1359</v>
      </c>
      <c r="E8504">
        <v>184.75200000000001</v>
      </c>
      <c r="F8504">
        <v>3</v>
      </c>
      <c r="G8504">
        <v>0.2</v>
      </c>
      <c r="H8504">
        <v>-20.784600000000001</v>
      </c>
      <c r="I8504" t="s">
        <v>32</v>
      </c>
      <c r="J8504" t="s">
        <v>39</v>
      </c>
      <c r="K8504" t="s">
        <v>1360</v>
      </c>
      <c r="L8504" t="s">
        <v>47</v>
      </c>
      <c r="M8504" t="s">
        <v>48</v>
      </c>
      <c r="N8504" t="s">
        <v>49</v>
      </c>
      <c r="O8504">
        <f t="shared" si="132"/>
        <v>2015</v>
      </c>
    </row>
    <row r="8505" spans="1:15" x14ac:dyDescent="0.3">
      <c r="A8505" t="s">
        <v>9260</v>
      </c>
      <c r="B8505" s="7">
        <v>41690</v>
      </c>
      <c r="C8505" t="s">
        <v>1890</v>
      </c>
      <c r="D8505" t="s">
        <v>5949</v>
      </c>
      <c r="E8505">
        <v>12.96</v>
      </c>
      <c r="F8505">
        <v>2</v>
      </c>
      <c r="G8505">
        <v>0</v>
      </c>
      <c r="H8505">
        <v>6.2207999999999997</v>
      </c>
      <c r="I8505" t="s">
        <v>44</v>
      </c>
      <c r="J8505" t="s">
        <v>85</v>
      </c>
      <c r="K8505" t="s">
        <v>5950</v>
      </c>
      <c r="L8505" t="s">
        <v>47</v>
      </c>
      <c r="M8505" t="s">
        <v>48</v>
      </c>
      <c r="N8505" t="s">
        <v>49</v>
      </c>
      <c r="O8505">
        <f t="shared" si="132"/>
        <v>2014</v>
      </c>
    </row>
    <row r="8506" spans="1:15" x14ac:dyDescent="0.3">
      <c r="A8506" t="s">
        <v>9261</v>
      </c>
      <c r="B8506" s="7">
        <v>42492</v>
      </c>
      <c r="C8506" t="s">
        <v>6950</v>
      </c>
      <c r="D8506" t="s">
        <v>6216</v>
      </c>
      <c r="E8506">
        <v>366.74400000000003</v>
      </c>
      <c r="F8506">
        <v>4</v>
      </c>
      <c r="G8506">
        <v>0.3</v>
      </c>
      <c r="H8506">
        <v>-110.0232</v>
      </c>
      <c r="I8506" t="s">
        <v>32</v>
      </c>
      <c r="J8506" t="s">
        <v>39</v>
      </c>
      <c r="K8506" t="s">
        <v>6217</v>
      </c>
      <c r="L8506" t="s">
        <v>99</v>
      </c>
      <c r="M8506" t="s">
        <v>100</v>
      </c>
      <c r="N8506" t="s">
        <v>1432</v>
      </c>
      <c r="O8506">
        <f t="shared" si="132"/>
        <v>2016</v>
      </c>
    </row>
    <row r="8507" spans="1:15" x14ac:dyDescent="0.3">
      <c r="A8507" t="s">
        <v>9262</v>
      </c>
      <c r="B8507" s="7">
        <v>42437</v>
      </c>
      <c r="C8507" t="s">
        <v>2338</v>
      </c>
      <c r="D8507" t="s">
        <v>4183</v>
      </c>
      <c r="E8507">
        <v>8.8559999999999999</v>
      </c>
      <c r="F8507">
        <v>9</v>
      </c>
      <c r="G8507">
        <v>0.8</v>
      </c>
      <c r="H8507">
        <v>-14.169600000000001</v>
      </c>
      <c r="I8507" t="s">
        <v>44</v>
      </c>
      <c r="J8507" t="s">
        <v>73</v>
      </c>
      <c r="K8507" t="s">
        <v>4184</v>
      </c>
      <c r="L8507" t="s">
        <v>99</v>
      </c>
      <c r="M8507" t="s">
        <v>100</v>
      </c>
      <c r="N8507" t="s">
        <v>722</v>
      </c>
      <c r="O8507">
        <f t="shared" si="132"/>
        <v>2016</v>
      </c>
    </row>
    <row r="8508" spans="1:15" x14ac:dyDescent="0.3">
      <c r="A8508" t="s">
        <v>9262</v>
      </c>
      <c r="B8508" s="7">
        <v>42437</v>
      </c>
      <c r="C8508" t="s">
        <v>2338</v>
      </c>
      <c r="D8508" t="s">
        <v>264</v>
      </c>
      <c r="E8508">
        <v>27.96</v>
      </c>
      <c r="F8508">
        <v>5</v>
      </c>
      <c r="G8508">
        <v>0.2</v>
      </c>
      <c r="H8508">
        <v>8.3879999999999999</v>
      </c>
      <c r="I8508" t="s">
        <v>69</v>
      </c>
      <c r="J8508" t="s">
        <v>148</v>
      </c>
      <c r="K8508" t="s">
        <v>265</v>
      </c>
      <c r="L8508" t="s">
        <v>99</v>
      </c>
      <c r="M8508" t="s">
        <v>100</v>
      </c>
      <c r="N8508" t="s">
        <v>722</v>
      </c>
      <c r="O8508">
        <f t="shared" si="132"/>
        <v>2016</v>
      </c>
    </row>
    <row r="8509" spans="1:15" x14ac:dyDescent="0.3">
      <c r="A8509" t="s">
        <v>9262</v>
      </c>
      <c r="B8509" s="7">
        <v>42437</v>
      </c>
      <c r="C8509" t="s">
        <v>2338</v>
      </c>
      <c r="D8509" t="s">
        <v>6982</v>
      </c>
      <c r="E8509">
        <v>146.352</v>
      </c>
      <c r="F8509">
        <v>3</v>
      </c>
      <c r="G8509">
        <v>0.2</v>
      </c>
      <c r="H8509">
        <v>49.393799999999999</v>
      </c>
      <c r="I8509" t="s">
        <v>44</v>
      </c>
      <c r="J8509" t="s">
        <v>159</v>
      </c>
      <c r="K8509" t="s">
        <v>6983</v>
      </c>
      <c r="L8509" t="s">
        <v>99</v>
      </c>
      <c r="M8509" t="s">
        <v>100</v>
      </c>
      <c r="N8509" t="s">
        <v>722</v>
      </c>
      <c r="O8509">
        <f t="shared" si="132"/>
        <v>2016</v>
      </c>
    </row>
    <row r="8510" spans="1:15" x14ac:dyDescent="0.3">
      <c r="A8510" t="s">
        <v>9263</v>
      </c>
      <c r="B8510" s="7">
        <v>42349</v>
      </c>
      <c r="C8510" t="s">
        <v>1684</v>
      </c>
      <c r="D8510" t="s">
        <v>2716</v>
      </c>
      <c r="E8510">
        <v>175.23</v>
      </c>
      <c r="F8510">
        <v>11</v>
      </c>
      <c r="G8510">
        <v>0</v>
      </c>
      <c r="H8510">
        <v>61.330500000000001</v>
      </c>
      <c r="I8510" t="s">
        <v>69</v>
      </c>
      <c r="J8510" t="s">
        <v>148</v>
      </c>
      <c r="K8510" t="s">
        <v>2717</v>
      </c>
      <c r="L8510" t="s">
        <v>99</v>
      </c>
      <c r="M8510" t="s">
        <v>216</v>
      </c>
      <c r="N8510" t="s">
        <v>779</v>
      </c>
      <c r="O8510">
        <f t="shared" si="132"/>
        <v>2015</v>
      </c>
    </row>
    <row r="8511" spans="1:15" x14ac:dyDescent="0.3">
      <c r="A8511" t="s">
        <v>9263</v>
      </c>
      <c r="B8511" s="7">
        <v>42349</v>
      </c>
      <c r="C8511" t="s">
        <v>1684</v>
      </c>
      <c r="D8511" t="s">
        <v>5226</v>
      </c>
      <c r="E8511">
        <v>125.99</v>
      </c>
      <c r="F8511">
        <v>1</v>
      </c>
      <c r="G8511">
        <v>0</v>
      </c>
      <c r="H8511">
        <v>31.497499999999999</v>
      </c>
      <c r="I8511" t="s">
        <v>69</v>
      </c>
      <c r="J8511" t="s">
        <v>70</v>
      </c>
      <c r="K8511" t="s">
        <v>5227</v>
      </c>
      <c r="L8511" t="s">
        <v>99</v>
      </c>
      <c r="M8511" t="s">
        <v>216</v>
      </c>
      <c r="N8511" t="s">
        <v>779</v>
      </c>
      <c r="O8511">
        <f t="shared" si="132"/>
        <v>2015</v>
      </c>
    </row>
    <row r="8512" spans="1:15" x14ac:dyDescent="0.3">
      <c r="A8512" t="s">
        <v>9263</v>
      </c>
      <c r="B8512" s="7">
        <v>42349</v>
      </c>
      <c r="C8512" t="s">
        <v>1684</v>
      </c>
      <c r="D8512" t="s">
        <v>3552</v>
      </c>
      <c r="E8512">
        <v>23</v>
      </c>
      <c r="F8512">
        <v>2</v>
      </c>
      <c r="G8512">
        <v>0</v>
      </c>
      <c r="H8512">
        <v>10.35</v>
      </c>
      <c r="I8512" t="s">
        <v>44</v>
      </c>
      <c r="J8512" t="s">
        <v>73</v>
      </c>
      <c r="K8512" t="s">
        <v>3553</v>
      </c>
      <c r="L8512" t="s">
        <v>99</v>
      </c>
      <c r="M8512" t="s">
        <v>216</v>
      </c>
      <c r="N8512" t="s">
        <v>779</v>
      </c>
      <c r="O8512">
        <f t="shared" si="132"/>
        <v>2015</v>
      </c>
    </row>
    <row r="8513" spans="1:15" x14ac:dyDescent="0.3">
      <c r="A8513" t="s">
        <v>9264</v>
      </c>
      <c r="B8513" s="7">
        <v>42726</v>
      </c>
      <c r="C8513" t="s">
        <v>502</v>
      </c>
      <c r="D8513" t="s">
        <v>5128</v>
      </c>
      <c r="E8513">
        <v>25.584</v>
      </c>
      <c r="F8513">
        <v>2</v>
      </c>
      <c r="G8513">
        <v>0.2</v>
      </c>
      <c r="H8513">
        <v>8.9543999999999997</v>
      </c>
      <c r="I8513" t="s">
        <v>44</v>
      </c>
      <c r="J8513" t="s">
        <v>73</v>
      </c>
      <c r="K8513" t="s">
        <v>5129</v>
      </c>
      <c r="L8513" t="s">
        <v>137</v>
      </c>
      <c r="M8513" t="s">
        <v>243</v>
      </c>
      <c r="N8513" t="s">
        <v>244</v>
      </c>
      <c r="O8513">
        <f t="shared" si="132"/>
        <v>2016</v>
      </c>
    </row>
    <row r="8514" spans="1:15" x14ac:dyDescent="0.3">
      <c r="A8514" t="s">
        <v>9265</v>
      </c>
      <c r="B8514" s="7">
        <v>42402</v>
      </c>
      <c r="C8514" t="s">
        <v>2721</v>
      </c>
      <c r="D8514" t="s">
        <v>2532</v>
      </c>
      <c r="E8514">
        <v>73.784000000000006</v>
      </c>
      <c r="F8514">
        <v>2</v>
      </c>
      <c r="G8514">
        <v>0.6</v>
      </c>
      <c r="H8514">
        <v>-77.473200000000006</v>
      </c>
      <c r="I8514" t="s">
        <v>32</v>
      </c>
      <c r="J8514" t="s">
        <v>63</v>
      </c>
      <c r="K8514" t="s">
        <v>2533</v>
      </c>
      <c r="L8514" t="s">
        <v>99</v>
      </c>
      <c r="M8514" t="s">
        <v>100</v>
      </c>
      <c r="N8514" t="s">
        <v>171</v>
      </c>
      <c r="O8514">
        <f t="shared" ref="O8514:O8577" si="133">YEAR(B8514)</f>
        <v>2016</v>
      </c>
    </row>
    <row r="8515" spans="1:15" x14ac:dyDescent="0.3">
      <c r="A8515" t="s">
        <v>9266</v>
      </c>
      <c r="B8515" s="7">
        <v>42891</v>
      </c>
      <c r="C8515" t="s">
        <v>2721</v>
      </c>
      <c r="D8515" t="s">
        <v>4658</v>
      </c>
      <c r="E8515">
        <v>20.736000000000001</v>
      </c>
      <c r="F8515">
        <v>4</v>
      </c>
      <c r="G8515">
        <v>0.2</v>
      </c>
      <c r="H8515">
        <v>7.2576000000000001</v>
      </c>
      <c r="I8515" t="s">
        <v>44</v>
      </c>
      <c r="J8515" t="s">
        <v>85</v>
      </c>
      <c r="K8515" t="s">
        <v>4659</v>
      </c>
      <c r="L8515" t="s">
        <v>35</v>
      </c>
      <c r="M8515" t="s">
        <v>55</v>
      </c>
      <c r="N8515" t="s">
        <v>5372</v>
      </c>
      <c r="O8515">
        <f t="shared" si="133"/>
        <v>2017</v>
      </c>
    </row>
    <row r="8516" spans="1:15" x14ac:dyDescent="0.3">
      <c r="A8516" t="s">
        <v>9267</v>
      </c>
      <c r="B8516" s="7">
        <v>42237</v>
      </c>
      <c r="C8516" t="s">
        <v>3202</v>
      </c>
      <c r="D8516" t="s">
        <v>880</v>
      </c>
      <c r="E8516">
        <v>17.52</v>
      </c>
      <c r="F8516">
        <v>3</v>
      </c>
      <c r="G8516">
        <v>0</v>
      </c>
      <c r="H8516">
        <v>8.2344000000000008</v>
      </c>
      <c r="I8516" t="s">
        <v>44</v>
      </c>
      <c r="J8516" t="s">
        <v>66</v>
      </c>
      <c r="K8516" t="s">
        <v>881</v>
      </c>
      <c r="L8516" t="s">
        <v>35</v>
      </c>
      <c r="M8516" t="s">
        <v>36</v>
      </c>
      <c r="N8516" t="s">
        <v>2270</v>
      </c>
      <c r="O8516">
        <f t="shared" si="133"/>
        <v>2015</v>
      </c>
    </row>
    <row r="8517" spans="1:15" x14ac:dyDescent="0.3">
      <c r="A8517" t="s">
        <v>9267</v>
      </c>
      <c r="B8517" s="7">
        <v>42237</v>
      </c>
      <c r="C8517" t="s">
        <v>3202</v>
      </c>
      <c r="D8517" t="s">
        <v>330</v>
      </c>
      <c r="E8517">
        <v>35.76</v>
      </c>
      <c r="F8517">
        <v>12</v>
      </c>
      <c r="G8517">
        <v>0</v>
      </c>
      <c r="H8517">
        <v>10.0128</v>
      </c>
      <c r="I8517" t="s">
        <v>44</v>
      </c>
      <c r="J8517" t="s">
        <v>66</v>
      </c>
      <c r="K8517" t="s">
        <v>331</v>
      </c>
      <c r="L8517" t="s">
        <v>35</v>
      </c>
      <c r="M8517" t="s">
        <v>36</v>
      </c>
      <c r="N8517" t="s">
        <v>2270</v>
      </c>
      <c r="O8517">
        <f t="shared" si="133"/>
        <v>2015</v>
      </c>
    </row>
    <row r="8518" spans="1:15" x14ac:dyDescent="0.3">
      <c r="A8518" t="s">
        <v>9268</v>
      </c>
      <c r="B8518" s="7">
        <v>42467</v>
      </c>
      <c r="C8518" t="s">
        <v>1712</v>
      </c>
      <c r="D8518" t="s">
        <v>65</v>
      </c>
      <c r="E8518">
        <v>3.64</v>
      </c>
      <c r="F8518">
        <v>2</v>
      </c>
      <c r="G8518">
        <v>0</v>
      </c>
      <c r="H8518">
        <v>0.98280000000000001</v>
      </c>
      <c r="I8518" t="s">
        <v>44</v>
      </c>
      <c r="J8518" t="s">
        <v>66</v>
      </c>
      <c r="K8518" t="s">
        <v>67</v>
      </c>
      <c r="L8518" t="s">
        <v>137</v>
      </c>
      <c r="M8518" t="s">
        <v>243</v>
      </c>
      <c r="N8518" t="s">
        <v>244</v>
      </c>
      <c r="O8518">
        <f t="shared" si="133"/>
        <v>2016</v>
      </c>
    </row>
    <row r="8519" spans="1:15" x14ac:dyDescent="0.3">
      <c r="A8519" t="s">
        <v>9269</v>
      </c>
      <c r="B8519" s="7">
        <v>42890</v>
      </c>
      <c r="C8519" t="s">
        <v>1471</v>
      </c>
      <c r="D8519" t="s">
        <v>4748</v>
      </c>
      <c r="E8519">
        <v>30.335999999999999</v>
      </c>
      <c r="F8519">
        <v>6</v>
      </c>
      <c r="G8519">
        <v>0.6</v>
      </c>
      <c r="H8519">
        <v>-17.443200000000001</v>
      </c>
      <c r="I8519" t="s">
        <v>32</v>
      </c>
      <c r="J8519" t="s">
        <v>63</v>
      </c>
      <c r="K8519" t="s">
        <v>4749</v>
      </c>
      <c r="L8519" t="s">
        <v>99</v>
      </c>
      <c r="M8519" t="s">
        <v>100</v>
      </c>
      <c r="N8519" t="s">
        <v>5243</v>
      </c>
      <c r="O8519">
        <f t="shared" si="133"/>
        <v>2017</v>
      </c>
    </row>
    <row r="8520" spans="1:15" x14ac:dyDescent="0.3">
      <c r="A8520" t="s">
        <v>9270</v>
      </c>
      <c r="B8520" s="7">
        <v>43073</v>
      </c>
      <c r="C8520" t="s">
        <v>7723</v>
      </c>
      <c r="D8520" t="s">
        <v>8786</v>
      </c>
      <c r="E8520">
        <v>12.99</v>
      </c>
      <c r="F8520">
        <v>1</v>
      </c>
      <c r="G8520">
        <v>0</v>
      </c>
      <c r="H8520">
        <v>1.5588</v>
      </c>
      <c r="I8520" t="s">
        <v>32</v>
      </c>
      <c r="J8520" t="s">
        <v>63</v>
      </c>
      <c r="K8520" t="s">
        <v>8787</v>
      </c>
      <c r="L8520" t="s">
        <v>137</v>
      </c>
      <c r="M8520" t="s">
        <v>698</v>
      </c>
      <c r="N8520" t="s">
        <v>4265</v>
      </c>
      <c r="O8520">
        <f t="shared" si="133"/>
        <v>2017</v>
      </c>
    </row>
    <row r="8521" spans="1:15" x14ac:dyDescent="0.3">
      <c r="A8521" t="s">
        <v>9270</v>
      </c>
      <c r="B8521" s="7">
        <v>43073</v>
      </c>
      <c r="C8521" t="s">
        <v>7723</v>
      </c>
      <c r="D8521" t="s">
        <v>622</v>
      </c>
      <c r="E8521">
        <v>182.22</v>
      </c>
      <c r="F8521">
        <v>3</v>
      </c>
      <c r="G8521">
        <v>0</v>
      </c>
      <c r="H8521">
        <v>45.555</v>
      </c>
      <c r="I8521" t="s">
        <v>32</v>
      </c>
      <c r="J8521" t="s">
        <v>39</v>
      </c>
      <c r="K8521" t="s">
        <v>623</v>
      </c>
      <c r="L8521" t="s">
        <v>137</v>
      </c>
      <c r="M8521" t="s">
        <v>698</v>
      </c>
      <c r="N8521" t="s">
        <v>4265</v>
      </c>
      <c r="O8521">
        <f t="shared" si="133"/>
        <v>2017</v>
      </c>
    </row>
    <row r="8522" spans="1:15" x14ac:dyDescent="0.3">
      <c r="A8522" t="s">
        <v>9270</v>
      </c>
      <c r="B8522" s="7">
        <v>43073</v>
      </c>
      <c r="C8522" t="s">
        <v>7723</v>
      </c>
      <c r="D8522" t="s">
        <v>786</v>
      </c>
      <c r="E8522">
        <v>302.94</v>
      </c>
      <c r="F8522">
        <v>3</v>
      </c>
      <c r="G8522">
        <v>0</v>
      </c>
      <c r="H8522">
        <v>18.176400000000001</v>
      </c>
      <c r="I8522" t="s">
        <v>32</v>
      </c>
      <c r="J8522" t="s">
        <v>39</v>
      </c>
      <c r="K8522" t="s">
        <v>787</v>
      </c>
      <c r="L8522" t="s">
        <v>137</v>
      </c>
      <c r="M8522" t="s">
        <v>698</v>
      </c>
      <c r="N8522" t="s">
        <v>4265</v>
      </c>
      <c r="O8522">
        <f t="shared" si="133"/>
        <v>2017</v>
      </c>
    </row>
    <row r="8523" spans="1:15" x14ac:dyDescent="0.3">
      <c r="A8523" t="s">
        <v>9271</v>
      </c>
      <c r="B8523" s="7">
        <v>42380</v>
      </c>
      <c r="C8523" t="s">
        <v>675</v>
      </c>
      <c r="D8523" t="s">
        <v>3002</v>
      </c>
      <c r="E8523">
        <v>54.991999999999997</v>
      </c>
      <c r="F8523">
        <v>14</v>
      </c>
      <c r="G8523">
        <v>0.2</v>
      </c>
      <c r="H8523">
        <v>8.9361999999999995</v>
      </c>
      <c r="I8523" t="s">
        <v>32</v>
      </c>
      <c r="J8523" t="s">
        <v>63</v>
      </c>
      <c r="K8523" t="s">
        <v>3003</v>
      </c>
      <c r="L8523" t="s">
        <v>137</v>
      </c>
      <c r="M8523" t="s">
        <v>445</v>
      </c>
      <c r="N8523" t="s">
        <v>446</v>
      </c>
      <c r="O8523">
        <f t="shared" si="133"/>
        <v>2016</v>
      </c>
    </row>
    <row r="8524" spans="1:15" x14ac:dyDescent="0.3">
      <c r="A8524" t="s">
        <v>9272</v>
      </c>
      <c r="B8524" s="7">
        <v>42461</v>
      </c>
      <c r="C8524" t="s">
        <v>3691</v>
      </c>
      <c r="D8524" t="s">
        <v>2687</v>
      </c>
      <c r="E8524">
        <v>12.99</v>
      </c>
      <c r="F8524">
        <v>1</v>
      </c>
      <c r="G8524">
        <v>0</v>
      </c>
      <c r="H8524">
        <v>0.25979999999999998</v>
      </c>
      <c r="I8524" t="s">
        <v>69</v>
      </c>
      <c r="J8524" t="s">
        <v>70</v>
      </c>
      <c r="K8524" t="s">
        <v>2688</v>
      </c>
      <c r="L8524" t="s">
        <v>99</v>
      </c>
      <c r="M8524" t="s">
        <v>108</v>
      </c>
      <c r="N8524" t="s">
        <v>2239</v>
      </c>
      <c r="O8524">
        <f t="shared" si="133"/>
        <v>2016</v>
      </c>
    </row>
    <row r="8525" spans="1:15" x14ac:dyDescent="0.3">
      <c r="A8525" t="s">
        <v>9273</v>
      </c>
      <c r="B8525" s="7">
        <v>42999</v>
      </c>
      <c r="C8525" t="s">
        <v>1073</v>
      </c>
      <c r="D8525" t="s">
        <v>828</v>
      </c>
      <c r="E8525">
        <v>55.86</v>
      </c>
      <c r="F8525">
        <v>7</v>
      </c>
      <c r="G8525">
        <v>0</v>
      </c>
      <c r="H8525">
        <v>27.93</v>
      </c>
      <c r="I8525" t="s">
        <v>44</v>
      </c>
      <c r="J8525" t="s">
        <v>85</v>
      </c>
      <c r="K8525" t="s">
        <v>829</v>
      </c>
      <c r="L8525" t="s">
        <v>47</v>
      </c>
      <c r="M8525" t="s">
        <v>48</v>
      </c>
      <c r="N8525" t="s">
        <v>120</v>
      </c>
      <c r="O8525">
        <f t="shared" si="133"/>
        <v>2017</v>
      </c>
    </row>
    <row r="8526" spans="1:15" x14ac:dyDescent="0.3">
      <c r="A8526" t="s">
        <v>9274</v>
      </c>
      <c r="B8526" s="7">
        <v>42810</v>
      </c>
      <c r="C8526" t="s">
        <v>6359</v>
      </c>
      <c r="D8526" t="s">
        <v>3433</v>
      </c>
      <c r="E8526">
        <v>44.375999999999998</v>
      </c>
      <c r="F8526">
        <v>2</v>
      </c>
      <c r="G8526">
        <v>0.4</v>
      </c>
      <c r="H8526">
        <v>-7.3959999999999999</v>
      </c>
      <c r="I8526" t="s">
        <v>69</v>
      </c>
      <c r="J8526" t="s">
        <v>70</v>
      </c>
      <c r="K8526" t="s">
        <v>3434</v>
      </c>
      <c r="L8526" t="s">
        <v>137</v>
      </c>
      <c r="M8526" t="s">
        <v>445</v>
      </c>
      <c r="N8526" t="s">
        <v>446</v>
      </c>
      <c r="O8526">
        <f t="shared" si="133"/>
        <v>2017</v>
      </c>
    </row>
    <row r="8527" spans="1:15" x14ac:dyDescent="0.3">
      <c r="A8527" t="s">
        <v>9274</v>
      </c>
      <c r="B8527" s="7">
        <v>42810</v>
      </c>
      <c r="C8527" t="s">
        <v>6359</v>
      </c>
      <c r="D8527" t="s">
        <v>6854</v>
      </c>
      <c r="E8527">
        <v>51.264000000000003</v>
      </c>
      <c r="F8527">
        <v>6</v>
      </c>
      <c r="G8527">
        <v>0.2</v>
      </c>
      <c r="H8527">
        <v>7.6896000000000004</v>
      </c>
      <c r="I8527" t="s">
        <v>32</v>
      </c>
      <c r="J8527" t="s">
        <v>63</v>
      </c>
      <c r="K8527" t="s">
        <v>6855</v>
      </c>
      <c r="L8527" t="s">
        <v>137</v>
      </c>
      <c r="M8527" t="s">
        <v>445</v>
      </c>
      <c r="N8527" t="s">
        <v>446</v>
      </c>
      <c r="O8527">
        <f t="shared" si="133"/>
        <v>2017</v>
      </c>
    </row>
    <row r="8528" spans="1:15" x14ac:dyDescent="0.3">
      <c r="A8528" t="s">
        <v>9274</v>
      </c>
      <c r="B8528" s="7">
        <v>42810</v>
      </c>
      <c r="C8528" t="s">
        <v>6359</v>
      </c>
      <c r="D8528" t="s">
        <v>293</v>
      </c>
      <c r="E8528">
        <v>5.1929999999999996</v>
      </c>
      <c r="F8528">
        <v>3</v>
      </c>
      <c r="G8528">
        <v>0.7</v>
      </c>
      <c r="H8528">
        <v>-3.4620000000000002</v>
      </c>
      <c r="I8528" t="s">
        <v>44</v>
      </c>
      <c r="J8528" t="s">
        <v>73</v>
      </c>
      <c r="K8528" t="s">
        <v>294</v>
      </c>
      <c r="L8528" t="s">
        <v>137</v>
      </c>
      <c r="M8528" t="s">
        <v>445</v>
      </c>
      <c r="N8528" t="s">
        <v>446</v>
      </c>
      <c r="O8528">
        <f t="shared" si="133"/>
        <v>2017</v>
      </c>
    </row>
    <row r="8529" spans="1:15" x14ac:dyDescent="0.3">
      <c r="A8529" t="s">
        <v>9274</v>
      </c>
      <c r="B8529" s="7">
        <v>42810</v>
      </c>
      <c r="C8529" t="s">
        <v>6359</v>
      </c>
      <c r="D8529" t="s">
        <v>1412</v>
      </c>
      <c r="E8529">
        <v>159.98400000000001</v>
      </c>
      <c r="F8529">
        <v>2</v>
      </c>
      <c r="G8529">
        <v>0.2</v>
      </c>
      <c r="H8529">
        <v>43.995600000000003</v>
      </c>
      <c r="I8529" t="s">
        <v>69</v>
      </c>
      <c r="J8529" t="s">
        <v>148</v>
      </c>
      <c r="K8529" t="s">
        <v>1413</v>
      </c>
      <c r="L8529" t="s">
        <v>137</v>
      </c>
      <c r="M8529" t="s">
        <v>445</v>
      </c>
      <c r="N8529" t="s">
        <v>446</v>
      </c>
      <c r="O8529">
        <f t="shared" si="133"/>
        <v>2017</v>
      </c>
    </row>
    <row r="8530" spans="1:15" x14ac:dyDescent="0.3">
      <c r="A8530" t="s">
        <v>9274</v>
      </c>
      <c r="B8530" s="7">
        <v>42810</v>
      </c>
      <c r="C8530" t="s">
        <v>6359</v>
      </c>
      <c r="D8530" t="s">
        <v>1056</v>
      </c>
      <c r="E8530">
        <v>54.223999999999997</v>
      </c>
      <c r="F8530">
        <v>2</v>
      </c>
      <c r="G8530">
        <v>0.2</v>
      </c>
      <c r="H8530">
        <v>3.3889999999999998</v>
      </c>
      <c r="I8530" t="s">
        <v>44</v>
      </c>
      <c r="J8530" t="s">
        <v>58</v>
      </c>
      <c r="K8530" t="s">
        <v>1057</v>
      </c>
      <c r="L8530" t="s">
        <v>137</v>
      </c>
      <c r="M8530" t="s">
        <v>445</v>
      </c>
      <c r="N8530" t="s">
        <v>446</v>
      </c>
      <c r="O8530">
        <f t="shared" si="133"/>
        <v>2017</v>
      </c>
    </row>
    <row r="8531" spans="1:15" x14ac:dyDescent="0.3">
      <c r="A8531" t="s">
        <v>9275</v>
      </c>
      <c r="B8531" s="7">
        <v>43049</v>
      </c>
      <c r="C8531" t="s">
        <v>3447</v>
      </c>
      <c r="D8531" t="s">
        <v>4778</v>
      </c>
      <c r="E8531">
        <v>241.42400000000001</v>
      </c>
      <c r="F8531">
        <v>2</v>
      </c>
      <c r="G8531">
        <v>0.2</v>
      </c>
      <c r="H8531">
        <v>-36.2136</v>
      </c>
      <c r="I8531" t="s">
        <v>32</v>
      </c>
      <c r="J8531" t="s">
        <v>39</v>
      </c>
      <c r="K8531" t="s">
        <v>4779</v>
      </c>
      <c r="L8531" t="s">
        <v>47</v>
      </c>
      <c r="M8531" t="s">
        <v>48</v>
      </c>
      <c r="N8531" t="s">
        <v>49</v>
      </c>
      <c r="O8531">
        <f t="shared" si="133"/>
        <v>2017</v>
      </c>
    </row>
    <row r="8532" spans="1:15" x14ac:dyDescent="0.3">
      <c r="A8532" t="s">
        <v>9276</v>
      </c>
      <c r="B8532" s="7">
        <v>42704</v>
      </c>
      <c r="C8532" t="s">
        <v>712</v>
      </c>
      <c r="D8532" t="s">
        <v>4733</v>
      </c>
      <c r="E8532">
        <v>33.36</v>
      </c>
      <c r="F8532">
        <v>4</v>
      </c>
      <c r="G8532">
        <v>0</v>
      </c>
      <c r="H8532">
        <v>16.68</v>
      </c>
      <c r="I8532" t="s">
        <v>44</v>
      </c>
      <c r="J8532" t="s">
        <v>85</v>
      </c>
      <c r="K8532" t="s">
        <v>4734</v>
      </c>
      <c r="L8532" t="s">
        <v>99</v>
      </c>
      <c r="M8532" t="s">
        <v>216</v>
      </c>
      <c r="N8532" t="s">
        <v>779</v>
      </c>
      <c r="O8532">
        <f t="shared" si="133"/>
        <v>2016</v>
      </c>
    </row>
    <row r="8533" spans="1:15" x14ac:dyDescent="0.3">
      <c r="A8533" t="s">
        <v>9276</v>
      </c>
      <c r="B8533" s="7">
        <v>42704</v>
      </c>
      <c r="C8533" t="s">
        <v>712</v>
      </c>
      <c r="D8533" t="s">
        <v>1122</v>
      </c>
      <c r="E8533">
        <v>13.76</v>
      </c>
      <c r="F8533">
        <v>2</v>
      </c>
      <c r="G8533">
        <v>0</v>
      </c>
      <c r="H8533">
        <v>6.3296000000000001</v>
      </c>
      <c r="I8533" t="s">
        <v>44</v>
      </c>
      <c r="J8533" t="s">
        <v>85</v>
      </c>
      <c r="K8533" t="s">
        <v>1123</v>
      </c>
      <c r="L8533" t="s">
        <v>99</v>
      </c>
      <c r="M8533" t="s">
        <v>216</v>
      </c>
      <c r="N8533" t="s">
        <v>779</v>
      </c>
      <c r="O8533">
        <f t="shared" si="133"/>
        <v>2016</v>
      </c>
    </row>
    <row r="8534" spans="1:15" x14ac:dyDescent="0.3">
      <c r="A8534" t="s">
        <v>9276</v>
      </c>
      <c r="B8534" s="7">
        <v>42704</v>
      </c>
      <c r="C8534" t="s">
        <v>712</v>
      </c>
      <c r="D8534" t="s">
        <v>3651</v>
      </c>
      <c r="E8534">
        <v>496.86</v>
      </c>
      <c r="F8534">
        <v>7</v>
      </c>
      <c r="G8534">
        <v>0</v>
      </c>
      <c r="H8534">
        <v>24.843</v>
      </c>
      <c r="I8534" t="s">
        <v>44</v>
      </c>
      <c r="J8534" t="s">
        <v>58</v>
      </c>
      <c r="K8534" t="s">
        <v>3652</v>
      </c>
      <c r="L8534" t="s">
        <v>99</v>
      </c>
      <c r="M8534" t="s">
        <v>216</v>
      </c>
      <c r="N8534" t="s">
        <v>779</v>
      </c>
      <c r="O8534">
        <f t="shared" si="133"/>
        <v>2016</v>
      </c>
    </row>
    <row r="8535" spans="1:15" x14ac:dyDescent="0.3">
      <c r="A8535" t="s">
        <v>9276</v>
      </c>
      <c r="B8535" s="7">
        <v>42704</v>
      </c>
      <c r="C8535" t="s">
        <v>712</v>
      </c>
      <c r="D8535" t="s">
        <v>301</v>
      </c>
      <c r="E8535">
        <v>389.97</v>
      </c>
      <c r="F8535">
        <v>3</v>
      </c>
      <c r="G8535">
        <v>0</v>
      </c>
      <c r="H8535">
        <v>35.097299999999997</v>
      </c>
      <c r="I8535" t="s">
        <v>32</v>
      </c>
      <c r="J8535" t="s">
        <v>39</v>
      </c>
      <c r="K8535" t="s">
        <v>302</v>
      </c>
      <c r="L8535" t="s">
        <v>99</v>
      </c>
      <c r="M8535" t="s">
        <v>216</v>
      </c>
      <c r="N8535" t="s">
        <v>779</v>
      </c>
      <c r="O8535">
        <f t="shared" si="133"/>
        <v>2016</v>
      </c>
    </row>
    <row r="8536" spans="1:15" x14ac:dyDescent="0.3">
      <c r="A8536" t="s">
        <v>9277</v>
      </c>
      <c r="B8536" s="7">
        <v>42017</v>
      </c>
      <c r="C8536" t="s">
        <v>7100</v>
      </c>
      <c r="D8536" t="s">
        <v>2078</v>
      </c>
      <c r="E8536">
        <v>9.82</v>
      </c>
      <c r="F8536">
        <v>2</v>
      </c>
      <c r="G8536">
        <v>0</v>
      </c>
      <c r="H8536">
        <v>4.8117999999999999</v>
      </c>
      <c r="I8536" t="s">
        <v>44</v>
      </c>
      <c r="J8536" t="s">
        <v>45</v>
      </c>
      <c r="K8536" t="s">
        <v>2079</v>
      </c>
      <c r="L8536" t="s">
        <v>35</v>
      </c>
      <c r="M8536" t="s">
        <v>1129</v>
      </c>
      <c r="N8536" t="s">
        <v>446</v>
      </c>
      <c r="O8536">
        <f t="shared" si="133"/>
        <v>2015</v>
      </c>
    </row>
    <row r="8537" spans="1:15" x14ac:dyDescent="0.3">
      <c r="A8537" t="s">
        <v>9278</v>
      </c>
      <c r="B8537" s="7">
        <v>41775</v>
      </c>
      <c r="C8537" t="s">
        <v>5744</v>
      </c>
      <c r="D8537" t="s">
        <v>4258</v>
      </c>
      <c r="E8537">
        <v>56.4</v>
      </c>
      <c r="F8537">
        <v>3</v>
      </c>
      <c r="G8537">
        <v>0</v>
      </c>
      <c r="H8537">
        <v>3.3839999999999999</v>
      </c>
      <c r="I8537" t="s">
        <v>69</v>
      </c>
      <c r="J8537" t="s">
        <v>148</v>
      </c>
      <c r="K8537" t="s">
        <v>4259</v>
      </c>
      <c r="L8537" t="s">
        <v>47</v>
      </c>
      <c r="M8537" t="s">
        <v>48</v>
      </c>
      <c r="N8537" t="s">
        <v>120</v>
      </c>
      <c r="O8537">
        <f t="shared" si="133"/>
        <v>2014</v>
      </c>
    </row>
    <row r="8538" spans="1:15" x14ac:dyDescent="0.3">
      <c r="A8538" t="s">
        <v>9279</v>
      </c>
      <c r="B8538" s="7">
        <v>42162</v>
      </c>
      <c r="C8538" t="s">
        <v>9280</v>
      </c>
      <c r="D8538" t="s">
        <v>2704</v>
      </c>
      <c r="E8538">
        <v>18.312000000000001</v>
      </c>
      <c r="F8538">
        <v>4</v>
      </c>
      <c r="G8538">
        <v>0.7</v>
      </c>
      <c r="H8538">
        <v>-12.208</v>
      </c>
      <c r="I8538" t="s">
        <v>44</v>
      </c>
      <c r="J8538" t="s">
        <v>73</v>
      </c>
      <c r="K8538" t="s">
        <v>2705</v>
      </c>
      <c r="L8538" t="s">
        <v>137</v>
      </c>
      <c r="M8538" t="s">
        <v>138</v>
      </c>
      <c r="N8538" t="s">
        <v>139</v>
      </c>
      <c r="O8538">
        <f t="shared" si="133"/>
        <v>2015</v>
      </c>
    </row>
    <row r="8539" spans="1:15" x14ac:dyDescent="0.3">
      <c r="A8539" t="s">
        <v>9279</v>
      </c>
      <c r="B8539" s="7">
        <v>42162</v>
      </c>
      <c r="C8539" t="s">
        <v>9280</v>
      </c>
      <c r="D8539" t="s">
        <v>6017</v>
      </c>
      <c r="E8539">
        <v>25.92</v>
      </c>
      <c r="F8539">
        <v>5</v>
      </c>
      <c r="G8539">
        <v>0.2</v>
      </c>
      <c r="H8539">
        <v>9.0719999999999992</v>
      </c>
      <c r="I8539" t="s">
        <v>44</v>
      </c>
      <c r="J8539" t="s">
        <v>85</v>
      </c>
      <c r="K8539" t="s">
        <v>6018</v>
      </c>
      <c r="L8539" t="s">
        <v>137</v>
      </c>
      <c r="M8539" t="s">
        <v>138</v>
      </c>
      <c r="N8539" t="s">
        <v>139</v>
      </c>
      <c r="O8539">
        <f t="shared" si="133"/>
        <v>2015</v>
      </c>
    </row>
    <row r="8540" spans="1:15" x14ac:dyDescent="0.3">
      <c r="A8540" t="s">
        <v>9279</v>
      </c>
      <c r="B8540" s="7">
        <v>42162</v>
      </c>
      <c r="C8540" t="s">
        <v>9280</v>
      </c>
      <c r="D8540" t="s">
        <v>5185</v>
      </c>
      <c r="E8540">
        <v>8.016</v>
      </c>
      <c r="F8540">
        <v>3</v>
      </c>
      <c r="G8540">
        <v>0.2</v>
      </c>
      <c r="H8540">
        <v>1.002</v>
      </c>
      <c r="I8540" t="s">
        <v>44</v>
      </c>
      <c r="J8540" t="s">
        <v>66</v>
      </c>
      <c r="K8540" t="s">
        <v>5186</v>
      </c>
      <c r="L8540" t="s">
        <v>137</v>
      </c>
      <c r="M8540" t="s">
        <v>138</v>
      </c>
      <c r="N8540" t="s">
        <v>139</v>
      </c>
      <c r="O8540">
        <f t="shared" si="133"/>
        <v>2015</v>
      </c>
    </row>
    <row r="8541" spans="1:15" x14ac:dyDescent="0.3">
      <c r="A8541" t="s">
        <v>9281</v>
      </c>
      <c r="B8541" s="7">
        <v>42803</v>
      </c>
      <c r="C8541" t="s">
        <v>366</v>
      </c>
      <c r="D8541" t="s">
        <v>4807</v>
      </c>
      <c r="E8541">
        <v>479.98399999999998</v>
      </c>
      <c r="F8541">
        <v>2</v>
      </c>
      <c r="G8541">
        <v>0.2</v>
      </c>
      <c r="H8541">
        <v>59.997999999999998</v>
      </c>
      <c r="I8541" t="s">
        <v>69</v>
      </c>
      <c r="J8541" t="s">
        <v>1077</v>
      </c>
      <c r="K8541" t="s">
        <v>4808</v>
      </c>
      <c r="L8541" t="s">
        <v>47</v>
      </c>
      <c r="M8541" t="s">
        <v>48</v>
      </c>
      <c r="N8541" t="s">
        <v>49</v>
      </c>
      <c r="O8541">
        <f t="shared" si="133"/>
        <v>2017</v>
      </c>
    </row>
    <row r="8542" spans="1:15" x14ac:dyDescent="0.3">
      <c r="A8542" t="s">
        <v>9281</v>
      </c>
      <c r="B8542" s="7">
        <v>42803</v>
      </c>
      <c r="C8542" t="s">
        <v>366</v>
      </c>
      <c r="D8542" t="s">
        <v>72</v>
      </c>
      <c r="E8542">
        <v>30.84</v>
      </c>
      <c r="F8542">
        <v>5</v>
      </c>
      <c r="G8542">
        <v>0.2</v>
      </c>
      <c r="H8542">
        <v>9.6374999999999993</v>
      </c>
      <c r="I8542" t="s">
        <v>44</v>
      </c>
      <c r="J8542" t="s">
        <v>73</v>
      </c>
      <c r="K8542" t="s">
        <v>74</v>
      </c>
      <c r="L8542" t="s">
        <v>47</v>
      </c>
      <c r="M8542" t="s">
        <v>48</v>
      </c>
      <c r="N8542" t="s">
        <v>49</v>
      </c>
      <c r="O8542">
        <f t="shared" si="133"/>
        <v>2017</v>
      </c>
    </row>
    <row r="8543" spans="1:15" x14ac:dyDescent="0.3">
      <c r="A8543" t="s">
        <v>9282</v>
      </c>
      <c r="B8543" s="7">
        <v>42360</v>
      </c>
      <c r="C8543" t="s">
        <v>2987</v>
      </c>
      <c r="D8543" t="s">
        <v>4341</v>
      </c>
      <c r="E8543">
        <v>33.567999999999998</v>
      </c>
      <c r="F8543">
        <v>2</v>
      </c>
      <c r="G8543">
        <v>0.2</v>
      </c>
      <c r="H8543">
        <v>1.6783999999999999</v>
      </c>
      <c r="I8543" t="s">
        <v>44</v>
      </c>
      <c r="J8543" t="s">
        <v>58</v>
      </c>
      <c r="K8543" t="s">
        <v>4342</v>
      </c>
      <c r="L8543" t="s">
        <v>137</v>
      </c>
      <c r="M8543" t="s">
        <v>138</v>
      </c>
      <c r="N8543" t="s">
        <v>139</v>
      </c>
      <c r="O8543">
        <f t="shared" si="133"/>
        <v>2015</v>
      </c>
    </row>
    <row r="8544" spans="1:15" x14ac:dyDescent="0.3">
      <c r="A8544" t="s">
        <v>9282</v>
      </c>
      <c r="B8544" s="7">
        <v>42360</v>
      </c>
      <c r="C8544" t="s">
        <v>2987</v>
      </c>
      <c r="D8544" t="s">
        <v>2973</v>
      </c>
      <c r="E8544">
        <v>422.625</v>
      </c>
      <c r="F8544">
        <v>7</v>
      </c>
      <c r="G8544">
        <v>0.3</v>
      </c>
      <c r="H8544">
        <v>0</v>
      </c>
      <c r="I8544" t="s">
        <v>32</v>
      </c>
      <c r="J8544" t="s">
        <v>39</v>
      </c>
      <c r="K8544" t="s">
        <v>2974</v>
      </c>
      <c r="L8544" t="s">
        <v>137</v>
      </c>
      <c r="M8544" t="s">
        <v>138</v>
      </c>
      <c r="N8544" t="s">
        <v>139</v>
      </c>
      <c r="O8544">
        <f t="shared" si="133"/>
        <v>2015</v>
      </c>
    </row>
    <row r="8545" spans="1:15" x14ac:dyDescent="0.3">
      <c r="A8545" t="s">
        <v>9283</v>
      </c>
      <c r="B8545" s="7">
        <v>41857</v>
      </c>
      <c r="C8545" t="s">
        <v>4479</v>
      </c>
      <c r="D8545" t="s">
        <v>1412</v>
      </c>
      <c r="E8545">
        <v>199.98</v>
      </c>
      <c r="F8545">
        <v>2</v>
      </c>
      <c r="G8545">
        <v>0</v>
      </c>
      <c r="H8545">
        <v>83.991600000000005</v>
      </c>
      <c r="I8545" t="s">
        <v>69</v>
      </c>
      <c r="J8545" t="s">
        <v>148</v>
      </c>
      <c r="K8545" t="s">
        <v>1413</v>
      </c>
      <c r="L8545" t="s">
        <v>137</v>
      </c>
      <c r="M8545" t="s">
        <v>243</v>
      </c>
      <c r="N8545" t="s">
        <v>244</v>
      </c>
      <c r="O8545">
        <f t="shared" si="133"/>
        <v>2014</v>
      </c>
    </row>
    <row r="8546" spans="1:15" x14ac:dyDescent="0.3">
      <c r="A8546" t="s">
        <v>9284</v>
      </c>
      <c r="B8546" s="7">
        <v>42456</v>
      </c>
      <c r="C8546" t="s">
        <v>776</v>
      </c>
      <c r="D8546" t="s">
        <v>6671</v>
      </c>
      <c r="E8546">
        <v>20.239999999999998</v>
      </c>
      <c r="F8546">
        <v>1</v>
      </c>
      <c r="G8546">
        <v>0</v>
      </c>
      <c r="H8546">
        <v>8.7032000000000007</v>
      </c>
      <c r="I8546" t="s">
        <v>32</v>
      </c>
      <c r="J8546" t="s">
        <v>63</v>
      </c>
      <c r="K8546" t="s">
        <v>6672</v>
      </c>
      <c r="L8546" t="s">
        <v>35</v>
      </c>
      <c r="M8546" t="s">
        <v>1129</v>
      </c>
      <c r="N8546" t="s">
        <v>446</v>
      </c>
      <c r="O8546">
        <f t="shared" si="133"/>
        <v>2016</v>
      </c>
    </row>
    <row r="8547" spans="1:15" x14ac:dyDescent="0.3">
      <c r="A8547" t="s">
        <v>9284</v>
      </c>
      <c r="B8547" s="7">
        <v>42456</v>
      </c>
      <c r="C8547" t="s">
        <v>776</v>
      </c>
      <c r="D8547" t="s">
        <v>6363</v>
      </c>
      <c r="E8547">
        <v>39.92</v>
      </c>
      <c r="F8547">
        <v>4</v>
      </c>
      <c r="G8547">
        <v>0</v>
      </c>
      <c r="H8547">
        <v>11.1776</v>
      </c>
      <c r="I8547" t="s">
        <v>32</v>
      </c>
      <c r="J8547" t="s">
        <v>63</v>
      </c>
      <c r="K8547" t="s">
        <v>6364</v>
      </c>
      <c r="L8547" t="s">
        <v>35</v>
      </c>
      <c r="M8547" t="s">
        <v>1129</v>
      </c>
      <c r="N8547" t="s">
        <v>446</v>
      </c>
      <c r="O8547">
        <f t="shared" si="133"/>
        <v>2016</v>
      </c>
    </row>
    <row r="8548" spans="1:15" x14ac:dyDescent="0.3">
      <c r="A8548" t="s">
        <v>9284</v>
      </c>
      <c r="B8548" s="7">
        <v>42456</v>
      </c>
      <c r="C8548" t="s">
        <v>776</v>
      </c>
      <c r="D8548" t="s">
        <v>5832</v>
      </c>
      <c r="E8548">
        <v>32.54</v>
      </c>
      <c r="F8548">
        <v>2</v>
      </c>
      <c r="G8548">
        <v>0</v>
      </c>
      <c r="H8548">
        <v>15.944599999999999</v>
      </c>
      <c r="I8548" t="s">
        <v>44</v>
      </c>
      <c r="J8548" t="s">
        <v>73</v>
      </c>
      <c r="K8548" t="s">
        <v>5833</v>
      </c>
      <c r="L8548" t="s">
        <v>35</v>
      </c>
      <c r="M8548" t="s">
        <v>1129</v>
      </c>
      <c r="N8548" t="s">
        <v>446</v>
      </c>
      <c r="O8548">
        <f t="shared" si="133"/>
        <v>2016</v>
      </c>
    </row>
    <row r="8549" spans="1:15" x14ac:dyDescent="0.3">
      <c r="A8549" t="s">
        <v>9285</v>
      </c>
      <c r="B8549" s="7">
        <v>42343</v>
      </c>
      <c r="C8549" t="s">
        <v>2427</v>
      </c>
      <c r="D8549" t="s">
        <v>745</v>
      </c>
      <c r="E8549">
        <v>39</v>
      </c>
      <c r="F8549">
        <v>3</v>
      </c>
      <c r="G8549">
        <v>0</v>
      </c>
      <c r="H8549">
        <v>17.55</v>
      </c>
      <c r="I8549" t="s">
        <v>69</v>
      </c>
      <c r="J8549" t="s">
        <v>148</v>
      </c>
      <c r="K8549" t="s">
        <v>746</v>
      </c>
      <c r="L8549" t="s">
        <v>47</v>
      </c>
      <c r="M8549" t="s">
        <v>48</v>
      </c>
      <c r="N8549" t="s">
        <v>49</v>
      </c>
      <c r="O8549">
        <f t="shared" si="133"/>
        <v>2015</v>
      </c>
    </row>
    <row r="8550" spans="1:15" x14ac:dyDescent="0.3">
      <c r="A8550" t="s">
        <v>9285</v>
      </c>
      <c r="B8550" s="7">
        <v>42343</v>
      </c>
      <c r="C8550" t="s">
        <v>2427</v>
      </c>
      <c r="D8550" t="s">
        <v>2812</v>
      </c>
      <c r="E8550">
        <v>12.6</v>
      </c>
      <c r="F8550">
        <v>4</v>
      </c>
      <c r="G8550">
        <v>0</v>
      </c>
      <c r="H8550">
        <v>6.048</v>
      </c>
      <c r="I8550" t="s">
        <v>44</v>
      </c>
      <c r="J8550" t="s">
        <v>45</v>
      </c>
      <c r="K8550" t="s">
        <v>2813</v>
      </c>
      <c r="L8550" t="s">
        <v>47</v>
      </c>
      <c r="M8550" t="s">
        <v>48</v>
      </c>
      <c r="N8550" t="s">
        <v>49</v>
      </c>
      <c r="O8550">
        <f t="shared" si="133"/>
        <v>2015</v>
      </c>
    </row>
    <row r="8551" spans="1:15" x14ac:dyDescent="0.3">
      <c r="A8551" t="s">
        <v>9286</v>
      </c>
      <c r="B8551" s="7">
        <v>42258</v>
      </c>
      <c r="C8551" t="s">
        <v>2427</v>
      </c>
      <c r="D8551" t="s">
        <v>1519</v>
      </c>
      <c r="E8551">
        <v>24.64</v>
      </c>
      <c r="F8551">
        <v>4</v>
      </c>
      <c r="G8551">
        <v>0.2</v>
      </c>
      <c r="H8551">
        <v>4.0039999999999996</v>
      </c>
      <c r="I8551" t="s">
        <v>32</v>
      </c>
      <c r="J8551" t="s">
        <v>63</v>
      </c>
      <c r="K8551" t="s">
        <v>1520</v>
      </c>
      <c r="L8551" t="s">
        <v>47</v>
      </c>
      <c r="M8551" t="s">
        <v>409</v>
      </c>
      <c r="N8551" t="s">
        <v>410</v>
      </c>
      <c r="O8551">
        <f t="shared" si="133"/>
        <v>2015</v>
      </c>
    </row>
    <row r="8552" spans="1:15" x14ac:dyDescent="0.3">
      <c r="A8552" t="s">
        <v>9287</v>
      </c>
      <c r="B8552" s="7">
        <v>42202</v>
      </c>
      <c r="C8552" t="s">
        <v>1126</v>
      </c>
      <c r="D8552" t="s">
        <v>8243</v>
      </c>
      <c r="E8552">
        <v>6.2640000000000002</v>
      </c>
      <c r="F8552">
        <v>3</v>
      </c>
      <c r="G8552">
        <v>0.2</v>
      </c>
      <c r="H8552">
        <v>2.0358000000000001</v>
      </c>
      <c r="I8552" t="s">
        <v>44</v>
      </c>
      <c r="J8552" t="s">
        <v>45</v>
      </c>
      <c r="K8552" t="s">
        <v>8244</v>
      </c>
      <c r="L8552" t="s">
        <v>99</v>
      </c>
      <c r="M8552" t="s">
        <v>100</v>
      </c>
      <c r="N8552" t="s">
        <v>171</v>
      </c>
      <c r="O8552">
        <f t="shared" si="133"/>
        <v>2015</v>
      </c>
    </row>
    <row r="8553" spans="1:15" x14ac:dyDescent="0.3">
      <c r="A8553" t="s">
        <v>9287</v>
      </c>
      <c r="B8553" s="7">
        <v>42202</v>
      </c>
      <c r="C8553" t="s">
        <v>1126</v>
      </c>
      <c r="D8553" t="s">
        <v>1661</v>
      </c>
      <c r="E8553">
        <v>14.432</v>
      </c>
      <c r="F8553">
        <v>4</v>
      </c>
      <c r="G8553">
        <v>0.2</v>
      </c>
      <c r="H8553">
        <v>3.4276</v>
      </c>
      <c r="I8553" t="s">
        <v>44</v>
      </c>
      <c r="J8553" t="s">
        <v>241</v>
      </c>
      <c r="K8553" t="s">
        <v>1662</v>
      </c>
      <c r="L8553" t="s">
        <v>99</v>
      </c>
      <c r="M8553" t="s">
        <v>100</v>
      </c>
      <c r="N8553" t="s">
        <v>171</v>
      </c>
      <c r="O8553">
        <f t="shared" si="133"/>
        <v>2015</v>
      </c>
    </row>
    <row r="8554" spans="1:15" x14ac:dyDescent="0.3">
      <c r="A8554" t="s">
        <v>9288</v>
      </c>
      <c r="B8554" s="7">
        <v>41789</v>
      </c>
      <c r="C8554" t="s">
        <v>3440</v>
      </c>
      <c r="D8554" t="s">
        <v>2916</v>
      </c>
      <c r="E8554">
        <v>719.976</v>
      </c>
      <c r="F8554">
        <v>3</v>
      </c>
      <c r="G8554">
        <v>0.2</v>
      </c>
      <c r="H8554">
        <v>134.99549999999999</v>
      </c>
      <c r="I8554" t="s">
        <v>69</v>
      </c>
      <c r="J8554" t="s">
        <v>1077</v>
      </c>
      <c r="K8554" t="s">
        <v>2917</v>
      </c>
      <c r="L8554" t="s">
        <v>99</v>
      </c>
      <c r="M8554" t="s">
        <v>193</v>
      </c>
      <c r="N8554" t="s">
        <v>276</v>
      </c>
      <c r="O8554">
        <f t="shared" si="133"/>
        <v>2014</v>
      </c>
    </row>
    <row r="8555" spans="1:15" x14ac:dyDescent="0.3">
      <c r="A8555" t="s">
        <v>9289</v>
      </c>
      <c r="B8555" s="7">
        <v>43052</v>
      </c>
      <c r="C8555" t="s">
        <v>688</v>
      </c>
      <c r="D8555" t="s">
        <v>2408</v>
      </c>
      <c r="E8555">
        <v>239.92</v>
      </c>
      <c r="F8555">
        <v>8</v>
      </c>
      <c r="G8555">
        <v>0</v>
      </c>
      <c r="H8555">
        <v>23.992000000000001</v>
      </c>
      <c r="I8555" t="s">
        <v>69</v>
      </c>
      <c r="J8555" t="s">
        <v>148</v>
      </c>
      <c r="K8555" t="s">
        <v>2409</v>
      </c>
      <c r="L8555" t="s">
        <v>35</v>
      </c>
      <c r="M8555" t="s">
        <v>324</v>
      </c>
      <c r="N8555" t="s">
        <v>325</v>
      </c>
      <c r="O8555">
        <f t="shared" si="133"/>
        <v>2017</v>
      </c>
    </row>
    <row r="8556" spans="1:15" x14ac:dyDescent="0.3">
      <c r="A8556" t="s">
        <v>9290</v>
      </c>
      <c r="B8556" s="7">
        <v>42713</v>
      </c>
      <c r="C8556" t="s">
        <v>2947</v>
      </c>
      <c r="D8556" t="s">
        <v>3450</v>
      </c>
      <c r="E8556">
        <v>1056.8599999999999</v>
      </c>
      <c r="F8556">
        <v>7</v>
      </c>
      <c r="G8556">
        <v>0</v>
      </c>
      <c r="H8556">
        <v>158.529</v>
      </c>
      <c r="I8556" t="s">
        <v>32</v>
      </c>
      <c r="J8556" t="s">
        <v>53</v>
      </c>
      <c r="K8556" t="s">
        <v>3451</v>
      </c>
      <c r="L8556" t="s">
        <v>35</v>
      </c>
      <c r="M8556" t="s">
        <v>289</v>
      </c>
      <c r="N8556" t="s">
        <v>290</v>
      </c>
      <c r="O8556">
        <f t="shared" si="133"/>
        <v>2016</v>
      </c>
    </row>
    <row r="8557" spans="1:15" x14ac:dyDescent="0.3">
      <c r="A8557" t="s">
        <v>9291</v>
      </c>
      <c r="B8557" s="7">
        <v>42085</v>
      </c>
      <c r="C8557" t="s">
        <v>2112</v>
      </c>
      <c r="D8557" t="s">
        <v>1472</v>
      </c>
      <c r="E8557">
        <v>447.94400000000002</v>
      </c>
      <c r="F8557">
        <v>7</v>
      </c>
      <c r="G8557">
        <v>0.2</v>
      </c>
      <c r="H8557">
        <v>89.588800000000006</v>
      </c>
      <c r="I8557" t="s">
        <v>69</v>
      </c>
      <c r="J8557" t="s">
        <v>148</v>
      </c>
      <c r="K8557" t="s">
        <v>1473</v>
      </c>
      <c r="L8557" t="s">
        <v>35</v>
      </c>
      <c r="M8557" t="s">
        <v>55</v>
      </c>
      <c r="N8557" t="s">
        <v>6090</v>
      </c>
      <c r="O8557">
        <f t="shared" si="133"/>
        <v>2015</v>
      </c>
    </row>
    <row r="8558" spans="1:15" x14ac:dyDescent="0.3">
      <c r="A8558" t="s">
        <v>9291</v>
      </c>
      <c r="B8558" s="7">
        <v>42085</v>
      </c>
      <c r="C8558" t="s">
        <v>2112</v>
      </c>
      <c r="D8558" t="s">
        <v>7553</v>
      </c>
      <c r="E8558">
        <v>150.40799999999999</v>
      </c>
      <c r="F8558">
        <v>9</v>
      </c>
      <c r="G8558">
        <v>0.2</v>
      </c>
      <c r="H8558">
        <v>-33.841799999999999</v>
      </c>
      <c r="I8558" t="s">
        <v>44</v>
      </c>
      <c r="J8558" t="s">
        <v>58</v>
      </c>
      <c r="K8558" t="s">
        <v>7554</v>
      </c>
      <c r="L8558" t="s">
        <v>35</v>
      </c>
      <c r="M8558" t="s">
        <v>55</v>
      </c>
      <c r="N8558" t="s">
        <v>6090</v>
      </c>
      <c r="O8558">
        <f t="shared" si="133"/>
        <v>2015</v>
      </c>
    </row>
    <row r="8559" spans="1:15" x14ac:dyDescent="0.3">
      <c r="A8559" t="s">
        <v>9292</v>
      </c>
      <c r="B8559" s="7">
        <v>42727</v>
      </c>
      <c r="C8559" t="s">
        <v>1191</v>
      </c>
      <c r="D8559" t="s">
        <v>2979</v>
      </c>
      <c r="E8559">
        <v>453.57600000000002</v>
      </c>
      <c r="F8559">
        <v>3</v>
      </c>
      <c r="G8559">
        <v>0.2</v>
      </c>
      <c r="H8559">
        <v>39.687899999999999</v>
      </c>
      <c r="I8559" t="s">
        <v>69</v>
      </c>
      <c r="J8559" t="s">
        <v>70</v>
      </c>
      <c r="K8559" t="s">
        <v>2980</v>
      </c>
      <c r="L8559" t="s">
        <v>99</v>
      </c>
      <c r="M8559" t="s">
        <v>100</v>
      </c>
      <c r="N8559" t="s">
        <v>171</v>
      </c>
      <c r="O8559">
        <f t="shared" si="133"/>
        <v>2016</v>
      </c>
    </row>
    <row r="8560" spans="1:15" x14ac:dyDescent="0.3">
      <c r="A8560" t="s">
        <v>9292</v>
      </c>
      <c r="B8560" s="7">
        <v>42727</v>
      </c>
      <c r="C8560" t="s">
        <v>1191</v>
      </c>
      <c r="D8560" t="s">
        <v>6425</v>
      </c>
      <c r="E8560">
        <v>45.36</v>
      </c>
      <c r="F8560">
        <v>9</v>
      </c>
      <c r="G8560">
        <v>0.2</v>
      </c>
      <c r="H8560">
        <v>14.742000000000001</v>
      </c>
      <c r="I8560" t="s">
        <v>44</v>
      </c>
      <c r="J8560" t="s">
        <v>45</v>
      </c>
      <c r="K8560" t="s">
        <v>6426</v>
      </c>
      <c r="L8560" t="s">
        <v>99</v>
      </c>
      <c r="M8560" t="s">
        <v>100</v>
      </c>
      <c r="N8560" t="s">
        <v>171</v>
      </c>
      <c r="O8560">
        <f t="shared" si="133"/>
        <v>2016</v>
      </c>
    </row>
    <row r="8561" spans="1:15" x14ac:dyDescent="0.3">
      <c r="A8561" t="s">
        <v>9292</v>
      </c>
      <c r="B8561" s="7">
        <v>42727</v>
      </c>
      <c r="C8561" t="s">
        <v>1191</v>
      </c>
      <c r="D8561" t="s">
        <v>4219</v>
      </c>
      <c r="E8561">
        <v>287.88</v>
      </c>
      <c r="F8561">
        <v>3</v>
      </c>
      <c r="G8561">
        <v>0.2</v>
      </c>
      <c r="H8561">
        <v>35.984999999999999</v>
      </c>
      <c r="I8561" t="s">
        <v>69</v>
      </c>
      <c r="J8561" t="s">
        <v>70</v>
      </c>
      <c r="K8561" t="s">
        <v>4220</v>
      </c>
      <c r="L8561" t="s">
        <v>99</v>
      </c>
      <c r="M8561" t="s">
        <v>100</v>
      </c>
      <c r="N8561" t="s">
        <v>171</v>
      </c>
      <c r="O8561">
        <f t="shared" si="133"/>
        <v>2016</v>
      </c>
    </row>
    <row r="8562" spans="1:15" x14ac:dyDescent="0.3">
      <c r="A8562" t="s">
        <v>9292</v>
      </c>
      <c r="B8562" s="7">
        <v>42727</v>
      </c>
      <c r="C8562" t="s">
        <v>1191</v>
      </c>
      <c r="D8562" t="s">
        <v>5753</v>
      </c>
      <c r="E8562">
        <v>131.88</v>
      </c>
      <c r="F8562">
        <v>3</v>
      </c>
      <c r="G8562">
        <v>0.2</v>
      </c>
      <c r="H8562">
        <v>14.836499999999999</v>
      </c>
      <c r="I8562" t="s">
        <v>69</v>
      </c>
      <c r="J8562" t="s">
        <v>70</v>
      </c>
      <c r="K8562" t="s">
        <v>5754</v>
      </c>
      <c r="L8562" t="s">
        <v>99</v>
      </c>
      <c r="M8562" t="s">
        <v>100</v>
      </c>
      <c r="N8562" t="s">
        <v>171</v>
      </c>
      <c r="O8562">
        <f t="shared" si="133"/>
        <v>2016</v>
      </c>
    </row>
    <row r="8563" spans="1:15" x14ac:dyDescent="0.3">
      <c r="A8563" t="s">
        <v>9292</v>
      </c>
      <c r="B8563" s="7">
        <v>42727</v>
      </c>
      <c r="C8563" t="s">
        <v>1191</v>
      </c>
      <c r="D8563" t="s">
        <v>1376</v>
      </c>
      <c r="E8563">
        <v>2.3279999999999998</v>
      </c>
      <c r="F8563">
        <v>2</v>
      </c>
      <c r="G8563">
        <v>0.6</v>
      </c>
      <c r="H8563">
        <v>-0.75660000000000005</v>
      </c>
      <c r="I8563" t="s">
        <v>32</v>
      </c>
      <c r="J8563" t="s">
        <v>63</v>
      </c>
      <c r="K8563" t="s">
        <v>1377</v>
      </c>
      <c r="L8563" t="s">
        <v>99</v>
      </c>
      <c r="M8563" t="s">
        <v>100</v>
      </c>
      <c r="N8563" t="s">
        <v>171</v>
      </c>
      <c r="O8563">
        <f t="shared" si="133"/>
        <v>2016</v>
      </c>
    </row>
    <row r="8564" spans="1:15" x14ac:dyDescent="0.3">
      <c r="A8564" t="s">
        <v>9293</v>
      </c>
      <c r="B8564" s="7">
        <v>42462</v>
      </c>
      <c r="C8564" t="s">
        <v>1843</v>
      </c>
      <c r="D8564" t="s">
        <v>3473</v>
      </c>
      <c r="E8564">
        <v>1454.9</v>
      </c>
      <c r="F8564">
        <v>5</v>
      </c>
      <c r="G8564">
        <v>0</v>
      </c>
      <c r="H8564">
        <v>378.274</v>
      </c>
      <c r="I8564" t="s">
        <v>32</v>
      </c>
      <c r="J8564" t="s">
        <v>39</v>
      </c>
      <c r="K8564" t="s">
        <v>3474</v>
      </c>
      <c r="L8564" t="s">
        <v>99</v>
      </c>
      <c r="M8564" t="s">
        <v>108</v>
      </c>
      <c r="N8564" t="s">
        <v>2239</v>
      </c>
      <c r="O8564">
        <f t="shared" si="133"/>
        <v>2016</v>
      </c>
    </row>
    <row r="8565" spans="1:15" x14ac:dyDescent="0.3">
      <c r="A8565" t="s">
        <v>9294</v>
      </c>
      <c r="B8565" s="7">
        <v>42855</v>
      </c>
      <c r="C8565" t="s">
        <v>3090</v>
      </c>
      <c r="D8565" t="s">
        <v>3354</v>
      </c>
      <c r="E8565">
        <v>4.8419999999999996</v>
      </c>
      <c r="F8565">
        <v>3</v>
      </c>
      <c r="G8565">
        <v>0.7</v>
      </c>
      <c r="H8565">
        <v>-3.5508000000000002</v>
      </c>
      <c r="I8565" t="s">
        <v>44</v>
      </c>
      <c r="J8565" t="s">
        <v>73</v>
      </c>
      <c r="K8565" t="s">
        <v>3355</v>
      </c>
      <c r="L8565" t="s">
        <v>35</v>
      </c>
      <c r="M8565" t="s">
        <v>55</v>
      </c>
      <c r="N8565" t="s">
        <v>9295</v>
      </c>
      <c r="O8565">
        <f t="shared" si="133"/>
        <v>2017</v>
      </c>
    </row>
    <row r="8566" spans="1:15" x14ac:dyDescent="0.3">
      <c r="A8566" t="s">
        <v>9294</v>
      </c>
      <c r="B8566" s="7">
        <v>42855</v>
      </c>
      <c r="C8566" t="s">
        <v>3090</v>
      </c>
      <c r="D8566" t="s">
        <v>7709</v>
      </c>
      <c r="E8566">
        <v>220.70400000000001</v>
      </c>
      <c r="F8566">
        <v>6</v>
      </c>
      <c r="G8566">
        <v>0.2</v>
      </c>
      <c r="H8566">
        <v>-8.2764000000000006</v>
      </c>
      <c r="I8566" t="s">
        <v>32</v>
      </c>
      <c r="J8566" t="s">
        <v>63</v>
      </c>
      <c r="K8566" t="s">
        <v>7710</v>
      </c>
      <c r="L8566" t="s">
        <v>35</v>
      </c>
      <c r="M8566" t="s">
        <v>55</v>
      </c>
      <c r="N8566" t="s">
        <v>9295</v>
      </c>
      <c r="O8566">
        <f t="shared" si="133"/>
        <v>2017</v>
      </c>
    </row>
    <row r="8567" spans="1:15" x14ac:dyDescent="0.3">
      <c r="A8567" t="s">
        <v>9296</v>
      </c>
      <c r="B8567" s="7">
        <v>42691</v>
      </c>
      <c r="C8567" t="s">
        <v>7577</v>
      </c>
      <c r="D8567" t="s">
        <v>5580</v>
      </c>
      <c r="E8567">
        <v>67.176000000000002</v>
      </c>
      <c r="F8567">
        <v>3</v>
      </c>
      <c r="G8567">
        <v>0.2</v>
      </c>
      <c r="H8567">
        <v>6.7176</v>
      </c>
      <c r="I8567" t="s">
        <v>69</v>
      </c>
      <c r="J8567" t="s">
        <v>70</v>
      </c>
      <c r="K8567" t="s">
        <v>5581</v>
      </c>
      <c r="L8567" t="s">
        <v>99</v>
      </c>
      <c r="M8567" t="s">
        <v>100</v>
      </c>
      <c r="N8567" t="s">
        <v>6635</v>
      </c>
      <c r="O8567">
        <f t="shared" si="133"/>
        <v>2016</v>
      </c>
    </row>
    <row r="8568" spans="1:15" x14ac:dyDescent="0.3">
      <c r="A8568" t="s">
        <v>9296</v>
      </c>
      <c r="B8568" s="7">
        <v>42691</v>
      </c>
      <c r="C8568" t="s">
        <v>7577</v>
      </c>
      <c r="D8568" t="s">
        <v>5109</v>
      </c>
      <c r="E8568">
        <v>15.231999999999999</v>
      </c>
      <c r="F8568">
        <v>4</v>
      </c>
      <c r="G8568">
        <v>0.2</v>
      </c>
      <c r="H8568">
        <v>5.5216000000000003</v>
      </c>
      <c r="I8568" t="s">
        <v>44</v>
      </c>
      <c r="J8568" t="s">
        <v>85</v>
      </c>
      <c r="K8568" t="s">
        <v>5110</v>
      </c>
      <c r="L8568" t="s">
        <v>99</v>
      </c>
      <c r="M8568" t="s">
        <v>100</v>
      </c>
      <c r="N8568" t="s">
        <v>6635</v>
      </c>
      <c r="O8568">
        <f t="shared" si="133"/>
        <v>2016</v>
      </c>
    </row>
    <row r="8569" spans="1:15" x14ac:dyDescent="0.3">
      <c r="A8569" t="s">
        <v>9297</v>
      </c>
      <c r="B8569" s="7">
        <v>42684</v>
      </c>
      <c r="C8569" t="s">
        <v>2026</v>
      </c>
      <c r="D8569" t="s">
        <v>4658</v>
      </c>
      <c r="E8569">
        <v>31.103999999999999</v>
      </c>
      <c r="F8569">
        <v>6</v>
      </c>
      <c r="G8569">
        <v>0.2</v>
      </c>
      <c r="H8569">
        <v>10.8864</v>
      </c>
      <c r="I8569" t="s">
        <v>44</v>
      </c>
      <c r="J8569" t="s">
        <v>85</v>
      </c>
      <c r="K8569" t="s">
        <v>4659</v>
      </c>
      <c r="L8569" t="s">
        <v>137</v>
      </c>
      <c r="M8569" t="s">
        <v>445</v>
      </c>
      <c r="N8569" t="s">
        <v>251</v>
      </c>
      <c r="O8569">
        <f t="shared" si="133"/>
        <v>2016</v>
      </c>
    </row>
    <row r="8570" spans="1:15" x14ac:dyDescent="0.3">
      <c r="A8570" t="s">
        <v>9298</v>
      </c>
      <c r="B8570" s="7">
        <v>42710</v>
      </c>
      <c r="C8570" t="s">
        <v>2321</v>
      </c>
      <c r="D8570" t="s">
        <v>6246</v>
      </c>
      <c r="E8570">
        <v>968.74400000000003</v>
      </c>
      <c r="F8570">
        <v>7</v>
      </c>
      <c r="G8570">
        <v>0.2</v>
      </c>
      <c r="H8570">
        <v>314.84179999999998</v>
      </c>
      <c r="I8570" t="s">
        <v>44</v>
      </c>
      <c r="J8570" t="s">
        <v>73</v>
      </c>
      <c r="K8570" t="s">
        <v>6247</v>
      </c>
      <c r="L8570" t="s">
        <v>137</v>
      </c>
      <c r="M8570" t="s">
        <v>243</v>
      </c>
      <c r="N8570" t="s">
        <v>5422</v>
      </c>
      <c r="O8570">
        <f t="shared" si="133"/>
        <v>2016</v>
      </c>
    </row>
    <row r="8571" spans="1:15" x14ac:dyDescent="0.3">
      <c r="A8571" t="s">
        <v>9298</v>
      </c>
      <c r="B8571" s="7">
        <v>42710</v>
      </c>
      <c r="C8571" t="s">
        <v>2321</v>
      </c>
      <c r="D8571" t="s">
        <v>386</v>
      </c>
      <c r="E8571">
        <v>222.352</v>
      </c>
      <c r="F8571">
        <v>13</v>
      </c>
      <c r="G8571">
        <v>0.2</v>
      </c>
      <c r="H8571">
        <v>77.8232</v>
      </c>
      <c r="I8571" t="s">
        <v>44</v>
      </c>
      <c r="J8571" t="s">
        <v>73</v>
      </c>
      <c r="K8571" t="s">
        <v>387</v>
      </c>
      <c r="L8571" t="s">
        <v>137</v>
      </c>
      <c r="M8571" t="s">
        <v>243</v>
      </c>
      <c r="N8571" t="s">
        <v>5422</v>
      </c>
      <c r="O8571">
        <f t="shared" si="133"/>
        <v>2016</v>
      </c>
    </row>
    <row r="8572" spans="1:15" x14ac:dyDescent="0.3">
      <c r="A8572" t="s">
        <v>9298</v>
      </c>
      <c r="B8572" s="7">
        <v>42710</v>
      </c>
      <c r="C8572" t="s">
        <v>2321</v>
      </c>
      <c r="D8572" t="s">
        <v>2916</v>
      </c>
      <c r="E8572">
        <v>479.98399999999998</v>
      </c>
      <c r="F8572">
        <v>2</v>
      </c>
      <c r="G8572">
        <v>0.2</v>
      </c>
      <c r="H8572">
        <v>89.997</v>
      </c>
      <c r="I8572" t="s">
        <v>69</v>
      </c>
      <c r="J8572" t="s">
        <v>1077</v>
      </c>
      <c r="K8572" t="s">
        <v>2917</v>
      </c>
      <c r="L8572" t="s">
        <v>137</v>
      </c>
      <c r="M8572" t="s">
        <v>243</v>
      </c>
      <c r="N8572" t="s">
        <v>5422</v>
      </c>
      <c r="O8572">
        <f t="shared" si="133"/>
        <v>2016</v>
      </c>
    </row>
    <row r="8573" spans="1:15" x14ac:dyDescent="0.3">
      <c r="A8573" t="s">
        <v>9299</v>
      </c>
      <c r="B8573" s="7">
        <v>42463</v>
      </c>
      <c r="C8573" t="s">
        <v>1890</v>
      </c>
      <c r="D8573" t="s">
        <v>3931</v>
      </c>
      <c r="E8573">
        <v>10.272</v>
      </c>
      <c r="F8573">
        <v>3</v>
      </c>
      <c r="G8573">
        <v>0.2</v>
      </c>
      <c r="H8573">
        <v>3.21</v>
      </c>
      <c r="I8573" t="s">
        <v>44</v>
      </c>
      <c r="J8573" t="s">
        <v>85</v>
      </c>
      <c r="K8573" t="s">
        <v>3932</v>
      </c>
      <c r="L8573" t="s">
        <v>99</v>
      </c>
      <c r="M8573" t="s">
        <v>100</v>
      </c>
      <c r="N8573" t="s">
        <v>722</v>
      </c>
      <c r="O8573">
        <f t="shared" si="133"/>
        <v>2016</v>
      </c>
    </row>
    <row r="8574" spans="1:15" x14ac:dyDescent="0.3">
      <c r="A8574" t="s">
        <v>9300</v>
      </c>
      <c r="B8574" s="7">
        <v>41971</v>
      </c>
      <c r="C8574" t="s">
        <v>4019</v>
      </c>
      <c r="D8574" t="s">
        <v>3837</v>
      </c>
      <c r="E8574">
        <v>998.85</v>
      </c>
      <c r="F8574">
        <v>5</v>
      </c>
      <c r="G8574">
        <v>0.4</v>
      </c>
      <c r="H8574">
        <v>-199.77</v>
      </c>
      <c r="I8574" t="s">
        <v>69</v>
      </c>
      <c r="J8574" t="s">
        <v>604</v>
      </c>
      <c r="K8574" t="s">
        <v>3838</v>
      </c>
      <c r="L8574" t="s">
        <v>99</v>
      </c>
      <c r="M8574" t="s">
        <v>100</v>
      </c>
      <c r="N8574" t="s">
        <v>171</v>
      </c>
      <c r="O8574">
        <f t="shared" si="133"/>
        <v>2014</v>
      </c>
    </row>
    <row r="8575" spans="1:15" x14ac:dyDescent="0.3">
      <c r="A8575" t="s">
        <v>9301</v>
      </c>
      <c r="B8575" s="7">
        <v>42297</v>
      </c>
      <c r="C8575" t="s">
        <v>3512</v>
      </c>
      <c r="D8575" t="s">
        <v>169</v>
      </c>
      <c r="E8575">
        <v>24.56</v>
      </c>
      <c r="F8575">
        <v>2</v>
      </c>
      <c r="G8575">
        <v>0</v>
      </c>
      <c r="H8575">
        <v>11.543200000000001</v>
      </c>
      <c r="I8575" t="s">
        <v>44</v>
      </c>
      <c r="J8575" t="s">
        <v>85</v>
      </c>
      <c r="K8575" t="s">
        <v>170</v>
      </c>
      <c r="L8575" t="s">
        <v>137</v>
      </c>
      <c r="M8575" t="s">
        <v>243</v>
      </c>
      <c r="N8575" t="s">
        <v>244</v>
      </c>
      <c r="O8575">
        <f t="shared" si="133"/>
        <v>2015</v>
      </c>
    </row>
    <row r="8576" spans="1:15" x14ac:dyDescent="0.3">
      <c r="A8576" t="s">
        <v>9302</v>
      </c>
      <c r="B8576" s="7">
        <v>41901</v>
      </c>
      <c r="C8576" t="s">
        <v>640</v>
      </c>
      <c r="D8576" t="s">
        <v>3342</v>
      </c>
      <c r="E8576">
        <v>5.67</v>
      </c>
      <c r="F8576">
        <v>3</v>
      </c>
      <c r="G8576">
        <v>0</v>
      </c>
      <c r="H8576">
        <v>0.1134</v>
      </c>
      <c r="I8576" t="s">
        <v>44</v>
      </c>
      <c r="J8576" t="s">
        <v>241</v>
      </c>
      <c r="K8576" t="s">
        <v>3343</v>
      </c>
      <c r="L8576" t="s">
        <v>47</v>
      </c>
      <c r="M8576" t="s">
        <v>48</v>
      </c>
      <c r="N8576" t="s">
        <v>120</v>
      </c>
      <c r="O8576">
        <f t="shared" si="133"/>
        <v>2014</v>
      </c>
    </row>
    <row r="8577" spans="1:15" x14ac:dyDescent="0.3">
      <c r="A8577" t="s">
        <v>9303</v>
      </c>
      <c r="B8577" s="7">
        <v>42974</v>
      </c>
      <c r="C8577" t="s">
        <v>3406</v>
      </c>
      <c r="D8577" t="s">
        <v>1937</v>
      </c>
      <c r="E8577">
        <v>14.336</v>
      </c>
      <c r="F8577">
        <v>4</v>
      </c>
      <c r="G8577">
        <v>0.2</v>
      </c>
      <c r="H8577">
        <v>0.89600000000000002</v>
      </c>
      <c r="I8577" t="s">
        <v>44</v>
      </c>
      <c r="J8577" t="s">
        <v>76</v>
      </c>
      <c r="K8577" t="s">
        <v>1938</v>
      </c>
      <c r="L8577" t="s">
        <v>35</v>
      </c>
      <c r="M8577" t="s">
        <v>55</v>
      </c>
      <c r="N8577" t="s">
        <v>6115</v>
      </c>
      <c r="O8577">
        <f t="shared" si="133"/>
        <v>2017</v>
      </c>
    </row>
    <row r="8578" spans="1:15" x14ac:dyDescent="0.3">
      <c r="A8578" t="s">
        <v>9304</v>
      </c>
      <c r="B8578" s="7">
        <v>42919</v>
      </c>
      <c r="C8578" t="s">
        <v>5818</v>
      </c>
      <c r="D8578" t="s">
        <v>2554</v>
      </c>
      <c r="E8578">
        <v>102.3</v>
      </c>
      <c r="F8578">
        <v>1</v>
      </c>
      <c r="G8578">
        <v>0</v>
      </c>
      <c r="H8578">
        <v>26.597999999999999</v>
      </c>
      <c r="I8578" t="s">
        <v>32</v>
      </c>
      <c r="J8578" t="s">
        <v>63</v>
      </c>
      <c r="K8578" t="s">
        <v>2555</v>
      </c>
      <c r="L8578" t="s">
        <v>137</v>
      </c>
      <c r="M8578" t="s">
        <v>2372</v>
      </c>
      <c r="N8578" t="s">
        <v>88</v>
      </c>
      <c r="O8578">
        <f t="shared" ref="O8578:O8641" si="134">YEAR(B8578)</f>
        <v>2017</v>
      </c>
    </row>
    <row r="8579" spans="1:15" x14ac:dyDescent="0.3">
      <c r="A8579" t="s">
        <v>9305</v>
      </c>
      <c r="B8579" s="7">
        <v>43091</v>
      </c>
      <c r="C8579" t="s">
        <v>3649</v>
      </c>
      <c r="D8579" t="s">
        <v>1174</v>
      </c>
      <c r="E8579">
        <v>607.52</v>
      </c>
      <c r="F8579">
        <v>2</v>
      </c>
      <c r="G8579">
        <v>0</v>
      </c>
      <c r="H8579">
        <v>97.203199999999995</v>
      </c>
      <c r="I8579" t="s">
        <v>32</v>
      </c>
      <c r="J8579" t="s">
        <v>53</v>
      </c>
      <c r="K8579" t="s">
        <v>1175</v>
      </c>
      <c r="L8579" t="s">
        <v>99</v>
      </c>
      <c r="M8579" t="s">
        <v>208</v>
      </c>
      <c r="N8579" t="s">
        <v>352</v>
      </c>
      <c r="O8579">
        <f t="shared" si="134"/>
        <v>2017</v>
      </c>
    </row>
    <row r="8580" spans="1:15" x14ac:dyDescent="0.3">
      <c r="A8580" t="s">
        <v>9305</v>
      </c>
      <c r="B8580" s="7">
        <v>43091</v>
      </c>
      <c r="C8580" t="s">
        <v>3649</v>
      </c>
      <c r="D8580" t="s">
        <v>843</v>
      </c>
      <c r="E8580">
        <v>31.16</v>
      </c>
      <c r="F8580">
        <v>2</v>
      </c>
      <c r="G8580">
        <v>0</v>
      </c>
      <c r="H8580">
        <v>7.79</v>
      </c>
      <c r="I8580" t="s">
        <v>44</v>
      </c>
      <c r="J8580" t="s">
        <v>58</v>
      </c>
      <c r="K8580" t="s">
        <v>844</v>
      </c>
      <c r="L8580" t="s">
        <v>99</v>
      </c>
      <c r="M8580" t="s">
        <v>208</v>
      </c>
      <c r="N8580" t="s">
        <v>352</v>
      </c>
      <c r="O8580">
        <f t="shared" si="134"/>
        <v>2017</v>
      </c>
    </row>
    <row r="8581" spans="1:15" x14ac:dyDescent="0.3">
      <c r="A8581" t="s">
        <v>9306</v>
      </c>
      <c r="B8581" s="7">
        <v>42731</v>
      </c>
      <c r="C8581" t="s">
        <v>3929</v>
      </c>
      <c r="D8581" t="s">
        <v>8243</v>
      </c>
      <c r="E8581">
        <v>2.61</v>
      </c>
      <c r="F8581">
        <v>1</v>
      </c>
      <c r="G8581">
        <v>0</v>
      </c>
      <c r="H8581">
        <v>1.2005999999999999</v>
      </c>
      <c r="I8581" t="s">
        <v>44</v>
      </c>
      <c r="J8581" t="s">
        <v>45</v>
      </c>
      <c r="K8581" t="s">
        <v>8244</v>
      </c>
      <c r="L8581" t="s">
        <v>35</v>
      </c>
      <c r="M8581" t="s">
        <v>36</v>
      </c>
      <c r="N8581" t="s">
        <v>1305</v>
      </c>
      <c r="O8581">
        <f t="shared" si="134"/>
        <v>2016</v>
      </c>
    </row>
    <row r="8582" spans="1:15" x14ac:dyDescent="0.3">
      <c r="A8582" t="s">
        <v>9307</v>
      </c>
      <c r="B8582" s="7">
        <v>41779</v>
      </c>
      <c r="C8582" t="s">
        <v>4357</v>
      </c>
      <c r="D8582" t="s">
        <v>8016</v>
      </c>
      <c r="E8582">
        <v>10.332000000000001</v>
      </c>
      <c r="F8582">
        <v>3</v>
      </c>
      <c r="G8582">
        <v>0.6</v>
      </c>
      <c r="H8582">
        <v>-5.9409000000000001</v>
      </c>
      <c r="I8582" t="s">
        <v>32</v>
      </c>
      <c r="J8582" t="s">
        <v>63</v>
      </c>
      <c r="K8582" t="s">
        <v>8017</v>
      </c>
      <c r="L8582" t="s">
        <v>99</v>
      </c>
      <c r="M8582" t="s">
        <v>100</v>
      </c>
      <c r="N8582" t="s">
        <v>9308</v>
      </c>
      <c r="O8582">
        <f t="shared" si="134"/>
        <v>2014</v>
      </c>
    </row>
    <row r="8583" spans="1:15" x14ac:dyDescent="0.3">
      <c r="A8583" t="s">
        <v>9307</v>
      </c>
      <c r="B8583" s="7">
        <v>41779</v>
      </c>
      <c r="C8583" t="s">
        <v>4357</v>
      </c>
      <c r="D8583" t="s">
        <v>2510</v>
      </c>
      <c r="E8583">
        <v>10.368</v>
      </c>
      <c r="F8583">
        <v>2</v>
      </c>
      <c r="G8583">
        <v>0.2</v>
      </c>
      <c r="H8583">
        <v>3.6288</v>
      </c>
      <c r="I8583" t="s">
        <v>44</v>
      </c>
      <c r="J8583" t="s">
        <v>85</v>
      </c>
      <c r="K8583" t="s">
        <v>2511</v>
      </c>
      <c r="L8583" t="s">
        <v>99</v>
      </c>
      <c r="M8583" t="s">
        <v>100</v>
      </c>
      <c r="N8583" t="s">
        <v>9308</v>
      </c>
      <c r="O8583">
        <f t="shared" si="134"/>
        <v>2014</v>
      </c>
    </row>
    <row r="8584" spans="1:15" x14ac:dyDescent="0.3">
      <c r="A8584" t="s">
        <v>9307</v>
      </c>
      <c r="B8584" s="7">
        <v>41779</v>
      </c>
      <c r="C8584" t="s">
        <v>4357</v>
      </c>
      <c r="D8584" t="s">
        <v>5232</v>
      </c>
      <c r="E8584">
        <v>20.783999999999999</v>
      </c>
      <c r="F8584">
        <v>2</v>
      </c>
      <c r="G8584">
        <v>0.2</v>
      </c>
      <c r="H8584">
        <v>-3.6372</v>
      </c>
      <c r="I8584" t="s">
        <v>69</v>
      </c>
      <c r="J8584" t="s">
        <v>148</v>
      </c>
      <c r="K8584" t="s">
        <v>5233</v>
      </c>
      <c r="L8584" t="s">
        <v>99</v>
      </c>
      <c r="M8584" t="s">
        <v>100</v>
      </c>
      <c r="N8584" t="s">
        <v>9308</v>
      </c>
      <c r="O8584">
        <f t="shared" si="134"/>
        <v>2014</v>
      </c>
    </row>
    <row r="8585" spans="1:15" x14ac:dyDescent="0.3">
      <c r="A8585" t="s">
        <v>9307</v>
      </c>
      <c r="B8585" s="7">
        <v>41779</v>
      </c>
      <c r="C8585" t="s">
        <v>4357</v>
      </c>
      <c r="D8585" t="s">
        <v>7727</v>
      </c>
      <c r="E8585">
        <v>66.959999999999994</v>
      </c>
      <c r="F8585">
        <v>5</v>
      </c>
      <c r="G8585">
        <v>0.2</v>
      </c>
      <c r="H8585">
        <v>-13.391999999999999</v>
      </c>
      <c r="I8585" t="s">
        <v>44</v>
      </c>
      <c r="J8585" t="s">
        <v>58</v>
      </c>
      <c r="K8585" t="s">
        <v>7728</v>
      </c>
      <c r="L8585" t="s">
        <v>99</v>
      </c>
      <c r="M8585" t="s">
        <v>100</v>
      </c>
      <c r="N8585" t="s">
        <v>9308</v>
      </c>
      <c r="O8585">
        <f t="shared" si="134"/>
        <v>2014</v>
      </c>
    </row>
    <row r="8586" spans="1:15" x14ac:dyDescent="0.3">
      <c r="A8586" t="s">
        <v>9309</v>
      </c>
      <c r="B8586" s="7">
        <v>41674</v>
      </c>
      <c r="C8586" t="s">
        <v>7928</v>
      </c>
      <c r="D8586" t="s">
        <v>2850</v>
      </c>
      <c r="E8586">
        <v>17.248000000000001</v>
      </c>
      <c r="F8586">
        <v>2</v>
      </c>
      <c r="G8586">
        <v>0.2</v>
      </c>
      <c r="H8586">
        <v>6.0368000000000004</v>
      </c>
      <c r="I8586" t="s">
        <v>44</v>
      </c>
      <c r="J8586" t="s">
        <v>73</v>
      </c>
      <c r="K8586" t="s">
        <v>2851</v>
      </c>
      <c r="L8586" t="s">
        <v>47</v>
      </c>
      <c r="M8586" t="s">
        <v>48</v>
      </c>
      <c r="N8586" t="s">
        <v>2939</v>
      </c>
      <c r="O8586">
        <f t="shared" si="134"/>
        <v>2014</v>
      </c>
    </row>
    <row r="8587" spans="1:15" x14ac:dyDescent="0.3">
      <c r="A8587" t="s">
        <v>9310</v>
      </c>
      <c r="B8587" s="7">
        <v>43078</v>
      </c>
      <c r="C8587" t="s">
        <v>6656</v>
      </c>
      <c r="D8587" t="s">
        <v>3800</v>
      </c>
      <c r="E8587">
        <v>11.087999999999999</v>
      </c>
      <c r="F8587">
        <v>7</v>
      </c>
      <c r="G8587">
        <v>0.7</v>
      </c>
      <c r="H8587">
        <v>-8.1311999999999998</v>
      </c>
      <c r="I8587" t="s">
        <v>44</v>
      </c>
      <c r="J8587" t="s">
        <v>73</v>
      </c>
      <c r="K8587" t="s">
        <v>3801</v>
      </c>
      <c r="L8587" t="s">
        <v>137</v>
      </c>
      <c r="M8587" t="s">
        <v>138</v>
      </c>
      <c r="N8587" t="s">
        <v>139</v>
      </c>
      <c r="O8587">
        <f t="shared" si="134"/>
        <v>2017</v>
      </c>
    </row>
    <row r="8588" spans="1:15" x14ac:dyDescent="0.3">
      <c r="A8588" t="s">
        <v>9311</v>
      </c>
      <c r="B8588" s="7">
        <v>42927</v>
      </c>
      <c r="C8588" t="s">
        <v>1597</v>
      </c>
      <c r="D8588" t="s">
        <v>802</v>
      </c>
      <c r="E8588">
        <v>1287.45</v>
      </c>
      <c r="F8588">
        <v>5</v>
      </c>
      <c r="G8588">
        <v>0</v>
      </c>
      <c r="H8588">
        <v>244.6155</v>
      </c>
      <c r="I8588" t="s">
        <v>69</v>
      </c>
      <c r="J8588" t="s">
        <v>148</v>
      </c>
      <c r="K8588" t="s">
        <v>803</v>
      </c>
      <c r="L8588" t="s">
        <v>47</v>
      </c>
      <c r="M8588" t="s">
        <v>48</v>
      </c>
      <c r="N8588" t="s">
        <v>49</v>
      </c>
      <c r="O8588">
        <f t="shared" si="134"/>
        <v>2017</v>
      </c>
    </row>
    <row r="8589" spans="1:15" x14ac:dyDescent="0.3">
      <c r="A8589" t="s">
        <v>9311</v>
      </c>
      <c r="B8589" s="7">
        <v>42927</v>
      </c>
      <c r="C8589" t="s">
        <v>1597</v>
      </c>
      <c r="D8589" t="s">
        <v>2513</v>
      </c>
      <c r="E8589">
        <v>168.1</v>
      </c>
      <c r="F8589">
        <v>5</v>
      </c>
      <c r="G8589">
        <v>0</v>
      </c>
      <c r="H8589">
        <v>43.706000000000003</v>
      </c>
      <c r="I8589" t="s">
        <v>44</v>
      </c>
      <c r="J8589" t="s">
        <v>76</v>
      </c>
      <c r="K8589" t="s">
        <v>2514</v>
      </c>
      <c r="L8589" t="s">
        <v>47</v>
      </c>
      <c r="M8589" t="s">
        <v>48</v>
      </c>
      <c r="N8589" t="s">
        <v>49</v>
      </c>
      <c r="O8589">
        <f t="shared" si="134"/>
        <v>2017</v>
      </c>
    </row>
    <row r="8590" spans="1:15" x14ac:dyDescent="0.3">
      <c r="A8590" t="s">
        <v>9312</v>
      </c>
      <c r="B8590" s="7">
        <v>42139</v>
      </c>
      <c r="C8590" t="s">
        <v>6023</v>
      </c>
      <c r="D8590" t="s">
        <v>1950</v>
      </c>
      <c r="E8590">
        <v>51.968000000000004</v>
      </c>
      <c r="F8590">
        <v>2</v>
      </c>
      <c r="G8590">
        <v>0.2</v>
      </c>
      <c r="H8590">
        <v>-10.393599999999999</v>
      </c>
      <c r="I8590" t="s">
        <v>44</v>
      </c>
      <c r="J8590" t="s">
        <v>58</v>
      </c>
      <c r="K8590" t="s">
        <v>1951</v>
      </c>
      <c r="L8590" t="s">
        <v>137</v>
      </c>
      <c r="M8590" t="s">
        <v>138</v>
      </c>
      <c r="N8590" t="s">
        <v>139</v>
      </c>
      <c r="O8590">
        <f t="shared" si="134"/>
        <v>2015</v>
      </c>
    </row>
    <row r="8591" spans="1:15" x14ac:dyDescent="0.3">
      <c r="A8591" t="s">
        <v>9313</v>
      </c>
      <c r="B8591" s="7">
        <v>42764</v>
      </c>
      <c r="C8591" t="s">
        <v>3131</v>
      </c>
      <c r="D8591" t="s">
        <v>330</v>
      </c>
      <c r="E8591">
        <v>4.7679999999999998</v>
      </c>
      <c r="F8591">
        <v>2</v>
      </c>
      <c r="G8591">
        <v>0.2</v>
      </c>
      <c r="H8591">
        <v>0.4768</v>
      </c>
      <c r="I8591" t="s">
        <v>44</v>
      </c>
      <c r="J8591" t="s">
        <v>66</v>
      </c>
      <c r="K8591" t="s">
        <v>331</v>
      </c>
      <c r="L8591" t="s">
        <v>137</v>
      </c>
      <c r="M8591" t="s">
        <v>138</v>
      </c>
      <c r="N8591" t="s">
        <v>139</v>
      </c>
      <c r="O8591">
        <f t="shared" si="134"/>
        <v>2017</v>
      </c>
    </row>
    <row r="8592" spans="1:15" x14ac:dyDescent="0.3">
      <c r="A8592" t="s">
        <v>9314</v>
      </c>
      <c r="B8592" s="7">
        <v>43007</v>
      </c>
      <c r="C8592" t="s">
        <v>701</v>
      </c>
      <c r="D8592" t="s">
        <v>5732</v>
      </c>
      <c r="E8592">
        <v>7.98</v>
      </c>
      <c r="F8592">
        <v>3</v>
      </c>
      <c r="G8592">
        <v>0</v>
      </c>
      <c r="H8592">
        <v>3.9102000000000001</v>
      </c>
      <c r="I8592" t="s">
        <v>44</v>
      </c>
      <c r="J8592" t="s">
        <v>159</v>
      </c>
      <c r="K8592" t="s">
        <v>5733</v>
      </c>
      <c r="L8592" t="s">
        <v>137</v>
      </c>
      <c r="M8592" t="s">
        <v>243</v>
      </c>
      <c r="N8592" t="s">
        <v>5422</v>
      </c>
      <c r="O8592">
        <f t="shared" si="134"/>
        <v>2017</v>
      </c>
    </row>
    <row r="8593" spans="1:15" x14ac:dyDescent="0.3">
      <c r="A8593" t="s">
        <v>9315</v>
      </c>
      <c r="B8593" s="7">
        <v>42848</v>
      </c>
      <c r="C8593" t="s">
        <v>51</v>
      </c>
      <c r="D8593" t="s">
        <v>3636</v>
      </c>
      <c r="E8593">
        <v>18.687999999999999</v>
      </c>
      <c r="F8593">
        <v>2</v>
      </c>
      <c r="G8593">
        <v>0.2</v>
      </c>
      <c r="H8593">
        <v>7.008</v>
      </c>
      <c r="I8593" t="s">
        <v>44</v>
      </c>
      <c r="J8593" t="s">
        <v>159</v>
      </c>
      <c r="K8593" t="s">
        <v>591</v>
      </c>
      <c r="L8593" t="s">
        <v>47</v>
      </c>
      <c r="M8593" t="s">
        <v>409</v>
      </c>
      <c r="N8593" t="s">
        <v>9316</v>
      </c>
      <c r="O8593">
        <f t="shared" si="134"/>
        <v>2017</v>
      </c>
    </row>
    <row r="8594" spans="1:15" x14ac:dyDescent="0.3">
      <c r="A8594" t="s">
        <v>9315</v>
      </c>
      <c r="B8594" s="7">
        <v>42848</v>
      </c>
      <c r="C8594" t="s">
        <v>51</v>
      </c>
      <c r="D8594" t="s">
        <v>7223</v>
      </c>
      <c r="E8594">
        <v>11.664</v>
      </c>
      <c r="F8594">
        <v>3</v>
      </c>
      <c r="G8594">
        <v>0.2</v>
      </c>
      <c r="H8594">
        <v>3.3534000000000002</v>
      </c>
      <c r="I8594" t="s">
        <v>32</v>
      </c>
      <c r="J8594" t="s">
        <v>63</v>
      </c>
      <c r="K8594" t="s">
        <v>7224</v>
      </c>
      <c r="L8594" t="s">
        <v>47</v>
      </c>
      <c r="M8594" t="s">
        <v>409</v>
      </c>
      <c r="N8594" t="s">
        <v>9316</v>
      </c>
      <c r="O8594">
        <f t="shared" si="134"/>
        <v>2017</v>
      </c>
    </row>
    <row r="8595" spans="1:15" x14ac:dyDescent="0.3">
      <c r="A8595" t="s">
        <v>9317</v>
      </c>
      <c r="B8595" s="7">
        <v>43048</v>
      </c>
      <c r="C8595" t="s">
        <v>2391</v>
      </c>
      <c r="D8595" t="s">
        <v>1472</v>
      </c>
      <c r="E8595">
        <v>191.976</v>
      </c>
      <c r="F8595">
        <v>3</v>
      </c>
      <c r="G8595">
        <v>0.2</v>
      </c>
      <c r="H8595">
        <v>38.395200000000003</v>
      </c>
      <c r="I8595" t="s">
        <v>69</v>
      </c>
      <c r="J8595" t="s">
        <v>148</v>
      </c>
      <c r="K8595" t="s">
        <v>1473</v>
      </c>
      <c r="L8595" t="s">
        <v>35</v>
      </c>
      <c r="M8595" t="s">
        <v>55</v>
      </c>
      <c r="N8595" t="s">
        <v>1347</v>
      </c>
      <c r="O8595">
        <f t="shared" si="134"/>
        <v>2017</v>
      </c>
    </row>
    <row r="8596" spans="1:15" x14ac:dyDescent="0.3">
      <c r="A8596" t="s">
        <v>9317</v>
      </c>
      <c r="B8596" s="7">
        <v>43048</v>
      </c>
      <c r="C8596" t="s">
        <v>2391</v>
      </c>
      <c r="D8596" t="s">
        <v>8389</v>
      </c>
      <c r="E8596">
        <v>499.16800000000001</v>
      </c>
      <c r="F8596">
        <v>4</v>
      </c>
      <c r="G8596">
        <v>0.2</v>
      </c>
      <c r="H8596">
        <v>31.198</v>
      </c>
      <c r="I8596" t="s">
        <v>69</v>
      </c>
      <c r="J8596" t="s">
        <v>70</v>
      </c>
      <c r="K8596" t="s">
        <v>8390</v>
      </c>
      <c r="L8596" t="s">
        <v>35</v>
      </c>
      <c r="M8596" t="s">
        <v>55</v>
      </c>
      <c r="N8596" t="s">
        <v>1347</v>
      </c>
      <c r="O8596">
        <f t="shared" si="134"/>
        <v>2017</v>
      </c>
    </row>
    <row r="8597" spans="1:15" x14ac:dyDescent="0.3">
      <c r="A8597" t="s">
        <v>9318</v>
      </c>
      <c r="B8597" s="7">
        <v>41764</v>
      </c>
      <c r="C8597" t="s">
        <v>1787</v>
      </c>
      <c r="D8597" t="s">
        <v>3414</v>
      </c>
      <c r="E8597">
        <v>11.88</v>
      </c>
      <c r="F8597">
        <v>2</v>
      </c>
      <c r="G8597">
        <v>0</v>
      </c>
      <c r="H8597">
        <v>5.3460000000000001</v>
      </c>
      <c r="I8597" t="s">
        <v>44</v>
      </c>
      <c r="J8597" t="s">
        <v>73</v>
      </c>
      <c r="K8597" t="s">
        <v>1075</v>
      </c>
      <c r="L8597" t="s">
        <v>35</v>
      </c>
      <c r="M8597" t="s">
        <v>289</v>
      </c>
      <c r="N8597" t="s">
        <v>1001</v>
      </c>
      <c r="O8597">
        <f t="shared" si="134"/>
        <v>2014</v>
      </c>
    </row>
    <row r="8598" spans="1:15" x14ac:dyDescent="0.3">
      <c r="A8598" t="s">
        <v>9318</v>
      </c>
      <c r="B8598" s="7">
        <v>41764</v>
      </c>
      <c r="C8598" t="s">
        <v>1787</v>
      </c>
      <c r="D8598" t="s">
        <v>932</v>
      </c>
      <c r="E8598">
        <v>35.44</v>
      </c>
      <c r="F8598">
        <v>1</v>
      </c>
      <c r="G8598">
        <v>0</v>
      </c>
      <c r="H8598">
        <v>16.6568</v>
      </c>
      <c r="I8598" t="s">
        <v>44</v>
      </c>
      <c r="J8598" t="s">
        <v>85</v>
      </c>
      <c r="K8598" t="s">
        <v>170</v>
      </c>
      <c r="L8598" t="s">
        <v>35</v>
      </c>
      <c r="M8598" t="s">
        <v>289</v>
      </c>
      <c r="N8598" t="s">
        <v>1001</v>
      </c>
      <c r="O8598">
        <f t="shared" si="134"/>
        <v>2014</v>
      </c>
    </row>
    <row r="8599" spans="1:15" x14ac:dyDescent="0.3">
      <c r="A8599" t="s">
        <v>9319</v>
      </c>
      <c r="B8599" s="7">
        <v>42670</v>
      </c>
      <c r="C8599" t="s">
        <v>425</v>
      </c>
      <c r="D8599" t="s">
        <v>8090</v>
      </c>
      <c r="E8599">
        <v>67.135999999999996</v>
      </c>
      <c r="F8599">
        <v>4</v>
      </c>
      <c r="G8599">
        <v>0.2</v>
      </c>
      <c r="H8599">
        <v>25.175999999999998</v>
      </c>
      <c r="I8599" t="s">
        <v>44</v>
      </c>
      <c r="J8599" t="s">
        <v>73</v>
      </c>
      <c r="K8599" t="s">
        <v>8091</v>
      </c>
      <c r="L8599" t="s">
        <v>47</v>
      </c>
      <c r="M8599" t="s">
        <v>48</v>
      </c>
      <c r="N8599" t="s">
        <v>120</v>
      </c>
      <c r="O8599">
        <f t="shared" si="134"/>
        <v>2016</v>
      </c>
    </row>
    <row r="8600" spans="1:15" x14ac:dyDescent="0.3">
      <c r="A8600" t="s">
        <v>9320</v>
      </c>
      <c r="B8600" s="7">
        <v>41969</v>
      </c>
      <c r="C8600" t="s">
        <v>4951</v>
      </c>
      <c r="D8600" t="s">
        <v>2582</v>
      </c>
      <c r="E8600">
        <v>4.32</v>
      </c>
      <c r="F8600">
        <v>3</v>
      </c>
      <c r="G8600">
        <v>0.2</v>
      </c>
      <c r="H8600">
        <v>1.512</v>
      </c>
      <c r="I8600" t="s">
        <v>44</v>
      </c>
      <c r="J8600" t="s">
        <v>73</v>
      </c>
      <c r="K8600" t="s">
        <v>2583</v>
      </c>
      <c r="L8600" t="s">
        <v>47</v>
      </c>
      <c r="M8600" t="s">
        <v>48</v>
      </c>
      <c r="N8600" t="s">
        <v>3077</v>
      </c>
      <c r="O8600">
        <f t="shared" si="134"/>
        <v>2014</v>
      </c>
    </row>
    <row r="8601" spans="1:15" x14ac:dyDescent="0.3">
      <c r="A8601" t="s">
        <v>9320</v>
      </c>
      <c r="B8601" s="7">
        <v>41969</v>
      </c>
      <c r="C8601" t="s">
        <v>4951</v>
      </c>
      <c r="D8601" t="s">
        <v>3571</v>
      </c>
      <c r="E8601">
        <v>14.94</v>
      </c>
      <c r="F8601">
        <v>3</v>
      </c>
      <c r="G8601">
        <v>0</v>
      </c>
      <c r="H8601">
        <v>7.0217999999999998</v>
      </c>
      <c r="I8601" t="s">
        <v>44</v>
      </c>
      <c r="J8601" t="s">
        <v>85</v>
      </c>
      <c r="K8601" t="s">
        <v>3572</v>
      </c>
      <c r="L8601" t="s">
        <v>47</v>
      </c>
      <c r="M8601" t="s">
        <v>48</v>
      </c>
      <c r="N8601" t="s">
        <v>3077</v>
      </c>
      <c r="O8601">
        <f t="shared" si="134"/>
        <v>2014</v>
      </c>
    </row>
    <row r="8602" spans="1:15" x14ac:dyDescent="0.3">
      <c r="A8602" t="s">
        <v>9320</v>
      </c>
      <c r="B8602" s="7">
        <v>41969</v>
      </c>
      <c r="C8602" t="s">
        <v>4951</v>
      </c>
      <c r="D8602" t="s">
        <v>4543</v>
      </c>
      <c r="E8602">
        <v>40.54</v>
      </c>
      <c r="F8602">
        <v>2</v>
      </c>
      <c r="G8602">
        <v>0</v>
      </c>
      <c r="H8602">
        <v>11.3512</v>
      </c>
      <c r="I8602" t="s">
        <v>44</v>
      </c>
      <c r="J8602" t="s">
        <v>76</v>
      </c>
      <c r="K8602" t="s">
        <v>4544</v>
      </c>
      <c r="L8602" t="s">
        <v>47</v>
      </c>
      <c r="M8602" t="s">
        <v>48</v>
      </c>
      <c r="N8602" t="s">
        <v>3077</v>
      </c>
      <c r="O8602">
        <f t="shared" si="134"/>
        <v>2014</v>
      </c>
    </row>
    <row r="8603" spans="1:15" x14ac:dyDescent="0.3">
      <c r="A8603" t="s">
        <v>9320</v>
      </c>
      <c r="B8603" s="7">
        <v>41969</v>
      </c>
      <c r="C8603" t="s">
        <v>4951</v>
      </c>
      <c r="D8603" t="s">
        <v>4772</v>
      </c>
      <c r="E8603">
        <v>7.3120000000000003</v>
      </c>
      <c r="F8603">
        <v>1</v>
      </c>
      <c r="G8603">
        <v>0.2</v>
      </c>
      <c r="H8603">
        <v>2.5592000000000001</v>
      </c>
      <c r="I8603" t="s">
        <v>44</v>
      </c>
      <c r="J8603" t="s">
        <v>73</v>
      </c>
      <c r="K8603" t="s">
        <v>4773</v>
      </c>
      <c r="L8603" t="s">
        <v>47</v>
      </c>
      <c r="M8603" t="s">
        <v>48</v>
      </c>
      <c r="N8603" t="s">
        <v>3077</v>
      </c>
      <c r="O8603">
        <f t="shared" si="134"/>
        <v>2014</v>
      </c>
    </row>
    <row r="8604" spans="1:15" x14ac:dyDescent="0.3">
      <c r="A8604" t="s">
        <v>9321</v>
      </c>
      <c r="B8604" s="7">
        <v>42004</v>
      </c>
      <c r="C8604" t="s">
        <v>2288</v>
      </c>
      <c r="D8604" t="s">
        <v>5646</v>
      </c>
      <c r="E8604">
        <v>475.94400000000002</v>
      </c>
      <c r="F8604">
        <v>7</v>
      </c>
      <c r="G8604">
        <v>0.2</v>
      </c>
      <c r="H8604">
        <v>59.493000000000002</v>
      </c>
      <c r="I8604" t="s">
        <v>69</v>
      </c>
      <c r="J8604" t="s">
        <v>70</v>
      </c>
      <c r="K8604" t="s">
        <v>5647</v>
      </c>
      <c r="L8604" t="s">
        <v>47</v>
      </c>
      <c r="M8604" t="s">
        <v>1231</v>
      </c>
      <c r="N8604" t="s">
        <v>2925</v>
      </c>
      <c r="O8604">
        <f t="shared" si="134"/>
        <v>2014</v>
      </c>
    </row>
    <row r="8605" spans="1:15" x14ac:dyDescent="0.3">
      <c r="A8605" t="s">
        <v>9322</v>
      </c>
      <c r="B8605" s="7">
        <v>42372</v>
      </c>
      <c r="C8605" t="s">
        <v>888</v>
      </c>
      <c r="D8605" t="s">
        <v>4258</v>
      </c>
      <c r="E8605">
        <v>30.08</v>
      </c>
      <c r="F8605">
        <v>2</v>
      </c>
      <c r="G8605">
        <v>0.2</v>
      </c>
      <c r="H8605">
        <v>-5.2640000000000002</v>
      </c>
      <c r="I8605" t="s">
        <v>69</v>
      </c>
      <c r="J8605" t="s">
        <v>148</v>
      </c>
      <c r="K8605" t="s">
        <v>4259</v>
      </c>
      <c r="L8605" t="s">
        <v>99</v>
      </c>
      <c r="M8605" t="s">
        <v>100</v>
      </c>
      <c r="N8605" t="s">
        <v>602</v>
      </c>
      <c r="O8605">
        <f t="shared" si="134"/>
        <v>2016</v>
      </c>
    </row>
    <row r="8606" spans="1:15" x14ac:dyDescent="0.3">
      <c r="A8606" t="s">
        <v>9322</v>
      </c>
      <c r="B8606" s="7">
        <v>42372</v>
      </c>
      <c r="C8606" t="s">
        <v>888</v>
      </c>
      <c r="D8606" t="s">
        <v>6387</v>
      </c>
      <c r="E8606">
        <v>165.6</v>
      </c>
      <c r="F8606">
        <v>3</v>
      </c>
      <c r="G8606">
        <v>0.2</v>
      </c>
      <c r="H8606">
        <v>-6.21</v>
      </c>
      <c r="I8606" t="s">
        <v>69</v>
      </c>
      <c r="J8606" t="s">
        <v>148</v>
      </c>
      <c r="K8606" t="s">
        <v>6388</v>
      </c>
      <c r="L8606" t="s">
        <v>99</v>
      </c>
      <c r="M8606" t="s">
        <v>100</v>
      </c>
      <c r="N8606" t="s">
        <v>602</v>
      </c>
      <c r="O8606">
        <f t="shared" si="134"/>
        <v>2016</v>
      </c>
    </row>
    <row r="8607" spans="1:15" x14ac:dyDescent="0.3">
      <c r="A8607" t="s">
        <v>9322</v>
      </c>
      <c r="B8607" s="7">
        <v>42372</v>
      </c>
      <c r="C8607" t="s">
        <v>888</v>
      </c>
      <c r="D8607" t="s">
        <v>5174</v>
      </c>
      <c r="E8607">
        <v>180.96</v>
      </c>
      <c r="F8607">
        <v>5</v>
      </c>
      <c r="G8607">
        <v>0.2</v>
      </c>
      <c r="H8607">
        <v>13.571999999999999</v>
      </c>
      <c r="I8607" t="s">
        <v>69</v>
      </c>
      <c r="J8607" t="s">
        <v>70</v>
      </c>
      <c r="K8607" t="s">
        <v>5175</v>
      </c>
      <c r="L8607" t="s">
        <v>99</v>
      </c>
      <c r="M8607" t="s">
        <v>100</v>
      </c>
      <c r="N8607" t="s">
        <v>602</v>
      </c>
      <c r="O8607">
        <f t="shared" si="134"/>
        <v>2016</v>
      </c>
    </row>
    <row r="8608" spans="1:15" x14ac:dyDescent="0.3">
      <c r="A8608" t="s">
        <v>9323</v>
      </c>
      <c r="B8608" s="7">
        <v>42965</v>
      </c>
      <c r="C8608" t="s">
        <v>2771</v>
      </c>
      <c r="D8608" t="s">
        <v>1940</v>
      </c>
      <c r="E8608">
        <v>23.18</v>
      </c>
      <c r="F8608">
        <v>2</v>
      </c>
      <c r="G8608">
        <v>0</v>
      </c>
      <c r="H8608">
        <v>7.6494</v>
      </c>
      <c r="I8608" t="s">
        <v>69</v>
      </c>
      <c r="J8608" t="s">
        <v>148</v>
      </c>
      <c r="K8608" t="s">
        <v>1941</v>
      </c>
      <c r="L8608" t="s">
        <v>137</v>
      </c>
      <c r="M8608" t="s">
        <v>1102</v>
      </c>
      <c r="N8608" t="s">
        <v>3453</v>
      </c>
      <c r="O8608">
        <f t="shared" si="134"/>
        <v>2017</v>
      </c>
    </row>
    <row r="8609" spans="1:15" x14ac:dyDescent="0.3">
      <c r="A8609" t="s">
        <v>9324</v>
      </c>
      <c r="B8609" s="7">
        <v>41794</v>
      </c>
      <c r="C8609" t="s">
        <v>4589</v>
      </c>
      <c r="D8609" t="s">
        <v>4042</v>
      </c>
      <c r="E8609">
        <v>56.96</v>
      </c>
      <c r="F8609">
        <v>2</v>
      </c>
      <c r="G8609">
        <v>0</v>
      </c>
      <c r="H8609">
        <v>21.075199999999999</v>
      </c>
      <c r="I8609" t="s">
        <v>32</v>
      </c>
      <c r="J8609" t="s">
        <v>63</v>
      </c>
      <c r="K8609" t="s">
        <v>4043</v>
      </c>
      <c r="L8609" t="s">
        <v>137</v>
      </c>
      <c r="M8609" t="s">
        <v>243</v>
      </c>
      <c r="N8609" t="s">
        <v>244</v>
      </c>
      <c r="O8609">
        <f t="shared" si="134"/>
        <v>2014</v>
      </c>
    </row>
    <row r="8610" spans="1:15" x14ac:dyDescent="0.3">
      <c r="A8610" t="s">
        <v>9324</v>
      </c>
      <c r="B8610" s="7">
        <v>41794</v>
      </c>
      <c r="C8610" t="s">
        <v>4589</v>
      </c>
      <c r="D8610" t="s">
        <v>3602</v>
      </c>
      <c r="E8610">
        <v>15.56</v>
      </c>
      <c r="F8610">
        <v>4</v>
      </c>
      <c r="G8610">
        <v>0</v>
      </c>
      <c r="H8610">
        <v>4.0456000000000003</v>
      </c>
      <c r="I8610" t="s">
        <v>44</v>
      </c>
      <c r="J8610" t="s">
        <v>76</v>
      </c>
      <c r="K8610" t="s">
        <v>3603</v>
      </c>
      <c r="L8610" t="s">
        <v>137</v>
      </c>
      <c r="M8610" t="s">
        <v>243</v>
      </c>
      <c r="N8610" t="s">
        <v>244</v>
      </c>
      <c r="O8610">
        <f t="shared" si="134"/>
        <v>2014</v>
      </c>
    </row>
    <row r="8611" spans="1:15" x14ac:dyDescent="0.3">
      <c r="A8611" t="s">
        <v>9324</v>
      </c>
      <c r="B8611" s="7">
        <v>41794</v>
      </c>
      <c r="C8611" t="s">
        <v>4589</v>
      </c>
      <c r="D8611" t="s">
        <v>2006</v>
      </c>
      <c r="E8611">
        <v>353.56799999999998</v>
      </c>
      <c r="F8611">
        <v>2</v>
      </c>
      <c r="G8611">
        <v>0.2</v>
      </c>
      <c r="H8611">
        <v>-44.195999999999998</v>
      </c>
      <c r="I8611" t="s">
        <v>32</v>
      </c>
      <c r="J8611" t="s">
        <v>33</v>
      </c>
      <c r="K8611" t="s">
        <v>2007</v>
      </c>
      <c r="L8611" t="s">
        <v>137</v>
      </c>
      <c r="M8611" t="s">
        <v>243</v>
      </c>
      <c r="N8611" t="s">
        <v>244</v>
      </c>
      <c r="O8611">
        <f t="shared" si="134"/>
        <v>2014</v>
      </c>
    </row>
    <row r="8612" spans="1:15" x14ac:dyDescent="0.3">
      <c r="A8612" t="s">
        <v>9324</v>
      </c>
      <c r="B8612" s="7">
        <v>41794</v>
      </c>
      <c r="C8612" t="s">
        <v>4589</v>
      </c>
      <c r="D8612" t="s">
        <v>2660</v>
      </c>
      <c r="E8612">
        <v>13.96</v>
      </c>
      <c r="F8612">
        <v>2</v>
      </c>
      <c r="G8612">
        <v>0</v>
      </c>
      <c r="H8612">
        <v>6.7008000000000001</v>
      </c>
      <c r="I8612" t="s">
        <v>32</v>
      </c>
      <c r="J8612" t="s">
        <v>63</v>
      </c>
      <c r="K8612" t="s">
        <v>2661</v>
      </c>
      <c r="L8612" t="s">
        <v>137</v>
      </c>
      <c r="M8612" t="s">
        <v>243</v>
      </c>
      <c r="N8612" t="s">
        <v>244</v>
      </c>
      <c r="O8612">
        <f t="shared" si="134"/>
        <v>2014</v>
      </c>
    </row>
    <row r="8613" spans="1:15" x14ac:dyDescent="0.3">
      <c r="A8613" t="s">
        <v>9325</v>
      </c>
      <c r="B8613" s="7">
        <v>43052</v>
      </c>
      <c r="C8613" t="s">
        <v>2475</v>
      </c>
      <c r="D8613" t="s">
        <v>4912</v>
      </c>
      <c r="E8613">
        <v>82.95</v>
      </c>
      <c r="F8613">
        <v>5</v>
      </c>
      <c r="G8613">
        <v>0</v>
      </c>
      <c r="H8613">
        <v>29.032499999999999</v>
      </c>
      <c r="I8613" t="s">
        <v>69</v>
      </c>
      <c r="J8613" t="s">
        <v>148</v>
      </c>
      <c r="K8613" t="s">
        <v>4913</v>
      </c>
      <c r="L8613" t="s">
        <v>47</v>
      </c>
      <c r="M8613" t="s">
        <v>48</v>
      </c>
      <c r="N8613" t="s">
        <v>8025</v>
      </c>
      <c r="O8613">
        <f t="shared" si="134"/>
        <v>2017</v>
      </c>
    </row>
    <row r="8614" spans="1:15" x14ac:dyDescent="0.3">
      <c r="A8614" t="s">
        <v>9326</v>
      </c>
      <c r="B8614" s="7">
        <v>42397</v>
      </c>
      <c r="C8614" t="s">
        <v>3202</v>
      </c>
      <c r="D8614" t="s">
        <v>1380</v>
      </c>
      <c r="E8614">
        <v>39.68</v>
      </c>
      <c r="F8614">
        <v>2</v>
      </c>
      <c r="G8614">
        <v>0</v>
      </c>
      <c r="H8614">
        <v>10.316800000000001</v>
      </c>
      <c r="I8614" t="s">
        <v>44</v>
      </c>
      <c r="J8614" t="s">
        <v>66</v>
      </c>
      <c r="K8614" t="s">
        <v>1381</v>
      </c>
      <c r="L8614" t="s">
        <v>47</v>
      </c>
      <c r="M8614" t="s">
        <v>48</v>
      </c>
      <c r="N8614" t="s">
        <v>49</v>
      </c>
      <c r="O8614">
        <f t="shared" si="134"/>
        <v>2016</v>
      </c>
    </row>
    <row r="8615" spans="1:15" x14ac:dyDescent="0.3">
      <c r="A8615" t="s">
        <v>9327</v>
      </c>
      <c r="B8615" s="7">
        <v>42683</v>
      </c>
      <c r="C8615" t="s">
        <v>478</v>
      </c>
      <c r="D8615" t="s">
        <v>950</v>
      </c>
      <c r="E8615">
        <v>479.97</v>
      </c>
      <c r="F8615">
        <v>3</v>
      </c>
      <c r="G8615">
        <v>0</v>
      </c>
      <c r="H8615">
        <v>177.5889</v>
      </c>
      <c r="I8615" t="s">
        <v>69</v>
      </c>
      <c r="J8615" t="s">
        <v>148</v>
      </c>
      <c r="K8615" t="s">
        <v>951</v>
      </c>
      <c r="L8615" t="s">
        <v>47</v>
      </c>
      <c r="M8615" t="s">
        <v>48</v>
      </c>
      <c r="N8615" t="s">
        <v>2811</v>
      </c>
      <c r="O8615">
        <f t="shared" si="134"/>
        <v>2016</v>
      </c>
    </row>
    <row r="8616" spans="1:15" x14ac:dyDescent="0.3">
      <c r="A8616" t="s">
        <v>9328</v>
      </c>
      <c r="B8616" s="7">
        <v>42623</v>
      </c>
      <c r="C8616" t="s">
        <v>3131</v>
      </c>
      <c r="D8616" t="s">
        <v>6620</v>
      </c>
      <c r="E8616">
        <v>7.38</v>
      </c>
      <c r="F8616">
        <v>2</v>
      </c>
      <c r="G8616">
        <v>0</v>
      </c>
      <c r="H8616">
        <v>3.4685999999999999</v>
      </c>
      <c r="I8616" t="s">
        <v>44</v>
      </c>
      <c r="J8616" t="s">
        <v>45</v>
      </c>
      <c r="K8616" t="s">
        <v>6621</v>
      </c>
      <c r="L8616" t="s">
        <v>47</v>
      </c>
      <c r="M8616" t="s">
        <v>93</v>
      </c>
      <c r="N8616" t="s">
        <v>2229</v>
      </c>
      <c r="O8616">
        <f t="shared" si="134"/>
        <v>2016</v>
      </c>
    </row>
    <row r="8617" spans="1:15" x14ac:dyDescent="0.3">
      <c r="A8617" t="s">
        <v>9328</v>
      </c>
      <c r="B8617" s="7">
        <v>42623</v>
      </c>
      <c r="C8617" t="s">
        <v>3131</v>
      </c>
      <c r="D8617" t="s">
        <v>3414</v>
      </c>
      <c r="E8617">
        <v>14.256</v>
      </c>
      <c r="F8617">
        <v>3</v>
      </c>
      <c r="G8617">
        <v>0.2</v>
      </c>
      <c r="H8617">
        <v>4.4550000000000001</v>
      </c>
      <c r="I8617" t="s">
        <v>44</v>
      </c>
      <c r="J8617" t="s">
        <v>73</v>
      </c>
      <c r="K8617" t="s">
        <v>1075</v>
      </c>
      <c r="L8617" t="s">
        <v>47</v>
      </c>
      <c r="M8617" t="s">
        <v>93</v>
      </c>
      <c r="N8617" t="s">
        <v>2229</v>
      </c>
      <c r="O8617">
        <f t="shared" si="134"/>
        <v>2016</v>
      </c>
    </row>
    <row r="8618" spans="1:15" x14ac:dyDescent="0.3">
      <c r="A8618" t="s">
        <v>9328</v>
      </c>
      <c r="B8618" s="7">
        <v>42623</v>
      </c>
      <c r="C8618" t="s">
        <v>3131</v>
      </c>
      <c r="D8618" t="s">
        <v>2881</v>
      </c>
      <c r="E8618">
        <v>81.98</v>
      </c>
      <c r="F8618">
        <v>2</v>
      </c>
      <c r="G8618">
        <v>0</v>
      </c>
      <c r="H8618">
        <v>40.170200000000001</v>
      </c>
      <c r="I8618" t="s">
        <v>44</v>
      </c>
      <c r="J8618" t="s">
        <v>85</v>
      </c>
      <c r="K8618" t="s">
        <v>2882</v>
      </c>
      <c r="L8618" t="s">
        <v>47</v>
      </c>
      <c r="M8618" t="s">
        <v>93</v>
      </c>
      <c r="N8618" t="s">
        <v>2229</v>
      </c>
      <c r="O8618">
        <f t="shared" si="134"/>
        <v>2016</v>
      </c>
    </row>
    <row r="8619" spans="1:15" x14ac:dyDescent="0.3">
      <c r="A8619" t="s">
        <v>9328</v>
      </c>
      <c r="B8619" s="7">
        <v>42623</v>
      </c>
      <c r="C8619" t="s">
        <v>3131</v>
      </c>
      <c r="D8619" t="s">
        <v>2504</v>
      </c>
      <c r="E8619">
        <v>39.624000000000002</v>
      </c>
      <c r="F8619">
        <v>3</v>
      </c>
      <c r="G8619">
        <v>0.2</v>
      </c>
      <c r="H8619">
        <v>13.868399999999999</v>
      </c>
      <c r="I8619" t="s">
        <v>44</v>
      </c>
      <c r="J8619" t="s">
        <v>73</v>
      </c>
      <c r="K8619" t="s">
        <v>2505</v>
      </c>
      <c r="L8619" t="s">
        <v>47</v>
      </c>
      <c r="M8619" t="s">
        <v>93</v>
      </c>
      <c r="N8619" t="s">
        <v>2229</v>
      </c>
      <c r="O8619">
        <f t="shared" si="134"/>
        <v>2016</v>
      </c>
    </row>
    <row r="8620" spans="1:15" x14ac:dyDescent="0.3">
      <c r="A8620" t="s">
        <v>9329</v>
      </c>
      <c r="B8620" s="7">
        <v>42797</v>
      </c>
      <c r="C8620" t="s">
        <v>2797</v>
      </c>
      <c r="D8620" t="s">
        <v>2466</v>
      </c>
      <c r="E8620">
        <v>399.67200000000003</v>
      </c>
      <c r="F8620">
        <v>7</v>
      </c>
      <c r="G8620">
        <v>0.2</v>
      </c>
      <c r="H8620">
        <v>-14.9877</v>
      </c>
      <c r="I8620" t="s">
        <v>32</v>
      </c>
      <c r="J8620" t="s">
        <v>53</v>
      </c>
      <c r="K8620" t="s">
        <v>2467</v>
      </c>
      <c r="L8620" t="s">
        <v>47</v>
      </c>
      <c r="M8620" t="s">
        <v>48</v>
      </c>
      <c r="N8620" t="s">
        <v>49</v>
      </c>
      <c r="O8620">
        <f t="shared" si="134"/>
        <v>2017</v>
      </c>
    </row>
    <row r="8621" spans="1:15" x14ac:dyDescent="0.3">
      <c r="A8621" t="s">
        <v>9330</v>
      </c>
      <c r="B8621" s="7">
        <v>42986</v>
      </c>
      <c r="C8621" t="s">
        <v>2299</v>
      </c>
      <c r="D8621" t="s">
        <v>6103</v>
      </c>
      <c r="E8621">
        <v>65.12</v>
      </c>
      <c r="F8621">
        <v>4</v>
      </c>
      <c r="G8621">
        <v>0</v>
      </c>
      <c r="H8621">
        <v>16.9312</v>
      </c>
      <c r="I8621" t="s">
        <v>44</v>
      </c>
      <c r="J8621" t="s">
        <v>58</v>
      </c>
      <c r="K8621" t="s">
        <v>6104</v>
      </c>
      <c r="L8621" t="s">
        <v>137</v>
      </c>
      <c r="M8621" t="s">
        <v>243</v>
      </c>
      <c r="N8621" t="s">
        <v>244</v>
      </c>
      <c r="O8621">
        <f t="shared" si="134"/>
        <v>2017</v>
      </c>
    </row>
    <row r="8622" spans="1:15" x14ac:dyDescent="0.3">
      <c r="A8622" t="s">
        <v>9331</v>
      </c>
      <c r="B8622" s="7">
        <v>43045</v>
      </c>
      <c r="C8622" t="s">
        <v>5857</v>
      </c>
      <c r="D8622" t="s">
        <v>2312</v>
      </c>
      <c r="E8622">
        <v>30.56</v>
      </c>
      <c r="F8622">
        <v>5</v>
      </c>
      <c r="G8622">
        <v>0.6</v>
      </c>
      <c r="H8622">
        <v>-19.864000000000001</v>
      </c>
      <c r="I8622" t="s">
        <v>32</v>
      </c>
      <c r="J8622" t="s">
        <v>63</v>
      </c>
      <c r="K8622" t="s">
        <v>2313</v>
      </c>
      <c r="L8622" t="s">
        <v>99</v>
      </c>
      <c r="M8622" t="s">
        <v>100</v>
      </c>
      <c r="N8622" t="s">
        <v>722</v>
      </c>
      <c r="O8622">
        <f t="shared" si="134"/>
        <v>2017</v>
      </c>
    </row>
    <row r="8623" spans="1:15" x14ac:dyDescent="0.3">
      <c r="A8623" t="s">
        <v>9332</v>
      </c>
      <c r="B8623" s="7">
        <v>42868</v>
      </c>
      <c r="C8623" t="s">
        <v>2893</v>
      </c>
      <c r="D8623" t="s">
        <v>390</v>
      </c>
      <c r="E8623">
        <v>20.768000000000001</v>
      </c>
      <c r="F8623">
        <v>2</v>
      </c>
      <c r="G8623">
        <v>0.2</v>
      </c>
      <c r="H8623">
        <v>2.3363999999999998</v>
      </c>
      <c r="I8623" t="s">
        <v>44</v>
      </c>
      <c r="J8623" t="s">
        <v>76</v>
      </c>
      <c r="K8623" t="s">
        <v>391</v>
      </c>
      <c r="L8623" t="s">
        <v>35</v>
      </c>
      <c r="M8623" t="s">
        <v>303</v>
      </c>
      <c r="N8623" t="s">
        <v>545</v>
      </c>
      <c r="O8623">
        <f t="shared" si="134"/>
        <v>2017</v>
      </c>
    </row>
    <row r="8624" spans="1:15" x14ac:dyDescent="0.3">
      <c r="A8624" t="s">
        <v>9333</v>
      </c>
      <c r="B8624" s="7">
        <v>42701</v>
      </c>
      <c r="C8624" t="s">
        <v>5036</v>
      </c>
      <c r="D8624" t="s">
        <v>918</v>
      </c>
      <c r="E8624">
        <v>39.808</v>
      </c>
      <c r="F8624">
        <v>4</v>
      </c>
      <c r="G8624">
        <v>0.2</v>
      </c>
      <c r="H8624">
        <v>3.9807999999999999</v>
      </c>
      <c r="I8624" t="s">
        <v>44</v>
      </c>
      <c r="J8624" t="s">
        <v>58</v>
      </c>
      <c r="K8624" t="s">
        <v>919</v>
      </c>
      <c r="L8624" t="s">
        <v>47</v>
      </c>
      <c r="M8624" t="s">
        <v>281</v>
      </c>
      <c r="N8624" t="s">
        <v>486</v>
      </c>
      <c r="O8624">
        <f t="shared" si="134"/>
        <v>2016</v>
      </c>
    </row>
    <row r="8625" spans="1:15" x14ac:dyDescent="0.3">
      <c r="A8625" t="s">
        <v>9334</v>
      </c>
      <c r="B8625" s="7">
        <v>42321</v>
      </c>
      <c r="C8625" t="s">
        <v>1832</v>
      </c>
      <c r="D8625" t="s">
        <v>3786</v>
      </c>
      <c r="E8625">
        <v>121.104</v>
      </c>
      <c r="F8625">
        <v>6</v>
      </c>
      <c r="G8625">
        <v>0.7</v>
      </c>
      <c r="H8625">
        <v>-100.92</v>
      </c>
      <c r="I8625" t="s">
        <v>44</v>
      </c>
      <c r="J8625" t="s">
        <v>73</v>
      </c>
      <c r="K8625" t="s">
        <v>3787</v>
      </c>
      <c r="L8625" t="s">
        <v>35</v>
      </c>
      <c r="M8625" t="s">
        <v>55</v>
      </c>
      <c r="N8625" t="s">
        <v>1256</v>
      </c>
      <c r="O8625">
        <f t="shared" si="134"/>
        <v>2015</v>
      </c>
    </row>
    <row r="8626" spans="1:15" x14ac:dyDescent="0.3">
      <c r="A8626" t="s">
        <v>9334</v>
      </c>
      <c r="B8626" s="7">
        <v>42321</v>
      </c>
      <c r="C8626" t="s">
        <v>1832</v>
      </c>
      <c r="D8626" t="s">
        <v>3980</v>
      </c>
      <c r="E8626">
        <v>111.96</v>
      </c>
      <c r="F8626">
        <v>5</v>
      </c>
      <c r="G8626">
        <v>0.2</v>
      </c>
      <c r="H8626">
        <v>-1.3995</v>
      </c>
      <c r="I8626" t="s">
        <v>69</v>
      </c>
      <c r="J8626" t="s">
        <v>148</v>
      </c>
      <c r="K8626" t="s">
        <v>3981</v>
      </c>
      <c r="L8626" t="s">
        <v>35</v>
      </c>
      <c r="M8626" t="s">
        <v>55</v>
      </c>
      <c r="N8626" t="s">
        <v>1256</v>
      </c>
      <c r="O8626">
        <f t="shared" si="134"/>
        <v>2015</v>
      </c>
    </row>
    <row r="8627" spans="1:15" x14ac:dyDescent="0.3">
      <c r="A8627" t="s">
        <v>9335</v>
      </c>
      <c r="B8627" s="7">
        <v>42346</v>
      </c>
      <c r="C8627" t="s">
        <v>3202</v>
      </c>
      <c r="D8627" t="s">
        <v>4330</v>
      </c>
      <c r="E8627">
        <v>15.696</v>
      </c>
      <c r="F8627">
        <v>3</v>
      </c>
      <c r="G8627">
        <v>0.2</v>
      </c>
      <c r="H8627">
        <v>5.1012000000000004</v>
      </c>
      <c r="I8627" t="s">
        <v>44</v>
      </c>
      <c r="J8627" t="s">
        <v>85</v>
      </c>
      <c r="K8627" t="s">
        <v>4331</v>
      </c>
      <c r="L8627" t="s">
        <v>47</v>
      </c>
      <c r="M8627" t="s">
        <v>409</v>
      </c>
      <c r="N8627" t="s">
        <v>958</v>
      </c>
      <c r="O8627">
        <f t="shared" si="134"/>
        <v>2015</v>
      </c>
    </row>
    <row r="8628" spans="1:15" x14ac:dyDescent="0.3">
      <c r="A8628" t="s">
        <v>9336</v>
      </c>
      <c r="B8628" s="7">
        <v>42254</v>
      </c>
      <c r="C8628" t="s">
        <v>1019</v>
      </c>
      <c r="D8628" t="s">
        <v>4441</v>
      </c>
      <c r="E8628">
        <v>70.260000000000005</v>
      </c>
      <c r="F8628">
        <v>3</v>
      </c>
      <c r="G8628">
        <v>0</v>
      </c>
      <c r="H8628">
        <v>18.970199999999998</v>
      </c>
      <c r="I8628" t="s">
        <v>44</v>
      </c>
      <c r="J8628" t="s">
        <v>58</v>
      </c>
      <c r="K8628" t="s">
        <v>4442</v>
      </c>
      <c r="L8628" t="s">
        <v>137</v>
      </c>
      <c r="M8628" t="s">
        <v>243</v>
      </c>
      <c r="N8628" t="s">
        <v>244</v>
      </c>
      <c r="O8628">
        <f t="shared" si="134"/>
        <v>2015</v>
      </c>
    </row>
    <row r="8629" spans="1:15" x14ac:dyDescent="0.3">
      <c r="A8629" t="s">
        <v>9336</v>
      </c>
      <c r="B8629" s="7">
        <v>42254</v>
      </c>
      <c r="C8629" t="s">
        <v>1019</v>
      </c>
      <c r="D8629" t="s">
        <v>5960</v>
      </c>
      <c r="E8629">
        <v>90</v>
      </c>
      <c r="F8629">
        <v>5</v>
      </c>
      <c r="G8629">
        <v>0</v>
      </c>
      <c r="H8629">
        <v>16.2</v>
      </c>
      <c r="I8629" t="s">
        <v>69</v>
      </c>
      <c r="J8629" t="s">
        <v>148</v>
      </c>
      <c r="K8629" t="s">
        <v>5961</v>
      </c>
      <c r="L8629" t="s">
        <v>137</v>
      </c>
      <c r="M8629" t="s">
        <v>243</v>
      </c>
      <c r="N8629" t="s">
        <v>244</v>
      </c>
      <c r="O8629">
        <f t="shared" si="134"/>
        <v>2015</v>
      </c>
    </row>
    <row r="8630" spans="1:15" x14ac:dyDescent="0.3">
      <c r="A8630" t="s">
        <v>9336</v>
      </c>
      <c r="B8630" s="7">
        <v>42254</v>
      </c>
      <c r="C8630" t="s">
        <v>1019</v>
      </c>
      <c r="D8630" t="s">
        <v>1829</v>
      </c>
      <c r="E8630">
        <v>6.0960000000000001</v>
      </c>
      <c r="F8630">
        <v>2</v>
      </c>
      <c r="G8630">
        <v>0.2</v>
      </c>
      <c r="H8630">
        <v>2.0573999999999999</v>
      </c>
      <c r="I8630" t="s">
        <v>44</v>
      </c>
      <c r="J8630" t="s">
        <v>73</v>
      </c>
      <c r="K8630" t="s">
        <v>1830</v>
      </c>
      <c r="L8630" t="s">
        <v>137</v>
      </c>
      <c r="M8630" t="s">
        <v>243</v>
      </c>
      <c r="N8630" t="s">
        <v>244</v>
      </c>
      <c r="O8630">
        <f t="shared" si="134"/>
        <v>2015</v>
      </c>
    </row>
    <row r="8631" spans="1:15" x14ac:dyDescent="0.3">
      <c r="A8631" t="s">
        <v>9336</v>
      </c>
      <c r="B8631" s="7">
        <v>42254</v>
      </c>
      <c r="C8631" t="s">
        <v>1019</v>
      </c>
      <c r="D8631" t="s">
        <v>5058</v>
      </c>
      <c r="E8631">
        <v>481.17599999999999</v>
      </c>
      <c r="F8631">
        <v>2</v>
      </c>
      <c r="G8631">
        <v>0.4</v>
      </c>
      <c r="H8631">
        <v>-120.294</v>
      </c>
      <c r="I8631" t="s">
        <v>32</v>
      </c>
      <c r="J8631" t="s">
        <v>53</v>
      </c>
      <c r="K8631" t="s">
        <v>5059</v>
      </c>
      <c r="L8631" t="s">
        <v>137</v>
      </c>
      <c r="M8631" t="s">
        <v>243</v>
      </c>
      <c r="N8631" t="s">
        <v>244</v>
      </c>
      <c r="O8631">
        <f t="shared" si="134"/>
        <v>2015</v>
      </c>
    </row>
    <row r="8632" spans="1:15" x14ac:dyDescent="0.3">
      <c r="A8632" t="s">
        <v>9336</v>
      </c>
      <c r="B8632" s="7">
        <v>42254</v>
      </c>
      <c r="C8632" t="s">
        <v>1019</v>
      </c>
      <c r="D8632" t="s">
        <v>2764</v>
      </c>
      <c r="E8632">
        <v>7.24</v>
      </c>
      <c r="F8632">
        <v>4</v>
      </c>
      <c r="G8632">
        <v>0</v>
      </c>
      <c r="H8632">
        <v>2.3892000000000002</v>
      </c>
      <c r="I8632" t="s">
        <v>44</v>
      </c>
      <c r="J8632" t="s">
        <v>241</v>
      </c>
      <c r="K8632" t="s">
        <v>2765</v>
      </c>
      <c r="L8632" t="s">
        <v>137</v>
      </c>
      <c r="M8632" t="s">
        <v>243</v>
      </c>
      <c r="N8632" t="s">
        <v>244</v>
      </c>
      <c r="O8632">
        <f t="shared" si="134"/>
        <v>2015</v>
      </c>
    </row>
    <row r="8633" spans="1:15" x14ac:dyDescent="0.3">
      <c r="A8633" t="s">
        <v>9337</v>
      </c>
      <c r="B8633" s="7">
        <v>42579</v>
      </c>
      <c r="C8633" t="s">
        <v>1672</v>
      </c>
      <c r="D8633" t="s">
        <v>2163</v>
      </c>
      <c r="E8633">
        <v>177.45</v>
      </c>
      <c r="F8633">
        <v>5</v>
      </c>
      <c r="G8633">
        <v>0.5</v>
      </c>
      <c r="H8633">
        <v>-78.078000000000003</v>
      </c>
      <c r="I8633" t="s">
        <v>32</v>
      </c>
      <c r="J8633" t="s">
        <v>33</v>
      </c>
      <c r="K8633" t="s">
        <v>2164</v>
      </c>
      <c r="L8633" t="s">
        <v>137</v>
      </c>
      <c r="M8633" t="s">
        <v>138</v>
      </c>
      <c r="N8633" t="s">
        <v>7318</v>
      </c>
      <c r="O8633">
        <f t="shared" si="134"/>
        <v>2016</v>
      </c>
    </row>
    <row r="8634" spans="1:15" x14ac:dyDescent="0.3">
      <c r="A8634" t="s">
        <v>9337</v>
      </c>
      <c r="B8634" s="7">
        <v>42579</v>
      </c>
      <c r="C8634" t="s">
        <v>1672</v>
      </c>
      <c r="D8634" t="s">
        <v>2367</v>
      </c>
      <c r="E8634">
        <v>1369.7639999999999</v>
      </c>
      <c r="F8634">
        <v>6</v>
      </c>
      <c r="G8634">
        <v>0.7</v>
      </c>
      <c r="H8634">
        <v>-913.17600000000004</v>
      </c>
      <c r="I8634" t="s">
        <v>44</v>
      </c>
      <c r="J8634" t="s">
        <v>73</v>
      </c>
      <c r="K8634" t="s">
        <v>2368</v>
      </c>
      <c r="L8634" t="s">
        <v>137</v>
      </c>
      <c r="M8634" t="s">
        <v>138</v>
      </c>
      <c r="N8634" t="s">
        <v>7318</v>
      </c>
      <c r="O8634">
        <f t="shared" si="134"/>
        <v>2016</v>
      </c>
    </row>
    <row r="8635" spans="1:15" x14ac:dyDescent="0.3">
      <c r="A8635" t="s">
        <v>9337</v>
      </c>
      <c r="B8635" s="7">
        <v>42579</v>
      </c>
      <c r="C8635" t="s">
        <v>1672</v>
      </c>
      <c r="D8635" t="s">
        <v>6866</v>
      </c>
      <c r="E8635">
        <v>9.48</v>
      </c>
      <c r="F8635">
        <v>3</v>
      </c>
      <c r="G8635">
        <v>0.2</v>
      </c>
      <c r="H8635">
        <v>0.71099999999999997</v>
      </c>
      <c r="I8635" t="s">
        <v>44</v>
      </c>
      <c r="J8635" t="s">
        <v>76</v>
      </c>
      <c r="K8635" t="s">
        <v>6867</v>
      </c>
      <c r="L8635" t="s">
        <v>137</v>
      </c>
      <c r="M8635" t="s">
        <v>138</v>
      </c>
      <c r="N8635" t="s">
        <v>7318</v>
      </c>
      <c r="O8635">
        <f t="shared" si="134"/>
        <v>2016</v>
      </c>
    </row>
    <row r="8636" spans="1:15" x14ac:dyDescent="0.3">
      <c r="A8636" t="s">
        <v>9338</v>
      </c>
      <c r="B8636" s="7">
        <v>42972</v>
      </c>
      <c r="C8636" t="s">
        <v>2026</v>
      </c>
      <c r="D8636" t="s">
        <v>31</v>
      </c>
      <c r="E8636">
        <v>130.97999999999999</v>
      </c>
      <c r="F8636">
        <v>2</v>
      </c>
      <c r="G8636">
        <v>0.5</v>
      </c>
      <c r="H8636">
        <v>-89.066400000000002</v>
      </c>
      <c r="I8636" t="s">
        <v>32</v>
      </c>
      <c r="J8636" t="s">
        <v>33</v>
      </c>
      <c r="K8636" t="s">
        <v>34</v>
      </c>
      <c r="L8636" t="s">
        <v>137</v>
      </c>
      <c r="M8636" t="s">
        <v>138</v>
      </c>
      <c r="N8636" t="s">
        <v>139</v>
      </c>
      <c r="O8636">
        <f t="shared" si="134"/>
        <v>2017</v>
      </c>
    </row>
    <row r="8637" spans="1:15" x14ac:dyDescent="0.3">
      <c r="A8637" t="s">
        <v>9339</v>
      </c>
      <c r="B8637" s="7">
        <v>41759</v>
      </c>
      <c r="C8637" t="s">
        <v>4625</v>
      </c>
      <c r="D8637" t="s">
        <v>7567</v>
      </c>
      <c r="E8637">
        <v>174.95</v>
      </c>
      <c r="F8637">
        <v>5</v>
      </c>
      <c r="G8637">
        <v>0</v>
      </c>
      <c r="H8637">
        <v>45.487000000000002</v>
      </c>
      <c r="I8637" t="s">
        <v>44</v>
      </c>
      <c r="J8637" t="s">
        <v>66</v>
      </c>
      <c r="K8637" t="s">
        <v>7568</v>
      </c>
      <c r="L8637" t="s">
        <v>35</v>
      </c>
      <c r="M8637" t="s">
        <v>36</v>
      </c>
      <c r="N8637" t="s">
        <v>1305</v>
      </c>
      <c r="O8637">
        <f t="shared" si="134"/>
        <v>2014</v>
      </c>
    </row>
    <row r="8638" spans="1:15" x14ac:dyDescent="0.3">
      <c r="A8638" t="s">
        <v>9339</v>
      </c>
      <c r="B8638" s="7">
        <v>41759</v>
      </c>
      <c r="C8638" t="s">
        <v>4625</v>
      </c>
      <c r="D8638" t="s">
        <v>1863</v>
      </c>
      <c r="E8638">
        <v>826</v>
      </c>
      <c r="F8638">
        <v>5</v>
      </c>
      <c r="G8638">
        <v>0</v>
      </c>
      <c r="H8638">
        <v>214.76</v>
      </c>
      <c r="I8638" t="s">
        <v>44</v>
      </c>
      <c r="J8638" t="s">
        <v>58</v>
      </c>
      <c r="K8638" t="s">
        <v>1864</v>
      </c>
      <c r="L8638" t="s">
        <v>35</v>
      </c>
      <c r="M8638" t="s">
        <v>36</v>
      </c>
      <c r="N8638" t="s">
        <v>1305</v>
      </c>
      <c r="O8638">
        <f t="shared" si="134"/>
        <v>2014</v>
      </c>
    </row>
    <row r="8639" spans="1:15" x14ac:dyDescent="0.3">
      <c r="A8639" t="s">
        <v>9340</v>
      </c>
      <c r="B8639" s="7">
        <v>42852</v>
      </c>
      <c r="C8639" t="s">
        <v>292</v>
      </c>
      <c r="D8639" t="s">
        <v>270</v>
      </c>
      <c r="E8639">
        <v>139.58000000000001</v>
      </c>
      <c r="F8639">
        <v>7</v>
      </c>
      <c r="G8639">
        <v>0</v>
      </c>
      <c r="H8639">
        <v>39.0824</v>
      </c>
      <c r="I8639" t="s">
        <v>32</v>
      </c>
      <c r="J8639" t="s">
        <v>63</v>
      </c>
      <c r="K8639" t="s">
        <v>271</v>
      </c>
      <c r="L8639" t="s">
        <v>47</v>
      </c>
      <c r="M8639" t="s">
        <v>93</v>
      </c>
      <c r="N8639" t="s">
        <v>94</v>
      </c>
      <c r="O8639">
        <f t="shared" si="134"/>
        <v>2017</v>
      </c>
    </row>
    <row r="8640" spans="1:15" x14ac:dyDescent="0.3">
      <c r="A8640" t="s">
        <v>9341</v>
      </c>
      <c r="B8640" s="7">
        <v>42939</v>
      </c>
      <c r="C8640" t="s">
        <v>1351</v>
      </c>
      <c r="D8640" t="s">
        <v>3889</v>
      </c>
      <c r="E8640">
        <v>399.95</v>
      </c>
      <c r="F8640">
        <v>5</v>
      </c>
      <c r="G8640">
        <v>0</v>
      </c>
      <c r="H8640">
        <v>143.982</v>
      </c>
      <c r="I8640" t="s">
        <v>69</v>
      </c>
      <c r="J8640" t="s">
        <v>148</v>
      </c>
      <c r="K8640" t="s">
        <v>3890</v>
      </c>
      <c r="L8640" t="s">
        <v>99</v>
      </c>
      <c r="M8640" t="s">
        <v>108</v>
      </c>
      <c r="N8640" t="s">
        <v>3979</v>
      </c>
      <c r="O8640">
        <f t="shared" si="134"/>
        <v>2017</v>
      </c>
    </row>
    <row r="8641" spans="1:15" x14ac:dyDescent="0.3">
      <c r="A8641" t="s">
        <v>9342</v>
      </c>
      <c r="B8641" s="7">
        <v>41986</v>
      </c>
      <c r="C8641" t="s">
        <v>1281</v>
      </c>
      <c r="D8641" t="s">
        <v>3165</v>
      </c>
      <c r="E8641">
        <v>12.39</v>
      </c>
      <c r="F8641">
        <v>3</v>
      </c>
      <c r="G8641">
        <v>0</v>
      </c>
      <c r="H8641">
        <v>5.8232999999999997</v>
      </c>
      <c r="I8641" t="s">
        <v>44</v>
      </c>
      <c r="J8641" t="s">
        <v>73</v>
      </c>
      <c r="K8641" t="s">
        <v>3166</v>
      </c>
      <c r="L8641" t="s">
        <v>35</v>
      </c>
      <c r="M8641" t="s">
        <v>36</v>
      </c>
      <c r="N8641" t="s">
        <v>37</v>
      </c>
      <c r="O8641">
        <f t="shared" si="134"/>
        <v>2014</v>
      </c>
    </row>
    <row r="8642" spans="1:15" x14ac:dyDescent="0.3">
      <c r="A8642" t="s">
        <v>9343</v>
      </c>
      <c r="B8642" s="7">
        <v>42747</v>
      </c>
      <c r="C8642" t="s">
        <v>805</v>
      </c>
      <c r="D8642" t="s">
        <v>2367</v>
      </c>
      <c r="E8642">
        <v>760.98</v>
      </c>
      <c r="F8642">
        <v>5</v>
      </c>
      <c r="G8642">
        <v>0.8</v>
      </c>
      <c r="H8642">
        <v>-1141.47</v>
      </c>
      <c r="I8642" t="s">
        <v>44</v>
      </c>
      <c r="J8642" t="s">
        <v>73</v>
      </c>
      <c r="K8642" t="s">
        <v>2368</v>
      </c>
      <c r="L8642" t="s">
        <v>99</v>
      </c>
      <c r="M8642" t="s">
        <v>100</v>
      </c>
      <c r="N8642" t="s">
        <v>722</v>
      </c>
      <c r="O8642">
        <f t="shared" ref="O8642:O8705" si="135">YEAR(B8642)</f>
        <v>2017</v>
      </c>
    </row>
    <row r="8643" spans="1:15" x14ac:dyDescent="0.3">
      <c r="A8643" t="s">
        <v>9344</v>
      </c>
      <c r="B8643" s="7">
        <v>43071</v>
      </c>
      <c r="C8643" t="s">
        <v>4708</v>
      </c>
      <c r="D8643" t="s">
        <v>1523</v>
      </c>
      <c r="E8643">
        <v>67.86</v>
      </c>
      <c r="F8643">
        <v>6</v>
      </c>
      <c r="G8643">
        <v>0.7</v>
      </c>
      <c r="H8643">
        <v>-45.24</v>
      </c>
      <c r="I8643" t="s">
        <v>44</v>
      </c>
      <c r="J8643" t="s">
        <v>73</v>
      </c>
      <c r="K8643" t="s">
        <v>1524</v>
      </c>
      <c r="L8643" t="s">
        <v>47</v>
      </c>
      <c r="M8643" t="s">
        <v>281</v>
      </c>
      <c r="N8643" t="s">
        <v>1226</v>
      </c>
      <c r="O8643">
        <f t="shared" si="135"/>
        <v>2017</v>
      </c>
    </row>
    <row r="8644" spans="1:15" x14ac:dyDescent="0.3">
      <c r="A8644" t="s">
        <v>9345</v>
      </c>
      <c r="B8644" s="7">
        <v>42316</v>
      </c>
      <c r="C8644" t="s">
        <v>2721</v>
      </c>
      <c r="D8644" t="s">
        <v>1039</v>
      </c>
      <c r="E8644">
        <v>31.504000000000001</v>
      </c>
      <c r="F8644">
        <v>11</v>
      </c>
      <c r="G8644">
        <v>0.2</v>
      </c>
      <c r="H8644">
        <v>11.814</v>
      </c>
      <c r="I8644" t="s">
        <v>44</v>
      </c>
      <c r="J8644" t="s">
        <v>241</v>
      </c>
      <c r="K8644" t="s">
        <v>1040</v>
      </c>
      <c r="L8644" t="s">
        <v>35</v>
      </c>
      <c r="M8644" t="s">
        <v>87</v>
      </c>
      <c r="N8644" t="s">
        <v>1347</v>
      </c>
      <c r="O8644">
        <f t="shared" si="135"/>
        <v>2015</v>
      </c>
    </row>
    <row r="8645" spans="1:15" x14ac:dyDescent="0.3">
      <c r="A8645" t="s">
        <v>9345</v>
      </c>
      <c r="B8645" s="7">
        <v>42316</v>
      </c>
      <c r="C8645" t="s">
        <v>2721</v>
      </c>
      <c r="D8645" t="s">
        <v>6425</v>
      </c>
      <c r="E8645">
        <v>5.04</v>
      </c>
      <c r="F8645">
        <v>1</v>
      </c>
      <c r="G8645">
        <v>0.2</v>
      </c>
      <c r="H8645">
        <v>1.6379999999999999</v>
      </c>
      <c r="I8645" t="s">
        <v>44</v>
      </c>
      <c r="J8645" t="s">
        <v>45</v>
      </c>
      <c r="K8645" t="s">
        <v>6426</v>
      </c>
      <c r="L8645" t="s">
        <v>35</v>
      </c>
      <c r="M8645" t="s">
        <v>87</v>
      </c>
      <c r="N8645" t="s">
        <v>1347</v>
      </c>
      <c r="O8645">
        <f t="shared" si="135"/>
        <v>2015</v>
      </c>
    </row>
    <row r="8646" spans="1:15" x14ac:dyDescent="0.3">
      <c r="A8646" t="s">
        <v>9345</v>
      </c>
      <c r="B8646" s="7">
        <v>42316</v>
      </c>
      <c r="C8646" t="s">
        <v>2721</v>
      </c>
      <c r="D8646" t="s">
        <v>1420</v>
      </c>
      <c r="E8646">
        <v>39.878999999999998</v>
      </c>
      <c r="F8646">
        <v>7</v>
      </c>
      <c r="G8646">
        <v>0.7</v>
      </c>
      <c r="H8646">
        <v>-29.244599999999998</v>
      </c>
      <c r="I8646" t="s">
        <v>44</v>
      </c>
      <c r="J8646" t="s">
        <v>73</v>
      </c>
      <c r="K8646" t="s">
        <v>1421</v>
      </c>
      <c r="L8646" t="s">
        <v>35</v>
      </c>
      <c r="M8646" t="s">
        <v>87</v>
      </c>
      <c r="N8646" t="s">
        <v>1347</v>
      </c>
      <c r="O8646">
        <f t="shared" si="135"/>
        <v>2015</v>
      </c>
    </row>
    <row r="8647" spans="1:15" x14ac:dyDescent="0.3">
      <c r="A8647" t="s">
        <v>9345</v>
      </c>
      <c r="B8647" s="7">
        <v>42316</v>
      </c>
      <c r="C8647" t="s">
        <v>2721</v>
      </c>
      <c r="D8647" t="s">
        <v>1138</v>
      </c>
      <c r="E8647">
        <v>4.7119999999999997</v>
      </c>
      <c r="F8647">
        <v>1</v>
      </c>
      <c r="G8647">
        <v>0.2</v>
      </c>
      <c r="H8647">
        <v>1.4136</v>
      </c>
      <c r="I8647" t="s">
        <v>32</v>
      </c>
      <c r="J8647" t="s">
        <v>63</v>
      </c>
      <c r="K8647" t="s">
        <v>1139</v>
      </c>
      <c r="L8647" t="s">
        <v>35</v>
      </c>
      <c r="M8647" t="s">
        <v>87</v>
      </c>
      <c r="N8647" t="s">
        <v>1347</v>
      </c>
      <c r="O8647">
        <f t="shared" si="135"/>
        <v>2015</v>
      </c>
    </row>
    <row r="8648" spans="1:15" x14ac:dyDescent="0.3">
      <c r="A8648" t="s">
        <v>9346</v>
      </c>
      <c r="B8648" s="7">
        <v>42699</v>
      </c>
      <c r="C8648" t="s">
        <v>5940</v>
      </c>
      <c r="D8648" t="s">
        <v>635</v>
      </c>
      <c r="E8648">
        <v>194.352</v>
      </c>
      <c r="F8648">
        <v>3</v>
      </c>
      <c r="G8648">
        <v>0.2</v>
      </c>
      <c r="H8648">
        <v>19.435199999999998</v>
      </c>
      <c r="I8648" t="s">
        <v>32</v>
      </c>
      <c r="J8648" t="s">
        <v>39</v>
      </c>
      <c r="K8648" t="s">
        <v>636</v>
      </c>
      <c r="L8648" t="s">
        <v>47</v>
      </c>
      <c r="M8648" t="s">
        <v>48</v>
      </c>
      <c r="N8648" t="s">
        <v>49</v>
      </c>
      <c r="O8648">
        <f t="shared" si="135"/>
        <v>2016</v>
      </c>
    </row>
    <row r="8649" spans="1:15" x14ac:dyDescent="0.3">
      <c r="A8649" t="s">
        <v>9347</v>
      </c>
      <c r="B8649" s="7">
        <v>42343</v>
      </c>
      <c r="C8649" t="s">
        <v>5143</v>
      </c>
      <c r="D8649" t="s">
        <v>788</v>
      </c>
      <c r="E8649">
        <v>97.424000000000007</v>
      </c>
      <c r="F8649">
        <v>2</v>
      </c>
      <c r="G8649">
        <v>0.2</v>
      </c>
      <c r="H8649">
        <v>10.9602</v>
      </c>
      <c r="I8649" t="s">
        <v>32</v>
      </c>
      <c r="J8649" t="s">
        <v>39</v>
      </c>
      <c r="K8649" t="s">
        <v>789</v>
      </c>
      <c r="L8649" t="s">
        <v>35</v>
      </c>
      <c r="M8649" t="s">
        <v>303</v>
      </c>
      <c r="N8649" t="s">
        <v>5021</v>
      </c>
      <c r="O8649">
        <f t="shared" si="135"/>
        <v>2015</v>
      </c>
    </row>
    <row r="8650" spans="1:15" x14ac:dyDescent="0.3">
      <c r="A8650" t="s">
        <v>9348</v>
      </c>
      <c r="B8650" s="7">
        <v>42580</v>
      </c>
      <c r="C8650" t="s">
        <v>5245</v>
      </c>
      <c r="D8650" t="s">
        <v>2459</v>
      </c>
      <c r="E8650">
        <v>704.76</v>
      </c>
      <c r="F8650">
        <v>5</v>
      </c>
      <c r="G8650">
        <v>0.2</v>
      </c>
      <c r="H8650">
        <v>26.4285</v>
      </c>
      <c r="I8650" t="s">
        <v>44</v>
      </c>
      <c r="J8650" t="s">
        <v>58</v>
      </c>
      <c r="K8650" t="s">
        <v>2460</v>
      </c>
      <c r="L8650" t="s">
        <v>35</v>
      </c>
      <c r="M8650" t="s">
        <v>87</v>
      </c>
      <c r="N8650" t="s">
        <v>419</v>
      </c>
      <c r="O8650">
        <f t="shared" si="135"/>
        <v>2016</v>
      </c>
    </row>
    <row r="8651" spans="1:15" x14ac:dyDescent="0.3">
      <c r="A8651" t="s">
        <v>9348</v>
      </c>
      <c r="B8651" s="7">
        <v>42580</v>
      </c>
      <c r="C8651" t="s">
        <v>5245</v>
      </c>
      <c r="D8651" t="s">
        <v>1616</v>
      </c>
      <c r="E8651">
        <v>27.396000000000001</v>
      </c>
      <c r="F8651">
        <v>3</v>
      </c>
      <c r="G8651">
        <v>0.7</v>
      </c>
      <c r="H8651">
        <v>-20.090399999999999</v>
      </c>
      <c r="I8651" t="s">
        <v>44</v>
      </c>
      <c r="J8651" t="s">
        <v>73</v>
      </c>
      <c r="K8651" t="s">
        <v>1617</v>
      </c>
      <c r="L8651" t="s">
        <v>35</v>
      </c>
      <c r="M8651" t="s">
        <v>87</v>
      </c>
      <c r="N8651" t="s">
        <v>419</v>
      </c>
      <c r="O8651">
        <f t="shared" si="135"/>
        <v>2016</v>
      </c>
    </row>
    <row r="8652" spans="1:15" x14ac:dyDescent="0.3">
      <c r="A8652" t="s">
        <v>9349</v>
      </c>
      <c r="B8652" s="7">
        <v>41895</v>
      </c>
      <c r="C8652" t="s">
        <v>1917</v>
      </c>
      <c r="D8652" t="s">
        <v>7060</v>
      </c>
      <c r="E8652">
        <v>5.7</v>
      </c>
      <c r="F8652">
        <v>5</v>
      </c>
      <c r="G8652">
        <v>0</v>
      </c>
      <c r="H8652">
        <v>2.6789999999999998</v>
      </c>
      <c r="I8652" t="s">
        <v>44</v>
      </c>
      <c r="J8652" t="s">
        <v>241</v>
      </c>
      <c r="K8652" t="s">
        <v>7061</v>
      </c>
      <c r="L8652" t="s">
        <v>47</v>
      </c>
      <c r="M8652" t="s">
        <v>93</v>
      </c>
      <c r="N8652" t="s">
        <v>94</v>
      </c>
      <c r="O8652">
        <f t="shared" si="135"/>
        <v>2014</v>
      </c>
    </row>
    <row r="8653" spans="1:15" x14ac:dyDescent="0.3">
      <c r="A8653" t="s">
        <v>9349</v>
      </c>
      <c r="B8653" s="7">
        <v>41895</v>
      </c>
      <c r="C8653" t="s">
        <v>1917</v>
      </c>
      <c r="D8653" t="s">
        <v>1004</v>
      </c>
      <c r="E8653">
        <v>14.19</v>
      </c>
      <c r="F8653">
        <v>3</v>
      </c>
      <c r="G8653">
        <v>0</v>
      </c>
      <c r="H8653">
        <v>5.5340999999999996</v>
      </c>
      <c r="I8653" t="s">
        <v>32</v>
      </c>
      <c r="J8653" t="s">
        <v>63</v>
      </c>
      <c r="K8653" t="s">
        <v>1005</v>
      </c>
      <c r="L8653" t="s">
        <v>47</v>
      </c>
      <c r="M8653" t="s">
        <v>93</v>
      </c>
      <c r="N8653" t="s">
        <v>94</v>
      </c>
      <c r="O8653">
        <f t="shared" si="135"/>
        <v>2014</v>
      </c>
    </row>
    <row r="8654" spans="1:15" x14ac:dyDescent="0.3">
      <c r="A8654" t="s">
        <v>9349</v>
      </c>
      <c r="B8654" s="7">
        <v>41895</v>
      </c>
      <c r="C8654" t="s">
        <v>1917</v>
      </c>
      <c r="D8654" t="s">
        <v>1720</v>
      </c>
      <c r="E8654">
        <v>7.3</v>
      </c>
      <c r="F8654">
        <v>2</v>
      </c>
      <c r="G8654">
        <v>0</v>
      </c>
      <c r="H8654">
        <v>2.19</v>
      </c>
      <c r="I8654" t="s">
        <v>44</v>
      </c>
      <c r="J8654" t="s">
        <v>515</v>
      </c>
      <c r="K8654" t="s">
        <v>1721</v>
      </c>
      <c r="L8654" t="s">
        <v>47</v>
      </c>
      <c r="M8654" t="s">
        <v>93</v>
      </c>
      <c r="N8654" t="s">
        <v>94</v>
      </c>
      <c r="O8654">
        <f t="shared" si="135"/>
        <v>2014</v>
      </c>
    </row>
    <row r="8655" spans="1:15" x14ac:dyDescent="0.3">
      <c r="A8655" t="s">
        <v>9349</v>
      </c>
      <c r="B8655" s="7">
        <v>41895</v>
      </c>
      <c r="C8655" t="s">
        <v>1917</v>
      </c>
      <c r="D8655" t="s">
        <v>2020</v>
      </c>
      <c r="E8655">
        <v>199.98</v>
      </c>
      <c r="F8655">
        <v>2</v>
      </c>
      <c r="G8655">
        <v>0</v>
      </c>
      <c r="H8655">
        <v>75.992400000000004</v>
      </c>
      <c r="I8655" t="s">
        <v>69</v>
      </c>
      <c r="J8655" t="s">
        <v>148</v>
      </c>
      <c r="K8655" t="s">
        <v>2021</v>
      </c>
      <c r="L8655" t="s">
        <v>47</v>
      </c>
      <c r="M8655" t="s">
        <v>93</v>
      </c>
      <c r="N8655" t="s">
        <v>94</v>
      </c>
      <c r="O8655">
        <f t="shared" si="135"/>
        <v>2014</v>
      </c>
    </row>
    <row r="8656" spans="1:15" x14ac:dyDescent="0.3">
      <c r="A8656" t="s">
        <v>9349</v>
      </c>
      <c r="B8656" s="7">
        <v>41895</v>
      </c>
      <c r="C8656" t="s">
        <v>1917</v>
      </c>
      <c r="D8656" t="s">
        <v>5796</v>
      </c>
      <c r="E8656">
        <v>144.96</v>
      </c>
      <c r="F8656">
        <v>4</v>
      </c>
      <c r="G8656">
        <v>0</v>
      </c>
      <c r="H8656">
        <v>60.883200000000002</v>
      </c>
      <c r="I8656" t="s">
        <v>69</v>
      </c>
      <c r="J8656" t="s">
        <v>148</v>
      </c>
      <c r="K8656" t="s">
        <v>5797</v>
      </c>
      <c r="L8656" t="s">
        <v>47</v>
      </c>
      <c r="M8656" t="s">
        <v>93</v>
      </c>
      <c r="N8656" t="s">
        <v>94</v>
      </c>
      <c r="O8656">
        <f t="shared" si="135"/>
        <v>2014</v>
      </c>
    </row>
    <row r="8657" spans="1:15" x14ac:dyDescent="0.3">
      <c r="A8657" t="s">
        <v>9349</v>
      </c>
      <c r="B8657" s="7">
        <v>41895</v>
      </c>
      <c r="C8657" t="s">
        <v>1917</v>
      </c>
      <c r="D8657" t="s">
        <v>3509</v>
      </c>
      <c r="E8657">
        <v>118</v>
      </c>
      <c r="F8657">
        <v>2</v>
      </c>
      <c r="G8657">
        <v>0</v>
      </c>
      <c r="H8657">
        <v>20.059999999999999</v>
      </c>
      <c r="I8657" t="s">
        <v>69</v>
      </c>
      <c r="J8657" t="s">
        <v>148</v>
      </c>
      <c r="K8657" t="s">
        <v>3510</v>
      </c>
      <c r="L8657" t="s">
        <v>47</v>
      </c>
      <c r="M8657" t="s">
        <v>93</v>
      </c>
      <c r="N8657" t="s">
        <v>94</v>
      </c>
      <c r="O8657">
        <f t="shared" si="135"/>
        <v>2014</v>
      </c>
    </row>
    <row r="8658" spans="1:15" x14ac:dyDescent="0.3">
      <c r="A8658" t="s">
        <v>9349</v>
      </c>
      <c r="B8658" s="7">
        <v>41895</v>
      </c>
      <c r="C8658" t="s">
        <v>1917</v>
      </c>
      <c r="D8658" t="s">
        <v>5332</v>
      </c>
      <c r="E8658">
        <v>48.94</v>
      </c>
      <c r="F8658">
        <v>1</v>
      </c>
      <c r="G8658">
        <v>0</v>
      </c>
      <c r="H8658">
        <v>24.47</v>
      </c>
      <c r="I8658" t="s">
        <v>44</v>
      </c>
      <c r="J8658" t="s">
        <v>85</v>
      </c>
      <c r="K8658" t="s">
        <v>5333</v>
      </c>
      <c r="L8658" t="s">
        <v>47</v>
      </c>
      <c r="M8658" t="s">
        <v>93</v>
      </c>
      <c r="N8658" t="s">
        <v>94</v>
      </c>
      <c r="O8658">
        <f t="shared" si="135"/>
        <v>2014</v>
      </c>
    </row>
    <row r="8659" spans="1:15" x14ac:dyDescent="0.3">
      <c r="A8659" t="s">
        <v>9349</v>
      </c>
      <c r="B8659" s="7">
        <v>41895</v>
      </c>
      <c r="C8659" t="s">
        <v>1917</v>
      </c>
      <c r="D8659" t="s">
        <v>4256</v>
      </c>
      <c r="E8659">
        <v>22.66</v>
      </c>
      <c r="F8659">
        <v>2</v>
      </c>
      <c r="G8659">
        <v>0</v>
      </c>
      <c r="H8659">
        <v>9.7438000000000002</v>
      </c>
      <c r="I8659" t="s">
        <v>44</v>
      </c>
      <c r="J8659" t="s">
        <v>76</v>
      </c>
      <c r="K8659" t="s">
        <v>4257</v>
      </c>
      <c r="L8659" t="s">
        <v>47</v>
      </c>
      <c r="M8659" t="s">
        <v>93</v>
      </c>
      <c r="N8659" t="s">
        <v>94</v>
      </c>
      <c r="O8659">
        <f t="shared" si="135"/>
        <v>2014</v>
      </c>
    </row>
    <row r="8660" spans="1:15" x14ac:dyDescent="0.3">
      <c r="A8660" t="s">
        <v>9350</v>
      </c>
      <c r="B8660" s="7">
        <v>42542</v>
      </c>
      <c r="C8660" t="s">
        <v>310</v>
      </c>
      <c r="D8660" t="s">
        <v>2784</v>
      </c>
      <c r="E8660">
        <v>0.83599999999999997</v>
      </c>
      <c r="F8660">
        <v>1</v>
      </c>
      <c r="G8660">
        <v>0.8</v>
      </c>
      <c r="H8660">
        <v>-1.3375999999999999</v>
      </c>
      <c r="I8660" t="s">
        <v>44</v>
      </c>
      <c r="J8660" t="s">
        <v>73</v>
      </c>
      <c r="K8660" t="s">
        <v>2785</v>
      </c>
      <c r="L8660" t="s">
        <v>99</v>
      </c>
      <c r="M8660" t="s">
        <v>193</v>
      </c>
      <c r="N8660" t="s">
        <v>276</v>
      </c>
      <c r="O8660">
        <f t="shared" si="135"/>
        <v>2016</v>
      </c>
    </row>
    <row r="8661" spans="1:15" x14ac:dyDescent="0.3">
      <c r="A8661" t="s">
        <v>9351</v>
      </c>
      <c r="B8661" s="7">
        <v>42616</v>
      </c>
      <c r="C8661" t="s">
        <v>4581</v>
      </c>
      <c r="D8661" t="s">
        <v>5171</v>
      </c>
      <c r="E8661">
        <v>30.96</v>
      </c>
      <c r="F8661">
        <v>6</v>
      </c>
      <c r="G8661">
        <v>0.2</v>
      </c>
      <c r="H8661">
        <v>11.223000000000001</v>
      </c>
      <c r="I8661" t="s">
        <v>44</v>
      </c>
      <c r="J8661" t="s">
        <v>85</v>
      </c>
      <c r="K8661" t="s">
        <v>5172</v>
      </c>
      <c r="L8661" t="s">
        <v>137</v>
      </c>
      <c r="M8661" t="s">
        <v>445</v>
      </c>
      <c r="N8661" t="s">
        <v>891</v>
      </c>
      <c r="O8661">
        <f t="shared" si="135"/>
        <v>2016</v>
      </c>
    </row>
    <row r="8662" spans="1:15" x14ac:dyDescent="0.3">
      <c r="A8662" t="s">
        <v>9352</v>
      </c>
      <c r="B8662" s="7">
        <v>43064</v>
      </c>
      <c r="C8662" t="s">
        <v>3853</v>
      </c>
      <c r="D8662" t="s">
        <v>3882</v>
      </c>
      <c r="E8662">
        <v>723.92</v>
      </c>
      <c r="F8662">
        <v>5</v>
      </c>
      <c r="G8662">
        <v>0.2</v>
      </c>
      <c r="H8662">
        <v>-81.441000000000003</v>
      </c>
      <c r="I8662" t="s">
        <v>32</v>
      </c>
      <c r="J8662" t="s">
        <v>33</v>
      </c>
      <c r="K8662" t="s">
        <v>3883</v>
      </c>
      <c r="L8662" t="s">
        <v>35</v>
      </c>
      <c r="M8662" t="s">
        <v>55</v>
      </c>
      <c r="N8662" t="s">
        <v>56</v>
      </c>
      <c r="O8662">
        <f t="shared" si="135"/>
        <v>2017</v>
      </c>
    </row>
    <row r="8663" spans="1:15" x14ac:dyDescent="0.3">
      <c r="A8663" t="s">
        <v>9353</v>
      </c>
      <c r="B8663" s="7">
        <v>42136</v>
      </c>
      <c r="C8663" t="s">
        <v>3754</v>
      </c>
      <c r="D8663" t="s">
        <v>6645</v>
      </c>
      <c r="E8663">
        <v>21.968</v>
      </c>
      <c r="F8663">
        <v>4</v>
      </c>
      <c r="G8663">
        <v>0.6</v>
      </c>
      <c r="H8663">
        <v>-15.9268</v>
      </c>
      <c r="I8663" t="s">
        <v>32</v>
      </c>
      <c r="J8663" t="s">
        <v>63</v>
      </c>
      <c r="K8663" t="s">
        <v>6646</v>
      </c>
      <c r="L8663" t="s">
        <v>99</v>
      </c>
      <c r="M8663" t="s">
        <v>100</v>
      </c>
      <c r="N8663" t="s">
        <v>171</v>
      </c>
      <c r="O8663">
        <f t="shared" si="135"/>
        <v>2015</v>
      </c>
    </row>
    <row r="8664" spans="1:15" x14ac:dyDescent="0.3">
      <c r="A8664" t="s">
        <v>9353</v>
      </c>
      <c r="B8664" s="7">
        <v>42136</v>
      </c>
      <c r="C8664" t="s">
        <v>3754</v>
      </c>
      <c r="D8664" t="s">
        <v>3300</v>
      </c>
      <c r="E8664">
        <v>619.15200000000004</v>
      </c>
      <c r="F8664">
        <v>6</v>
      </c>
      <c r="G8664">
        <v>0.2</v>
      </c>
      <c r="H8664">
        <v>69.654600000000002</v>
      </c>
      <c r="I8664" t="s">
        <v>69</v>
      </c>
      <c r="J8664" t="s">
        <v>70</v>
      </c>
      <c r="K8664" t="s">
        <v>3301</v>
      </c>
      <c r="L8664" t="s">
        <v>99</v>
      </c>
      <c r="M8664" t="s">
        <v>100</v>
      </c>
      <c r="N8664" t="s">
        <v>171</v>
      </c>
      <c r="O8664">
        <f t="shared" si="135"/>
        <v>2015</v>
      </c>
    </row>
    <row r="8665" spans="1:15" x14ac:dyDescent="0.3">
      <c r="A8665" t="s">
        <v>9353</v>
      </c>
      <c r="B8665" s="7">
        <v>42136</v>
      </c>
      <c r="C8665" t="s">
        <v>3754</v>
      </c>
      <c r="D8665" t="s">
        <v>2058</v>
      </c>
      <c r="E8665">
        <v>127.904</v>
      </c>
      <c r="F8665">
        <v>7</v>
      </c>
      <c r="G8665">
        <v>0.2</v>
      </c>
      <c r="H8665">
        <v>41.568800000000003</v>
      </c>
      <c r="I8665" t="s">
        <v>44</v>
      </c>
      <c r="J8665" t="s">
        <v>85</v>
      </c>
      <c r="K8665" t="s">
        <v>2059</v>
      </c>
      <c r="L8665" t="s">
        <v>99</v>
      </c>
      <c r="M8665" t="s">
        <v>100</v>
      </c>
      <c r="N8665" t="s">
        <v>171</v>
      </c>
      <c r="O8665">
        <f t="shared" si="135"/>
        <v>2015</v>
      </c>
    </row>
    <row r="8666" spans="1:15" x14ac:dyDescent="0.3">
      <c r="A8666" t="s">
        <v>9354</v>
      </c>
      <c r="B8666" s="7">
        <v>42824</v>
      </c>
      <c r="C8666" t="s">
        <v>1973</v>
      </c>
      <c r="D8666" t="s">
        <v>4082</v>
      </c>
      <c r="E8666">
        <v>94.2</v>
      </c>
      <c r="F8666">
        <v>5</v>
      </c>
      <c r="G8666">
        <v>0</v>
      </c>
      <c r="H8666">
        <v>39.564</v>
      </c>
      <c r="I8666" t="s">
        <v>32</v>
      </c>
      <c r="J8666" t="s">
        <v>63</v>
      </c>
      <c r="K8666" t="s">
        <v>4083</v>
      </c>
      <c r="L8666" t="s">
        <v>47</v>
      </c>
      <c r="M8666" t="s">
        <v>48</v>
      </c>
      <c r="N8666" t="s">
        <v>994</v>
      </c>
      <c r="O8666">
        <f t="shared" si="135"/>
        <v>2017</v>
      </c>
    </row>
    <row r="8667" spans="1:15" x14ac:dyDescent="0.3">
      <c r="A8667" t="s">
        <v>9355</v>
      </c>
      <c r="B8667" s="7">
        <v>42691</v>
      </c>
      <c r="C8667" t="s">
        <v>5935</v>
      </c>
      <c r="D8667" t="s">
        <v>1912</v>
      </c>
      <c r="E8667">
        <v>49.5</v>
      </c>
      <c r="F8667">
        <v>5</v>
      </c>
      <c r="G8667">
        <v>0</v>
      </c>
      <c r="H8667">
        <v>13.365</v>
      </c>
      <c r="I8667" t="s">
        <v>44</v>
      </c>
      <c r="J8667" t="s">
        <v>515</v>
      </c>
      <c r="K8667" t="s">
        <v>1913</v>
      </c>
      <c r="L8667" t="s">
        <v>47</v>
      </c>
      <c r="M8667" t="s">
        <v>48</v>
      </c>
      <c r="N8667" t="s">
        <v>120</v>
      </c>
      <c r="O8667">
        <f t="shared" si="135"/>
        <v>2016</v>
      </c>
    </row>
    <row r="8668" spans="1:15" x14ac:dyDescent="0.3">
      <c r="A8668" t="s">
        <v>9356</v>
      </c>
      <c r="B8668" s="7">
        <v>42734</v>
      </c>
      <c r="C8668" t="s">
        <v>9357</v>
      </c>
      <c r="D8668" t="s">
        <v>6073</v>
      </c>
      <c r="E8668">
        <v>16.52</v>
      </c>
      <c r="F8668">
        <v>5</v>
      </c>
      <c r="G8668">
        <v>0.2</v>
      </c>
      <c r="H8668">
        <v>1.6519999999999999</v>
      </c>
      <c r="I8668" t="s">
        <v>44</v>
      </c>
      <c r="J8668" t="s">
        <v>66</v>
      </c>
      <c r="K8668" t="s">
        <v>6074</v>
      </c>
      <c r="L8668" t="s">
        <v>137</v>
      </c>
      <c r="M8668" t="s">
        <v>138</v>
      </c>
      <c r="N8668" t="s">
        <v>139</v>
      </c>
      <c r="O8668">
        <f t="shared" si="135"/>
        <v>2016</v>
      </c>
    </row>
    <row r="8669" spans="1:15" x14ac:dyDescent="0.3">
      <c r="A8669" t="s">
        <v>9358</v>
      </c>
      <c r="B8669" s="7">
        <v>42726</v>
      </c>
      <c r="C8669" t="s">
        <v>3916</v>
      </c>
      <c r="D8669" t="s">
        <v>596</v>
      </c>
      <c r="E8669">
        <v>55.36</v>
      </c>
      <c r="F8669">
        <v>4</v>
      </c>
      <c r="G8669">
        <v>0.2</v>
      </c>
      <c r="H8669">
        <v>19.376000000000001</v>
      </c>
      <c r="I8669" t="s">
        <v>44</v>
      </c>
      <c r="J8669" t="s">
        <v>73</v>
      </c>
      <c r="K8669" t="s">
        <v>597</v>
      </c>
      <c r="L8669" t="s">
        <v>47</v>
      </c>
      <c r="M8669" t="s">
        <v>93</v>
      </c>
      <c r="N8669" t="s">
        <v>94</v>
      </c>
      <c r="O8669">
        <f t="shared" si="135"/>
        <v>2016</v>
      </c>
    </row>
    <row r="8670" spans="1:15" x14ac:dyDescent="0.3">
      <c r="A8670" t="s">
        <v>9358</v>
      </c>
      <c r="B8670" s="7">
        <v>42726</v>
      </c>
      <c r="C8670" t="s">
        <v>3916</v>
      </c>
      <c r="D8670" t="s">
        <v>7029</v>
      </c>
      <c r="E8670">
        <v>11.56</v>
      </c>
      <c r="F8670">
        <v>1</v>
      </c>
      <c r="G8670">
        <v>0.2</v>
      </c>
      <c r="H8670">
        <v>3.7570000000000001</v>
      </c>
      <c r="I8670" t="s">
        <v>69</v>
      </c>
      <c r="J8670" t="s">
        <v>604</v>
      </c>
      <c r="K8670" t="s">
        <v>7030</v>
      </c>
      <c r="L8670" t="s">
        <v>47</v>
      </c>
      <c r="M8670" t="s">
        <v>93</v>
      </c>
      <c r="N8670" t="s">
        <v>94</v>
      </c>
      <c r="O8670">
        <f t="shared" si="135"/>
        <v>2016</v>
      </c>
    </row>
    <row r="8671" spans="1:15" x14ac:dyDescent="0.3">
      <c r="A8671" t="s">
        <v>9359</v>
      </c>
      <c r="B8671" s="7">
        <v>42358</v>
      </c>
      <c r="C8671" t="s">
        <v>3559</v>
      </c>
      <c r="D8671" t="s">
        <v>3922</v>
      </c>
      <c r="E8671">
        <v>17.12</v>
      </c>
      <c r="F8671">
        <v>4</v>
      </c>
      <c r="G8671">
        <v>0</v>
      </c>
      <c r="H8671">
        <v>7.7039999999999997</v>
      </c>
      <c r="I8671" t="s">
        <v>44</v>
      </c>
      <c r="J8671" t="s">
        <v>85</v>
      </c>
      <c r="K8671" t="s">
        <v>170</v>
      </c>
      <c r="L8671" t="s">
        <v>47</v>
      </c>
      <c r="M8671" t="s">
        <v>48</v>
      </c>
      <c r="N8671" t="s">
        <v>49</v>
      </c>
      <c r="O8671">
        <f t="shared" si="135"/>
        <v>2015</v>
      </c>
    </row>
    <row r="8672" spans="1:15" x14ac:dyDescent="0.3">
      <c r="A8672" t="s">
        <v>9360</v>
      </c>
      <c r="B8672" s="7">
        <v>42000</v>
      </c>
      <c r="C8672" t="s">
        <v>366</v>
      </c>
      <c r="D8672" t="s">
        <v>6270</v>
      </c>
      <c r="E8672">
        <v>182.352</v>
      </c>
      <c r="F8672">
        <v>3</v>
      </c>
      <c r="G8672">
        <v>0.2</v>
      </c>
      <c r="H8672">
        <v>-18.235199999999999</v>
      </c>
      <c r="I8672" t="s">
        <v>32</v>
      </c>
      <c r="J8672" t="s">
        <v>63</v>
      </c>
      <c r="K8672" t="s">
        <v>6271</v>
      </c>
      <c r="L8672" t="s">
        <v>137</v>
      </c>
      <c r="M8672" t="s">
        <v>445</v>
      </c>
      <c r="N8672" t="s">
        <v>1920</v>
      </c>
      <c r="O8672">
        <f t="shared" si="135"/>
        <v>2014</v>
      </c>
    </row>
    <row r="8673" spans="1:15" x14ac:dyDescent="0.3">
      <c r="A8673" t="s">
        <v>9360</v>
      </c>
      <c r="B8673" s="7">
        <v>42000</v>
      </c>
      <c r="C8673" t="s">
        <v>366</v>
      </c>
      <c r="D8673" t="s">
        <v>857</v>
      </c>
      <c r="E8673">
        <v>118.16</v>
      </c>
      <c r="F8673">
        <v>2</v>
      </c>
      <c r="G8673">
        <v>0.2</v>
      </c>
      <c r="H8673">
        <v>-25.109000000000002</v>
      </c>
      <c r="I8673" t="s">
        <v>44</v>
      </c>
      <c r="J8673" t="s">
        <v>58</v>
      </c>
      <c r="K8673" t="s">
        <v>858</v>
      </c>
      <c r="L8673" t="s">
        <v>137</v>
      </c>
      <c r="M8673" t="s">
        <v>445</v>
      </c>
      <c r="N8673" t="s">
        <v>1920</v>
      </c>
      <c r="O8673">
        <f t="shared" si="135"/>
        <v>2014</v>
      </c>
    </row>
    <row r="8674" spans="1:15" x14ac:dyDescent="0.3">
      <c r="A8674" t="s">
        <v>9361</v>
      </c>
      <c r="B8674" s="7">
        <v>42782</v>
      </c>
      <c r="C8674" t="s">
        <v>4308</v>
      </c>
      <c r="D8674" t="s">
        <v>965</v>
      </c>
      <c r="E8674">
        <v>18.367999999999999</v>
      </c>
      <c r="F8674">
        <v>2</v>
      </c>
      <c r="G8674">
        <v>0.2</v>
      </c>
      <c r="H8674">
        <v>6.1992000000000003</v>
      </c>
      <c r="I8674" t="s">
        <v>44</v>
      </c>
      <c r="J8674" t="s">
        <v>241</v>
      </c>
      <c r="K8674" t="s">
        <v>966</v>
      </c>
      <c r="L8674" t="s">
        <v>99</v>
      </c>
      <c r="M8674" t="s">
        <v>193</v>
      </c>
      <c r="N8674" t="s">
        <v>325</v>
      </c>
      <c r="O8674">
        <f t="shared" si="135"/>
        <v>2017</v>
      </c>
    </row>
    <row r="8675" spans="1:15" x14ac:dyDescent="0.3">
      <c r="A8675" t="s">
        <v>9361</v>
      </c>
      <c r="B8675" s="7">
        <v>42782</v>
      </c>
      <c r="C8675" t="s">
        <v>4308</v>
      </c>
      <c r="D8675" t="s">
        <v>475</v>
      </c>
      <c r="E8675">
        <v>600.55799999999999</v>
      </c>
      <c r="F8675">
        <v>3</v>
      </c>
      <c r="G8675">
        <v>0.3</v>
      </c>
      <c r="H8675">
        <v>-8.5793999999999997</v>
      </c>
      <c r="I8675" t="s">
        <v>32</v>
      </c>
      <c r="J8675" t="s">
        <v>39</v>
      </c>
      <c r="K8675" t="s">
        <v>476</v>
      </c>
      <c r="L8675" t="s">
        <v>99</v>
      </c>
      <c r="M8675" t="s">
        <v>193</v>
      </c>
      <c r="N8675" t="s">
        <v>325</v>
      </c>
      <c r="O8675">
        <f t="shared" si="135"/>
        <v>2017</v>
      </c>
    </row>
    <row r="8676" spans="1:15" x14ac:dyDescent="0.3">
      <c r="A8676" t="s">
        <v>9361</v>
      </c>
      <c r="B8676" s="7">
        <v>42782</v>
      </c>
      <c r="C8676" t="s">
        <v>4308</v>
      </c>
      <c r="D8676" t="s">
        <v>734</v>
      </c>
      <c r="E8676">
        <v>50.351999999999997</v>
      </c>
      <c r="F8676">
        <v>3</v>
      </c>
      <c r="G8676">
        <v>0.2</v>
      </c>
      <c r="H8676">
        <v>-8.1821999999999999</v>
      </c>
      <c r="I8676" t="s">
        <v>44</v>
      </c>
      <c r="J8676" t="s">
        <v>58</v>
      </c>
      <c r="K8676" t="s">
        <v>735</v>
      </c>
      <c r="L8676" t="s">
        <v>99</v>
      </c>
      <c r="M8676" t="s">
        <v>193</v>
      </c>
      <c r="N8676" t="s">
        <v>325</v>
      </c>
      <c r="O8676">
        <f t="shared" si="135"/>
        <v>2017</v>
      </c>
    </row>
    <row r="8677" spans="1:15" x14ac:dyDescent="0.3">
      <c r="A8677" t="s">
        <v>9361</v>
      </c>
      <c r="B8677" s="7">
        <v>42782</v>
      </c>
      <c r="C8677" t="s">
        <v>4308</v>
      </c>
      <c r="D8677" t="s">
        <v>1751</v>
      </c>
      <c r="E8677">
        <v>28.032</v>
      </c>
      <c r="F8677">
        <v>6</v>
      </c>
      <c r="G8677">
        <v>0.2</v>
      </c>
      <c r="H8677">
        <v>3.504</v>
      </c>
      <c r="I8677" t="s">
        <v>44</v>
      </c>
      <c r="J8677" t="s">
        <v>66</v>
      </c>
      <c r="K8677" t="s">
        <v>1752</v>
      </c>
      <c r="L8677" t="s">
        <v>99</v>
      </c>
      <c r="M8677" t="s">
        <v>193</v>
      </c>
      <c r="N8677" t="s">
        <v>325</v>
      </c>
      <c r="O8677">
        <f t="shared" si="135"/>
        <v>2017</v>
      </c>
    </row>
    <row r="8678" spans="1:15" x14ac:dyDescent="0.3">
      <c r="A8678" t="s">
        <v>9361</v>
      </c>
      <c r="B8678" s="7">
        <v>42782</v>
      </c>
      <c r="C8678" t="s">
        <v>4308</v>
      </c>
      <c r="D8678" t="s">
        <v>3483</v>
      </c>
      <c r="E8678">
        <v>7.6920000000000002</v>
      </c>
      <c r="F8678">
        <v>1</v>
      </c>
      <c r="G8678">
        <v>0.6</v>
      </c>
      <c r="H8678">
        <v>-3.6537000000000002</v>
      </c>
      <c r="I8678" t="s">
        <v>32</v>
      </c>
      <c r="J8678" t="s">
        <v>63</v>
      </c>
      <c r="K8678" t="s">
        <v>3484</v>
      </c>
      <c r="L8678" t="s">
        <v>99</v>
      </c>
      <c r="M8678" t="s">
        <v>193</v>
      </c>
      <c r="N8678" t="s">
        <v>325</v>
      </c>
      <c r="O8678">
        <f t="shared" si="135"/>
        <v>2017</v>
      </c>
    </row>
    <row r="8679" spans="1:15" x14ac:dyDescent="0.3">
      <c r="A8679" t="s">
        <v>9362</v>
      </c>
      <c r="B8679" s="7">
        <v>43032</v>
      </c>
      <c r="C8679" t="s">
        <v>1053</v>
      </c>
      <c r="D8679" t="s">
        <v>3926</v>
      </c>
      <c r="E8679">
        <v>517.40499999999997</v>
      </c>
      <c r="F8679">
        <v>5</v>
      </c>
      <c r="G8679">
        <v>0.3</v>
      </c>
      <c r="H8679">
        <v>-81.3065</v>
      </c>
      <c r="I8679" t="s">
        <v>32</v>
      </c>
      <c r="J8679" t="s">
        <v>53</v>
      </c>
      <c r="K8679" t="s">
        <v>3927</v>
      </c>
      <c r="L8679" t="s">
        <v>99</v>
      </c>
      <c r="M8679" t="s">
        <v>100</v>
      </c>
      <c r="N8679" t="s">
        <v>9363</v>
      </c>
      <c r="O8679">
        <f t="shared" si="135"/>
        <v>2017</v>
      </c>
    </row>
    <row r="8680" spans="1:15" x14ac:dyDescent="0.3">
      <c r="A8680" t="s">
        <v>9364</v>
      </c>
      <c r="B8680" s="7">
        <v>42615</v>
      </c>
      <c r="C8680" t="s">
        <v>2033</v>
      </c>
      <c r="D8680" t="s">
        <v>2179</v>
      </c>
      <c r="E8680">
        <v>8.6080000000000005</v>
      </c>
      <c r="F8680">
        <v>8</v>
      </c>
      <c r="G8680">
        <v>0.8</v>
      </c>
      <c r="H8680">
        <v>-13.3424</v>
      </c>
      <c r="I8680" t="s">
        <v>44</v>
      </c>
      <c r="J8680" t="s">
        <v>73</v>
      </c>
      <c r="K8680" t="s">
        <v>2180</v>
      </c>
      <c r="L8680" t="s">
        <v>99</v>
      </c>
      <c r="M8680" t="s">
        <v>100</v>
      </c>
      <c r="N8680" t="s">
        <v>171</v>
      </c>
      <c r="O8680">
        <f t="shared" si="135"/>
        <v>2016</v>
      </c>
    </row>
    <row r="8681" spans="1:15" x14ac:dyDescent="0.3">
      <c r="A8681" t="s">
        <v>9364</v>
      </c>
      <c r="B8681" s="7">
        <v>42615</v>
      </c>
      <c r="C8681" t="s">
        <v>2033</v>
      </c>
      <c r="D8681" t="s">
        <v>2345</v>
      </c>
      <c r="E8681">
        <v>159.56</v>
      </c>
      <c r="F8681">
        <v>5</v>
      </c>
      <c r="G8681">
        <v>0.2</v>
      </c>
      <c r="H8681">
        <v>33.906500000000001</v>
      </c>
      <c r="I8681" t="s">
        <v>69</v>
      </c>
      <c r="J8681" t="s">
        <v>148</v>
      </c>
      <c r="K8681" t="s">
        <v>2346</v>
      </c>
      <c r="L8681" t="s">
        <v>99</v>
      </c>
      <c r="M8681" t="s">
        <v>100</v>
      </c>
      <c r="N8681" t="s">
        <v>171</v>
      </c>
      <c r="O8681">
        <f t="shared" si="135"/>
        <v>2016</v>
      </c>
    </row>
    <row r="8682" spans="1:15" x14ac:dyDescent="0.3">
      <c r="A8682" t="s">
        <v>9365</v>
      </c>
      <c r="B8682" s="7">
        <v>42705</v>
      </c>
      <c r="C8682" t="s">
        <v>518</v>
      </c>
      <c r="D8682" t="s">
        <v>830</v>
      </c>
      <c r="E8682">
        <v>2104.5500000000002</v>
      </c>
      <c r="F8682">
        <v>7</v>
      </c>
      <c r="G8682">
        <v>0</v>
      </c>
      <c r="H8682">
        <v>694.50149999999996</v>
      </c>
      <c r="I8682" t="s">
        <v>44</v>
      </c>
      <c r="J8682" t="s">
        <v>76</v>
      </c>
      <c r="K8682" t="s">
        <v>831</v>
      </c>
      <c r="L8682" t="s">
        <v>35</v>
      </c>
      <c r="M8682" t="s">
        <v>289</v>
      </c>
      <c r="N8682" t="s">
        <v>1296</v>
      </c>
      <c r="O8682">
        <f t="shared" si="135"/>
        <v>2016</v>
      </c>
    </row>
    <row r="8683" spans="1:15" x14ac:dyDescent="0.3">
      <c r="A8683" t="s">
        <v>9365</v>
      </c>
      <c r="B8683" s="7">
        <v>42705</v>
      </c>
      <c r="C8683" t="s">
        <v>518</v>
      </c>
      <c r="D8683" t="s">
        <v>2047</v>
      </c>
      <c r="E8683">
        <v>40.700000000000003</v>
      </c>
      <c r="F8683">
        <v>5</v>
      </c>
      <c r="G8683">
        <v>0</v>
      </c>
      <c r="H8683">
        <v>11.803000000000001</v>
      </c>
      <c r="I8683" t="s">
        <v>44</v>
      </c>
      <c r="J8683" t="s">
        <v>515</v>
      </c>
      <c r="K8683" t="s">
        <v>2048</v>
      </c>
      <c r="L8683" t="s">
        <v>35</v>
      </c>
      <c r="M8683" t="s">
        <v>289</v>
      </c>
      <c r="N8683" t="s">
        <v>1296</v>
      </c>
      <c r="O8683">
        <f t="shared" si="135"/>
        <v>2016</v>
      </c>
    </row>
    <row r="8684" spans="1:15" x14ac:dyDescent="0.3">
      <c r="A8684" t="s">
        <v>9366</v>
      </c>
      <c r="B8684" s="7">
        <v>41948</v>
      </c>
      <c r="C8684" t="s">
        <v>1890</v>
      </c>
      <c r="D8684" t="s">
        <v>4980</v>
      </c>
      <c r="E8684">
        <v>47.79</v>
      </c>
      <c r="F8684">
        <v>3</v>
      </c>
      <c r="G8684">
        <v>0</v>
      </c>
      <c r="H8684">
        <v>16.2486</v>
      </c>
      <c r="I8684" t="s">
        <v>69</v>
      </c>
      <c r="J8684" t="s">
        <v>148</v>
      </c>
      <c r="K8684" t="s">
        <v>4981</v>
      </c>
      <c r="L8684" t="s">
        <v>35</v>
      </c>
      <c r="M8684" t="s">
        <v>289</v>
      </c>
      <c r="N8684" t="s">
        <v>1001</v>
      </c>
      <c r="O8684">
        <f t="shared" si="135"/>
        <v>2014</v>
      </c>
    </row>
    <row r="8685" spans="1:15" x14ac:dyDescent="0.3">
      <c r="A8685" t="s">
        <v>9367</v>
      </c>
      <c r="B8685" s="7">
        <v>43064</v>
      </c>
      <c r="C8685" t="s">
        <v>2592</v>
      </c>
      <c r="D8685" t="s">
        <v>2322</v>
      </c>
      <c r="E8685">
        <v>5.16</v>
      </c>
      <c r="F8685">
        <v>2</v>
      </c>
      <c r="G8685">
        <v>0</v>
      </c>
      <c r="H8685">
        <v>1.3415999999999999</v>
      </c>
      <c r="I8685" t="s">
        <v>44</v>
      </c>
      <c r="J8685" t="s">
        <v>66</v>
      </c>
      <c r="K8685" t="s">
        <v>2323</v>
      </c>
      <c r="L8685" t="s">
        <v>47</v>
      </c>
      <c r="M8685" t="s">
        <v>48</v>
      </c>
      <c r="N8685" t="s">
        <v>120</v>
      </c>
      <c r="O8685">
        <f t="shared" si="135"/>
        <v>2017</v>
      </c>
    </row>
    <row r="8686" spans="1:15" x14ac:dyDescent="0.3">
      <c r="A8686" t="s">
        <v>9368</v>
      </c>
      <c r="B8686" s="7">
        <v>42720</v>
      </c>
      <c r="C8686" t="s">
        <v>1417</v>
      </c>
      <c r="D8686" t="s">
        <v>1468</v>
      </c>
      <c r="E8686">
        <v>21.21</v>
      </c>
      <c r="F8686">
        <v>7</v>
      </c>
      <c r="G8686">
        <v>0</v>
      </c>
      <c r="H8686">
        <v>4.4541000000000004</v>
      </c>
      <c r="I8686" t="s">
        <v>69</v>
      </c>
      <c r="J8686" t="s">
        <v>148</v>
      </c>
      <c r="K8686" t="s">
        <v>1469</v>
      </c>
      <c r="L8686" t="s">
        <v>47</v>
      </c>
      <c r="M8686" t="s">
        <v>48</v>
      </c>
      <c r="N8686" t="s">
        <v>840</v>
      </c>
      <c r="O8686">
        <f t="shared" si="135"/>
        <v>2016</v>
      </c>
    </row>
    <row r="8687" spans="1:15" x14ac:dyDescent="0.3">
      <c r="A8687" t="s">
        <v>9369</v>
      </c>
      <c r="B8687" s="7">
        <v>43053</v>
      </c>
      <c r="C8687" t="s">
        <v>3420</v>
      </c>
      <c r="D8687" t="s">
        <v>4370</v>
      </c>
      <c r="E8687">
        <v>96.36</v>
      </c>
      <c r="F8687">
        <v>6</v>
      </c>
      <c r="G8687">
        <v>0</v>
      </c>
      <c r="H8687">
        <v>25.053599999999999</v>
      </c>
      <c r="I8687" t="s">
        <v>44</v>
      </c>
      <c r="J8687" t="s">
        <v>58</v>
      </c>
      <c r="K8687" t="s">
        <v>4371</v>
      </c>
      <c r="L8687" t="s">
        <v>137</v>
      </c>
      <c r="M8687" t="s">
        <v>243</v>
      </c>
      <c r="N8687" t="s">
        <v>3612</v>
      </c>
      <c r="O8687">
        <f t="shared" si="135"/>
        <v>2017</v>
      </c>
    </row>
    <row r="8688" spans="1:15" x14ac:dyDescent="0.3">
      <c r="A8688" t="s">
        <v>9370</v>
      </c>
      <c r="B8688" s="7">
        <v>42547</v>
      </c>
      <c r="C8688" t="s">
        <v>2483</v>
      </c>
      <c r="D8688" t="s">
        <v>1422</v>
      </c>
      <c r="E8688">
        <v>231.72</v>
      </c>
      <c r="F8688">
        <v>2</v>
      </c>
      <c r="G8688">
        <v>0</v>
      </c>
      <c r="H8688">
        <v>11.586</v>
      </c>
      <c r="I8688" t="s">
        <v>44</v>
      </c>
      <c r="J8688" t="s">
        <v>515</v>
      </c>
      <c r="K8688" t="s">
        <v>1423</v>
      </c>
      <c r="L8688" t="s">
        <v>47</v>
      </c>
      <c r="M8688" t="s">
        <v>48</v>
      </c>
      <c r="N8688" t="s">
        <v>49</v>
      </c>
      <c r="O8688">
        <f t="shared" si="135"/>
        <v>2016</v>
      </c>
    </row>
    <row r="8689" spans="1:15" x14ac:dyDescent="0.3">
      <c r="A8689" t="s">
        <v>9370</v>
      </c>
      <c r="B8689" s="7">
        <v>42547</v>
      </c>
      <c r="C8689" t="s">
        <v>2483</v>
      </c>
      <c r="D8689" t="s">
        <v>1039</v>
      </c>
      <c r="E8689">
        <v>17.899999999999999</v>
      </c>
      <c r="F8689">
        <v>5</v>
      </c>
      <c r="G8689">
        <v>0</v>
      </c>
      <c r="H8689">
        <v>8.9499999999999993</v>
      </c>
      <c r="I8689" t="s">
        <v>44</v>
      </c>
      <c r="J8689" t="s">
        <v>241</v>
      </c>
      <c r="K8689" t="s">
        <v>1040</v>
      </c>
      <c r="L8689" t="s">
        <v>47</v>
      </c>
      <c r="M8689" t="s">
        <v>48</v>
      </c>
      <c r="N8689" t="s">
        <v>49</v>
      </c>
      <c r="O8689">
        <f t="shared" si="135"/>
        <v>2016</v>
      </c>
    </row>
    <row r="8690" spans="1:15" x14ac:dyDescent="0.3">
      <c r="A8690" t="s">
        <v>9370</v>
      </c>
      <c r="B8690" s="7">
        <v>42547</v>
      </c>
      <c r="C8690" t="s">
        <v>2483</v>
      </c>
      <c r="D8690" t="s">
        <v>3118</v>
      </c>
      <c r="E8690">
        <v>12.48</v>
      </c>
      <c r="F8690">
        <v>2</v>
      </c>
      <c r="G8690">
        <v>0</v>
      </c>
      <c r="H8690">
        <v>5.6159999999999997</v>
      </c>
      <c r="I8690" t="s">
        <v>44</v>
      </c>
      <c r="J8690" t="s">
        <v>85</v>
      </c>
      <c r="K8690" t="s">
        <v>3119</v>
      </c>
      <c r="L8690" t="s">
        <v>47</v>
      </c>
      <c r="M8690" t="s">
        <v>48</v>
      </c>
      <c r="N8690" t="s">
        <v>49</v>
      </c>
      <c r="O8690">
        <f t="shared" si="135"/>
        <v>2016</v>
      </c>
    </row>
    <row r="8691" spans="1:15" x14ac:dyDescent="0.3">
      <c r="A8691" t="s">
        <v>9371</v>
      </c>
      <c r="B8691" s="7">
        <v>41999</v>
      </c>
      <c r="C8691" t="s">
        <v>5472</v>
      </c>
      <c r="D8691" t="s">
        <v>4303</v>
      </c>
      <c r="E8691">
        <v>8.016</v>
      </c>
      <c r="F8691">
        <v>3</v>
      </c>
      <c r="G8691">
        <v>0.2</v>
      </c>
      <c r="H8691">
        <v>1.1022000000000001</v>
      </c>
      <c r="I8691" t="s">
        <v>44</v>
      </c>
      <c r="J8691" t="s">
        <v>66</v>
      </c>
      <c r="K8691" t="s">
        <v>4304</v>
      </c>
      <c r="L8691" t="s">
        <v>137</v>
      </c>
      <c r="M8691" t="s">
        <v>138</v>
      </c>
      <c r="N8691" t="s">
        <v>139</v>
      </c>
      <c r="O8691">
        <f t="shared" si="135"/>
        <v>2014</v>
      </c>
    </row>
    <row r="8692" spans="1:15" x14ac:dyDescent="0.3">
      <c r="A8692" t="s">
        <v>9372</v>
      </c>
      <c r="B8692" s="7">
        <v>42596</v>
      </c>
      <c r="C8692" t="s">
        <v>558</v>
      </c>
      <c r="D8692" t="s">
        <v>3516</v>
      </c>
      <c r="E8692">
        <v>259.89600000000002</v>
      </c>
      <c r="F8692">
        <v>2</v>
      </c>
      <c r="G8692">
        <v>0.4</v>
      </c>
      <c r="H8692">
        <v>-56.3108</v>
      </c>
      <c r="I8692" t="s">
        <v>69</v>
      </c>
      <c r="J8692" t="s">
        <v>70</v>
      </c>
      <c r="K8692" t="s">
        <v>3517</v>
      </c>
      <c r="L8692" t="s">
        <v>137</v>
      </c>
      <c r="M8692" t="s">
        <v>445</v>
      </c>
      <c r="N8692" t="s">
        <v>710</v>
      </c>
      <c r="O8692">
        <f t="shared" si="135"/>
        <v>2016</v>
      </c>
    </row>
    <row r="8693" spans="1:15" x14ac:dyDescent="0.3">
      <c r="A8693" t="s">
        <v>9372</v>
      </c>
      <c r="B8693" s="7">
        <v>42596</v>
      </c>
      <c r="C8693" t="s">
        <v>558</v>
      </c>
      <c r="D8693" t="s">
        <v>2185</v>
      </c>
      <c r="E8693">
        <v>247.18799999999999</v>
      </c>
      <c r="F8693">
        <v>2</v>
      </c>
      <c r="G8693">
        <v>0.4</v>
      </c>
      <c r="H8693">
        <v>-49.437600000000003</v>
      </c>
      <c r="I8693" t="s">
        <v>69</v>
      </c>
      <c r="J8693" t="s">
        <v>70</v>
      </c>
      <c r="K8693" t="s">
        <v>2186</v>
      </c>
      <c r="L8693" t="s">
        <v>137</v>
      </c>
      <c r="M8693" t="s">
        <v>445</v>
      </c>
      <c r="N8693" t="s">
        <v>710</v>
      </c>
      <c r="O8693">
        <f t="shared" si="135"/>
        <v>2016</v>
      </c>
    </row>
    <row r="8694" spans="1:15" x14ac:dyDescent="0.3">
      <c r="A8694" t="s">
        <v>9372</v>
      </c>
      <c r="B8694" s="7">
        <v>42596</v>
      </c>
      <c r="C8694" t="s">
        <v>558</v>
      </c>
      <c r="D8694" t="s">
        <v>5720</v>
      </c>
      <c r="E8694">
        <v>279.95999999999998</v>
      </c>
      <c r="F8694">
        <v>5</v>
      </c>
      <c r="G8694">
        <v>0.2</v>
      </c>
      <c r="H8694">
        <v>48.993000000000002</v>
      </c>
      <c r="I8694" t="s">
        <v>69</v>
      </c>
      <c r="J8694" t="s">
        <v>148</v>
      </c>
      <c r="K8694" t="s">
        <v>5721</v>
      </c>
      <c r="L8694" t="s">
        <v>137</v>
      </c>
      <c r="M8694" t="s">
        <v>445</v>
      </c>
      <c r="N8694" t="s">
        <v>710</v>
      </c>
      <c r="O8694">
        <f t="shared" si="135"/>
        <v>2016</v>
      </c>
    </row>
    <row r="8695" spans="1:15" x14ac:dyDescent="0.3">
      <c r="A8695" t="s">
        <v>9373</v>
      </c>
      <c r="B8695" s="7">
        <v>42667</v>
      </c>
      <c r="C8695" t="s">
        <v>3916</v>
      </c>
      <c r="D8695" t="s">
        <v>1035</v>
      </c>
      <c r="E8695">
        <v>450</v>
      </c>
      <c r="F8695">
        <v>5</v>
      </c>
      <c r="G8695">
        <v>0</v>
      </c>
      <c r="H8695">
        <v>162</v>
      </c>
      <c r="I8695" t="s">
        <v>69</v>
      </c>
      <c r="J8695" t="s">
        <v>148</v>
      </c>
      <c r="K8695" t="s">
        <v>1036</v>
      </c>
      <c r="L8695" t="s">
        <v>47</v>
      </c>
      <c r="M8695" t="s">
        <v>48</v>
      </c>
      <c r="N8695" t="s">
        <v>120</v>
      </c>
      <c r="O8695">
        <f t="shared" si="135"/>
        <v>2016</v>
      </c>
    </row>
    <row r="8696" spans="1:15" x14ac:dyDescent="0.3">
      <c r="A8696" t="s">
        <v>9374</v>
      </c>
      <c r="B8696" s="7">
        <v>41874</v>
      </c>
      <c r="C8696" t="s">
        <v>991</v>
      </c>
      <c r="D8696" t="s">
        <v>1872</v>
      </c>
      <c r="E8696">
        <v>19.440000000000001</v>
      </c>
      <c r="F8696">
        <v>3</v>
      </c>
      <c r="G8696">
        <v>0</v>
      </c>
      <c r="H8696">
        <v>9.5256000000000007</v>
      </c>
      <c r="I8696" t="s">
        <v>44</v>
      </c>
      <c r="J8696" t="s">
        <v>85</v>
      </c>
      <c r="K8696" t="s">
        <v>1873</v>
      </c>
      <c r="L8696" t="s">
        <v>99</v>
      </c>
      <c r="M8696" t="s">
        <v>216</v>
      </c>
      <c r="N8696" t="s">
        <v>5760</v>
      </c>
      <c r="O8696">
        <f t="shared" si="135"/>
        <v>2014</v>
      </c>
    </row>
    <row r="8697" spans="1:15" x14ac:dyDescent="0.3">
      <c r="A8697" t="s">
        <v>9375</v>
      </c>
      <c r="B8697" s="7">
        <v>42993</v>
      </c>
      <c r="C8697" t="s">
        <v>340</v>
      </c>
      <c r="D8697" t="s">
        <v>798</v>
      </c>
      <c r="E8697">
        <v>300.904</v>
      </c>
      <c r="F8697">
        <v>1</v>
      </c>
      <c r="G8697">
        <v>0.2</v>
      </c>
      <c r="H8697">
        <v>11.283899999999999</v>
      </c>
      <c r="I8697" t="s">
        <v>32</v>
      </c>
      <c r="J8697" t="s">
        <v>53</v>
      </c>
      <c r="K8697" t="s">
        <v>799</v>
      </c>
      <c r="L8697" t="s">
        <v>47</v>
      </c>
      <c r="M8697" t="s">
        <v>48</v>
      </c>
      <c r="N8697" t="s">
        <v>120</v>
      </c>
      <c r="O8697">
        <f t="shared" si="135"/>
        <v>2017</v>
      </c>
    </row>
    <row r="8698" spans="1:15" x14ac:dyDescent="0.3">
      <c r="A8698" t="s">
        <v>9376</v>
      </c>
      <c r="B8698" s="7">
        <v>42901</v>
      </c>
      <c r="C8698" t="s">
        <v>1014</v>
      </c>
      <c r="D8698" t="s">
        <v>4604</v>
      </c>
      <c r="E8698">
        <v>239.976</v>
      </c>
      <c r="F8698">
        <v>3</v>
      </c>
      <c r="G8698">
        <v>0.2</v>
      </c>
      <c r="H8698">
        <v>26.997299999999999</v>
      </c>
      <c r="I8698" t="s">
        <v>69</v>
      </c>
      <c r="J8698" t="s">
        <v>70</v>
      </c>
      <c r="K8698" t="s">
        <v>4605</v>
      </c>
      <c r="L8698" t="s">
        <v>35</v>
      </c>
      <c r="M8698" t="s">
        <v>303</v>
      </c>
      <c r="N8698" t="s">
        <v>5021</v>
      </c>
      <c r="O8698">
        <f t="shared" si="135"/>
        <v>2017</v>
      </c>
    </row>
    <row r="8699" spans="1:15" x14ac:dyDescent="0.3">
      <c r="A8699" t="s">
        <v>9376</v>
      </c>
      <c r="B8699" s="7">
        <v>42901</v>
      </c>
      <c r="C8699" t="s">
        <v>1014</v>
      </c>
      <c r="D8699" t="s">
        <v>815</v>
      </c>
      <c r="E8699">
        <v>31.167999999999999</v>
      </c>
      <c r="F8699">
        <v>4</v>
      </c>
      <c r="G8699">
        <v>0.2</v>
      </c>
      <c r="H8699">
        <v>9.3504000000000005</v>
      </c>
      <c r="I8699" t="s">
        <v>32</v>
      </c>
      <c r="J8699" t="s">
        <v>63</v>
      </c>
      <c r="K8699" t="s">
        <v>816</v>
      </c>
      <c r="L8699" t="s">
        <v>35</v>
      </c>
      <c r="M8699" t="s">
        <v>303</v>
      </c>
      <c r="N8699" t="s">
        <v>5021</v>
      </c>
      <c r="O8699">
        <f t="shared" si="135"/>
        <v>2017</v>
      </c>
    </row>
    <row r="8700" spans="1:15" x14ac:dyDescent="0.3">
      <c r="A8700" t="s">
        <v>9376</v>
      </c>
      <c r="B8700" s="7">
        <v>42901</v>
      </c>
      <c r="C8700" t="s">
        <v>1014</v>
      </c>
      <c r="D8700" t="s">
        <v>5846</v>
      </c>
      <c r="E8700">
        <v>120.96</v>
      </c>
      <c r="F8700">
        <v>2</v>
      </c>
      <c r="G8700">
        <v>0.4</v>
      </c>
      <c r="H8700">
        <v>-28.224</v>
      </c>
      <c r="I8700" t="s">
        <v>32</v>
      </c>
      <c r="J8700" t="s">
        <v>53</v>
      </c>
      <c r="K8700" t="s">
        <v>5847</v>
      </c>
      <c r="L8700" t="s">
        <v>35</v>
      </c>
      <c r="M8700" t="s">
        <v>303</v>
      </c>
      <c r="N8700" t="s">
        <v>5021</v>
      </c>
      <c r="O8700">
        <f t="shared" si="135"/>
        <v>2017</v>
      </c>
    </row>
    <row r="8701" spans="1:15" x14ac:dyDescent="0.3">
      <c r="A8701" t="s">
        <v>9376</v>
      </c>
      <c r="B8701" s="7">
        <v>42901</v>
      </c>
      <c r="C8701" t="s">
        <v>1014</v>
      </c>
      <c r="D8701" t="s">
        <v>2595</v>
      </c>
      <c r="E8701">
        <v>2239.9360000000001</v>
      </c>
      <c r="F8701">
        <v>8</v>
      </c>
      <c r="G8701">
        <v>0.2</v>
      </c>
      <c r="H8701">
        <v>223.99359999999999</v>
      </c>
      <c r="I8701" t="s">
        <v>69</v>
      </c>
      <c r="J8701" t="s">
        <v>70</v>
      </c>
      <c r="K8701" t="s">
        <v>2596</v>
      </c>
      <c r="L8701" t="s">
        <v>35</v>
      </c>
      <c r="M8701" t="s">
        <v>303</v>
      </c>
      <c r="N8701" t="s">
        <v>5021</v>
      </c>
      <c r="O8701">
        <f t="shared" si="135"/>
        <v>2017</v>
      </c>
    </row>
    <row r="8702" spans="1:15" x14ac:dyDescent="0.3">
      <c r="A8702" t="s">
        <v>9376</v>
      </c>
      <c r="B8702" s="7">
        <v>42901</v>
      </c>
      <c r="C8702" t="s">
        <v>1014</v>
      </c>
      <c r="D8702" t="s">
        <v>1262</v>
      </c>
      <c r="E8702">
        <v>76.608000000000004</v>
      </c>
      <c r="F8702">
        <v>8</v>
      </c>
      <c r="G8702">
        <v>0.2</v>
      </c>
      <c r="H8702">
        <v>6.7031999999999998</v>
      </c>
      <c r="I8702" t="s">
        <v>44</v>
      </c>
      <c r="J8702" t="s">
        <v>76</v>
      </c>
      <c r="K8702" t="s">
        <v>1263</v>
      </c>
      <c r="L8702" t="s">
        <v>35</v>
      </c>
      <c r="M8702" t="s">
        <v>303</v>
      </c>
      <c r="N8702" t="s">
        <v>5021</v>
      </c>
      <c r="O8702">
        <f t="shared" si="135"/>
        <v>2017</v>
      </c>
    </row>
    <row r="8703" spans="1:15" x14ac:dyDescent="0.3">
      <c r="A8703" t="s">
        <v>9376</v>
      </c>
      <c r="B8703" s="7">
        <v>42901</v>
      </c>
      <c r="C8703" t="s">
        <v>1014</v>
      </c>
      <c r="D8703" t="s">
        <v>1772</v>
      </c>
      <c r="E8703">
        <v>142.77600000000001</v>
      </c>
      <c r="F8703">
        <v>1</v>
      </c>
      <c r="G8703">
        <v>0.2</v>
      </c>
      <c r="H8703">
        <v>17.847000000000001</v>
      </c>
      <c r="I8703" t="s">
        <v>44</v>
      </c>
      <c r="J8703" t="s">
        <v>58</v>
      </c>
      <c r="K8703" t="s">
        <v>1773</v>
      </c>
      <c r="L8703" t="s">
        <v>35</v>
      </c>
      <c r="M8703" t="s">
        <v>303</v>
      </c>
      <c r="N8703" t="s">
        <v>5021</v>
      </c>
      <c r="O8703">
        <f t="shared" si="135"/>
        <v>2017</v>
      </c>
    </row>
    <row r="8704" spans="1:15" x14ac:dyDescent="0.3">
      <c r="A8704" t="s">
        <v>9376</v>
      </c>
      <c r="B8704" s="7">
        <v>42901</v>
      </c>
      <c r="C8704" t="s">
        <v>1014</v>
      </c>
      <c r="D8704" t="s">
        <v>9377</v>
      </c>
      <c r="E8704">
        <v>91.36</v>
      </c>
      <c r="F8704">
        <v>5</v>
      </c>
      <c r="G8704">
        <v>0.2</v>
      </c>
      <c r="H8704">
        <v>29.692</v>
      </c>
      <c r="I8704" t="s">
        <v>44</v>
      </c>
      <c r="J8704" t="s">
        <v>85</v>
      </c>
      <c r="K8704" t="s">
        <v>9378</v>
      </c>
      <c r="L8704" t="s">
        <v>35</v>
      </c>
      <c r="M8704" t="s">
        <v>303</v>
      </c>
      <c r="N8704" t="s">
        <v>5021</v>
      </c>
      <c r="O8704">
        <f t="shared" si="135"/>
        <v>2017</v>
      </c>
    </row>
    <row r="8705" spans="1:15" x14ac:dyDescent="0.3">
      <c r="A8705" t="s">
        <v>9379</v>
      </c>
      <c r="B8705" s="7">
        <v>42064</v>
      </c>
      <c r="C8705" t="s">
        <v>1917</v>
      </c>
      <c r="D8705" t="s">
        <v>3896</v>
      </c>
      <c r="E8705">
        <v>3.552</v>
      </c>
      <c r="F8705">
        <v>2</v>
      </c>
      <c r="G8705">
        <v>0.2</v>
      </c>
      <c r="H8705">
        <v>0.44400000000000001</v>
      </c>
      <c r="I8705" t="s">
        <v>44</v>
      </c>
      <c r="J8705" t="s">
        <v>76</v>
      </c>
      <c r="K8705" t="s">
        <v>3897</v>
      </c>
      <c r="L8705" t="s">
        <v>137</v>
      </c>
      <c r="M8705" t="s">
        <v>138</v>
      </c>
      <c r="N8705" t="s">
        <v>139</v>
      </c>
      <c r="O8705">
        <f t="shared" si="135"/>
        <v>2015</v>
      </c>
    </row>
    <row r="8706" spans="1:15" x14ac:dyDescent="0.3">
      <c r="A8706" t="s">
        <v>9380</v>
      </c>
      <c r="B8706" s="7">
        <v>42574</v>
      </c>
      <c r="C8706" t="s">
        <v>4525</v>
      </c>
      <c r="D8706" t="s">
        <v>7724</v>
      </c>
      <c r="E8706">
        <v>115.136</v>
      </c>
      <c r="F8706">
        <v>8</v>
      </c>
      <c r="G8706">
        <v>0.2</v>
      </c>
      <c r="H8706">
        <v>11.5136</v>
      </c>
      <c r="I8706" t="s">
        <v>69</v>
      </c>
      <c r="J8706" t="s">
        <v>70</v>
      </c>
      <c r="K8706" t="s">
        <v>7725</v>
      </c>
      <c r="L8706" t="s">
        <v>99</v>
      </c>
      <c r="M8706" t="s">
        <v>100</v>
      </c>
      <c r="N8706" t="s">
        <v>171</v>
      </c>
      <c r="O8706">
        <f t="shared" ref="O8706:O8769" si="136">YEAR(B8706)</f>
        <v>2016</v>
      </c>
    </row>
    <row r="8707" spans="1:15" x14ac:dyDescent="0.3">
      <c r="A8707" t="s">
        <v>9381</v>
      </c>
      <c r="B8707" s="7">
        <v>41913</v>
      </c>
      <c r="C8707" t="s">
        <v>6579</v>
      </c>
      <c r="D8707" t="s">
        <v>9089</v>
      </c>
      <c r="E8707">
        <v>4.71</v>
      </c>
      <c r="F8707">
        <v>1</v>
      </c>
      <c r="G8707">
        <v>0</v>
      </c>
      <c r="H8707">
        <v>0</v>
      </c>
      <c r="I8707" t="s">
        <v>44</v>
      </c>
      <c r="J8707" t="s">
        <v>241</v>
      </c>
      <c r="K8707" t="s">
        <v>9090</v>
      </c>
      <c r="L8707" t="s">
        <v>47</v>
      </c>
      <c r="M8707" t="s">
        <v>1231</v>
      </c>
      <c r="N8707" t="s">
        <v>2925</v>
      </c>
      <c r="O8707">
        <f t="shared" si="136"/>
        <v>2014</v>
      </c>
    </row>
    <row r="8708" spans="1:15" x14ac:dyDescent="0.3">
      <c r="A8708" t="s">
        <v>9382</v>
      </c>
      <c r="B8708" s="7">
        <v>41890</v>
      </c>
      <c r="C8708" t="s">
        <v>3338</v>
      </c>
      <c r="D8708" t="s">
        <v>3425</v>
      </c>
      <c r="E8708">
        <v>172.76400000000001</v>
      </c>
      <c r="F8708">
        <v>2</v>
      </c>
      <c r="G8708">
        <v>0.1</v>
      </c>
      <c r="H8708">
        <v>13.437200000000001</v>
      </c>
      <c r="I8708" t="s">
        <v>32</v>
      </c>
      <c r="J8708" t="s">
        <v>39</v>
      </c>
      <c r="K8708" t="s">
        <v>3426</v>
      </c>
      <c r="L8708" t="s">
        <v>137</v>
      </c>
      <c r="M8708" t="s">
        <v>243</v>
      </c>
      <c r="N8708" t="s">
        <v>244</v>
      </c>
      <c r="O8708">
        <f t="shared" si="136"/>
        <v>2014</v>
      </c>
    </row>
    <row r="8709" spans="1:15" x14ac:dyDescent="0.3">
      <c r="A8709" t="s">
        <v>9382</v>
      </c>
      <c r="B8709" s="7">
        <v>41890</v>
      </c>
      <c r="C8709" t="s">
        <v>3338</v>
      </c>
      <c r="D8709" t="s">
        <v>4578</v>
      </c>
      <c r="E8709">
        <v>3.52</v>
      </c>
      <c r="F8709">
        <v>2</v>
      </c>
      <c r="G8709">
        <v>0</v>
      </c>
      <c r="H8709">
        <v>1.6896</v>
      </c>
      <c r="I8709" t="s">
        <v>44</v>
      </c>
      <c r="J8709" t="s">
        <v>66</v>
      </c>
      <c r="K8709" t="s">
        <v>4579</v>
      </c>
      <c r="L8709" t="s">
        <v>137</v>
      </c>
      <c r="M8709" t="s">
        <v>243</v>
      </c>
      <c r="N8709" t="s">
        <v>244</v>
      </c>
      <c r="O8709">
        <f t="shared" si="136"/>
        <v>2014</v>
      </c>
    </row>
    <row r="8710" spans="1:15" x14ac:dyDescent="0.3">
      <c r="A8710" t="s">
        <v>9383</v>
      </c>
      <c r="B8710" s="7">
        <v>41959</v>
      </c>
      <c r="C8710" t="s">
        <v>1858</v>
      </c>
      <c r="D8710" t="s">
        <v>2662</v>
      </c>
      <c r="E8710">
        <v>79.968000000000004</v>
      </c>
      <c r="F8710">
        <v>4</v>
      </c>
      <c r="G8710">
        <v>0.2</v>
      </c>
      <c r="H8710">
        <v>-17.992799999999999</v>
      </c>
      <c r="I8710" t="s">
        <v>69</v>
      </c>
      <c r="J8710" t="s">
        <v>70</v>
      </c>
      <c r="K8710" t="s">
        <v>2663</v>
      </c>
      <c r="L8710" t="s">
        <v>47</v>
      </c>
      <c r="M8710" t="s">
        <v>48</v>
      </c>
      <c r="N8710" t="s">
        <v>49</v>
      </c>
      <c r="O8710">
        <f t="shared" si="136"/>
        <v>2014</v>
      </c>
    </row>
    <row r="8711" spans="1:15" x14ac:dyDescent="0.3">
      <c r="A8711" t="s">
        <v>9383</v>
      </c>
      <c r="B8711" s="7">
        <v>41959</v>
      </c>
      <c r="C8711" t="s">
        <v>1858</v>
      </c>
      <c r="D8711" t="s">
        <v>1963</v>
      </c>
      <c r="E8711">
        <v>305.97449999999998</v>
      </c>
      <c r="F8711">
        <v>3</v>
      </c>
      <c r="G8711">
        <v>0.15</v>
      </c>
      <c r="H8711">
        <v>25.197900000000001</v>
      </c>
      <c r="I8711" t="s">
        <v>32</v>
      </c>
      <c r="J8711" t="s">
        <v>33</v>
      </c>
      <c r="K8711" t="s">
        <v>1964</v>
      </c>
      <c r="L8711" t="s">
        <v>47</v>
      </c>
      <c r="M8711" t="s">
        <v>48</v>
      </c>
      <c r="N8711" t="s">
        <v>49</v>
      </c>
      <c r="O8711">
        <f t="shared" si="136"/>
        <v>2014</v>
      </c>
    </row>
    <row r="8712" spans="1:15" x14ac:dyDescent="0.3">
      <c r="A8712" t="s">
        <v>9383</v>
      </c>
      <c r="B8712" s="7">
        <v>41959</v>
      </c>
      <c r="C8712" t="s">
        <v>1858</v>
      </c>
      <c r="D8712" t="s">
        <v>606</v>
      </c>
      <c r="E8712">
        <v>344.91</v>
      </c>
      <c r="F8712">
        <v>3</v>
      </c>
      <c r="G8712">
        <v>0</v>
      </c>
      <c r="H8712">
        <v>10.347300000000001</v>
      </c>
      <c r="I8712" t="s">
        <v>44</v>
      </c>
      <c r="J8712" t="s">
        <v>58</v>
      </c>
      <c r="K8712" t="s">
        <v>607</v>
      </c>
      <c r="L8712" t="s">
        <v>47</v>
      </c>
      <c r="M8712" t="s">
        <v>48</v>
      </c>
      <c r="N8712" t="s">
        <v>49</v>
      </c>
      <c r="O8712">
        <f t="shared" si="136"/>
        <v>2014</v>
      </c>
    </row>
    <row r="8713" spans="1:15" x14ac:dyDescent="0.3">
      <c r="A8713" t="s">
        <v>9384</v>
      </c>
      <c r="B8713" s="7">
        <v>41701</v>
      </c>
      <c r="C8713" t="s">
        <v>3069</v>
      </c>
      <c r="D8713" t="s">
        <v>3349</v>
      </c>
      <c r="E8713">
        <v>626.35199999999998</v>
      </c>
      <c r="F8713">
        <v>3</v>
      </c>
      <c r="G8713">
        <v>0.2</v>
      </c>
      <c r="H8713">
        <v>-23.488199999999999</v>
      </c>
      <c r="I8713" t="s">
        <v>32</v>
      </c>
      <c r="J8713" t="s">
        <v>53</v>
      </c>
      <c r="K8713" t="s">
        <v>3350</v>
      </c>
      <c r="L8713" t="s">
        <v>47</v>
      </c>
      <c r="M8713" t="s">
        <v>48</v>
      </c>
      <c r="N8713" t="s">
        <v>840</v>
      </c>
      <c r="O8713">
        <f t="shared" si="136"/>
        <v>2014</v>
      </c>
    </row>
    <row r="8714" spans="1:15" x14ac:dyDescent="0.3">
      <c r="A8714" t="s">
        <v>9385</v>
      </c>
      <c r="B8714" s="7">
        <v>42341</v>
      </c>
      <c r="C8714" t="s">
        <v>4877</v>
      </c>
      <c r="D8714" t="s">
        <v>4443</v>
      </c>
      <c r="E8714">
        <v>359.49900000000002</v>
      </c>
      <c r="F8714">
        <v>3</v>
      </c>
      <c r="G8714">
        <v>0.15</v>
      </c>
      <c r="H8714">
        <v>-29.605799999999999</v>
      </c>
      <c r="I8714" t="s">
        <v>32</v>
      </c>
      <c r="J8714" t="s">
        <v>33</v>
      </c>
      <c r="K8714" t="s">
        <v>4444</v>
      </c>
      <c r="L8714" t="s">
        <v>47</v>
      </c>
      <c r="M8714" t="s">
        <v>48</v>
      </c>
      <c r="N8714" t="s">
        <v>120</v>
      </c>
      <c r="O8714">
        <f t="shared" si="136"/>
        <v>2015</v>
      </c>
    </row>
    <row r="8715" spans="1:15" x14ac:dyDescent="0.3">
      <c r="A8715" t="s">
        <v>9386</v>
      </c>
      <c r="B8715" s="7">
        <v>42927</v>
      </c>
      <c r="C8715" t="s">
        <v>6858</v>
      </c>
      <c r="D8715" t="s">
        <v>2091</v>
      </c>
      <c r="E8715">
        <v>71.951999999999998</v>
      </c>
      <c r="F8715">
        <v>6</v>
      </c>
      <c r="G8715">
        <v>0.2</v>
      </c>
      <c r="H8715">
        <v>5.3963999999999999</v>
      </c>
      <c r="I8715" t="s">
        <v>69</v>
      </c>
      <c r="J8715" t="s">
        <v>70</v>
      </c>
      <c r="K8715" t="s">
        <v>2092</v>
      </c>
      <c r="L8715" t="s">
        <v>47</v>
      </c>
      <c r="M8715" t="s">
        <v>48</v>
      </c>
      <c r="N8715" t="s">
        <v>840</v>
      </c>
      <c r="O8715">
        <f t="shared" si="136"/>
        <v>2017</v>
      </c>
    </row>
    <row r="8716" spans="1:15" x14ac:dyDescent="0.3">
      <c r="A8716" t="s">
        <v>9386</v>
      </c>
      <c r="B8716" s="7">
        <v>42927</v>
      </c>
      <c r="C8716" t="s">
        <v>6858</v>
      </c>
      <c r="D8716" t="s">
        <v>3396</v>
      </c>
      <c r="E8716">
        <v>29.8</v>
      </c>
      <c r="F8716">
        <v>5</v>
      </c>
      <c r="G8716">
        <v>0.2</v>
      </c>
      <c r="H8716">
        <v>9.3125</v>
      </c>
      <c r="I8716" t="s">
        <v>44</v>
      </c>
      <c r="J8716" t="s">
        <v>73</v>
      </c>
      <c r="K8716" t="s">
        <v>3397</v>
      </c>
      <c r="L8716" t="s">
        <v>47</v>
      </c>
      <c r="M8716" t="s">
        <v>48</v>
      </c>
      <c r="N8716" t="s">
        <v>840</v>
      </c>
      <c r="O8716">
        <f t="shared" si="136"/>
        <v>2017</v>
      </c>
    </row>
    <row r="8717" spans="1:15" x14ac:dyDescent="0.3">
      <c r="A8717" t="s">
        <v>9387</v>
      </c>
      <c r="B8717" s="7">
        <v>43055</v>
      </c>
      <c r="C8717" t="s">
        <v>2293</v>
      </c>
      <c r="D8717" t="s">
        <v>1795</v>
      </c>
      <c r="E8717">
        <v>1.8240000000000001</v>
      </c>
      <c r="F8717">
        <v>1</v>
      </c>
      <c r="G8717">
        <v>0.7</v>
      </c>
      <c r="H8717">
        <v>-1.3984000000000001</v>
      </c>
      <c r="I8717" t="s">
        <v>44</v>
      </c>
      <c r="J8717" t="s">
        <v>73</v>
      </c>
      <c r="K8717" t="s">
        <v>1796</v>
      </c>
      <c r="L8717" t="s">
        <v>137</v>
      </c>
      <c r="M8717" t="s">
        <v>445</v>
      </c>
      <c r="N8717" t="s">
        <v>9388</v>
      </c>
      <c r="O8717">
        <f t="shared" si="136"/>
        <v>2017</v>
      </c>
    </row>
    <row r="8718" spans="1:15" x14ac:dyDescent="0.3">
      <c r="A8718" t="s">
        <v>9389</v>
      </c>
      <c r="B8718" s="7">
        <v>42533</v>
      </c>
      <c r="C8718" t="s">
        <v>4562</v>
      </c>
      <c r="D8718" t="s">
        <v>5274</v>
      </c>
      <c r="E8718">
        <v>64.384</v>
      </c>
      <c r="F8718">
        <v>4</v>
      </c>
      <c r="G8718">
        <v>0.8</v>
      </c>
      <c r="H8718">
        <v>-160.96</v>
      </c>
      <c r="I8718" t="s">
        <v>44</v>
      </c>
      <c r="J8718" t="s">
        <v>76</v>
      </c>
      <c r="K8718" t="s">
        <v>5275</v>
      </c>
      <c r="L8718" t="s">
        <v>99</v>
      </c>
      <c r="M8718" t="s">
        <v>100</v>
      </c>
      <c r="N8718" t="s">
        <v>171</v>
      </c>
      <c r="O8718">
        <f t="shared" si="136"/>
        <v>2016</v>
      </c>
    </row>
    <row r="8719" spans="1:15" x14ac:dyDescent="0.3">
      <c r="A8719" t="s">
        <v>9389</v>
      </c>
      <c r="B8719" s="7">
        <v>42533</v>
      </c>
      <c r="C8719" t="s">
        <v>4562</v>
      </c>
      <c r="D8719" t="s">
        <v>2394</v>
      </c>
      <c r="E8719">
        <v>6.984</v>
      </c>
      <c r="F8719">
        <v>2</v>
      </c>
      <c r="G8719">
        <v>0.6</v>
      </c>
      <c r="H8719">
        <v>-4.5396000000000001</v>
      </c>
      <c r="I8719" t="s">
        <v>32</v>
      </c>
      <c r="J8719" t="s">
        <v>63</v>
      </c>
      <c r="K8719" t="s">
        <v>2395</v>
      </c>
      <c r="L8719" t="s">
        <v>99</v>
      </c>
      <c r="M8719" t="s">
        <v>100</v>
      </c>
      <c r="N8719" t="s">
        <v>171</v>
      </c>
      <c r="O8719">
        <f t="shared" si="136"/>
        <v>2016</v>
      </c>
    </row>
    <row r="8720" spans="1:15" x14ac:dyDescent="0.3">
      <c r="A8720" t="s">
        <v>9389</v>
      </c>
      <c r="B8720" s="7">
        <v>42533</v>
      </c>
      <c r="C8720" t="s">
        <v>4562</v>
      </c>
      <c r="D8720" t="s">
        <v>4578</v>
      </c>
      <c r="E8720">
        <v>11.263999999999999</v>
      </c>
      <c r="F8720">
        <v>8</v>
      </c>
      <c r="G8720">
        <v>0.2</v>
      </c>
      <c r="H8720">
        <v>3.9424000000000001</v>
      </c>
      <c r="I8720" t="s">
        <v>44</v>
      </c>
      <c r="J8720" t="s">
        <v>66</v>
      </c>
      <c r="K8720" t="s">
        <v>4579</v>
      </c>
      <c r="L8720" t="s">
        <v>99</v>
      </c>
      <c r="M8720" t="s">
        <v>100</v>
      </c>
      <c r="N8720" t="s">
        <v>171</v>
      </c>
      <c r="O8720">
        <f t="shared" si="136"/>
        <v>2016</v>
      </c>
    </row>
    <row r="8721" spans="1:15" x14ac:dyDescent="0.3">
      <c r="A8721" t="s">
        <v>9389</v>
      </c>
      <c r="B8721" s="7">
        <v>42533</v>
      </c>
      <c r="C8721" t="s">
        <v>4562</v>
      </c>
      <c r="D8721" t="s">
        <v>6575</v>
      </c>
      <c r="E8721">
        <v>15.552</v>
      </c>
      <c r="F8721">
        <v>3</v>
      </c>
      <c r="G8721">
        <v>0.2</v>
      </c>
      <c r="H8721">
        <v>5.6375999999999999</v>
      </c>
      <c r="I8721" t="s">
        <v>44</v>
      </c>
      <c r="J8721" t="s">
        <v>85</v>
      </c>
      <c r="K8721" t="s">
        <v>6576</v>
      </c>
      <c r="L8721" t="s">
        <v>99</v>
      </c>
      <c r="M8721" t="s">
        <v>100</v>
      </c>
      <c r="N8721" t="s">
        <v>171</v>
      </c>
      <c r="O8721">
        <f t="shared" si="136"/>
        <v>2016</v>
      </c>
    </row>
    <row r="8722" spans="1:15" x14ac:dyDescent="0.3">
      <c r="A8722" t="s">
        <v>9389</v>
      </c>
      <c r="B8722" s="7">
        <v>42533</v>
      </c>
      <c r="C8722" t="s">
        <v>4562</v>
      </c>
      <c r="D8722" t="s">
        <v>6512</v>
      </c>
      <c r="E8722">
        <v>379.37200000000001</v>
      </c>
      <c r="F8722">
        <v>2</v>
      </c>
      <c r="G8722">
        <v>0.3</v>
      </c>
      <c r="H8722">
        <v>-119.2312</v>
      </c>
      <c r="I8722" t="s">
        <v>32</v>
      </c>
      <c r="J8722" t="s">
        <v>39</v>
      </c>
      <c r="K8722" t="s">
        <v>6513</v>
      </c>
      <c r="L8722" t="s">
        <v>99</v>
      </c>
      <c r="M8722" t="s">
        <v>100</v>
      </c>
      <c r="N8722" t="s">
        <v>171</v>
      </c>
      <c r="O8722">
        <f t="shared" si="136"/>
        <v>2016</v>
      </c>
    </row>
    <row r="8723" spans="1:15" x14ac:dyDescent="0.3">
      <c r="A8723" t="s">
        <v>9389</v>
      </c>
      <c r="B8723" s="7">
        <v>42533</v>
      </c>
      <c r="C8723" t="s">
        <v>4562</v>
      </c>
      <c r="D8723" t="s">
        <v>4215</v>
      </c>
      <c r="E8723">
        <v>67.536000000000001</v>
      </c>
      <c r="F8723">
        <v>9</v>
      </c>
      <c r="G8723">
        <v>0.2</v>
      </c>
      <c r="H8723">
        <v>6.7535999999999996</v>
      </c>
      <c r="I8723" t="s">
        <v>44</v>
      </c>
      <c r="J8723" t="s">
        <v>58</v>
      </c>
      <c r="K8723" t="s">
        <v>2336</v>
      </c>
      <c r="L8723" t="s">
        <v>99</v>
      </c>
      <c r="M8723" t="s">
        <v>100</v>
      </c>
      <c r="N8723" t="s">
        <v>171</v>
      </c>
      <c r="O8723">
        <f t="shared" si="136"/>
        <v>2016</v>
      </c>
    </row>
    <row r="8724" spans="1:15" x14ac:dyDescent="0.3">
      <c r="A8724" t="s">
        <v>9389</v>
      </c>
      <c r="B8724" s="7">
        <v>42533</v>
      </c>
      <c r="C8724" t="s">
        <v>4562</v>
      </c>
      <c r="D8724" t="s">
        <v>163</v>
      </c>
      <c r="E8724">
        <v>1.524</v>
      </c>
      <c r="F8724">
        <v>2</v>
      </c>
      <c r="G8724">
        <v>0.8</v>
      </c>
      <c r="H8724">
        <v>-2.6669999999999998</v>
      </c>
      <c r="I8724" t="s">
        <v>44</v>
      </c>
      <c r="J8724" t="s">
        <v>73</v>
      </c>
      <c r="K8724" t="s">
        <v>164</v>
      </c>
      <c r="L8724" t="s">
        <v>99</v>
      </c>
      <c r="M8724" t="s">
        <v>100</v>
      </c>
      <c r="N8724" t="s">
        <v>171</v>
      </c>
      <c r="O8724">
        <f t="shared" si="136"/>
        <v>2016</v>
      </c>
    </row>
    <row r="8725" spans="1:15" x14ac:dyDescent="0.3">
      <c r="A8725" t="s">
        <v>9390</v>
      </c>
      <c r="B8725" s="7">
        <v>42733</v>
      </c>
      <c r="C8725" t="s">
        <v>7443</v>
      </c>
      <c r="D8725" t="s">
        <v>1648</v>
      </c>
      <c r="E8725">
        <v>37.408000000000001</v>
      </c>
      <c r="F8725">
        <v>7</v>
      </c>
      <c r="G8725">
        <v>0.2</v>
      </c>
      <c r="H8725">
        <v>13.0928</v>
      </c>
      <c r="I8725" t="s">
        <v>44</v>
      </c>
      <c r="J8725" t="s">
        <v>85</v>
      </c>
      <c r="K8725" t="s">
        <v>1649</v>
      </c>
      <c r="L8725" t="s">
        <v>35</v>
      </c>
      <c r="M8725" t="s">
        <v>55</v>
      </c>
      <c r="N8725" t="s">
        <v>1256</v>
      </c>
      <c r="O8725">
        <f t="shared" si="136"/>
        <v>2016</v>
      </c>
    </row>
    <row r="8726" spans="1:15" x14ac:dyDescent="0.3">
      <c r="A8726" t="s">
        <v>9390</v>
      </c>
      <c r="B8726" s="7">
        <v>42733</v>
      </c>
      <c r="C8726" t="s">
        <v>7443</v>
      </c>
      <c r="D8726" t="s">
        <v>7149</v>
      </c>
      <c r="E8726">
        <v>25.344000000000001</v>
      </c>
      <c r="F8726">
        <v>6</v>
      </c>
      <c r="G8726">
        <v>0.2</v>
      </c>
      <c r="H8726">
        <v>8.8704000000000001</v>
      </c>
      <c r="I8726" t="s">
        <v>44</v>
      </c>
      <c r="J8726" t="s">
        <v>85</v>
      </c>
      <c r="K8726" t="s">
        <v>7150</v>
      </c>
      <c r="L8726" t="s">
        <v>35</v>
      </c>
      <c r="M8726" t="s">
        <v>55</v>
      </c>
      <c r="N8726" t="s">
        <v>1256</v>
      </c>
      <c r="O8726">
        <f t="shared" si="136"/>
        <v>2016</v>
      </c>
    </row>
    <row r="8727" spans="1:15" x14ac:dyDescent="0.3">
      <c r="A8727" t="s">
        <v>9391</v>
      </c>
      <c r="B8727" s="7">
        <v>42812</v>
      </c>
      <c r="C8727" t="s">
        <v>2545</v>
      </c>
      <c r="D8727" t="s">
        <v>2342</v>
      </c>
      <c r="E8727">
        <v>46.2</v>
      </c>
      <c r="F8727">
        <v>4</v>
      </c>
      <c r="G8727">
        <v>0</v>
      </c>
      <c r="H8727">
        <v>21.251999999999999</v>
      </c>
      <c r="I8727" t="s">
        <v>44</v>
      </c>
      <c r="J8727" t="s">
        <v>66</v>
      </c>
      <c r="K8727" t="s">
        <v>2343</v>
      </c>
      <c r="L8727" t="s">
        <v>47</v>
      </c>
      <c r="M8727" t="s">
        <v>93</v>
      </c>
      <c r="N8727" t="s">
        <v>94</v>
      </c>
      <c r="O8727">
        <f t="shared" si="136"/>
        <v>2017</v>
      </c>
    </row>
    <row r="8728" spans="1:15" x14ac:dyDescent="0.3">
      <c r="A8728" t="s">
        <v>9392</v>
      </c>
      <c r="B8728" s="7">
        <v>42365</v>
      </c>
      <c r="C8728" t="s">
        <v>1026</v>
      </c>
      <c r="D8728" t="s">
        <v>9148</v>
      </c>
      <c r="E8728">
        <v>4.7279999999999998</v>
      </c>
      <c r="F8728">
        <v>3</v>
      </c>
      <c r="G8728">
        <v>0.2</v>
      </c>
      <c r="H8728">
        <v>0.70920000000000005</v>
      </c>
      <c r="I8728" t="s">
        <v>69</v>
      </c>
      <c r="J8728" t="s">
        <v>148</v>
      </c>
      <c r="K8728" t="s">
        <v>9149</v>
      </c>
      <c r="L8728" t="s">
        <v>35</v>
      </c>
      <c r="M8728" t="s">
        <v>303</v>
      </c>
      <c r="N8728" t="s">
        <v>1051</v>
      </c>
      <c r="O8728">
        <f t="shared" si="136"/>
        <v>2015</v>
      </c>
    </row>
    <row r="8729" spans="1:15" x14ac:dyDescent="0.3">
      <c r="A8729" t="s">
        <v>9392</v>
      </c>
      <c r="B8729" s="7">
        <v>42365</v>
      </c>
      <c r="C8729" t="s">
        <v>1026</v>
      </c>
      <c r="D8729" t="s">
        <v>9085</v>
      </c>
      <c r="E8729">
        <v>53.351999999999997</v>
      </c>
      <c r="F8729">
        <v>3</v>
      </c>
      <c r="G8729">
        <v>0.2</v>
      </c>
      <c r="H8729">
        <v>16.005600000000001</v>
      </c>
      <c r="I8729" t="s">
        <v>32</v>
      </c>
      <c r="J8729" t="s">
        <v>63</v>
      </c>
      <c r="K8729" t="s">
        <v>9086</v>
      </c>
      <c r="L8729" t="s">
        <v>35</v>
      </c>
      <c r="M8729" t="s">
        <v>303</v>
      </c>
      <c r="N8729" t="s">
        <v>1051</v>
      </c>
      <c r="O8729">
        <f t="shared" si="136"/>
        <v>2015</v>
      </c>
    </row>
    <row r="8730" spans="1:15" x14ac:dyDescent="0.3">
      <c r="A8730" t="s">
        <v>9392</v>
      </c>
      <c r="B8730" s="7">
        <v>42365</v>
      </c>
      <c r="C8730" t="s">
        <v>1026</v>
      </c>
      <c r="D8730" t="s">
        <v>6526</v>
      </c>
      <c r="E8730">
        <v>131.10400000000001</v>
      </c>
      <c r="F8730">
        <v>2</v>
      </c>
      <c r="G8730">
        <v>0.2</v>
      </c>
      <c r="H8730">
        <v>8.1940000000000008</v>
      </c>
      <c r="I8730" t="s">
        <v>32</v>
      </c>
      <c r="J8730" t="s">
        <v>33</v>
      </c>
      <c r="K8730" t="s">
        <v>6527</v>
      </c>
      <c r="L8730" t="s">
        <v>35</v>
      </c>
      <c r="M8730" t="s">
        <v>303</v>
      </c>
      <c r="N8730" t="s">
        <v>1051</v>
      </c>
      <c r="O8730">
        <f t="shared" si="136"/>
        <v>2015</v>
      </c>
    </row>
    <row r="8731" spans="1:15" x14ac:dyDescent="0.3">
      <c r="A8731" t="s">
        <v>9392</v>
      </c>
      <c r="B8731" s="7">
        <v>42365</v>
      </c>
      <c r="C8731" t="s">
        <v>1026</v>
      </c>
      <c r="D8731" t="s">
        <v>4215</v>
      </c>
      <c r="E8731">
        <v>22.512</v>
      </c>
      <c r="F8731">
        <v>3</v>
      </c>
      <c r="G8731">
        <v>0.2</v>
      </c>
      <c r="H8731">
        <v>2.2511999999999999</v>
      </c>
      <c r="I8731" t="s">
        <v>44</v>
      </c>
      <c r="J8731" t="s">
        <v>58</v>
      </c>
      <c r="K8731" t="s">
        <v>2336</v>
      </c>
      <c r="L8731" t="s">
        <v>35</v>
      </c>
      <c r="M8731" t="s">
        <v>303</v>
      </c>
      <c r="N8731" t="s">
        <v>1051</v>
      </c>
      <c r="O8731">
        <f t="shared" si="136"/>
        <v>2015</v>
      </c>
    </row>
    <row r="8732" spans="1:15" x14ac:dyDescent="0.3">
      <c r="A8732" t="s">
        <v>9392</v>
      </c>
      <c r="B8732" s="7">
        <v>42365</v>
      </c>
      <c r="C8732" t="s">
        <v>1026</v>
      </c>
      <c r="D8732" t="s">
        <v>5232</v>
      </c>
      <c r="E8732">
        <v>72.744</v>
      </c>
      <c r="F8732">
        <v>7</v>
      </c>
      <c r="G8732">
        <v>0.2</v>
      </c>
      <c r="H8732">
        <v>-12.7302</v>
      </c>
      <c r="I8732" t="s">
        <v>69</v>
      </c>
      <c r="J8732" t="s">
        <v>148</v>
      </c>
      <c r="K8732" t="s">
        <v>5233</v>
      </c>
      <c r="L8732" t="s">
        <v>35</v>
      </c>
      <c r="M8732" t="s">
        <v>303</v>
      </c>
      <c r="N8732" t="s">
        <v>1051</v>
      </c>
      <c r="O8732">
        <f t="shared" si="136"/>
        <v>2015</v>
      </c>
    </row>
    <row r="8733" spans="1:15" x14ac:dyDescent="0.3">
      <c r="A8733" t="s">
        <v>9393</v>
      </c>
      <c r="B8733" s="7">
        <v>42216</v>
      </c>
      <c r="C8733" t="s">
        <v>2046</v>
      </c>
      <c r="D8733" t="s">
        <v>1242</v>
      </c>
      <c r="E8733">
        <v>52.59</v>
      </c>
      <c r="F8733">
        <v>3</v>
      </c>
      <c r="G8733">
        <v>0</v>
      </c>
      <c r="H8733">
        <v>15.776999999999999</v>
      </c>
      <c r="I8733" t="s">
        <v>44</v>
      </c>
      <c r="J8733" t="s">
        <v>515</v>
      </c>
      <c r="K8733" t="s">
        <v>1243</v>
      </c>
      <c r="L8733" t="s">
        <v>99</v>
      </c>
      <c r="M8733" t="s">
        <v>531</v>
      </c>
      <c r="N8733" t="s">
        <v>4500</v>
      </c>
      <c r="O8733">
        <f t="shared" si="136"/>
        <v>2015</v>
      </c>
    </row>
    <row r="8734" spans="1:15" x14ac:dyDescent="0.3">
      <c r="A8734" t="s">
        <v>9394</v>
      </c>
      <c r="B8734" s="7">
        <v>42913</v>
      </c>
      <c r="C8734" t="s">
        <v>3420</v>
      </c>
      <c r="D8734" t="s">
        <v>5489</v>
      </c>
      <c r="E8734">
        <v>19.440000000000001</v>
      </c>
      <c r="F8734">
        <v>3</v>
      </c>
      <c r="G8734">
        <v>0</v>
      </c>
      <c r="H8734">
        <v>9.3312000000000008</v>
      </c>
      <c r="I8734" t="s">
        <v>44</v>
      </c>
      <c r="J8734" t="s">
        <v>85</v>
      </c>
      <c r="K8734" t="s">
        <v>5490</v>
      </c>
      <c r="L8734" t="s">
        <v>47</v>
      </c>
      <c r="M8734" t="s">
        <v>93</v>
      </c>
      <c r="N8734" t="s">
        <v>94</v>
      </c>
      <c r="O8734">
        <f t="shared" si="136"/>
        <v>2017</v>
      </c>
    </row>
    <row r="8735" spans="1:15" x14ac:dyDescent="0.3">
      <c r="A8735" t="s">
        <v>9394</v>
      </c>
      <c r="B8735" s="7">
        <v>42913</v>
      </c>
      <c r="C8735" t="s">
        <v>3420</v>
      </c>
      <c r="D8735" t="s">
        <v>1546</v>
      </c>
      <c r="E8735">
        <v>126.3</v>
      </c>
      <c r="F8735">
        <v>3</v>
      </c>
      <c r="G8735">
        <v>0</v>
      </c>
      <c r="H8735">
        <v>40.415999999999997</v>
      </c>
      <c r="I8735" t="s">
        <v>32</v>
      </c>
      <c r="J8735" t="s">
        <v>63</v>
      </c>
      <c r="K8735" t="s">
        <v>1547</v>
      </c>
      <c r="L8735" t="s">
        <v>47</v>
      </c>
      <c r="M8735" t="s">
        <v>93</v>
      </c>
      <c r="N8735" t="s">
        <v>94</v>
      </c>
      <c r="O8735">
        <f t="shared" si="136"/>
        <v>2017</v>
      </c>
    </row>
    <row r="8736" spans="1:15" x14ac:dyDescent="0.3">
      <c r="A8736" t="s">
        <v>9394</v>
      </c>
      <c r="B8736" s="7">
        <v>42913</v>
      </c>
      <c r="C8736" t="s">
        <v>3420</v>
      </c>
      <c r="D8736" t="s">
        <v>802</v>
      </c>
      <c r="E8736">
        <v>1287.45</v>
      </c>
      <c r="F8736">
        <v>5</v>
      </c>
      <c r="G8736">
        <v>0</v>
      </c>
      <c r="H8736">
        <v>244.6155</v>
      </c>
      <c r="I8736" t="s">
        <v>69</v>
      </c>
      <c r="J8736" t="s">
        <v>148</v>
      </c>
      <c r="K8736" t="s">
        <v>803</v>
      </c>
      <c r="L8736" t="s">
        <v>47</v>
      </c>
      <c r="M8736" t="s">
        <v>93</v>
      </c>
      <c r="N8736" t="s">
        <v>94</v>
      </c>
      <c r="O8736">
        <f t="shared" si="136"/>
        <v>2017</v>
      </c>
    </row>
    <row r="8737" spans="1:15" x14ac:dyDescent="0.3">
      <c r="A8737" t="s">
        <v>9395</v>
      </c>
      <c r="B8737" s="7">
        <v>41677</v>
      </c>
      <c r="C8737" t="s">
        <v>2125</v>
      </c>
      <c r="D8737" t="s">
        <v>2470</v>
      </c>
      <c r="E8737">
        <v>64.959999999999994</v>
      </c>
      <c r="F8737">
        <v>4</v>
      </c>
      <c r="G8737">
        <v>0</v>
      </c>
      <c r="H8737">
        <v>9.7439999999999998</v>
      </c>
      <c r="I8737" t="s">
        <v>44</v>
      </c>
      <c r="J8737" t="s">
        <v>58</v>
      </c>
      <c r="K8737" t="s">
        <v>2471</v>
      </c>
      <c r="L8737" t="s">
        <v>137</v>
      </c>
      <c r="M8737" t="s">
        <v>243</v>
      </c>
      <c r="N8737" t="s">
        <v>244</v>
      </c>
      <c r="O8737">
        <f t="shared" si="136"/>
        <v>2014</v>
      </c>
    </row>
    <row r="8738" spans="1:15" x14ac:dyDescent="0.3">
      <c r="A8738" t="s">
        <v>9396</v>
      </c>
      <c r="B8738" s="7">
        <v>42617</v>
      </c>
      <c r="C8738" t="s">
        <v>3978</v>
      </c>
      <c r="D8738" t="s">
        <v>1772</v>
      </c>
      <c r="E8738">
        <v>535.41</v>
      </c>
      <c r="F8738">
        <v>3</v>
      </c>
      <c r="G8738">
        <v>0</v>
      </c>
      <c r="H8738">
        <v>160.62299999999999</v>
      </c>
      <c r="I8738" t="s">
        <v>44</v>
      </c>
      <c r="J8738" t="s">
        <v>58</v>
      </c>
      <c r="K8738" t="s">
        <v>1773</v>
      </c>
      <c r="L8738" t="s">
        <v>99</v>
      </c>
      <c r="M8738" t="s">
        <v>208</v>
      </c>
      <c r="N8738" t="s">
        <v>7380</v>
      </c>
      <c r="O8738">
        <f t="shared" si="136"/>
        <v>2016</v>
      </c>
    </row>
    <row r="8739" spans="1:15" x14ac:dyDescent="0.3">
      <c r="A8739" t="s">
        <v>9397</v>
      </c>
      <c r="B8739" s="7">
        <v>42831</v>
      </c>
      <c r="C8739" t="s">
        <v>6374</v>
      </c>
      <c r="D8739" t="s">
        <v>2780</v>
      </c>
      <c r="E8739">
        <v>8.1</v>
      </c>
      <c r="F8739">
        <v>5</v>
      </c>
      <c r="G8739">
        <v>0.7</v>
      </c>
      <c r="H8739">
        <v>-5.94</v>
      </c>
      <c r="I8739" t="s">
        <v>44</v>
      </c>
      <c r="J8739" t="s">
        <v>73</v>
      </c>
      <c r="K8739" t="s">
        <v>2781</v>
      </c>
      <c r="L8739" t="s">
        <v>35</v>
      </c>
      <c r="M8739" t="s">
        <v>303</v>
      </c>
      <c r="N8739" t="s">
        <v>5552</v>
      </c>
      <c r="O8739">
        <f t="shared" si="136"/>
        <v>2017</v>
      </c>
    </row>
    <row r="8740" spans="1:15" x14ac:dyDescent="0.3">
      <c r="A8740" t="s">
        <v>9398</v>
      </c>
      <c r="B8740" s="7">
        <v>43077</v>
      </c>
      <c r="C8740" t="s">
        <v>595</v>
      </c>
      <c r="D8740" t="s">
        <v>600</v>
      </c>
      <c r="E8740">
        <v>13.247999999999999</v>
      </c>
      <c r="F8740">
        <v>4</v>
      </c>
      <c r="G8740">
        <v>0.2</v>
      </c>
      <c r="H8740">
        <v>3.6432000000000002</v>
      </c>
      <c r="I8740" t="s">
        <v>44</v>
      </c>
      <c r="J8740" t="s">
        <v>66</v>
      </c>
      <c r="K8740" t="s">
        <v>601</v>
      </c>
      <c r="L8740" t="s">
        <v>137</v>
      </c>
      <c r="M8740" t="s">
        <v>138</v>
      </c>
      <c r="N8740" t="s">
        <v>139</v>
      </c>
      <c r="O8740">
        <f t="shared" si="136"/>
        <v>2017</v>
      </c>
    </row>
    <row r="8741" spans="1:15" x14ac:dyDescent="0.3">
      <c r="A8741" t="s">
        <v>9398</v>
      </c>
      <c r="B8741" s="7">
        <v>43077</v>
      </c>
      <c r="C8741" t="s">
        <v>595</v>
      </c>
      <c r="D8741" t="s">
        <v>1480</v>
      </c>
      <c r="E8741">
        <v>83.988</v>
      </c>
      <c r="F8741">
        <v>2</v>
      </c>
      <c r="G8741">
        <v>0.4</v>
      </c>
      <c r="H8741">
        <v>-20.997</v>
      </c>
      <c r="I8741" t="s">
        <v>69</v>
      </c>
      <c r="J8741" t="s">
        <v>70</v>
      </c>
      <c r="K8741" t="s">
        <v>1481</v>
      </c>
      <c r="L8741" t="s">
        <v>137</v>
      </c>
      <c r="M8741" t="s">
        <v>138</v>
      </c>
      <c r="N8741" t="s">
        <v>139</v>
      </c>
      <c r="O8741">
        <f t="shared" si="136"/>
        <v>2017</v>
      </c>
    </row>
    <row r="8742" spans="1:15" x14ac:dyDescent="0.3">
      <c r="A8742" t="s">
        <v>9399</v>
      </c>
      <c r="B8742" s="7">
        <v>42575</v>
      </c>
      <c r="C8742" t="s">
        <v>3754</v>
      </c>
      <c r="D8742" t="s">
        <v>3726</v>
      </c>
      <c r="E8742">
        <v>73.2</v>
      </c>
      <c r="F8742">
        <v>5</v>
      </c>
      <c r="G8742">
        <v>0</v>
      </c>
      <c r="H8742">
        <v>21.228000000000002</v>
      </c>
      <c r="I8742" t="s">
        <v>44</v>
      </c>
      <c r="J8742" t="s">
        <v>66</v>
      </c>
      <c r="K8742" t="s">
        <v>3727</v>
      </c>
      <c r="L8742" t="s">
        <v>35</v>
      </c>
      <c r="M8742" t="s">
        <v>653</v>
      </c>
      <c r="N8742" t="s">
        <v>3758</v>
      </c>
      <c r="O8742">
        <f t="shared" si="136"/>
        <v>2016</v>
      </c>
    </row>
    <row r="8743" spans="1:15" x14ac:dyDescent="0.3">
      <c r="A8743" t="s">
        <v>9400</v>
      </c>
      <c r="B8743" s="7">
        <v>42317</v>
      </c>
      <c r="C8743" t="s">
        <v>2382</v>
      </c>
      <c r="D8743" t="s">
        <v>661</v>
      </c>
      <c r="E8743">
        <v>10.74</v>
      </c>
      <c r="F8743">
        <v>3</v>
      </c>
      <c r="G8743">
        <v>0</v>
      </c>
      <c r="H8743">
        <v>5.1551999999999998</v>
      </c>
      <c r="I8743" t="s">
        <v>44</v>
      </c>
      <c r="J8743" t="s">
        <v>73</v>
      </c>
      <c r="K8743" t="s">
        <v>662</v>
      </c>
      <c r="L8743" t="s">
        <v>99</v>
      </c>
      <c r="M8743" t="s">
        <v>230</v>
      </c>
      <c r="N8743" t="s">
        <v>1310</v>
      </c>
      <c r="O8743">
        <f t="shared" si="136"/>
        <v>2015</v>
      </c>
    </row>
    <row r="8744" spans="1:15" x14ac:dyDescent="0.3">
      <c r="A8744" t="s">
        <v>9401</v>
      </c>
      <c r="B8744" s="7">
        <v>42279</v>
      </c>
      <c r="C8744" t="s">
        <v>1765</v>
      </c>
      <c r="D8744" t="s">
        <v>382</v>
      </c>
      <c r="E8744">
        <v>11.032</v>
      </c>
      <c r="F8744">
        <v>1</v>
      </c>
      <c r="G8744">
        <v>0.2</v>
      </c>
      <c r="H8744">
        <v>3.0337999999999998</v>
      </c>
      <c r="I8744" t="s">
        <v>32</v>
      </c>
      <c r="J8744" t="s">
        <v>63</v>
      </c>
      <c r="K8744" t="s">
        <v>383</v>
      </c>
      <c r="L8744" t="s">
        <v>47</v>
      </c>
      <c r="M8744" t="s">
        <v>378</v>
      </c>
      <c r="N8744" t="s">
        <v>8610</v>
      </c>
      <c r="O8744">
        <f t="shared" si="136"/>
        <v>2015</v>
      </c>
    </row>
    <row r="8745" spans="1:15" x14ac:dyDescent="0.3">
      <c r="A8745" t="s">
        <v>9401</v>
      </c>
      <c r="B8745" s="7">
        <v>42279</v>
      </c>
      <c r="C8745" t="s">
        <v>1765</v>
      </c>
      <c r="D8745" t="s">
        <v>667</v>
      </c>
      <c r="E8745">
        <v>53.04</v>
      </c>
      <c r="F8745">
        <v>3</v>
      </c>
      <c r="G8745">
        <v>0.2</v>
      </c>
      <c r="H8745">
        <v>-4.641</v>
      </c>
      <c r="I8745" t="s">
        <v>69</v>
      </c>
      <c r="J8745" t="s">
        <v>148</v>
      </c>
      <c r="K8745" t="s">
        <v>668</v>
      </c>
      <c r="L8745" t="s">
        <v>47</v>
      </c>
      <c r="M8745" t="s">
        <v>378</v>
      </c>
      <c r="N8745" t="s">
        <v>8610</v>
      </c>
      <c r="O8745">
        <f t="shared" si="136"/>
        <v>2015</v>
      </c>
    </row>
    <row r="8746" spans="1:15" x14ac:dyDescent="0.3">
      <c r="A8746" t="s">
        <v>9402</v>
      </c>
      <c r="B8746" s="7">
        <v>42330</v>
      </c>
      <c r="C8746" t="s">
        <v>9280</v>
      </c>
      <c r="D8746" t="s">
        <v>118</v>
      </c>
      <c r="E8746">
        <v>17.12</v>
      </c>
      <c r="F8746">
        <v>4</v>
      </c>
      <c r="G8746">
        <v>0</v>
      </c>
      <c r="H8746">
        <v>4.9648000000000003</v>
      </c>
      <c r="I8746" t="s">
        <v>44</v>
      </c>
      <c r="J8746" t="s">
        <v>66</v>
      </c>
      <c r="K8746" t="s">
        <v>119</v>
      </c>
      <c r="L8746" t="s">
        <v>137</v>
      </c>
      <c r="M8746" t="s">
        <v>1102</v>
      </c>
      <c r="N8746" t="s">
        <v>7993</v>
      </c>
      <c r="O8746">
        <f t="shared" si="136"/>
        <v>2015</v>
      </c>
    </row>
    <row r="8747" spans="1:15" x14ac:dyDescent="0.3">
      <c r="A8747" t="s">
        <v>9402</v>
      </c>
      <c r="B8747" s="7">
        <v>42330</v>
      </c>
      <c r="C8747" t="s">
        <v>9280</v>
      </c>
      <c r="D8747" t="s">
        <v>8079</v>
      </c>
      <c r="E8747">
        <v>59.94</v>
      </c>
      <c r="F8747">
        <v>3</v>
      </c>
      <c r="G8747">
        <v>0</v>
      </c>
      <c r="H8747">
        <v>28.171800000000001</v>
      </c>
      <c r="I8747" t="s">
        <v>44</v>
      </c>
      <c r="J8747" t="s">
        <v>85</v>
      </c>
      <c r="K8747" t="s">
        <v>8080</v>
      </c>
      <c r="L8747" t="s">
        <v>137</v>
      </c>
      <c r="M8747" t="s">
        <v>1102</v>
      </c>
      <c r="N8747" t="s">
        <v>7993</v>
      </c>
      <c r="O8747">
        <f t="shared" si="136"/>
        <v>2015</v>
      </c>
    </row>
    <row r="8748" spans="1:15" x14ac:dyDescent="0.3">
      <c r="A8748" t="s">
        <v>9403</v>
      </c>
      <c r="B8748" s="7">
        <v>42768</v>
      </c>
      <c r="C8748" t="s">
        <v>5079</v>
      </c>
      <c r="D8748" t="s">
        <v>2734</v>
      </c>
      <c r="E8748">
        <v>210.58</v>
      </c>
      <c r="F8748">
        <v>2</v>
      </c>
      <c r="G8748">
        <v>0</v>
      </c>
      <c r="H8748">
        <v>12.6348</v>
      </c>
      <c r="I8748" t="s">
        <v>32</v>
      </c>
      <c r="J8748" t="s">
        <v>63</v>
      </c>
      <c r="K8748" t="s">
        <v>2735</v>
      </c>
      <c r="L8748" t="s">
        <v>47</v>
      </c>
      <c r="M8748" t="s">
        <v>48</v>
      </c>
      <c r="N8748" t="s">
        <v>840</v>
      </c>
      <c r="O8748">
        <f t="shared" si="136"/>
        <v>2017</v>
      </c>
    </row>
    <row r="8749" spans="1:15" x14ac:dyDescent="0.3">
      <c r="A8749" t="s">
        <v>9403</v>
      </c>
      <c r="B8749" s="7">
        <v>42768</v>
      </c>
      <c r="C8749" t="s">
        <v>5079</v>
      </c>
      <c r="D8749" t="s">
        <v>2096</v>
      </c>
      <c r="E8749">
        <v>30.96</v>
      </c>
      <c r="F8749">
        <v>2</v>
      </c>
      <c r="G8749">
        <v>0.2</v>
      </c>
      <c r="H8749">
        <v>10.061999999999999</v>
      </c>
      <c r="I8749" t="s">
        <v>44</v>
      </c>
      <c r="J8749" t="s">
        <v>73</v>
      </c>
      <c r="K8749" t="s">
        <v>2097</v>
      </c>
      <c r="L8749" t="s">
        <v>47</v>
      </c>
      <c r="M8749" t="s">
        <v>48</v>
      </c>
      <c r="N8749" t="s">
        <v>840</v>
      </c>
      <c r="O8749">
        <f t="shared" si="136"/>
        <v>2017</v>
      </c>
    </row>
    <row r="8750" spans="1:15" x14ac:dyDescent="0.3">
      <c r="A8750" t="s">
        <v>9403</v>
      </c>
      <c r="B8750" s="7">
        <v>42768</v>
      </c>
      <c r="C8750" t="s">
        <v>5079</v>
      </c>
      <c r="D8750" t="s">
        <v>7540</v>
      </c>
      <c r="E8750">
        <v>239.98400000000001</v>
      </c>
      <c r="F8750">
        <v>2</v>
      </c>
      <c r="G8750">
        <v>0.2</v>
      </c>
      <c r="H8750">
        <v>38.997399999999999</v>
      </c>
      <c r="I8750" t="s">
        <v>69</v>
      </c>
      <c r="J8750" t="s">
        <v>604</v>
      </c>
      <c r="K8750" t="s">
        <v>7541</v>
      </c>
      <c r="L8750" t="s">
        <v>47</v>
      </c>
      <c r="M8750" t="s">
        <v>48</v>
      </c>
      <c r="N8750" t="s">
        <v>840</v>
      </c>
      <c r="O8750">
        <f t="shared" si="136"/>
        <v>2017</v>
      </c>
    </row>
    <row r="8751" spans="1:15" x14ac:dyDescent="0.3">
      <c r="A8751" t="s">
        <v>9404</v>
      </c>
      <c r="B8751" s="7">
        <v>42171</v>
      </c>
      <c r="C8751" t="s">
        <v>502</v>
      </c>
      <c r="D8751" t="s">
        <v>1542</v>
      </c>
      <c r="E8751">
        <v>3050.3760000000002</v>
      </c>
      <c r="F8751">
        <v>3</v>
      </c>
      <c r="G8751">
        <v>0.2</v>
      </c>
      <c r="H8751">
        <v>1143.8910000000001</v>
      </c>
      <c r="I8751" t="s">
        <v>44</v>
      </c>
      <c r="J8751" t="s">
        <v>73</v>
      </c>
      <c r="K8751" t="s">
        <v>1543</v>
      </c>
      <c r="L8751" t="s">
        <v>137</v>
      </c>
      <c r="M8751" t="s">
        <v>243</v>
      </c>
      <c r="N8751" t="s">
        <v>244</v>
      </c>
      <c r="O8751">
        <f t="shared" si="136"/>
        <v>2015</v>
      </c>
    </row>
    <row r="8752" spans="1:15" x14ac:dyDescent="0.3">
      <c r="A8752" t="s">
        <v>9404</v>
      </c>
      <c r="B8752" s="7">
        <v>42171</v>
      </c>
      <c r="C8752" t="s">
        <v>502</v>
      </c>
      <c r="D8752" t="s">
        <v>3805</v>
      </c>
      <c r="E8752">
        <v>133.97999999999999</v>
      </c>
      <c r="F8752">
        <v>2</v>
      </c>
      <c r="G8752">
        <v>0</v>
      </c>
      <c r="H8752">
        <v>33.494999999999997</v>
      </c>
      <c r="I8752" t="s">
        <v>69</v>
      </c>
      <c r="J8752" t="s">
        <v>70</v>
      </c>
      <c r="K8752" t="s">
        <v>3806</v>
      </c>
      <c r="L8752" t="s">
        <v>137</v>
      </c>
      <c r="M8752" t="s">
        <v>243</v>
      </c>
      <c r="N8752" t="s">
        <v>244</v>
      </c>
      <c r="O8752">
        <f t="shared" si="136"/>
        <v>2015</v>
      </c>
    </row>
    <row r="8753" spans="1:15" x14ac:dyDescent="0.3">
      <c r="A8753" t="s">
        <v>9405</v>
      </c>
      <c r="B8753" s="7">
        <v>42495</v>
      </c>
      <c r="C8753" t="s">
        <v>394</v>
      </c>
      <c r="D8753" t="s">
        <v>9406</v>
      </c>
      <c r="E8753">
        <v>93.248000000000005</v>
      </c>
      <c r="F8753">
        <v>4</v>
      </c>
      <c r="G8753">
        <v>0.2</v>
      </c>
      <c r="H8753">
        <v>31.4712</v>
      </c>
      <c r="I8753" t="s">
        <v>44</v>
      </c>
      <c r="J8753" t="s">
        <v>85</v>
      </c>
      <c r="K8753" t="s">
        <v>9407</v>
      </c>
      <c r="L8753" t="s">
        <v>35</v>
      </c>
      <c r="M8753" t="s">
        <v>55</v>
      </c>
      <c r="N8753" t="s">
        <v>5009</v>
      </c>
      <c r="O8753">
        <f t="shared" si="136"/>
        <v>2016</v>
      </c>
    </row>
    <row r="8754" spans="1:15" x14ac:dyDescent="0.3">
      <c r="A8754" t="s">
        <v>9405</v>
      </c>
      <c r="B8754" s="7">
        <v>42495</v>
      </c>
      <c r="C8754" t="s">
        <v>394</v>
      </c>
      <c r="D8754" t="s">
        <v>4224</v>
      </c>
      <c r="E8754">
        <v>177.48</v>
      </c>
      <c r="F8754">
        <v>3</v>
      </c>
      <c r="G8754">
        <v>0.2</v>
      </c>
      <c r="H8754">
        <v>19.9665</v>
      </c>
      <c r="I8754" t="s">
        <v>69</v>
      </c>
      <c r="J8754" t="s">
        <v>70</v>
      </c>
      <c r="K8754" t="s">
        <v>4225</v>
      </c>
      <c r="L8754" t="s">
        <v>35</v>
      </c>
      <c r="M8754" t="s">
        <v>55</v>
      </c>
      <c r="N8754" t="s">
        <v>5009</v>
      </c>
      <c r="O8754">
        <f t="shared" si="136"/>
        <v>2016</v>
      </c>
    </row>
    <row r="8755" spans="1:15" x14ac:dyDescent="0.3">
      <c r="A8755" t="s">
        <v>9408</v>
      </c>
      <c r="B8755" s="7">
        <v>42987</v>
      </c>
      <c r="C8755" t="s">
        <v>4271</v>
      </c>
      <c r="D8755" t="s">
        <v>4022</v>
      </c>
      <c r="E8755">
        <v>17.712</v>
      </c>
      <c r="F8755">
        <v>6</v>
      </c>
      <c r="G8755">
        <v>0.2</v>
      </c>
      <c r="H8755">
        <v>5.9778000000000002</v>
      </c>
      <c r="I8755" t="s">
        <v>44</v>
      </c>
      <c r="J8755" t="s">
        <v>45</v>
      </c>
      <c r="K8755" t="s">
        <v>4023</v>
      </c>
      <c r="L8755" t="s">
        <v>137</v>
      </c>
      <c r="M8755" t="s">
        <v>445</v>
      </c>
      <c r="N8755" t="s">
        <v>2493</v>
      </c>
      <c r="O8755">
        <f t="shared" si="136"/>
        <v>2017</v>
      </c>
    </row>
    <row r="8756" spans="1:15" x14ac:dyDescent="0.3">
      <c r="A8756" t="s">
        <v>9408</v>
      </c>
      <c r="B8756" s="7">
        <v>42987</v>
      </c>
      <c r="C8756" t="s">
        <v>4271</v>
      </c>
      <c r="D8756" t="s">
        <v>2780</v>
      </c>
      <c r="E8756">
        <v>4.8600000000000003</v>
      </c>
      <c r="F8756">
        <v>3</v>
      </c>
      <c r="G8756">
        <v>0.7</v>
      </c>
      <c r="H8756">
        <v>-3.5640000000000001</v>
      </c>
      <c r="I8756" t="s">
        <v>44</v>
      </c>
      <c r="J8756" t="s">
        <v>73</v>
      </c>
      <c r="K8756" t="s">
        <v>2781</v>
      </c>
      <c r="L8756" t="s">
        <v>137</v>
      </c>
      <c r="M8756" t="s">
        <v>445</v>
      </c>
      <c r="N8756" t="s">
        <v>2493</v>
      </c>
      <c r="O8756">
        <f t="shared" si="136"/>
        <v>2017</v>
      </c>
    </row>
    <row r="8757" spans="1:15" x14ac:dyDescent="0.3">
      <c r="A8757" t="s">
        <v>9408</v>
      </c>
      <c r="B8757" s="7">
        <v>42987</v>
      </c>
      <c r="C8757" t="s">
        <v>4271</v>
      </c>
      <c r="D8757" t="s">
        <v>3959</v>
      </c>
      <c r="E8757">
        <v>6.258</v>
      </c>
      <c r="F8757">
        <v>2</v>
      </c>
      <c r="G8757">
        <v>0.7</v>
      </c>
      <c r="H8757">
        <v>-5.2149999999999999</v>
      </c>
      <c r="I8757" t="s">
        <v>44</v>
      </c>
      <c r="J8757" t="s">
        <v>73</v>
      </c>
      <c r="K8757" t="s">
        <v>3960</v>
      </c>
      <c r="L8757" t="s">
        <v>137</v>
      </c>
      <c r="M8757" t="s">
        <v>445</v>
      </c>
      <c r="N8757" t="s">
        <v>2493</v>
      </c>
      <c r="O8757">
        <f t="shared" si="136"/>
        <v>2017</v>
      </c>
    </row>
    <row r="8758" spans="1:15" x14ac:dyDescent="0.3">
      <c r="A8758" t="s">
        <v>9409</v>
      </c>
      <c r="B8758" s="7">
        <v>42573</v>
      </c>
      <c r="C8758" t="s">
        <v>6130</v>
      </c>
      <c r="D8758" t="s">
        <v>1882</v>
      </c>
      <c r="E8758">
        <v>37.68</v>
      </c>
      <c r="F8758">
        <v>2</v>
      </c>
      <c r="G8758">
        <v>0</v>
      </c>
      <c r="H8758">
        <v>10.5504</v>
      </c>
      <c r="I8758" t="s">
        <v>44</v>
      </c>
      <c r="J8758" t="s">
        <v>76</v>
      </c>
      <c r="K8758" t="s">
        <v>1883</v>
      </c>
      <c r="L8758" t="s">
        <v>137</v>
      </c>
      <c r="M8758" t="s">
        <v>2405</v>
      </c>
      <c r="N8758" t="s">
        <v>347</v>
      </c>
      <c r="O8758">
        <f t="shared" si="136"/>
        <v>2016</v>
      </c>
    </row>
    <row r="8759" spans="1:15" x14ac:dyDescent="0.3">
      <c r="A8759" t="s">
        <v>9409</v>
      </c>
      <c r="B8759" s="7">
        <v>42573</v>
      </c>
      <c r="C8759" t="s">
        <v>6130</v>
      </c>
      <c r="D8759" t="s">
        <v>935</v>
      </c>
      <c r="E8759">
        <v>51.84</v>
      </c>
      <c r="F8759">
        <v>8</v>
      </c>
      <c r="G8759">
        <v>0</v>
      </c>
      <c r="H8759">
        <v>24.883199999999999</v>
      </c>
      <c r="I8759" t="s">
        <v>44</v>
      </c>
      <c r="J8759" t="s">
        <v>85</v>
      </c>
      <c r="K8759" t="s">
        <v>936</v>
      </c>
      <c r="L8759" t="s">
        <v>137</v>
      </c>
      <c r="M8759" t="s">
        <v>2405</v>
      </c>
      <c r="N8759" t="s">
        <v>347</v>
      </c>
      <c r="O8759">
        <f t="shared" si="136"/>
        <v>2016</v>
      </c>
    </row>
    <row r="8760" spans="1:15" x14ac:dyDescent="0.3">
      <c r="A8760" t="s">
        <v>9409</v>
      </c>
      <c r="B8760" s="7">
        <v>42573</v>
      </c>
      <c r="C8760" t="s">
        <v>6130</v>
      </c>
      <c r="D8760" t="s">
        <v>2215</v>
      </c>
      <c r="E8760">
        <v>27.42</v>
      </c>
      <c r="F8760">
        <v>3</v>
      </c>
      <c r="G8760">
        <v>0</v>
      </c>
      <c r="H8760">
        <v>9.3228000000000009</v>
      </c>
      <c r="I8760" t="s">
        <v>32</v>
      </c>
      <c r="J8760" t="s">
        <v>63</v>
      </c>
      <c r="K8760" t="s">
        <v>2216</v>
      </c>
      <c r="L8760" t="s">
        <v>137</v>
      </c>
      <c r="M8760" t="s">
        <v>2405</v>
      </c>
      <c r="N8760" t="s">
        <v>347</v>
      </c>
      <c r="O8760">
        <f t="shared" si="136"/>
        <v>2016</v>
      </c>
    </row>
    <row r="8761" spans="1:15" x14ac:dyDescent="0.3">
      <c r="A8761" t="s">
        <v>9409</v>
      </c>
      <c r="B8761" s="7">
        <v>42573</v>
      </c>
      <c r="C8761" t="s">
        <v>6130</v>
      </c>
      <c r="D8761" t="s">
        <v>2582</v>
      </c>
      <c r="E8761">
        <v>5.4</v>
      </c>
      <c r="F8761">
        <v>3</v>
      </c>
      <c r="G8761">
        <v>0</v>
      </c>
      <c r="H8761">
        <v>2.5920000000000001</v>
      </c>
      <c r="I8761" t="s">
        <v>44</v>
      </c>
      <c r="J8761" t="s">
        <v>73</v>
      </c>
      <c r="K8761" t="s">
        <v>2583</v>
      </c>
      <c r="L8761" t="s">
        <v>137</v>
      </c>
      <c r="M8761" t="s">
        <v>2405</v>
      </c>
      <c r="N8761" t="s">
        <v>347</v>
      </c>
      <c r="O8761">
        <f t="shared" si="136"/>
        <v>2016</v>
      </c>
    </row>
    <row r="8762" spans="1:15" x14ac:dyDescent="0.3">
      <c r="A8762" t="s">
        <v>9410</v>
      </c>
      <c r="B8762" s="7">
        <v>42400</v>
      </c>
      <c r="C8762" t="s">
        <v>3029</v>
      </c>
      <c r="D8762" t="s">
        <v>1542</v>
      </c>
      <c r="E8762">
        <v>1270.99</v>
      </c>
      <c r="F8762">
        <v>1</v>
      </c>
      <c r="G8762">
        <v>0</v>
      </c>
      <c r="H8762">
        <v>635.495</v>
      </c>
      <c r="I8762" t="s">
        <v>44</v>
      </c>
      <c r="J8762" t="s">
        <v>73</v>
      </c>
      <c r="K8762" t="s">
        <v>1543</v>
      </c>
      <c r="L8762" t="s">
        <v>35</v>
      </c>
      <c r="M8762" t="s">
        <v>1129</v>
      </c>
      <c r="N8762" t="s">
        <v>1539</v>
      </c>
      <c r="O8762">
        <f t="shared" si="136"/>
        <v>2016</v>
      </c>
    </row>
    <row r="8763" spans="1:15" x14ac:dyDescent="0.3">
      <c r="A8763" t="s">
        <v>9410</v>
      </c>
      <c r="B8763" s="7">
        <v>42400</v>
      </c>
      <c r="C8763" t="s">
        <v>3029</v>
      </c>
      <c r="D8763" t="s">
        <v>4948</v>
      </c>
      <c r="E8763">
        <v>125.36</v>
      </c>
      <c r="F8763">
        <v>8</v>
      </c>
      <c r="G8763">
        <v>0</v>
      </c>
      <c r="H8763">
        <v>58.919199999999996</v>
      </c>
      <c r="I8763" t="s">
        <v>44</v>
      </c>
      <c r="J8763" t="s">
        <v>159</v>
      </c>
      <c r="K8763" t="s">
        <v>4949</v>
      </c>
      <c r="L8763" t="s">
        <v>35</v>
      </c>
      <c r="M8763" t="s">
        <v>1129</v>
      </c>
      <c r="N8763" t="s">
        <v>1539</v>
      </c>
      <c r="O8763">
        <f t="shared" si="136"/>
        <v>2016</v>
      </c>
    </row>
    <row r="8764" spans="1:15" x14ac:dyDescent="0.3">
      <c r="A8764" t="s">
        <v>9411</v>
      </c>
      <c r="B8764" s="7">
        <v>42733</v>
      </c>
      <c r="C8764" t="s">
        <v>2779</v>
      </c>
      <c r="D8764" t="s">
        <v>2651</v>
      </c>
      <c r="E8764">
        <v>14.03</v>
      </c>
      <c r="F8764">
        <v>1</v>
      </c>
      <c r="G8764">
        <v>0</v>
      </c>
      <c r="H8764">
        <v>4.0686999999999998</v>
      </c>
      <c r="I8764" t="s">
        <v>44</v>
      </c>
      <c r="J8764" t="s">
        <v>58</v>
      </c>
      <c r="K8764" t="s">
        <v>2652</v>
      </c>
      <c r="L8764" t="s">
        <v>47</v>
      </c>
      <c r="M8764" t="s">
        <v>48</v>
      </c>
      <c r="N8764" t="s">
        <v>4780</v>
      </c>
      <c r="O8764">
        <f t="shared" si="136"/>
        <v>2016</v>
      </c>
    </row>
    <row r="8765" spans="1:15" x14ac:dyDescent="0.3">
      <c r="A8765" t="s">
        <v>9411</v>
      </c>
      <c r="B8765" s="7">
        <v>42733</v>
      </c>
      <c r="C8765" t="s">
        <v>2779</v>
      </c>
      <c r="D8765" t="s">
        <v>4920</v>
      </c>
      <c r="E8765">
        <v>27.96</v>
      </c>
      <c r="F8765">
        <v>2</v>
      </c>
      <c r="G8765">
        <v>0</v>
      </c>
      <c r="H8765">
        <v>7.2695999999999996</v>
      </c>
      <c r="I8765" t="s">
        <v>44</v>
      </c>
      <c r="J8765" t="s">
        <v>515</v>
      </c>
      <c r="K8765" t="s">
        <v>4921</v>
      </c>
      <c r="L8765" t="s">
        <v>47</v>
      </c>
      <c r="M8765" t="s">
        <v>48</v>
      </c>
      <c r="N8765" t="s">
        <v>4780</v>
      </c>
      <c r="O8765">
        <f t="shared" si="136"/>
        <v>2016</v>
      </c>
    </row>
    <row r="8766" spans="1:15" x14ac:dyDescent="0.3">
      <c r="A8766" t="s">
        <v>9412</v>
      </c>
      <c r="B8766" s="7">
        <v>42329</v>
      </c>
      <c r="C8766" t="s">
        <v>1355</v>
      </c>
      <c r="D8766" t="s">
        <v>4303</v>
      </c>
      <c r="E8766">
        <v>5.3440000000000003</v>
      </c>
      <c r="F8766">
        <v>2</v>
      </c>
      <c r="G8766">
        <v>0.2</v>
      </c>
      <c r="H8766">
        <v>0.73480000000000001</v>
      </c>
      <c r="I8766" t="s">
        <v>44</v>
      </c>
      <c r="J8766" t="s">
        <v>66</v>
      </c>
      <c r="K8766" t="s">
        <v>4304</v>
      </c>
      <c r="L8766" t="s">
        <v>99</v>
      </c>
      <c r="M8766" t="s">
        <v>100</v>
      </c>
      <c r="N8766" t="s">
        <v>101</v>
      </c>
      <c r="O8766">
        <f t="shared" si="136"/>
        <v>2015</v>
      </c>
    </row>
    <row r="8767" spans="1:15" x14ac:dyDescent="0.3">
      <c r="A8767" t="s">
        <v>9412</v>
      </c>
      <c r="B8767" s="7">
        <v>42329</v>
      </c>
      <c r="C8767" t="s">
        <v>1355</v>
      </c>
      <c r="D8767" t="s">
        <v>102</v>
      </c>
      <c r="E8767">
        <v>1.696</v>
      </c>
      <c r="F8767">
        <v>2</v>
      </c>
      <c r="G8767">
        <v>0.8</v>
      </c>
      <c r="H8767">
        <v>-2.544</v>
      </c>
      <c r="I8767" t="s">
        <v>44</v>
      </c>
      <c r="J8767" t="s">
        <v>73</v>
      </c>
      <c r="K8767" t="s">
        <v>103</v>
      </c>
      <c r="L8767" t="s">
        <v>99</v>
      </c>
      <c r="M8767" t="s">
        <v>100</v>
      </c>
      <c r="N8767" t="s">
        <v>101</v>
      </c>
      <c r="O8767">
        <f t="shared" si="136"/>
        <v>2015</v>
      </c>
    </row>
    <row r="8768" spans="1:15" x14ac:dyDescent="0.3">
      <c r="A8768" t="s">
        <v>9412</v>
      </c>
      <c r="B8768" s="7">
        <v>42329</v>
      </c>
      <c r="C8768" t="s">
        <v>1355</v>
      </c>
      <c r="D8768" t="s">
        <v>9110</v>
      </c>
      <c r="E8768">
        <v>24.588000000000001</v>
      </c>
      <c r="F8768">
        <v>3</v>
      </c>
      <c r="G8768">
        <v>0.8</v>
      </c>
      <c r="H8768">
        <v>-67.617000000000004</v>
      </c>
      <c r="I8768" t="s">
        <v>44</v>
      </c>
      <c r="J8768" t="s">
        <v>76</v>
      </c>
      <c r="K8768" t="s">
        <v>9111</v>
      </c>
      <c r="L8768" t="s">
        <v>99</v>
      </c>
      <c r="M8768" t="s">
        <v>100</v>
      </c>
      <c r="N8768" t="s">
        <v>101</v>
      </c>
      <c r="O8768">
        <f t="shared" si="136"/>
        <v>2015</v>
      </c>
    </row>
    <row r="8769" spans="1:15" x14ac:dyDescent="0.3">
      <c r="A8769" t="s">
        <v>9412</v>
      </c>
      <c r="B8769" s="7">
        <v>42329</v>
      </c>
      <c r="C8769" t="s">
        <v>1355</v>
      </c>
      <c r="D8769" t="s">
        <v>1434</v>
      </c>
      <c r="E8769">
        <v>7.98</v>
      </c>
      <c r="F8769">
        <v>5</v>
      </c>
      <c r="G8769">
        <v>0.8</v>
      </c>
      <c r="H8769">
        <v>-13.167</v>
      </c>
      <c r="I8769" t="s">
        <v>44</v>
      </c>
      <c r="J8769" t="s">
        <v>73</v>
      </c>
      <c r="K8769" t="s">
        <v>1435</v>
      </c>
      <c r="L8769" t="s">
        <v>99</v>
      </c>
      <c r="M8769" t="s">
        <v>100</v>
      </c>
      <c r="N8769" t="s">
        <v>101</v>
      </c>
      <c r="O8769">
        <f t="shared" si="136"/>
        <v>2015</v>
      </c>
    </row>
    <row r="8770" spans="1:15" x14ac:dyDescent="0.3">
      <c r="A8770" t="s">
        <v>9413</v>
      </c>
      <c r="B8770" s="7">
        <v>42282</v>
      </c>
      <c r="C8770" t="s">
        <v>4525</v>
      </c>
      <c r="D8770" t="s">
        <v>1035</v>
      </c>
      <c r="E8770">
        <v>288</v>
      </c>
      <c r="F8770">
        <v>4</v>
      </c>
      <c r="G8770">
        <v>0.2</v>
      </c>
      <c r="H8770">
        <v>57.6</v>
      </c>
      <c r="I8770" t="s">
        <v>69</v>
      </c>
      <c r="J8770" t="s">
        <v>148</v>
      </c>
      <c r="K8770" t="s">
        <v>1036</v>
      </c>
      <c r="L8770" t="s">
        <v>137</v>
      </c>
      <c r="M8770" t="s">
        <v>445</v>
      </c>
      <c r="N8770" t="s">
        <v>446</v>
      </c>
      <c r="O8770">
        <f t="shared" ref="O8770:O8833" si="137">YEAR(B8770)</f>
        <v>2015</v>
      </c>
    </row>
    <row r="8771" spans="1:15" x14ac:dyDescent="0.3">
      <c r="A8771" t="s">
        <v>9414</v>
      </c>
      <c r="B8771" s="7">
        <v>42625</v>
      </c>
      <c r="C8771" t="s">
        <v>1351</v>
      </c>
      <c r="D8771" t="s">
        <v>7545</v>
      </c>
      <c r="E8771">
        <v>146.952</v>
      </c>
      <c r="F8771">
        <v>3</v>
      </c>
      <c r="G8771">
        <v>0.2</v>
      </c>
      <c r="H8771">
        <v>9.1844999999999999</v>
      </c>
      <c r="I8771" t="s">
        <v>69</v>
      </c>
      <c r="J8771" t="s">
        <v>70</v>
      </c>
      <c r="K8771" t="s">
        <v>7546</v>
      </c>
      <c r="L8771" t="s">
        <v>47</v>
      </c>
      <c r="M8771" t="s">
        <v>409</v>
      </c>
      <c r="N8771" t="s">
        <v>1305</v>
      </c>
      <c r="O8771">
        <f t="shared" si="137"/>
        <v>2016</v>
      </c>
    </row>
    <row r="8772" spans="1:15" x14ac:dyDescent="0.3">
      <c r="A8772" t="s">
        <v>9414</v>
      </c>
      <c r="B8772" s="7">
        <v>42625</v>
      </c>
      <c r="C8772" t="s">
        <v>1351</v>
      </c>
      <c r="D8772" t="s">
        <v>2727</v>
      </c>
      <c r="E8772">
        <v>83.135999999999996</v>
      </c>
      <c r="F8772">
        <v>4</v>
      </c>
      <c r="G8772">
        <v>0.2</v>
      </c>
      <c r="H8772">
        <v>5.1959999999999997</v>
      </c>
      <c r="I8772" t="s">
        <v>32</v>
      </c>
      <c r="J8772" t="s">
        <v>39</v>
      </c>
      <c r="K8772" t="s">
        <v>2728</v>
      </c>
      <c r="L8772" t="s">
        <v>47</v>
      </c>
      <c r="M8772" t="s">
        <v>409</v>
      </c>
      <c r="N8772" t="s">
        <v>1305</v>
      </c>
      <c r="O8772">
        <f t="shared" si="137"/>
        <v>2016</v>
      </c>
    </row>
    <row r="8773" spans="1:15" x14ac:dyDescent="0.3">
      <c r="A8773" t="s">
        <v>9415</v>
      </c>
      <c r="B8773" s="7">
        <v>42992</v>
      </c>
      <c r="C8773" t="s">
        <v>4577</v>
      </c>
      <c r="D8773" t="s">
        <v>4309</v>
      </c>
      <c r="E8773">
        <v>942.78399999999999</v>
      </c>
      <c r="F8773">
        <v>4</v>
      </c>
      <c r="G8773">
        <v>0.2</v>
      </c>
      <c r="H8773">
        <v>94.278400000000005</v>
      </c>
      <c r="I8773" t="s">
        <v>44</v>
      </c>
      <c r="J8773" t="s">
        <v>76</v>
      </c>
      <c r="K8773" t="s">
        <v>4310</v>
      </c>
      <c r="L8773" t="s">
        <v>35</v>
      </c>
      <c r="M8773" t="s">
        <v>87</v>
      </c>
      <c r="N8773" t="s">
        <v>4048</v>
      </c>
      <c r="O8773">
        <f t="shared" si="137"/>
        <v>2017</v>
      </c>
    </row>
    <row r="8774" spans="1:15" x14ac:dyDescent="0.3">
      <c r="A8774" t="s">
        <v>9415</v>
      </c>
      <c r="B8774" s="7">
        <v>42992</v>
      </c>
      <c r="C8774" t="s">
        <v>4577</v>
      </c>
      <c r="D8774" t="s">
        <v>3585</v>
      </c>
      <c r="E8774">
        <v>74.352000000000004</v>
      </c>
      <c r="F8774">
        <v>3</v>
      </c>
      <c r="G8774">
        <v>0.2</v>
      </c>
      <c r="H8774">
        <v>23.234999999999999</v>
      </c>
      <c r="I8774" t="s">
        <v>44</v>
      </c>
      <c r="J8774" t="s">
        <v>85</v>
      </c>
      <c r="K8774" t="s">
        <v>3586</v>
      </c>
      <c r="L8774" t="s">
        <v>35</v>
      </c>
      <c r="M8774" t="s">
        <v>87</v>
      </c>
      <c r="N8774" t="s">
        <v>4048</v>
      </c>
      <c r="O8774">
        <f t="shared" si="137"/>
        <v>2017</v>
      </c>
    </row>
    <row r="8775" spans="1:15" x14ac:dyDescent="0.3">
      <c r="A8775" t="s">
        <v>9416</v>
      </c>
      <c r="B8775" s="7">
        <v>42058</v>
      </c>
      <c r="C8775" t="s">
        <v>9008</v>
      </c>
      <c r="D8775" t="s">
        <v>1937</v>
      </c>
      <c r="E8775">
        <v>26.88</v>
      </c>
      <c r="F8775">
        <v>6</v>
      </c>
      <c r="G8775">
        <v>0</v>
      </c>
      <c r="H8775">
        <v>6.72</v>
      </c>
      <c r="I8775" t="s">
        <v>44</v>
      </c>
      <c r="J8775" t="s">
        <v>76</v>
      </c>
      <c r="K8775" t="s">
        <v>1938</v>
      </c>
      <c r="L8775" t="s">
        <v>137</v>
      </c>
      <c r="M8775" t="s">
        <v>243</v>
      </c>
      <c r="N8775" t="s">
        <v>244</v>
      </c>
      <c r="O8775">
        <f t="shared" si="137"/>
        <v>2015</v>
      </c>
    </row>
    <row r="8776" spans="1:15" x14ac:dyDescent="0.3">
      <c r="A8776" t="s">
        <v>9416</v>
      </c>
      <c r="B8776" s="7">
        <v>42058</v>
      </c>
      <c r="C8776" t="s">
        <v>9008</v>
      </c>
      <c r="D8776" t="s">
        <v>4619</v>
      </c>
      <c r="E8776">
        <v>10.896000000000001</v>
      </c>
      <c r="F8776">
        <v>2</v>
      </c>
      <c r="G8776">
        <v>0.2</v>
      </c>
      <c r="H8776">
        <v>3.8136000000000001</v>
      </c>
      <c r="I8776" t="s">
        <v>44</v>
      </c>
      <c r="J8776" t="s">
        <v>73</v>
      </c>
      <c r="K8776" t="s">
        <v>4620</v>
      </c>
      <c r="L8776" t="s">
        <v>137</v>
      </c>
      <c r="M8776" t="s">
        <v>243</v>
      </c>
      <c r="N8776" t="s">
        <v>244</v>
      </c>
      <c r="O8776">
        <f t="shared" si="137"/>
        <v>2015</v>
      </c>
    </row>
    <row r="8777" spans="1:15" x14ac:dyDescent="0.3">
      <c r="A8777" t="s">
        <v>9417</v>
      </c>
      <c r="B8777" s="7">
        <v>42709</v>
      </c>
      <c r="C8777" t="s">
        <v>3595</v>
      </c>
      <c r="D8777" t="s">
        <v>568</v>
      </c>
      <c r="E8777">
        <v>3.536</v>
      </c>
      <c r="F8777">
        <v>2</v>
      </c>
      <c r="G8777">
        <v>0.2</v>
      </c>
      <c r="H8777">
        <v>0.30940000000000001</v>
      </c>
      <c r="I8777" t="s">
        <v>44</v>
      </c>
      <c r="J8777" t="s">
        <v>66</v>
      </c>
      <c r="K8777" t="s">
        <v>569</v>
      </c>
      <c r="L8777" t="s">
        <v>99</v>
      </c>
      <c r="M8777" t="s">
        <v>193</v>
      </c>
      <c r="N8777" t="s">
        <v>276</v>
      </c>
      <c r="O8777">
        <f t="shared" si="137"/>
        <v>2016</v>
      </c>
    </row>
    <row r="8778" spans="1:15" x14ac:dyDescent="0.3">
      <c r="A8778" t="s">
        <v>9418</v>
      </c>
      <c r="B8778" s="7">
        <v>42553</v>
      </c>
      <c r="C8778" t="s">
        <v>791</v>
      </c>
      <c r="D8778" t="s">
        <v>2268</v>
      </c>
      <c r="E8778">
        <v>528.42999999999995</v>
      </c>
      <c r="F8778">
        <v>5</v>
      </c>
      <c r="G8778">
        <v>0.3</v>
      </c>
      <c r="H8778">
        <v>0</v>
      </c>
      <c r="I8778" t="s">
        <v>32</v>
      </c>
      <c r="J8778" t="s">
        <v>39</v>
      </c>
      <c r="K8778" t="s">
        <v>2269</v>
      </c>
      <c r="L8778" t="s">
        <v>99</v>
      </c>
      <c r="M8778" t="s">
        <v>100</v>
      </c>
      <c r="N8778" t="s">
        <v>1490</v>
      </c>
      <c r="O8778">
        <f t="shared" si="137"/>
        <v>2016</v>
      </c>
    </row>
    <row r="8779" spans="1:15" x14ac:dyDescent="0.3">
      <c r="A8779" t="s">
        <v>9418</v>
      </c>
      <c r="B8779" s="7">
        <v>42553</v>
      </c>
      <c r="C8779" t="s">
        <v>791</v>
      </c>
      <c r="D8779" t="s">
        <v>5340</v>
      </c>
      <c r="E8779">
        <v>41.472000000000001</v>
      </c>
      <c r="F8779">
        <v>8</v>
      </c>
      <c r="G8779">
        <v>0.2</v>
      </c>
      <c r="H8779">
        <v>14.5152</v>
      </c>
      <c r="I8779" t="s">
        <v>44</v>
      </c>
      <c r="J8779" t="s">
        <v>85</v>
      </c>
      <c r="K8779" t="s">
        <v>5341</v>
      </c>
      <c r="L8779" t="s">
        <v>99</v>
      </c>
      <c r="M8779" t="s">
        <v>100</v>
      </c>
      <c r="N8779" t="s">
        <v>1490</v>
      </c>
      <c r="O8779">
        <f t="shared" si="137"/>
        <v>2016</v>
      </c>
    </row>
    <row r="8780" spans="1:15" x14ac:dyDescent="0.3">
      <c r="A8780" t="s">
        <v>9419</v>
      </c>
      <c r="B8780" s="7">
        <v>43082</v>
      </c>
      <c r="C8780" t="s">
        <v>1223</v>
      </c>
      <c r="D8780" t="s">
        <v>1963</v>
      </c>
      <c r="E8780">
        <v>287.976</v>
      </c>
      <c r="F8780">
        <v>3</v>
      </c>
      <c r="G8780">
        <v>0.2</v>
      </c>
      <c r="H8780">
        <v>7.1993999999999998</v>
      </c>
      <c r="I8780" t="s">
        <v>32</v>
      </c>
      <c r="J8780" t="s">
        <v>33</v>
      </c>
      <c r="K8780" t="s">
        <v>1964</v>
      </c>
      <c r="L8780" t="s">
        <v>137</v>
      </c>
      <c r="M8780" t="s">
        <v>243</v>
      </c>
      <c r="N8780" t="s">
        <v>244</v>
      </c>
      <c r="O8780">
        <f t="shared" si="137"/>
        <v>2017</v>
      </c>
    </row>
    <row r="8781" spans="1:15" x14ac:dyDescent="0.3">
      <c r="A8781" t="s">
        <v>9420</v>
      </c>
      <c r="B8781" s="7">
        <v>42083</v>
      </c>
      <c r="C8781" t="s">
        <v>2162</v>
      </c>
      <c r="D8781" t="s">
        <v>2625</v>
      </c>
      <c r="E8781">
        <v>29.303999999999998</v>
      </c>
      <c r="F8781">
        <v>3</v>
      </c>
      <c r="G8781">
        <v>0.2</v>
      </c>
      <c r="H8781">
        <v>2.5640999999999998</v>
      </c>
      <c r="I8781" t="s">
        <v>44</v>
      </c>
      <c r="J8781" t="s">
        <v>58</v>
      </c>
      <c r="K8781" t="s">
        <v>2626</v>
      </c>
      <c r="L8781" t="s">
        <v>47</v>
      </c>
      <c r="M8781" t="s">
        <v>378</v>
      </c>
      <c r="N8781" t="s">
        <v>1744</v>
      </c>
      <c r="O8781">
        <f t="shared" si="137"/>
        <v>2015</v>
      </c>
    </row>
    <row r="8782" spans="1:15" x14ac:dyDescent="0.3">
      <c r="A8782" t="s">
        <v>9421</v>
      </c>
      <c r="B8782" s="7">
        <v>42064</v>
      </c>
      <c r="C8782" t="s">
        <v>8721</v>
      </c>
      <c r="D8782" t="s">
        <v>4512</v>
      </c>
      <c r="E8782">
        <v>55.328000000000003</v>
      </c>
      <c r="F8782">
        <v>2</v>
      </c>
      <c r="G8782">
        <v>0.2</v>
      </c>
      <c r="H8782">
        <v>6.2244000000000002</v>
      </c>
      <c r="I8782" t="s">
        <v>44</v>
      </c>
      <c r="J8782" t="s">
        <v>66</v>
      </c>
      <c r="K8782" t="s">
        <v>4513</v>
      </c>
      <c r="L8782" t="s">
        <v>99</v>
      </c>
      <c r="M8782" t="s">
        <v>100</v>
      </c>
      <c r="N8782" t="s">
        <v>171</v>
      </c>
      <c r="O8782">
        <f t="shared" si="137"/>
        <v>2015</v>
      </c>
    </row>
    <row r="8783" spans="1:15" x14ac:dyDescent="0.3">
      <c r="A8783" t="s">
        <v>9421</v>
      </c>
      <c r="B8783" s="7">
        <v>42064</v>
      </c>
      <c r="C8783" t="s">
        <v>8721</v>
      </c>
      <c r="D8783" t="s">
        <v>2718</v>
      </c>
      <c r="E8783">
        <v>1227.9983999999999</v>
      </c>
      <c r="F8783">
        <v>6</v>
      </c>
      <c r="G8783">
        <v>0.32</v>
      </c>
      <c r="H8783">
        <v>-36.117600000000003</v>
      </c>
      <c r="I8783" t="s">
        <v>32</v>
      </c>
      <c r="J8783" t="s">
        <v>33</v>
      </c>
      <c r="K8783" t="s">
        <v>2719</v>
      </c>
      <c r="L8783" t="s">
        <v>99</v>
      </c>
      <c r="M8783" t="s">
        <v>100</v>
      </c>
      <c r="N8783" t="s">
        <v>171</v>
      </c>
      <c r="O8783">
        <f t="shared" si="137"/>
        <v>2015</v>
      </c>
    </row>
    <row r="8784" spans="1:15" x14ac:dyDescent="0.3">
      <c r="A8784" t="s">
        <v>9422</v>
      </c>
      <c r="B8784" s="7">
        <v>42628</v>
      </c>
      <c r="C8784" t="s">
        <v>1858</v>
      </c>
      <c r="D8784" t="s">
        <v>4272</v>
      </c>
      <c r="E8784">
        <v>20.416</v>
      </c>
      <c r="F8784">
        <v>4</v>
      </c>
      <c r="G8784">
        <v>0.2</v>
      </c>
      <c r="H8784">
        <v>6.6352000000000002</v>
      </c>
      <c r="I8784" t="s">
        <v>44</v>
      </c>
      <c r="J8784" t="s">
        <v>73</v>
      </c>
      <c r="K8784" t="s">
        <v>4273</v>
      </c>
      <c r="L8784" t="s">
        <v>47</v>
      </c>
      <c r="M8784" t="s">
        <v>5568</v>
      </c>
      <c r="N8784" t="s">
        <v>9423</v>
      </c>
      <c r="O8784">
        <f t="shared" si="137"/>
        <v>2016</v>
      </c>
    </row>
    <row r="8785" spans="1:15" x14ac:dyDescent="0.3">
      <c r="A8785" t="s">
        <v>9422</v>
      </c>
      <c r="B8785" s="7">
        <v>42628</v>
      </c>
      <c r="C8785" t="s">
        <v>1858</v>
      </c>
      <c r="D8785" t="s">
        <v>798</v>
      </c>
      <c r="E8785">
        <v>1128.3900000000001</v>
      </c>
      <c r="F8785">
        <v>3</v>
      </c>
      <c r="G8785">
        <v>0</v>
      </c>
      <c r="H8785">
        <v>259.52969999999999</v>
      </c>
      <c r="I8785" t="s">
        <v>32</v>
      </c>
      <c r="J8785" t="s">
        <v>53</v>
      </c>
      <c r="K8785" t="s">
        <v>799</v>
      </c>
      <c r="L8785" t="s">
        <v>47</v>
      </c>
      <c r="M8785" t="s">
        <v>5568</v>
      </c>
      <c r="N8785" t="s">
        <v>9423</v>
      </c>
      <c r="O8785">
        <f t="shared" si="137"/>
        <v>2016</v>
      </c>
    </row>
    <row r="8786" spans="1:15" x14ac:dyDescent="0.3">
      <c r="A8786" t="s">
        <v>9424</v>
      </c>
      <c r="B8786" s="7">
        <v>42811</v>
      </c>
      <c r="C8786" t="s">
        <v>2598</v>
      </c>
      <c r="D8786" t="s">
        <v>4202</v>
      </c>
      <c r="E8786">
        <v>4.6079999999999997</v>
      </c>
      <c r="F8786">
        <v>2</v>
      </c>
      <c r="G8786">
        <v>0.2</v>
      </c>
      <c r="H8786">
        <v>1.6704000000000001</v>
      </c>
      <c r="I8786" t="s">
        <v>44</v>
      </c>
      <c r="J8786" t="s">
        <v>45</v>
      </c>
      <c r="K8786" t="s">
        <v>4203</v>
      </c>
      <c r="L8786" t="s">
        <v>35</v>
      </c>
      <c r="M8786" t="s">
        <v>303</v>
      </c>
      <c r="N8786" t="s">
        <v>4549</v>
      </c>
      <c r="O8786">
        <f t="shared" si="137"/>
        <v>2017</v>
      </c>
    </row>
    <row r="8787" spans="1:15" x14ac:dyDescent="0.3">
      <c r="A8787" t="s">
        <v>9425</v>
      </c>
      <c r="B8787" s="7">
        <v>42883</v>
      </c>
      <c r="C8787" t="s">
        <v>5770</v>
      </c>
      <c r="D8787" t="s">
        <v>6929</v>
      </c>
      <c r="E8787">
        <v>195.96</v>
      </c>
      <c r="F8787">
        <v>5</v>
      </c>
      <c r="G8787">
        <v>0.2</v>
      </c>
      <c r="H8787">
        <v>19.596</v>
      </c>
      <c r="I8787" t="s">
        <v>69</v>
      </c>
      <c r="J8787" t="s">
        <v>70</v>
      </c>
      <c r="K8787" t="s">
        <v>6930</v>
      </c>
      <c r="L8787" t="s">
        <v>47</v>
      </c>
      <c r="M8787" t="s">
        <v>281</v>
      </c>
      <c r="N8787" t="s">
        <v>486</v>
      </c>
      <c r="O8787">
        <f t="shared" si="137"/>
        <v>2017</v>
      </c>
    </row>
    <row r="8788" spans="1:15" x14ac:dyDescent="0.3">
      <c r="A8788" t="s">
        <v>9425</v>
      </c>
      <c r="B8788" s="7">
        <v>42883</v>
      </c>
      <c r="C8788" t="s">
        <v>5770</v>
      </c>
      <c r="D8788" t="s">
        <v>5588</v>
      </c>
      <c r="E8788">
        <v>15.552</v>
      </c>
      <c r="F8788">
        <v>3</v>
      </c>
      <c r="G8788">
        <v>0.2</v>
      </c>
      <c r="H8788">
        <v>5.4432</v>
      </c>
      <c r="I8788" t="s">
        <v>44</v>
      </c>
      <c r="J8788" t="s">
        <v>85</v>
      </c>
      <c r="K8788" t="s">
        <v>5589</v>
      </c>
      <c r="L8788" t="s">
        <v>47</v>
      </c>
      <c r="M8788" t="s">
        <v>281</v>
      </c>
      <c r="N8788" t="s">
        <v>486</v>
      </c>
      <c r="O8788">
        <f t="shared" si="137"/>
        <v>2017</v>
      </c>
    </row>
    <row r="8789" spans="1:15" x14ac:dyDescent="0.3">
      <c r="A8789" t="s">
        <v>9425</v>
      </c>
      <c r="B8789" s="7">
        <v>42883</v>
      </c>
      <c r="C8789" t="s">
        <v>5770</v>
      </c>
      <c r="D8789" t="s">
        <v>426</v>
      </c>
      <c r="E8789">
        <v>271.96800000000002</v>
      </c>
      <c r="F8789">
        <v>4</v>
      </c>
      <c r="G8789">
        <v>0.2</v>
      </c>
      <c r="H8789">
        <v>54.393599999999999</v>
      </c>
      <c r="I8789" t="s">
        <v>69</v>
      </c>
      <c r="J8789" t="s">
        <v>148</v>
      </c>
      <c r="K8789" t="s">
        <v>427</v>
      </c>
      <c r="L8789" t="s">
        <v>47</v>
      </c>
      <c r="M8789" t="s">
        <v>281</v>
      </c>
      <c r="N8789" t="s">
        <v>486</v>
      </c>
      <c r="O8789">
        <f t="shared" si="137"/>
        <v>2017</v>
      </c>
    </row>
    <row r="8790" spans="1:15" x14ac:dyDescent="0.3">
      <c r="A8790" t="s">
        <v>9426</v>
      </c>
      <c r="B8790" s="7">
        <v>42901</v>
      </c>
      <c r="C8790" t="s">
        <v>4241</v>
      </c>
      <c r="D8790" t="s">
        <v>3473</v>
      </c>
      <c r="E8790">
        <v>698.35199999999998</v>
      </c>
      <c r="F8790">
        <v>3</v>
      </c>
      <c r="G8790">
        <v>0.2</v>
      </c>
      <c r="H8790">
        <v>52.376399999999997</v>
      </c>
      <c r="I8790" t="s">
        <v>32</v>
      </c>
      <c r="J8790" t="s">
        <v>39</v>
      </c>
      <c r="K8790" t="s">
        <v>3474</v>
      </c>
      <c r="L8790" t="s">
        <v>35</v>
      </c>
      <c r="M8790" t="s">
        <v>87</v>
      </c>
      <c r="N8790" t="s">
        <v>654</v>
      </c>
      <c r="O8790">
        <f t="shared" si="137"/>
        <v>2017</v>
      </c>
    </row>
    <row r="8791" spans="1:15" x14ac:dyDescent="0.3">
      <c r="A8791" t="s">
        <v>9426</v>
      </c>
      <c r="B8791" s="7">
        <v>42901</v>
      </c>
      <c r="C8791" t="s">
        <v>4241</v>
      </c>
      <c r="D8791" t="s">
        <v>4234</v>
      </c>
      <c r="E8791">
        <v>77.727999999999994</v>
      </c>
      <c r="F8791">
        <v>2</v>
      </c>
      <c r="G8791">
        <v>0.2</v>
      </c>
      <c r="H8791">
        <v>-3.8864000000000001</v>
      </c>
      <c r="I8791" t="s">
        <v>32</v>
      </c>
      <c r="J8791" t="s">
        <v>33</v>
      </c>
      <c r="K8791" t="s">
        <v>4235</v>
      </c>
      <c r="L8791" t="s">
        <v>35</v>
      </c>
      <c r="M8791" t="s">
        <v>87</v>
      </c>
      <c r="N8791" t="s">
        <v>654</v>
      </c>
      <c r="O8791">
        <f t="shared" si="137"/>
        <v>2017</v>
      </c>
    </row>
    <row r="8792" spans="1:15" x14ac:dyDescent="0.3">
      <c r="A8792" t="s">
        <v>9427</v>
      </c>
      <c r="B8792" s="7">
        <v>42253</v>
      </c>
      <c r="C8792" t="s">
        <v>1019</v>
      </c>
      <c r="D8792" t="s">
        <v>5535</v>
      </c>
      <c r="E8792">
        <v>46.62</v>
      </c>
      <c r="F8792">
        <v>9</v>
      </c>
      <c r="G8792">
        <v>0</v>
      </c>
      <c r="H8792">
        <v>21.4452</v>
      </c>
      <c r="I8792" t="s">
        <v>44</v>
      </c>
      <c r="J8792" t="s">
        <v>73</v>
      </c>
      <c r="K8792" t="s">
        <v>5536</v>
      </c>
      <c r="L8792" t="s">
        <v>35</v>
      </c>
      <c r="M8792" t="s">
        <v>289</v>
      </c>
      <c r="N8792" t="s">
        <v>1296</v>
      </c>
      <c r="O8792">
        <f t="shared" si="137"/>
        <v>2015</v>
      </c>
    </row>
    <row r="8793" spans="1:15" x14ac:dyDescent="0.3">
      <c r="A8793" t="s">
        <v>9428</v>
      </c>
      <c r="B8793" s="7">
        <v>42812</v>
      </c>
      <c r="C8793" t="s">
        <v>4979</v>
      </c>
      <c r="D8793" t="s">
        <v>2273</v>
      </c>
      <c r="E8793">
        <v>537.54399999999998</v>
      </c>
      <c r="F8793">
        <v>7</v>
      </c>
      <c r="G8793">
        <v>0.2</v>
      </c>
      <c r="H8793">
        <v>47.0351</v>
      </c>
      <c r="I8793" t="s">
        <v>69</v>
      </c>
      <c r="J8793" t="s">
        <v>70</v>
      </c>
      <c r="K8793" t="s">
        <v>2274</v>
      </c>
      <c r="L8793" t="s">
        <v>99</v>
      </c>
      <c r="M8793" t="s">
        <v>100</v>
      </c>
      <c r="N8793" t="s">
        <v>171</v>
      </c>
      <c r="O8793">
        <f t="shared" si="137"/>
        <v>2017</v>
      </c>
    </row>
    <row r="8794" spans="1:15" x14ac:dyDescent="0.3">
      <c r="A8794" t="s">
        <v>9429</v>
      </c>
      <c r="B8794" s="7">
        <v>41992</v>
      </c>
      <c r="C8794" t="s">
        <v>1223</v>
      </c>
      <c r="D8794" t="s">
        <v>1959</v>
      </c>
      <c r="E8794">
        <v>14.62</v>
      </c>
      <c r="F8794">
        <v>2</v>
      </c>
      <c r="G8794">
        <v>0</v>
      </c>
      <c r="H8794">
        <v>6.8714000000000004</v>
      </c>
      <c r="I8794" t="s">
        <v>44</v>
      </c>
      <c r="J8794" t="s">
        <v>45</v>
      </c>
      <c r="K8794" t="s">
        <v>1960</v>
      </c>
      <c r="L8794" t="s">
        <v>47</v>
      </c>
      <c r="M8794" t="s">
        <v>48</v>
      </c>
      <c r="N8794" t="s">
        <v>49</v>
      </c>
      <c r="O8794">
        <f t="shared" si="137"/>
        <v>2014</v>
      </c>
    </row>
    <row r="8795" spans="1:15" x14ac:dyDescent="0.3">
      <c r="A8795" t="s">
        <v>9429</v>
      </c>
      <c r="B8795" s="7">
        <v>41992</v>
      </c>
      <c r="C8795" t="s">
        <v>1223</v>
      </c>
      <c r="D8795" t="s">
        <v>1661</v>
      </c>
      <c r="E8795">
        <v>22.55</v>
      </c>
      <c r="F8795">
        <v>5</v>
      </c>
      <c r="G8795">
        <v>0</v>
      </c>
      <c r="H8795">
        <v>8.7944999999999993</v>
      </c>
      <c r="I8795" t="s">
        <v>44</v>
      </c>
      <c r="J8795" t="s">
        <v>241</v>
      </c>
      <c r="K8795" t="s">
        <v>1662</v>
      </c>
      <c r="L8795" t="s">
        <v>47</v>
      </c>
      <c r="M8795" t="s">
        <v>48</v>
      </c>
      <c r="N8795" t="s">
        <v>49</v>
      </c>
      <c r="O8795">
        <f t="shared" si="137"/>
        <v>2014</v>
      </c>
    </row>
    <row r="8796" spans="1:15" x14ac:dyDescent="0.3">
      <c r="A8796" t="s">
        <v>9429</v>
      </c>
      <c r="B8796" s="7">
        <v>41992</v>
      </c>
      <c r="C8796" t="s">
        <v>1223</v>
      </c>
      <c r="D8796" t="s">
        <v>4633</v>
      </c>
      <c r="E8796">
        <v>583.79999999999995</v>
      </c>
      <c r="F8796">
        <v>5</v>
      </c>
      <c r="G8796">
        <v>0.2</v>
      </c>
      <c r="H8796">
        <v>72.974999999999994</v>
      </c>
      <c r="I8796" t="s">
        <v>69</v>
      </c>
      <c r="J8796" t="s">
        <v>70</v>
      </c>
      <c r="K8796" t="s">
        <v>4634</v>
      </c>
      <c r="L8796" t="s">
        <v>47</v>
      </c>
      <c r="M8796" t="s">
        <v>48</v>
      </c>
      <c r="N8796" t="s">
        <v>49</v>
      </c>
      <c r="O8796">
        <f t="shared" si="137"/>
        <v>2014</v>
      </c>
    </row>
    <row r="8797" spans="1:15" x14ac:dyDescent="0.3">
      <c r="A8797" t="s">
        <v>9429</v>
      </c>
      <c r="B8797" s="7">
        <v>41992</v>
      </c>
      <c r="C8797" t="s">
        <v>1223</v>
      </c>
      <c r="D8797" t="s">
        <v>2275</v>
      </c>
      <c r="E8797">
        <v>211.16800000000001</v>
      </c>
      <c r="F8797">
        <v>4</v>
      </c>
      <c r="G8797">
        <v>0.2</v>
      </c>
      <c r="H8797">
        <v>15.8376</v>
      </c>
      <c r="I8797" t="s">
        <v>69</v>
      </c>
      <c r="J8797" t="s">
        <v>70</v>
      </c>
      <c r="K8797" t="s">
        <v>2276</v>
      </c>
      <c r="L8797" t="s">
        <v>47</v>
      </c>
      <c r="M8797" t="s">
        <v>48</v>
      </c>
      <c r="N8797" t="s">
        <v>49</v>
      </c>
      <c r="O8797">
        <f t="shared" si="137"/>
        <v>2014</v>
      </c>
    </row>
    <row r="8798" spans="1:15" x14ac:dyDescent="0.3">
      <c r="A8798" t="s">
        <v>9430</v>
      </c>
      <c r="B8798" s="7">
        <v>42558</v>
      </c>
      <c r="C8798" t="s">
        <v>595</v>
      </c>
      <c r="D8798" t="s">
        <v>1677</v>
      </c>
      <c r="E8798">
        <v>12.96</v>
      </c>
      <c r="F8798">
        <v>2</v>
      </c>
      <c r="G8798">
        <v>0</v>
      </c>
      <c r="H8798">
        <v>6.2207999999999997</v>
      </c>
      <c r="I8798" t="s">
        <v>44</v>
      </c>
      <c r="J8798" t="s">
        <v>85</v>
      </c>
      <c r="K8798" t="s">
        <v>1678</v>
      </c>
      <c r="L8798" t="s">
        <v>47</v>
      </c>
      <c r="M8798" t="s">
        <v>114</v>
      </c>
      <c r="N8798" t="s">
        <v>142</v>
      </c>
      <c r="O8798">
        <f t="shared" si="137"/>
        <v>2016</v>
      </c>
    </row>
    <row r="8799" spans="1:15" x14ac:dyDescent="0.3">
      <c r="A8799" t="s">
        <v>9430</v>
      </c>
      <c r="B8799" s="7">
        <v>42558</v>
      </c>
      <c r="C8799" t="s">
        <v>595</v>
      </c>
      <c r="D8799" t="s">
        <v>4423</v>
      </c>
      <c r="E8799">
        <v>45.98</v>
      </c>
      <c r="F8799">
        <v>2</v>
      </c>
      <c r="G8799">
        <v>0</v>
      </c>
      <c r="H8799">
        <v>12.8744</v>
      </c>
      <c r="I8799" t="s">
        <v>44</v>
      </c>
      <c r="J8799" t="s">
        <v>66</v>
      </c>
      <c r="K8799" t="s">
        <v>4424</v>
      </c>
      <c r="L8799" t="s">
        <v>47</v>
      </c>
      <c r="M8799" t="s">
        <v>114</v>
      </c>
      <c r="N8799" t="s">
        <v>142</v>
      </c>
      <c r="O8799">
        <f t="shared" si="137"/>
        <v>2016</v>
      </c>
    </row>
    <row r="8800" spans="1:15" x14ac:dyDescent="0.3">
      <c r="A8800" t="s">
        <v>9431</v>
      </c>
      <c r="B8800" s="7">
        <v>42466</v>
      </c>
      <c r="C8800" t="s">
        <v>695</v>
      </c>
      <c r="D8800" t="s">
        <v>4990</v>
      </c>
      <c r="E8800">
        <v>1294.75</v>
      </c>
      <c r="F8800">
        <v>5</v>
      </c>
      <c r="G8800">
        <v>0</v>
      </c>
      <c r="H8800">
        <v>336.63499999999999</v>
      </c>
      <c r="I8800" t="s">
        <v>69</v>
      </c>
      <c r="J8800" t="s">
        <v>70</v>
      </c>
      <c r="K8800" t="s">
        <v>4991</v>
      </c>
      <c r="L8800" t="s">
        <v>137</v>
      </c>
      <c r="M8800" t="s">
        <v>4607</v>
      </c>
      <c r="N8800" t="s">
        <v>1956</v>
      </c>
      <c r="O8800">
        <f t="shared" si="137"/>
        <v>2016</v>
      </c>
    </row>
    <row r="8801" spans="1:15" x14ac:dyDescent="0.3">
      <c r="A8801" t="s">
        <v>9432</v>
      </c>
      <c r="B8801" s="7">
        <v>41767</v>
      </c>
      <c r="C8801" t="s">
        <v>3042</v>
      </c>
      <c r="D8801" t="s">
        <v>1076</v>
      </c>
      <c r="E8801">
        <v>1799.97</v>
      </c>
      <c r="F8801">
        <v>5</v>
      </c>
      <c r="G8801">
        <v>0.4</v>
      </c>
      <c r="H8801">
        <v>239.99600000000001</v>
      </c>
      <c r="I8801" t="s">
        <v>69</v>
      </c>
      <c r="J8801" t="s">
        <v>1077</v>
      </c>
      <c r="K8801" t="s">
        <v>1078</v>
      </c>
      <c r="L8801" t="s">
        <v>137</v>
      </c>
      <c r="M8801" t="s">
        <v>138</v>
      </c>
      <c r="N8801" t="s">
        <v>139</v>
      </c>
      <c r="O8801">
        <f t="shared" si="137"/>
        <v>2014</v>
      </c>
    </row>
    <row r="8802" spans="1:15" x14ac:dyDescent="0.3">
      <c r="A8802" t="s">
        <v>9433</v>
      </c>
      <c r="B8802" s="7">
        <v>43062</v>
      </c>
      <c r="C8802" t="s">
        <v>2125</v>
      </c>
      <c r="D8802" t="s">
        <v>4626</v>
      </c>
      <c r="E8802">
        <v>10.688000000000001</v>
      </c>
      <c r="F8802">
        <v>2</v>
      </c>
      <c r="G8802">
        <v>0.2</v>
      </c>
      <c r="H8802">
        <v>3.7408000000000001</v>
      </c>
      <c r="I8802" t="s">
        <v>44</v>
      </c>
      <c r="J8802" t="s">
        <v>85</v>
      </c>
      <c r="K8802" t="s">
        <v>4627</v>
      </c>
      <c r="L8802" t="s">
        <v>99</v>
      </c>
      <c r="M8802" t="s">
        <v>193</v>
      </c>
      <c r="N8802" t="s">
        <v>276</v>
      </c>
      <c r="O8802">
        <f t="shared" si="137"/>
        <v>2017</v>
      </c>
    </row>
    <row r="8803" spans="1:15" x14ac:dyDescent="0.3">
      <c r="A8803" t="s">
        <v>9434</v>
      </c>
      <c r="B8803" s="7">
        <v>42684</v>
      </c>
      <c r="C8803" t="s">
        <v>7123</v>
      </c>
      <c r="D8803" t="s">
        <v>7208</v>
      </c>
      <c r="E8803">
        <v>221.98</v>
      </c>
      <c r="F8803">
        <v>2</v>
      </c>
      <c r="G8803">
        <v>0</v>
      </c>
      <c r="H8803">
        <v>62.154400000000003</v>
      </c>
      <c r="I8803" t="s">
        <v>69</v>
      </c>
      <c r="J8803" t="s">
        <v>70</v>
      </c>
      <c r="K8803" t="s">
        <v>7209</v>
      </c>
      <c r="L8803" t="s">
        <v>99</v>
      </c>
      <c r="M8803" t="s">
        <v>576</v>
      </c>
      <c r="N8803" t="s">
        <v>4289</v>
      </c>
      <c r="O8803">
        <f t="shared" si="137"/>
        <v>2016</v>
      </c>
    </row>
    <row r="8804" spans="1:15" x14ac:dyDescent="0.3">
      <c r="A8804" t="s">
        <v>9434</v>
      </c>
      <c r="B8804" s="7">
        <v>42684</v>
      </c>
      <c r="C8804" t="s">
        <v>7123</v>
      </c>
      <c r="D8804" t="s">
        <v>3891</v>
      </c>
      <c r="E8804">
        <v>341.96</v>
      </c>
      <c r="F8804">
        <v>2</v>
      </c>
      <c r="G8804">
        <v>0</v>
      </c>
      <c r="H8804">
        <v>54.7136</v>
      </c>
      <c r="I8804" t="s">
        <v>32</v>
      </c>
      <c r="J8804" t="s">
        <v>33</v>
      </c>
      <c r="K8804" t="s">
        <v>3892</v>
      </c>
      <c r="L8804" t="s">
        <v>99</v>
      </c>
      <c r="M8804" t="s">
        <v>576</v>
      </c>
      <c r="N8804" t="s">
        <v>4289</v>
      </c>
      <c r="O8804">
        <f t="shared" si="137"/>
        <v>2016</v>
      </c>
    </row>
    <row r="8805" spans="1:15" x14ac:dyDescent="0.3">
      <c r="A8805" t="s">
        <v>9435</v>
      </c>
      <c r="B8805" s="7">
        <v>42004</v>
      </c>
      <c r="C8805" t="s">
        <v>5714</v>
      </c>
      <c r="D8805" t="s">
        <v>1940</v>
      </c>
      <c r="E8805">
        <v>34.770000000000003</v>
      </c>
      <c r="F8805">
        <v>3</v>
      </c>
      <c r="G8805">
        <v>0</v>
      </c>
      <c r="H8805">
        <v>11.4741</v>
      </c>
      <c r="I8805" t="s">
        <v>69</v>
      </c>
      <c r="J8805" t="s">
        <v>148</v>
      </c>
      <c r="K8805" t="s">
        <v>1941</v>
      </c>
      <c r="L8805" t="s">
        <v>137</v>
      </c>
      <c r="M8805" t="s">
        <v>243</v>
      </c>
      <c r="N8805" t="s">
        <v>244</v>
      </c>
      <c r="O8805">
        <f t="shared" si="137"/>
        <v>2014</v>
      </c>
    </row>
    <row r="8806" spans="1:15" x14ac:dyDescent="0.3">
      <c r="A8806" t="s">
        <v>9435</v>
      </c>
      <c r="B8806" s="7">
        <v>42004</v>
      </c>
      <c r="C8806" t="s">
        <v>5714</v>
      </c>
      <c r="D8806" t="s">
        <v>628</v>
      </c>
      <c r="E8806">
        <v>18.899999999999999</v>
      </c>
      <c r="F8806">
        <v>3</v>
      </c>
      <c r="G8806">
        <v>0</v>
      </c>
      <c r="H8806">
        <v>8.6940000000000008</v>
      </c>
      <c r="I8806" t="s">
        <v>44</v>
      </c>
      <c r="J8806" t="s">
        <v>45</v>
      </c>
      <c r="K8806" t="s">
        <v>629</v>
      </c>
      <c r="L8806" t="s">
        <v>137</v>
      </c>
      <c r="M8806" t="s">
        <v>243</v>
      </c>
      <c r="N8806" t="s">
        <v>244</v>
      </c>
      <c r="O8806">
        <f t="shared" si="137"/>
        <v>2014</v>
      </c>
    </row>
    <row r="8807" spans="1:15" x14ac:dyDescent="0.3">
      <c r="A8807" t="s">
        <v>9436</v>
      </c>
      <c r="B8807" s="7">
        <v>42966</v>
      </c>
      <c r="C8807" t="s">
        <v>1195</v>
      </c>
      <c r="D8807" t="s">
        <v>4096</v>
      </c>
      <c r="E8807">
        <v>102.72</v>
      </c>
      <c r="F8807">
        <v>3</v>
      </c>
      <c r="G8807">
        <v>0.2</v>
      </c>
      <c r="H8807">
        <v>37.235999999999997</v>
      </c>
      <c r="I8807" t="s">
        <v>44</v>
      </c>
      <c r="J8807" t="s">
        <v>73</v>
      </c>
      <c r="K8807" t="s">
        <v>4097</v>
      </c>
      <c r="L8807" t="s">
        <v>47</v>
      </c>
      <c r="M8807" t="s">
        <v>114</v>
      </c>
      <c r="N8807" t="s">
        <v>4534</v>
      </c>
      <c r="O8807">
        <f t="shared" si="137"/>
        <v>2017</v>
      </c>
    </row>
    <row r="8808" spans="1:15" x14ac:dyDescent="0.3">
      <c r="A8808" t="s">
        <v>9437</v>
      </c>
      <c r="B8808" s="7">
        <v>42625</v>
      </c>
      <c r="C8808" t="s">
        <v>4357</v>
      </c>
      <c r="D8808" t="s">
        <v>7019</v>
      </c>
      <c r="E8808">
        <v>40.479999999999997</v>
      </c>
      <c r="F8808">
        <v>2</v>
      </c>
      <c r="G8808">
        <v>0</v>
      </c>
      <c r="H8808">
        <v>14.572800000000001</v>
      </c>
      <c r="I8808" t="s">
        <v>32</v>
      </c>
      <c r="J8808" t="s">
        <v>63</v>
      </c>
      <c r="K8808" t="s">
        <v>7020</v>
      </c>
      <c r="L8808" t="s">
        <v>137</v>
      </c>
      <c r="M8808" t="s">
        <v>243</v>
      </c>
      <c r="N8808" t="s">
        <v>7714</v>
      </c>
      <c r="O8808">
        <f t="shared" si="137"/>
        <v>2016</v>
      </c>
    </row>
    <row r="8809" spans="1:15" x14ac:dyDescent="0.3">
      <c r="A8809" t="s">
        <v>9438</v>
      </c>
      <c r="B8809" s="7">
        <v>43034</v>
      </c>
      <c r="C8809" t="s">
        <v>3251</v>
      </c>
      <c r="D8809" t="s">
        <v>2766</v>
      </c>
      <c r="E8809">
        <v>33.281999999999996</v>
      </c>
      <c r="F8809">
        <v>3</v>
      </c>
      <c r="G8809">
        <v>0.7</v>
      </c>
      <c r="H8809">
        <v>-27.734999999999999</v>
      </c>
      <c r="I8809" t="s">
        <v>44</v>
      </c>
      <c r="J8809" t="s">
        <v>73</v>
      </c>
      <c r="K8809" t="s">
        <v>2767</v>
      </c>
      <c r="L8809" t="s">
        <v>137</v>
      </c>
      <c r="M8809" t="s">
        <v>138</v>
      </c>
      <c r="N8809" t="s">
        <v>139</v>
      </c>
      <c r="O8809">
        <f t="shared" si="137"/>
        <v>2017</v>
      </c>
    </row>
    <row r="8810" spans="1:15" x14ac:dyDescent="0.3">
      <c r="A8810" t="s">
        <v>9438</v>
      </c>
      <c r="B8810" s="7">
        <v>43034</v>
      </c>
      <c r="C8810" t="s">
        <v>3251</v>
      </c>
      <c r="D8810" t="s">
        <v>4476</v>
      </c>
      <c r="E8810">
        <v>118.65</v>
      </c>
      <c r="F8810">
        <v>5</v>
      </c>
      <c r="G8810">
        <v>0.4</v>
      </c>
      <c r="H8810">
        <v>19.774999999999999</v>
      </c>
      <c r="I8810" t="s">
        <v>69</v>
      </c>
      <c r="J8810" t="s">
        <v>70</v>
      </c>
      <c r="K8810" t="s">
        <v>4477</v>
      </c>
      <c r="L8810" t="s">
        <v>137</v>
      </c>
      <c r="M8810" t="s">
        <v>138</v>
      </c>
      <c r="N8810" t="s">
        <v>139</v>
      </c>
      <c r="O8810">
        <f t="shared" si="137"/>
        <v>2017</v>
      </c>
    </row>
    <row r="8811" spans="1:15" x14ac:dyDescent="0.3">
      <c r="A8811" t="s">
        <v>9438</v>
      </c>
      <c r="B8811" s="7">
        <v>43034</v>
      </c>
      <c r="C8811" t="s">
        <v>3251</v>
      </c>
      <c r="D8811" t="s">
        <v>3196</v>
      </c>
      <c r="E8811">
        <v>14.76</v>
      </c>
      <c r="F8811">
        <v>5</v>
      </c>
      <c r="G8811">
        <v>0.2</v>
      </c>
      <c r="H8811">
        <v>4.9814999999999996</v>
      </c>
      <c r="I8811" t="s">
        <v>44</v>
      </c>
      <c r="J8811" t="s">
        <v>45</v>
      </c>
      <c r="K8811" t="s">
        <v>3197</v>
      </c>
      <c r="L8811" t="s">
        <v>137</v>
      </c>
      <c r="M8811" t="s">
        <v>138</v>
      </c>
      <c r="N8811" t="s">
        <v>139</v>
      </c>
      <c r="O8811">
        <f t="shared" si="137"/>
        <v>2017</v>
      </c>
    </row>
    <row r="8812" spans="1:15" x14ac:dyDescent="0.3">
      <c r="A8812" t="s">
        <v>9439</v>
      </c>
      <c r="B8812" s="7">
        <v>42885</v>
      </c>
      <c r="C8812" t="s">
        <v>3103</v>
      </c>
      <c r="D8812" t="s">
        <v>3258</v>
      </c>
      <c r="E8812">
        <v>37.520000000000003</v>
      </c>
      <c r="F8812">
        <v>4</v>
      </c>
      <c r="G8812">
        <v>0</v>
      </c>
      <c r="H8812">
        <v>18.009599999999999</v>
      </c>
      <c r="I8812" t="s">
        <v>44</v>
      </c>
      <c r="J8812" t="s">
        <v>85</v>
      </c>
      <c r="K8812" t="s">
        <v>3259</v>
      </c>
      <c r="L8812" t="s">
        <v>47</v>
      </c>
      <c r="M8812" t="s">
        <v>48</v>
      </c>
      <c r="N8812" t="s">
        <v>49</v>
      </c>
      <c r="O8812">
        <f t="shared" si="137"/>
        <v>2017</v>
      </c>
    </row>
    <row r="8813" spans="1:15" x14ac:dyDescent="0.3">
      <c r="A8813" t="s">
        <v>9440</v>
      </c>
      <c r="B8813" s="7">
        <v>42437</v>
      </c>
      <c r="C8813" t="s">
        <v>558</v>
      </c>
      <c r="D8813" t="s">
        <v>4034</v>
      </c>
      <c r="E8813">
        <v>207.14400000000001</v>
      </c>
      <c r="F8813">
        <v>3</v>
      </c>
      <c r="G8813">
        <v>0.1</v>
      </c>
      <c r="H8813">
        <v>48.333599999999997</v>
      </c>
      <c r="I8813" t="s">
        <v>44</v>
      </c>
      <c r="J8813" t="s">
        <v>76</v>
      </c>
      <c r="K8813" t="s">
        <v>4035</v>
      </c>
      <c r="L8813" t="s">
        <v>99</v>
      </c>
      <c r="M8813" t="s">
        <v>216</v>
      </c>
      <c r="N8813" t="s">
        <v>298</v>
      </c>
      <c r="O8813">
        <f t="shared" si="137"/>
        <v>2016</v>
      </c>
    </row>
    <row r="8814" spans="1:15" x14ac:dyDescent="0.3">
      <c r="A8814" t="s">
        <v>9440</v>
      </c>
      <c r="B8814" s="7">
        <v>42437</v>
      </c>
      <c r="C8814" t="s">
        <v>558</v>
      </c>
      <c r="D8814" t="s">
        <v>6433</v>
      </c>
      <c r="E8814">
        <v>13.9</v>
      </c>
      <c r="F8814">
        <v>5</v>
      </c>
      <c r="G8814">
        <v>0</v>
      </c>
      <c r="H8814">
        <v>3.7530000000000001</v>
      </c>
      <c r="I8814" t="s">
        <v>44</v>
      </c>
      <c r="J8814" t="s">
        <v>66</v>
      </c>
      <c r="K8814" t="s">
        <v>3719</v>
      </c>
      <c r="L8814" t="s">
        <v>99</v>
      </c>
      <c r="M8814" t="s">
        <v>216</v>
      </c>
      <c r="N8814" t="s">
        <v>298</v>
      </c>
      <c r="O8814">
        <f t="shared" si="137"/>
        <v>2016</v>
      </c>
    </row>
    <row r="8815" spans="1:15" x14ac:dyDescent="0.3">
      <c r="A8815" t="s">
        <v>9441</v>
      </c>
      <c r="B8815" s="7">
        <v>42211</v>
      </c>
      <c r="C8815" t="s">
        <v>2316</v>
      </c>
      <c r="D8815" t="s">
        <v>2181</v>
      </c>
      <c r="E8815">
        <v>266.35199999999998</v>
      </c>
      <c r="F8815">
        <v>3</v>
      </c>
      <c r="G8815">
        <v>0.2</v>
      </c>
      <c r="H8815">
        <v>13.317600000000001</v>
      </c>
      <c r="I8815" t="s">
        <v>32</v>
      </c>
      <c r="J8815" t="s">
        <v>39</v>
      </c>
      <c r="K8815" t="s">
        <v>2182</v>
      </c>
      <c r="L8815" t="s">
        <v>47</v>
      </c>
      <c r="M8815" t="s">
        <v>281</v>
      </c>
      <c r="N8815" t="s">
        <v>3470</v>
      </c>
      <c r="O8815">
        <f t="shared" si="137"/>
        <v>2015</v>
      </c>
    </row>
    <row r="8816" spans="1:15" x14ac:dyDescent="0.3">
      <c r="A8816" t="s">
        <v>9442</v>
      </c>
      <c r="B8816" s="7">
        <v>42331</v>
      </c>
      <c r="C8816" t="s">
        <v>4877</v>
      </c>
      <c r="D8816" t="s">
        <v>1217</v>
      </c>
      <c r="E8816">
        <v>307.98</v>
      </c>
      <c r="F8816">
        <v>2</v>
      </c>
      <c r="G8816">
        <v>0</v>
      </c>
      <c r="H8816">
        <v>89.3142</v>
      </c>
      <c r="I8816" t="s">
        <v>69</v>
      </c>
      <c r="J8816" t="s">
        <v>70</v>
      </c>
      <c r="K8816" t="s">
        <v>1218</v>
      </c>
      <c r="L8816" t="s">
        <v>137</v>
      </c>
      <c r="M8816" t="s">
        <v>222</v>
      </c>
      <c r="N8816" t="s">
        <v>466</v>
      </c>
      <c r="O8816">
        <f t="shared" si="137"/>
        <v>2015</v>
      </c>
    </row>
    <row r="8817" spans="1:15" x14ac:dyDescent="0.3">
      <c r="A8817" t="s">
        <v>9442</v>
      </c>
      <c r="B8817" s="7">
        <v>42331</v>
      </c>
      <c r="C8817" t="s">
        <v>4877</v>
      </c>
      <c r="D8817" t="s">
        <v>9443</v>
      </c>
      <c r="E8817">
        <v>44.1</v>
      </c>
      <c r="F8817">
        <v>6</v>
      </c>
      <c r="G8817">
        <v>0</v>
      </c>
      <c r="H8817">
        <v>20.727</v>
      </c>
      <c r="I8817" t="s">
        <v>44</v>
      </c>
      <c r="J8817" t="s">
        <v>85</v>
      </c>
      <c r="K8817" t="s">
        <v>9444</v>
      </c>
      <c r="L8817" t="s">
        <v>137</v>
      </c>
      <c r="M8817" t="s">
        <v>222</v>
      </c>
      <c r="N8817" t="s">
        <v>466</v>
      </c>
      <c r="O8817">
        <f t="shared" si="137"/>
        <v>2015</v>
      </c>
    </row>
    <row r="8818" spans="1:15" x14ac:dyDescent="0.3">
      <c r="A8818" t="s">
        <v>9442</v>
      </c>
      <c r="B8818" s="7">
        <v>42331</v>
      </c>
      <c r="C8818" t="s">
        <v>4877</v>
      </c>
      <c r="D8818" t="s">
        <v>641</v>
      </c>
      <c r="E8818">
        <v>13.12</v>
      </c>
      <c r="F8818">
        <v>4</v>
      </c>
      <c r="G8818">
        <v>0</v>
      </c>
      <c r="H8818">
        <v>5.6416000000000004</v>
      </c>
      <c r="I8818" t="s">
        <v>44</v>
      </c>
      <c r="J8818" t="s">
        <v>66</v>
      </c>
      <c r="K8818" t="s">
        <v>642</v>
      </c>
      <c r="L8818" t="s">
        <v>137</v>
      </c>
      <c r="M8818" t="s">
        <v>222</v>
      </c>
      <c r="N8818" t="s">
        <v>466</v>
      </c>
      <c r="O8818">
        <f t="shared" si="137"/>
        <v>2015</v>
      </c>
    </row>
    <row r="8819" spans="1:15" x14ac:dyDescent="0.3">
      <c r="A8819" t="s">
        <v>9442</v>
      </c>
      <c r="B8819" s="7">
        <v>42331</v>
      </c>
      <c r="C8819" t="s">
        <v>4877</v>
      </c>
      <c r="D8819" t="s">
        <v>5421</v>
      </c>
      <c r="E8819">
        <v>16.559999999999999</v>
      </c>
      <c r="F8819">
        <v>2</v>
      </c>
      <c r="G8819">
        <v>0</v>
      </c>
      <c r="H8819">
        <v>7.7831999999999999</v>
      </c>
      <c r="I8819" t="s">
        <v>44</v>
      </c>
      <c r="J8819" t="s">
        <v>159</v>
      </c>
      <c r="K8819" t="s">
        <v>591</v>
      </c>
      <c r="L8819" t="s">
        <v>137</v>
      </c>
      <c r="M8819" t="s">
        <v>222</v>
      </c>
      <c r="N8819" t="s">
        <v>466</v>
      </c>
      <c r="O8819">
        <f t="shared" si="137"/>
        <v>2015</v>
      </c>
    </row>
    <row r="8820" spans="1:15" x14ac:dyDescent="0.3">
      <c r="A8820" t="s">
        <v>9442</v>
      </c>
      <c r="B8820" s="7">
        <v>42331</v>
      </c>
      <c r="C8820" t="s">
        <v>4877</v>
      </c>
      <c r="D8820" t="s">
        <v>1677</v>
      </c>
      <c r="E8820">
        <v>38.880000000000003</v>
      </c>
      <c r="F8820">
        <v>6</v>
      </c>
      <c r="G8820">
        <v>0</v>
      </c>
      <c r="H8820">
        <v>18.662400000000002</v>
      </c>
      <c r="I8820" t="s">
        <v>44</v>
      </c>
      <c r="J8820" t="s">
        <v>85</v>
      </c>
      <c r="K8820" t="s">
        <v>1678</v>
      </c>
      <c r="L8820" t="s">
        <v>137</v>
      </c>
      <c r="M8820" t="s">
        <v>222</v>
      </c>
      <c r="N8820" t="s">
        <v>466</v>
      </c>
      <c r="O8820">
        <f t="shared" si="137"/>
        <v>2015</v>
      </c>
    </row>
    <row r="8821" spans="1:15" x14ac:dyDescent="0.3">
      <c r="A8821" t="s">
        <v>9445</v>
      </c>
      <c r="B8821" s="7">
        <v>42336</v>
      </c>
      <c r="C8821" t="s">
        <v>3221</v>
      </c>
      <c r="D8821" t="s">
        <v>2250</v>
      </c>
      <c r="E8821">
        <v>335.52</v>
      </c>
      <c r="F8821">
        <v>4</v>
      </c>
      <c r="G8821">
        <v>0.2</v>
      </c>
      <c r="H8821">
        <v>117.432</v>
      </c>
      <c r="I8821" t="s">
        <v>44</v>
      </c>
      <c r="J8821" t="s">
        <v>85</v>
      </c>
      <c r="K8821" t="s">
        <v>2251</v>
      </c>
      <c r="L8821" t="s">
        <v>99</v>
      </c>
      <c r="M8821" t="s">
        <v>100</v>
      </c>
      <c r="N8821" t="s">
        <v>1097</v>
      </c>
      <c r="O8821">
        <f t="shared" si="137"/>
        <v>2015</v>
      </c>
    </row>
    <row r="8822" spans="1:15" x14ac:dyDescent="0.3">
      <c r="A8822" t="s">
        <v>9446</v>
      </c>
      <c r="B8822" s="7">
        <v>43042</v>
      </c>
      <c r="C8822" t="s">
        <v>454</v>
      </c>
      <c r="D8822" t="s">
        <v>1559</v>
      </c>
      <c r="E8822">
        <v>959.98400000000004</v>
      </c>
      <c r="F8822">
        <v>2</v>
      </c>
      <c r="G8822">
        <v>0.2</v>
      </c>
      <c r="H8822">
        <v>311.9948</v>
      </c>
      <c r="I8822" t="s">
        <v>69</v>
      </c>
      <c r="J8822" t="s">
        <v>1077</v>
      </c>
      <c r="K8822" t="s">
        <v>1560</v>
      </c>
      <c r="L8822" t="s">
        <v>35</v>
      </c>
      <c r="M8822" t="s">
        <v>55</v>
      </c>
      <c r="N8822" t="s">
        <v>5372</v>
      </c>
      <c r="O8822">
        <f t="shared" si="137"/>
        <v>2017</v>
      </c>
    </row>
    <row r="8823" spans="1:15" x14ac:dyDescent="0.3">
      <c r="A8823" t="s">
        <v>9446</v>
      </c>
      <c r="B8823" s="7">
        <v>43042</v>
      </c>
      <c r="C8823" t="s">
        <v>454</v>
      </c>
      <c r="D8823" t="s">
        <v>4619</v>
      </c>
      <c r="E8823">
        <v>4.0860000000000003</v>
      </c>
      <c r="F8823">
        <v>2</v>
      </c>
      <c r="G8823">
        <v>0.7</v>
      </c>
      <c r="H8823">
        <v>-2.9964</v>
      </c>
      <c r="I8823" t="s">
        <v>44</v>
      </c>
      <c r="J8823" t="s">
        <v>73</v>
      </c>
      <c r="K8823" t="s">
        <v>4620</v>
      </c>
      <c r="L8823" t="s">
        <v>35</v>
      </c>
      <c r="M8823" t="s">
        <v>55</v>
      </c>
      <c r="N8823" t="s">
        <v>5372</v>
      </c>
      <c r="O8823">
        <f t="shared" si="137"/>
        <v>2017</v>
      </c>
    </row>
    <row r="8824" spans="1:15" x14ac:dyDescent="0.3">
      <c r="A8824" t="s">
        <v>9446</v>
      </c>
      <c r="B8824" s="7">
        <v>43042</v>
      </c>
      <c r="C8824" t="s">
        <v>454</v>
      </c>
      <c r="D8824" t="s">
        <v>7567</v>
      </c>
      <c r="E8824">
        <v>55.984000000000002</v>
      </c>
      <c r="F8824">
        <v>2</v>
      </c>
      <c r="G8824">
        <v>0.2</v>
      </c>
      <c r="H8824">
        <v>4.1988000000000003</v>
      </c>
      <c r="I8824" t="s">
        <v>44</v>
      </c>
      <c r="J8824" t="s">
        <v>66</v>
      </c>
      <c r="K8824" t="s">
        <v>7568</v>
      </c>
      <c r="L8824" t="s">
        <v>35</v>
      </c>
      <c r="M8824" t="s">
        <v>55</v>
      </c>
      <c r="N8824" t="s">
        <v>5372</v>
      </c>
      <c r="O8824">
        <f t="shared" si="137"/>
        <v>2017</v>
      </c>
    </row>
    <row r="8825" spans="1:15" x14ac:dyDescent="0.3">
      <c r="A8825" t="s">
        <v>9446</v>
      </c>
      <c r="B8825" s="7">
        <v>43042</v>
      </c>
      <c r="C8825" t="s">
        <v>454</v>
      </c>
      <c r="D8825" t="s">
        <v>2442</v>
      </c>
      <c r="E8825">
        <v>10.688000000000001</v>
      </c>
      <c r="F8825">
        <v>2</v>
      </c>
      <c r="G8825">
        <v>0.2</v>
      </c>
      <c r="H8825">
        <v>3.7408000000000001</v>
      </c>
      <c r="I8825" t="s">
        <v>44</v>
      </c>
      <c r="J8825" t="s">
        <v>85</v>
      </c>
      <c r="K8825" t="s">
        <v>2443</v>
      </c>
      <c r="L8825" t="s">
        <v>35</v>
      </c>
      <c r="M8825" t="s">
        <v>55</v>
      </c>
      <c r="N8825" t="s">
        <v>5372</v>
      </c>
      <c r="O8825">
        <f t="shared" si="137"/>
        <v>2017</v>
      </c>
    </row>
    <row r="8826" spans="1:15" x14ac:dyDescent="0.3">
      <c r="A8826" t="s">
        <v>9447</v>
      </c>
      <c r="B8826" s="7">
        <v>42815</v>
      </c>
      <c r="C8826" t="s">
        <v>248</v>
      </c>
      <c r="D8826" t="s">
        <v>1497</v>
      </c>
      <c r="E8826">
        <v>8.8559999999999999</v>
      </c>
      <c r="F8826">
        <v>3</v>
      </c>
      <c r="G8826">
        <v>0.2</v>
      </c>
      <c r="H8826">
        <v>2.8782000000000001</v>
      </c>
      <c r="I8826" t="s">
        <v>44</v>
      </c>
      <c r="J8826" t="s">
        <v>159</v>
      </c>
      <c r="K8826" t="s">
        <v>1498</v>
      </c>
      <c r="L8826" t="s">
        <v>137</v>
      </c>
      <c r="M8826" t="s">
        <v>138</v>
      </c>
      <c r="N8826" t="s">
        <v>4216</v>
      </c>
      <c r="O8826">
        <f t="shared" si="137"/>
        <v>2017</v>
      </c>
    </row>
    <row r="8827" spans="1:15" x14ac:dyDescent="0.3">
      <c r="A8827" t="s">
        <v>9448</v>
      </c>
      <c r="B8827" s="7">
        <v>42357</v>
      </c>
      <c r="C8827" t="s">
        <v>1159</v>
      </c>
      <c r="D8827" t="s">
        <v>4202</v>
      </c>
      <c r="E8827">
        <v>6.9119999999999999</v>
      </c>
      <c r="F8827">
        <v>3</v>
      </c>
      <c r="G8827">
        <v>0.2</v>
      </c>
      <c r="H8827">
        <v>2.5055999999999998</v>
      </c>
      <c r="I8827" t="s">
        <v>44</v>
      </c>
      <c r="J8827" t="s">
        <v>45</v>
      </c>
      <c r="K8827" t="s">
        <v>4203</v>
      </c>
      <c r="L8827" t="s">
        <v>137</v>
      </c>
      <c r="M8827" t="s">
        <v>138</v>
      </c>
      <c r="N8827" t="s">
        <v>139</v>
      </c>
      <c r="O8827">
        <f t="shared" si="137"/>
        <v>2015</v>
      </c>
    </row>
    <row r="8828" spans="1:15" x14ac:dyDescent="0.3">
      <c r="A8828" t="s">
        <v>9449</v>
      </c>
      <c r="B8828" s="7">
        <v>41731</v>
      </c>
      <c r="C8828" t="s">
        <v>5971</v>
      </c>
      <c r="D8828" t="s">
        <v>1648</v>
      </c>
      <c r="E8828">
        <v>26.72</v>
      </c>
      <c r="F8828">
        <v>5</v>
      </c>
      <c r="G8828">
        <v>0.2</v>
      </c>
      <c r="H8828">
        <v>9.3520000000000003</v>
      </c>
      <c r="I8828" t="s">
        <v>44</v>
      </c>
      <c r="J8828" t="s">
        <v>85</v>
      </c>
      <c r="K8828" t="s">
        <v>1649</v>
      </c>
      <c r="L8828" t="s">
        <v>99</v>
      </c>
      <c r="M8828" t="s">
        <v>100</v>
      </c>
      <c r="N8828" t="s">
        <v>171</v>
      </c>
      <c r="O8828">
        <f t="shared" si="137"/>
        <v>2014</v>
      </c>
    </row>
    <row r="8829" spans="1:15" x14ac:dyDescent="0.3">
      <c r="A8829" t="s">
        <v>9449</v>
      </c>
      <c r="B8829" s="7">
        <v>41731</v>
      </c>
      <c r="C8829" t="s">
        <v>5971</v>
      </c>
      <c r="D8829" t="s">
        <v>7892</v>
      </c>
      <c r="E8829">
        <v>33.488</v>
      </c>
      <c r="F8829">
        <v>7</v>
      </c>
      <c r="G8829">
        <v>0.2</v>
      </c>
      <c r="H8829">
        <v>10.465</v>
      </c>
      <c r="I8829" t="s">
        <v>44</v>
      </c>
      <c r="J8829" t="s">
        <v>85</v>
      </c>
      <c r="K8829" t="s">
        <v>7893</v>
      </c>
      <c r="L8829" t="s">
        <v>99</v>
      </c>
      <c r="M8829" t="s">
        <v>100</v>
      </c>
      <c r="N8829" t="s">
        <v>171</v>
      </c>
      <c r="O8829">
        <f t="shared" si="137"/>
        <v>2014</v>
      </c>
    </row>
    <row r="8830" spans="1:15" x14ac:dyDescent="0.3">
      <c r="A8830" t="s">
        <v>9450</v>
      </c>
      <c r="B8830" s="7">
        <v>42160</v>
      </c>
      <c r="C8830" t="s">
        <v>1355</v>
      </c>
      <c r="D8830" t="s">
        <v>4089</v>
      </c>
      <c r="E8830">
        <v>10.56</v>
      </c>
      <c r="F8830">
        <v>2</v>
      </c>
      <c r="G8830">
        <v>0</v>
      </c>
      <c r="H8830">
        <v>4.7519999999999998</v>
      </c>
      <c r="I8830" t="s">
        <v>44</v>
      </c>
      <c r="J8830" t="s">
        <v>85</v>
      </c>
      <c r="K8830" t="s">
        <v>4090</v>
      </c>
      <c r="L8830" t="s">
        <v>99</v>
      </c>
      <c r="M8830" t="s">
        <v>531</v>
      </c>
      <c r="N8830" t="s">
        <v>8499</v>
      </c>
      <c r="O8830">
        <f t="shared" si="137"/>
        <v>2015</v>
      </c>
    </row>
    <row r="8831" spans="1:15" x14ac:dyDescent="0.3">
      <c r="A8831" t="s">
        <v>9451</v>
      </c>
      <c r="B8831" s="7">
        <v>41918</v>
      </c>
      <c r="C8831" t="s">
        <v>8191</v>
      </c>
      <c r="D8831" t="s">
        <v>6740</v>
      </c>
      <c r="E8831">
        <v>386.34</v>
      </c>
      <c r="F8831">
        <v>2</v>
      </c>
      <c r="G8831">
        <v>0</v>
      </c>
      <c r="H8831">
        <v>54.087600000000002</v>
      </c>
      <c r="I8831" t="s">
        <v>44</v>
      </c>
      <c r="J8831" t="s">
        <v>58</v>
      </c>
      <c r="K8831" t="s">
        <v>6741</v>
      </c>
      <c r="L8831" t="s">
        <v>99</v>
      </c>
      <c r="M8831" t="s">
        <v>230</v>
      </c>
      <c r="N8831" t="s">
        <v>3851</v>
      </c>
      <c r="O8831">
        <f t="shared" si="137"/>
        <v>2014</v>
      </c>
    </row>
    <row r="8832" spans="1:15" x14ac:dyDescent="0.3">
      <c r="A8832" t="s">
        <v>9452</v>
      </c>
      <c r="B8832" s="7">
        <v>42603</v>
      </c>
      <c r="C8832" t="s">
        <v>2509</v>
      </c>
      <c r="D8832" t="s">
        <v>2784</v>
      </c>
      <c r="E8832">
        <v>33.44</v>
      </c>
      <c r="F8832">
        <v>10</v>
      </c>
      <c r="G8832">
        <v>0.2</v>
      </c>
      <c r="H8832">
        <v>11.704000000000001</v>
      </c>
      <c r="I8832" t="s">
        <v>44</v>
      </c>
      <c r="J8832" t="s">
        <v>73</v>
      </c>
      <c r="K8832" t="s">
        <v>2785</v>
      </c>
      <c r="L8832" t="s">
        <v>47</v>
      </c>
      <c r="M8832" t="s">
        <v>93</v>
      </c>
      <c r="N8832" t="s">
        <v>94</v>
      </c>
      <c r="O8832">
        <f t="shared" si="137"/>
        <v>2016</v>
      </c>
    </row>
    <row r="8833" spans="1:15" x14ac:dyDescent="0.3">
      <c r="A8833" t="s">
        <v>9453</v>
      </c>
      <c r="B8833" s="7">
        <v>42323</v>
      </c>
      <c r="C8833" t="s">
        <v>6250</v>
      </c>
      <c r="D8833" t="s">
        <v>1922</v>
      </c>
      <c r="E8833">
        <v>39.96</v>
      </c>
      <c r="F8833">
        <v>2</v>
      </c>
      <c r="G8833">
        <v>0</v>
      </c>
      <c r="H8833">
        <v>14.3856</v>
      </c>
      <c r="I8833" t="s">
        <v>32</v>
      </c>
      <c r="J8833" t="s">
        <v>63</v>
      </c>
      <c r="K8833" t="s">
        <v>1923</v>
      </c>
      <c r="L8833" t="s">
        <v>35</v>
      </c>
      <c r="M8833" t="s">
        <v>289</v>
      </c>
      <c r="N8833" t="s">
        <v>2929</v>
      </c>
      <c r="O8833">
        <f t="shared" si="137"/>
        <v>2015</v>
      </c>
    </row>
    <row r="8834" spans="1:15" x14ac:dyDescent="0.3">
      <c r="A8834" t="s">
        <v>9454</v>
      </c>
      <c r="B8834" s="7">
        <v>42177</v>
      </c>
      <c r="C8834" t="s">
        <v>3829</v>
      </c>
      <c r="D8834" t="s">
        <v>2367</v>
      </c>
      <c r="E8834">
        <v>1217.568</v>
      </c>
      <c r="F8834">
        <v>2</v>
      </c>
      <c r="G8834">
        <v>0.2</v>
      </c>
      <c r="H8834">
        <v>456.58800000000002</v>
      </c>
      <c r="I8834" t="s">
        <v>44</v>
      </c>
      <c r="J8834" t="s">
        <v>73</v>
      </c>
      <c r="K8834" t="s">
        <v>2368</v>
      </c>
      <c r="L8834" t="s">
        <v>137</v>
      </c>
      <c r="M8834" t="s">
        <v>243</v>
      </c>
      <c r="N8834" t="s">
        <v>352</v>
      </c>
      <c r="O8834">
        <f t="shared" ref="O8834:O8897" si="138">YEAR(B8834)</f>
        <v>2015</v>
      </c>
    </row>
    <row r="8835" spans="1:15" x14ac:dyDescent="0.3">
      <c r="A8835" t="s">
        <v>9455</v>
      </c>
      <c r="B8835" s="7">
        <v>43002</v>
      </c>
      <c r="C8835" t="s">
        <v>4515</v>
      </c>
      <c r="D8835" t="s">
        <v>3533</v>
      </c>
      <c r="E8835">
        <v>15.51</v>
      </c>
      <c r="F8835">
        <v>1</v>
      </c>
      <c r="G8835">
        <v>0</v>
      </c>
      <c r="H8835">
        <v>3.8774999999999999</v>
      </c>
      <c r="I8835" t="s">
        <v>44</v>
      </c>
      <c r="J8835" t="s">
        <v>58</v>
      </c>
      <c r="K8835" t="s">
        <v>3534</v>
      </c>
      <c r="L8835" t="s">
        <v>35</v>
      </c>
      <c r="M8835" t="s">
        <v>1129</v>
      </c>
      <c r="N8835" t="s">
        <v>6726</v>
      </c>
      <c r="O8835">
        <f t="shared" si="138"/>
        <v>2017</v>
      </c>
    </row>
    <row r="8836" spans="1:15" x14ac:dyDescent="0.3">
      <c r="A8836" t="s">
        <v>9455</v>
      </c>
      <c r="B8836" s="7">
        <v>43002</v>
      </c>
      <c r="C8836" t="s">
        <v>4515</v>
      </c>
      <c r="D8836" t="s">
        <v>5778</v>
      </c>
      <c r="E8836">
        <v>89.9</v>
      </c>
      <c r="F8836">
        <v>2</v>
      </c>
      <c r="G8836">
        <v>0</v>
      </c>
      <c r="H8836">
        <v>25.172000000000001</v>
      </c>
      <c r="I8836" t="s">
        <v>69</v>
      </c>
      <c r="J8836" t="s">
        <v>70</v>
      </c>
      <c r="K8836" t="s">
        <v>5779</v>
      </c>
      <c r="L8836" t="s">
        <v>35</v>
      </c>
      <c r="M8836" t="s">
        <v>1129</v>
      </c>
      <c r="N8836" t="s">
        <v>6726</v>
      </c>
      <c r="O8836">
        <f t="shared" si="138"/>
        <v>2017</v>
      </c>
    </row>
    <row r="8837" spans="1:15" x14ac:dyDescent="0.3">
      <c r="A8837" t="s">
        <v>9455</v>
      </c>
      <c r="B8837" s="7">
        <v>43002</v>
      </c>
      <c r="C8837" t="s">
        <v>4515</v>
      </c>
      <c r="D8837" t="s">
        <v>7462</v>
      </c>
      <c r="E8837">
        <v>14.28</v>
      </c>
      <c r="F8837">
        <v>4</v>
      </c>
      <c r="G8837">
        <v>0</v>
      </c>
      <c r="H8837">
        <v>3.7128000000000001</v>
      </c>
      <c r="I8837" t="s">
        <v>44</v>
      </c>
      <c r="J8837" t="s">
        <v>66</v>
      </c>
      <c r="K8837" t="s">
        <v>7463</v>
      </c>
      <c r="L8837" t="s">
        <v>35</v>
      </c>
      <c r="M8837" t="s">
        <v>1129</v>
      </c>
      <c r="N8837" t="s">
        <v>6726</v>
      </c>
      <c r="O8837">
        <f t="shared" si="138"/>
        <v>2017</v>
      </c>
    </row>
    <row r="8838" spans="1:15" x14ac:dyDescent="0.3">
      <c r="A8838" t="s">
        <v>9455</v>
      </c>
      <c r="B8838" s="7">
        <v>43002</v>
      </c>
      <c r="C8838" t="s">
        <v>4515</v>
      </c>
      <c r="D8838" t="s">
        <v>2593</v>
      </c>
      <c r="E8838">
        <v>12.72</v>
      </c>
      <c r="F8838">
        <v>3</v>
      </c>
      <c r="G8838">
        <v>0</v>
      </c>
      <c r="H8838">
        <v>4.9607999999999999</v>
      </c>
      <c r="I8838" t="s">
        <v>44</v>
      </c>
      <c r="J8838" t="s">
        <v>66</v>
      </c>
      <c r="K8838" t="s">
        <v>2594</v>
      </c>
      <c r="L8838" t="s">
        <v>35</v>
      </c>
      <c r="M8838" t="s">
        <v>1129</v>
      </c>
      <c r="N8838" t="s">
        <v>6726</v>
      </c>
      <c r="O8838">
        <f t="shared" si="138"/>
        <v>2017</v>
      </c>
    </row>
    <row r="8839" spans="1:15" x14ac:dyDescent="0.3">
      <c r="A8839" t="s">
        <v>9455</v>
      </c>
      <c r="B8839" s="7">
        <v>43002</v>
      </c>
      <c r="C8839" t="s">
        <v>4515</v>
      </c>
      <c r="D8839" t="s">
        <v>1274</v>
      </c>
      <c r="E8839">
        <v>15.75</v>
      </c>
      <c r="F8839">
        <v>5</v>
      </c>
      <c r="G8839">
        <v>0</v>
      </c>
      <c r="H8839">
        <v>7.56</v>
      </c>
      <c r="I8839" t="s">
        <v>44</v>
      </c>
      <c r="J8839" t="s">
        <v>45</v>
      </c>
      <c r="K8839" t="s">
        <v>1275</v>
      </c>
      <c r="L8839" t="s">
        <v>35</v>
      </c>
      <c r="M8839" t="s">
        <v>1129</v>
      </c>
      <c r="N8839" t="s">
        <v>6726</v>
      </c>
      <c r="O8839">
        <f t="shared" si="138"/>
        <v>2017</v>
      </c>
    </row>
    <row r="8840" spans="1:15" x14ac:dyDescent="0.3">
      <c r="A8840" t="s">
        <v>9456</v>
      </c>
      <c r="B8840" s="7">
        <v>41735</v>
      </c>
      <c r="C8840" t="s">
        <v>2893</v>
      </c>
      <c r="D8840" t="s">
        <v>6071</v>
      </c>
      <c r="E8840">
        <v>70.95</v>
      </c>
      <c r="F8840">
        <v>3</v>
      </c>
      <c r="G8840">
        <v>0</v>
      </c>
      <c r="H8840">
        <v>18.446999999999999</v>
      </c>
      <c r="I8840" t="s">
        <v>44</v>
      </c>
      <c r="J8840" t="s">
        <v>66</v>
      </c>
      <c r="K8840" t="s">
        <v>6072</v>
      </c>
      <c r="L8840" t="s">
        <v>47</v>
      </c>
      <c r="M8840" t="s">
        <v>48</v>
      </c>
      <c r="N8840" t="s">
        <v>49</v>
      </c>
      <c r="O8840">
        <f t="shared" si="138"/>
        <v>2014</v>
      </c>
    </row>
    <row r="8841" spans="1:15" x14ac:dyDescent="0.3">
      <c r="A8841" t="s">
        <v>9456</v>
      </c>
      <c r="B8841" s="7">
        <v>41735</v>
      </c>
      <c r="C8841" t="s">
        <v>2893</v>
      </c>
      <c r="D8841" t="s">
        <v>413</v>
      </c>
      <c r="E8841">
        <v>65.567999999999998</v>
      </c>
      <c r="F8841">
        <v>2</v>
      </c>
      <c r="G8841">
        <v>0.2</v>
      </c>
      <c r="H8841">
        <v>23.7684</v>
      </c>
      <c r="I8841" t="s">
        <v>44</v>
      </c>
      <c r="J8841" t="s">
        <v>73</v>
      </c>
      <c r="K8841" t="s">
        <v>414</v>
      </c>
      <c r="L8841" t="s">
        <v>47</v>
      </c>
      <c r="M8841" t="s">
        <v>48</v>
      </c>
      <c r="N8841" t="s">
        <v>49</v>
      </c>
      <c r="O8841">
        <f t="shared" si="138"/>
        <v>2014</v>
      </c>
    </row>
    <row r="8842" spans="1:15" x14ac:dyDescent="0.3">
      <c r="A8842" t="s">
        <v>9456</v>
      </c>
      <c r="B8842" s="7">
        <v>41735</v>
      </c>
      <c r="C8842" t="s">
        <v>2893</v>
      </c>
      <c r="D8842" t="s">
        <v>4852</v>
      </c>
      <c r="E8842">
        <v>299.97000000000003</v>
      </c>
      <c r="F8842">
        <v>3</v>
      </c>
      <c r="G8842">
        <v>0</v>
      </c>
      <c r="H8842">
        <v>131.98679999999999</v>
      </c>
      <c r="I8842" t="s">
        <v>69</v>
      </c>
      <c r="J8842" t="s">
        <v>148</v>
      </c>
      <c r="K8842" t="s">
        <v>4853</v>
      </c>
      <c r="L8842" t="s">
        <v>47</v>
      </c>
      <c r="M8842" t="s">
        <v>48</v>
      </c>
      <c r="N8842" t="s">
        <v>49</v>
      </c>
      <c r="O8842">
        <f t="shared" si="138"/>
        <v>2014</v>
      </c>
    </row>
    <row r="8843" spans="1:15" x14ac:dyDescent="0.3">
      <c r="A8843" t="s">
        <v>9457</v>
      </c>
      <c r="B8843" s="7">
        <v>42409</v>
      </c>
      <c r="C8843" t="s">
        <v>2431</v>
      </c>
      <c r="D8843" t="s">
        <v>899</v>
      </c>
      <c r="E8843">
        <v>89.97</v>
      </c>
      <c r="F8843">
        <v>3</v>
      </c>
      <c r="G8843">
        <v>0</v>
      </c>
      <c r="H8843">
        <v>39.586799999999997</v>
      </c>
      <c r="I8843" t="s">
        <v>69</v>
      </c>
      <c r="J8843" t="s">
        <v>148</v>
      </c>
      <c r="K8843" t="s">
        <v>900</v>
      </c>
      <c r="L8843" t="s">
        <v>47</v>
      </c>
      <c r="M8843" t="s">
        <v>48</v>
      </c>
      <c r="N8843" t="s">
        <v>120</v>
      </c>
      <c r="O8843">
        <f t="shared" si="138"/>
        <v>2016</v>
      </c>
    </row>
    <row r="8844" spans="1:15" x14ac:dyDescent="0.3">
      <c r="A8844" t="s">
        <v>9457</v>
      </c>
      <c r="B8844" s="7">
        <v>42409</v>
      </c>
      <c r="C8844" t="s">
        <v>2431</v>
      </c>
      <c r="D8844" t="s">
        <v>2716</v>
      </c>
      <c r="E8844">
        <v>31.86</v>
      </c>
      <c r="F8844">
        <v>2</v>
      </c>
      <c r="G8844">
        <v>0</v>
      </c>
      <c r="H8844">
        <v>11.151</v>
      </c>
      <c r="I8844" t="s">
        <v>69</v>
      </c>
      <c r="J8844" t="s">
        <v>148</v>
      </c>
      <c r="K8844" t="s">
        <v>2717</v>
      </c>
      <c r="L8844" t="s">
        <v>47</v>
      </c>
      <c r="M8844" t="s">
        <v>48</v>
      </c>
      <c r="N8844" t="s">
        <v>120</v>
      </c>
      <c r="O8844">
        <f t="shared" si="138"/>
        <v>2016</v>
      </c>
    </row>
    <row r="8845" spans="1:15" x14ac:dyDescent="0.3">
      <c r="A8845" t="s">
        <v>9458</v>
      </c>
      <c r="B8845" s="7">
        <v>41961</v>
      </c>
      <c r="C8845" t="s">
        <v>335</v>
      </c>
      <c r="D8845" t="s">
        <v>6843</v>
      </c>
      <c r="E8845">
        <v>67.150000000000006</v>
      </c>
      <c r="F8845">
        <v>5</v>
      </c>
      <c r="G8845">
        <v>0</v>
      </c>
      <c r="H8845">
        <v>16.787500000000001</v>
      </c>
      <c r="I8845" t="s">
        <v>44</v>
      </c>
      <c r="J8845" t="s">
        <v>58</v>
      </c>
      <c r="K8845" t="s">
        <v>6844</v>
      </c>
      <c r="L8845" t="s">
        <v>99</v>
      </c>
      <c r="M8845" t="s">
        <v>208</v>
      </c>
      <c r="N8845" t="s">
        <v>369</v>
      </c>
      <c r="O8845">
        <f t="shared" si="138"/>
        <v>2014</v>
      </c>
    </row>
    <row r="8846" spans="1:15" x14ac:dyDescent="0.3">
      <c r="A8846" t="s">
        <v>9459</v>
      </c>
      <c r="B8846" s="7">
        <v>43087</v>
      </c>
      <c r="C8846" t="s">
        <v>3280</v>
      </c>
      <c r="D8846" t="s">
        <v>4376</v>
      </c>
      <c r="E8846">
        <v>7.2359999999999998</v>
      </c>
      <c r="F8846">
        <v>3</v>
      </c>
      <c r="G8846">
        <v>0.7</v>
      </c>
      <c r="H8846">
        <v>-6.03</v>
      </c>
      <c r="I8846" t="s">
        <v>44</v>
      </c>
      <c r="J8846" t="s">
        <v>73</v>
      </c>
      <c r="K8846" t="s">
        <v>4377</v>
      </c>
      <c r="L8846" t="s">
        <v>137</v>
      </c>
      <c r="M8846" t="s">
        <v>445</v>
      </c>
      <c r="N8846" t="s">
        <v>446</v>
      </c>
      <c r="O8846">
        <f t="shared" si="138"/>
        <v>2017</v>
      </c>
    </row>
    <row r="8847" spans="1:15" x14ac:dyDescent="0.3">
      <c r="A8847" t="s">
        <v>9459</v>
      </c>
      <c r="B8847" s="7">
        <v>43087</v>
      </c>
      <c r="C8847" t="s">
        <v>3280</v>
      </c>
      <c r="D8847" t="s">
        <v>510</v>
      </c>
      <c r="E8847">
        <v>4.8239999999999998</v>
      </c>
      <c r="F8847">
        <v>3</v>
      </c>
      <c r="G8847">
        <v>0.2</v>
      </c>
      <c r="H8847">
        <v>1.7486999999999999</v>
      </c>
      <c r="I8847" t="s">
        <v>44</v>
      </c>
      <c r="J8847" t="s">
        <v>241</v>
      </c>
      <c r="K8847" t="s">
        <v>511</v>
      </c>
      <c r="L8847" t="s">
        <v>137</v>
      </c>
      <c r="M8847" t="s">
        <v>445</v>
      </c>
      <c r="N8847" t="s">
        <v>446</v>
      </c>
      <c r="O8847">
        <f t="shared" si="138"/>
        <v>2017</v>
      </c>
    </row>
    <row r="8848" spans="1:15" x14ac:dyDescent="0.3">
      <c r="A8848" t="s">
        <v>9459</v>
      </c>
      <c r="B8848" s="7">
        <v>43087</v>
      </c>
      <c r="C8848" t="s">
        <v>3280</v>
      </c>
      <c r="D8848" t="s">
        <v>1368</v>
      </c>
      <c r="E8848">
        <v>91.36</v>
      </c>
      <c r="F8848">
        <v>5</v>
      </c>
      <c r="G8848">
        <v>0.2</v>
      </c>
      <c r="H8848">
        <v>29.692</v>
      </c>
      <c r="I8848" t="s">
        <v>44</v>
      </c>
      <c r="J8848" t="s">
        <v>85</v>
      </c>
      <c r="K8848" t="s">
        <v>1369</v>
      </c>
      <c r="L8848" t="s">
        <v>137</v>
      </c>
      <c r="M8848" t="s">
        <v>445</v>
      </c>
      <c r="N8848" t="s">
        <v>446</v>
      </c>
      <c r="O8848">
        <f t="shared" si="138"/>
        <v>2017</v>
      </c>
    </row>
    <row r="8849" spans="1:15" x14ac:dyDescent="0.3">
      <c r="A8849" t="s">
        <v>9459</v>
      </c>
      <c r="B8849" s="7">
        <v>43087</v>
      </c>
      <c r="C8849" t="s">
        <v>3280</v>
      </c>
      <c r="D8849" t="s">
        <v>2480</v>
      </c>
      <c r="E8849">
        <v>130.11199999999999</v>
      </c>
      <c r="F8849">
        <v>2</v>
      </c>
      <c r="G8849">
        <v>0.2</v>
      </c>
      <c r="H8849">
        <v>13.011200000000001</v>
      </c>
      <c r="I8849" t="s">
        <v>44</v>
      </c>
      <c r="J8849" t="s">
        <v>76</v>
      </c>
      <c r="K8849" t="s">
        <v>2481</v>
      </c>
      <c r="L8849" t="s">
        <v>137</v>
      </c>
      <c r="M8849" t="s">
        <v>445</v>
      </c>
      <c r="N8849" t="s">
        <v>446</v>
      </c>
      <c r="O8849">
        <f t="shared" si="138"/>
        <v>2017</v>
      </c>
    </row>
    <row r="8850" spans="1:15" x14ac:dyDescent="0.3">
      <c r="A8850" t="s">
        <v>9460</v>
      </c>
      <c r="B8850" s="7">
        <v>42187</v>
      </c>
      <c r="C8850" t="s">
        <v>1038</v>
      </c>
      <c r="D8850" t="s">
        <v>3141</v>
      </c>
      <c r="E8850">
        <v>74.239999999999995</v>
      </c>
      <c r="F8850">
        <v>1</v>
      </c>
      <c r="G8850">
        <v>0.2</v>
      </c>
      <c r="H8850">
        <v>8.3520000000000003</v>
      </c>
      <c r="I8850" t="s">
        <v>69</v>
      </c>
      <c r="J8850" t="s">
        <v>70</v>
      </c>
      <c r="K8850" t="s">
        <v>3142</v>
      </c>
      <c r="L8850" t="s">
        <v>35</v>
      </c>
      <c r="M8850" t="s">
        <v>87</v>
      </c>
      <c r="N8850" t="s">
        <v>4048</v>
      </c>
      <c r="O8850">
        <f t="shared" si="138"/>
        <v>2015</v>
      </c>
    </row>
    <row r="8851" spans="1:15" x14ac:dyDescent="0.3">
      <c r="A8851" t="s">
        <v>9460</v>
      </c>
      <c r="B8851" s="7">
        <v>42187</v>
      </c>
      <c r="C8851" t="s">
        <v>1038</v>
      </c>
      <c r="D8851" t="s">
        <v>3051</v>
      </c>
      <c r="E8851">
        <v>159.84</v>
      </c>
      <c r="F8851">
        <v>10</v>
      </c>
      <c r="G8851">
        <v>0.2</v>
      </c>
      <c r="H8851">
        <v>45.954000000000001</v>
      </c>
      <c r="I8851" t="s">
        <v>32</v>
      </c>
      <c r="J8851" t="s">
        <v>63</v>
      </c>
      <c r="K8851" t="s">
        <v>3052</v>
      </c>
      <c r="L8851" t="s">
        <v>35</v>
      </c>
      <c r="M8851" t="s">
        <v>87</v>
      </c>
      <c r="N8851" t="s">
        <v>4048</v>
      </c>
      <c r="O8851">
        <f t="shared" si="138"/>
        <v>2015</v>
      </c>
    </row>
    <row r="8852" spans="1:15" x14ac:dyDescent="0.3">
      <c r="A8852" t="s">
        <v>9460</v>
      </c>
      <c r="B8852" s="7">
        <v>42187</v>
      </c>
      <c r="C8852" t="s">
        <v>1038</v>
      </c>
      <c r="D8852" t="s">
        <v>1855</v>
      </c>
      <c r="E8852">
        <v>2.8919999999999999</v>
      </c>
      <c r="F8852">
        <v>2</v>
      </c>
      <c r="G8852">
        <v>0.7</v>
      </c>
      <c r="H8852">
        <v>-2.3136000000000001</v>
      </c>
      <c r="I8852" t="s">
        <v>44</v>
      </c>
      <c r="J8852" t="s">
        <v>73</v>
      </c>
      <c r="K8852" t="s">
        <v>1856</v>
      </c>
      <c r="L8852" t="s">
        <v>35</v>
      </c>
      <c r="M8852" t="s">
        <v>87</v>
      </c>
      <c r="N8852" t="s">
        <v>4048</v>
      </c>
      <c r="O8852">
        <f t="shared" si="138"/>
        <v>2015</v>
      </c>
    </row>
    <row r="8853" spans="1:15" x14ac:dyDescent="0.3">
      <c r="A8853" t="s">
        <v>9460</v>
      </c>
      <c r="B8853" s="7">
        <v>42187</v>
      </c>
      <c r="C8853" t="s">
        <v>1038</v>
      </c>
      <c r="D8853" t="s">
        <v>2428</v>
      </c>
      <c r="E8853">
        <v>9.3919999999999995</v>
      </c>
      <c r="F8853">
        <v>2</v>
      </c>
      <c r="G8853">
        <v>0.2</v>
      </c>
      <c r="H8853">
        <v>3.2871999999999999</v>
      </c>
      <c r="I8853" t="s">
        <v>44</v>
      </c>
      <c r="J8853" t="s">
        <v>85</v>
      </c>
      <c r="K8853" t="s">
        <v>2429</v>
      </c>
      <c r="L8853" t="s">
        <v>35</v>
      </c>
      <c r="M8853" t="s">
        <v>87</v>
      </c>
      <c r="N8853" t="s">
        <v>4048</v>
      </c>
      <c r="O8853">
        <f t="shared" si="138"/>
        <v>2015</v>
      </c>
    </row>
    <row r="8854" spans="1:15" x14ac:dyDescent="0.3">
      <c r="A8854" t="s">
        <v>9461</v>
      </c>
      <c r="B8854" s="7">
        <v>41920</v>
      </c>
      <c r="C8854" t="s">
        <v>329</v>
      </c>
      <c r="D8854" t="s">
        <v>3537</v>
      </c>
      <c r="E8854">
        <v>123.92</v>
      </c>
      <c r="F8854">
        <v>4</v>
      </c>
      <c r="G8854">
        <v>0</v>
      </c>
      <c r="H8854">
        <v>55.764000000000003</v>
      </c>
      <c r="I8854" t="s">
        <v>44</v>
      </c>
      <c r="J8854" t="s">
        <v>85</v>
      </c>
      <c r="K8854" t="s">
        <v>3538</v>
      </c>
      <c r="L8854" t="s">
        <v>137</v>
      </c>
      <c r="M8854" t="s">
        <v>243</v>
      </c>
      <c r="N8854" t="s">
        <v>244</v>
      </c>
      <c r="O8854">
        <f t="shared" si="138"/>
        <v>2014</v>
      </c>
    </row>
    <row r="8855" spans="1:15" x14ac:dyDescent="0.3">
      <c r="A8855" t="s">
        <v>9462</v>
      </c>
      <c r="B8855" s="7">
        <v>42269</v>
      </c>
      <c r="C8855" t="s">
        <v>2779</v>
      </c>
      <c r="D8855" t="s">
        <v>4266</v>
      </c>
      <c r="E8855">
        <v>55.6</v>
      </c>
      <c r="F8855">
        <v>5</v>
      </c>
      <c r="G8855">
        <v>0.2</v>
      </c>
      <c r="H8855">
        <v>6.2549999999999999</v>
      </c>
      <c r="I8855" t="s">
        <v>44</v>
      </c>
      <c r="J8855" t="s">
        <v>515</v>
      </c>
      <c r="K8855" t="s">
        <v>4267</v>
      </c>
      <c r="L8855" t="s">
        <v>137</v>
      </c>
      <c r="M8855" t="s">
        <v>138</v>
      </c>
      <c r="N8855" t="s">
        <v>139</v>
      </c>
      <c r="O8855">
        <f t="shared" si="138"/>
        <v>2015</v>
      </c>
    </row>
    <row r="8856" spans="1:15" x14ac:dyDescent="0.3">
      <c r="A8856" t="s">
        <v>9462</v>
      </c>
      <c r="B8856" s="7">
        <v>42269</v>
      </c>
      <c r="C8856" t="s">
        <v>2779</v>
      </c>
      <c r="D8856" t="s">
        <v>802</v>
      </c>
      <c r="E8856">
        <v>617.976</v>
      </c>
      <c r="F8856">
        <v>3</v>
      </c>
      <c r="G8856">
        <v>0.2</v>
      </c>
      <c r="H8856">
        <v>-7.7247000000000003</v>
      </c>
      <c r="I8856" t="s">
        <v>69</v>
      </c>
      <c r="J8856" t="s">
        <v>148</v>
      </c>
      <c r="K8856" t="s">
        <v>803</v>
      </c>
      <c r="L8856" t="s">
        <v>137</v>
      </c>
      <c r="M8856" t="s">
        <v>138</v>
      </c>
      <c r="N8856" t="s">
        <v>139</v>
      </c>
      <c r="O8856">
        <f t="shared" si="138"/>
        <v>2015</v>
      </c>
    </row>
    <row r="8857" spans="1:15" x14ac:dyDescent="0.3">
      <c r="A8857" t="s">
        <v>9463</v>
      </c>
      <c r="B8857" s="7">
        <v>43093</v>
      </c>
      <c r="C8857" t="s">
        <v>2321</v>
      </c>
      <c r="D8857" t="s">
        <v>792</v>
      </c>
      <c r="E8857">
        <v>21.312000000000001</v>
      </c>
      <c r="F8857">
        <v>3</v>
      </c>
      <c r="G8857">
        <v>0.2</v>
      </c>
      <c r="H8857">
        <v>7.992</v>
      </c>
      <c r="I8857" t="s">
        <v>44</v>
      </c>
      <c r="J8857" t="s">
        <v>73</v>
      </c>
      <c r="K8857" t="s">
        <v>793</v>
      </c>
      <c r="L8857" t="s">
        <v>47</v>
      </c>
      <c r="M8857" t="s">
        <v>5568</v>
      </c>
      <c r="N8857" t="s">
        <v>5569</v>
      </c>
      <c r="O8857">
        <f t="shared" si="138"/>
        <v>2017</v>
      </c>
    </row>
    <row r="8858" spans="1:15" x14ac:dyDescent="0.3">
      <c r="A8858" t="s">
        <v>9464</v>
      </c>
      <c r="B8858" s="7">
        <v>43021</v>
      </c>
      <c r="C8858" t="s">
        <v>3528</v>
      </c>
      <c r="D8858" t="s">
        <v>1199</v>
      </c>
      <c r="E8858">
        <v>209.94</v>
      </c>
      <c r="F8858">
        <v>6</v>
      </c>
      <c r="G8858">
        <v>0</v>
      </c>
      <c r="H8858">
        <v>39.888599999999997</v>
      </c>
      <c r="I8858" t="s">
        <v>69</v>
      </c>
      <c r="J8858" t="s">
        <v>148</v>
      </c>
      <c r="K8858" t="s">
        <v>1200</v>
      </c>
      <c r="L8858" t="s">
        <v>47</v>
      </c>
      <c r="M8858" t="s">
        <v>48</v>
      </c>
      <c r="N8858" t="s">
        <v>4780</v>
      </c>
      <c r="O8858">
        <f t="shared" si="138"/>
        <v>2017</v>
      </c>
    </row>
    <row r="8859" spans="1:15" x14ac:dyDescent="0.3">
      <c r="A8859" t="s">
        <v>9464</v>
      </c>
      <c r="B8859" s="7">
        <v>43021</v>
      </c>
      <c r="C8859" t="s">
        <v>3528</v>
      </c>
      <c r="D8859" t="s">
        <v>5293</v>
      </c>
      <c r="E8859">
        <v>31.984000000000002</v>
      </c>
      <c r="F8859">
        <v>2</v>
      </c>
      <c r="G8859">
        <v>0.2</v>
      </c>
      <c r="H8859">
        <v>-7.9960000000000004</v>
      </c>
      <c r="I8859" t="s">
        <v>69</v>
      </c>
      <c r="J8859" t="s">
        <v>70</v>
      </c>
      <c r="K8859" t="s">
        <v>5294</v>
      </c>
      <c r="L8859" t="s">
        <v>47</v>
      </c>
      <c r="M8859" t="s">
        <v>48</v>
      </c>
      <c r="N8859" t="s">
        <v>4780</v>
      </c>
      <c r="O8859">
        <f t="shared" si="138"/>
        <v>2017</v>
      </c>
    </row>
    <row r="8860" spans="1:15" x14ac:dyDescent="0.3">
      <c r="A8860" t="s">
        <v>9464</v>
      </c>
      <c r="B8860" s="7">
        <v>43021</v>
      </c>
      <c r="C8860" t="s">
        <v>3528</v>
      </c>
      <c r="D8860" t="s">
        <v>1542</v>
      </c>
      <c r="E8860">
        <v>5083.96</v>
      </c>
      <c r="F8860">
        <v>5</v>
      </c>
      <c r="G8860">
        <v>0.2</v>
      </c>
      <c r="H8860">
        <v>1906.4849999999999</v>
      </c>
      <c r="I8860" t="s">
        <v>44</v>
      </c>
      <c r="J8860" t="s">
        <v>73</v>
      </c>
      <c r="K8860" t="s">
        <v>1543</v>
      </c>
      <c r="L8860" t="s">
        <v>47</v>
      </c>
      <c r="M8860" t="s">
        <v>48</v>
      </c>
      <c r="N8860" t="s">
        <v>4780</v>
      </c>
      <c r="O8860">
        <f t="shared" si="138"/>
        <v>2017</v>
      </c>
    </row>
    <row r="8861" spans="1:15" x14ac:dyDescent="0.3">
      <c r="A8861" t="s">
        <v>9465</v>
      </c>
      <c r="B8861" s="7">
        <v>42967</v>
      </c>
      <c r="C8861" t="s">
        <v>3676</v>
      </c>
      <c r="D8861" t="s">
        <v>5778</v>
      </c>
      <c r="E8861">
        <v>35.96</v>
      </c>
      <c r="F8861">
        <v>1</v>
      </c>
      <c r="G8861">
        <v>0.2</v>
      </c>
      <c r="H8861">
        <v>3.5960000000000001</v>
      </c>
      <c r="I8861" t="s">
        <v>69</v>
      </c>
      <c r="J8861" t="s">
        <v>70</v>
      </c>
      <c r="K8861" t="s">
        <v>5779</v>
      </c>
      <c r="L8861" t="s">
        <v>35</v>
      </c>
      <c r="M8861" t="s">
        <v>87</v>
      </c>
      <c r="N8861" t="s">
        <v>419</v>
      </c>
      <c r="O8861">
        <f t="shared" si="138"/>
        <v>2017</v>
      </c>
    </row>
    <row r="8862" spans="1:15" x14ac:dyDescent="0.3">
      <c r="A8862" t="s">
        <v>9466</v>
      </c>
      <c r="B8862" s="7">
        <v>42258</v>
      </c>
      <c r="C8862" t="s">
        <v>2775</v>
      </c>
      <c r="D8862" t="s">
        <v>6688</v>
      </c>
      <c r="E8862">
        <v>31.05</v>
      </c>
      <c r="F8862">
        <v>3</v>
      </c>
      <c r="G8862">
        <v>0</v>
      </c>
      <c r="H8862">
        <v>14.904</v>
      </c>
      <c r="I8862" t="s">
        <v>44</v>
      </c>
      <c r="J8862" t="s">
        <v>45</v>
      </c>
      <c r="K8862" t="s">
        <v>6689</v>
      </c>
      <c r="L8862" t="s">
        <v>137</v>
      </c>
      <c r="M8862" t="s">
        <v>698</v>
      </c>
      <c r="N8862" t="s">
        <v>4265</v>
      </c>
      <c r="O8862">
        <f t="shared" si="138"/>
        <v>2015</v>
      </c>
    </row>
    <row r="8863" spans="1:15" x14ac:dyDescent="0.3">
      <c r="A8863" t="s">
        <v>9466</v>
      </c>
      <c r="B8863" s="7">
        <v>42258</v>
      </c>
      <c r="C8863" t="s">
        <v>2775</v>
      </c>
      <c r="D8863" t="s">
        <v>4907</v>
      </c>
      <c r="E8863">
        <v>8.92</v>
      </c>
      <c r="F8863">
        <v>4</v>
      </c>
      <c r="G8863">
        <v>0</v>
      </c>
      <c r="H8863">
        <v>3.9247999999999998</v>
      </c>
      <c r="I8863" t="s">
        <v>32</v>
      </c>
      <c r="J8863" t="s">
        <v>63</v>
      </c>
      <c r="K8863" t="s">
        <v>4908</v>
      </c>
      <c r="L8863" t="s">
        <v>137</v>
      </c>
      <c r="M8863" t="s">
        <v>698</v>
      </c>
      <c r="N8863" t="s">
        <v>4265</v>
      </c>
      <c r="O8863">
        <f t="shared" si="138"/>
        <v>2015</v>
      </c>
    </row>
    <row r="8864" spans="1:15" x14ac:dyDescent="0.3">
      <c r="A8864" t="s">
        <v>9466</v>
      </c>
      <c r="B8864" s="7">
        <v>42258</v>
      </c>
      <c r="C8864" t="s">
        <v>2775</v>
      </c>
      <c r="D8864" t="s">
        <v>963</v>
      </c>
      <c r="E8864">
        <v>209.6</v>
      </c>
      <c r="F8864">
        <v>4</v>
      </c>
      <c r="G8864">
        <v>0</v>
      </c>
      <c r="H8864">
        <v>96.415999999999997</v>
      </c>
      <c r="I8864" t="s">
        <v>44</v>
      </c>
      <c r="J8864" t="s">
        <v>73</v>
      </c>
      <c r="K8864" t="s">
        <v>964</v>
      </c>
      <c r="L8864" t="s">
        <v>137</v>
      </c>
      <c r="M8864" t="s">
        <v>698</v>
      </c>
      <c r="N8864" t="s">
        <v>4265</v>
      </c>
      <c r="O8864">
        <f t="shared" si="138"/>
        <v>2015</v>
      </c>
    </row>
    <row r="8865" spans="1:15" x14ac:dyDescent="0.3">
      <c r="A8865" t="s">
        <v>9466</v>
      </c>
      <c r="B8865" s="7">
        <v>42258</v>
      </c>
      <c r="C8865" t="s">
        <v>2775</v>
      </c>
      <c r="D8865" t="s">
        <v>3898</v>
      </c>
      <c r="E8865">
        <v>111.04</v>
      </c>
      <c r="F8865">
        <v>4</v>
      </c>
      <c r="G8865">
        <v>0</v>
      </c>
      <c r="H8865">
        <v>29.980799999999999</v>
      </c>
      <c r="I8865" t="s">
        <v>44</v>
      </c>
      <c r="J8865" t="s">
        <v>76</v>
      </c>
      <c r="K8865" t="s">
        <v>3899</v>
      </c>
      <c r="L8865" t="s">
        <v>137</v>
      </c>
      <c r="M8865" t="s">
        <v>698</v>
      </c>
      <c r="N8865" t="s">
        <v>4265</v>
      </c>
      <c r="O8865">
        <f t="shared" si="138"/>
        <v>2015</v>
      </c>
    </row>
    <row r="8866" spans="1:15" x14ac:dyDescent="0.3">
      <c r="A8866" t="s">
        <v>9466</v>
      </c>
      <c r="B8866" s="7">
        <v>42258</v>
      </c>
      <c r="C8866" t="s">
        <v>2775</v>
      </c>
      <c r="D8866" t="s">
        <v>6652</v>
      </c>
      <c r="E8866">
        <v>38.880000000000003</v>
      </c>
      <c r="F8866">
        <v>6</v>
      </c>
      <c r="G8866">
        <v>0</v>
      </c>
      <c r="H8866">
        <v>18.662400000000002</v>
      </c>
      <c r="I8866" t="s">
        <v>44</v>
      </c>
      <c r="J8866" t="s">
        <v>85</v>
      </c>
      <c r="K8866" t="s">
        <v>6653</v>
      </c>
      <c r="L8866" t="s">
        <v>137</v>
      </c>
      <c r="M8866" t="s">
        <v>698</v>
      </c>
      <c r="N8866" t="s">
        <v>4265</v>
      </c>
      <c r="O8866">
        <f t="shared" si="138"/>
        <v>2015</v>
      </c>
    </row>
    <row r="8867" spans="1:15" x14ac:dyDescent="0.3">
      <c r="A8867" t="s">
        <v>9467</v>
      </c>
      <c r="B8867" s="7">
        <v>42358</v>
      </c>
      <c r="C8867" t="s">
        <v>4939</v>
      </c>
      <c r="D8867" t="s">
        <v>4262</v>
      </c>
      <c r="E8867">
        <v>36.270000000000003</v>
      </c>
      <c r="F8867">
        <v>3</v>
      </c>
      <c r="G8867">
        <v>0</v>
      </c>
      <c r="H8867">
        <v>10.881</v>
      </c>
      <c r="I8867" t="s">
        <v>44</v>
      </c>
      <c r="J8867" t="s">
        <v>76</v>
      </c>
      <c r="K8867" t="s">
        <v>4263</v>
      </c>
      <c r="L8867" t="s">
        <v>35</v>
      </c>
      <c r="M8867" t="s">
        <v>289</v>
      </c>
      <c r="N8867" t="s">
        <v>1001</v>
      </c>
      <c r="O8867">
        <f t="shared" si="138"/>
        <v>2015</v>
      </c>
    </row>
    <row r="8868" spans="1:15" x14ac:dyDescent="0.3">
      <c r="A8868" t="s">
        <v>9468</v>
      </c>
      <c r="B8868" s="7">
        <v>41902</v>
      </c>
      <c r="C8868" t="s">
        <v>7564</v>
      </c>
      <c r="D8868" t="s">
        <v>6306</v>
      </c>
      <c r="E8868">
        <v>493.43</v>
      </c>
      <c r="F8868">
        <v>5</v>
      </c>
      <c r="G8868">
        <v>0.3</v>
      </c>
      <c r="H8868">
        <v>-70.489999999999995</v>
      </c>
      <c r="I8868" t="s">
        <v>32</v>
      </c>
      <c r="J8868" t="s">
        <v>33</v>
      </c>
      <c r="K8868" t="s">
        <v>6307</v>
      </c>
      <c r="L8868" t="s">
        <v>99</v>
      </c>
      <c r="M8868" t="s">
        <v>193</v>
      </c>
      <c r="N8868" t="s">
        <v>276</v>
      </c>
      <c r="O8868">
        <f t="shared" si="138"/>
        <v>2014</v>
      </c>
    </row>
    <row r="8869" spans="1:15" x14ac:dyDescent="0.3">
      <c r="A8869" t="s">
        <v>9468</v>
      </c>
      <c r="B8869" s="7">
        <v>41902</v>
      </c>
      <c r="C8869" t="s">
        <v>7564</v>
      </c>
      <c r="D8869" t="s">
        <v>3822</v>
      </c>
      <c r="E8869">
        <v>11.12</v>
      </c>
      <c r="F8869">
        <v>2</v>
      </c>
      <c r="G8869">
        <v>0.2</v>
      </c>
      <c r="H8869">
        <v>3.4750000000000001</v>
      </c>
      <c r="I8869" t="s">
        <v>69</v>
      </c>
      <c r="J8869" t="s">
        <v>70</v>
      </c>
      <c r="K8869" t="s">
        <v>3823</v>
      </c>
      <c r="L8869" t="s">
        <v>99</v>
      </c>
      <c r="M8869" t="s">
        <v>193</v>
      </c>
      <c r="N8869" t="s">
        <v>276</v>
      </c>
      <c r="O8869">
        <f t="shared" si="138"/>
        <v>2014</v>
      </c>
    </row>
    <row r="8870" spans="1:15" x14ac:dyDescent="0.3">
      <c r="A8870" t="s">
        <v>9469</v>
      </c>
      <c r="B8870" s="7">
        <v>42678</v>
      </c>
      <c r="C8870" t="s">
        <v>5744</v>
      </c>
      <c r="D8870" t="s">
        <v>7863</v>
      </c>
      <c r="E8870">
        <v>686.4</v>
      </c>
      <c r="F8870">
        <v>2</v>
      </c>
      <c r="G8870">
        <v>0.2</v>
      </c>
      <c r="H8870">
        <v>77.22</v>
      </c>
      <c r="I8870" t="s">
        <v>69</v>
      </c>
      <c r="J8870" t="s">
        <v>604</v>
      </c>
      <c r="K8870" t="s">
        <v>7864</v>
      </c>
      <c r="L8870" t="s">
        <v>47</v>
      </c>
      <c r="M8870" t="s">
        <v>48</v>
      </c>
      <c r="N8870" t="s">
        <v>840</v>
      </c>
      <c r="O8870">
        <f t="shared" si="138"/>
        <v>2016</v>
      </c>
    </row>
    <row r="8871" spans="1:15" x14ac:dyDescent="0.3">
      <c r="A8871" t="s">
        <v>9470</v>
      </c>
      <c r="B8871" s="7">
        <v>43070</v>
      </c>
      <c r="C8871" t="s">
        <v>520</v>
      </c>
      <c r="D8871" t="s">
        <v>5163</v>
      </c>
      <c r="E8871">
        <v>15.92</v>
      </c>
      <c r="F8871">
        <v>5</v>
      </c>
      <c r="G8871">
        <v>0.2</v>
      </c>
      <c r="H8871">
        <v>5.3730000000000002</v>
      </c>
      <c r="I8871" t="s">
        <v>44</v>
      </c>
      <c r="J8871" t="s">
        <v>73</v>
      </c>
      <c r="K8871" t="s">
        <v>5164</v>
      </c>
      <c r="L8871" t="s">
        <v>47</v>
      </c>
      <c r="M8871" t="s">
        <v>93</v>
      </c>
      <c r="N8871" t="s">
        <v>94</v>
      </c>
      <c r="O8871">
        <f t="shared" si="138"/>
        <v>2017</v>
      </c>
    </row>
    <row r="8872" spans="1:15" x14ac:dyDescent="0.3">
      <c r="A8872" t="s">
        <v>9470</v>
      </c>
      <c r="B8872" s="7">
        <v>43070</v>
      </c>
      <c r="C8872" t="s">
        <v>520</v>
      </c>
      <c r="D8872" t="s">
        <v>1138</v>
      </c>
      <c r="E8872">
        <v>70.680000000000007</v>
      </c>
      <c r="F8872">
        <v>12</v>
      </c>
      <c r="G8872">
        <v>0</v>
      </c>
      <c r="H8872">
        <v>31.0992</v>
      </c>
      <c r="I8872" t="s">
        <v>32</v>
      </c>
      <c r="J8872" t="s">
        <v>63</v>
      </c>
      <c r="K8872" t="s">
        <v>1139</v>
      </c>
      <c r="L8872" t="s">
        <v>47</v>
      </c>
      <c r="M8872" t="s">
        <v>93</v>
      </c>
      <c r="N8872" t="s">
        <v>94</v>
      </c>
      <c r="O8872">
        <f t="shared" si="138"/>
        <v>2017</v>
      </c>
    </row>
    <row r="8873" spans="1:15" x14ac:dyDescent="0.3">
      <c r="A8873" t="s">
        <v>9470</v>
      </c>
      <c r="B8873" s="7">
        <v>43070</v>
      </c>
      <c r="C8873" t="s">
        <v>520</v>
      </c>
      <c r="D8873" t="s">
        <v>971</v>
      </c>
      <c r="E8873">
        <v>541.24</v>
      </c>
      <c r="F8873">
        <v>4</v>
      </c>
      <c r="G8873">
        <v>0</v>
      </c>
      <c r="H8873">
        <v>5.4123999999999999</v>
      </c>
      <c r="I8873" t="s">
        <v>44</v>
      </c>
      <c r="J8873" t="s">
        <v>58</v>
      </c>
      <c r="K8873" t="s">
        <v>972</v>
      </c>
      <c r="L8873" t="s">
        <v>47</v>
      </c>
      <c r="M8873" t="s">
        <v>93</v>
      </c>
      <c r="N8873" t="s">
        <v>94</v>
      </c>
      <c r="O8873">
        <f t="shared" si="138"/>
        <v>2017</v>
      </c>
    </row>
    <row r="8874" spans="1:15" x14ac:dyDescent="0.3">
      <c r="A8874" t="s">
        <v>9471</v>
      </c>
      <c r="B8874" s="7">
        <v>41922</v>
      </c>
      <c r="C8874" t="s">
        <v>4499</v>
      </c>
      <c r="D8874" t="s">
        <v>9472</v>
      </c>
      <c r="E8874">
        <v>101.994</v>
      </c>
      <c r="F8874">
        <v>2</v>
      </c>
      <c r="G8874">
        <v>0.7</v>
      </c>
      <c r="H8874">
        <v>-71.395799999999994</v>
      </c>
      <c r="I8874" t="s">
        <v>69</v>
      </c>
      <c r="J8874" t="s">
        <v>604</v>
      </c>
      <c r="K8874" t="s">
        <v>9473</v>
      </c>
      <c r="L8874" t="s">
        <v>137</v>
      </c>
      <c r="M8874" t="s">
        <v>445</v>
      </c>
      <c r="N8874" t="s">
        <v>446</v>
      </c>
      <c r="O8874">
        <f t="shared" si="138"/>
        <v>2014</v>
      </c>
    </row>
    <row r="8875" spans="1:15" x14ac:dyDescent="0.3">
      <c r="A8875" t="s">
        <v>9471</v>
      </c>
      <c r="B8875" s="7">
        <v>41922</v>
      </c>
      <c r="C8875" t="s">
        <v>4499</v>
      </c>
      <c r="D8875" t="s">
        <v>1616</v>
      </c>
      <c r="E8875">
        <v>18.263999999999999</v>
      </c>
      <c r="F8875">
        <v>2</v>
      </c>
      <c r="G8875">
        <v>0.7</v>
      </c>
      <c r="H8875">
        <v>-13.393599999999999</v>
      </c>
      <c r="I8875" t="s">
        <v>44</v>
      </c>
      <c r="J8875" t="s">
        <v>73</v>
      </c>
      <c r="K8875" t="s">
        <v>1617</v>
      </c>
      <c r="L8875" t="s">
        <v>137</v>
      </c>
      <c r="M8875" t="s">
        <v>445</v>
      </c>
      <c r="N8875" t="s">
        <v>446</v>
      </c>
      <c r="O8875">
        <f t="shared" si="138"/>
        <v>2014</v>
      </c>
    </row>
    <row r="8876" spans="1:15" x14ac:dyDescent="0.3">
      <c r="A8876" t="s">
        <v>9474</v>
      </c>
      <c r="B8876" s="7">
        <v>43053</v>
      </c>
      <c r="C8876" t="s">
        <v>5149</v>
      </c>
      <c r="D8876" t="s">
        <v>2451</v>
      </c>
      <c r="E8876">
        <v>21.99</v>
      </c>
      <c r="F8876">
        <v>5</v>
      </c>
      <c r="G8876">
        <v>0.8</v>
      </c>
      <c r="H8876">
        <v>-32.984999999999999</v>
      </c>
      <c r="I8876" t="s">
        <v>44</v>
      </c>
      <c r="J8876" t="s">
        <v>73</v>
      </c>
      <c r="K8876" t="s">
        <v>2452</v>
      </c>
      <c r="L8876" t="s">
        <v>99</v>
      </c>
      <c r="M8876" t="s">
        <v>100</v>
      </c>
      <c r="N8876" t="s">
        <v>171</v>
      </c>
      <c r="O8876">
        <f t="shared" si="138"/>
        <v>2017</v>
      </c>
    </row>
    <row r="8877" spans="1:15" x14ac:dyDescent="0.3">
      <c r="A8877" t="s">
        <v>9475</v>
      </c>
      <c r="B8877" s="7">
        <v>42595</v>
      </c>
      <c r="C8877" t="s">
        <v>4345</v>
      </c>
      <c r="D8877" t="s">
        <v>1422</v>
      </c>
      <c r="E8877">
        <v>185.376</v>
      </c>
      <c r="F8877">
        <v>2</v>
      </c>
      <c r="G8877">
        <v>0.2</v>
      </c>
      <c r="H8877">
        <v>-34.758000000000003</v>
      </c>
      <c r="I8877" t="s">
        <v>44</v>
      </c>
      <c r="J8877" t="s">
        <v>515</v>
      </c>
      <c r="K8877" t="s">
        <v>1423</v>
      </c>
      <c r="L8877" t="s">
        <v>99</v>
      </c>
      <c r="M8877" t="s">
        <v>100</v>
      </c>
      <c r="N8877" t="s">
        <v>3456</v>
      </c>
      <c r="O8877">
        <f t="shared" si="138"/>
        <v>2016</v>
      </c>
    </row>
    <row r="8878" spans="1:15" x14ac:dyDescent="0.3">
      <c r="A8878" t="s">
        <v>9475</v>
      </c>
      <c r="B8878" s="7">
        <v>42595</v>
      </c>
      <c r="C8878" t="s">
        <v>4345</v>
      </c>
      <c r="D8878" t="s">
        <v>4309</v>
      </c>
      <c r="E8878">
        <v>58.923999999999999</v>
      </c>
      <c r="F8878">
        <v>1</v>
      </c>
      <c r="G8878">
        <v>0.8</v>
      </c>
      <c r="H8878">
        <v>-153.20240000000001</v>
      </c>
      <c r="I8878" t="s">
        <v>44</v>
      </c>
      <c r="J8878" t="s">
        <v>76</v>
      </c>
      <c r="K8878" t="s">
        <v>4310</v>
      </c>
      <c r="L8878" t="s">
        <v>99</v>
      </c>
      <c r="M8878" t="s">
        <v>100</v>
      </c>
      <c r="N8878" t="s">
        <v>3456</v>
      </c>
      <c r="O8878">
        <f t="shared" si="138"/>
        <v>2016</v>
      </c>
    </row>
    <row r="8879" spans="1:15" x14ac:dyDescent="0.3">
      <c r="A8879" t="s">
        <v>9476</v>
      </c>
      <c r="B8879" s="7">
        <v>42995</v>
      </c>
      <c r="C8879" t="s">
        <v>402</v>
      </c>
      <c r="D8879" t="s">
        <v>9477</v>
      </c>
      <c r="E8879">
        <v>480</v>
      </c>
      <c r="F8879">
        <v>4</v>
      </c>
      <c r="G8879">
        <v>0</v>
      </c>
      <c r="H8879">
        <v>225.6</v>
      </c>
      <c r="I8879" t="s">
        <v>69</v>
      </c>
      <c r="J8879" t="s">
        <v>604</v>
      </c>
      <c r="K8879" t="s">
        <v>9478</v>
      </c>
      <c r="L8879" t="s">
        <v>137</v>
      </c>
      <c r="M8879" t="s">
        <v>698</v>
      </c>
      <c r="N8879" t="s">
        <v>886</v>
      </c>
      <c r="O8879">
        <f t="shared" si="138"/>
        <v>2017</v>
      </c>
    </row>
    <row r="8880" spans="1:15" x14ac:dyDescent="0.3">
      <c r="A8880" t="s">
        <v>9476</v>
      </c>
      <c r="B8880" s="7">
        <v>42995</v>
      </c>
      <c r="C8880" t="s">
        <v>402</v>
      </c>
      <c r="D8880" t="s">
        <v>315</v>
      </c>
      <c r="E8880">
        <v>34.049999999999997</v>
      </c>
      <c r="F8880">
        <v>3</v>
      </c>
      <c r="G8880">
        <v>0</v>
      </c>
      <c r="H8880">
        <v>9.5340000000000007</v>
      </c>
      <c r="I8880" t="s">
        <v>44</v>
      </c>
      <c r="J8880" t="s">
        <v>58</v>
      </c>
      <c r="K8880" t="s">
        <v>316</v>
      </c>
      <c r="L8880" t="s">
        <v>137</v>
      </c>
      <c r="M8880" t="s">
        <v>698</v>
      </c>
      <c r="N8880" t="s">
        <v>886</v>
      </c>
      <c r="O8880">
        <f t="shared" si="138"/>
        <v>2017</v>
      </c>
    </row>
    <row r="8881" spans="1:15" x14ac:dyDescent="0.3">
      <c r="A8881" t="s">
        <v>9479</v>
      </c>
      <c r="B8881" s="7">
        <v>42086</v>
      </c>
      <c r="C8881" t="s">
        <v>670</v>
      </c>
      <c r="D8881" t="s">
        <v>618</v>
      </c>
      <c r="E8881">
        <v>192.72</v>
      </c>
      <c r="F8881">
        <v>11</v>
      </c>
      <c r="G8881">
        <v>0</v>
      </c>
      <c r="H8881">
        <v>92.505600000000001</v>
      </c>
      <c r="I8881" t="s">
        <v>44</v>
      </c>
      <c r="J8881" t="s">
        <v>85</v>
      </c>
      <c r="K8881" t="s">
        <v>619</v>
      </c>
      <c r="L8881" t="s">
        <v>47</v>
      </c>
      <c r="M8881" t="s">
        <v>48</v>
      </c>
      <c r="N8881" t="s">
        <v>49</v>
      </c>
      <c r="O8881">
        <f t="shared" si="138"/>
        <v>2015</v>
      </c>
    </row>
    <row r="8882" spans="1:15" x14ac:dyDescent="0.3">
      <c r="A8882" t="s">
        <v>9479</v>
      </c>
      <c r="B8882" s="7">
        <v>42086</v>
      </c>
      <c r="C8882" t="s">
        <v>670</v>
      </c>
      <c r="D8882" t="s">
        <v>3889</v>
      </c>
      <c r="E8882">
        <v>239.97</v>
      </c>
      <c r="F8882">
        <v>3</v>
      </c>
      <c r="G8882">
        <v>0</v>
      </c>
      <c r="H8882">
        <v>86.389200000000002</v>
      </c>
      <c r="I8882" t="s">
        <v>69</v>
      </c>
      <c r="J8882" t="s">
        <v>148</v>
      </c>
      <c r="K8882" t="s">
        <v>3890</v>
      </c>
      <c r="L8882" t="s">
        <v>47</v>
      </c>
      <c r="M8882" t="s">
        <v>48</v>
      </c>
      <c r="N8882" t="s">
        <v>49</v>
      </c>
      <c r="O8882">
        <f t="shared" si="138"/>
        <v>2015</v>
      </c>
    </row>
    <row r="8883" spans="1:15" x14ac:dyDescent="0.3">
      <c r="A8883" t="s">
        <v>9480</v>
      </c>
      <c r="B8883" s="7">
        <v>42551</v>
      </c>
      <c r="C8883" t="s">
        <v>4430</v>
      </c>
      <c r="D8883" t="s">
        <v>3656</v>
      </c>
      <c r="E8883">
        <v>50.12</v>
      </c>
      <c r="F8883">
        <v>7</v>
      </c>
      <c r="G8883">
        <v>0.2</v>
      </c>
      <c r="H8883">
        <v>-0.62649999999999995</v>
      </c>
      <c r="I8883" t="s">
        <v>69</v>
      </c>
      <c r="J8883" t="s">
        <v>148</v>
      </c>
      <c r="K8883" t="s">
        <v>3657</v>
      </c>
      <c r="L8883" t="s">
        <v>99</v>
      </c>
      <c r="M8883" t="s">
        <v>193</v>
      </c>
      <c r="N8883" t="s">
        <v>410</v>
      </c>
      <c r="O8883">
        <f t="shared" si="138"/>
        <v>2016</v>
      </c>
    </row>
    <row r="8884" spans="1:15" x14ac:dyDescent="0.3">
      <c r="A8884" t="s">
        <v>9481</v>
      </c>
      <c r="B8884" s="7">
        <v>43028</v>
      </c>
      <c r="C8884" t="s">
        <v>3691</v>
      </c>
      <c r="D8884" t="s">
        <v>6059</v>
      </c>
      <c r="E8884">
        <v>15.984</v>
      </c>
      <c r="F8884">
        <v>2</v>
      </c>
      <c r="G8884">
        <v>0.2</v>
      </c>
      <c r="H8884">
        <v>1.3986000000000001</v>
      </c>
      <c r="I8884" t="s">
        <v>69</v>
      </c>
      <c r="J8884" t="s">
        <v>70</v>
      </c>
      <c r="K8884" t="s">
        <v>6060</v>
      </c>
      <c r="L8884" t="s">
        <v>35</v>
      </c>
      <c r="M8884" t="s">
        <v>87</v>
      </c>
      <c r="N8884" t="s">
        <v>338</v>
      </c>
      <c r="O8884">
        <f t="shared" si="138"/>
        <v>2017</v>
      </c>
    </row>
    <row r="8885" spans="1:15" x14ac:dyDescent="0.3">
      <c r="A8885" t="s">
        <v>9481</v>
      </c>
      <c r="B8885" s="7">
        <v>43028</v>
      </c>
      <c r="C8885" t="s">
        <v>3691</v>
      </c>
      <c r="D8885" t="s">
        <v>1565</v>
      </c>
      <c r="E8885">
        <v>14.352</v>
      </c>
      <c r="F8885">
        <v>3</v>
      </c>
      <c r="G8885">
        <v>0.2</v>
      </c>
      <c r="H8885">
        <v>4.4850000000000003</v>
      </c>
      <c r="I8885" t="s">
        <v>44</v>
      </c>
      <c r="J8885" t="s">
        <v>85</v>
      </c>
      <c r="K8885" t="s">
        <v>1566</v>
      </c>
      <c r="L8885" t="s">
        <v>35</v>
      </c>
      <c r="M8885" t="s">
        <v>87</v>
      </c>
      <c r="N8885" t="s">
        <v>338</v>
      </c>
      <c r="O8885">
        <f t="shared" si="138"/>
        <v>2017</v>
      </c>
    </row>
    <row r="8886" spans="1:15" x14ac:dyDescent="0.3">
      <c r="A8886" t="s">
        <v>9482</v>
      </c>
      <c r="B8886" s="7">
        <v>41876</v>
      </c>
      <c r="C8886" t="s">
        <v>278</v>
      </c>
      <c r="D8886" t="s">
        <v>1070</v>
      </c>
      <c r="E8886">
        <v>6.5279999999999996</v>
      </c>
      <c r="F8886">
        <v>4</v>
      </c>
      <c r="G8886">
        <v>0.7</v>
      </c>
      <c r="H8886">
        <v>-4.5696000000000003</v>
      </c>
      <c r="I8886" t="s">
        <v>44</v>
      </c>
      <c r="J8886" t="s">
        <v>73</v>
      </c>
      <c r="K8886" t="s">
        <v>1071</v>
      </c>
      <c r="L8886" t="s">
        <v>137</v>
      </c>
      <c r="M8886" t="s">
        <v>445</v>
      </c>
      <c r="N8886" t="s">
        <v>446</v>
      </c>
      <c r="O8886">
        <f t="shared" si="138"/>
        <v>2014</v>
      </c>
    </row>
    <row r="8887" spans="1:15" x14ac:dyDescent="0.3">
      <c r="A8887" t="s">
        <v>9482</v>
      </c>
      <c r="B8887" s="7">
        <v>41876</v>
      </c>
      <c r="C8887" t="s">
        <v>278</v>
      </c>
      <c r="D8887" t="s">
        <v>4755</v>
      </c>
      <c r="E8887">
        <v>2.8620000000000001</v>
      </c>
      <c r="F8887">
        <v>3</v>
      </c>
      <c r="G8887">
        <v>0.7</v>
      </c>
      <c r="H8887">
        <v>-2.2896000000000001</v>
      </c>
      <c r="I8887" t="s">
        <v>44</v>
      </c>
      <c r="J8887" t="s">
        <v>73</v>
      </c>
      <c r="K8887" t="s">
        <v>4756</v>
      </c>
      <c r="L8887" t="s">
        <v>137</v>
      </c>
      <c r="M8887" t="s">
        <v>445</v>
      </c>
      <c r="N8887" t="s">
        <v>446</v>
      </c>
      <c r="O8887">
        <f t="shared" si="138"/>
        <v>2014</v>
      </c>
    </row>
    <row r="8888" spans="1:15" x14ac:dyDescent="0.3">
      <c r="A8888" t="s">
        <v>9482</v>
      </c>
      <c r="B8888" s="7">
        <v>41876</v>
      </c>
      <c r="C8888" t="s">
        <v>278</v>
      </c>
      <c r="D8888" t="s">
        <v>1809</v>
      </c>
      <c r="E8888">
        <v>20.856000000000002</v>
      </c>
      <c r="F8888">
        <v>8</v>
      </c>
      <c r="G8888">
        <v>0.7</v>
      </c>
      <c r="H8888">
        <v>-16.684799999999999</v>
      </c>
      <c r="I8888" t="s">
        <v>44</v>
      </c>
      <c r="J8888" t="s">
        <v>73</v>
      </c>
      <c r="K8888" t="s">
        <v>1810</v>
      </c>
      <c r="L8888" t="s">
        <v>137</v>
      </c>
      <c r="M8888" t="s">
        <v>445</v>
      </c>
      <c r="N8888" t="s">
        <v>446</v>
      </c>
      <c r="O8888">
        <f t="shared" si="138"/>
        <v>2014</v>
      </c>
    </row>
    <row r="8889" spans="1:15" x14ac:dyDescent="0.3">
      <c r="A8889" t="s">
        <v>9483</v>
      </c>
      <c r="B8889" s="7">
        <v>41847</v>
      </c>
      <c r="C8889" t="s">
        <v>906</v>
      </c>
      <c r="D8889" t="s">
        <v>3247</v>
      </c>
      <c r="E8889">
        <v>276.27999999999997</v>
      </c>
      <c r="F8889">
        <v>2</v>
      </c>
      <c r="G8889">
        <v>0</v>
      </c>
      <c r="H8889">
        <v>0</v>
      </c>
      <c r="I8889" t="s">
        <v>44</v>
      </c>
      <c r="J8889" t="s">
        <v>58</v>
      </c>
      <c r="K8889" t="s">
        <v>3248</v>
      </c>
      <c r="L8889" t="s">
        <v>47</v>
      </c>
      <c r="M8889" t="s">
        <v>48</v>
      </c>
      <c r="N8889" t="s">
        <v>49</v>
      </c>
      <c r="O8889">
        <f t="shared" si="138"/>
        <v>2014</v>
      </c>
    </row>
    <row r="8890" spans="1:15" x14ac:dyDescent="0.3">
      <c r="A8890" t="s">
        <v>9484</v>
      </c>
      <c r="B8890" s="7">
        <v>43070</v>
      </c>
      <c r="C8890" t="s">
        <v>3948</v>
      </c>
      <c r="D8890" t="s">
        <v>1991</v>
      </c>
      <c r="E8890">
        <v>629.64</v>
      </c>
      <c r="F8890">
        <v>9</v>
      </c>
      <c r="G8890">
        <v>0</v>
      </c>
      <c r="H8890">
        <v>107.03879999999999</v>
      </c>
      <c r="I8890" t="s">
        <v>32</v>
      </c>
      <c r="J8890" t="s">
        <v>63</v>
      </c>
      <c r="K8890" t="s">
        <v>1992</v>
      </c>
      <c r="L8890" t="s">
        <v>47</v>
      </c>
      <c r="M8890" t="s">
        <v>48</v>
      </c>
      <c r="N8890" t="s">
        <v>4448</v>
      </c>
      <c r="O8890">
        <f t="shared" si="138"/>
        <v>2017</v>
      </c>
    </row>
    <row r="8891" spans="1:15" x14ac:dyDescent="0.3">
      <c r="A8891" t="s">
        <v>9485</v>
      </c>
      <c r="B8891" s="7">
        <v>42660</v>
      </c>
      <c r="C8891" t="s">
        <v>7447</v>
      </c>
      <c r="D8891" t="s">
        <v>4833</v>
      </c>
      <c r="E8891">
        <v>449.97</v>
      </c>
      <c r="F8891">
        <v>3</v>
      </c>
      <c r="G8891">
        <v>0</v>
      </c>
      <c r="H8891">
        <v>220.4853</v>
      </c>
      <c r="I8891" t="s">
        <v>69</v>
      </c>
      <c r="J8891" t="s">
        <v>70</v>
      </c>
      <c r="K8891" t="s">
        <v>4834</v>
      </c>
      <c r="L8891" t="s">
        <v>99</v>
      </c>
      <c r="M8891" t="s">
        <v>531</v>
      </c>
      <c r="N8891" t="s">
        <v>347</v>
      </c>
      <c r="O8891">
        <f t="shared" si="138"/>
        <v>2016</v>
      </c>
    </row>
    <row r="8892" spans="1:15" x14ac:dyDescent="0.3">
      <c r="A8892" t="s">
        <v>9485</v>
      </c>
      <c r="B8892" s="7">
        <v>42660</v>
      </c>
      <c r="C8892" t="s">
        <v>7447</v>
      </c>
      <c r="D8892" t="s">
        <v>4873</v>
      </c>
      <c r="E8892">
        <v>1927.59</v>
      </c>
      <c r="F8892">
        <v>7</v>
      </c>
      <c r="G8892">
        <v>0</v>
      </c>
      <c r="H8892">
        <v>751.76009999999997</v>
      </c>
      <c r="I8892" t="s">
        <v>44</v>
      </c>
      <c r="J8892" t="s">
        <v>76</v>
      </c>
      <c r="K8892" t="s">
        <v>4874</v>
      </c>
      <c r="L8892" t="s">
        <v>99</v>
      </c>
      <c r="M8892" t="s">
        <v>531</v>
      </c>
      <c r="N8892" t="s">
        <v>347</v>
      </c>
      <c r="O8892">
        <f t="shared" si="138"/>
        <v>2016</v>
      </c>
    </row>
    <row r="8893" spans="1:15" x14ac:dyDescent="0.3">
      <c r="A8893" t="s">
        <v>9486</v>
      </c>
      <c r="B8893" s="7">
        <v>42629</v>
      </c>
      <c r="C8893" t="s">
        <v>991</v>
      </c>
      <c r="D8893" t="s">
        <v>274</v>
      </c>
      <c r="E8893">
        <v>121.78</v>
      </c>
      <c r="F8893">
        <v>2</v>
      </c>
      <c r="G8893">
        <v>0</v>
      </c>
      <c r="H8893">
        <v>30.445</v>
      </c>
      <c r="I8893" t="s">
        <v>32</v>
      </c>
      <c r="J8893" t="s">
        <v>39</v>
      </c>
      <c r="K8893" t="s">
        <v>275</v>
      </c>
      <c r="L8893" t="s">
        <v>35</v>
      </c>
      <c r="M8893" t="s">
        <v>1129</v>
      </c>
      <c r="N8893" t="s">
        <v>446</v>
      </c>
      <c r="O8893">
        <f t="shared" si="138"/>
        <v>2016</v>
      </c>
    </row>
    <row r="8894" spans="1:15" x14ac:dyDescent="0.3">
      <c r="A8894" t="s">
        <v>9487</v>
      </c>
      <c r="B8894" s="7">
        <v>42339</v>
      </c>
      <c r="C8894" t="s">
        <v>9008</v>
      </c>
      <c r="D8894" t="s">
        <v>2996</v>
      </c>
      <c r="E8894">
        <v>2676.672</v>
      </c>
      <c r="F8894">
        <v>9</v>
      </c>
      <c r="G8894">
        <v>0.2</v>
      </c>
      <c r="H8894">
        <v>267.66719999999998</v>
      </c>
      <c r="I8894" t="s">
        <v>32</v>
      </c>
      <c r="J8894" t="s">
        <v>39</v>
      </c>
      <c r="K8894" t="s">
        <v>2997</v>
      </c>
      <c r="L8894" t="s">
        <v>47</v>
      </c>
      <c r="M8894" t="s">
        <v>48</v>
      </c>
      <c r="N8894" t="s">
        <v>840</v>
      </c>
      <c r="O8894">
        <f t="shared" si="138"/>
        <v>2015</v>
      </c>
    </row>
    <row r="8895" spans="1:15" x14ac:dyDescent="0.3">
      <c r="A8895" t="s">
        <v>9488</v>
      </c>
      <c r="B8895" s="7">
        <v>41856</v>
      </c>
      <c r="C8895" t="s">
        <v>402</v>
      </c>
      <c r="D8895" t="s">
        <v>3902</v>
      </c>
      <c r="E8895">
        <v>489.23</v>
      </c>
      <c r="F8895">
        <v>2</v>
      </c>
      <c r="G8895">
        <v>0.3</v>
      </c>
      <c r="H8895">
        <v>41.933999999999997</v>
      </c>
      <c r="I8895" t="s">
        <v>32</v>
      </c>
      <c r="J8895" t="s">
        <v>53</v>
      </c>
      <c r="K8895" t="s">
        <v>3903</v>
      </c>
      <c r="L8895" t="s">
        <v>99</v>
      </c>
      <c r="M8895" t="s">
        <v>100</v>
      </c>
      <c r="N8895" t="s">
        <v>8193</v>
      </c>
      <c r="O8895">
        <f t="shared" si="138"/>
        <v>2014</v>
      </c>
    </row>
    <row r="8896" spans="1:15" x14ac:dyDescent="0.3">
      <c r="A8896" t="s">
        <v>9489</v>
      </c>
      <c r="B8896" s="7">
        <v>42597</v>
      </c>
      <c r="C8896" t="s">
        <v>1653</v>
      </c>
      <c r="D8896" t="s">
        <v>1967</v>
      </c>
      <c r="E8896">
        <v>312.02999999999997</v>
      </c>
      <c r="F8896">
        <v>3</v>
      </c>
      <c r="G8896">
        <v>0</v>
      </c>
      <c r="H8896">
        <v>43.684199999999997</v>
      </c>
      <c r="I8896" t="s">
        <v>32</v>
      </c>
      <c r="J8896" t="s">
        <v>63</v>
      </c>
      <c r="K8896" t="s">
        <v>1968</v>
      </c>
      <c r="L8896" t="s">
        <v>47</v>
      </c>
      <c r="M8896" t="s">
        <v>48</v>
      </c>
      <c r="N8896" t="s">
        <v>49</v>
      </c>
      <c r="O8896">
        <f t="shared" si="138"/>
        <v>2016</v>
      </c>
    </row>
    <row r="8897" spans="1:15" x14ac:dyDescent="0.3">
      <c r="A8897" t="s">
        <v>9489</v>
      </c>
      <c r="B8897" s="7">
        <v>42597</v>
      </c>
      <c r="C8897" t="s">
        <v>1653</v>
      </c>
      <c r="D8897" t="s">
        <v>4245</v>
      </c>
      <c r="E8897">
        <v>17.940000000000001</v>
      </c>
      <c r="F8897">
        <v>3</v>
      </c>
      <c r="G8897">
        <v>0</v>
      </c>
      <c r="H8897">
        <v>3.0497999999999998</v>
      </c>
      <c r="I8897" t="s">
        <v>44</v>
      </c>
      <c r="J8897" t="s">
        <v>58</v>
      </c>
      <c r="K8897" t="s">
        <v>4246</v>
      </c>
      <c r="L8897" t="s">
        <v>47</v>
      </c>
      <c r="M8897" t="s">
        <v>48</v>
      </c>
      <c r="N8897" t="s">
        <v>49</v>
      </c>
      <c r="O8897">
        <f t="shared" si="138"/>
        <v>2016</v>
      </c>
    </row>
    <row r="8898" spans="1:15" x14ac:dyDescent="0.3">
      <c r="A8898" t="s">
        <v>9489</v>
      </c>
      <c r="B8898" s="7">
        <v>42597</v>
      </c>
      <c r="C8898" t="s">
        <v>1653</v>
      </c>
      <c r="D8898" t="s">
        <v>1066</v>
      </c>
      <c r="E8898">
        <v>165.6</v>
      </c>
      <c r="F8898">
        <v>3</v>
      </c>
      <c r="G8898">
        <v>0.2</v>
      </c>
      <c r="H8898">
        <v>10.35</v>
      </c>
      <c r="I8898" t="s">
        <v>69</v>
      </c>
      <c r="J8898" t="s">
        <v>70</v>
      </c>
      <c r="K8898" t="s">
        <v>1067</v>
      </c>
      <c r="L8898" t="s">
        <v>47</v>
      </c>
      <c r="M8898" t="s">
        <v>48</v>
      </c>
      <c r="N8898" t="s">
        <v>49</v>
      </c>
      <c r="O8898">
        <f t="shared" ref="O8898:O8961" si="139">YEAR(B8898)</f>
        <v>2016</v>
      </c>
    </row>
    <row r="8899" spans="1:15" x14ac:dyDescent="0.3">
      <c r="A8899" t="s">
        <v>9489</v>
      </c>
      <c r="B8899" s="7">
        <v>42597</v>
      </c>
      <c r="C8899" t="s">
        <v>1653</v>
      </c>
      <c r="D8899" t="s">
        <v>3258</v>
      </c>
      <c r="E8899">
        <v>37.520000000000003</v>
      </c>
      <c r="F8899">
        <v>4</v>
      </c>
      <c r="G8899">
        <v>0</v>
      </c>
      <c r="H8899">
        <v>18.009599999999999</v>
      </c>
      <c r="I8899" t="s">
        <v>44</v>
      </c>
      <c r="J8899" t="s">
        <v>85</v>
      </c>
      <c r="K8899" t="s">
        <v>3259</v>
      </c>
      <c r="L8899" t="s">
        <v>47</v>
      </c>
      <c r="M8899" t="s">
        <v>48</v>
      </c>
      <c r="N8899" t="s">
        <v>49</v>
      </c>
      <c r="O8899">
        <f t="shared" si="139"/>
        <v>2016</v>
      </c>
    </row>
    <row r="8900" spans="1:15" x14ac:dyDescent="0.3">
      <c r="A8900" t="s">
        <v>9490</v>
      </c>
      <c r="B8900" s="7">
        <v>42223</v>
      </c>
      <c r="C8900" t="s">
        <v>2299</v>
      </c>
      <c r="D8900" t="s">
        <v>5158</v>
      </c>
      <c r="E8900">
        <v>494.97</v>
      </c>
      <c r="F8900">
        <v>3</v>
      </c>
      <c r="G8900">
        <v>0</v>
      </c>
      <c r="H8900">
        <v>148.49100000000001</v>
      </c>
      <c r="I8900" t="s">
        <v>69</v>
      </c>
      <c r="J8900" t="s">
        <v>70</v>
      </c>
      <c r="K8900" t="s">
        <v>5159</v>
      </c>
      <c r="L8900" t="s">
        <v>35</v>
      </c>
      <c r="M8900" t="s">
        <v>289</v>
      </c>
      <c r="N8900" t="s">
        <v>290</v>
      </c>
      <c r="O8900">
        <f t="shared" si="139"/>
        <v>2015</v>
      </c>
    </row>
    <row r="8901" spans="1:15" x14ac:dyDescent="0.3">
      <c r="A8901" t="s">
        <v>9490</v>
      </c>
      <c r="B8901" s="7">
        <v>42223</v>
      </c>
      <c r="C8901" t="s">
        <v>2299</v>
      </c>
      <c r="D8901" t="s">
        <v>4914</v>
      </c>
      <c r="E8901">
        <v>25.06</v>
      </c>
      <c r="F8901">
        <v>2</v>
      </c>
      <c r="G8901">
        <v>0</v>
      </c>
      <c r="H8901">
        <v>11.7782</v>
      </c>
      <c r="I8901" t="s">
        <v>44</v>
      </c>
      <c r="J8901" t="s">
        <v>45</v>
      </c>
      <c r="K8901" t="s">
        <v>4915</v>
      </c>
      <c r="L8901" t="s">
        <v>35</v>
      </c>
      <c r="M8901" t="s">
        <v>289</v>
      </c>
      <c r="N8901" t="s">
        <v>290</v>
      </c>
      <c r="O8901">
        <f t="shared" si="139"/>
        <v>2015</v>
      </c>
    </row>
    <row r="8902" spans="1:15" x14ac:dyDescent="0.3">
      <c r="A8902" t="s">
        <v>9491</v>
      </c>
      <c r="B8902" s="7">
        <v>42521</v>
      </c>
      <c r="C8902" t="s">
        <v>3280</v>
      </c>
      <c r="D8902" t="s">
        <v>8988</v>
      </c>
      <c r="E8902">
        <v>32.064</v>
      </c>
      <c r="F8902">
        <v>3</v>
      </c>
      <c r="G8902">
        <v>0.6</v>
      </c>
      <c r="H8902">
        <v>-12.8256</v>
      </c>
      <c r="I8902" t="s">
        <v>32</v>
      </c>
      <c r="J8902" t="s">
        <v>63</v>
      </c>
      <c r="K8902" t="s">
        <v>8989</v>
      </c>
      <c r="L8902" t="s">
        <v>99</v>
      </c>
      <c r="M8902" t="s">
        <v>193</v>
      </c>
      <c r="N8902" t="s">
        <v>325</v>
      </c>
      <c r="O8902">
        <f t="shared" si="139"/>
        <v>2016</v>
      </c>
    </row>
    <row r="8903" spans="1:15" x14ac:dyDescent="0.3">
      <c r="A8903" t="s">
        <v>9491</v>
      </c>
      <c r="B8903" s="7">
        <v>42521</v>
      </c>
      <c r="C8903" t="s">
        <v>3280</v>
      </c>
      <c r="D8903" t="s">
        <v>8900</v>
      </c>
      <c r="E8903">
        <v>18.495999999999999</v>
      </c>
      <c r="F8903">
        <v>4</v>
      </c>
      <c r="G8903">
        <v>0.2</v>
      </c>
      <c r="H8903">
        <v>6.7047999999999996</v>
      </c>
      <c r="I8903" t="s">
        <v>44</v>
      </c>
      <c r="J8903" t="s">
        <v>85</v>
      </c>
      <c r="K8903" t="s">
        <v>8901</v>
      </c>
      <c r="L8903" t="s">
        <v>99</v>
      </c>
      <c r="M8903" t="s">
        <v>193</v>
      </c>
      <c r="N8903" t="s">
        <v>325</v>
      </c>
      <c r="O8903">
        <f t="shared" si="139"/>
        <v>2016</v>
      </c>
    </row>
    <row r="8904" spans="1:15" x14ac:dyDescent="0.3">
      <c r="A8904" t="s">
        <v>9491</v>
      </c>
      <c r="B8904" s="7">
        <v>42521</v>
      </c>
      <c r="C8904" t="s">
        <v>3280</v>
      </c>
      <c r="D8904" t="s">
        <v>5446</v>
      </c>
      <c r="E8904">
        <v>191.07900000000001</v>
      </c>
      <c r="F8904">
        <v>3</v>
      </c>
      <c r="G8904">
        <v>0.3</v>
      </c>
      <c r="H8904">
        <v>-38.215800000000002</v>
      </c>
      <c r="I8904" t="s">
        <v>32</v>
      </c>
      <c r="J8904" t="s">
        <v>39</v>
      </c>
      <c r="K8904" t="s">
        <v>5447</v>
      </c>
      <c r="L8904" t="s">
        <v>99</v>
      </c>
      <c r="M8904" t="s">
        <v>193</v>
      </c>
      <c r="N8904" t="s">
        <v>325</v>
      </c>
      <c r="O8904">
        <f t="shared" si="139"/>
        <v>2016</v>
      </c>
    </row>
    <row r="8905" spans="1:15" x14ac:dyDescent="0.3">
      <c r="A8905" t="s">
        <v>9491</v>
      </c>
      <c r="B8905" s="7">
        <v>42521</v>
      </c>
      <c r="C8905" t="s">
        <v>3280</v>
      </c>
      <c r="D8905" t="s">
        <v>2571</v>
      </c>
      <c r="E8905">
        <v>10.368</v>
      </c>
      <c r="F8905">
        <v>2</v>
      </c>
      <c r="G8905">
        <v>0.2</v>
      </c>
      <c r="H8905">
        <v>3.6288</v>
      </c>
      <c r="I8905" t="s">
        <v>44</v>
      </c>
      <c r="J8905" t="s">
        <v>85</v>
      </c>
      <c r="K8905" t="s">
        <v>2572</v>
      </c>
      <c r="L8905" t="s">
        <v>99</v>
      </c>
      <c r="M8905" t="s">
        <v>193</v>
      </c>
      <c r="N8905" t="s">
        <v>325</v>
      </c>
      <c r="O8905">
        <f t="shared" si="139"/>
        <v>2016</v>
      </c>
    </row>
    <row r="8906" spans="1:15" x14ac:dyDescent="0.3">
      <c r="A8906" t="s">
        <v>9492</v>
      </c>
      <c r="B8906" s="7">
        <v>42552</v>
      </c>
      <c r="C8906" t="s">
        <v>5987</v>
      </c>
      <c r="D8906" t="s">
        <v>3198</v>
      </c>
      <c r="E8906">
        <v>30.53</v>
      </c>
      <c r="F8906">
        <v>1</v>
      </c>
      <c r="G8906">
        <v>0</v>
      </c>
      <c r="H8906">
        <v>14.043799999999999</v>
      </c>
      <c r="I8906" t="s">
        <v>44</v>
      </c>
      <c r="J8906" t="s">
        <v>45</v>
      </c>
      <c r="K8906" t="s">
        <v>3199</v>
      </c>
      <c r="L8906" t="s">
        <v>137</v>
      </c>
      <c r="M8906" t="s">
        <v>243</v>
      </c>
      <c r="N8906" t="s">
        <v>244</v>
      </c>
      <c r="O8906">
        <f t="shared" si="139"/>
        <v>2016</v>
      </c>
    </row>
    <row r="8907" spans="1:15" x14ac:dyDescent="0.3">
      <c r="A8907" t="s">
        <v>9492</v>
      </c>
      <c r="B8907" s="7">
        <v>42552</v>
      </c>
      <c r="C8907" t="s">
        <v>5987</v>
      </c>
      <c r="D8907" t="s">
        <v>5076</v>
      </c>
      <c r="E8907">
        <v>30.84</v>
      </c>
      <c r="F8907">
        <v>3</v>
      </c>
      <c r="G8907">
        <v>0</v>
      </c>
      <c r="H8907">
        <v>6.1680000000000001</v>
      </c>
      <c r="I8907" t="s">
        <v>69</v>
      </c>
      <c r="J8907" t="s">
        <v>148</v>
      </c>
      <c r="K8907" t="s">
        <v>5077</v>
      </c>
      <c r="L8907" t="s">
        <v>137</v>
      </c>
      <c r="M8907" t="s">
        <v>243</v>
      </c>
      <c r="N8907" t="s">
        <v>244</v>
      </c>
      <c r="O8907">
        <f t="shared" si="139"/>
        <v>2016</v>
      </c>
    </row>
    <row r="8908" spans="1:15" x14ac:dyDescent="0.3">
      <c r="A8908" t="s">
        <v>9492</v>
      </c>
      <c r="B8908" s="7">
        <v>42552</v>
      </c>
      <c r="C8908" t="s">
        <v>5987</v>
      </c>
      <c r="D8908" t="s">
        <v>559</v>
      </c>
      <c r="E8908">
        <v>75.06</v>
      </c>
      <c r="F8908">
        <v>9</v>
      </c>
      <c r="G8908">
        <v>0</v>
      </c>
      <c r="H8908">
        <v>33.777000000000001</v>
      </c>
      <c r="I8908" t="s">
        <v>44</v>
      </c>
      <c r="J8908" t="s">
        <v>85</v>
      </c>
      <c r="K8908" t="s">
        <v>560</v>
      </c>
      <c r="L8908" t="s">
        <v>137</v>
      </c>
      <c r="M8908" t="s">
        <v>243</v>
      </c>
      <c r="N8908" t="s">
        <v>244</v>
      </c>
      <c r="O8908">
        <f t="shared" si="139"/>
        <v>2016</v>
      </c>
    </row>
    <row r="8909" spans="1:15" x14ac:dyDescent="0.3">
      <c r="A8909" t="s">
        <v>9493</v>
      </c>
      <c r="B8909" s="7">
        <v>42722</v>
      </c>
      <c r="C8909" t="s">
        <v>5472</v>
      </c>
      <c r="D8909" t="s">
        <v>678</v>
      </c>
      <c r="E8909">
        <v>66.975999999999999</v>
      </c>
      <c r="F8909">
        <v>7</v>
      </c>
      <c r="G8909">
        <v>0.2</v>
      </c>
      <c r="H8909">
        <v>6.6976000000000004</v>
      </c>
      <c r="I8909" t="s">
        <v>69</v>
      </c>
      <c r="J8909" t="s">
        <v>70</v>
      </c>
      <c r="K8909" t="s">
        <v>679</v>
      </c>
      <c r="L8909" t="s">
        <v>47</v>
      </c>
      <c r="M8909" t="s">
        <v>48</v>
      </c>
      <c r="N8909" t="s">
        <v>120</v>
      </c>
      <c r="O8909">
        <f t="shared" si="139"/>
        <v>2016</v>
      </c>
    </row>
    <row r="8910" spans="1:15" x14ac:dyDescent="0.3">
      <c r="A8910" t="s">
        <v>9494</v>
      </c>
      <c r="B8910" s="7">
        <v>42030</v>
      </c>
      <c r="C8910" t="s">
        <v>4712</v>
      </c>
      <c r="D8910" t="s">
        <v>4586</v>
      </c>
      <c r="E8910">
        <v>182.72</v>
      </c>
      <c r="F8910">
        <v>8</v>
      </c>
      <c r="G8910">
        <v>0</v>
      </c>
      <c r="H8910">
        <v>84.051199999999994</v>
      </c>
      <c r="I8910" t="s">
        <v>44</v>
      </c>
      <c r="J8910" t="s">
        <v>85</v>
      </c>
      <c r="K8910" t="s">
        <v>4587</v>
      </c>
      <c r="L8910" t="s">
        <v>47</v>
      </c>
      <c r="M8910" t="s">
        <v>48</v>
      </c>
      <c r="N8910" t="s">
        <v>7188</v>
      </c>
      <c r="O8910">
        <f t="shared" si="139"/>
        <v>2015</v>
      </c>
    </row>
    <row r="8911" spans="1:15" x14ac:dyDescent="0.3">
      <c r="A8911" t="s">
        <v>9495</v>
      </c>
      <c r="B8911" s="7">
        <v>43036</v>
      </c>
      <c r="C8911" t="s">
        <v>1483</v>
      </c>
      <c r="D8911" t="s">
        <v>574</v>
      </c>
      <c r="E8911">
        <v>21.93</v>
      </c>
      <c r="F8911">
        <v>3</v>
      </c>
      <c r="G8911">
        <v>0</v>
      </c>
      <c r="H8911">
        <v>10.3071</v>
      </c>
      <c r="I8911" t="s">
        <v>44</v>
      </c>
      <c r="J8911" t="s">
        <v>45</v>
      </c>
      <c r="K8911" t="s">
        <v>575</v>
      </c>
      <c r="L8911" t="s">
        <v>137</v>
      </c>
      <c r="M8911" t="s">
        <v>1102</v>
      </c>
      <c r="N8911" t="s">
        <v>3606</v>
      </c>
      <c r="O8911">
        <f t="shared" si="139"/>
        <v>2017</v>
      </c>
    </row>
    <row r="8912" spans="1:15" x14ac:dyDescent="0.3">
      <c r="A8912" t="s">
        <v>9496</v>
      </c>
      <c r="B8912" s="7">
        <v>43043</v>
      </c>
      <c r="C8912" t="s">
        <v>1808</v>
      </c>
      <c r="D8912" t="s">
        <v>1491</v>
      </c>
      <c r="E8912">
        <v>95.975999999999999</v>
      </c>
      <c r="F8912">
        <v>3</v>
      </c>
      <c r="G8912">
        <v>0.2</v>
      </c>
      <c r="H8912">
        <v>15.5961</v>
      </c>
      <c r="I8912" t="s">
        <v>69</v>
      </c>
      <c r="J8912" t="s">
        <v>148</v>
      </c>
      <c r="K8912" t="s">
        <v>1492</v>
      </c>
      <c r="L8912" t="s">
        <v>35</v>
      </c>
      <c r="M8912" t="s">
        <v>303</v>
      </c>
      <c r="N8912" t="s">
        <v>5552</v>
      </c>
      <c r="O8912">
        <f t="shared" si="139"/>
        <v>2017</v>
      </c>
    </row>
    <row r="8913" spans="1:15" x14ac:dyDescent="0.3">
      <c r="A8913" t="s">
        <v>9496</v>
      </c>
      <c r="B8913" s="7">
        <v>43043</v>
      </c>
      <c r="C8913" t="s">
        <v>1808</v>
      </c>
      <c r="D8913" t="s">
        <v>7965</v>
      </c>
      <c r="E8913">
        <v>143.928</v>
      </c>
      <c r="F8913">
        <v>9</v>
      </c>
      <c r="G8913">
        <v>0.2</v>
      </c>
      <c r="H8913">
        <v>-32.383800000000001</v>
      </c>
      <c r="I8913" t="s">
        <v>69</v>
      </c>
      <c r="J8913" t="s">
        <v>70</v>
      </c>
      <c r="K8913" t="s">
        <v>7966</v>
      </c>
      <c r="L8913" t="s">
        <v>35</v>
      </c>
      <c r="M8913" t="s">
        <v>303</v>
      </c>
      <c r="N8913" t="s">
        <v>5552</v>
      </c>
      <c r="O8913">
        <f t="shared" si="139"/>
        <v>2017</v>
      </c>
    </row>
    <row r="8914" spans="1:15" x14ac:dyDescent="0.3">
      <c r="A8914" t="s">
        <v>9496</v>
      </c>
      <c r="B8914" s="7">
        <v>43043</v>
      </c>
      <c r="C8914" t="s">
        <v>1808</v>
      </c>
      <c r="D8914" t="s">
        <v>3414</v>
      </c>
      <c r="E8914">
        <v>3.5640000000000001</v>
      </c>
      <c r="F8914">
        <v>2</v>
      </c>
      <c r="G8914">
        <v>0.7</v>
      </c>
      <c r="H8914">
        <v>-2.97</v>
      </c>
      <c r="I8914" t="s">
        <v>44</v>
      </c>
      <c r="J8914" t="s">
        <v>73</v>
      </c>
      <c r="K8914" t="s">
        <v>1075</v>
      </c>
      <c r="L8914" t="s">
        <v>35</v>
      </c>
      <c r="M8914" t="s">
        <v>303</v>
      </c>
      <c r="N8914" t="s">
        <v>5552</v>
      </c>
      <c r="O8914">
        <f t="shared" si="139"/>
        <v>2017</v>
      </c>
    </row>
    <row r="8915" spans="1:15" x14ac:dyDescent="0.3">
      <c r="A8915" t="s">
        <v>9496</v>
      </c>
      <c r="B8915" s="7">
        <v>43043</v>
      </c>
      <c r="C8915" t="s">
        <v>1808</v>
      </c>
      <c r="D8915" t="s">
        <v>3623</v>
      </c>
      <c r="E8915">
        <v>4.9279999999999999</v>
      </c>
      <c r="F8915">
        <v>2</v>
      </c>
      <c r="G8915">
        <v>0.2</v>
      </c>
      <c r="H8915">
        <v>1.7248000000000001</v>
      </c>
      <c r="I8915" t="s">
        <v>44</v>
      </c>
      <c r="J8915" t="s">
        <v>45</v>
      </c>
      <c r="K8915" t="s">
        <v>3624</v>
      </c>
      <c r="L8915" t="s">
        <v>35</v>
      </c>
      <c r="M8915" t="s">
        <v>303</v>
      </c>
      <c r="N8915" t="s">
        <v>5552</v>
      </c>
      <c r="O8915">
        <f t="shared" si="139"/>
        <v>2017</v>
      </c>
    </row>
    <row r="8916" spans="1:15" x14ac:dyDescent="0.3">
      <c r="A8916" t="s">
        <v>9497</v>
      </c>
      <c r="B8916" s="7">
        <v>42499</v>
      </c>
      <c r="C8916" t="s">
        <v>430</v>
      </c>
      <c r="D8916" t="s">
        <v>1772</v>
      </c>
      <c r="E8916">
        <v>856.65599999999995</v>
      </c>
      <c r="F8916">
        <v>6</v>
      </c>
      <c r="G8916">
        <v>0.2</v>
      </c>
      <c r="H8916">
        <v>107.08199999999999</v>
      </c>
      <c r="I8916" t="s">
        <v>44</v>
      </c>
      <c r="J8916" t="s">
        <v>58</v>
      </c>
      <c r="K8916" t="s">
        <v>1773</v>
      </c>
      <c r="L8916" t="s">
        <v>99</v>
      </c>
      <c r="M8916" t="s">
        <v>100</v>
      </c>
      <c r="N8916" t="s">
        <v>1097</v>
      </c>
      <c r="O8916">
        <f t="shared" si="139"/>
        <v>2016</v>
      </c>
    </row>
    <row r="8917" spans="1:15" x14ac:dyDescent="0.3">
      <c r="A8917" t="s">
        <v>9497</v>
      </c>
      <c r="B8917" s="7">
        <v>42499</v>
      </c>
      <c r="C8917" t="s">
        <v>430</v>
      </c>
      <c r="D8917" t="s">
        <v>372</v>
      </c>
      <c r="E8917">
        <v>13.183999999999999</v>
      </c>
      <c r="F8917">
        <v>4</v>
      </c>
      <c r="G8917">
        <v>0.8</v>
      </c>
      <c r="H8917">
        <v>-20.435199999999998</v>
      </c>
      <c r="I8917" t="s">
        <v>44</v>
      </c>
      <c r="J8917" t="s">
        <v>73</v>
      </c>
      <c r="K8917" t="s">
        <v>373</v>
      </c>
      <c r="L8917" t="s">
        <v>99</v>
      </c>
      <c r="M8917" t="s">
        <v>100</v>
      </c>
      <c r="N8917" t="s">
        <v>1097</v>
      </c>
      <c r="O8917">
        <f t="shared" si="139"/>
        <v>2016</v>
      </c>
    </row>
    <row r="8918" spans="1:15" x14ac:dyDescent="0.3">
      <c r="A8918" t="s">
        <v>9497</v>
      </c>
      <c r="B8918" s="7">
        <v>42499</v>
      </c>
      <c r="C8918" t="s">
        <v>430</v>
      </c>
      <c r="D8918" t="s">
        <v>7142</v>
      </c>
      <c r="E8918">
        <v>48.783999999999999</v>
      </c>
      <c r="F8918">
        <v>4</v>
      </c>
      <c r="G8918">
        <v>0.8</v>
      </c>
      <c r="H8918">
        <v>-131.71680000000001</v>
      </c>
      <c r="I8918" t="s">
        <v>44</v>
      </c>
      <c r="J8918" t="s">
        <v>76</v>
      </c>
      <c r="K8918" t="s">
        <v>7143</v>
      </c>
      <c r="L8918" t="s">
        <v>99</v>
      </c>
      <c r="M8918" t="s">
        <v>100</v>
      </c>
      <c r="N8918" t="s">
        <v>1097</v>
      </c>
      <c r="O8918">
        <f t="shared" si="139"/>
        <v>2016</v>
      </c>
    </row>
    <row r="8919" spans="1:15" x14ac:dyDescent="0.3">
      <c r="A8919" t="s">
        <v>9497</v>
      </c>
      <c r="B8919" s="7">
        <v>42499</v>
      </c>
      <c r="C8919" t="s">
        <v>430</v>
      </c>
      <c r="D8919" t="s">
        <v>525</v>
      </c>
      <c r="E8919">
        <v>76.64</v>
      </c>
      <c r="F8919">
        <v>2</v>
      </c>
      <c r="G8919">
        <v>0.2</v>
      </c>
      <c r="H8919">
        <v>26.824000000000002</v>
      </c>
      <c r="I8919" t="s">
        <v>44</v>
      </c>
      <c r="J8919" t="s">
        <v>85</v>
      </c>
      <c r="K8919" t="s">
        <v>526</v>
      </c>
      <c r="L8919" t="s">
        <v>99</v>
      </c>
      <c r="M8919" t="s">
        <v>100</v>
      </c>
      <c r="N8919" t="s">
        <v>1097</v>
      </c>
      <c r="O8919">
        <f t="shared" si="139"/>
        <v>2016</v>
      </c>
    </row>
    <row r="8920" spans="1:15" x14ac:dyDescent="0.3">
      <c r="A8920" t="s">
        <v>9497</v>
      </c>
      <c r="B8920" s="7">
        <v>42499</v>
      </c>
      <c r="C8920" t="s">
        <v>430</v>
      </c>
      <c r="D8920" t="s">
        <v>3810</v>
      </c>
      <c r="E8920">
        <v>18.527999999999999</v>
      </c>
      <c r="F8920">
        <v>6</v>
      </c>
      <c r="G8920">
        <v>0.8</v>
      </c>
      <c r="H8920">
        <v>-27.792000000000002</v>
      </c>
      <c r="I8920" t="s">
        <v>44</v>
      </c>
      <c r="J8920" t="s">
        <v>73</v>
      </c>
      <c r="K8920" t="s">
        <v>3811</v>
      </c>
      <c r="L8920" t="s">
        <v>99</v>
      </c>
      <c r="M8920" t="s">
        <v>100</v>
      </c>
      <c r="N8920" t="s">
        <v>1097</v>
      </c>
      <c r="O8920">
        <f t="shared" si="139"/>
        <v>2016</v>
      </c>
    </row>
    <row r="8921" spans="1:15" x14ac:dyDescent="0.3">
      <c r="A8921" t="s">
        <v>9498</v>
      </c>
      <c r="B8921" s="7">
        <v>41731</v>
      </c>
      <c r="C8921" t="s">
        <v>5917</v>
      </c>
      <c r="D8921" t="s">
        <v>7453</v>
      </c>
      <c r="E8921">
        <v>177.68</v>
      </c>
      <c r="F8921">
        <v>2</v>
      </c>
      <c r="G8921">
        <v>0</v>
      </c>
      <c r="H8921">
        <v>46.196800000000003</v>
      </c>
      <c r="I8921" t="s">
        <v>32</v>
      </c>
      <c r="J8921" t="s">
        <v>63</v>
      </c>
      <c r="K8921" t="s">
        <v>7454</v>
      </c>
      <c r="L8921" t="s">
        <v>35</v>
      </c>
      <c r="M8921" t="s">
        <v>289</v>
      </c>
      <c r="N8921" t="s">
        <v>2620</v>
      </c>
      <c r="O8921">
        <f t="shared" si="139"/>
        <v>2014</v>
      </c>
    </row>
    <row r="8922" spans="1:15" x14ac:dyDescent="0.3">
      <c r="A8922" t="s">
        <v>9499</v>
      </c>
      <c r="B8922" s="7">
        <v>41757</v>
      </c>
      <c r="C8922" t="s">
        <v>776</v>
      </c>
      <c r="D8922" t="s">
        <v>3889</v>
      </c>
      <c r="E8922">
        <v>159.97999999999999</v>
      </c>
      <c r="F8922">
        <v>2</v>
      </c>
      <c r="G8922">
        <v>0</v>
      </c>
      <c r="H8922">
        <v>57.592799999999997</v>
      </c>
      <c r="I8922" t="s">
        <v>69</v>
      </c>
      <c r="J8922" t="s">
        <v>148</v>
      </c>
      <c r="K8922" t="s">
        <v>3890</v>
      </c>
      <c r="L8922" t="s">
        <v>137</v>
      </c>
      <c r="M8922" t="s">
        <v>243</v>
      </c>
      <c r="N8922" t="s">
        <v>4940</v>
      </c>
      <c r="O8922">
        <f t="shared" si="139"/>
        <v>2014</v>
      </c>
    </row>
    <row r="8923" spans="1:15" x14ac:dyDescent="0.3">
      <c r="A8923" t="s">
        <v>9500</v>
      </c>
      <c r="B8923" s="7">
        <v>42647</v>
      </c>
      <c r="C8923" t="s">
        <v>5917</v>
      </c>
      <c r="D8923" t="s">
        <v>5747</v>
      </c>
      <c r="E8923">
        <v>52.68</v>
      </c>
      <c r="F8923">
        <v>3</v>
      </c>
      <c r="G8923">
        <v>0.2</v>
      </c>
      <c r="H8923">
        <v>19.754999999999999</v>
      </c>
      <c r="I8923" t="s">
        <v>69</v>
      </c>
      <c r="J8923" t="s">
        <v>70</v>
      </c>
      <c r="K8923" t="s">
        <v>5748</v>
      </c>
      <c r="L8923" t="s">
        <v>35</v>
      </c>
      <c r="M8923" t="s">
        <v>55</v>
      </c>
      <c r="N8923" t="s">
        <v>9501</v>
      </c>
      <c r="O8923">
        <f t="shared" si="139"/>
        <v>2016</v>
      </c>
    </row>
    <row r="8924" spans="1:15" x14ac:dyDescent="0.3">
      <c r="A8924" t="s">
        <v>9500</v>
      </c>
      <c r="B8924" s="7">
        <v>42647</v>
      </c>
      <c r="C8924" t="s">
        <v>5917</v>
      </c>
      <c r="D8924" t="s">
        <v>2627</v>
      </c>
      <c r="E8924">
        <v>11.568</v>
      </c>
      <c r="F8924">
        <v>3</v>
      </c>
      <c r="G8924">
        <v>0.2</v>
      </c>
      <c r="H8924">
        <v>2.6027999999999998</v>
      </c>
      <c r="I8924" t="s">
        <v>32</v>
      </c>
      <c r="J8924" t="s">
        <v>63</v>
      </c>
      <c r="K8924" t="s">
        <v>2628</v>
      </c>
      <c r="L8924" t="s">
        <v>35</v>
      </c>
      <c r="M8924" t="s">
        <v>55</v>
      </c>
      <c r="N8924" t="s">
        <v>9501</v>
      </c>
      <c r="O8924">
        <f t="shared" si="139"/>
        <v>2016</v>
      </c>
    </row>
    <row r="8925" spans="1:15" x14ac:dyDescent="0.3">
      <c r="A8925" t="s">
        <v>9502</v>
      </c>
      <c r="B8925" s="7">
        <v>42897</v>
      </c>
      <c r="C8925" t="s">
        <v>1741</v>
      </c>
      <c r="D8925" t="s">
        <v>163</v>
      </c>
      <c r="E8925">
        <v>4.5720000000000001</v>
      </c>
      <c r="F8925">
        <v>4</v>
      </c>
      <c r="G8925">
        <v>0.7</v>
      </c>
      <c r="H8925">
        <v>-3.81</v>
      </c>
      <c r="I8925" t="s">
        <v>44</v>
      </c>
      <c r="J8925" t="s">
        <v>73</v>
      </c>
      <c r="K8925" t="s">
        <v>164</v>
      </c>
      <c r="L8925" t="s">
        <v>35</v>
      </c>
      <c r="M8925" t="s">
        <v>87</v>
      </c>
      <c r="N8925" t="s">
        <v>5955</v>
      </c>
      <c r="O8925">
        <f t="shared" si="139"/>
        <v>2017</v>
      </c>
    </row>
    <row r="8926" spans="1:15" x14ac:dyDescent="0.3">
      <c r="A8926" t="s">
        <v>9503</v>
      </c>
      <c r="B8926" s="7">
        <v>42399</v>
      </c>
      <c r="C8926" t="s">
        <v>5217</v>
      </c>
      <c r="D8926" t="s">
        <v>9504</v>
      </c>
      <c r="E8926">
        <v>1439.9680000000001</v>
      </c>
      <c r="F8926">
        <v>4</v>
      </c>
      <c r="G8926">
        <v>0.2</v>
      </c>
      <c r="H8926">
        <v>143.99680000000001</v>
      </c>
      <c r="I8926" t="s">
        <v>69</v>
      </c>
      <c r="J8926" t="s">
        <v>70</v>
      </c>
      <c r="K8926" t="s">
        <v>9505</v>
      </c>
      <c r="L8926" t="s">
        <v>99</v>
      </c>
      <c r="M8926" t="s">
        <v>193</v>
      </c>
      <c r="N8926" t="s">
        <v>2729</v>
      </c>
      <c r="O8926">
        <f t="shared" si="139"/>
        <v>2016</v>
      </c>
    </row>
    <row r="8927" spans="1:15" x14ac:dyDescent="0.3">
      <c r="A8927" t="s">
        <v>9503</v>
      </c>
      <c r="B8927" s="7">
        <v>42399</v>
      </c>
      <c r="C8927" t="s">
        <v>5217</v>
      </c>
      <c r="D8927" t="s">
        <v>2101</v>
      </c>
      <c r="E8927">
        <v>1.728</v>
      </c>
      <c r="F8927">
        <v>3</v>
      </c>
      <c r="G8927">
        <v>0.8</v>
      </c>
      <c r="H8927">
        <v>-2.6783999999999999</v>
      </c>
      <c r="I8927" t="s">
        <v>44</v>
      </c>
      <c r="J8927" t="s">
        <v>73</v>
      </c>
      <c r="K8927" t="s">
        <v>2102</v>
      </c>
      <c r="L8927" t="s">
        <v>99</v>
      </c>
      <c r="M8927" t="s">
        <v>193</v>
      </c>
      <c r="N8927" t="s">
        <v>2729</v>
      </c>
      <c r="O8927">
        <f t="shared" si="139"/>
        <v>2016</v>
      </c>
    </row>
    <row r="8928" spans="1:15" x14ac:dyDescent="0.3">
      <c r="A8928" t="s">
        <v>9503</v>
      </c>
      <c r="B8928" s="7">
        <v>42399</v>
      </c>
      <c r="C8928" t="s">
        <v>5217</v>
      </c>
      <c r="D8928" t="s">
        <v>1675</v>
      </c>
      <c r="E8928">
        <v>626.1</v>
      </c>
      <c r="F8928">
        <v>3</v>
      </c>
      <c r="G8928">
        <v>0.5</v>
      </c>
      <c r="H8928">
        <v>-538.44600000000003</v>
      </c>
      <c r="I8928" t="s">
        <v>32</v>
      </c>
      <c r="J8928" t="s">
        <v>53</v>
      </c>
      <c r="K8928" t="s">
        <v>1676</v>
      </c>
      <c r="L8928" t="s">
        <v>99</v>
      </c>
      <c r="M8928" t="s">
        <v>193</v>
      </c>
      <c r="N8928" t="s">
        <v>2729</v>
      </c>
      <c r="O8928">
        <f t="shared" si="139"/>
        <v>2016</v>
      </c>
    </row>
    <row r="8929" spans="1:15" x14ac:dyDescent="0.3">
      <c r="A8929" t="s">
        <v>9506</v>
      </c>
      <c r="B8929" s="7">
        <v>42274</v>
      </c>
      <c r="C8929" t="s">
        <v>1234</v>
      </c>
      <c r="D8929" t="s">
        <v>4121</v>
      </c>
      <c r="E8929">
        <v>99.2</v>
      </c>
      <c r="F8929">
        <v>5</v>
      </c>
      <c r="G8929">
        <v>0</v>
      </c>
      <c r="H8929">
        <v>25.792000000000002</v>
      </c>
      <c r="I8929" t="s">
        <v>44</v>
      </c>
      <c r="J8929" t="s">
        <v>66</v>
      </c>
      <c r="K8929" t="s">
        <v>4122</v>
      </c>
      <c r="L8929" t="s">
        <v>47</v>
      </c>
      <c r="M8929" t="s">
        <v>93</v>
      </c>
      <c r="N8929" t="s">
        <v>94</v>
      </c>
      <c r="O8929">
        <f t="shared" si="139"/>
        <v>2015</v>
      </c>
    </row>
    <row r="8930" spans="1:15" x14ac:dyDescent="0.3">
      <c r="A8930" t="s">
        <v>9507</v>
      </c>
      <c r="B8930" s="7">
        <v>42107</v>
      </c>
      <c r="C8930" t="s">
        <v>1694</v>
      </c>
      <c r="D8930" t="s">
        <v>1924</v>
      </c>
      <c r="E8930">
        <v>609.98</v>
      </c>
      <c r="F8930">
        <v>4</v>
      </c>
      <c r="G8930">
        <v>0.3</v>
      </c>
      <c r="H8930">
        <v>-113.282</v>
      </c>
      <c r="I8930" t="s">
        <v>32</v>
      </c>
      <c r="J8930" t="s">
        <v>53</v>
      </c>
      <c r="K8930" t="s">
        <v>1925</v>
      </c>
      <c r="L8930" t="s">
        <v>99</v>
      </c>
      <c r="M8930" t="s">
        <v>100</v>
      </c>
      <c r="N8930" t="s">
        <v>1490</v>
      </c>
      <c r="O8930">
        <f t="shared" si="139"/>
        <v>2015</v>
      </c>
    </row>
    <row r="8931" spans="1:15" x14ac:dyDescent="0.3">
      <c r="A8931" t="s">
        <v>9507</v>
      </c>
      <c r="B8931" s="7">
        <v>42107</v>
      </c>
      <c r="C8931" t="s">
        <v>1694</v>
      </c>
      <c r="D8931" t="s">
        <v>3450</v>
      </c>
      <c r="E8931">
        <v>211.37200000000001</v>
      </c>
      <c r="F8931">
        <v>2</v>
      </c>
      <c r="G8931">
        <v>0.3</v>
      </c>
      <c r="H8931">
        <v>-45.293999999999997</v>
      </c>
      <c r="I8931" t="s">
        <v>32</v>
      </c>
      <c r="J8931" t="s">
        <v>53</v>
      </c>
      <c r="K8931" t="s">
        <v>3451</v>
      </c>
      <c r="L8931" t="s">
        <v>99</v>
      </c>
      <c r="M8931" t="s">
        <v>100</v>
      </c>
      <c r="N8931" t="s">
        <v>1490</v>
      </c>
      <c r="O8931">
        <f t="shared" si="139"/>
        <v>2015</v>
      </c>
    </row>
    <row r="8932" spans="1:15" x14ac:dyDescent="0.3">
      <c r="A8932" t="s">
        <v>9507</v>
      </c>
      <c r="B8932" s="7">
        <v>42107</v>
      </c>
      <c r="C8932" t="s">
        <v>1694</v>
      </c>
      <c r="D8932" t="s">
        <v>2871</v>
      </c>
      <c r="E8932">
        <v>239.976</v>
      </c>
      <c r="F8932">
        <v>3</v>
      </c>
      <c r="G8932">
        <v>0.2</v>
      </c>
      <c r="H8932">
        <v>17.998200000000001</v>
      </c>
      <c r="I8932" t="s">
        <v>69</v>
      </c>
      <c r="J8932" t="s">
        <v>70</v>
      </c>
      <c r="K8932" t="s">
        <v>2872</v>
      </c>
      <c r="L8932" t="s">
        <v>99</v>
      </c>
      <c r="M8932" t="s">
        <v>100</v>
      </c>
      <c r="N8932" t="s">
        <v>1490</v>
      </c>
      <c r="O8932">
        <f t="shared" si="139"/>
        <v>2015</v>
      </c>
    </row>
    <row r="8933" spans="1:15" x14ac:dyDescent="0.3">
      <c r="A8933" t="s">
        <v>9508</v>
      </c>
      <c r="B8933" s="7">
        <v>43087</v>
      </c>
      <c r="C8933" t="s">
        <v>9064</v>
      </c>
      <c r="D8933" t="s">
        <v>8307</v>
      </c>
      <c r="E8933">
        <v>99.95</v>
      </c>
      <c r="F8933">
        <v>5</v>
      </c>
      <c r="G8933">
        <v>0</v>
      </c>
      <c r="H8933">
        <v>22.988499999999998</v>
      </c>
      <c r="I8933" t="s">
        <v>32</v>
      </c>
      <c r="J8933" t="s">
        <v>63</v>
      </c>
      <c r="K8933" t="s">
        <v>8308</v>
      </c>
      <c r="L8933" t="s">
        <v>99</v>
      </c>
      <c r="M8933" t="s">
        <v>108</v>
      </c>
      <c r="N8933" t="s">
        <v>2239</v>
      </c>
      <c r="O8933">
        <f t="shared" si="139"/>
        <v>2017</v>
      </c>
    </row>
    <row r="8934" spans="1:15" x14ac:dyDescent="0.3">
      <c r="A8934" t="s">
        <v>9508</v>
      </c>
      <c r="B8934" s="7">
        <v>43087</v>
      </c>
      <c r="C8934" t="s">
        <v>9064</v>
      </c>
      <c r="D8934" t="s">
        <v>6291</v>
      </c>
      <c r="E8934">
        <v>29.34</v>
      </c>
      <c r="F8934">
        <v>3</v>
      </c>
      <c r="G8934">
        <v>0</v>
      </c>
      <c r="H8934">
        <v>10.8558</v>
      </c>
      <c r="I8934" t="s">
        <v>69</v>
      </c>
      <c r="J8934" t="s">
        <v>148</v>
      </c>
      <c r="K8934" t="s">
        <v>6292</v>
      </c>
      <c r="L8934" t="s">
        <v>99</v>
      </c>
      <c r="M8934" t="s">
        <v>108</v>
      </c>
      <c r="N8934" t="s">
        <v>2239</v>
      </c>
      <c r="O8934">
        <f t="shared" si="139"/>
        <v>2017</v>
      </c>
    </row>
    <row r="8935" spans="1:15" x14ac:dyDescent="0.3">
      <c r="A8935" t="s">
        <v>9509</v>
      </c>
      <c r="B8935" s="7">
        <v>42443</v>
      </c>
      <c r="C8935" t="s">
        <v>1908</v>
      </c>
      <c r="D8935" t="s">
        <v>3091</v>
      </c>
      <c r="E8935">
        <v>16.739999999999998</v>
      </c>
      <c r="F8935">
        <v>2</v>
      </c>
      <c r="G8935">
        <v>0</v>
      </c>
      <c r="H8935">
        <v>4.3524000000000003</v>
      </c>
      <c r="I8935" t="s">
        <v>32</v>
      </c>
      <c r="J8935" t="s">
        <v>63</v>
      </c>
      <c r="K8935" t="s">
        <v>3092</v>
      </c>
      <c r="L8935" t="s">
        <v>99</v>
      </c>
      <c r="M8935" t="s">
        <v>108</v>
      </c>
      <c r="N8935" t="s">
        <v>1631</v>
      </c>
      <c r="O8935">
        <f t="shared" si="139"/>
        <v>2016</v>
      </c>
    </row>
    <row r="8936" spans="1:15" x14ac:dyDescent="0.3">
      <c r="A8936" t="s">
        <v>9510</v>
      </c>
      <c r="B8936" s="7">
        <v>42974</v>
      </c>
      <c r="C8936" t="s">
        <v>1003</v>
      </c>
      <c r="D8936" t="s">
        <v>4089</v>
      </c>
      <c r="E8936">
        <v>12.672000000000001</v>
      </c>
      <c r="F8936">
        <v>3</v>
      </c>
      <c r="G8936">
        <v>0.2</v>
      </c>
      <c r="H8936">
        <v>3.96</v>
      </c>
      <c r="I8936" t="s">
        <v>44</v>
      </c>
      <c r="J8936" t="s">
        <v>85</v>
      </c>
      <c r="K8936" t="s">
        <v>4090</v>
      </c>
      <c r="L8936" t="s">
        <v>137</v>
      </c>
      <c r="M8936" t="s">
        <v>138</v>
      </c>
      <c r="N8936" t="s">
        <v>139</v>
      </c>
      <c r="O8936">
        <f t="shared" si="139"/>
        <v>2017</v>
      </c>
    </row>
    <row r="8937" spans="1:15" x14ac:dyDescent="0.3">
      <c r="A8937" t="s">
        <v>9510</v>
      </c>
      <c r="B8937" s="7">
        <v>42974</v>
      </c>
      <c r="C8937" t="s">
        <v>1003</v>
      </c>
      <c r="D8937" t="s">
        <v>1045</v>
      </c>
      <c r="E8937">
        <v>1119.8879999999999</v>
      </c>
      <c r="F8937">
        <v>14</v>
      </c>
      <c r="G8937">
        <v>0.2</v>
      </c>
      <c r="H8937">
        <v>209.97900000000001</v>
      </c>
      <c r="I8937" t="s">
        <v>69</v>
      </c>
      <c r="J8937" t="s">
        <v>148</v>
      </c>
      <c r="K8937" t="s">
        <v>1046</v>
      </c>
      <c r="L8937" t="s">
        <v>137</v>
      </c>
      <c r="M8937" t="s">
        <v>138</v>
      </c>
      <c r="N8937" t="s">
        <v>139</v>
      </c>
      <c r="O8937">
        <f t="shared" si="139"/>
        <v>2017</v>
      </c>
    </row>
    <row r="8938" spans="1:15" x14ac:dyDescent="0.3">
      <c r="A8938" t="s">
        <v>9511</v>
      </c>
      <c r="B8938" s="7">
        <v>42355</v>
      </c>
      <c r="C8938" t="s">
        <v>349</v>
      </c>
      <c r="D8938" t="s">
        <v>3060</v>
      </c>
      <c r="E8938">
        <v>204.85</v>
      </c>
      <c r="F8938">
        <v>5</v>
      </c>
      <c r="G8938">
        <v>0</v>
      </c>
      <c r="H8938">
        <v>53.261000000000003</v>
      </c>
      <c r="I8938" t="s">
        <v>44</v>
      </c>
      <c r="J8938" t="s">
        <v>66</v>
      </c>
      <c r="K8938" t="s">
        <v>3061</v>
      </c>
      <c r="L8938" t="s">
        <v>47</v>
      </c>
      <c r="M8938" t="s">
        <v>48</v>
      </c>
      <c r="N8938" t="s">
        <v>49</v>
      </c>
      <c r="O8938">
        <f t="shared" si="139"/>
        <v>2015</v>
      </c>
    </row>
    <row r="8939" spans="1:15" x14ac:dyDescent="0.3">
      <c r="A8939" t="s">
        <v>9511</v>
      </c>
      <c r="B8939" s="7">
        <v>42355</v>
      </c>
      <c r="C8939" t="s">
        <v>349</v>
      </c>
      <c r="D8939" t="s">
        <v>5646</v>
      </c>
      <c r="E8939">
        <v>135.98400000000001</v>
      </c>
      <c r="F8939">
        <v>2</v>
      </c>
      <c r="G8939">
        <v>0.2</v>
      </c>
      <c r="H8939">
        <v>16.998000000000001</v>
      </c>
      <c r="I8939" t="s">
        <v>69</v>
      </c>
      <c r="J8939" t="s">
        <v>70</v>
      </c>
      <c r="K8939" t="s">
        <v>5647</v>
      </c>
      <c r="L8939" t="s">
        <v>47</v>
      </c>
      <c r="M8939" t="s">
        <v>48</v>
      </c>
      <c r="N8939" t="s">
        <v>49</v>
      </c>
      <c r="O8939">
        <f t="shared" si="139"/>
        <v>2015</v>
      </c>
    </row>
    <row r="8940" spans="1:15" x14ac:dyDescent="0.3">
      <c r="A8940" t="s">
        <v>9511</v>
      </c>
      <c r="B8940" s="7">
        <v>42355</v>
      </c>
      <c r="C8940" t="s">
        <v>349</v>
      </c>
      <c r="D8940" t="s">
        <v>641</v>
      </c>
      <c r="E8940">
        <v>16.399999999999999</v>
      </c>
      <c r="F8940">
        <v>5</v>
      </c>
      <c r="G8940">
        <v>0</v>
      </c>
      <c r="H8940">
        <v>7.0519999999999996</v>
      </c>
      <c r="I8940" t="s">
        <v>44</v>
      </c>
      <c r="J8940" t="s">
        <v>66</v>
      </c>
      <c r="K8940" t="s">
        <v>642</v>
      </c>
      <c r="L8940" t="s">
        <v>47</v>
      </c>
      <c r="M8940" t="s">
        <v>48</v>
      </c>
      <c r="N8940" t="s">
        <v>49</v>
      </c>
      <c r="O8940">
        <f t="shared" si="139"/>
        <v>2015</v>
      </c>
    </row>
    <row r="8941" spans="1:15" x14ac:dyDescent="0.3">
      <c r="A8941" t="s">
        <v>9511</v>
      </c>
      <c r="B8941" s="7">
        <v>42355</v>
      </c>
      <c r="C8941" t="s">
        <v>349</v>
      </c>
      <c r="D8941" t="s">
        <v>3147</v>
      </c>
      <c r="E8941">
        <v>92.96</v>
      </c>
      <c r="F8941">
        <v>2</v>
      </c>
      <c r="G8941">
        <v>0.2</v>
      </c>
      <c r="H8941">
        <v>31.373999999999999</v>
      </c>
      <c r="I8941" t="s">
        <v>44</v>
      </c>
      <c r="J8941" t="s">
        <v>73</v>
      </c>
      <c r="K8941" t="s">
        <v>3148</v>
      </c>
      <c r="L8941" t="s">
        <v>47</v>
      </c>
      <c r="M8941" t="s">
        <v>48</v>
      </c>
      <c r="N8941" t="s">
        <v>49</v>
      </c>
      <c r="O8941">
        <f t="shared" si="139"/>
        <v>2015</v>
      </c>
    </row>
    <row r="8942" spans="1:15" x14ac:dyDescent="0.3">
      <c r="A8942" t="s">
        <v>9512</v>
      </c>
      <c r="B8942" s="7">
        <v>41873</v>
      </c>
      <c r="C8942" t="s">
        <v>1442</v>
      </c>
      <c r="D8942" t="s">
        <v>9513</v>
      </c>
      <c r="E8942">
        <v>7.6319999999999997</v>
      </c>
      <c r="F8942">
        <v>3</v>
      </c>
      <c r="G8942">
        <v>0.2</v>
      </c>
      <c r="H8942">
        <v>-1.8126</v>
      </c>
      <c r="I8942" t="s">
        <v>44</v>
      </c>
      <c r="J8942" t="s">
        <v>515</v>
      </c>
      <c r="K8942" t="s">
        <v>9514</v>
      </c>
      <c r="L8942" t="s">
        <v>35</v>
      </c>
      <c r="M8942" t="s">
        <v>55</v>
      </c>
      <c r="N8942" t="s">
        <v>6027</v>
      </c>
      <c r="O8942">
        <f t="shared" si="139"/>
        <v>2014</v>
      </c>
    </row>
    <row r="8943" spans="1:15" x14ac:dyDescent="0.3">
      <c r="A8943" t="s">
        <v>9515</v>
      </c>
      <c r="B8943" s="7">
        <v>42677</v>
      </c>
      <c r="C8943" t="s">
        <v>3766</v>
      </c>
      <c r="D8943" t="s">
        <v>3152</v>
      </c>
      <c r="E8943">
        <v>4.1580000000000004</v>
      </c>
      <c r="F8943">
        <v>7</v>
      </c>
      <c r="G8943">
        <v>0.7</v>
      </c>
      <c r="H8943">
        <v>-3.4649999999999999</v>
      </c>
      <c r="I8943" t="s">
        <v>44</v>
      </c>
      <c r="J8943" t="s">
        <v>73</v>
      </c>
      <c r="K8943" t="s">
        <v>3153</v>
      </c>
      <c r="L8943" t="s">
        <v>47</v>
      </c>
      <c r="M8943" t="s">
        <v>378</v>
      </c>
      <c r="N8943" t="s">
        <v>379</v>
      </c>
      <c r="O8943">
        <f t="shared" si="139"/>
        <v>2016</v>
      </c>
    </row>
    <row r="8944" spans="1:15" x14ac:dyDescent="0.3">
      <c r="A8944" t="s">
        <v>9515</v>
      </c>
      <c r="B8944" s="7">
        <v>42677</v>
      </c>
      <c r="C8944" t="s">
        <v>3766</v>
      </c>
      <c r="D8944" t="s">
        <v>9516</v>
      </c>
      <c r="E8944">
        <v>179.99100000000001</v>
      </c>
      <c r="F8944">
        <v>3</v>
      </c>
      <c r="G8944">
        <v>0.7</v>
      </c>
      <c r="H8944">
        <v>-251.98740000000001</v>
      </c>
      <c r="I8944" t="s">
        <v>69</v>
      </c>
      <c r="J8944" t="s">
        <v>604</v>
      </c>
      <c r="K8944" t="s">
        <v>9517</v>
      </c>
      <c r="L8944" t="s">
        <v>47</v>
      </c>
      <c r="M8944" t="s">
        <v>378</v>
      </c>
      <c r="N8944" t="s">
        <v>379</v>
      </c>
      <c r="O8944">
        <f t="shared" si="139"/>
        <v>2016</v>
      </c>
    </row>
    <row r="8945" spans="1:15" x14ac:dyDescent="0.3">
      <c r="A8945" t="s">
        <v>9518</v>
      </c>
      <c r="B8945" s="7">
        <v>43018</v>
      </c>
      <c r="C8945" t="s">
        <v>4447</v>
      </c>
      <c r="D8945" t="s">
        <v>7590</v>
      </c>
      <c r="E8945">
        <v>239.358</v>
      </c>
      <c r="F8945">
        <v>3</v>
      </c>
      <c r="G8945">
        <v>0.3</v>
      </c>
      <c r="H8945">
        <v>-47.871600000000001</v>
      </c>
      <c r="I8945" t="s">
        <v>32</v>
      </c>
      <c r="J8945" t="s">
        <v>39</v>
      </c>
      <c r="K8945" t="s">
        <v>7591</v>
      </c>
      <c r="L8945" t="s">
        <v>99</v>
      </c>
      <c r="M8945" t="s">
        <v>193</v>
      </c>
      <c r="N8945" t="s">
        <v>410</v>
      </c>
      <c r="O8945">
        <f t="shared" si="139"/>
        <v>2017</v>
      </c>
    </row>
    <row r="8946" spans="1:15" x14ac:dyDescent="0.3">
      <c r="A8946" t="s">
        <v>9519</v>
      </c>
      <c r="B8946" s="7">
        <v>41980</v>
      </c>
      <c r="C8946" t="s">
        <v>2777</v>
      </c>
      <c r="D8946" t="s">
        <v>5124</v>
      </c>
      <c r="E8946">
        <v>164.88</v>
      </c>
      <c r="F8946">
        <v>3</v>
      </c>
      <c r="G8946">
        <v>0</v>
      </c>
      <c r="H8946">
        <v>80.791200000000003</v>
      </c>
      <c r="I8946" t="s">
        <v>44</v>
      </c>
      <c r="J8946" t="s">
        <v>85</v>
      </c>
      <c r="K8946" t="s">
        <v>5125</v>
      </c>
      <c r="L8946" t="s">
        <v>47</v>
      </c>
      <c r="M8946" t="s">
        <v>48</v>
      </c>
      <c r="N8946" t="s">
        <v>120</v>
      </c>
      <c r="O8946">
        <f t="shared" si="139"/>
        <v>2014</v>
      </c>
    </row>
    <row r="8947" spans="1:15" x14ac:dyDescent="0.3">
      <c r="A8947" t="s">
        <v>9520</v>
      </c>
      <c r="B8947" s="7">
        <v>41958</v>
      </c>
      <c r="C8947" t="s">
        <v>4761</v>
      </c>
      <c r="D8947" t="s">
        <v>1720</v>
      </c>
      <c r="E8947">
        <v>10.95</v>
      </c>
      <c r="F8947">
        <v>3</v>
      </c>
      <c r="G8947">
        <v>0</v>
      </c>
      <c r="H8947">
        <v>3.2850000000000001</v>
      </c>
      <c r="I8947" t="s">
        <v>44</v>
      </c>
      <c r="J8947" t="s">
        <v>515</v>
      </c>
      <c r="K8947" t="s">
        <v>1721</v>
      </c>
      <c r="L8947" t="s">
        <v>47</v>
      </c>
      <c r="M8947" t="s">
        <v>48</v>
      </c>
      <c r="N8947" t="s">
        <v>120</v>
      </c>
      <c r="O8947">
        <f t="shared" si="139"/>
        <v>2014</v>
      </c>
    </row>
    <row r="8948" spans="1:15" x14ac:dyDescent="0.3">
      <c r="A8948" t="s">
        <v>9521</v>
      </c>
      <c r="B8948" s="7">
        <v>43093</v>
      </c>
      <c r="C8948" t="s">
        <v>6053</v>
      </c>
      <c r="D8948" t="s">
        <v>4228</v>
      </c>
      <c r="E8948">
        <v>19.440000000000001</v>
      </c>
      <c r="F8948">
        <v>3</v>
      </c>
      <c r="G8948">
        <v>0</v>
      </c>
      <c r="H8948">
        <v>9.3312000000000008</v>
      </c>
      <c r="I8948" t="s">
        <v>44</v>
      </c>
      <c r="J8948" t="s">
        <v>85</v>
      </c>
      <c r="K8948" t="s">
        <v>4229</v>
      </c>
      <c r="L8948" t="s">
        <v>137</v>
      </c>
      <c r="M8948" t="s">
        <v>1102</v>
      </c>
      <c r="N8948" t="s">
        <v>3453</v>
      </c>
      <c r="O8948">
        <f t="shared" si="139"/>
        <v>2017</v>
      </c>
    </row>
    <row r="8949" spans="1:15" x14ac:dyDescent="0.3">
      <c r="A8949" t="s">
        <v>9521</v>
      </c>
      <c r="B8949" s="7">
        <v>43093</v>
      </c>
      <c r="C8949" t="s">
        <v>6053</v>
      </c>
      <c r="D8949" t="s">
        <v>7000</v>
      </c>
      <c r="E8949">
        <v>12.3</v>
      </c>
      <c r="F8949">
        <v>5</v>
      </c>
      <c r="G8949">
        <v>0</v>
      </c>
      <c r="H8949">
        <v>6.15</v>
      </c>
      <c r="I8949" t="s">
        <v>44</v>
      </c>
      <c r="J8949" t="s">
        <v>73</v>
      </c>
      <c r="K8949" t="s">
        <v>7001</v>
      </c>
      <c r="L8949" t="s">
        <v>137</v>
      </c>
      <c r="M8949" t="s">
        <v>1102</v>
      </c>
      <c r="N8949" t="s">
        <v>3453</v>
      </c>
      <c r="O8949">
        <f t="shared" si="139"/>
        <v>2017</v>
      </c>
    </row>
    <row r="8950" spans="1:15" x14ac:dyDescent="0.3">
      <c r="A8950" t="s">
        <v>9522</v>
      </c>
      <c r="B8950" s="7">
        <v>41997</v>
      </c>
      <c r="C8950" t="s">
        <v>4158</v>
      </c>
      <c r="D8950" t="s">
        <v>8354</v>
      </c>
      <c r="E8950">
        <v>13.97</v>
      </c>
      <c r="F8950">
        <v>1</v>
      </c>
      <c r="G8950">
        <v>0</v>
      </c>
      <c r="H8950">
        <v>3.6322000000000001</v>
      </c>
      <c r="I8950" t="s">
        <v>44</v>
      </c>
      <c r="J8950" t="s">
        <v>76</v>
      </c>
      <c r="K8950" t="s">
        <v>8355</v>
      </c>
      <c r="L8950" t="s">
        <v>47</v>
      </c>
      <c r="M8950" t="s">
        <v>48</v>
      </c>
      <c r="N8950" t="s">
        <v>840</v>
      </c>
      <c r="O8950">
        <f t="shared" si="139"/>
        <v>2014</v>
      </c>
    </row>
    <row r="8951" spans="1:15" x14ac:dyDescent="0.3">
      <c r="A8951" t="s">
        <v>9523</v>
      </c>
      <c r="B8951" s="7">
        <v>43091</v>
      </c>
      <c r="C8951" t="s">
        <v>5704</v>
      </c>
      <c r="D8951" t="s">
        <v>929</v>
      </c>
      <c r="E8951">
        <v>934.95600000000002</v>
      </c>
      <c r="F8951">
        <v>6</v>
      </c>
      <c r="G8951">
        <v>0.4</v>
      </c>
      <c r="H8951">
        <v>-249.32159999999999</v>
      </c>
      <c r="I8951" t="s">
        <v>32</v>
      </c>
      <c r="J8951" t="s">
        <v>53</v>
      </c>
      <c r="K8951" t="s">
        <v>930</v>
      </c>
      <c r="L8951" t="s">
        <v>35</v>
      </c>
      <c r="M8951" t="s">
        <v>303</v>
      </c>
      <c r="N8951" t="s">
        <v>298</v>
      </c>
      <c r="O8951">
        <f t="shared" si="139"/>
        <v>2017</v>
      </c>
    </row>
    <row r="8952" spans="1:15" x14ac:dyDescent="0.3">
      <c r="A8952" t="s">
        <v>9523</v>
      </c>
      <c r="B8952" s="7">
        <v>43091</v>
      </c>
      <c r="C8952" t="s">
        <v>5704</v>
      </c>
      <c r="D8952" t="s">
        <v>2840</v>
      </c>
      <c r="E8952">
        <v>46.863999999999997</v>
      </c>
      <c r="F8952">
        <v>2</v>
      </c>
      <c r="G8952">
        <v>0.2</v>
      </c>
      <c r="H8952">
        <v>7.6154000000000002</v>
      </c>
      <c r="I8952" t="s">
        <v>69</v>
      </c>
      <c r="J8952" t="s">
        <v>148</v>
      </c>
      <c r="K8952" t="s">
        <v>2841</v>
      </c>
      <c r="L8952" t="s">
        <v>35</v>
      </c>
      <c r="M8952" t="s">
        <v>303</v>
      </c>
      <c r="N8952" t="s">
        <v>298</v>
      </c>
      <c r="O8952">
        <f t="shared" si="139"/>
        <v>2017</v>
      </c>
    </row>
    <row r="8953" spans="1:15" x14ac:dyDescent="0.3">
      <c r="A8953" t="s">
        <v>9523</v>
      </c>
      <c r="B8953" s="7">
        <v>43091</v>
      </c>
      <c r="C8953" t="s">
        <v>5704</v>
      </c>
      <c r="D8953" t="s">
        <v>1311</v>
      </c>
      <c r="E8953">
        <v>26.16</v>
      </c>
      <c r="F8953">
        <v>3</v>
      </c>
      <c r="G8953">
        <v>0.2</v>
      </c>
      <c r="H8953">
        <v>1.962</v>
      </c>
      <c r="I8953" t="s">
        <v>44</v>
      </c>
      <c r="J8953" t="s">
        <v>58</v>
      </c>
      <c r="K8953" t="s">
        <v>1312</v>
      </c>
      <c r="L8953" t="s">
        <v>35</v>
      </c>
      <c r="M8953" t="s">
        <v>303</v>
      </c>
      <c r="N8953" t="s">
        <v>298</v>
      </c>
      <c r="O8953">
        <f t="shared" si="139"/>
        <v>2017</v>
      </c>
    </row>
    <row r="8954" spans="1:15" x14ac:dyDescent="0.3">
      <c r="A8954" t="s">
        <v>9523</v>
      </c>
      <c r="B8954" s="7">
        <v>43091</v>
      </c>
      <c r="C8954" t="s">
        <v>5704</v>
      </c>
      <c r="D8954" t="s">
        <v>3567</v>
      </c>
      <c r="E8954">
        <v>23.128</v>
      </c>
      <c r="F8954">
        <v>7</v>
      </c>
      <c r="G8954">
        <v>0.2</v>
      </c>
      <c r="H8954">
        <v>2.891</v>
      </c>
      <c r="I8954" t="s">
        <v>44</v>
      </c>
      <c r="J8954" t="s">
        <v>66</v>
      </c>
      <c r="K8954" t="s">
        <v>3568</v>
      </c>
      <c r="L8954" t="s">
        <v>35</v>
      </c>
      <c r="M8954" t="s">
        <v>303</v>
      </c>
      <c r="N8954" t="s">
        <v>298</v>
      </c>
      <c r="O8954">
        <f t="shared" si="139"/>
        <v>2017</v>
      </c>
    </row>
    <row r="8955" spans="1:15" x14ac:dyDescent="0.3">
      <c r="A8955" t="s">
        <v>9523</v>
      </c>
      <c r="B8955" s="7">
        <v>43091</v>
      </c>
      <c r="C8955" t="s">
        <v>5704</v>
      </c>
      <c r="D8955" t="s">
        <v>2280</v>
      </c>
      <c r="E8955">
        <v>59.24</v>
      </c>
      <c r="F8955">
        <v>5</v>
      </c>
      <c r="G8955">
        <v>0.2</v>
      </c>
      <c r="H8955">
        <v>16.291</v>
      </c>
      <c r="I8955" t="s">
        <v>44</v>
      </c>
      <c r="J8955" t="s">
        <v>76</v>
      </c>
      <c r="K8955" t="s">
        <v>2281</v>
      </c>
      <c r="L8955" t="s">
        <v>35</v>
      </c>
      <c r="M8955" t="s">
        <v>303</v>
      </c>
      <c r="N8955" t="s">
        <v>298</v>
      </c>
      <c r="O8955">
        <f t="shared" si="139"/>
        <v>2017</v>
      </c>
    </row>
    <row r="8956" spans="1:15" x14ac:dyDescent="0.3">
      <c r="A8956" t="s">
        <v>9524</v>
      </c>
      <c r="B8956" s="7">
        <v>41859</v>
      </c>
      <c r="C8956" t="s">
        <v>2646</v>
      </c>
      <c r="D8956" t="s">
        <v>4234</v>
      </c>
      <c r="E8956">
        <v>155.45599999999999</v>
      </c>
      <c r="F8956">
        <v>4</v>
      </c>
      <c r="G8956">
        <v>0.2</v>
      </c>
      <c r="H8956">
        <v>-7.7728000000000002</v>
      </c>
      <c r="I8956" t="s">
        <v>32</v>
      </c>
      <c r="J8956" t="s">
        <v>33</v>
      </c>
      <c r="K8956" t="s">
        <v>4235</v>
      </c>
      <c r="L8956" t="s">
        <v>35</v>
      </c>
      <c r="M8956" t="s">
        <v>55</v>
      </c>
      <c r="N8956" t="s">
        <v>1347</v>
      </c>
      <c r="O8956">
        <f t="shared" si="139"/>
        <v>2014</v>
      </c>
    </row>
    <row r="8957" spans="1:15" x14ac:dyDescent="0.3">
      <c r="A8957" t="s">
        <v>9525</v>
      </c>
      <c r="B8957" s="7">
        <v>41902</v>
      </c>
      <c r="C8957" t="s">
        <v>3202</v>
      </c>
      <c r="D8957" t="s">
        <v>5869</v>
      </c>
      <c r="E8957">
        <v>8.56</v>
      </c>
      <c r="F8957">
        <v>2</v>
      </c>
      <c r="G8957">
        <v>0</v>
      </c>
      <c r="H8957">
        <v>3.8519999999999999</v>
      </c>
      <c r="I8957" t="s">
        <v>44</v>
      </c>
      <c r="J8957" t="s">
        <v>85</v>
      </c>
      <c r="K8957" t="s">
        <v>5870</v>
      </c>
      <c r="L8957" t="s">
        <v>47</v>
      </c>
      <c r="M8957" t="s">
        <v>48</v>
      </c>
      <c r="N8957" t="s">
        <v>840</v>
      </c>
      <c r="O8957">
        <f t="shared" si="139"/>
        <v>2014</v>
      </c>
    </row>
    <row r="8958" spans="1:15" x14ac:dyDescent="0.3">
      <c r="A8958" t="s">
        <v>9526</v>
      </c>
      <c r="B8958" s="7">
        <v>43094</v>
      </c>
      <c r="C8958" t="s">
        <v>2707</v>
      </c>
      <c r="D8958" t="s">
        <v>5453</v>
      </c>
      <c r="E8958">
        <v>21</v>
      </c>
      <c r="F8958">
        <v>3</v>
      </c>
      <c r="G8958">
        <v>0.2</v>
      </c>
      <c r="H8958">
        <v>5.7750000000000004</v>
      </c>
      <c r="I8958" t="s">
        <v>32</v>
      </c>
      <c r="J8958" t="s">
        <v>63</v>
      </c>
      <c r="K8958" t="s">
        <v>5454</v>
      </c>
      <c r="L8958" t="s">
        <v>35</v>
      </c>
      <c r="M8958" t="s">
        <v>55</v>
      </c>
      <c r="N8958" t="s">
        <v>2049</v>
      </c>
      <c r="O8958">
        <f t="shared" si="139"/>
        <v>2017</v>
      </c>
    </row>
    <row r="8959" spans="1:15" x14ac:dyDescent="0.3">
      <c r="A8959" t="s">
        <v>9526</v>
      </c>
      <c r="B8959" s="7">
        <v>43094</v>
      </c>
      <c r="C8959" t="s">
        <v>2707</v>
      </c>
      <c r="D8959" t="s">
        <v>9477</v>
      </c>
      <c r="E8959">
        <v>120</v>
      </c>
      <c r="F8959">
        <v>2</v>
      </c>
      <c r="G8959">
        <v>0.5</v>
      </c>
      <c r="H8959">
        <v>-7.2</v>
      </c>
      <c r="I8959" t="s">
        <v>69</v>
      </c>
      <c r="J8959" t="s">
        <v>604</v>
      </c>
      <c r="K8959" t="s">
        <v>9478</v>
      </c>
      <c r="L8959" t="s">
        <v>35</v>
      </c>
      <c r="M8959" t="s">
        <v>55</v>
      </c>
      <c r="N8959" t="s">
        <v>2049</v>
      </c>
      <c r="O8959">
        <f t="shared" si="139"/>
        <v>2017</v>
      </c>
    </row>
    <row r="8960" spans="1:15" x14ac:dyDescent="0.3">
      <c r="A8960" t="s">
        <v>9527</v>
      </c>
      <c r="B8960" s="7">
        <v>43064</v>
      </c>
      <c r="C8960" t="s">
        <v>1504</v>
      </c>
      <c r="D8960" t="s">
        <v>3188</v>
      </c>
      <c r="E8960">
        <v>299.95999999999998</v>
      </c>
      <c r="F8960">
        <v>5</v>
      </c>
      <c r="G8960">
        <v>0.2</v>
      </c>
      <c r="H8960">
        <v>37.494999999999997</v>
      </c>
      <c r="I8960" t="s">
        <v>69</v>
      </c>
      <c r="J8960" t="s">
        <v>70</v>
      </c>
      <c r="K8960" t="s">
        <v>3189</v>
      </c>
      <c r="L8960" t="s">
        <v>99</v>
      </c>
      <c r="M8960" t="s">
        <v>100</v>
      </c>
      <c r="N8960" t="s">
        <v>171</v>
      </c>
      <c r="O8960">
        <f t="shared" si="139"/>
        <v>2017</v>
      </c>
    </row>
    <row r="8961" spans="1:15" x14ac:dyDescent="0.3">
      <c r="A8961" t="s">
        <v>9527</v>
      </c>
      <c r="B8961" s="7">
        <v>43064</v>
      </c>
      <c r="C8961" t="s">
        <v>1504</v>
      </c>
      <c r="D8961" t="s">
        <v>5834</v>
      </c>
      <c r="E8961">
        <v>67.84</v>
      </c>
      <c r="F8961">
        <v>5</v>
      </c>
      <c r="G8961">
        <v>0.8</v>
      </c>
      <c r="H8961">
        <v>-179.77600000000001</v>
      </c>
      <c r="I8961" t="s">
        <v>44</v>
      </c>
      <c r="J8961" t="s">
        <v>76</v>
      </c>
      <c r="K8961" t="s">
        <v>5835</v>
      </c>
      <c r="L8961" t="s">
        <v>99</v>
      </c>
      <c r="M8961" t="s">
        <v>100</v>
      </c>
      <c r="N8961" t="s">
        <v>171</v>
      </c>
      <c r="O8961">
        <f t="shared" si="139"/>
        <v>2017</v>
      </c>
    </row>
    <row r="8962" spans="1:15" x14ac:dyDescent="0.3">
      <c r="A8962" t="s">
        <v>9527</v>
      </c>
      <c r="B8962" s="7">
        <v>43064</v>
      </c>
      <c r="C8962" t="s">
        <v>1504</v>
      </c>
      <c r="D8962" t="s">
        <v>2933</v>
      </c>
      <c r="E8962">
        <v>853.93</v>
      </c>
      <c r="F8962">
        <v>5</v>
      </c>
      <c r="G8962">
        <v>0.3</v>
      </c>
      <c r="H8962">
        <v>-24.398</v>
      </c>
      <c r="I8962" t="s">
        <v>32</v>
      </c>
      <c r="J8962" t="s">
        <v>39</v>
      </c>
      <c r="K8962" t="s">
        <v>2934</v>
      </c>
      <c r="L8962" t="s">
        <v>99</v>
      </c>
      <c r="M8962" t="s">
        <v>100</v>
      </c>
      <c r="N8962" t="s">
        <v>171</v>
      </c>
      <c r="O8962">
        <f t="shared" ref="O8962:O9025" si="140">YEAR(B8962)</f>
        <v>2017</v>
      </c>
    </row>
    <row r="8963" spans="1:15" x14ac:dyDescent="0.3">
      <c r="A8963" t="s">
        <v>9527</v>
      </c>
      <c r="B8963" s="7">
        <v>43064</v>
      </c>
      <c r="C8963" t="s">
        <v>1504</v>
      </c>
      <c r="D8963" t="s">
        <v>6742</v>
      </c>
      <c r="E8963">
        <v>18.687999999999999</v>
      </c>
      <c r="F8963">
        <v>4</v>
      </c>
      <c r="G8963">
        <v>0.2</v>
      </c>
      <c r="H8963">
        <v>3.7376</v>
      </c>
      <c r="I8963" t="s">
        <v>44</v>
      </c>
      <c r="J8963" t="s">
        <v>66</v>
      </c>
      <c r="K8963" t="s">
        <v>6743</v>
      </c>
      <c r="L8963" t="s">
        <v>99</v>
      </c>
      <c r="M8963" t="s">
        <v>100</v>
      </c>
      <c r="N8963" t="s">
        <v>171</v>
      </c>
      <c r="O8963">
        <f t="shared" si="140"/>
        <v>2017</v>
      </c>
    </row>
    <row r="8964" spans="1:15" x14ac:dyDescent="0.3">
      <c r="A8964" t="s">
        <v>9528</v>
      </c>
      <c r="B8964" s="7">
        <v>42679</v>
      </c>
      <c r="C8964" t="s">
        <v>7024</v>
      </c>
      <c r="D8964" t="s">
        <v>5003</v>
      </c>
      <c r="E8964">
        <v>273.95999999999998</v>
      </c>
      <c r="F8964">
        <v>2</v>
      </c>
      <c r="G8964">
        <v>0</v>
      </c>
      <c r="H8964">
        <v>71.229600000000005</v>
      </c>
      <c r="I8964" t="s">
        <v>32</v>
      </c>
      <c r="J8964" t="s">
        <v>63</v>
      </c>
      <c r="K8964" t="s">
        <v>5004</v>
      </c>
      <c r="L8964" t="s">
        <v>35</v>
      </c>
      <c r="M8964" t="s">
        <v>289</v>
      </c>
      <c r="N8964" t="s">
        <v>2620</v>
      </c>
      <c r="O8964">
        <f t="shared" si="140"/>
        <v>2016</v>
      </c>
    </row>
    <row r="8965" spans="1:15" x14ac:dyDescent="0.3">
      <c r="A8965" t="s">
        <v>9528</v>
      </c>
      <c r="B8965" s="7">
        <v>42679</v>
      </c>
      <c r="C8965" t="s">
        <v>7024</v>
      </c>
      <c r="D8965" t="s">
        <v>2165</v>
      </c>
      <c r="E8965">
        <v>89.97</v>
      </c>
      <c r="F8965">
        <v>3</v>
      </c>
      <c r="G8965">
        <v>0</v>
      </c>
      <c r="H8965">
        <v>18.893699999999999</v>
      </c>
      <c r="I8965" t="s">
        <v>69</v>
      </c>
      <c r="J8965" t="s">
        <v>148</v>
      </c>
      <c r="K8965" t="s">
        <v>2166</v>
      </c>
      <c r="L8965" t="s">
        <v>35</v>
      </c>
      <c r="M8965" t="s">
        <v>289</v>
      </c>
      <c r="N8965" t="s">
        <v>2620</v>
      </c>
      <c r="O8965">
        <f t="shared" si="140"/>
        <v>2016</v>
      </c>
    </row>
    <row r="8966" spans="1:15" x14ac:dyDescent="0.3">
      <c r="A8966" t="s">
        <v>9528</v>
      </c>
      <c r="B8966" s="7">
        <v>42679</v>
      </c>
      <c r="C8966" t="s">
        <v>7024</v>
      </c>
      <c r="D8966" t="s">
        <v>8536</v>
      </c>
      <c r="E8966">
        <v>756.8</v>
      </c>
      <c r="F8966">
        <v>5</v>
      </c>
      <c r="G8966">
        <v>0</v>
      </c>
      <c r="H8966">
        <v>75.680000000000007</v>
      </c>
      <c r="I8966" t="s">
        <v>32</v>
      </c>
      <c r="J8966" t="s">
        <v>63</v>
      </c>
      <c r="K8966" t="s">
        <v>8537</v>
      </c>
      <c r="L8966" t="s">
        <v>35</v>
      </c>
      <c r="M8966" t="s">
        <v>289</v>
      </c>
      <c r="N8966" t="s">
        <v>2620</v>
      </c>
      <c r="O8966">
        <f t="shared" si="140"/>
        <v>2016</v>
      </c>
    </row>
    <row r="8967" spans="1:15" x14ac:dyDescent="0.3">
      <c r="A8967" t="s">
        <v>9529</v>
      </c>
      <c r="B8967" s="7">
        <v>43045</v>
      </c>
      <c r="C8967" t="s">
        <v>5367</v>
      </c>
      <c r="D8967" t="s">
        <v>2560</v>
      </c>
      <c r="E8967">
        <v>1.248</v>
      </c>
      <c r="F8967">
        <v>2</v>
      </c>
      <c r="G8967">
        <v>0.8</v>
      </c>
      <c r="H8967">
        <v>-1.9343999999999999</v>
      </c>
      <c r="I8967" t="s">
        <v>44</v>
      </c>
      <c r="J8967" t="s">
        <v>73</v>
      </c>
      <c r="K8967" t="s">
        <v>2561</v>
      </c>
      <c r="L8967" t="s">
        <v>99</v>
      </c>
      <c r="M8967" t="s">
        <v>100</v>
      </c>
      <c r="N8967" t="s">
        <v>171</v>
      </c>
      <c r="O8967">
        <f t="shared" si="140"/>
        <v>2017</v>
      </c>
    </row>
    <row r="8968" spans="1:15" x14ac:dyDescent="0.3">
      <c r="A8968" t="s">
        <v>9530</v>
      </c>
      <c r="B8968" s="7">
        <v>42677</v>
      </c>
      <c r="C8968" t="s">
        <v>5258</v>
      </c>
      <c r="D8968" t="s">
        <v>1035</v>
      </c>
      <c r="E8968">
        <v>72</v>
      </c>
      <c r="F8968">
        <v>1</v>
      </c>
      <c r="G8968">
        <v>0.2</v>
      </c>
      <c r="H8968">
        <v>14.4</v>
      </c>
      <c r="I8968" t="s">
        <v>69</v>
      </c>
      <c r="J8968" t="s">
        <v>148</v>
      </c>
      <c r="K8968" t="s">
        <v>1036</v>
      </c>
      <c r="L8968" t="s">
        <v>137</v>
      </c>
      <c r="M8968" t="s">
        <v>138</v>
      </c>
      <c r="N8968" t="s">
        <v>139</v>
      </c>
      <c r="O8968">
        <f t="shared" si="140"/>
        <v>2016</v>
      </c>
    </row>
    <row r="8969" spans="1:15" x14ac:dyDescent="0.3">
      <c r="A8969" t="s">
        <v>9530</v>
      </c>
      <c r="B8969" s="7">
        <v>42677</v>
      </c>
      <c r="C8969" t="s">
        <v>5258</v>
      </c>
      <c r="D8969" t="s">
        <v>1291</v>
      </c>
      <c r="E8969">
        <v>470.15499999999997</v>
      </c>
      <c r="F8969">
        <v>7</v>
      </c>
      <c r="G8969">
        <v>0.3</v>
      </c>
      <c r="H8969">
        <v>-13.433</v>
      </c>
      <c r="I8969" t="s">
        <v>32</v>
      </c>
      <c r="J8969" t="s">
        <v>39</v>
      </c>
      <c r="K8969" t="s">
        <v>1292</v>
      </c>
      <c r="L8969" t="s">
        <v>137</v>
      </c>
      <c r="M8969" t="s">
        <v>138</v>
      </c>
      <c r="N8969" t="s">
        <v>139</v>
      </c>
      <c r="O8969">
        <f t="shared" si="140"/>
        <v>2016</v>
      </c>
    </row>
    <row r="8970" spans="1:15" x14ac:dyDescent="0.3">
      <c r="A8970" t="s">
        <v>9531</v>
      </c>
      <c r="B8970" s="7">
        <v>42003</v>
      </c>
      <c r="C8970" t="s">
        <v>6464</v>
      </c>
      <c r="D8970" t="s">
        <v>4116</v>
      </c>
      <c r="E8970">
        <v>39.128</v>
      </c>
      <c r="F8970">
        <v>1</v>
      </c>
      <c r="G8970">
        <v>0.2</v>
      </c>
      <c r="H8970">
        <v>-8.8038000000000007</v>
      </c>
      <c r="I8970" t="s">
        <v>44</v>
      </c>
      <c r="J8970" t="s">
        <v>58</v>
      </c>
      <c r="K8970" t="s">
        <v>4117</v>
      </c>
      <c r="L8970" t="s">
        <v>35</v>
      </c>
      <c r="M8970" t="s">
        <v>303</v>
      </c>
      <c r="N8970" t="s">
        <v>304</v>
      </c>
      <c r="O8970">
        <f t="shared" si="140"/>
        <v>2014</v>
      </c>
    </row>
    <row r="8971" spans="1:15" x14ac:dyDescent="0.3">
      <c r="A8971" t="s">
        <v>9532</v>
      </c>
      <c r="B8971" s="7">
        <v>43071</v>
      </c>
      <c r="C8971" t="s">
        <v>200</v>
      </c>
      <c r="D8971" t="s">
        <v>1537</v>
      </c>
      <c r="E8971">
        <v>19.728000000000002</v>
      </c>
      <c r="F8971">
        <v>9</v>
      </c>
      <c r="G8971">
        <v>0.2</v>
      </c>
      <c r="H8971">
        <v>1.7262</v>
      </c>
      <c r="I8971" t="s">
        <v>44</v>
      </c>
      <c r="J8971" t="s">
        <v>66</v>
      </c>
      <c r="K8971" t="s">
        <v>1538</v>
      </c>
      <c r="L8971" t="s">
        <v>137</v>
      </c>
      <c r="M8971" t="s">
        <v>445</v>
      </c>
      <c r="N8971" t="s">
        <v>994</v>
      </c>
      <c r="O8971">
        <f t="shared" si="140"/>
        <v>2017</v>
      </c>
    </row>
    <row r="8972" spans="1:15" x14ac:dyDescent="0.3">
      <c r="A8972" t="s">
        <v>9532</v>
      </c>
      <c r="B8972" s="7">
        <v>43071</v>
      </c>
      <c r="C8972" t="s">
        <v>200</v>
      </c>
      <c r="D8972" t="s">
        <v>2478</v>
      </c>
      <c r="E8972">
        <v>151.18799999999999</v>
      </c>
      <c r="F8972">
        <v>2</v>
      </c>
      <c r="G8972">
        <v>0.4</v>
      </c>
      <c r="H8972">
        <v>-25.198</v>
      </c>
      <c r="I8972" t="s">
        <v>69</v>
      </c>
      <c r="J8972" t="s">
        <v>70</v>
      </c>
      <c r="K8972" t="s">
        <v>2479</v>
      </c>
      <c r="L8972" t="s">
        <v>137</v>
      </c>
      <c r="M8972" t="s">
        <v>445</v>
      </c>
      <c r="N8972" t="s">
        <v>994</v>
      </c>
      <c r="O8972">
        <f t="shared" si="140"/>
        <v>2017</v>
      </c>
    </row>
    <row r="8973" spans="1:15" x14ac:dyDescent="0.3">
      <c r="A8973" t="s">
        <v>9533</v>
      </c>
      <c r="B8973" s="7">
        <v>42818</v>
      </c>
      <c r="C8973" t="s">
        <v>4645</v>
      </c>
      <c r="D8973" t="s">
        <v>2268</v>
      </c>
      <c r="E8973">
        <v>271.76400000000001</v>
      </c>
      <c r="F8973">
        <v>2</v>
      </c>
      <c r="G8973">
        <v>0.1</v>
      </c>
      <c r="H8973">
        <v>60.392000000000003</v>
      </c>
      <c r="I8973" t="s">
        <v>32</v>
      </c>
      <c r="J8973" t="s">
        <v>39</v>
      </c>
      <c r="K8973" t="s">
        <v>2269</v>
      </c>
      <c r="L8973" t="s">
        <v>137</v>
      </c>
      <c r="M8973" t="s">
        <v>243</v>
      </c>
      <c r="N8973" t="s">
        <v>244</v>
      </c>
      <c r="O8973">
        <f t="shared" si="140"/>
        <v>2017</v>
      </c>
    </row>
    <row r="8974" spans="1:15" x14ac:dyDescent="0.3">
      <c r="A8974" t="s">
        <v>9534</v>
      </c>
      <c r="B8974" s="7">
        <v>41962</v>
      </c>
      <c r="C8974" t="s">
        <v>589</v>
      </c>
      <c r="D8974" t="s">
        <v>3816</v>
      </c>
      <c r="E8974">
        <v>47.496000000000002</v>
      </c>
      <c r="F8974">
        <v>1</v>
      </c>
      <c r="G8974">
        <v>0.2</v>
      </c>
      <c r="H8974">
        <v>-1.1874</v>
      </c>
      <c r="I8974" t="s">
        <v>69</v>
      </c>
      <c r="J8974" t="s">
        <v>148</v>
      </c>
      <c r="K8974" t="s">
        <v>3817</v>
      </c>
      <c r="L8974" t="s">
        <v>137</v>
      </c>
      <c r="M8974" t="s">
        <v>138</v>
      </c>
      <c r="N8974" t="s">
        <v>139</v>
      </c>
      <c r="O8974">
        <f t="shared" si="140"/>
        <v>2014</v>
      </c>
    </row>
    <row r="8975" spans="1:15" x14ac:dyDescent="0.3">
      <c r="A8975" t="s">
        <v>9535</v>
      </c>
      <c r="B8975" s="7">
        <v>42850</v>
      </c>
      <c r="C8975" t="s">
        <v>1605</v>
      </c>
      <c r="D8975" t="s">
        <v>952</v>
      </c>
      <c r="E8975">
        <v>344.98099999999999</v>
      </c>
      <c r="F8975">
        <v>7</v>
      </c>
      <c r="G8975">
        <v>0.15</v>
      </c>
      <c r="H8975">
        <v>28.4102</v>
      </c>
      <c r="I8975" t="s">
        <v>32</v>
      </c>
      <c r="J8975" t="s">
        <v>33</v>
      </c>
      <c r="K8975" t="s">
        <v>953</v>
      </c>
      <c r="L8975" t="s">
        <v>47</v>
      </c>
      <c r="M8975" t="s">
        <v>48</v>
      </c>
      <c r="N8975" t="s">
        <v>49</v>
      </c>
      <c r="O8975">
        <f t="shared" si="140"/>
        <v>2017</v>
      </c>
    </row>
    <row r="8976" spans="1:15" x14ac:dyDescent="0.3">
      <c r="A8976" t="s">
        <v>9536</v>
      </c>
      <c r="B8976" s="7">
        <v>43062</v>
      </c>
      <c r="C8976" t="s">
        <v>5642</v>
      </c>
      <c r="D8976" t="s">
        <v>4374</v>
      </c>
      <c r="E8976">
        <v>36.287999999999997</v>
      </c>
      <c r="F8976">
        <v>7</v>
      </c>
      <c r="G8976">
        <v>0.2</v>
      </c>
      <c r="H8976">
        <v>12.700799999999999</v>
      </c>
      <c r="I8976" t="s">
        <v>44</v>
      </c>
      <c r="J8976" t="s">
        <v>85</v>
      </c>
      <c r="K8976" t="s">
        <v>4375</v>
      </c>
      <c r="L8976" t="s">
        <v>99</v>
      </c>
      <c r="M8976" t="s">
        <v>100</v>
      </c>
      <c r="N8976" t="s">
        <v>722</v>
      </c>
      <c r="O8976">
        <f t="shared" si="140"/>
        <v>2017</v>
      </c>
    </row>
    <row r="8977" spans="1:15" x14ac:dyDescent="0.3">
      <c r="A8977" t="s">
        <v>9536</v>
      </c>
      <c r="B8977" s="7">
        <v>43062</v>
      </c>
      <c r="C8977" t="s">
        <v>5642</v>
      </c>
      <c r="D8977" t="s">
        <v>5332</v>
      </c>
      <c r="E8977">
        <v>78.304000000000002</v>
      </c>
      <c r="F8977">
        <v>2</v>
      </c>
      <c r="G8977">
        <v>0.2</v>
      </c>
      <c r="H8977">
        <v>29.364000000000001</v>
      </c>
      <c r="I8977" t="s">
        <v>44</v>
      </c>
      <c r="J8977" t="s">
        <v>85</v>
      </c>
      <c r="K8977" t="s">
        <v>5333</v>
      </c>
      <c r="L8977" t="s">
        <v>99</v>
      </c>
      <c r="M8977" t="s">
        <v>100</v>
      </c>
      <c r="N8977" t="s">
        <v>722</v>
      </c>
      <c r="O8977">
        <f t="shared" si="140"/>
        <v>2017</v>
      </c>
    </row>
    <row r="8978" spans="1:15" x14ac:dyDescent="0.3">
      <c r="A8978" t="s">
        <v>9536</v>
      </c>
      <c r="B8978" s="7">
        <v>43062</v>
      </c>
      <c r="C8978" t="s">
        <v>5642</v>
      </c>
      <c r="D8978" t="s">
        <v>3320</v>
      </c>
      <c r="E8978">
        <v>127.785</v>
      </c>
      <c r="F8978">
        <v>1</v>
      </c>
      <c r="G8978">
        <v>0.3</v>
      </c>
      <c r="H8978">
        <v>-31.0335</v>
      </c>
      <c r="I8978" t="s">
        <v>32</v>
      </c>
      <c r="J8978" t="s">
        <v>53</v>
      </c>
      <c r="K8978" t="s">
        <v>3321</v>
      </c>
      <c r="L8978" t="s">
        <v>99</v>
      </c>
      <c r="M8978" t="s">
        <v>100</v>
      </c>
      <c r="N8978" t="s">
        <v>722</v>
      </c>
      <c r="O8978">
        <f t="shared" si="140"/>
        <v>2017</v>
      </c>
    </row>
    <row r="8979" spans="1:15" x14ac:dyDescent="0.3">
      <c r="A8979" t="s">
        <v>9536</v>
      </c>
      <c r="B8979" s="7">
        <v>43062</v>
      </c>
      <c r="C8979" t="s">
        <v>5642</v>
      </c>
      <c r="D8979" t="s">
        <v>2704</v>
      </c>
      <c r="E8979">
        <v>6.1040000000000001</v>
      </c>
      <c r="F8979">
        <v>2</v>
      </c>
      <c r="G8979">
        <v>0.8</v>
      </c>
      <c r="H8979">
        <v>-9.1560000000000006</v>
      </c>
      <c r="I8979" t="s">
        <v>44</v>
      </c>
      <c r="J8979" t="s">
        <v>73</v>
      </c>
      <c r="K8979" t="s">
        <v>2705</v>
      </c>
      <c r="L8979" t="s">
        <v>99</v>
      </c>
      <c r="M8979" t="s">
        <v>100</v>
      </c>
      <c r="N8979" t="s">
        <v>722</v>
      </c>
      <c r="O8979">
        <f t="shared" si="140"/>
        <v>2017</v>
      </c>
    </row>
    <row r="8980" spans="1:15" x14ac:dyDescent="0.3">
      <c r="A8980" t="s">
        <v>9537</v>
      </c>
      <c r="B8980" s="7">
        <v>41946</v>
      </c>
      <c r="C8980" t="s">
        <v>5353</v>
      </c>
      <c r="D8980" t="s">
        <v>2101</v>
      </c>
      <c r="E8980">
        <v>5.76</v>
      </c>
      <c r="F8980">
        <v>2</v>
      </c>
      <c r="G8980">
        <v>0</v>
      </c>
      <c r="H8980">
        <v>2.8224</v>
      </c>
      <c r="I8980" t="s">
        <v>44</v>
      </c>
      <c r="J8980" t="s">
        <v>73</v>
      </c>
      <c r="K8980" t="s">
        <v>2102</v>
      </c>
      <c r="L8980" t="s">
        <v>137</v>
      </c>
      <c r="M8980" t="s">
        <v>698</v>
      </c>
      <c r="N8980" t="s">
        <v>5387</v>
      </c>
      <c r="O8980">
        <f t="shared" si="140"/>
        <v>2014</v>
      </c>
    </row>
    <row r="8981" spans="1:15" x14ac:dyDescent="0.3">
      <c r="A8981" t="s">
        <v>9538</v>
      </c>
      <c r="B8981" s="7">
        <v>42296</v>
      </c>
      <c r="C8981" t="s">
        <v>6988</v>
      </c>
      <c r="D8981" t="s">
        <v>1646</v>
      </c>
      <c r="E8981">
        <v>1.72</v>
      </c>
      <c r="F8981">
        <v>1</v>
      </c>
      <c r="G8981">
        <v>0.8</v>
      </c>
      <c r="H8981">
        <v>-2.8380000000000001</v>
      </c>
      <c r="I8981" t="s">
        <v>44</v>
      </c>
      <c r="J8981" t="s">
        <v>73</v>
      </c>
      <c r="K8981" t="s">
        <v>1647</v>
      </c>
      <c r="L8981" t="s">
        <v>99</v>
      </c>
      <c r="M8981" t="s">
        <v>100</v>
      </c>
      <c r="N8981" t="s">
        <v>722</v>
      </c>
      <c r="O8981">
        <f t="shared" si="140"/>
        <v>2015</v>
      </c>
    </row>
    <row r="8982" spans="1:15" x14ac:dyDescent="0.3">
      <c r="A8982" t="s">
        <v>9539</v>
      </c>
      <c r="B8982" s="7">
        <v>41676</v>
      </c>
      <c r="C8982" t="s">
        <v>842</v>
      </c>
      <c r="D8982" t="s">
        <v>5154</v>
      </c>
      <c r="E8982">
        <v>8.952</v>
      </c>
      <c r="F8982">
        <v>2</v>
      </c>
      <c r="G8982">
        <v>0.8</v>
      </c>
      <c r="H8982">
        <v>-14.770799999999999</v>
      </c>
      <c r="I8982" t="s">
        <v>44</v>
      </c>
      <c r="J8982" t="s">
        <v>73</v>
      </c>
      <c r="K8982" t="s">
        <v>5155</v>
      </c>
      <c r="L8982" t="s">
        <v>99</v>
      </c>
      <c r="M8982" t="s">
        <v>193</v>
      </c>
      <c r="N8982" t="s">
        <v>9540</v>
      </c>
      <c r="O8982">
        <f t="shared" si="140"/>
        <v>2014</v>
      </c>
    </row>
    <row r="8983" spans="1:15" x14ac:dyDescent="0.3">
      <c r="A8983" t="s">
        <v>9541</v>
      </c>
      <c r="B8983" s="7">
        <v>42435</v>
      </c>
      <c r="C8983" t="s">
        <v>406</v>
      </c>
      <c r="D8983" t="s">
        <v>3602</v>
      </c>
      <c r="E8983">
        <v>2.3340000000000001</v>
      </c>
      <c r="F8983">
        <v>3</v>
      </c>
      <c r="G8983">
        <v>0.8</v>
      </c>
      <c r="H8983">
        <v>-6.3018000000000001</v>
      </c>
      <c r="I8983" t="s">
        <v>44</v>
      </c>
      <c r="J8983" t="s">
        <v>76</v>
      </c>
      <c r="K8983" t="s">
        <v>3603</v>
      </c>
      <c r="L8983" t="s">
        <v>99</v>
      </c>
      <c r="M8983" t="s">
        <v>193</v>
      </c>
      <c r="N8983" t="s">
        <v>276</v>
      </c>
      <c r="O8983">
        <f t="shared" si="140"/>
        <v>2016</v>
      </c>
    </row>
    <row r="8984" spans="1:15" x14ac:dyDescent="0.3">
      <c r="A8984" t="s">
        <v>9541</v>
      </c>
      <c r="B8984" s="7">
        <v>42435</v>
      </c>
      <c r="C8984" t="s">
        <v>406</v>
      </c>
      <c r="D8984" t="s">
        <v>2988</v>
      </c>
      <c r="E8984">
        <v>1.728</v>
      </c>
      <c r="F8984">
        <v>4</v>
      </c>
      <c r="G8984">
        <v>0.8</v>
      </c>
      <c r="H8984">
        <v>-2.7648000000000001</v>
      </c>
      <c r="I8984" t="s">
        <v>44</v>
      </c>
      <c r="J8984" t="s">
        <v>73</v>
      </c>
      <c r="K8984" t="s">
        <v>2989</v>
      </c>
      <c r="L8984" t="s">
        <v>99</v>
      </c>
      <c r="M8984" t="s">
        <v>193</v>
      </c>
      <c r="N8984" t="s">
        <v>276</v>
      </c>
      <c r="O8984">
        <f t="shared" si="140"/>
        <v>2016</v>
      </c>
    </row>
    <row r="8985" spans="1:15" x14ac:dyDescent="0.3">
      <c r="A8985" t="s">
        <v>9541</v>
      </c>
      <c r="B8985" s="7">
        <v>42435</v>
      </c>
      <c r="C8985" t="s">
        <v>406</v>
      </c>
      <c r="D8985" t="s">
        <v>491</v>
      </c>
      <c r="E8985">
        <v>159.04</v>
      </c>
      <c r="F8985">
        <v>5</v>
      </c>
      <c r="G8985">
        <v>0.6</v>
      </c>
      <c r="H8985">
        <v>-194.82400000000001</v>
      </c>
      <c r="I8985" t="s">
        <v>32</v>
      </c>
      <c r="J8985" t="s">
        <v>63</v>
      </c>
      <c r="K8985" t="s">
        <v>492</v>
      </c>
      <c r="L8985" t="s">
        <v>99</v>
      </c>
      <c r="M8985" t="s">
        <v>193</v>
      </c>
      <c r="N8985" t="s">
        <v>276</v>
      </c>
      <c r="O8985">
        <f t="shared" si="140"/>
        <v>2016</v>
      </c>
    </row>
    <row r="8986" spans="1:15" x14ac:dyDescent="0.3">
      <c r="A8986" t="s">
        <v>9541</v>
      </c>
      <c r="B8986" s="7">
        <v>42435</v>
      </c>
      <c r="C8986" t="s">
        <v>406</v>
      </c>
      <c r="D8986" t="s">
        <v>4878</v>
      </c>
      <c r="E8986">
        <v>145.97999999999999</v>
      </c>
      <c r="F8986">
        <v>2</v>
      </c>
      <c r="G8986">
        <v>0.5</v>
      </c>
      <c r="H8986">
        <v>-99.266400000000004</v>
      </c>
      <c r="I8986" t="s">
        <v>32</v>
      </c>
      <c r="J8986" t="s">
        <v>53</v>
      </c>
      <c r="K8986" t="s">
        <v>4879</v>
      </c>
      <c r="L8986" t="s">
        <v>99</v>
      </c>
      <c r="M8986" t="s">
        <v>193</v>
      </c>
      <c r="N8986" t="s">
        <v>276</v>
      </c>
      <c r="O8986">
        <f t="shared" si="140"/>
        <v>2016</v>
      </c>
    </row>
    <row r="8987" spans="1:15" x14ac:dyDescent="0.3">
      <c r="A8987" t="s">
        <v>9542</v>
      </c>
      <c r="B8987" s="7">
        <v>42341</v>
      </c>
      <c r="C8987" t="s">
        <v>1216</v>
      </c>
      <c r="D8987" t="s">
        <v>2043</v>
      </c>
      <c r="E8987">
        <v>77.951999999999998</v>
      </c>
      <c r="F8987">
        <v>3</v>
      </c>
      <c r="G8987">
        <v>0.2</v>
      </c>
      <c r="H8987">
        <v>12.667199999999999</v>
      </c>
      <c r="I8987" t="s">
        <v>32</v>
      </c>
      <c r="J8987" t="s">
        <v>63</v>
      </c>
      <c r="K8987" t="s">
        <v>2044</v>
      </c>
      <c r="L8987" t="s">
        <v>35</v>
      </c>
      <c r="M8987" t="s">
        <v>87</v>
      </c>
      <c r="N8987" t="s">
        <v>1347</v>
      </c>
      <c r="O8987">
        <f t="shared" si="140"/>
        <v>2015</v>
      </c>
    </row>
    <row r="8988" spans="1:15" x14ac:dyDescent="0.3">
      <c r="A8988" t="s">
        <v>9542</v>
      </c>
      <c r="B8988" s="7">
        <v>42341</v>
      </c>
      <c r="C8988" t="s">
        <v>1216</v>
      </c>
      <c r="D8988" t="s">
        <v>4421</v>
      </c>
      <c r="E8988">
        <v>95.97</v>
      </c>
      <c r="F8988">
        <v>5</v>
      </c>
      <c r="G8988">
        <v>0.7</v>
      </c>
      <c r="H8988">
        <v>-73.576999999999998</v>
      </c>
      <c r="I8988" t="s">
        <v>44</v>
      </c>
      <c r="J8988" t="s">
        <v>73</v>
      </c>
      <c r="K8988" t="s">
        <v>4422</v>
      </c>
      <c r="L8988" t="s">
        <v>35</v>
      </c>
      <c r="M8988" t="s">
        <v>87</v>
      </c>
      <c r="N8988" t="s">
        <v>1347</v>
      </c>
      <c r="O8988">
        <f t="shared" si="140"/>
        <v>2015</v>
      </c>
    </row>
    <row r="8989" spans="1:15" x14ac:dyDescent="0.3">
      <c r="A8989" t="s">
        <v>9542</v>
      </c>
      <c r="B8989" s="7">
        <v>42341</v>
      </c>
      <c r="C8989" t="s">
        <v>1216</v>
      </c>
      <c r="D8989" t="s">
        <v>737</v>
      </c>
      <c r="E8989">
        <v>105.584</v>
      </c>
      <c r="F8989">
        <v>2</v>
      </c>
      <c r="G8989">
        <v>0.2</v>
      </c>
      <c r="H8989">
        <v>9.2385999999999999</v>
      </c>
      <c r="I8989" t="s">
        <v>69</v>
      </c>
      <c r="J8989" t="s">
        <v>70</v>
      </c>
      <c r="K8989" t="s">
        <v>738</v>
      </c>
      <c r="L8989" t="s">
        <v>35</v>
      </c>
      <c r="M8989" t="s">
        <v>87</v>
      </c>
      <c r="N8989" t="s">
        <v>1347</v>
      </c>
      <c r="O8989">
        <f t="shared" si="140"/>
        <v>2015</v>
      </c>
    </row>
    <row r="8990" spans="1:15" x14ac:dyDescent="0.3">
      <c r="A8990" t="s">
        <v>9542</v>
      </c>
      <c r="B8990" s="7">
        <v>42341</v>
      </c>
      <c r="C8990" t="s">
        <v>1216</v>
      </c>
      <c r="D8990" t="s">
        <v>1751</v>
      </c>
      <c r="E8990">
        <v>9.3439999999999994</v>
      </c>
      <c r="F8990">
        <v>2</v>
      </c>
      <c r="G8990">
        <v>0.2</v>
      </c>
      <c r="H8990">
        <v>1.1679999999999999</v>
      </c>
      <c r="I8990" t="s">
        <v>44</v>
      </c>
      <c r="J8990" t="s">
        <v>66</v>
      </c>
      <c r="K8990" t="s">
        <v>1752</v>
      </c>
      <c r="L8990" t="s">
        <v>35</v>
      </c>
      <c r="M8990" t="s">
        <v>87</v>
      </c>
      <c r="N8990" t="s">
        <v>1347</v>
      </c>
      <c r="O8990">
        <f t="shared" si="140"/>
        <v>2015</v>
      </c>
    </row>
    <row r="8991" spans="1:15" x14ac:dyDescent="0.3">
      <c r="A8991" t="s">
        <v>9543</v>
      </c>
      <c r="B8991" s="7">
        <v>42362</v>
      </c>
      <c r="C8991" t="s">
        <v>3297</v>
      </c>
      <c r="D8991" t="s">
        <v>6120</v>
      </c>
      <c r="E8991">
        <v>9.68</v>
      </c>
      <c r="F8991">
        <v>2</v>
      </c>
      <c r="G8991">
        <v>0</v>
      </c>
      <c r="H8991">
        <v>3.7751999999999999</v>
      </c>
      <c r="I8991" t="s">
        <v>32</v>
      </c>
      <c r="J8991" t="s">
        <v>63</v>
      </c>
      <c r="K8991" t="s">
        <v>6121</v>
      </c>
      <c r="L8991" t="s">
        <v>99</v>
      </c>
      <c r="M8991" t="s">
        <v>531</v>
      </c>
      <c r="N8991" t="s">
        <v>290</v>
      </c>
      <c r="O8991">
        <f t="shared" si="140"/>
        <v>2015</v>
      </c>
    </row>
    <row r="8992" spans="1:15" x14ac:dyDescent="0.3">
      <c r="A8992" t="s">
        <v>9543</v>
      </c>
      <c r="B8992" s="7">
        <v>42362</v>
      </c>
      <c r="C8992" t="s">
        <v>3297</v>
      </c>
      <c r="D8992" t="s">
        <v>4667</v>
      </c>
      <c r="E8992">
        <v>4899.93</v>
      </c>
      <c r="F8992">
        <v>7</v>
      </c>
      <c r="G8992">
        <v>0</v>
      </c>
      <c r="H8992">
        <v>2302.9670999999998</v>
      </c>
      <c r="I8992" t="s">
        <v>69</v>
      </c>
      <c r="J8992" t="s">
        <v>1077</v>
      </c>
      <c r="K8992" t="s">
        <v>4668</v>
      </c>
      <c r="L8992" t="s">
        <v>99</v>
      </c>
      <c r="M8992" t="s">
        <v>531</v>
      </c>
      <c r="N8992" t="s">
        <v>290</v>
      </c>
      <c r="O8992">
        <f t="shared" si="140"/>
        <v>2015</v>
      </c>
    </row>
    <row r="8993" spans="1:15" x14ac:dyDescent="0.3">
      <c r="A8993" t="s">
        <v>9544</v>
      </c>
      <c r="B8993" s="7">
        <v>43009</v>
      </c>
      <c r="C8993" t="s">
        <v>1417</v>
      </c>
      <c r="D8993" t="s">
        <v>1192</v>
      </c>
      <c r="E8993">
        <v>104.75</v>
      </c>
      <c r="F8993">
        <v>5</v>
      </c>
      <c r="G8993">
        <v>0</v>
      </c>
      <c r="H8993">
        <v>21.997499999999999</v>
      </c>
      <c r="I8993" t="s">
        <v>69</v>
      </c>
      <c r="J8993" t="s">
        <v>148</v>
      </c>
      <c r="K8993" t="s">
        <v>1193</v>
      </c>
      <c r="L8993" t="s">
        <v>47</v>
      </c>
      <c r="M8993" t="s">
        <v>48</v>
      </c>
      <c r="N8993" t="s">
        <v>120</v>
      </c>
      <c r="O8993">
        <f t="shared" si="140"/>
        <v>2017</v>
      </c>
    </row>
    <row r="8994" spans="1:15" x14ac:dyDescent="0.3">
      <c r="A8994" t="s">
        <v>9545</v>
      </c>
      <c r="B8994" s="7">
        <v>43024</v>
      </c>
      <c r="C8994" t="s">
        <v>8191</v>
      </c>
      <c r="D8994" t="s">
        <v>417</v>
      </c>
      <c r="E8994">
        <v>18.527999999999999</v>
      </c>
      <c r="F8994">
        <v>2</v>
      </c>
      <c r="G8994">
        <v>0.2</v>
      </c>
      <c r="H8994">
        <v>4.4004000000000003</v>
      </c>
      <c r="I8994" t="s">
        <v>69</v>
      </c>
      <c r="J8994" t="s">
        <v>148</v>
      </c>
      <c r="K8994" t="s">
        <v>418</v>
      </c>
      <c r="L8994" t="s">
        <v>35</v>
      </c>
      <c r="M8994" t="s">
        <v>303</v>
      </c>
      <c r="N8994" t="s">
        <v>347</v>
      </c>
      <c r="O8994">
        <f t="shared" si="140"/>
        <v>2017</v>
      </c>
    </row>
    <row r="8995" spans="1:15" x14ac:dyDescent="0.3">
      <c r="A8995" t="s">
        <v>9545</v>
      </c>
      <c r="B8995" s="7">
        <v>43024</v>
      </c>
      <c r="C8995" t="s">
        <v>8191</v>
      </c>
      <c r="D8995" t="s">
        <v>4693</v>
      </c>
      <c r="E8995">
        <v>1875.258</v>
      </c>
      <c r="F8995">
        <v>7</v>
      </c>
      <c r="G8995">
        <v>0.4</v>
      </c>
      <c r="H8995">
        <v>-968.88329999999996</v>
      </c>
      <c r="I8995" t="s">
        <v>32</v>
      </c>
      <c r="J8995" t="s">
        <v>53</v>
      </c>
      <c r="K8995" t="s">
        <v>4694</v>
      </c>
      <c r="L8995" t="s">
        <v>35</v>
      </c>
      <c r="M8995" t="s">
        <v>303</v>
      </c>
      <c r="N8995" t="s">
        <v>347</v>
      </c>
      <c r="O8995">
        <f t="shared" si="140"/>
        <v>2017</v>
      </c>
    </row>
    <row r="8996" spans="1:15" x14ac:dyDescent="0.3">
      <c r="A8996" t="s">
        <v>9546</v>
      </c>
      <c r="B8996" s="7">
        <v>41866</v>
      </c>
      <c r="C8996" t="s">
        <v>2866</v>
      </c>
      <c r="D8996" t="s">
        <v>9377</v>
      </c>
      <c r="E8996">
        <v>91.36</v>
      </c>
      <c r="F8996">
        <v>5</v>
      </c>
      <c r="G8996">
        <v>0.2</v>
      </c>
      <c r="H8996">
        <v>29.692</v>
      </c>
      <c r="I8996" t="s">
        <v>44</v>
      </c>
      <c r="J8996" t="s">
        <v>85</v>
      </c>
      <c r="K8996" t="s">
        <v>9378</v>
      </c>
      <c r="L8996" t="s">
        <v>35</v>
      </c>
      <c r="M8996" t="s">
        <v>55</v>
      </c>
      <c r="N8996" t="s">
        <v>6485</v>
      </c>
      <c r="O8996">
        <f t="shared" si="140"/>
        <v>2014</v>
      </c>
    </row>
    <row r="8997" spans="1:15" x14ac:dyDescent="0.3">
      <c r="A8997" t="s">
        <v>9546</v>
      </c>
      <c r="B8997" s="7">
        <v>41866</v>
      </c>
      <c r="C8997" t="s">
        <v>2866</v>
      </c>
      <c r="D8997" t="s">
        <v>1756</v>
      </c>
      <c r="E8997">
        <v>152.24</v>
      </c>
      <c r="F8997">
        <v>5</v>
      </c>
      <c r="G8997">
        <v>0.2</v>
      </c>
      <c r="H8997">
        <v>17.126999999999999</v>
      </c>
      <c r="I8997" t="s">
        <v>44</v>
      </c>
      <c r="J8997" t="s">
        <v>76</v>
      </c>
      <c r="K8997" t="s">
        <v>1757</v>
      </c>
      <c r="L8997" t="s">
        <v>35</v>
      </c>
      <c r="M8997" t="s">
        <v>55</v>
      </c>
      <c r="N8997" t="s">
        <v>6485</v>
      </c>
      <c r="O8997">
        <f t="shared" si="140"/>
        <v>2014</v>
      </c>
    </row>
    <row r="8998" spans="1:15" x14ac:dyDescent="0.3">
      <c r="A8998" t="s">
        <v>9547</v>
      </c>
      <c r="B8998" s="7">
        <v>43050</v>
      </c>
      <c r="C8998" t="s">
        <v>2257</v>
      </c>
      <c r="D8998" t="s">
        <v>2478</v>
      </c>
      <c r="E8998">
        <v>35.183999999999997</v>
      </c>
      <c r="F8998">
        <v>2</v>
      </c>
      <c r="G8998">
        <v>0.2</v>
      </c>
      <c r="H8998">
        <v>12.314399999999999</v>
      </c>
      <c r="I8998" t="s">
        <v>69</v>
      </c>
      <c r="J8998" t="s">
        <v>70</v>
      </c>
      <c r="K8998" t="s">
        <v>2479</v>
      </c>
      <c r="L8998" t="s">
        <v>99</v>
      </c>
      <c r="M8998" t="s">
        <v>100</v>
      </c>
      <c r="N8998" t="s">
        <v>722</v>
      </c>
      <c r="O8998">
        <f t="shared" si="140"/>
        <v>2017</v>
      </c>
    </row>
    <row r="8999" spans="1:15" x14ac:dyDescent="0.3">
      <c r="A8999" t="s">
        <v>9548</v>
      </c>
      <c r="B8999" s="7">
        <v>42814</v>
      </c>
      <c r="C8999" t="s">
        <v>5397</v>
      </c>
      <c r="D8999" t="s">
        <v>932</v>
      </c>
      <c r="E8999">
        <v>56.704000000000001</v>
      </c>
      <c r="F8999">
        <v>2</v>
      </c>
      <c r="G8999">
        <v>0.2</v>
      </c>
      <c r="H8999">
        <v>19.137599999999999</v>
      </c>
      <c r="I8999" t="s">
        <v>44</v>
      </c>
      <c r="J8999" t="s">
        <v>85</v>
      </c>
      <c r="K8999" t="s">
        <v>170</v>
      </c>
      <c r="L8999" t="s">
        <v>99</v>
      </c>
      <c r="M8999" t="s">
        <v>100</v>
      </c>
      <c r="N8999" t="s">
        <v>171</v>
      </c>
      <c r="O8999">
        <f t="shared" si="140"/>
        <v>2017</v>
      </c>
    </row>
    <row r="9000" spans="1:15" x14ac:dyDescent="0.3">
      <c r="A9000" t="s">
        <v>9548</v>
      </c>
      <c r="B9000" s="7">
        <v>42814</v>
      </c>
      <c r="C9000" t="s">
        <v>5397</v>
      </c>
      <c r="D9000" t="s">
        <v>497</v>
      </c>
      <c r="E9000">
        <v>274.06400000000002</v>
      </c>
      <c r="F9000">
        <v>7</v>
      </c>
      <c r="G9000">
        <v>0.2</v>
      </c>
      <c r="H9000">
        <v>102.774</v>
      </c>
      <c r="I9000" t="s">
        <v>44</v>
      </c>
      <c r="J9000" t="s">
        <v>85</v>
      </c>
      <c r="K9000" t="s">
        <v>498</v>
      </c>
      <c r="L9000" t="s">
        <v>99</v>
      </c>
      <c r="M9000" t="s">
        <v>100</v>
      </c>
      <c r="N9000" t="s">
        <v>171</v>
      </c>
      <c r="O9000">
        <f t="shared" si="140"/>
        <v>2017</v>
      </c>
    </row>
    <row r="9001" spans="1:15" x14ac:dyDescent="0.3">
      <c r="A9001" t="s">
        <v>9549</v>
      </c>
      <c r="B9001" s="7">
        <v>42868</v>
      </c>
      <c r="C9001" t="s">
        <v>3090</v>
      </c>
      <c r="D9001" t="s">
        <v>1844</v>
      </c>
      <c r="E9001">
        <v>458.43</v>
      </c>
      <c r="F9001">
        <v>5</v>
      </c>
      <c r="G9001">
        <v>0.3</v>
      </c>
      <c r="H9001">
        <v>-124.431</v>
      </c>
      <c r="I9001" t="s">
        <v>32</v>
      </c>
      <c r="J9001" t="s">
        <v>39</v>
      </c>
      <c r="K9001" t="s">
        <v>1845</v>
      </c>
      <c r="L9001" t="s">
        <v>137</v>
      </c>
      <c r="M9001" t="s">
        <v>138</v>
      </c>
      <c r="N9001" t="s">
        <v>139</v>
      </c>
      <c r="O9001">
        <f t="shared" si="140"/>
        <v>2017</v>
      </c>
    </row>
    <row r="9002" spans="1:15" x14ac:dyDescent="0.3">
      <c r="A9002" t="s">
        <v>9550</v>
      </c>
      <c r="B9002" s="7">
        <v>41812</v>
      </c>
      <c r="C9002" t="s">
        <v>3771</v>
      </c>
      <c r="D9002" t="s">
        <v>4772</v>
      </c>
      <c r="E9002">
        <v>8.2260000000000009</v>
      </c>
      <c r="F9002">
        <v>3</v>
      </c>
      <c r="G9002">
        <v>0.7</v>
      </c>
      <c r="H9002">
        <v>-6.0324</v>
      </c>
      <c r="I9002" t="s">
        <v>44</v>
      </c>
      <c r="J9002" t="s">
        <v>73</v>
      </c>
      <c r="K9002" t="s">
        <v>4773</v>
      </c>
      <c r="L9002" t="s">
        <v>47</v>
      </c>
      <c r="M9002" t="s">
        <v>281</v>
      </c>
      <c r="N9002" t="s">
        <v>486</v>
      </c>
      <c r="O9002">
        <f t="shared" si="140"/>
        <v>2014</v>
      </c>
    </row>
    <row r="9003" spans="1:15" x14ac:dyDescent="0.3">
      <c r="A9003" t="s">
        <v>9551</v>
      </c>
      <c r="B9003" s="7">
        <v>41975</v>
      </c>
      <c r="C9003" t="s">
        <v>4712</v>
      </c>
      <c r="D9003" t="s">
        <v>6473</v>
      </c>
      <c r="E9003">
        <v>5.95</v>
      </c>
      <c r="F9003">
        <v>1</v>
      </c>
      <c r="G9003">
        <v>0</v>
      </c>
      <c r="H9003">
        <v>0.83299999999999996</v>
      </c>
      <c r="I9003" t="s">
        <v>69</v>
      </c>
      <c r="J9003" t="s">
        <v>148</v>
      </c>
      <c r="K9003" t="s">
        <v>6474</v>
      </c>
      <c r="L9003" t="s">
        <v>35</v>
      </c>
      <c r="M9003" t="s">
        <v>1129</v>
      </c>
      <c r="N9003" t="s">
        <v>6726</v>
      </c>
      <c r="O9003">
        <f t="shared" si="140"/>
        <v>2014</v>
      </c>
    </row>
    <row r="9004" spans="1:15" x14ac:dyDescent="0.3">
      <c r="A9004" t="s">
        <v>9551</v>
      </c>
      <c r="B9004" s="7">
        <v>41975</v>
      </c>
      <c r="C9004" t="s">
        <v>4712</v>
      </c>
      <c r="D9004" t="s">
        <v>2498</v>
      </c>
      <c r="E9004">
        <v>15.24</v>
      </c>
      <c r="F9004">
        <v>3</v>
      </c>
      <c r="G9004">
        <v>0</v>
      </c>
      <c r="H9004">
        <v>7.1627999999999998</v>
      </c>
      <c r="I9004" t="s">
        <v>44</v>
      </c>
      <c r="J9004" t="s">
        <v>85</v>
      </c>
      <c r="K9004" t="s">
        <v>2499</v>
      </c>
      <c r="L9004" t="s">
        <v>35</v>
      </c>
      <c r="M9004" t="s">
        <v>1129</v>
      </c>
      <c r="N9004" t="s">
        <v>6726</v>
      </c>
      <c r="O9004">
        <f t="shared" si="140"/>
        <v>2014</v>
      </c>
    </row>
    <row r="9005" spans="1:15" x14ac:dyDescent="0.3">
      <c r="A9005" t="s">
        <v>9552</v>
      </c>
      <c r="B9005" s="7">
        <v>42099</v>
      </c>
      <c r="C9005" t="s">
        <v>1708</v>
      </c>
      <c r="D9005" t="s">
        <v>397</v>
      </c>
      <c r="E9005">
        <v>239.94</v>
      </c>
      <c r="F9005">
        <v>6</v>
      </c>
      <c r="G9005">
        <v>0</v>
      </c>
      <c r="H9005">
        <v>26.3934</v>
      </c>
      <c r="I9005" t="s">
        <v>69</v>
      </c>
      <c r="J9005" t="s">
        <v>148</v>
      </c>
      <c r="K9005" t="s">
        <v>398</v>
      </c>
      <c r="L9005" t="s">
        <v>47</v>
      </c>
      <c r="M9005" t="s">
        <v>93</v>
      </c>
      <c r="N9005" t="s">
        <v>4129</v>
      </c>
      <c r="O9005">
        <f t="shared" si="140"/>
        <v>2015</v>
      </c>
    </row>
    <row r="9006" spans="1:15" x14ac:dyDescent="0.3">
      <c r="A9006" t="s">
        <v>9552</v>
      </c>
      <c r="B9006" s="7">
        <v>42099</v>
      </c>
      <c r="C9006" t="s">
        <v>1708</v>
      </c>
      <c r="D9006" t="s">
        <v>7012</v>
      </c>
      <c r="E9006">
        <v>23.84</v>
      </c>
      <c r="F9006">
        <v>8</v>
      </c>
      <c r="G9006">
        <v>0</v>
      </c>
      <c r="H9006">
        <v>6.4367999999999999</v>
      </c>
      <c r="I9006" t="s">
        <v>44</v>
      </c>
      <c r="J9006" t="s">
        <v>66</v>
      </c>
      <c r="K9006" t="s">
        <v>7013</v>
      </c>
      <c r="L9006" t="s">
        <v>47</v>
      </c>
      <c r="M9006" t="s">
        <v>93</v>
      </c>
      <c r="N9006" t="s">
        <v>4129</v>
      </c>
      <c r="O9006">
        <f t="shared" si="140"/>
        <v>2015</v>
      </c>
    </row>
    <row r="9007" spans="1:15" x14ac:dyDescent="0.3">
      <c r="A9007" t="s">
        <v>9553</v>
      </c>
      <c r="B9007" s="7">
        <v>43057</v>
      </c>
      <c r="C9007" t="s">
        <v>1783</v>
      </c>
      <c r="D9007" t="s">
        <v>1449</v>
      </c>
      <c r="E9007">
        <v>92.52</v>
      </c>
      <c r="F9007">
        <v>6</v>
      </c>
      <c r="G9007">
        <v>0</v>
      </c>
      <c r="H9007">
        <v>24.980399999999999</v>
      </c>
      <c r="I9007" t="s">
        <v>44</v>
      </c>
      <c r="J9007" t="s">
        <v>58</v>
      </c>
      <c r="K9007" t="s">
        <v>1450</v>
      </c>
      <c r="L9007" t="s">
        <v>99</v>
      </c>
      <c r="M9007" t="s">
        <v>108</v>
      </c>
      <c r="N9007" t="s">
        <v>2239</v>
      </c>
      <c r="O9007">
        <f t="shared" si="140"/>
        <v>2017</v>
      </c>
    </row>
    <row r="9008" spans="1:15" x14ac:dyDescent="0.3">
      <c r="A9008" t="s">
        <v>9553</v>
      </c>
      <c r="B9008" s="7">
        <v>43057</v>
      </c>
      <c r="C9008" t="s">
        <v>1783</v>
      </c>
      <c r="D9008" t="s">
        <v>467</v>
      </c>
      <c r="E9008">
        <v>37.76</v>
      </c>
      <c r="F9008">
        <v>1</v>
      </c>
      <c r="G9008">
        <v>0</v>
      </c>
      <c r="H9008">
        <v>10.572800000000001</v>
      </c>
      <c r="I9008" t="s">
        <v>44</v>
      </c>
      <c r="J9008" t="s">
        <v>58</v>
      </c>
      <c r="K9008" t="s">
        <v>468</v>
      </c>
      <c r="L9008" t="s">
        <v>99</v>
      </c>
      <c r="M9008" t="s">
        <v>108</v>
      </c>
      <c r="N9008" t="s">
        <v>2239</v>
      </c>
      <c r="O9008">
        <f t="shared" si="140"/>
        <v>2017</v>
      </c>
    </row>
    <row r="9009" spans="1:15" x14ac:dyDescent="0.3">
      <c r="A9009" t="s">
        <v>9553</v>
      </c>
      <c r="B9009" s="7">
        <v>43057</v>
      </c>
      <c r="C9009" t="s">
        <v>1783</v>
      </c>
      <c r="D9009" t="s">
        <v>6620</v>
      </c>
      <c r="E9009">
        <v>7.38</v>
      </c>
      <c r="F9009">
        <v>2</v>
      </c>
      <c r="G9009">
        <v>0</v>
      </c>
      <c r="H9009">
        <v>3.4685999999999999</v>
      </c>
      <c r="I9009" t="s">
        <v>44</v>
      </c>
      <c r="J9009" t="s">
        <v>45</v>
      </c>
      <c r="K9009" t="s">
        <v>6621</v>
      </c>
      <c r="L9009" t="s">
        <v>99</v>
      </c>
      <c r="M9009" t="s">
        <v>108</v>
      </c>
      <c r="N9009" t="s">
        <v>2239</v>
      </c>
      <c r="O9009">
        <f t="shared" si="140"/>
        <v>2017</v>
      </c>
    </row>
    <row r="9010" spans="1:15" x14ac:dyDescent="0.3">
      <c r="A9010" t="s">
        <v>9553</v>
      </c>
      <c r="B9010" s="7">
        <v>43057</v>
      </c>
      <c r="C9010" t="s">
        <v>1783</v>
      </c>
      <c r="D9010" t="s">
        <v>1376</v>
      </c>
      <c r="E9010">
        <v>5.82</v>
      </c>
      <c r="F9010">
        <v>2</v>
      </c>
      <c r="G9010">
        <v>0</v>
      </c>
      <c r="H9010">
        <v>2.7353999999999998</v>
      </c>
      <c r="I9010" t="s">
        <v>32</v>
      </c>
      <c r="J9010" t="s">
        <v>63</v>
      </c>
      <c r="K9010" t="s">
        <v>1377</v>
      </c>
      <c r="L9010" t="s">
        <v>99</v>
      </c>
      <c r="M9010" t="s">
        <v>108</v>
      </c>
      <c r="N9010" t="s">
        <v>2239</v>
      </c>
      <c r="O9010">
        <f t="shared" si="140"/>
        <v>2017</v>
      </c>
    </row>
    <row r="9011" spans="1:15" x14ac:dyDescent="0.3">
      <c r="A9011" t="s">
        <v>9554</v>
      </c>
      <c r="B9011" s="7">
        <v>42928</v>
      </c>
      <c r="C9011" t="s">
        <v>6988</v>
      </c>
      <c r="D9011" t="s">
        <v>5394</v>
      </c>
      <c r="E9011">
        <v>3.8159999999999998</v>
      </c>
      <c r="F9011">
        <v>1</v>
      </c>
      <c r="G9011">
        <v>0.2</v>
      </c>
      <c r="H9011">
        <v>1.1924999999999999</v>
      </c>
      <c r="I9011" t="s">
        <v>44</v>
      </c>
      <c r="J9011" t="s">
        <v>85</v>
      </c>
      <c r="K9011" t="s">
        <v>5395</v>
      </c>
      <c r="L9011" t="s">
        <v>137</v>
      </c>
      <c r="M9011" t="s">
        <v>445</v>
      </c>
      <c r="N9011" t="s">
        <v>664</v>
      </c>
      <c r="O9011">
        <f t="shared" si="140"/>
        <v>2017</v>
      </c>
    </row>
    <row r="9012" spans="1:15" x14ac:dyDescent="0.3">
      <c r="A9012" t="s">
        <v>9555</v>
      </c>
      <c r="B9012" s="7">
        <v>42874</v>
      </c>
      <c r="C9012" t="s">
        <v>4050</v>
      </c>
      <c r="D9012" t="s">
        <v>5695</v>
      </c>
      <c r="E9012">
        <v>26.16</v>
      </c>
      <c r="F9012">
        <v>4</v>
      </c>
      <c r="G9012">
        <v>0</v>
      </c>
      <c r="H9012">
        <v>12.8184</v>
      </c>
      <c r="I9012" t="s">
        <v>44</v>
      </c>
      <c r="J9012" t="s">
        <v>73</v>
      </c>
      <c r="K9012" t="s">
        <v>5696</v>
      </c>
      <c r="L9012" t="s">
        <v>35</v>
      </c>
      <c r="M9012" t="s">
        <v>324</v>
      </c>
      <c r="N9012" t="s">
        <v>1490</v>
      </c>
      <c r="O9012">
        <f t="shared" si="140"/>
        <v>2017</v>
      </c>
    </row>
    <row r="9013" spans="1:15" x14ac:dyDescent="0.3">
      <c r="A9013" t="s">
        <v>9556</v>
      </c>
      <c r="B9013" s="7">
        <v>42358</v>
      </c>
      <c r="C9013" t="s">
        <v>3916</v>
      </c>
      <c r="D9013" t="s">
        <v>2488</v>
      </c>
      <c r="E9013">
        <v>100.8</v>
      </c>
      <c r="F9013">
        <v>2</v>
      </c>
      <c r="G9013">
        <v>0.2</v>
      </c>
      <c r="H9013">
        <v>21.42</v>
      </c>
      <c r="I9013" t="s">
        <v>69</v>
      </c>
      <c r="J9013" t="s">
        <v>148</v>
      </c>
      <c r="K9013" t="s">
        <v>2489</v>
      </c>
      <c r="L9013" t="s">
        <v>99</v>
      </c>
      <c r="M9013" t="s">
        <v>100</v>
      </c>
      <c r="N9013" t="s">
        <v>171</v>
      </c>
      <c r="O9013">
        <f t="shared" si="140"/>
        <v>2015</v>
      </c>
    </row>
    <row r="9014" spans="1:15" x14ac:dyDescent="0.3">
      <c r="A9014" t="s">
        <v>9557</v>
      </c>
      <c r="B9014" s="7">
        <v>42421</v>
      </c>
      <c r="C9014" t="s">
        <v>791</v>
      </c>
      <c r="D9014" t="s">
        <v>975</v>
      </c>
      <c r="E9014">
        <v>135.80000000000001</v>
      </c>
      <c r="F9014">
        <v>7</v>
      </c>
      <c r="G9014">
        <v>0</v>
      </c>
      <c r="H9014">
        <v>66.542000000000002</v>
      </c>
      <c r="I9014" t="s">
        <v>32</v>
      </c>
      <c r="J9014" t="s">
        <v>63</v>
      </c>
      <c r="K9014" t="s">
        <v>976</v>
      </c>
      <c r="L9014" t="s">
        <v>137</v>
      </c>
      <c r="M9014" t="s">
        <v>243</v>
      </c>
      <c r="N9014" t="s">
        <v>244</v>
      </c>
      <c r="O9014">
        <f t="shared" si="140"/>
        <v>2016</v>
      </c>
    </row>
    <row r="9015" spans="1:15" x14ac:dyDescent="0.3">
      <c r="A9015" t="s">
        <v>9558</v>
      </c>
      <c r="B9015" s="7">
        <v>42812</v>
      </c>
      <c r="C9015" t="s">
        <v>7759</v>
      </c>
      <c r="D9015" t="s">
        <v>6433</v>
      </c>
      <c r="E9015">
        <v>13.9</v>
      </c>
      <c r="F9015">
        <v>5</v>
      </c>
      <c r="G9015">
        <v>0</v>
      </c>
      <c r="H9015">
        <v>3.7530000000000001</v>
      </c>
      <c r="I9015" t="s">
        <v>44</v>
      </c>
      <c r="J9015" t="s">
        <v>66</v>
      </c>
      <c r="K9015" t="s">
        <v>3719</v>
      </c>
      <c r="L9015" t="s">
        <v>47</v>
      </c>
      <c r="M9015" t="s">
        <v>48</v>
      </c>
      <c r="N9015" t="s">
        <v>49</v>
      </c>
      <c r="O9015">
        <f t="shared" si="140"/>
        <v>2017</v>
      </c>
    </row>
    <row r="9016" spans="1:15" x14ac:dyDescent="0.3">
      <c r="A9016" t="s">
        <v>9558</v>
      </c>
      <c r="B9016" s="7">
        <v>42812</v>
      </c>
      <c r="C9016" t="s">
        <v>7759</v>
      </c>
      <c r="D9016" t="s">
        <v>2675</v>
      </c>
      <c r="E9016">
        <v>19.399999999999999</v>
      </c>
      <c r="F9016">
        <v>5</v>
      </c>
      <c r="G9016">
        <v>0</v>
      </c>
      <c r="H9016">
        <v>9.3119999999999994</v>
      </c>
      <c r="I9016" t="s">
        <v>44</v>
      </c>
      <c r="J9016" t="s">
        <v>159</v>
      </c>
      <c r="K9016" t="s">
        <v>2676</v>
      </c>
      <c r="L9016" t="s">
        <v>47</v>
      </c>
      <c r="M9016" t="s">
        <v>48</v>
      </c>
      <c r="N9016" t="s">
        <v>49</v>
      </c>
      <c r="O9016">
        <f t="shared" si="140"/>
        <v>2017</v>
      </c>
    </row>
    <row r="9017" spans="1:15" x14ac:dyDescent="0.3">
      <c r="A9017" t="s">
        <v>9559</v>
      </c>
      <c r="B9017" s="7">
        <v>42721</v>
      </c>
      <c r="C9017" t="s">
        <v>2721</v>
      </c>
      <c r="D9017" t="s">
        <v>2302</v>
      </c>
      <c r="E9017">
        <v>13.488</v>
      </c>
      <c r="F9017">
        <v>2</v>
      </c>
      <c r="G9017">
        <v>0.2</v>
      </c>
      <c r="H9017">
        <v>4.3836000000000004</v>
      </c>
      <c r="I9017" t="s">
        <v>44</v>
      </c>
      <c r="J9017" t="s">
        <v>73</v>
      </c>
      <c r="K9017" t="s">
        <v>2303</v>
      </c>
      <c r="L9017" t="s">
        <v>47</v>
      </c>
      <c r="M9017" t="s">
        <v>592</v>
      </c>
      <c r="N9017" t="s">
        <v>593</v>
      </c>
      <c r="O9017">
        <f t="shared" si="140"/>
        <v>2016</v>
      </c>
    </row>
    <row r="9018" spans="1:15" x14ac:dyDescent="0.3">
      <c r="A9018" t="s">
        <v>9559</v>
      </c>
      <c r="B9018" s="7">
        <v>42721</v>
      </c>
      <c r="C9018" t="s">
        <v>2721</v>
      </c>
      <c r="D9018" t="s">
        <v>5118</v>
      </c>
      <c r="E9018">
        <v>11.416</v>
      </c>
      <c r="F9018">
        <v>1</v>
      </c>
      <c r="G9018">
        <v>0.2</v>
      </c>
      <c r="H9018">
        <v>3.8529</v>
      </c>
      <c r="I9018" t="s">
        <v>44</v>
      </c>
      <c r="J9018" t="s">
        <v>73</v>
      </c>
      <c r="K9018" t="s">
        <v>5119</v>
      </c>
      <c r="L9018" t="s">
        <v>47</v>
      </c>
      <c r="M9018" t="s">
        <v>592</v>
      </c>
      <c r="N9018" t="s">
        <v>593</v>
      </c>
      <c r="O9018">
        <f t="shared" si="140"/>
        <v>2016</v>
      </c>
    </row>
    <row r="9019" spans="1:15" x14ac:dyDescent="0.3">
      <c r="A9019" t="s">
        <v>9560</v>
      </c>
      <c r="B9019" s="7">
        <v>42455</v>
      </c>
      <c r="C9019" t="s">
        <v>4645</v>
      </c>
      <c r="D9019" t="s">
        <v>3525</v>
      </c>
      <c r="E9019">
        <v>17.64</v>
      </c>
      <c r="F9019">
        <v>3</v>
      </c>
      <c r="G9019">
        <v>0</v>
      </c>
      <c r="H9019">
        <v>8.6435999999999993</v>
      </c>
      <c r="I9019" t="s">
        <v>44</v>
      </c>
      <c r="J9019" t="s">
        <v>85</v>
      </c>
      <c r="K9019" t="s">
        <v>3526</v>
      </c>
      <c r="L9019" t="s">
        <v>47</v>
      </c>
      <c r="M9019" t="s">
        <v>5568</v>
      </c>
      <c r="N9019" t="s">
        <v>7622</v>
      </c>
      <c r="O9019">
        <f t="shared" si="140"/>
        <v>2016</v>
      </c>
    </row>
    <row r="9020" spans="1:15" x14ac:dyDescent="0.3">
      <c r="A9020" t="s">
        <v>9560</v>
      </c>
      <c r="B9020" s="7">
        <v>42455</v>
      </c>
      <c r="C9020" t="s">
        <v>4645</v>
      </c>
      <c r="D9020" t="s">
        <v>123</v>
      </c>
      <c r="E9020">
        <v>17.04</v>
      </c>
      <c r="F9020">
        <v>3</v>
      </c>
      <c r="G9020">
        <v>0.2</v>
      </c>
      <c r="H9020">
        <v>5.5380000000000003</v>
      </c>
      <c r="I9020" t="s">
        <v>44</v>
      </c>
      <c r="J9020" t="s">
        <v>73</v>
      </c>
      <c r="K9020" t="s">
        <v>124</v>
      </c>
      <c r="L9020" t="s">
        <v>47</v>
      </c>
      <c r="M9020" t="s">
        <v>5568</v>
      </c>
      <c r="N9020" t="s">
        <v>7622</v>
      </c>
      <c r="O9020">
        <f t="shared" si="140"/>
        <v>2016</v>
      </c>
    </row>
    <row r="9021" spans="1:15" x14ac:dyDescent="0.3">
      <c r="A9021" t="s">
        <v>9561</v>
      </c>
      <c r="B9021" s="7">
        <v>41989</v>
      </c>
      <c r="C9021" t="s">
        <v>728</v>
      </c>
      <c r="D9021" t="s">
        <v>3306</v>
      </c>
      <c r="E9021">
        <v>99.98</v>
      </c>
      <c r="F9021">
        <v>2</v>
      </c>
      <c r="G9021">
        <v>0</v>
      </c>
      <c r="H9021">
        <v>7.9984000000000002</v>
      </c>
      <c r="I9021" t="s">
        <v>69</v>
      </c>
      <c r="J9021" t="s">
        <v>148</v>
      </c>
      <c r="K9021" t="s">
        <v>3307</v>
      </c>
      <c r="L9021" t="s">
        <v>35</v>
      </c>
      <c r="M9021" t="s">
        <v>289</v>
      </c>
      <c r="N9021" t="s">
        <v>290</v>
      </c>
      <c r="O9021">
        <f t="shared" si="140"/>
        <v>2014</v>
      </c>
    </row>
    <row r="9022" spans="1:15" x14ac:dyDescent="0.3">
      <c r="A9022" t="s">
        <v>9561</v>
      </c>
      <c r="B9022" s="7">
        <v>41989</v>
      </c>
      <c r="C9022" t="s">
        <v>728</v>
      </c>
      <c r="D9022" t="s">
        <v>3002</v>
      </c>
      <c r="E9022">
        <v>29.46</v>
      </c>
      <c r="F9022">
        <v>6</v>
      </c>
      <c r="G9022">
        <v>0</v>
      </c>
      <c r="H9022">
        <v>9.7218</v>
      </c>
      <c r="I9022" t="s">
        <v>32</v>
      </c>
      <c r="J9022" t="s">
        <v>63</v>
      </c>
      <c r="K9022" t="s">
        <v>3003</v>
      </c>
      <c r="L9022" t="s">
        <v>35</v>
      </c>
      <c r="M9022" t="s">
        <v>289</v>
      </c>
      <c r="N9022" t="s">
        <v>290</v>
      </c>
      <c r="O9022">
        <f t="shared" si="140"/>
        <v>2014</v>
      </c>
    </row>
    <row r="9023" spans="1:15" x14ac:dyDescent="0.3">
      <c r="A9023" t="s">
        <v>9562</v>
      </c>
      <c r="B9023" s="7">
        <v>42323</v>
      </c>
      <c r="C9023" t="s">
        <v>8191</v>
      </c>
      <c r="D9023" t="s">
        <v>4096</v>
      </c>
      <c r="E9023">
        <v>166.92</v>
      </c>
      <c r="F9023">
        <v>13</v>
      </c>
      <c r="G9023">
        <v>0.7</v>
      </c>
      <c r="H9023">
        <v>-116.84399999999999</v>
      </c>
      <c r="I9023" t="s">
        <v>44</v>
      </c>
      <c r="J9023" t="s">
        <v>73</v>
      </c>
      <c r="K9023" t="s">
        <v>4097</v>
      </c>
      <c r="L9023" t="s">
        <v>137</v>
      </c>
      <c r="M9023" t="s">
        <v>445</v>
      </c>
      <c r="N9023" t="s">
        <v>2493</v>
      </c>
      <c r="O9023">
        <f t="shared" si="140"/>
        <v>2015</v>
      </c>
    </row>
    <row r="9024" spans="1:15" x14ac:dyDescent="0.3">
      <c r="A9024" t="s">
        <v>9563</v>
      </c>
      <c r="B9024" s="7">
        <v>42604</v>
      </c>
      <c r="C9024" t="s">
        <v>5564</v>
      </c>
      <c r="D9024" t="s">
        <v>1758</v>
      </c>
      <c r="E9024">
        <v>98.328000000000003</v>
      </c>
      <c r="F9024">
        <v>3</v>
      </c>
      <c r="G9024">
        <v>0.2</v>
      </c>
      <c r="H9024">
        <v>9.8328000000000007</v>
      </c>
      <c r="I9024" t="s">
        <v>32</v>
      </c>
      <c r="J9024" t="s">
        <v>63</v>
      </c>
      <c r="K9024" t="s">
        <v>1759</v>
      </c>
      <c r="L9024" t="s">
        <v>47</v>
      </c>
      <c r="M9024" t="s">
        <v>409</v>
      </c>
      <c r="N9024" t="s">
        <v>4728</v>
      </c>
      <c r="O9024">
        <f t="shared" si="140"/>
        <v>2016</v>
      </c>
    </row>
    <row r="9025" spans="1:15" x14ac:dyDescent="0.3">
      <c r="A9025" t="s">
        <v>9564</v>
      </c>
      <c r="B9025" s="7">
        <v>42184</v>
      </c>
      <c r="C9025" t="s">
        <v>3647</v>
      </c>
      <c r="D9025" t="s">
        <v>1844</v>
      </c>
      <c r="E9025">
        <v>117.88200000000001</v>
      </c>
      <c r="F9025">
        <v>1</v>
      </c>
      <c r="G9025">
        <v>0.1</v>
      </c>
      <c r="H9025">
        <v>1.3098000000000001</v>
      </c>
      <c r="I9025" t="s">
        <v>32</v>
      </c>
      <c r="J9025" t="s">
        <v>39</v>
      </c>
      <c r="K9025" t="s">
        <v>1845</v>
      </c>
      <c r="L9025" t="s">
        <v>137</v>
      </c>
      <c r="M9025" t="s">
        <v>243</v>
      </c>
      <c r="N9025" t="s">
        <v>244</v>
      </c>
      <c r="O9025">
        <f t="shared" si="140"/>
        <v>2015</v>
      </c>
    </row>
    <row r="9026" spans="1:15" x14ac:dyDescent="0.3">
      <c r="A9026" t="s">
        <v>9565</v>
      </c>
      <c r="B9026" s="7">
        <v>42547</v>
      </c>
      <c r="C9026" t="s">
        <v>8191</v>
      </c>
      <c r="D9026" t="s">
        <v>6972</v>
      </c>
      <c r="E9026">
        <v>20.97</v>
      </c>
      <c r="F9026">
        <v>3</v>
      </c>
      <c r="G9026">
        <v>0</v>
      </c>
      <c r="H9026">
        <v>9.0170999999999992</v>
      </c>
      <c r="I9026" t="s">
        <v>69</v>
      </c>
      <c r="J9026" t="s">
        <v>148</v>
      </c>
      <c r="K9026" t="s">
        <v>6973</v>
      </c>
      <c r="L9026" t="s">
        <v>137</v>
      </c>
      <c r="M9026" t="s">
        <v>243</v>
      </c>
      <c r="N9026" t="s">
        <v>244</v>
      </c>
      <c r="O9026">
        <f t="shared" ref="O9026:O9089" si="141">YEAR(B9026)</f>
        <v>2016</v>
      </c>
    </row>
    <row r="9027" spans="1:15" x14ac:dyDescent="0.3">
      <c r="A9027" t="s">
        <v>9565</v>
      </c>
      <c r="B9027" s="7">
        <v>42547</v>
      </c>
      <c r="C9027" t="s">
        <v>8191</v>
      </c>
      <c r="D9027" t="s">
        <v>5582</v>
      </c>
      <c r="E9027">
        <v>139.96</v>
      </c>
      <c r="F9027">
        <v>4</v>
      </c>
      <c r="G9027">
        <v>0</v>
      </c>
      <c r="H9027">
        <v>9.7972000000000001</v>
      </c>
      <c r="I9027" t="s">
        <v>69</v>
      </c>
      <c r="J9027" t="s">
        <v>148</v>
      </c>
      <c r="K9027" t="s">
        <v>5583</v>
      </c>
      <c r="L9027" t="s">
        <v>137</v>
      </c>
      <c r="M9027" t="s">
        <v>243</v>
      </c>
      <c r="N9027" t="s">
        <v>244</v>
      </c>
      <c r="O9027">
        <f t="shared" si="141"/>
        <v>2016</v>
      </c>
    </row>
    <row r="9028" spans="1:15" x14ac:dyDescent="0.3">
      <c r="A9028" t="s">
        <v>9565</v>
      </c>
      <c r="B9028" s="7">
        <v>42547</v>
      </c>
      <c r="C9028" t="s">
        <v>8191</v>
      </c>
      <c r="D9028" t="s">
        <v>3380</v>
      </c>
      <c r="E9028">
        <v>37.74</v>
      </c>
      <c r="F9028">
        <v>3</v>
      </c>
      <c r="G9028">
        <v>0</v>
      </c>
      <c r="H9028">
        <v>12.8316</v>
      </c>
      <c r="I9028" t="s">
        <v>32</v>
      </c>
      <c r="J9028" t="s">
        <v>63</v>
      </c>
      <c r="K9028" t="s">
        <v>3381</v>
      </c>
      <c r="L9028" t="s">
        <v>137</v>
      </c>
      <c r="M9028" t="s">
        <v>243</v>
      </c>
      <c r="N9028" t="s">
        <v>244</v>
      </c>
      <c r="O9028">
        <f t="shared" si="141"/>
        <v>2016</v>
      </c>
    </row>
    <row r="9029" spans="1:15" x14ac:dyDescent="0.3">
      <c r="A9029" t="s">
        <v>9566</v>
      </c>
      <c r="B9029" s="7">
        <v>42630</v>
      </c>
      <c r="C9029" t="s">
        <v>213</v>
      </c>
      <c r="D9029" t="s">
        <v>2150</v>
      </c>
      <c r="E9029">
        <v>14.82</v>
      </c>
      <c r="F9029">
        <v>3</v>
      </c>
      <c r="G9029">
        <v>0</v>
      </c>
      <c r="H9029">
        <v>6.2244000000000002</v>
      </c>
      <c r="I9029" t="s">
        <v>32</v>
      </c>
      <c r="J9029" t="s">
        <v>63</v>
      </c>
      <c r="K9029" t="s">
        <v>2151</v>
      </c>
      <c r="L9029" t="s">
        <v>137</v>
      </c>
      <c r="M9029" t="s">
        <v>1102</v>
      </c>
      <c r="N9029" t="s">
        <v>9567</v>
      </c>
      <c r="O9029">
        <f t="shared" si="141"/>
        <v>2016</v>
      </c>
    </row>
    <row r="9030" spans="1:15" x14ac:dyDescent="0.3">
      <c r="A9030" t="s">
        <v>9566</v>
      </c>
      <c r="B9030" s="7">
        <v>42630</v>
      </c>
      <c r="C9030" t="s">
        <v>213</v>
      </c>
      <c r="D9030" t="s">
        <v>1517</v>
      </c>
      <c r="E9030">
        <v>191.82</v>
      </c>
      <c r="F9030">
        <v>3</v>
      </c>
      <c r="G9030">
        <v>0</v>
      </c>
      <c r="H9030">
        <v>61.382399999999997</v>
      </c>
      <c r="I9030" t="s">
        <v>32</v>
      </c>
      <c r="J9030" t="s">
        <v>63</v>
      </c>
      <c r="K9030" t="s">
        <v>1518</v>
      </c>
      <c r="L9030" t="s">
        <v>137</v>
      </c>
      <c r="M9030" t="s">
        <v>1102</v>
      </c>
      <c r="N9030" t="s">
        <v>9567</v>
      </c>
      <c r="O9030">
        <f t="shared" si="141"/>
        <v>2016</v>
      </c>
    </row>
    <row r="9031" spans="1:15" x14ac:dyDescent="0.3">
      <c r="A9031" t="s">
        <v>9568</v>
      </c>
      <c r="B9031" s="7">
        <v>41838</v>
      </c>
      <c r="C9031" t="s">
        <v>5704</v>
      </c>
      <c r="D9031" t="s">
        <v>1809</v>
      </c>
      <c r="E9031">
        <v>13.904</v>
      </c>
      <c r="F9031">
        <v>2</v>
      </c>
      <c r="G9031">
        <v>0.2</v>
      </c>
      <c r="H9031">
        <v>4.5187999999999997</v>
      </c>
      <c r="I9031" t="s">
        <v>44</v>
      </c>
      <c r="J9031" t="s">
        <v>73</v>
      </c>
      <c r="K9031" t="s">
        <v>1810</v>
      </c>
      <c r="L9031" t="s">
        <v>137</v>
      </c>
      <c r="M9031" t="s">
        <v>243</v>
      </c>
      <c r="N9031" t="s">
        <v>1328</v>
      </c>
      <c r="O9031">
        <f t="shared" si="141"/>
        <v>2014</v>
      </c>
    </row>
    <row r="9032" spans="1:15" x14ac:dyDescent="0.3">
      <c r="A9032" t="s">
        <v>9569</v>
      </c>
      <c r="B9032" s="7">
        <v>42979</v>
      </c>
      <c r="C9032" t="s">
        <v>3387</v>
      </c>
      <c r="D9032" t="s">
        <v>4069</v>
      </c>
      <c r="E9032">
        <v>314.60000000000002</v>
      </c>
      <c r="F9032">
        <v>4</v>
      </c>
      <c r="G9032">
        <v>0</v>
      </c>
      <c r="H9032">
        <v>103.818</v>
      </c>
      <c r="I9032" t="s">
        <v>44</v>
      </c>
      <c r="J9032" t="s">
        <v>76</v>
      </c>
      <c r="K9032" t="s">
        <v>4070</v>
      </c>
      <c r="L9032" t="s">
        <v>47</v>
      </c>
      <c r="M9032" t="s">
        <v>93</v>
      </c>
      <c r="N9032" t="s">
        <v>94</v>
      </c>
      <c r="O9032">
        <f t="shared" si="141"/>
        <v>2017</v>
      </c>
    </row>
    <row r="9033" spans="1:15" x14ac:dyDescent="0.3">
      <c r="A9033" t="s">
        <v>9569</v>
      </c>
      <c r="B9033" s="7">
        <v>42979</v>
      </c>
      <c r="C9033" t="s">
        <v>3387</v>
      </c>
      <c r="D9033" t="s">
        <v>819</v>
      </c>
      <c r="E9033">
        <v>283.56</v>
      </c>
      <c r="F9033">
        <v>4</v>
      </c>
      <c r="G9033">
        <v>0</v>
      </c>
      <c r="H9033">
        <v>45.369599999999998</v>
      </c>
      <c r="I9033" t="s">
        <v>32</v>
      </c>
      <c r="J9033" t="s">
        <v>53</v>
      </c>
      <c r="K9033" t="s">
        <v>820</v>
      </c>
      <c r="L9033" t="s">
        <v>47</v>
      </c>
      <c r="M9033" t="s">
        <v>93</v>
      </c>
      <c r="N9033" t="s">
        <v>94</v>
      </c>
      <c r="O9033">
        <f t="shared" si="141"/>
        <v>2017</v>
      </c>
    </row>
    <row r="9034" spans="1:15" x14ac:dyDescent="0.3">
      <c r="A9034" t="s">
        <v>9570</v>
      </c>
      <c r="B9034" s="7">
        <v>42908</v>
      </c>
      <c r="C9034" t="s">
        <v>394</v>
      </c>
      <c r="D9034" t="s">
        <v>38</v>
      </c>
      <c r="E9034">
        <v>487.96</v>
      </c>
      <c r="F9034">
        <v>2</v>
      </c>
      <c r="G9034">
        <v>0</v>
      </c>
      <c r="H9034">
        <v>146.38800000000001</v>
      </c>
      <c r="I9034" t="s">
        <v>32</v>
      </c>
      <c r="J9034" t="s">
        <v>39</v>
      </c>
      <c r="K9034" t="s">
        <v>40</v>
      </c>
      <c r="L9034" t="s">
        <v>99</v>
      </c>
      <c r="M9034" t="s">
        <v>216</v>
      </c>
      <c r="N9034" t="s">
        <v>779</v>
      </c>
      <c r="O9034">
        <f t="shared" si="141"/>
        <v>2017</v>
      </c>
    </row>
    <row r="9035" spans="1:15" x14ac:dyDescent="0.3">
      <c r="A9035" t="s">
        <v>9571</v>
      </c>
      <c r="B9035" s="7">
        <v>41884</v>
      </c>
      <c r="C9035" t="s">
        <v>1402</v>
      </c>
      <c r="D9035" t="s">
        <v>4166</v>
      </c>
      <c r="E9035">
        <v>1793.98</v>
      </c>
      <c r="F9035">
        <v>2</v>
      </c>
      <c r="G9035">
        <v>0</v>
      </c>
      <c r="H9035">
        <v>843.17060000000004</v>
      </c>
      <c r="I9035" t="s">
        <v>44</v>
      </c>
      <c r="J9035" t="s">
        <v>73</v>
      </c>
      <c r="K9035" t="s">
        <v>4167</v>
      </c>
      <c r="L9035" t="s">
        <v>35</v>
      </c>
      <c r="M9035" t="s">
        <v>1511</v>
      </c>
      <c r="N9035" t="s">
        <v>1512</v>
      </c>
      <c r="O9035">
        <f t="shared" si="141"/>
        <v>2014</v>
      </c>
    </row>
    <row r="9036" spans="1:15" x14ac:dyDescent="0.3">
      <c r="A9036" t="s">
        <v>9572</v>
      </c>
      <c r="B9036" s="7">
        <v>42278</v>
      </c>
      <c r="C9036" t="s">
        <v>585</v>
      </c>
      <c r="D9036" t="s">
        <v>5095</v>
      </c>
      <c r="E9036">
        <v>2.992</v>
      </c>
      <c r="F9036">
        <v>4</v>
      </c>
      <c r="G9036">
        <v>0.8</v>
      </c>
      <c r="H9036">
        <v>-4.4880000000000004</v>
      </c>
      <c r="I9036" t="s">
        <v>44</v>
      </c>
      <c r="J9036" t="s">
        <v>73</v>
      </c>
      <c r="K9036" t="s">
        <v>5096</v>
      </c>
      <c r="L9036" t="s">
        <v>99</v>
      </c>
      <c r="M9036" t="s">
        <v>193</v>
      </c>
      <c r="N9036" t="s">
        <v>1171</v>
      </c>
      <c r="O9036">
        <f t="shared" si="141"/>
        <v>2015</v>
      </c>
    </row>
    <row r="9037" spans="1:15" x14ac:dyDescent="0.3">
      <c r="A9037" t="s">
        <v>9572</v>
      </c>
      <c r="B9037" s="7">
        <v>42278</v>
      </c>
      <c r="C9037" t="s">
        <v>585</v>
      </c>
      <c r="D9037" t="s">
        <v>586</v>
      </c>
      <c r="E9037">
        <v>108.768</v>
      </c>
      <c r="F9037">
        <v>4</v>
      </c>
      <c r="G9037">
        <v>0.2</v>
      </c>
      <c r="H9037">
        <v>2.7191999999999998</v>
      </c>
      <c r="I9037" t="s">
        <v>69</v>
      </c>
      <c r="J9037" t="s">
        <v>148</v>
      </c>
      <c r="K9037" t="s">
        <v>587</v>
      </c>
      <c r="L9037" t="s">
        <v>99</v>
      </c>
      <c r="M9037" t="s">
        <v>193</v>
      </c>
      <c r="N9037" t="s">
        <v>1171</v>
      </c>
      <c r="O9037">
        <f t="shared" si="141"/>
        <v>2015</v>
      </c>
    </row>
    <row r="9038" spans="1:15" x14ac:dyDescent="0.3">
      <c r="A9038" t="s">
        <v>9573</v>
      </c>
      <c r="B9038" s="7">
        <v>42101</v>
      </c>
      <c r="C9038" t="s">
        <v>1917</v>
      </c>
      <c r="D9038" t="s">
        <v>3499</v>
      </c>
      <c r="E9038">
        <v>25.92</v>
      </c>
      <c r="F9038">
        <v>4</v>
      </c>
      <c r="G9038">
        <v>0</v>
      </c>
      <c r="H9038">
        <v>12.441599999999999</v>
      </c>
      <c r="I9038" t="s">
        <v>44</v>
      </c>
      <c r="J9038" t="s">
        <v>85</v>
      </c>
      <c r="K9038" t="s">
        <v>3500</v>
      </c>
      <c r="L9038" t="s">
        <v>137</v>
      </c>
      <c r="M9038" t="s">
        <v>243</v>
      </c>
      <c r="N9038" t="s">
        <v>244</v>
      </c>
      <c r="O9038">
        <f t="shared" si="141"/>
        <v>2015</v>
      </c>
    </row>
    <row r="9039" spans="1:15" x14ac:dyDescent="0.3">
      <c r="A9039" t="s">
        <v>9573</v>
      </c>
      <c r="B9039" s="7">
        <v>42101</v>
      </c>
      <c r="C9039" t="s">
        <v>1917</v>
      </c>
      <c r="D9039" t="s">
        <v>3503</v>
      </c>
      <c r="E9039">
        <v>22.58</v>
      </c>
      <c r="F9039">
        <v>2</v>
      </c>
      <c r="G9039">
        <v>0</v>
      </c>
      <c r="H9039">
        <v>5.8708</v>
      </c>
      <c r="I9039" t="s">
        <v>44</v>
      </c>
      <c r="J9039" t="s">
        <v>58</v>
      </c>
      <c r="K9039" t="s">
        <v>3504</v>
      </c>
      <c r="L9039" t="s">
        <v>137</v>
      </c>
      <c r="M9039" t="s">
        <v>243</v>
      </c>
      <c r="N9039" t="s">
        <v>244</v>
      </c>
      <c r="O9039">
        <f t="shared" si="141"/>
        <v>2015</v>
      </c>
    </row>
    <row r="9040" spans="1:15" x14ac:dyDescent="0.3">
      <c r="A9040" t="s">
        <v>9574</v>
      </c>
      <c r="B9040" s="7">
        <v>43060</v>
      </c>
      <c r="C9040" t="s">
        <v>3853</v>
      </c>
      <c r="D9040" t="s">
        <v>1578</v>
      </c>
      <c r="E9040">
        <v>55.176000000000002</v>
      </c>
      <c r="F9040">
        <v>3</v>
      </c>
      <c r="G9040">
        <v>0.2</v>
      </c>
      <c r="H9040">
        <v>-12.4146</v>
      </c>
      <c r="I9040" t="s">
        <v>69</v>
      </c>
      <c r="J9040" t="s">
        <v>70</v>
      </c>
      <c r="K9040" t="s">
        <v>1579</v>
      </c>
      <c r="L9040" t="s">
        <v>99</v>
      </c>
      <c r="M9040" t="s">
        <v>100</v>
      </c>
      <c r="N9040" t="s">
        <v>171</v>
      </c>
      <c r="O9040">
        <f t="shared" si="141"/>
        <v>2017</v>
      </c>
    </row>
    <row r="9041" spans="1:15" x14ac:dyDescent="0.3">
      <c r="A9041" t="s">
        <v>9575</v>
      </c>
      <c r="B9041" s="7">
        <v>42721</v>
      </c>
      <c r="C9041" t="s">
        <v>3371</v>
      </c>
      <c r="D9041" t="s">
        <v>2367</v>
      </c>
      <c r="E9041">
        <v>9892.74</v>
      </c>
      <c r="F9041">
        <v>13</v>
      </c>
      <c r="G9041">
        <v>0</v>
      </c>
      <c r="H9041">
        <v>4946.37</v>
      </c>
      <c r="I9041" t="s">
        <v>44</v>
      </c>
      <c r="J9041" t="s">
        <v>73</v>
      </c>
      <c r="K9041" t="s">
        <v>2368</v>
      </c>
      <c r="L9041" t="s">
        <v>99</v>
      </c>
      <c r="M9041" t="s">
        <v>216</v>
      </c>
      <c r="N9041" t="s">
        <v>779</v>
      </c>
      <c r="O9041">
        <f t="shared" si="141"/>
        <v>2016</v>
      </c>
    </row>
    <row r="9042" spans="1:15" x14ac:dyDescent="0.3">
      <c r="A9042" t="s">
        <v>9576</v>
      </c>
      <c r="B9042" s="7">
        <v>41901</v>
      </c>
      <c r="C9042" t="s">
        <v>4050</v>
      </c>
      <c r="D9042" t="s">
        <v>3926</v>
      </c>
      <c r="E9042">
        <v>73.915000000000006</v>
      </c>
      <c r="F9042">
        <v>1</v>
      </c>
      <c r="G9042">
        <v>0.5</v>
      </c>
      <c r="H9042">
        <v>-45.827300000000001</v>
      </c>
      <c r="I9042" t="s">
        <v>32</v>
      </c>
      <c r="J9042" t="s">
        <v>53</v>
      </c>
      <c r="K9042" t="s">
        <v>3927</v>
      </c>
      <c r="L9042" t="s">
        <v>47</v>
      </c>
      <c r="M9042" t="s">
        <v>281</v>
      </c>
      <c r="N9042" t="s">
        <v>7247</v>
      </c>
      <c r="O9042">
        <f t="shared" si="141"/>
        <v>2014</v>
      </c>
    </row>
    <row r="9043" spans="1:15" x14ac:dyDescent="0.3">
      <c r="A9043" t="s">
        <v>9577</v>
      </c>
      <c r="B9043" s="7">
        <v>41910</v>
      </c>
      <c r="C9043" t="s">
        <v>1467</v>
      </c>
      <c r="D9043" t="s">
        <v>8381</v>
      </c>
      <c r="E9043">
        <v>337.08800000000002</v>
      </c>
      <c r="F9043">
        <v>4</v>
      </c>
      <c r="G9043">
        <v>0.2</v>
      </c>
      <c r="H9043">
        <v>16.854399999999998</v>
      </c>
      <c r="I9043" t="s">
        <v>32</v>
      </c>
      <c r="J9043" t="s">
        <v>63</v>
      </c>
      <c r="K9043" t="s">
        <v>8382</v>
      </c>
      <c r="L9043" t="s">
        <v>35</v>
      </c>
      <c r="M9043" t="s">
        <v>55</v>
      </c>
      <c r="N9043" t="s">
        <v>6485</v>
      </c>
      <c r="O9043">
        <f t="shared" si="141"/>
        <v>2014</v>
      </c>
    </row>
    <row r="9044" spans="1:15" x14ac:dyDescent="0.3">
      <c r="A9044" t="s">
        <v>9578</v>
      </c>
      <c r="B9044" s="7">
        <v>42269</v>
      </c>
      <c r="C9044" t="s">
        <v>1168</v>
      </c>
      <c r="D9044" t="s">
        <v>1931</v>
      </c>
      <c r="E9044">
        <v>61.44</v>
      </c>
      <c r="F9044">
        <v>3</v>
      </c>
      <c r="G9044">
        <v>0</v>
      </c>
      <c r="H9044">
        <v>16.588799999999999</v>
      </c>
      <c r="I9044" t="s">
        <v>44</v>
      </c>
      <c r="J9044" t="s">
        <v>76</v>
      </c>
      <c r="K9044" t="s">
        <v>1932</v>
      </c>
      <c r="L9044" t="s">
        <v>47</v>
      </c>
      <c r="M9044" t="s">
        <v>48</v>
      </c>
      <c r="N9044" t="s">
        <v>49</v>
      </c>
      <c r="O9044">
        <f t="shared" si="141"/>
        <v>2015</v>
      </c>
    </row>
    <row r="9045" spans="1:15" x14ac:dyDescent="0.3">
      <c r="A9045" t="s">
        <v>9579</v>
      </c>
      <c r="B9045" s="7">
        <v>42681</v>
      </c>
      <c r="C9045" t="s">
        <v>3731</v>
      </c>
      <c r="D9045" t="s">
        <v>1161</v>
      </c>
      <c r="E9045">
        <v>479.97</v>
      </c>
      <c r="F9045">
        <v>3</v>
      </c>
      <c r="G9045">
        <v>0</v>
      </c>
      <c r="H9045">
        <v>163.18979999999999</v>
      </c>
      <c r="I9045" t="s">
        <v>69</v>
      </c>
      <c r="J9045" t="s">
        <v>148</v>
      </c>
      <c r="K9045" t="s">
        <v>1162</v>
      </c>
      <c r="L9045" t="s">
        <v>47</v>
      </c>
      <c r="M9045" t="s">
        <v>48</v>
      </c>
      <c r="N9045" t="s">
        <v>120</v>
      </c>
      <c r="O9045">
        <f t="shared" si="141"/>
        <v>2016</v>
      </c>
    </row>
    <row r="9046" spans="1:15" x14ac:dyDescent="0.3">
      <c r="A9046" t="s">
        <v>9580</v>
      </c>
      <c r="B9046" s="7">
        <v>43085</v>
      </c>
      <c r="C9046" t="s">
        <v>2659</v>
      </c>
      <c r="D9046" t="s">
        <v>5095</v>
      </c>
      <c r="E9046">
        <v>5.984</v>
      </c>
      <c r="F9046">
        <v>2</v>
      </c>
      <c r="G9046">
        <v>0.2</v>
      </c>
      <c r="H9046">
        <v>2.2440000000000002</v>
      </c>
      <c r="I9046" t="s">
        <v>44</v>
      </c>
      <c r="J9046" t="s">
        <v>73</v>
      </c>
      <c r="K9046" t="s">
        <v>5096</v>
      </c>
      <c r="L9046" t="s">
        <v>47</v>
      </c>
      <c r="M9046" t="s">
        <v>48</v>
      </c>
      <c r="N9046" t="s">
        <v>4453</v>
      </c>
      <c r="O9046">
        <f t="shared" si="141"/>
        <v>2017</v>
      </c>
    </row>
    <row r="9047" spans="1:15" x14ac:dyDescent="0.3">
      <c r="A9047" t="s">
        <v>9580</v>
      </c>
      <c r="B9047" s="7">
        <v>43085</v>
      </c>
      <c r="C9047" t="s">
        <v>2659</v>
      </c>
      <c r="D9047" t="s">
        <v>4719</v>
      </c>
      <c r="E9047">
        <v>189.95</v>
      </c>
      <c r="F9047">
        <v>5</v>
      </c>
      <c r="G9047">
        <v>0</v>
      </c>
      <c r="H9047">
        <v>45.588000000000001</v>
      </c>
      <c r="I9047" t="s">
        <v>69</v>
      </c>
      <c r="J9047" t="s">
        <v>148</v>
      </c>
      <c r="K9047" t="s">
        <v>4720</v>
      </c>
      <c r="L9047" t="s">
        <v>47</v>
      </c>
      <c r="M9047" t="s">
        <v>48</v>
      </c>
      <c r="N9047" t="s">
        <v>4453</v>
      </c>
      <c r="O9047">
        <f t="shared" si="141"/>
        <v>2017</v>
      </c>
    </row>
    <row r="9048" spans="1:15" x14ac:dyDescent="0.3">
      <c r="A9048" t="s">
        <v>9580</v>
      </c>
      <c r="B9048" s="7">
        <v>43085</v>
      </c>
      <c r="C9048" t="s">
        <v>2659</v>
      </c>
      <c r="D9048" t="s">
        <v>2165</v>
      </c>
      <c r="E9048">
        <v>149.94999999999999</v>
      </c>
      <c r="F9048">
        <v>5</v>
      </c>
      <c r="G9048">
        <v>0</v>
      </c>
      <c r="H9048">
        <v>31.4895</v>
      </c>
      <c r="I9048" t="s">
        <v>69</v>
      </c>
      <c r="J9048" t="s">
        <v>148</v>
      </c>
      <c r="K9048" t="s">
        <v>2166</v>
      </c>
      <c r="L9048" t="s">
        <v>47</v>
      </c>
      <c r="M9048" t="s">
        <v>48</v>
      </c>
      <c r="N9048" t="s">
        <v>4453</v>
      </c>
      <c r="O9048">
        <f t="shared" si="141"/>
        <v>2017</v>
      </c>
    </row>
    <row r="9049" spans="1:15" x14ac:dyDescent="0.3">
      <c r="A9049" t="s">
        <v>9580</v>
      </c>
      <c r="B9049" s="7">
        <v>43085</v>
      </c>
      <c r="C9049" t="s">
        <v>2659</v>
      </c>
      <c r="D9049" t="s">
        <v>2608</v>
      </c>
      <c r="E9049">
        <v>29.95</v>
      </c>
      <c r="F9049">
        <v>5</v>
      </c>
      <c r="G9049">
        <v>0</v>
      </c>
      <c r="H9049">
        <v>8.6854999999999993</v>
      </c>
      <c r="I9049" t="s">
        <v>44</v>
      </c>
      <c r="J9049" t="s">
        <v>66</v>
      </c>
      <c r="K9049" t="s">
        <v>2609</v>
      </c>
      <c r="L9049" t="s">
        <v>47</v>
      </c>
      <c r="M9049" t="s">
        <v>48</v>
      </c>
      <c r="N9049" t="s">
        <v>4453</v>
      </c>
      <c r="O9049">
        <f t="shared" si="141"/>
        <v>2017</v>
      </c>
    </row>
    <row r="9050" spans="1:15" x14ac:dyDescent="0.3">
      <c r="A9050" t="s">
        <v>9580</v>
      </c>
      <c r="B9050" s="7">
        <v>43085</v>
      </c>
      <c r="C9050" t="s">
        <v>2659</v>
      </c>
      <c r="D9050" t="s">
        <v>7666</v>
      </c>
      <c r="E9050">
        <v>44.4</v>
      </c>
      <c r="F9050">
        <v>3</v>
      </c>
      <c r="G9050">
        <v>0</v>
      </c>
      <c r="H9050">
        <v>22.2</v>
      </c>
      <c r="I9050" t="s">
        <v>44</v>
      </c>
      <c r="J9050" t="s">
        <v>45</v>
      </c>
      <c r="K9050" t="s">
        <v>7667</v>
      </c>
      <c r="L9050" t="s">
        <v>47</v>
      </c>
      <c r="M9050" t="s">
        <v>48</v>
      </c>
      <c r="N9050" t="s">
        <v>4453</v>
      </c>
      <c r="O9050">
        <f t="shared" si="141"/>
        <v>2017</v>
      </c>
    </row>
    <row r="9051" spans="1:15" x14ac:dyDescent="0.3">
      <c r="A9051" t="s">
        <v>9581</v>
      </c>
      <c r="B9051" s="7">
        <v>41903</v>
      </c>
      <c r="C9051" t="s">
        <v>2611</v>
      </c>
      <c r="D9051" t="s">
        <v>2278</v>
      </c>
      <c r="E9051">
        <v>66.03</v>
      </c>
      <c r="F9051">
        <v>3</v>
      </c>
      <c r="G9051">
        <v>0</v>
      </c>
      <c r="H9051">
        <v>17.1678</v>
      </c>
      <c r="I9051" t="s">
        <v>44</v>
      </c>
      <c r="J9051" t="s">
        <v>66</v>
      </c>
      <c r="K9051" t="s">
        <v>2279</v>
      </c>
      <c r="L9051" t="s">
        <v>137</v>
      </c>
      <c r="M9051" t="s">
        <v>243</v>
      </c>
      <c r="N9051" t="s">
        <v>244</v>
      </c>
      <c r="O9051">
        <f t="shared" si="141"/>
        <v>2014</v>
      </c>
    </row>
    <row r="9052" spans="1:15" x14ac:dyDescent="0.3">
      <c r="A9052" t="s">
        <v>9582</v>
      </c>
      <c r="B9052" s="7">
        <v>42142</v>
      </c>
      <c r="C9052" t="s">
        <v>2352</v>
      </c>
      <c r="D9052" t="s">
        <v>1268</v>
      </c>
      <c r="E9052">
        <v>10.86</v>
      </c>
      <c r="F9052">
        <v>2</v>
      </c>
      <c r="G9052">
        <v>0</v>
      </c>
      <c r="H9052">
        <v>5.3213999999999997</v>
      </c>
      <c r="I9052" t="s">
        <v>44</v>
      </c>
      <c r="J9052" t="s">
        <v>85</v>
      </c>
      <c r="K9052" t="s">
        <v>1269</v>
      </c>
      <c r="L9052" t="s">
        <v>47</v>
      </c>
      <c r="M9052" t="s">
        <v>48</v>
      </c>
      <c r="N9052" t="s">
        <v>49</v>
      </c>
      <c r="O9052">
        <f t="shared" si="141"/>
        <v>2015</v>
      </c>
    </row>
    <row r="9053" spans="1:15" x14ac:dyDescent="0.3">
      <c r="A9053" t="s">
        <v>9583</v>
      </c>
      <c r="B9053" s="7">
        <v>41724</v>
      </c>
      <c r="C9053" t="s">
        <v>3395</v>
      </c>
      <c r="D9053" t="s">
        <v>4437</v>
      </c>
      <c r="E9053">
        <v>3.36</v>
      </c>
      <c r="F9053">
        <v>2</v>
      </c>
      <c r="G9053">
        <v>0</v>
      </c>
      <c r="H9053">
        <v>0.84</v>
      </c>
      <c r="I9053" t="s">
        <v>44</v>
      </c>
      <c r="J9053" t="s">
        <v>66</v>
      </c>
      <c r="K9053" t="s">
        <v>4438</v>
      </c>
      <c r="L9053" t="s">
        <v>47</v>
      </c>
      <c r="M9053" t="s">
        <v>48</v>
      </c>
      <c r="N9053" t="s">
        <v>120</v>
      </c>
      <c r="O9053">
        <f t="shared" si="141"/>
        <v>2014</v>
      </c>
    </row>
    <row r="9054" spans="1:15" x14ac:dyDescent="0.3">
      <c r="A9054" t="s">
        <v>9583</v>
      </c>
      <c r="B9054" s="7">
        <v>41724</v>
      </c>
      <c r="C9054" t="s">
        <v>3395</v>
      </c>
      <c r="D9054" t="s">
        <v>210</v>
      </c>
      <c r="E9054">
        <v>27.936</v>
      </c>
      <c r="F9054">
        <v>4</v>
      </c>
      <c r="G9054">
        <v>0.2</v>
      </c>
      <c r="H9054">
        <v>9.4283999999999999</v>
      </c>
      <c r="I9054" t="s">
        <v>44</v>
      </c>
      <c r="J9054" t="s">
        <v>73</v>
      </c>
      <c r="K9054" t="s">
        <v>211</v>
      </c>
      <c r="L9054" t="s">
        <v>47</v>
      </c>
      <c r="M9054" t="s">
        <v>48</v>
      </c>
      <c r="N9054" t="s">
        <v>120</v>
      </c>
      <c r="O9054">
        <f t="shared" si="141"/>
        <v>2014</v>
      </c>
    </row>
    <row r="9055" spans="1:15" x14ac:dyDescent="0.3">
      <c r="A9055" t="s">
        <v>9583</v>
      </c>
      <c r="B9055" s="7">
        <v>41724</v>
      </c>
      <c r="C9055" t="s">
        <v>3395</v>
      </c>
      <c r="D9055" t="s">
        <v>7724</v>
      </c>
      <c r="E9055">
        <v>28.783999999999999</v>
      </c>
      <c r="F9055">
        <v>2</v>
      </c>
      <c r="G9055">
        <v>0.2</v>
      </c>
      <c r="H9055">
        <v>2.8784000000000001</v>
      </c>
      <c r="I9055" t="s">
        <v>69</v>
      </c>
      <c r="J9055" t="s">
        <v>70</v>
      </c>
      <c r="K9055" t="s">
        <v>7725</v>
      </c>
      <c r="L9055" t="s">
        <v>47</v>
      </c>
      <c r="M9055" t="s">
        <v>48</v>
      </c>
      <c r="N9055" t="s">
        <v>120</v>
      </c>
      <c r="O9055">
        <f t="shared" si="141"/>
        <v>2014</v>
      </c>
    </row>
    <row r="9056" spans="1:15" x14ac:dyDescent="0.3">
      <c r="A9056" t="s">
        <v>9584</v>
      </c>
      <c r="B9056" s="7">
        <v>43000</v>
      </c>
      <c r="C9056" t="s">
        <v>2330</v>
      </c>
      <c r="D9056" t="s">
        <v>514</v>
      </c>
      <c r="E9056">
        <v>21.96</v>
      </c>
      <c r="F9056">
        <v>2</v>
      </c>
      <c r="G9056">
        <v>0</v>
      </c>
      <c r="H9056">
        <v>6.1487999999999996</v>
      </c>
      <c r="I9056" t="s">
        <v>44</v>
      </c>
      <c r="J9056" t="s">
        <v>515</v>
      </c>
      <c r="K9056" t="s">
        <v>516</v>
      </c>
      <c r="L9056" t="s">
        <v>47</v>
      </c>
      <c r="M9056" t="s">
        <v>48</v>
      </c>
      <c r="N9056" t="s">
        <v>2234</v>
      </c>
      <c r="O9056">
        <f t="shared" si="141"/>
        <v>2017</v>
      </c>
    </row>
    <row r="9057" spans="1:15" x14ac:dyDescent="0.3">
      <c r="A9057" t="s">
        <v>9585</v>
      </c>
      <c r="B9057" s="7">
        <v>42259</v>
      </c>
      <c r="C9057" t="s">
        <v>854</v>
      </c>
      <c r="D9057" t="s">
        <v>3135</v>
      </c>
      <c r="E9057">
        <v>21.98</v>
      </c>
      <c r="F9057">
        <v>2</v>
      </c>
      <c r="G9057">
        <v>0</v>
      </c>
      <c r="H9057">
        <v>8.5722000000000005</v>
      </c>
      <c r="I9057" t="s">
        <v>69</v>
      </c>
      <c r="J9057" t="s">
        <v>148</v>
      </c>
      <c r="K9057" t="s">
        <v>3136</v>
      </c>
      <c r="L9057" t="s">
        <v>47</v>
      </c>
      <c r="M9057" t="s">
        <v>93</v>
      </c>
      <c r="N9057" t="s">
        <v>94</v>
      </c>
      <c r="O9057">
        <f t="shared" si="141"/>
        <v>2015</v>
      </c>
    </row>
    <row r="9058" spans="1:15" x14ac:dyDescent="0.3">
      <c r="A9058" t="s">
        <v>9586</v>
      </c>
      <c r="B9058" s="7">
        <v>42310</v>
      </c>
      <c r="C9058" t="s">
        <v>3916</v>
      </c>
      <c r="D9058" t="s">
        <v>8325</v>
      </c>
      <c r="E9058">
        <v>2621.3220000000001</v>
      </c>
      <c r="F9058">
        <v>11</v>
      </c>
      <c r="G9058">
        <v>0.1</v>
      </c>
      <c r="H9058">
        <v>553.39020000000005</v>
      </c>
      <c r="I9058" t="s">
        <v>32</v>
      </c>
      <c r="J9058" t="s">
        <v>39</v>
      </c>
      <c r="K9058" t="s">
        <v>8326</v>
      </c>
      <c r="L9058" t="s">
        <v>137</v>
      </c>
      <c r="M9058" t="s">
        <v>243</v>
      </c>
      <c r="N9058" t="s">
        <v>244</v>
      </c>
      <c r="O9058">
        <f t="shared" si="141"/>
        <v>2015</v>
      </c>
    </row>
    <row r="9059" spans="1:15" x14ac:dyDescent="0.3">
      <c r="A9059" t="s">
        <v>9587</v>
      </c>
      <c r="B9059" s="7">
        <v>42297</v>
      </c>
      <c r="C9059" t="s">
        <v>5152</v>
      </c>
      <c r="D9059" t="s">
        <v>6854</v>
      </c>
      <c r="E9059">
        <v>74.760000000000005</v>
      </c>
      <c r="F9059">
        <v>7</v>
      </c>
      <c r="G9059">
        <v>0</v>
      </c>
      <c r="H9059">
        <v>23.923200000000001</v>
      </c>
      <c r="I9059" t="s">
        <v>32</v>
      </c>
      <c r="J9059" t="s">
        <v>63</v>
      </c>
      <c r="K9059" t="s">
        <v>6855</v>
      </c>
      <c r="L9059" t="s">
        <v>47</v>
      </c>
      <c r="M9059" t="s">
        <v>48</v>
      </c>
      <c r="N9059" t="s">
        <v>49</v>
      </c>
      <c r="O9059">
        <f t="shared" si="141"/>
        <v>2015</v>
      </c>
    </row>
    <row r="9060" spans="1:15" x14ac:dyDescent="0.3">
      <c r="A9060" t="s">
        <v>9587</v>
      </c>
      <c r="B9060" s="7">
        <v>42297</v>
      </c>
      <c r="C9060" t="s">
        <v>5152</v>
      </c>
      <c r="D9060" t="s">
        <v>7526</v>
      </c>
      <c r="E9060">
        <v>364.77600000000001</v>
      </c>
      <c r="F9060">
        <v>3</v>
      </c>
      <c r="G9060">
        <v>0.2</v>
      </c>
      <c r="H9060">
        <v>27.3582</v>
      </c>
      <c r="I9060" t="s">
        <v>32</v>
      </c>
      <c r="J9060" t="s">
        <v>53</v>
      </c>
      <c r="K9060" t="s">
        <v>7527</v>
      </c>
      <c r="L9060" t="s">
        <v>47</v>
      </c>
      <c r="M9060" t="s">
        <v>48</v>
      </c>
      <c r="N9060" t="s">
        <v>49</v>
      </c>
      <c r="O9060">
        <f t="shared" si="141"/>
        <v>2015</v>
      </c>
    </row>
    <row r="9061" spans="1:15" x14ac:dyDescent="0.3">
      <c r="A9061" t="s">
        <v>9588</v>
      </c>
      <c r="B9061" s="7">
        <v>42535</v>
      </c>
      <c r="C9061" t="s">
        <v>1885</v>
      </c>
      <c r="D9061" t="s">
        <v>3075</v>
      </c>
      <c r="E9061">
        <v>1115.17</v>
      </c>
      <c r="F9061">
        <v>7</v>
      </c>
      <c r="G9061">
        <v>0</v>
      </c>
      <c r="H9061">
        <v>334.55099999999999</v>
      </c>
      <c r="I9061" t="s">
        <v>32</v>
      </c>
      <c r="J9061" t="s">
        <v>53</v>
      </c>
      <c r="K9061" t="s">
        <v>3076</v>
      </c>
      <c r="L9061" t="s">
        <v>47</v>
      </c>
      <c r="M9061" t="s">
        <v>93</v>
      </c>
      <c r="N9061" t="s">
        <v>94</v>
      </c>
      <c r="O9061">
        <f t="shared" si="141"/>
        <v>2016</v>
      </c>
    </row>
    <row r="9062" spans="1:15" x14ac:dyDescent="0.3">
      <c r="A9062" t="s">
        <v>9589</v>
      </c>
      <c r="B9062" s="7">
        <v>42328</v>
      </c>
      <c r="C9062" t="s">
        <v>2125</v>
      </c>
      <c r="D9062" t="s">
        <v>3123</v>
      </c>
      <c r="E9062">
        <v>89.695999999999998</v>
      </c>
      <c r="F9062">
        <v>4</v>
      </c>
      <c r="G9062">
        <v>0.2</v>
      </c>
      <c r="H9062">
        <v>33.636000000000003</v>
      </c>
      <c r="I9062" t="s">
        <v>44</v>
      </c>
      <c r="J9062" t="s">
        <v>73</v>
      </c>
      <c r="K9062" t="s">
        <v>3124</v>
      </c>
      <c r="L9062" t="s">
        <v>47</v>
      </c>
      <c r="M9062" t="s">
        <v>48</v>
      </c>
      <c r="N9062" t="s">
        <v>840</v>
      </c>
      <c r="O9062">
        <f t="shared" si="141"/>
        <v>2015</v>
      </c>
    </row>
    <row r="9063" spans="1:15" x14ac:dyDescent="0.3">
      <c r="A9063" t="s">
        <v>9589</v>
      </c>
      <c r="B9063" s="7">
        <v>42328</v>
      </c>
      <c r="C9063" t="s">
        <v>2125</v>
      </c>
      <c r="D9063" t="s">
        <v>232</v>
      </c>
      <c r="E9063">
        <v>50.12</v>
      </c>
      <c r="F9063">
        <v>4</v>
      </c>
      <c r="G9063">
        <v>0</v>
      </c>
      <c r="H9063">
        <v>23.5564</v>
      </c>
      <c r="I9063" t="s">
        <v>44</v>
      </c>
      <c r="J9063" t="s">
        <v>45</v>
      </c>
      <c r="K9063" t="s">
        <v>233</v>
      </c>
      <c r="L9063" t="s">
        <v>47</v>
      </c>
      <c r="M9063" t="s">
        <v>48</v>
      </c>
      <c r="N9063" t="s">
        <v>840</v>
      </c>
      <c r="O9063">
        <f t="shared" si="141"/>
        <v>2015</v>
      </c>
    </row>
    <row r="9064" spans="1:15" x14ac:dyDescent="0.3">
      <c r="A9064" t="s">
        <v>9590</v>
      </c>
      <c r="B9064" s="7">
        <v>42428</v>
      </c>
      <c r="C9064" t="s">
        <v>5143</v>
      </c>
      <c r="D9064" t="s">
        <v>2852</v>
      </c>
      <c r="E9064">
        <v>36.479999999999997</v>
      </c>
      <c r="F9064">
        <v>6</v>
      </c>
      <c r="G9064">
        <v>0</v>
      </c>
      <c r="H9064">
        <v>18.239999999999998</v>
      </c>
      <c r="I9064" t="s">
        <v>44</v>
      </c>
      <c r="J9064" t="s">
        <v>241</v>
      </c>
      <c r="K9064" t="s">
        <v>500</v>
      </c>
      <c r="L9064" t="s">
        <v>137</v>
      </c>
      <c r="M9064" t="s">
        <v>243</v>
      </c>
      <c r="N9064" t="s">
        <v>244</v>
      </c>
      <c r="O9064">
        <f t="shared" si="141"/>
        <v>2016</v>
      </c>
    </row>
    <row r="9065" spans="1:15" x14ac:dyDescent="0.3">
      <c r="A9065" t="s">
        <v>9591</v>
      </c>
      <c r="B9065" s="7">
        <v>41926</v>
      </c>
      <c r="C9065" t="s">
        <v>1628</v>
      </c>
      <c r="D9065" t="s">
        <v>4798</v>
      </c>
      <c r="E9065">
        <v>322.19200000000001</v>
      </c>
      <c r="F9065">
        <v>13</v>
      </c>
      <c r="G9065">
        <v>0.2</v>
      </c>
      <c r="H9065">
        <v>100.685</v>
      </c>
      <c r="I9065" t="s">
        <v>44</v>
      </c>
      <c r="J9065" t="s">
        <v>85</v>
      </c>
      <c r="K9065" t="s">
        <v>4799</v>
      </c>
      <c r="L9065" t="s">
        <v>99</v>
      </c>
      <c r="M9065" t="s">
        <v>193</v>
      </c>
      <c r="N9065" t="s">
        <v>276</v>
      </c>
      <c r="O9065">
        <f t="shared" si="141"/>
        <v>2014</v>
      </c>
    </row>
    <row r="9066" spans="1:15" x14ac:dyDescent="0.3">
      <c r="A9066" t="s">
        <v>9591</v>
      </c>
      <c r="B9066" s="7">
        <v>41926</v>
      </c>
      <c r="C9066" t="s">
        <v>1628</v>
      </c>
      <c r="D9066" t="s">
        <v>702</v>
      </c>
      <c r="E9066">
        <v>2.9460000000000002</v>
      </c>
      <c r="F9066">
        <v>3</v>
      </c>
      <c r="G9066">
        <v>0.8</v>
      </c>
      <c r="H9066">
        <v>-4.8609</v>
      </c>
      <c r="I9066" t="s">
        <v>44</v>
      </c>
      <c r="J9066" t="s">
        <v>73</v>
      </c>
      <c r="K9066" t="s">
        <v>703</v>
      </c>
      <c r="L9066" t="s">
        <v>99</v>
      </c>
      <c r="M9066" t="s">
        <v>193</v>
      </c>
      <c r="N9066" t="s">
        <v>276</v>
      </c>
      <c r="O9066">
        <f t="shared" si="141"/>
        <v>2014</v>
      </c>
    </row>
    <row r="9067" spans="1:15" x14ac:dyDescent="0.3">
      <c r="A9067" t="s">
        <v>9591</v>
      </c>
      <c r="B9067" s="7">
        <v>41926</v>
      </c>
      <c r="C9067" t="s">
        <v>1628</v>
      </c>
      <c r="D9067" t="s">
        <v>4817</v>
      </c>
      <c r="E9067">
        <v>19.135999999999999</v>
      </c>
      <c r="F9067">
        <v>4</v>
      </c>
      <c r="G9067">
        <v>0.2</v>
      </c>
      <c r="H9067">
        <v>6.9367999999999999</v>
      </c>
      <c r="I9067" t="s">
        <v>44</v>
      </c>
      <c r="J9067" t="s">
        <v>85</v>
      </c>
      <c r="K9067" t="s">
        <v>4818</v>
      </c>
      <c r="L9067" t="s">
        <v>99</v>
      </c>
      <c r="M9067" t="s">
        <v>193</v>
      </c>
      <c r="N9067" t="s">
        <v>276</v>
      </c>
      <c r="O9067">
        <f t="shared" si="141"/>
        <v>2014</v>
      </c>
    </row>
    <row r="9068" spans="1:15" x14ac:dyDescent="0.3">
      <c r="A9068" t="s">
        <v>9592</v>
      </c>
      <c r="B9068" s="7">
        <v>42881</v>
      </c>
      <c r="C9068" t="s">
        <v>2162</v>
      </c>
      <c r="D9068" t="s">
        <v>6136</v>
      </c>
      <c r="E9068">
        <v>23.08</v>
      </c>
      <c r="F9068">
        <v>2</v>
      </c>
      <c r="G9068">
        <v>0</v>
      </c>
      <c r="H9068">
        <v>6.9240000000000004</v>
      </c>
      <c r="I9068" t="s">
        <v>69</v>
      </c>
      <c r="J9068" t="s">
        <v>148</v>
      </c>
      <c r="K9068" t="s">
        <v>6137</v>
      </c>
      <c r="L9068" t="s">
        <v>35</v>
      </c>
      <c r="M9068" t="s">
        <v>289</v>
      </c>
      <c r="N9068" t="s">
        <v>2929</v>
      </c>
      <c r="O9068">
        <f t="shared" si="141"/>
        <v>2017</v>
      </c>
    </row>
    <row r="9069" spans="1:15" x14ac:dyDescent="0.3">
      <c r="A9069" t="s">
        <v>9593</v>
      </c>
      <c r="B9069" s="7">
        <v>42404</v>
      </c>
      <c r="C9069" t="s">
        <v>2425</v>
      </c>
      <c r="D9069" t="s">
        <v>5174</v>
      </c>
      <c r="E9069">
        <v>90.48</v>
      </c>
      <c r="F9069">
        <v>2</v>
      </c>
      <c r="G9069">
        <v>0</v>
      </c>
      <c r="H9069">
        <v>23.524799999999999</v>
      </c>
      <c r="I9069" t="s">
        <v>69</v>
      </c>
      <c r="J9069" t="s">
        <v>70</v>
      </c>
      <c r="K9069" t="s">
        <v>5175</v>
      </c>
      <c r="L9069" t="s">
        <v>137</v>
      </c>
      <c r="M9069" t="s">
        <v>2405</v>
      </c>
      <c r="N9069" t="s">
        <v>2975</v>
      </c>
      <c r="O9069">
        <f t="shared" si="141"/>
        <v>2016</v>
      </c>
    </row>
    <row r="9070" spans="1:15" x14ac:dyDescent="0.3">
      <c r="A9070" t="s">
        <v>9594</v>
      </c>
      <c r="B9070" s="7">
        <v>42615</v>
      </c>
      <c r="C9070" t="s">
        <v>599</v>
      </c>
      <c r="D9070" t="s">
        <v>236</v>
      </c>
      <c r="E9070">
        <v>215.976</v>
      </c>
      <c r="F9070">
        <v>3</v>
      </c>
      <c r="G9070">
        <v>0.2</v>
      </c>
      <c r="H9070">
        <v>-2.6997</v>
      </c>
      <c r="I9070" t="s">
        <v>32</v>
      </c>
      <c r="J9070" t="s">
        <v>39</v>
      </c>
      <c r="K9070" t="s">
        <v>237</v>
      </c>
      <c r="L9070" t="s">
        <v>47</v>
      </c>
      <c r="M9070" t="s">
        <v>93</v>
      </c>
      <c r="N9070" t="s">
        <v>1219</v>
      </c>
      <c r="O9070">
        <f t="shared" si="141"/>
        <v>2016</v>
      </c>
    </row>
    <row r="9071" spans="1:15" x14ac:dyDescent="0.3">
      <c r="A9071" t="s">
        <v>9594</v>
      </c>
      <c r="B9071" s="7">
        <v>42615</v>
      </c>
      <c r="C9071" t="s">
        <v>599</v>
      </c>
      <c r="D9071" t="s">
        <v>6747</v>
      </c>
      <c r="E9071">
        <v>65.94</v>
      </c>
      <c r="F9071">
        <v>3</v>
      </c>
      <c r="G9071">
        <v>0</v>
      </c>
      <c r="H9071">
        <v>30.991800000000001</v>
      </c>
      <c r="I9071" t="s">
        <v>44</v>
      </c>
      <c r="J9071" t="s">
        <v>159</v>
      </c>
      <c r="K9071" t="s">
        <v>6748</v>
      </c>
      <c r="L9071" t="s">
        <v>47</v>
      </c>
      <c r="M9071" t="s">
        <v>93</v>
      </c>
      <c r="N9071" t="s">
        <v>1219</v>
      </c>
      <c r="O9071">
        <f t="shared" si="141"/>
        <v>2016</v>
      </c>
    </row>
    <row r="9072" spans="1:15" x14ac:dyDescent="0.3">
      <c r="A9072" t="s">
        <v>9595</v>
      </c>
      <c r="B9072" s="7">
        <v>43073</v>
      </c>
      <c r="C9072" t="s">
        <v>6240</v>
      </c>
      <c r="D9072" t="s">
        <v>1004</v>
      </c>
      <c r="E9072">
        <v>11.352</v>
      </c>
      <c r="F9072">
        <v>3</v>
      </c>
      <c r="G9072">
        <v>0.2</v>
      </c>
      <c r="H9072">
        <v>2.6960999999999999</v>
      </c>
      <c r="I9072" t="s">
        <v>32</v>
      </c>
      <c r="J9072" t="s">
        <v>63</v>
      </c>
      <c r="K9072" t="s">
        <v>1005</v>
      </c>
      <c r="L9072" t="s">
        <v>137</v>
      </c>
      <c r="M9072" t="s">
        <v>138</v>
      </c>
      <c r="N9072" t="s">
        <v>139</v>
      </c>
      <c r="O9072">
        <f t="shared" si="141"/>
        <v>2017</v>
      </c>
    </row>
    <row r="9073" spans="1:15" x14ac:dyDescent="0.3">
      <c r="A9073" t="s">
        <v>9596</v>
      </c>
      <c r="B9073" s="7">
        <v>42167</v>
      </c>
      <c r="C9073" t="s">
        <v>3309</v>
      </c>
      <c r="D9073" t="s">
        <v>1970</v>
      </c>
      <c r="E9073">
        <v>24.56</v>
      </c>
      <c r="F9073">
        <v>2</v>
      </c>
      <c r="G9073">
        <v>0</v>
      </c>
      <c r="H9073">
        <v>6.8768000000000002</v>
      </c>
      <c r="I9073" t="s">
        <v>44</v>
      </c>
      <c r="J9073" t="s">
        <v>58</v>
      </c>
      <c r="K9073" t="s">
        <v>1971</v>
      </c>
      <c r="L9073" t="s">
        <v>99</v>
      </c>
      <c r="M9073" t="s">
        <v>230</v>
      </c>
      <c r="N9073" t="s">
        <v>446</v>
      </c>
      <c r="O9073">
        <f t="shared" si="141"/>
        <v>2015</v>
      </c>
    </row>
    <row r="9074" spans="1:15" x14ac:dyDescent="0.3">
      <c r="A9074" t="s">
        <v>9597</v>
      </c>
      <c r="B9074" s="7">
        <v>42617</v>
      </c>
      <c r="C9074" t="s">
        <v>3464</v>
      </c>
      <c r="D9074" t="s">
        <v>5421</v>
      </c>
      <c r="E9074">
        <v>16.559999999999999</v>
      </c>
      <c r="F9074">
        <v>2</v>
      </c>
      <c r="G9074">
        <v>0</v>
      </c>
      <c r="H9074">
        <v>7.7831999999999999</v>
      </c>
      <c r="I9074" t="s">
        <v>44</v>
      </c>
      <c r="J9074" t="s">
        <v>159</v>
      </c>
      <c r="K9074" t="s">
        <v>591</v>
      </c>
      <c r="L9074" t="s">
        <v>99</v>
      </c>
      <c r="M9074" t="s">
        <v>531</v>
      </c>
      <c r="N9074" t="s">
        <v>290</v>
      </c>
      <c r="O9074">
        <f t="shared" si="141"/>
        <v>2016</v>
      </c>
    </row>
    <row r="9075" spans="1:15" x14ac:dyDescent="0.3">
      <c r="A9075" t="s">
        <v>9597</v>
      </c>
      <c r="B9075" s="7">
        <v>42617</v>
      </c>
      <c r="C9075" t="s">
        <v>3464</v>
      </c>
      <c r="D9075" t="s">
        <v>756</v>
      </c>
      <c r="E9075">
        <v>279.95</v>
      </c>
      <c r="F9075">
        <v>5</v>
      </c>
      <c r="G9075">
        <v>0</v>
      </c>
      <c r="H9075">
        <v>67.188000000000002</v>
      </c>
      <c r="I9075" t="s">
        <v>69</v>
      </c>
      <c r="J9075" t="s">
        <v>148</v>
      </c>
      <c r="K9075" t="s">
        <v>757</v>
      </c>
      <c r="L9075" t="s">
        <v>99</v>
      </c>
      <c r="M9075" t="s">
        <v>531</v>
      </c>
      <c r="N9075" t="s">
        <v>290</v>
      </c>
      <c r="O9075">
        <f t="shared" si="141"/>
        <v>2016</v>
      </c>
    </row>
    <row r="9076" spans="1:15" x14ac:dyDescent="0.3">
      <c r="A9076" t="s">
        <v>9598</v>
      </c>
      <c r="B9076" s="7">
        <v>41750</v>
      </c>
      <c r="C9076" t="s">
        <v>4577</v>
      </c>
      <c r="D9076" t="s">
        <v>3247</v>
      </c>
      <c r="E9076">
        <v>828.84</v>
      </c>
      <c r="F9076">
        <v>6</v>
      </c>
      <c r="G9076">
        <v>0</v>
      </c>
      <c r="H9076">
        <v>0</v>
      </c>
      <c r="I9076" t="s">
        <v>44</v>
      </c>
      <c r="J9076" t="s">
        <v>58</v>
      </c>
      <c r="K9076" t="s">
        <v>3248</v>
      </c>
      <c r="L9076" t="s">
        <v>35</v>
      </c>
      <c r="M9076" t="s">
        <v>36</v>
      </c>
      <c r="N9076" t="s">
        <v>37</v>
      </c>
      <c r="O9076">
        <f t="shared" si="141"/>
        <v>2014</v>
      </c>
    </row>
    <row r="9077" spans="1:15" x14ac:dyDescent="0.3">
      <c r="A9077" t="s">
        <v>9599</v>
      </c>
      <c r="B9077" s="7">
        <v>42313</v>
      </c>
      <c r="C9077" t="s">
        <v>4292</v>
      </c>
      <c r="D9077" t="s">
        <v>1345</v>
      </c>
      <c r="E9077">
        <v>7.218</v>
      </c>
      <c r="F9077">
        <v>3</v>
      </c>
      <c r="G9077">
        <v>0.7</v>
      </c>
      <c r="H9077">
        <v>-5.5338000000000003</v>
      </c>
      <c r="I9077" t="s">
        <v>44</v>
      </c>
      <c r="J9077" t="s">
        <v>73</v>
      </c>
      <c r="K9077" t="s">
        <v>1346</v>
      </c>
      <c r="L9077" t="s">
        <v>137</v>
      </c>
      <c r="M9077" t="s">
        <v>445</v>
      </c>
      <c r="N9077" t="s">
        <v>994</v>
      </c>
      <c r="O9077">
        <f t="shared" si="141"/>
        <v>2015</v>
      </c>
    </row>
    <row r="9078" spans="1:15" x14ac:dyDescent="0.3">
      <c r="A9078" t="s">
        <v>9599</v>
      </c>
      <c r="B9078" s="7">
        <v>42313</v>
      </c>
      <c r="C9078" t="s">
        <v>4292</v>
      </c>
      <c r="D9078" t="s">
        <v>7777</v>
      </c>
      <c r="E9078">
        <v>27.2</v>
      </c>
      <c r="F9078">
        <v>4</v>
      </c>
      <c r="G9078">
        <v>0.2</v>
      </c>
      <c r="H9078">
        <v>2.04</v>
      </c>
      <c r="I9078" t="s">
        <v>44</v>
      </c>
      <c r="J9078" t="s">
        <v>515</v>
      </c>
      <c r="K9078" t="s">
        <v>7778</v>
      </c>
      <c r="L9078" t="s">
        <v>137</v>
      </c>
      <c r="M9078" t="s">
        <v>445</v>
      </c>
      <c r="N9078" t="s">
        <v>994</v>
      </c>
      <c r="O9078">
        <f t="shared" si="141"/>
        <v>2015</v>
      </c>
    </row>
    <row r="9079" spans="1:15" x14ac:dyDescent="0.3">
      <c r="A9079" t="s">
        <v>9600</v>
      </c>
      <c r="B9079" s="7">
        <v>41946</v>
      </c>
      <c r="C9079" t="s">
        <v>558</v>
      </c>
      <c r="D9079" t="s">
        <v>3668</v>
      </c>
      <c r="E9079">
        <v>89.97</v>
      </c>
      <c r="F9079">
        <v>3</v>
      </c>
      <c r="G9079">
        <v>0</v>
      </c>
      <c r="H9079">
        <v>18.893699999999999</v>
      </c>
      <c r="I9079" t="s">
        <v>69</v>
      </c>
      <c r="J9079" t="s">
        <v>148</v>
      </c>
      <c r="K9079" t="s">
        <v>3669</v>
      </c>
      <c r="L9079" t="s">
        <v>99</v>
      </c>
      <c r="M9079" t="s">
        <v>129</v>
      </c>
      <c r="N9079" t="s">
        <v>2223</v>
      </c>
      <c r="O9079">
        <f t="shared" si="141"/>
        <v>2014</v>
      </c>
    </row>
    <row r="9080" spans="1:15" x14ac:dyDescent="0.3">
      <c r="A9080" t="s">
        <v>9601</v>
      </c>
      <c r="B9080" s="7">
        <v>42416</v>
      </c>
      <c r="C9080" t="s">
        <v>4080</v>
      </c>
      <c r="D9080" t="s">
        <v>491</v>
      </c>
      <c r="E9080">
        <v>318.08</v>
      </c>
      <c r="F9080">
        <v>4</v>
      </c>
      <c r="G9080">
        <v>0</v>
      </c>
      <c r="H9080">
        <v>34.988799999999998</v>
      </c>
      <c r="I9080" t="s">
        <v>32</v>
      </c>
      <c r="J9080" t="s">
        <v>63</v>
      </c>
      <c r="K9080" t="s">
        <v>492</v>
      </c>
      <c r="L9080" t="s">
        <v>35</v>
      </c>
      <c r="M9080" t="s">
        <v>36</v>
      </c>
      <c r="N9080" t="s">
        <v>37</v>
      </c>
      <c r="O9080">
        <f t="shared" si="141"/>
        <v>2016</v>
      </c>
    </row>
    <row r="9081" spans="1:15" x14ac:dyDescent="0.3">
      <c r="A9081" t="s">
        <v>9601</v>
      </c>
      <c r="B9081" s="7">
        <v>42416</v>
      </c>
      <c r="C9081" t="s">
        <v>4080</v>
      </c>
      <c r="D9081" t="s">
        <v>1144</v>
      </c>
      <c r="E9081">
        <v>5.8</v>
      </c>
      <c r="F9081">
        <v>1</v>
      </c>
      <c r="G9081">
        <v>0</v>
      </c>
      <c r="H9081">
        <v>2.61</v>
      </c>
      <c r="I9081" t="s">
        <v>44</v>
      </c>
      <c r="J9081" t="s">
        <v>73</v>
      </c>
      <c r="K9081" t="s">
        <v>1145</v>
      </c>
      <c r="L9081" t="s">
        <v>35</v>
      </c>
      <c r="M9081" t="s">
        <v>36</v>
      </c>
      <c r="N9081" t="s">
        <v>37</v>
      </c>
      <c r="O9081">
        <f t="shared" si="141"/>
        <v>2016</v>
      </c>
    </row>
    <row r="9082" spans="1:15" x14ac:dyDescent="0.3">
      <c r="A9082" t="s">
        <v>9602</v>
      </c>
      <c r="B9082" s="7">
        <v>42989</v>
      </c>
      <c r="C9082" t="s">
        <v>1330</v>
      </c>
      <c r="D9082" t="s">
        <v>3427</v>
      </c>
      <c r="E9082">
        <v>143.952</v>
      </c>
      <c r="F9082">
        <v>6</v>
      </c>
      <c r="G9082">
        <v>0.2</v>
      </c>
      <c r="H9082">
        <v>17.994</v>
      </c>
      <c r="I9082" t="s">
        <v>69</v>
      </c>
      <c r="J9082" t="s">
        <v>70</v>
      </c>
      <c r="K9082" t="s">
        <v>3428</v>
      </c>
      <c r="L9082" t="s">
        <v>47</v>
      </c>
      <c r="M9082" t="s">
        <v>48</v>
      </c>
      <c r="N9082" t="s">
        <v>2234</v>
      </c>
      <c r="O9082">
        <f t="shared" si="141"/>
        <v>2017</v>
      </c>
    </row>
    <row r="9083" spans="1:15" x14ac:dyDescent="0.3">
      <c r="A9083" t="s">
        <v>9602</v>
      </c>
      <c r="B9083" s="7">
        <v>42989</v>
      </c>
      <c r="C9083" t="s">
        <v>1330</v>
      </c>
      <c r="D9083" t="s">
        <v>3499</v>
      </c>
      <c r="E9083">
        <v>19.440000000000001</v>
      </c>
      <c r="F9083">
        <v>3</v>
      </c>
      <c r="G9083">
        <v>0</v>
      </c>
      <c r="H9083">
        <v>9.3312000000000008</v>
      </c>
      <c r="I9083" t="s">
        <v>44</v>
      </c>
      <c r="J9083" t="s">
        <v>85</v>
      </c>
      <c r="K9083" t="s">
        <v>3500</v>
      </c>
      <c r="L9083" t="s">
        <v>47</v>
      </c>
      <c r="M9083" t="s">
        <v>48</v>
      </c>
      <c r="N9083" t="s">
        <v>2234</v>
      </c>
      <c r="O9083">
        <f t="shared" si="141"/>
        <v>2017</v>
      </c>
    </row>
    <row r="9084" spans="1:15" x14ac:dyDescent="0.3">
      <c r="A9084" t="s">
        <v>9603</v>
      </c>
      <c r="B9084" s="7">
        <v>43041</v>
      </c>
      <c r="C9084" t="s">
        <v>7577</v>
      </c>
      <c r="D9084" t="s">
        <v>127</v>
      </c>
      <c r="E9084">
        <v>5.56</v>
      </c>
      <c r="F9084">
        <v>2</v>
      </c>
      <c r="G9084">
        <v>0</v>
      </c>
      <c r="H9084">
        <v>1.4456</v>
      </c>
      <c r="I9084" t="s">
        <v>44</v>
      </c>
      <c r="J9084" t="s">
        <v>66</v>
      </c>
      <c r="K9084" t="s">
        <v>128</v>
      </c>
      <c r="L9084" t="s">
        <v>35</v>
      </c>
      <c r="M9084" t="s">
        <v>289</v>
      </c>
      <c r="N9084" t="s">
        <v>290</v>
      </c>
      <c r="O9084">
        <f t="shared" si="141"/>
        <v>2017</v>
      </c>
    </row>
    <row r="9085" spans="1:15" x14ac:dyDescent="0.3">
      <c r="A9085" t="s">
        <v>9604</v>
      </c>
      <c r="B9085" s="7">
        <v>42041</v>
      </c>
      <c r="C9085" t="s">
        <v>4987</v>
      </c>
      <c r="D9085" t="s">
        <v>4116</v>
      </c>
      <c r="E9085">
        <v>146.72999999999999</v>
      </c>
      <c r="F9085">
        <v>3</v>
      </c>
      <c r="G9085">
        <v>0</v>
      </c>
      <c r="H9085">
        <v>2.9346000000000001</v>
      </c>
      <c r="I9085" t="s">
        <v>44</v>
      </c>
      <c r="J9085" t="s">
        <v>58</v>
      </c>
      <c r="K9085" t="s">
        <v>4117</v>
      </c>
      <c r="L9085" t="s">
        <v>35</v>
      </c>
      <c r="M9085" t="s">
        <v>289</v>
      </c>
      <c r="N9085" t="s">
        <v>3830</v>
      </c>
      <c r="O9085">
        <f t="shared" si="141"/>
        <v>2015</v>
      </c>
    </row>
    <row r="9086" spans="1:15" x14ac:dyDescent="0.3">
      <c r="A9086" t="s">
        <v>9604</v>
      </c>
      <c r="B9086" s="7">
        <v>42041</v>
      </c>
      <c r="C9086" t="s">
        <v>4987</v>
      </c>
      <c r="D9086" t="s">
        <v>582</v>
      </c>
      <c r="E9086">
        <v>29.9</v>
      </c>
      <c r="F9086">
        <v>5</v>
      </c>
      <c r="G9086">
        <v>0</v>
      </c>
      <c r="H9086">
        <v>13.455</v>
      </c>
      <c r="I9086" t="s">
        <v>44</v>
      </c>
      <c r="J9086" t="s">
        <v>85</v>
      </c>
      <c r="K9086" t="s">
        <v>583</v>
      </c>
      <c r="L9086" t="s">
        <v>35</v>
      </c>
      <c r="M9086" t="s">
        <v>289</v>
      </c>
      <c r="N9086" t="s">
        <v>3830</v>
      </c>
      <c r="O9086">
        <f t="shared" si="141"/>
        <v>2015</v>
      </c>
    </row>
    <row r="9087" spans="1:15" x14ac:dyDescent="0.3">
      <c r="A9087" t="s">
        <v>9605</v>
      </c>
      <c r="B9087" s="7">
        <v>42623</v>
      </c>
      <c r="C9087" t="s">
        <v>1731</v>
      </c>
      <c r="D9087" t="s">
        <v>6246</v>
      </c>
      <c r="E9087">
        <v>276.78399999999999</v>
      </c>
      <c r="F9087">
        <v>2</v>
      </c>
      <c r="G9087">
        <v>0.2</v>
      </c>
      <c r="H9087">
        <v>89.954800000000006</v>
      </c>
      <c r="I9087" t="s">
        <v>44</v>
      </c>
      <c r="J9087" t="s">
        <v>73</v>
      </c>
      <c r="K9087" t="s">
        <v>6247</v>
      </c>
      <c r="L9087" t="s">
        <v>47</v>
      </c>
      <c r="M9087" t="s">
        <v>48</v>
      </c>
      <c r="N9087" t="s">
        <v>49</v>
      </c>
      <c r="O9087">
        <f t="shared" si="141"/>
        <v>2016</v>
      </c>
    </row>
    <row r="9088" spans="1:15" x14ac:dyDescent="0.3">
      <c r="A9088" t="s">
        <v>9606</v>
      </c>
      <c r="B9088" s="7">
        <v>42639</v>
      </c>
      <c r="C9088" t="s">
        <v>7157</v>
      </c>
      <c r="D9088" t="s">
        <v>7976</v>
      </c>
      <c r="E9088">
        <v>93.031999999999996</v>
      </c>
      <c r="F9088">
        <v>2</v>
      </c>
      <c r="G9088">
        <v>0.8</v>
      </c>
      <c r="H9088">
        <v>-251.18639999999999</v>
      </c>
      <c r="I9088" t="s">
        <v>44</v>
      </c>
      <c r="J9088" t="s">
        <v>76</v>
      </c>
      <c r="K9088" t="s">
        <v>7977</v>
      </c>
      <c r="L9088" t="s">
        <v>99</v>
      </c>
      <c r="M9088" t="s">
        <v>100</v>
      </c>
      <c r="N9088" t="s">
        <v>171</v>
      </c>
      <c r="O9088">
        <f t="shared" si="141"/>
        <v>2016</v>
      </c>
    </row>
    <row r="9089" spans="1:15" x14ac:dyDescent="0.3">
      <c r="A9089" t="s">
        <v>9606</v>
      </c>
      <c r="B9089" s="7">
        <v>42639</v>
      </c>
      <c r="C9089" t="s">
        <v>7157</v>
      </c>
      <c r="D9089" t="s">
        <v>301</v>
      </c>
      <c r="E9089">
        <v>454.96499999999997</v>
      </c>
      <c r="F9089">
        <v>5</v>
      </c>
      <c r="G9089">
        <v>0.3</v>
      </c>
      <c r="H9089">
        <v>-136.48949999999999</v>
      </c>
      <c r="I9089" t="s">
        <v>32</v>
      </c>
      <c r="J9089" t="s">
        <v>39</v>
      </c>
      <c r="K9089" t="s">
        <v>302</v>
      </c>
      <c r="L9089" t="s">
        <v>99</v>
      </c>
      <c r="M9089" t="s">
        <v>100</v>
      </c>
      <c r="N9089" t="s">
        <v>171</v>
      </c>
      <c r="O9089">
        <f t="shared" si="141"/>
        <v>2016</v>
      </c>
    </row>
    <row r="9090" spans="1:15" x14ac:dyDescent="0.3">
      <c r="A9090" t="s">
        <v>9607</v>
      </c>
      <c r="B9090" s="7">
        <v>42353</v>
      </c>
      <c r="C9090" t="s">
        <v>5143</v>
      </c>
      <c r="D9090" t="s">
        <v>871</v>
      </c>
      <c r="E9090">
        <v>246.16800000000001</v>
      </c>
      <c r="F9090">
        <v>3</v>
      </c>
      <c r="G9090">
        <v>0.2</v>
      </c>
      <c r="H9090">
        <v>21.5397</v>
      </c>
      <c r="I9090" t="s">
        <v>69</v>
      </c>
      <c r="J9090" t="s">
        <v>70</v>
      </c>
      <c r="K9090" t="s">
        <v>872</v>
      </c>
      <c r="L9090" t="s">
        <v>35</v>
      </c>
      <c r="M9090" t="s">
        <v>87</v>
      </c>
      <c r="N9090" t="s">
        <v>2001</v>
      </c>
      <c r="O9090">
        <f t="shared" ref="O9090:O9153" si="142">YEAR(B9090)</f>
        <v>2015</v>
      </c>
    </row>
    <row r="9091" spans="1:15" x14ac:dyDescent="0.3">
      <c r="A9091" t="s">
        <v>9608</v>
      </c>
      <c r="B9091" s="7">
        <v>42630</v>
      </c>
      <c r="C9091" t="s">
        <v>483</v>
      </c>
      <c r="D9091" t="s">
        <v>857</v>
      </c>
      <c r="E9091">
        <v>295.39999999999998</v>
      </c>
      <c r="F9091">
        <v>5</v>
      </c>
      <c r="G9091">
        <v>0.2</v>
      </c>
      <c r="H9091">
        <v>-62.772500000000001</v>
      </c>
      <c r="I9091" t="s">
        <v>44</v>
      </c>
      <c r="J9091" t="s">
        <v>58</v>
      </c>
      <c r="K9091" t="s">
        <v>858</v>
      </c>
      <c r="L9091" t="s">
        <v>137</v>
      </c>
      <c r="M9091" t="s">
        <v>445</v>
      </c>
      <c r="N9091" t="s">
        <v>290</v>
      </c>
      <c r="O9091">
        <f t="shared" si="142"/>
        <v>2016</v>
      </c>
    </row>
    <row r="9092" spans="1:15" x14ac:dyDescent="0.3">
      <c r="A9092" t="s">
        <v>9609</v>
      </c>
      <c r="B9092" s="7">
        <v>43021</v>
      </c>
      <c r="C9092" t="s">
        <v>874</v>
      </c>
      <c r="D9092" t="s">
        <v>487</v>
      </c>
      <c r="E9092">
        <v>348.56</v>
      </c>
      <c r="F9092">
        <v>8</v>
      </c>
      <c r="G9092">
        <v>0</v>
      </c>
      <c r="H9092">
        <v>104.568</v>
      </c>
      <c r="I9092" t="s">
        <v>44</v>
      </c>
      <c r="J9092" t="s">
        <v>58</v>
      </c>
      <c r="K9092" t="s">
        <v>488</v>
      </c>
      <c r="L9092" t="s">
        <v>35</v>
      </c>
      <c r="M9092" t="s">
        <v>36</v>
      </c>
      <c r="N9092" t="s">
        <v>1305</v>
      </c>
      <c r="O9092">
        <f t="shared" si="142"/>
        <v>2017</v>
      </c>
    </row>
    <row r="9093" spans="1:15" x14ac:dyDescent="0.3">
      <c r="A9093" t="s">
        <v>9610</v>
      </c>
      <c r="B9093" s="7">
        <v>42183</v>
      </c>
      <c r="C9093" t="s">
        <v>494</v>
      </c>
      <c r="D9093" t="s">
        <v>367</v>
      </c>
      <c r="E9093">
        <v>15.552</v>
      </c>
      <c r="F9093">
        <v>3</v>
      </c>
      <c r="G9093">
        <v>0.2</v>
      </c>
      <c r="H9093">
        <v>5.4432</v>
      </c>
      <c r="I9093" t="s">
        <v>44</v>
      </c>
      <c r="J9093" t="s">
        <v>85</v>
      </c>
      <c r="K9093" t="s">
        <v>368</v>
      </c>
      <c r="L9093" t="s">
        <v>137</v>
      </c>
      <c r="M9093" t="s">
        <v>445</v>
      </c>
      <c r="N9093" t="s">
        <v>251</v>
      </c>
      <c r="O9093">
        <f t="shared" si="142"/>
        <v>2015</v>
      </c>
    </row>
    <row r="9094" spans="1:15" x14ac:dyDescent="0.3">
      <c r="A9094" t="s">
        <v>9610</v>
      </c>
      <c r="B9094" s="7">
        <v>42183</v>
      </c>
      <c r="C9094" t="s">
        <v>494</v>
      </c>
      <c r="D9094" t="s">
        <v>4102</v>
      </c>
      <c r="E9094">
        <v>482.94</v>
      </c>
      <c r="F9094">
        <v>6</v>
      </c>
      <c r="G9094">
        <v>0.5</v>
      </c>
      <c r="H9094">
        <v>-376.69319999999999</v>
      </c>
      <c r="I9094" t="s">
        <v>32</v>
      </c>
      <c r="J9094" t="s">
        <v>33</v>
      </c>
      <c r="K9094" t="s">
        <v>4103</v>
      </c>
      <c r="L9094" t="s">
        <v>137</v>
      </c>
      <c r="M9094" t="s">
        <v>445</v>
      </c>
      <c r="N9094" t="s">
        <v>251</v>
      </c>
      <c r="O9094">
        <f t="shared" si="142"/>
        <v>2015</v>
      </c>
    </row>
    <row r="9095" spans="1:15" x14ac:dyDescent="0.3">
      <c r="A9095" t="s">
        <v>9611</v>
      </c>
      <c r="B9095" s="7">
        <v>42156</v>
      </c>
      <c r="C9095" t="s">
        <v>1668</v>
      </c>
      <c r="D9095" t="s">
        <v>5677</v>
      </c>
      <c r="E9095">
        <v>299.98</v>
      </c>
      <c r="F9095">
        <v>2</v>
      </c>
      <c r="G9095">
        <v>0</v>
      </c>
      <c r="H9095">
        <v>83.994399999999999</v>
      </c>
      <c r="I9095" t="s">
        <v>69</v>
      </c>
      <c r="J9095" t="s">
        <v>70</v>
      </c>
      <c r="K9095" t="s">
        <v>5678</v>
      </c>
      <c r="L9095" t="s">
        <v>99</v>
      </c>
      <c r="M9095" t="s">
        <v>216</v>
      </c>
      <c r="N9095" t="s">
        <v>779</v>
      </c>
      <c r="O9095">
        <f t="shared" si="142"/>
        <v>2015</v>
      </c>
    </row>
    <row r="9096" spans="1:15" x14ac:dyDescent="0.3">
      <c r="A9096" t="s">
        <v>9611</v>
      </c>
      <c r="B9096" s="7">
        <v>42156</v>
      </c>
      <c r="C9096" t="s">
        <v>1668</v>
      </c>
      <c r="D9096" t="s">
        <v>3786</v>
      </c>
      <c r="E9096">
        <v>403.68</v>
      </c>
      <c r="F9096">
        <v>6</v>
      </c>
      <c r="G9096">
        <v>0</v>
      </c>
      <c r="H9096">
        <v>181.65600000000001</v>
      </c>
      <c r="I9096" t="s">
        <v>44</v>
      </c>
      <c r="J9096" t="s">
        <v>73</v>
      </c>
      <c r="K9096" t="s">
        <v>3787</v>
      </c>
      <c r="L9096" t="s">
        <v>99</v>
      </c>
      <c r="M9096" t="s">
        <v>216</v>
      </c>
      <c r="N9096" t="s">
        <v>779</v>
      </c>
      <c r="O9096">
        <f t="shared" si="142"/>
        <v>2015</v>
      </c>
    </row>
    <row r="9097" spans="1:15" x14ac:dyDescent="0.3">
      <c r="A9097" t="s">
        <v>9611</v>
      </c>
      <c r="B9097" s="7">
        <v>42156</v>
      </c>
      <c r="C9097" t="s">
        <v>1668</v>
      </c>
      <c r="D9097" t="s">
        <v>3540</v>
      </c>
      <c r="E9097">
        <v>41.9</v>
      </c>
      <c r="F9097">
        <v>2</v>
      </c>
      <c r="G9097">
        <v>0</v>
      </c>
      <c r="H9097">
        <v>11.731999999999999</v>
      </c>
      <c r="I9097" t="s">
        <v>69</v>
      </c>
      <c r="J9097" t="s">
        <v>70</v>
      </c>
      <c r="K9097" t="s">
        <v>3541</v>
      </c>
      <c r="L9097" t="s">
        <v>99</v>
      </c>
      <c r="M9097" t="s">
        <v>216</v>
      </c>
      <c r="N9097" t="s">
        <v>779</v>
      </c>
      <c r="O9097">
        <f t="shared" si="142"/>
        <v>2015</v>
      </c>
    </row>
    <row r="9098" spans="1:15" x14ac:dyDescent="0.3">
      <c r="A9098" t="s">
        <v>9611</v>
      </c>
      <c r="B9098" s="7">
        <v>42156</v>
      </c>
      <c r="C9098" t="s">
        <v>1668</v>
      </c>
      <c r="D9098" t="s">
        <v>7228</v>
      </c>
      <c r="E9098">
        <v>28.91</v>
      </c>
      <c r="F9098">
        <v>7</v>
      </c>
      <c r="G9098">
        <v>0</v>
      </c>
      <c r="H9098">
        <v>13.2986</v>
      </c>
      <c r="I9098" t="s">
        <v>44</v>
      </c>
      <c r="J9098" t="s">
        <v>45</v>
      </c>
      <c r="K9098" t="s">
        <v>7229</v>
      </c>
      <c r="L9098" t="s">
        <v>99</v>
      </c>
      <c r="M9098" t="s">
        <v>216</v>
      </c>
      <c r="N9098" t="s">
        <v>779</v>
      </c>
      <c r="O9098">
        <f t="shared" si="142"/>
        <v>2015</v>
      </c>
    </row>
    <row r="9099" spans="1:15" x14ac:dyDescent="0.3">
      <c r="A9099" t="s">
        <v>9612</v>
      </c>
      <c r="B9099" s="7">
        <v>41741</v>
      </c>
      <c r="C9099" t="s">
        <v>5152</v>
      </c>
      <c r="D9099" t="s">
        <v>2510</v>
      </c>
      <c r="E9099">
        <v>32.4</v>
      </c>
      <c r="F9099">
        <v>5</v>
      </c>
      <c r="G9099">
        <v>0</v>
      </c>
      <c r="H9099">
        <v>15.552</v>
      </c>
      <c r="I9099" t="s">
        <v>44</v>
      </c>
      <c r="J9099" t="s">
        <v>85</v>
      </c>
      <c r="K9099" t="s">
        <v>2511</v>
      </c>
      <c r="L9099" t="s">
        <v>99</v>
      </c>
      <c r="M9099" t="s">
        <v>230</v>
      </c>
      <c r="N9099" t="s">
        <v>481</v>
      </c>
      <c r="O9099">
        <f t="shared" si="142"/>
        <v>2014</v>
      </c>
    </row>
    <row r="9100" spans="1:15" x14ac:dyDescent="0.3">
      <c r="A9100" t="s">
        <v>9613</v>
      </c>
      <c r="B9100" s="7">
        <v>43020</v>
      </c>
      <c r="C9100" t="s">
        <v>2754</v>
      </c>
      <c r="D9100" t="s">
        <v>2275</v>
      </c>
      <c r="E9100">
        <v>369.54399999999998</v>
      </c>
      <c r="F9100">
        <v>7</v>
      </c>
      <c r="G9100">
        <v>0.2</v>
      </c>
      <c r="H9100">
        <v>27.715800000000002</v>
      </c>
      <c r="I9100" t="s">
        <v>69</v>
      </c>
      <c r="J9100" t="s">
        <v>70</v>
      </c>
      <c r="K9100" t="s">
        <v>2276</v>
      </c>
      <c r="L9100" t="s">
        <v>99</v>
      </c>
      <c r="M9100" t="s">
        <v>100</v>
      </c>
      <c r="N9100" t="s">
        <v>722</v>
      </c>
      <c r="O9100">
        <f t="shared" si="142"/>
        <v>2017</v>
      </c>
    </row>
    <row r="9101" spans="1:15" x14ac:dyDescent="0.3">
      <c r="A9101" t="s">
        <v>9613</v>
      </c>
      <c r="B9101" s="7">
        <v>43020</v>
      </c>
      <c r="C9101" t="s">
        <v>2754</v>
      </c>
      <c r="D9101" t="s">
        <v>1872</v>
      </c>
      <c r="E9101">
        <v>10.368</v>
      </c>
      <c r="F9101">
        <v>2</v>
      </c>
      <c r="G9101">
        <v>0.2</v>
      </c>
      <c r="H9101">
        <v>3.7584</v>
      </c>
      <c r="I9101" t="s">
        <v>44</v>
      </c>
      <c r="J9101" t="s">
        <v>85</v>
      </c>
      <c r="K9101" t="s">
        <v>1873</v>
      </c>
      <c r="L9101" t="s">
        <v>99</v>
      </c>
      <c r="M9101" t="s">
        <v>100</v>
      </c>
      <c r="N9101" t="s">
        <v>722</v>
      </c>
      <c r="O9101">
        <f t="shared" si="142"/>
        <v>2017</v>
      </c>
    </row>
    <row r="9102" spans="1:15" x14ac:dyDescent="0.3">
      <c r="A9102" t="s">
        <v>9613</v>
      </c>
      <c r="B9102" s="7">
        <v>43020</v>
      </c>
      <c r="C9102" t="s">
        <v>2754</v>
      </c>
      <c r="D9102" t="s">
        <v>2631</v>
      </c>
      <c r="E9102">
        <v>791.88</v>
      </c>
      <c r="F9102">
        <v>3</v>
      </c>
      <c r="G9102">
        <v>0.2</v>
      </c>
      <c r="H9102">
        <v>128.68049999999999</v>
      </c>
      <c r="I9102" t="s">
        <v>69</v>
      </c>
      <c r="J9102" t="s">
        <v>148</v>
      </c>
      <c r="K9102" t="s">
        <v>2632</v>
      </c>
      <c r="L9102" t="s">
        <v>99</v>
      </c>
      <c r="M9102" t="s">
        <v>100</v>
      </c>
      <c r="N9102" t="s">
        <v>722</v>
      </c>
      <c r="O9102">
        <f t="shared" si="142"/>
        <v>2017</v>
      </c>
    </row>
    <row r="9103" spans="1:15" x14ac:dyDescent="0.3">
      <c r="A9103" t="s">
        <v>9614</v>
      </c>
      <c r="B9103" s="7">
        <v>42315</v>
      </c>
      <c r="C9103" t="s">
        <v>3371</v>
      </c>
      <c r="D9103" t="s">
        <v>165</v>
      </c>
      <c r="E9103">
        <v>23.64</v>
      </c>
      <c r="F9103">
        <v>3</v>
      </c>
      <c r="G9103">
        <v>0.2</v>
      </c>
      <c r="H9103">
        <v>5.319</v>
      </c>
      <c r="I9103" t="s">
        <v>44</v>
      </c>
      <c r="J9103" t="s">
        <v>66</v>
      </c>
      <c r="K9103" t="s">
        <v>166</v>
      </c>
      <c r="L9103" t="s">
        <v>99</v>
      </c>
      <c r="M9103" t="s">
        <v>100</v>
      </c>
      <c r="N9103" t="s">
        <v>171</v>
      </c>
      <c r="O9103">
        <f t="shared" si="142"/>
        <v>2015</v>
      </c>
    </row>
    <row r="9104" spans="1:15" x14ac:dyDescent="0.3">
      <c r="A9104" t="s">
        <v>9614</v>
      </c>
      <c r="B9104" s="7">
        <v>42315</v>
      </c>
      <c r="C9104" t="s">
        <v>3371</v>
      </c>
      <c r="D9104" t="s">
        <v>214</v>
      </c>
      <c r="E9104">
        <v>84.784000000000006</v>
      </c>
      <c r="F9104">
        <v>2</v>
      </c>
      <c r="G9104">
        <v>0.2</v>
      </c>
      <c r="H9104">
        <v>-16.956800000000001</v>
      </c>
      <c r="I9104" t="s">
        <v>44</v>
      </c>
      <c r="J9104" t="s">
        <v>58</v>
      </c>
      <c r="K9104" t="s">
        <v>215</v>
      </c>
      <c r="L9104" t="s">
        <v>99</v>
      </c>
      <c r="M9104" t="s">
        <v>100</v>
      </c>
      <c r="N9104" t="s">
        <v>171</v>
      </c>
      <c r="O9104">
        <f t="shared" si="142"/>
        <v>2015</v>
      </c>
    </row>
    <row r="9105" spans="1:15" x14ac:dyDescent="0.3">
      <c r="A9105" t="s">
        <v>9614</v>
      </c>
      <c r="B9105" s="7">
        <v>42315</v>
      </c>
      <c r="C9105" t="s">
        <v>3371</v>
      </c>
      <c r="D9105" t="s">
        <v>5830</v>
      </c>
      <c r="E9105">
        <v>64.959999999999994</v>
      </c>
      <c r="F9105">
        <v>5</v>
      </c>
      <c r="G9105">
        <v>0.6</v>
      </c>
      <c r="H9105">
        <v>-84.447999999999993</v>
      </c>
      <c r="I9105" t="s">
        <v>32</v>
      </c>
      <c r="J9105" t="s">
        <v>63</v>
      </c>
      <c r="K9105" t="s">
        <v>5831</v>
      </c>
      <c r="L9105" t="s">
        <v>99</v>
      </c>
      <c r="M9105" t="s">
        <v>100</v>
      </c>
      <c r="N9105" t="s">
        <v>171</v>
      </c>
      <c r="O9105">
        <f t="shared" si="142"/>
        <v>2015</v>
      </c>
    </row>
    <row r="9106" spans="1:15" x14ac:dyDescent="0.3">
      <c r="A9106" t="s">
        <v>9614</v>
      </c>
      <c r="B9106" s="7">
        <v>42315</v>
      </c>
      <c r="C9106" t="s">
        <v>3371</v>
      </c>
      <c r="D9106" t="s">
        <v>154</v>
      </c>
      <c r="E9106">
        <v>32.06</v>
      </c>
      <c r="F9106">
        <v>10</v>
      </c>
      <c r="G9106">
        <v>0.8</v>
      </c>
      <c r="H9106">
        <v>-51.295999999999999</v>
      </c>
      <c r="I9106" t="s">
        <v>44</v>
      </c>
      <c r="J9106" t="s">
        <v>73</v>
      </c>
      <c r="K9106" t="s">
        <v>155</v>
      </c>
      <c r="L9106" t="s">
        <v>99</v>
      </c>
      <c r="M9106" t="s">
        <v>100</v>
      </c>
      <c r="N9106" t="s">
        <v>171</v>
      </c>
      <c r="O9106">
        <f t="shared" si="142"/>
        <v>2015</v>
      </c>
    </row>
    <row r="9107" spans="1:15" x14ac:dyDescent="0.3">
      <c r="A9107" t="s">
        <v>9614</v>
      </c>
      <c r="B9107" s="7">
        <v>42315</v>
      </c>
      <c r="C9107" t="s">
        <v>3371</v>
      </c>
      <c r="D9107" t="s">
        <v>6763</v>
      </c>
      <c r="E9107">
        <v>177.648</v>
      </c>
      <c r="F9107">
        <v>2</v>
      </c>
      <c r="G9107">
        <v>0.2</v>
      </c>
      <c r="H9107">
        <v>-28.867799999999999</v>
      </c>
      <c r="I9107" t="s">
        <v>44</v>
      </c>
      <c r="J9107" t="s">
        <v>58</v>
      </c>
      <c r="K9107" t="s">
        <v>6764</v>
      </c>
      <c r="L9107" t="s">
        <v>99</v>
      </c>
      <c r="M9107" t="s">
        <v>100</v>
      </c>
      <c r="N9107" t="s">
        <v>171</v>
      </c>
      <c r="O9107">
        <f t="shared" si="142"/>
        <v>2015</v>
      </c>
    </row>
    <row r="9108" spans="1:15" x14ac:dyDescent="0.3">
      <c r="A9108" t="s">
        <v>9614</v>
      </c>
      <c r="B9108" s="7">
        <v>42315</v>
      </c>
      <c r="C9108" t="s">
        <v>3371</v>
      </c>
      <c r="D9108" t="s">
        <v>6390</v>
      </c>
      <c r="E9108">
        <v>287.91000000000003</v>
      </c>
      <c r="F9108">
        <v>3</v>
      </c>
      <c r="G9108">
        <v>0.4</v>
      </c>
      <c r="H9108">
        <v>33.589500000000001</v>
      </c>
      <c r="I9108" t="s">
        <v>69</v>
      </c>
      <c r="J9108" t="s">
        <v>604</v>
      </c>
      <c r="K9108" t="s">
        <v>6391</v>
      </c>
      <c r="L9108" t="s">
        <v>99</v>
      </c>
      <c r="M9108" t="s">
        <v>100</v>
      </c>
      <c r="N9108" t="s">
        <v>171</v>
      </c>
      <c r="O9108">
        <f t="shared" si="142"/>
        <v>2015</v>
      </c>
    </row>
    <row r="9109" spans="1:15" x14ac:dyDescent="0.3">
      <c r="A9109" t="s">
        <v>9615</v>
      </c>
      <c r="B9109" s="7">
        <v>42149</v>
      </c>
      <c r="C9109" t="s">
        <v>1168</v>
      </c>
      <c r="D9109" t="s">
        <v>4920</v>
      </c>
      <c r="E9109">
        <v>22.367999999999999</v>
      </c>
      <c r="F9109">
        <v>2</v>
      </c>
      <c r="G9109">
        <v>0.2</v>
      </c>
      <c r="H9109">
        <v>1.6776</v>
      </c>
      <c r="I9109" t="s">
        <v>44</v>
      </c>
      <c r="J9109" t="s">
        <v>515</v>
      </c>
      <c r="K9109" t="s">
        <v>4921</v>
      </c>
      <c r="L9109" t="s">
        <v>99</v>
      </c>
      <c r="M9109" t="s">
        <v>100</v>
      </c>
      <c r="N9109" t="s">
        <v>5049</v>
      </c>
      <c r="O9109">
        <f t="shared" si="142"/>
        <v>2015</v>
      </c>
    </row>
    <row r="9110" spans="1:15" x14ac:dyDescent="0.3">
      <c r="A9110" t="s">
        <v>9615</v>
      </c>
      <c r="B9110" s="7">
        <v>42149</v>
      </c>
      <c r="C9110" t="s">
        <v>1168</v>
      </c>
      <c r="D9110" t="s">
        <v>4299</v>
      </c>
      <c r="E9110">
        <v>32.368000000000002</v>
      </c>
      <c r="F9110">
        <v>7</v>
      </c>
      <c r="G9110">
        <v>0.2</v>
      </c>
      <c r="H9110">
        <v>11.7334</v>
      </c>
      <c r="I9110" t="s">
        <v>44</v>
      </c>
      <c r="J9110" t="s">
        <v>85</v>
      </c>
      <c r="K9110" t="s">
        <v>4300</v>
      </c>
      <c r="L9110" t="s">
        <v>99</v>
      </c>
      <c r="M9110" t="s">
        <v>100</v>
      </c>
      <c r="N9110" t="s">
        <v>5049</v>
      </c>
      <c r="O9110">
        <f t="shared" si="142"/>
        <v>2015</v>
      </c>
    </row>
    <row r="9111" spans="1:15" x14ac:dyDescent="0.3">
      <c r="A9111" t="s">
        <v>9615</v>
      </c>
      <c r="B9111" s="7">
        <v>42149</v>
      </c>
      <c r="C9111" t="s">
        <v>1168</v>
      </c>
      <c r="D9111" t="s">
        <v>4715</v>
      </c>
      <c r="E9111">
        <v>207.98400000000001</v>
      </c>
      <c r="F9111">
        <v>2</v>
      </c>
      <c r="G9111">
        <v>0.2</v>
      </c>
      <c r="H9111">
        <v>36.397199999999998</v>
      </c>
      <c r="I9111" t="s">
        <v>69</v>
      </c>
      <c r="J9111" t="s">
        <v>148</v>
      </c>
      <c r="K9111" t="s">
        <v>4716</v>
      </c>
      <c r="L9111" t="s">
        <v>99</v>
      </c>
      <c r="M9111" t="s">
        <v>100</v>
      </c>
      <c r="N9111" t="s">
        <v>5049</v>
      </c>
      <c r="O9111">
        <f t="shared" si="142"/>
        <v>2015</v>
      </c>
    </row>
    <row r="9112" spans="1:15" x14ac:dyDescent="0.3">
      <c r="A9112" t="s">
        <v>9616</v>
      </c>
      <c r="B9112" s="7">
        <v>41925</v>
      </c>
      <c r="C9112" t="s">
        <v>5467</v>
      </c>
      <c r="D9112" t="s">
        <v>3666</v>
      </c>
      <c r="E9112">
        <v>36.4</v>
      </c>
      <c r="F9112">
        <v>5</v>
      </c>
      <c r="G9112">
        <v>0</v>
      </c>
      <c r="H9112">
        <v>17.472000000000001</v>
      </c>
      <c r="I9112" t="s">
        <v>44</v>
      </c>
      <c r="J9112" t="s">
        <v>159</v>
      </c>
      <c r="K9112" t="s">
        <v>3667</v>
      </c>
      <c r="L9112" t="s">
        <v>35</v>
      </c>
      <c r="M9112" t="s">
        <v>289</v>
      </c>
      <c r="N9112" t="s">
        <v>1296</v>
      </c>
      <c r="O9112">
        <f t="shared" si="142"/>
        <v>2014</v>
      </c>
    </row>
    <row r="9113" spans="1:15" x14ac:dyDescent="0.3">
      <c r="A9113" t="s">
        <v>9616</v>
      </c>
      <c r="B9113" s="7">
        <v>41925</v>
      </c>
      <c r="C9113" t="s">
        <v>5467</v>
      </c>
      <c r="D9113" t="s">
        <v>6913</v>
      </c>
      <c r="E9113">
        <v>22.96</v>
      </c>
      <c r="F9113">
        <v>2</v>
      </c>
      <c r="G9113">
        <v>0</v>
      </c>
      <c r="H9113">
        <v>4.3624000000000001</v>
      </c>
      <c r="I9113" t="s">
        <v>69</v>
      </c>
      <c r="J9113" t="s">
        <v>148</v>
      </c>
      <c r="K9113" t="s">
        <v>6914</v>
      </c>
      <c r="L9113" t="s">
        <v>35</v>
      </c>
      <c r="M9113" t="s">
        <v>289</v>
      </c>
      <c r="N9113" t="s">
        <v>1296</v>
      </c>
      <c r="O9113">
        <f t="shared" si="142"/>
        <v>2014</v>
      </c>
    </row>
    <row r="9114" spans="1:15" x14ac:dyDescent="0.3">
      <c r="A9114" t="s">
        <v>9616</v>
      </c>
      <c r="B9114" s="7">
        <v>41925</v>
      </c>
      <c r="C9114" t="s">
        <v>5467</v>
      </c>
      <c r="D9114" t="s">
        <v>8664</v>
      </c>
      <c r="E9114">
        <v>315.2</v>
      </c>
      <c r="F9114">
        <v>4</v>
      </c>
      <c r="G9114">
        <v>0</v>
      </c>
      <c r="H9114">
        <v>6.3040000000000003</v>
      </c>
      <c r="I9114" t="s">
        <v>44</v>
      </c>
      <c r="J9114" t="s">
        <v>58</v>
      </c>
      <c r="K9114" t="s">
        <v>8665</v>
      </c>
      <c r="L9114" t="s">
        <v>35</v>
      </c>
      <c r="M9114" t="s">
        <v>289</v>
      </c>
      <c r="N9114" t="s">
        <v>1296</v>
      </c>
      <c r="O9114">
        <f t="shared" si="142"/>
        <v>2014</v>
      </c>
    </row>
    <row r="9115" spans="1:15" x14ac:dyDescent="0.3">
      <c r="A9115" t="s">
        <v>9616</v>
      </c>
      <c r="B9115" s="7">
        <v>41925</v>
      </c>
      <c r="C9115" t="s">
        <v>5467</v>
      </c>
      <c r="D9115" t="s">
        <v>3022</v>
      </c>
      <c r="E9115">
        <v>15.18</v>
      </c>
      <c r="F9115">
        <v>3</v>
      </c>
      <c r="G9115">
        <v>0</v>
      </c>
      <c r="H9115">
        <v>7.1345999999999998</v>
      </c>
      <c r="I9115" t="s">
        <v>44</v>
      </c>
      <c r="J9115" t="s">
        <v>73</v>
      </c>
      <c r="K9115" t="s">
        <v>3023</v>
      </c>
      <c r="L9115" t="s">
        <v>35</v>
      </c>
      <c r="M9115" t="s">
        <v>289</v>
      </c>
      <c r="N9115" t="s">
        <v>1296</v>
      </c>
      <c r="O9115">
        <f t="shared" si="142"/>
        <v>2014</v>
      </c>
    </row>
    <row r="9116" spans="1:15" x14ac:dyDescent="0.3">
      <c r="A9116" t="s">
        <v>9617</v>
      </c>
      <c r="B9116" s="7">
        <v>42407</v>
      </c>
      <c r="C9116" t="s">
        <v>3174</v>
      </c>
      <c r="D9116" t="s">
        <v>8389</v>
      </c>
      <c r="E9116">
        <v>623.96</v>
      </c>
      <c r="F9116">
        <v>5</v>
      </c>
      <c r="G9116">
        <v>0.2</v>
      </c>
      <c r="H9116">
        <v>38.997500000000002</v>
      </c>
      <c r="I9116" t="s">
        <v>69</v>
      </c>
      <c r="J9116" t="s">
        <v>70</v>
      </c>
      <c r="K9116" t="s">
        <v>8390</v>
      </c>
      <c r="L9116" t="s">
        <v>47</v>
      </c>
      <c r="M9116" t="s">
        <v>48</v>
      </c>
      <c r="N9116" t="s">
        <v>49</v>
      </c>
      <c r="O9116">
        <f t="shared" si="142"/>
        <v>2016</v>
      </c>
    </row>
    <row r="9117" spans="1:15" x14ac:dyDescent="0.3">
      <c r="A9117" t="s">
        <v>9618</v>
      </c>
      <c r="B9117" s="7">
        <v>42754</v>
      </c>
      <c r="C9117" t="s">
        <v>3813</v>
      </c>
      <c r="D9117" t="s">
        <v>3934</v>
      </c>
      <c r="E9117">
        <v>429.6</v>
      </c>
      <c r="F9117">
        <v>2</v>
      </c>
      <c r="G9117">
        <v>0.4</v>
      </c>
      <c r="H9117">
        <v>-93.08</v>
      </c>
      <c r="I9117" t="s">
        <v>69</v>
      </c>
      <c r="J9117" t="s">
        <v>70</v>
      </c>
      <c r="K9117" t="s">
        <v>3935</v>
      </c>
      <c r="L9117" t="s">
        <v>137</v>
      </c>
      <c r="M9117" t="s">
        <v>138</v>
      </c>
      <c r="N9117" t="s">
        <v>139</v>
      </c>
      <c r="O9117">
        <f t="shared" si="142"/>
        <v>2017</v>
      </c>
    </row>
    <row r="9118" spans="1:15" x14ac:dyDescent="0.3">
      <c r="A9118" t="s">
        <v>9618</v>
      </c>
      <c r="B9118" s="7">
        <v>42754</v>
      </c>
      <c r="C9118" t="s">
        <v>3813</v>
      </c>
      <c r="D9118" t="s">
        <v>1922</v>
      </c>
      <c r="E9118">
        <v>31.968</v>
      </c>
      <c r="F9118">
        <v>2</v>
      </c>
      <c r="G9118">
        <v>0.2</v>
      </c>
      <c r="H9118">
        <v>6.3936000000000002</v>
      </c>
      <c r="I9118" t="s">
        <v>32</v>
      </c>
      <c r="J9118" t="s">
        <v>63</v>
      </c>
      <c r="K9118" t="s">
        <v>1923</v>
      </c>
      <c r="L9118" t="s">
        <v>137</v>
      </c>
      <c r="M9118" t="s">
        <v>138</v>
      </c>
      <c r="N9118" t="s">
        <v>139</v>
      </c>
      <c r="O9118">
        <f t="shared" si="142"/>
        <v>2017</v>
      </c>
    </row>
    <row r="9119" spans="1:15" x14ac:dyDescent="0.3">
      <c r="A9119" t="s">
        <v>9618</v>
      </c>
      <c r="B9119" s="7">
        <v>42754</v>
      </c>
      <c r="C9119" t="s">
        <v>3813</v>
      </c>
      <c r="D9119" t="s">
        <v>2670</v>
      </c>
      <c r="E9119">
        <v>887.27099999999996</v>
      </c>
      <c r="F9119">
        <v>3</v>
      </c>
      <c r="G9119">
        <v>0.3</v>
      </c>
      <c r="H9119">
        <v>-63.3765</v>
      </c>
      <c r="I9119" t="s">
        <v>32</v>
      </c>
      <c r="J9119" t="s">
        <v>39</v>
      </c>
      <c r="K9119" t="s">
        <v>2671</v>
      </c>
      <c r="L9119" t="s">
        <v>137</v>
      </c>
      <c r="M9119" t="s">
        <v>138</v>
      </c>
      <c r="N9119" t="s">
        <v>139</v>
      </c>
      <c r="O9119">
        <f t="shared" si="142"/>
        <v>2017</v>
      </c>
    </row>
    <row r="9120" spans="1:15" x14ac:dyDescent="0.3">
      <c r="A9120" t="s">
        <v>9618</v>
      </c>
      <c r="B9120" s="7">
        <v>42754</v>
      </c>
      <c r="C9120" t="s">
        <v>3813</v>
      </c>
      <c r="D9120" t="s">
        <v>3403</v>
      </c>
      <c r="E9120">
        <v>21.696000000000002</v>
      </c>
      <c r="F9120">
        <v>4</v>
      </c>
      <c r="G9120">
        <v>0.2</v>
      </c>
      <c r="H9120">
        <v>7.0511999999999997</v>
      </c>
      <c r="I9120" t="s">
        <v>44</v>
      </c>
      <c r="J9120" t="s">
        <v>85</v>
      </c>
      <c r="K9120" t="s">
        <v>3404</v>
      </c>
      <c r="L9120" t="s">
        <v>137</v>
      </c>
      <c r="M9120" t="s">
        <v>138</v>
      </c>
      <c r="N9120" t="s">
        <v>139</v>
      </c>
      <c r="O9120">
        <f t="shared" si="142"/>
        <v>2017</v>
      </c>
    </row>
    <row r="9121" spans="1:15" x14ac:dyDescent="0.3">
      <c r="A9121" t="s">
        <v>9619</v>
      </c>
      <c r="B9121" s="7">
        <v>42527</v>
      </c>
      <c r="C9121" t="s">
        <v>1334</v>
      </c>
      <c r="D9121" t="s">
        <v>2812</v>
      </c>
      <c r="E9121">
        <v>22.05</v>
      </c>
      <c r="F9121">
        <v>7</v>
      </c>
      <c r="G9121">
        <v>0</v>
      </c>
      <c r="H9121">
        <v>10.584</v>
      </c>
      <c r="I9121" t="s">
        <v>44</v>
      </c>
      <c r="J9121" t="s">
        <v>45</v>
      </c>
      <c r="K9121" t="s">
        <v>2813</v>
      </c>
      <c r="L9121" t="s">
        <v>47</v>
      </c>
      <c r="M9121" t="s">
        <v>48</v>
      </c>
      <c r="N9121" t="s">
        <v>49</v>
      </c>
      <c r="O9121">
        <f t="shared" si="142"/>
        <v>2016</v>
      </c>
    </row>
    <row r="9122" spans="1:15" x14ac:dyDescent="0.3">
      <c r="A9122" t="s">
        <v>9619</v>
      </c>
      <c r="B9122" s="7">
        <v>42527</v>
      </c>
      <c r="C9122" t="s">
        <v>1334</v>
      </c>
      <c r="D9122" t="s">
        <v>9620</v>
      </c>
      <c r="E9122">
        <v>99.9</v>
      </c>
      <c r="F9122">
        <v>5</v>
      </c>
      <c r="G9122">
        <v>0</v>
      </c>
      <c r="H9122">
        <v>46.953000000000003</v>
      </c>
      <c r="I9122" t="s">
        <v>44</v>
      </c>
      <c r="J9122" t="s">
        <v>85</v>
      </c>
      <c r="K9122" t="s">
        <v>9621</v>
      </c>
      <c r="L9122" t="s">
        <v>47</v>
      </c>
      <c r="M9122" t="s">
        <v>48</v>
      </c>
      <c r="N9122" t="s">
        <v>49</v>
      </c>
      <c r="O9122">
        <f t="shared" si="142"/>
        <v>2016</v>
      </c>
    </row>
    <row r="9123" spans="1:15" x14ac:dyDescent="0.3">
      <c r="A9123" t="s">
        <v>9622</v>
      </c>
      <c r="B9123" s="7">
        <v>42812</v>
      </c>
      <c r="C9123" t="s">
        <v>7376</v>
      </c>
      <c r="D9123" t="s">
        <v>390</v>
      </c>
      <c r="E9123">
        <v>90.86</v>
      </c>
      <c r="F9123">
        <v>7</v>
      </c>
      <c r="G9123">
        <v>0</v>
      </c>
      <c r="H9123">
        <v>26.349399999999999</v>
      </c>
      <c r="I9123" t="s">
        <v>44</v>
      </c>
      <c r="J9123" t="s">
        <v>76</v>
      </c>
      <c r="K9123" t="s">
        <v>391</v>
      </c>
      <c r="L9123" t="s">
        <v>47</v>
      </c>
      <c r="M9123" t="s">
        <v>48</v>
      </c>
      <c r="N9123" t="s">
        <v>49</v>
      </c>
      <c r="O9123">
        <f t="shared" si="142"/>
        <v>2017</v>
      </c>
    </row>
    <row r="9124" spans="1:15" x14ac:dyDescent="0.3">
      <c r="A9124" t="s">
        <v>9623</v>
      </c>
      <c r="B9124" s="7">
        <v>43063</v>
      </c>
      <c r="C9124" t="s">
        <v>5829</v>
      </c>
      <c r="D9124" t="s">
        <v>1933</v>
      </c>
      <c r="E9124">
        <v>7.78</v>
      </c>
      <c r="F9124">
        <v>1</v>
      </c>
      <c r="G9124">
        <v>0</v>
      </c>
      <c r="H9124">
        <v>3.5009999999999999</v>
      </c>
      <c r="I9124" t="s">
        <v>44</v>
      </c>
      <c r="J9124" t="s">
        <v>85</v>
      </c>
      <c r="K9124" t="s">
        <v>1934</v>
      </c>
      <c r="L9124" t="s">
        <v>47</v>
      </c>
      <c r="M9124" t="s">
        <v>48</v>
      </c>
      <c r="N9124" t="s">
        <v>120</v>
      </c>
      <c r="O9124">
        <f t="shared" si="142"/>
        <v>2017</v>
      </c>
    </row>
    <row r="9125" spans="1:15" x14ac:dyDescent="0.3">
      <c r="A9125" t="s">
        <v>9624</v>
      </c>
      <c r="B9125" s="7">
        <v>42700</v>
      </c>
      <c r="C9125" t="s">
        <v>144</v>
      </c>
      <c r="D9125" t="s">
        <v>2419</v>
      </c>
      <c r="E9125">
        <v>78.759</v>
      </c>
      <c r="F9125">
        <v>9</v>
      </c>
      <c r="G9125">
        <v>0.7</v>
      </c>
      <c r="H9125">
        <v>-57.756599999999999</v>
      </c>
      <c r="I9125" t="s">
        <v>44</v>
      </c>
      <c r="J9125" t="s">
        <v>73</v>
      </c>
      <c r="K9125" t="s">
        <v>2420</v>
      </c>
      <c r="L9125" t="s">
        <v>137</v>
      </c>
      <c r="M9125" t="s">
        <v>138</v>
      </c>
      <c r="N9125" t="s">
        <v>139</v>
      </c>
      <c r="O9125">
        <f t="shared" si="142"/>
        <v>2016</v>
      </c>
    </row>
    <row r="9126" spans="1:15" x14ac:dyDescent="0.3">
      <c r="A9126" t="s">
        <v>9625</v>
      </c>
      <c r="B9126" s="7">
        <v>42600</v>
      </c>
      <c r="C9126" t="s">
        <v>168</v>
      </c>
      <c r="D9126" t="s">
        <v>2540</v>
      </c>
      <c r="E9126">
        <v>9.5519999999999996</v>
      </c>
      <c r="F9126">
        <v>3</v>
      </c>
      <c r="G9126">
        <v>0.6</v>
      </c>
      <c r="H9126">
        <v>-3.8208000000000002</v>
      </c>
      <c r="I9126" t="s">
        <v>32</v>
      </c>
      <c r="J9126" t="s">
        <v>63</v>
      </c>
      <c r="K9126" t="s">
        <v>816</v>
      </c>
      <c r="L9126" t="s">
        <v>99</v>
      </c>
      <c r="M9126" t="s">
        <v>100</v>
      </c>
      <c r="N9126" t="s">
        <v>171</v>
      </c>
      <c r="O9126">
        <f t="shared" si="142"/>
        <v>2016</v>
      </c>
    </row>
    <row r="9127" spans="1:15" x14ac:dyDescent="0.3">
      <c r="A9127" t="s">
        <v>9625</v>
      </c>
      <c r="B9127" s="7">
        <v>42600</v>
      </c>
      <c r="C9127" t="s">
        <v>168</v>
      </c>
      <c r="D9127" t="s">
        <v>5872</v>
      </c>
      <c r="E9127">
        <v>5.3440000000000003</v>
      </c>
      <c r="F9127">
        <v>4</v>
      </c>
      <c r="G9127">
        <v>0.6</v>
      </c>
      <c r="H9127">
        <v>-2.1375999999999999</v>
      </c>
      <c r="I9127" t="s">
        <v>32</v>
      </c>
      <c r="J9127" t="s">
        <v>63</v>
      </c>
      <c r="K9127" t="s">
        <v>5873</v>
      </c>
      <c r="L9127" t="s">
        <v>99</v>
      </c>
      <c r="M9127" t="s">
        <v>100</v>
      </c>
      <c r="N9127" t="s">
        <v>171</v>
      </c>
      <c r="O9127">
        <f t="shared" si="142"/>
        <v>2016</v>
      </c>
    </row>
    <row r="9128" spans="1:15" x14ac:dyDescent="0.3">
      <c r="A9128" t="s">
        <v>9626</v>
      </c>
      <c r="B9128" s="7">
        <v>42336</v>
      </c>
      <c r="C9128" t="s">
        <v>5467</v>
      </c>
      <c r="D9128" t="s">
        <v>600</v>
      </c>
      <c r="E9128">
        <v>8.2799999999999994</v>
      </c>
      <c r="F9128">
        <v>2</v>
      </c>
      <c r="G9128">
        <v>0</v>
      </c>
      <c r="H9128">
        <v>3.4775999999999998</v>
      </c>
      <c r="I9128" t="s">
        <v>44</v>
      </c>
      <c r="J9128" t="s">
        <v>66</v>
      </c>
      <c r="K9128" t="s">
        <v>601</v>
      </c>
      <c r="L9128" t="s">
        <v>47</v>
      </c>
      <c r="M9128" t="s">
        <v>592</v>
      </c>
      <c r="N9128" t="s">
        <v>5224</v>
      </c>
      <c r="O9128">
        <f t="shared" si="142"/>
        <v>2015</v>
      </c>
    </row>
    <row r="9129" spans="1:15" x14ac:dyDescent="0.3">
      <c r="A9129" t="s">
        <v>9627</v>
      </c>
      <c r="B9129" s="7">
        <v>42880</v>
      </c>
      <c r="C9129" t="s">
        <v>1115</v>
      </c>
      <c r="D9129" t="s">
        <v>7553</v>
      </c>
      <c r="E9129">
        <v>50.136000000000003</v>
      </c>
      <c r="F9129">
        <v>3</v>
      </c>
      <c r="G9129">
        <v>0.2</v>
      </c>
      <c r="H9129">
        <v>-11.2806</v>
      </c>
      <c r="I9129" t="s">
        <v>44</v>
      </c>
      <c r="J9129" t="s">
        <v>58</v>
      </c>
      <c r="K9129" t="s">
        <v>7554</v>
      </c>
      <c r="L9129" t="s">
        <v>99</v>
      </c>
      <c r="M9129" t="s">
        <v>100</v>
      </c>
      <c r="N9129" t="s">
        <v>171</v>
      </c>
      <c r="O9129">
        <f t="shared" si="142"/>
        <v>2017</v>
      </c>
    </row>
    <row r="9130" spans="1:15" x14ac:dyDescent="0.3">
      <c r="A9130" t="s">
        <v>9628</v>
      </c>
      <c r="B9130" s="7">
        <v>42982</v>
      </c>
      <c r="C9130" t="s">
        <v>3261</v>
      </c>
      <c r="D9130" t="s">
        <v>2526</v>
      </c>
      <c r="E9130">
        <v>88.073999999999998</v>
      </c>
      <c r="F9130">
        <v>7</v>
      </c>
      <c r="G9130">
        <v>0.7</v>
      </c>
      <c r="H9130">
        <v>-58.716000000000001</v>
      </c>
      <c r="I9130" t="s">
        <v>44</v>
      </c>
      <c r="J9130" t="s">
        <v>73</v>
      </c>
      <c r="K9130" t="s">
        <v>2527</v>
      </c>
      <c r="L9130" t="s">
        <v>47</v>
      </c>
      <c r="M9130" t="s">
        <v>378</v>
      </c>
      <c r="N9130" t="s">
        <v>4041</v>
      </c>
      <c r="O9130">
        <f t="shared" si="142"/>
        <v>2017</v>
      </c>
    </row>
    <row r="9131" spans="1:15" x14ac:dyDescent="0.3">
      <c r="A9131" t="s">
        <v>9629</v>
      </c>
      <c r="B9131" s="7">
        <v>42453</v>
      </c>
      <c r="C9131" t="s">
        <v>3117</v>
      </c>
      <c r="D9131" t="s">
        <v>5018</v>
      </c>
      <c r="E9131">
        <v>301.47000000000003</v>
      </c>
      <c r="F9131">
        <v>3</v>
      </c>
      <c r="G9131">
        <v>0.5</v>
      </c>
      <c r="H9131">
        <v>-241.17599999999999</v>
      </c>
      <c r="I9131" t="s">
        <v>32</v>
      </c>
      <c r="J9131" t="s">
        <v>33</v>
      </c>
      <c r="K9131" t="s">
        <v>5019</v>
      </c>
      <c r="L9131" t="s">
        <v>137</v>
      </c>
      <c r="M9131" t="s">
        <v>445</v>
      </c>
      <c r="N9131" t="s">
        <v>1920</v>
      </c>
      <c r="O9131">
        <f t="shared" si="142"/>
        <v>2016</v>
      </c>
    </row>
    <row r="9132" spans="1:15" x14ac:dyDescent="0.3">
      <c r="A9132" t="s">
        <v>9629</v>
      </c>
      <c r="B9132" s="7">
        <v>42453</v>
      </c>
      <c r="C9132" t="s">
        <v>3117</v>
      </c>
      <c r="D9132" t="s">
        <v>3986</v>
      </c>
      <c r="E9132">
        <v>18.655999999999999</v>
      </c>
      <c r="F9132">
        <v>2</v>
      </c>
      <c r="G9132">
        <v>0.2</v>
      </c>
      <c r="H9132">
        <v>1.6324000000000001</v>
      </c>
      <c r="I9132" t="s">
        <v>44</v>
      </c>
      <c r="J9132" t="s">
        <v>66</v>
      </c>
      <c r="K9132" t="s">
        <v>3987</v>
      </c>
      <c r="L9132" t="s">
        <v>137</v>
      </c>
      <c r="M9132" t="s">
        <v>445</v>
      </c>
      <c r="N9132" t="s">
        <v>1920</v>
      </c>
      <c r="O9132">
        <f t="shared" si="142"/>
        <v>2016</v>
      </c>
    </row>
    <row r="9133" spans="1:15" x14ac:dyDescent="0.3">
      <c r="A9133" t="s">
        <v>9630</v>
      </c>
      <c r="B9133" s="7">
        <v>42883</v>
      </c>
      <c r="C9133" t="s">
        <v>4181</v>
      </c>
      <c r="D9133" t="s">
        <v>3458</v>
      </c>
      <c r="E9133">
        <v>27.46</v>
      </c>
      <c r="F9133">
        <v>2</v>
      </c>
      <c r="G9133">
        <v>0</v>
      </c>
      <c r="H9133">
        <v>9.8856000000000002</v>
      </c>
      <c r="I9133" t="s">
        <v>32</v>
      </c>
      <c r="J9133" t="s">
        <v>63</v>
      </c>
      <c r="K9133" t="s">
        <v>3459</v>
      </c>
      <c r="L9133" t="s">
        <v>137</v>
      </c>
      <c r="M9133" t="s">
        <v>2405</v>
      </c>
      <c r="N9133" t="s">
        <v>9631</v>
      </c>
      <c r="O9133">
        <f t="shared" si="142"/>
        <v>2017</v>
      </c>
    </row>
    <row r="9134" spans="1:15" x14ac:dyDescent="0.3">
      <c r="A9134" t="s">
        <v>9630</v>
      </c>
      <c r="B9134" s="7">
        <v>42883</v>
      </c>
      <c r="C9134" t="s">
        <v>4181</v>
      </c>
      <c r="D9134" t="s">
        <v>2002</v>
      </c>
      <c r="E9134">
        <v>125.13</v>
      </c>
      <c r="F9134">
        <v>3</v>
      </c>
      <c r="G9134">
        <v>0</v>
      </c>
      <c r="H9134">
        <v>36.287700000000001</v>
      </c>
      <c r="I9134" t="s">
        <v>44</v>
      </c>
      <c r="J9134" t="s">
        <v>76</v>
      </c>
      <c r="K9134" t="s">
        <v>2003</v>
      </c>
      <c r="L9134" t="s">
        <v>137</v>
      </c>
      <c r="M9134" t="s">
        <v>2405</v>
      </c>
      <c r="N9134" t="s">
        <v>9631</v>
      </c>
      <c r="O9134">
        <f t="shared" si="142"/>
        <v>2017</v>
      </c>
    </row>
    <row r="9135" spans="1:15" x14ac:dyDescent="0.3">
      <c r="A9135" t="s">
        <v>9632</v>
      </c>
      <c r="B9135" s="7">
        <v>42247</v>
      </c>
      <c r="C9135" t="s">
        <v>4335</v>
      </c>
      <c r="D9135" t="s">
        <v>2994</v>
      </c>
      <c r="E9135">
        <v>555.96</v>
      </c>
      <c r="F9135">
        <v>5</v>
      </c>
      <c r="G9135">
        <v>0.2</v>
      </c>
      <c r="H9135">
        <v>41.697000000000003</v>
      </c>
      <c r="I9135" t="s">
        <v>69</v>
      </c>
      <c r="J9135" t="s">
        <v>70</v>
      </c>
      <c r="K9135" t="s">
        <v>2995</v>
      </c>
      <c r="L9135" t="s">
        <v>47</v>
      </c>
      <c r="M9135" t="s">
        <v>48</v>
      </c>
      <c r="N9135" t="s">
        <v>840</v>
      </c>
      <c r="O9135">
        <f t="shared" si="142"/>
        <v>2015</v>
      </c>
    </row>
    <row r="9136" spans="1:15" x14ac:dyDescent="0.3">
      <c r="A9136" t="s">
        <v>9633</v>
      </c>
      <c r="B9136" s="7">
        <v>42472</v>
      </c>
      <c r="C9136" t="s">
        <v>3989</v>
      </c>
      <c r="D9136" t="s">
        <v>1383</v>
      </c>
      <c r="E9136">
        <v>129.55199999999999</v>
      </c>
      <c r="F9136">
        <v>3</v>
      </c>
      <c r="G9136">
        <v>0.2</v>
      </c>
      <c r="H9136">
        <v>-22.671600000000002</v>
      </c>
      <c r="I9136" t="s">
        <v>44</v>
      </c>
      <c r="J9136" t="s">
        <v>58</v>
      </c>
      <c r="K9136" t="s">
        <v>1384</v>
      </c>
      <c r="L9136" t="s">
        <v>35</v>
      </c>
      <c r="M9136" t="s">
        <v>87</v>
      </c>
      <c r="N9136" t="s">
        <v>8198</v>
      </c>
      <c r="O9136">
        <f t="shared" si="142"/>
        <v>2016</v>
      </c>
    </row>
    <row r="9137" spans="1:15" x14ac:dyDescent="0.3">
      <c r="A9137" t="s">
        <v>9633</v>
      </c>
      <c r="B9137" s="7">
        <v>42472</v>
      </c>
      <c r="C9137" t="s">
        <v>3989</v>
      </c>
      <c r="D9137" t="s">
        <v>1364</v>
      </c>
      <c r="E9137">
        <v>51.984000000000002</v>
      </c>
      <c r="F9137">
        <v>1</v>
      </c>
      <c r="G9137">
        <v>0.2</v>
      </c>
      <c r="H9137">
        <v>-5.1984000000000004</v>
      </c>
      <c r="I9137" t="s">
        <v>44</v>
      </c>
      <c r="J9137" t="s">
        <v>58</v>
      </c>
      <c r="K9137" t="s">
        <v>1365</v>
      </c>
      <c r="L9137" t="s">
        <v>35</v>
      </c>
      <c r="M9137" t="s">
        <v>87</v>
      </c>
      <c r="N9137" t="s">
        <v>8198</v>
      </c>
      <c r="O9137">
        <f t="shared" si="142"/>
        <v>2016</v>
      </c>
    </row>
    <row r="9138" spans="1:15" x14ac:dyDescent="0.3">
      <c r="A9138" t="s">
        <v>9633</v>
      </c>
      <c r="B9138" s="7">
        <v>42472</v>
      </c>
      <c r="C9138" t="s">
        <v>3989</v>
      </c>
      <c r="D9138" t="s">
        <v>6793</v>
      </c>
      <c r="E9138">
        <v>10.272</v>
      </c>
      <c r="F9138">
        <v>3</v>
      </c>
      <c r="G9138">
        <v>0.2</v>
      </c>
      <c r="H9138">
        <v>3.4668000000000001</v>
      </c>
      <c r="I9138" t="s">
        <v>44</v>
      </c>
      <c r="J9138" t="s">
        <v>85</v>
      </c>
      <c r="K9138" t="s">
        <v>6794</v>
      </c>
      <c r="L9138" t="s">
        <v>35</v>
      </c>
      <c r="M9138" t="s">
        <v>87</v>
      </c>
      <c r="N9138" t="s">
        <v>8198</v>
      </c>
      <c r="O9138">
        <f t="shared" si="142"/>
        <v>2016</v>
      </c>
    </row>
    <row r="9139" spans="1:15" x14ac:dyDescent="0.3">
      <c r="A9139" t="s">
        <v>9634</v>
      </c>
      <c r="B9139" s="7">
        <v>41672</v>
      </c>
      <c r="C9139" t="s">
        <v>3833</v>
      </c>
      <c r="D9139" t="s">
        <v>3442</v>
      </c>
      <c r="E9139">
        <v>18.335999999999999</v>
      </c>
      <c r="F9139">
        <v>2</v>
      </c>
      <c r="G9139">
        <v>0.7</v>
      </c>
      <c r="H9139">
        <v>-12.224</v>
      </c>
      <c r="I9139" t="s">
        <v>44</v>
      </c>
      <c r="J9139" t="s">
        <v>73</v>
      </c>
      <c r="K9139" t="s">
        <v>3443</v>
      </c>
      <c r="L9139" t="s">
        <v>35</v>
      </c>
      <c r="M9139" t="s">
        <v>55</v>
      </c>
      <c r="N9139" t="s">
        <v>1022</v>
      </c>
      <c r="O9139">
        <f t="shared" si="142"/>
        <v>2014</v>
      </c>
    </row>
    <row r="9140" spans="1:15" x14ac:dyDescent="0.3">
      <c r="A9140" t="s">
        <v>9634</v>
      </c>
      <c r="B9140" s="7">
        <v>41672</v>
      </c>
      <c r="C9140" t="s">
        <v>3833</v>
      </c>
      <c r="D9140" t="s">
        <v>5174</v>
      </c>
      <c r="E9140">
        <v>180.96</v>
      </c>
      <c r="F9140">
        <v>5</v>
      </c>
      <c r="G9140">
        <v>0.2</v>
      </c>
      <c r="H9140">
        <v>13.571999999999999</v>
      </c>
      <c r="I9140" t="s">
        <v>69</v>
      </c>
      <c r="J9140" t="s">
        <v>70</v>
      </c>
      <c r="K9140" t="s">
        <v>5175</v>
      </c>
      <c r="L9140" t="s">
        <v>35</v>
      </c>
      <c r="M9140" t="s">
        <v>55</v>
      </c>
      <c r="N9140" t="s">
        <v>1022</v>
      </c>
      <c r="O9140">
        <f t="shared" si="142"/>
        <v>2014</v>
      </c>
    </row>
    <row r="9141" spans="1:15" x14ac:dyDescent="0.3">
      <c r="A9141" t="s">
        <v>9635</v>
      </c>
      <c r="B9141" s="7">
        <v>41884</v>
      </c>
      <c r="C9141" t="s">
        <v>2162</v>
      </c>
      <c r="D9141" t="s">
        <v>426</v>
      </c>
      <c r="E9141">
        <v>475.94400000000002</v>
      </c>
      <c r="F9141">
        <v>7</v>
      </c>
      <c r="G9141">
        <v>0.2</v>
      </c>
      <c r="H9141">
        <v>95.188800000000001</v>
      </c>
      <c r="I9141" t="s">
        <v>69</v>
      </c>
      <c r="J9141" t="s">
        <v>148</v>
      </c>
      <c r="K9141" t="s">
        <v>427</v>
      </c>
      <c r="L9141" t="s">
        <v>99</v>
      </c>
      <c r="M9141" t="s">
        <v>193</v>
      </c>
      <c r="N9141" t="s">
        <v>7664</v>
      </c>
      <c r="O9141">
        <f t="shared" si="142"/>
        <v>2014</v>
      </c>
    </row>
    <row r="9142" spans="1:15" x14ac:dyDescent="0.3">
      <c r="A9142" t="s">
        <v>9636</v>
      </c>
      <c r="B9142" s="7">
        <v>43008</v>
      </c>
      <c r="C9142" t="s">
        <v>2993</v>
      </c>
      <c r="D9142" t="s">
        <v>2254</v>
      </c>
      <c r="E9142">
        <v>159.97999999999999</v>
      </c>
      <c r="F9142">
        <v>2</v>
      </c>
      <c r="G9142">
        <v>0</v>
      </c>
      <c r="H9142">
        <v>47.994</v>
      </c>
      <c r="I9142" t="s">
        <v>69</v>
      </c>
      <c r="J9142" t="s">
        <v>148</v>
      </c>
      <c r="K9142" t="s">
        <v>2255</v>
      </c>
      <c r="L9142" t="s">
        <v>47</v>
      </c>
      <c r="M9142" t="s">
        <v>48</v>
      </c>
      <c r="N9142" t="s">
        <v>49</v>
      </c>
      <c r="O9142">
        <f t="shared" si="142"/>
        <v>2017</v>
      </c>
    </row>
    <row r="9143" spans="1:15" x14ac:dyDescent="0.3">
      <c r="A9143" t="s">
        <v>9637</v>
      </c>
      <c r="B9143" s="7">
        <v>42618</v>
      </c>
      <c r="C9143" t="s">
        <v>8775</v>
      </c>
      <c r="D9143" t="s">
        <v>224</v>
      </c>
      <c r="E9143">
        <v>43.6</v>
      </c>
      <c r="F9143">
        <v>4</v>
      </c>
      <c r="G9143">
        <v>0</v>
      </c>
      <c r="H9143">
        <v>12.208</v>
      </c>
      <c r="I9143" t="s">
        <v>69</v>
      </c>
      <c r="J9143" t="s">
        <v>70</v>
      </c>
      <c r="K9143" t="s">
        <v>225</v>
      </c>
      <c r="L9143" t="s">
        <v>137</v>
      </c>
      <c r="M9143" t="s">
        <v>243</v>
      </c>
      <c r="N9143" t="s">
        <v>244</v>
      </c>
      <c r="O9143">
        <f t="shared" si="142"/>
        <v>2016</v>
      </c>
    </row>
    <row r="9144" spans="1:15" x14ac:dyDescent="0.3">
      <c r="A9144" t="s">
        <v>9638</v>
      </c>
      <c r="B9144" s="7">
        <v>42875</v>
      </c>
      <c r="C9144" t="s">
        <v>3696</v>
      </c>
      <c r="D9144" t="s">
        <v>5672</v>
      </c>
      <c r="E9144">
        <v>8.2880000000000003</v>
      </c>
      <c r="F9144">
        <v>2</v>
      </c>
      <c r="G9144">
        <v>0.2</v>
      </c>
      <c r="H9144">
        <v>3.0044</v>
      </c>
      <c r="I9144" t="s">
        <v>44</v>
      </c>
      <c r="J9144" t="s">
        <v>73</v>
      </c>
      <c r="K9144" t="s">
        <v>5673</v>
      </c>
      <c r="L9144" t="s">
        <v>47</v>
      </c>
      <c r="M9144" t="s">
        <v>1231</v>
      </c>
      <c r="N9144" t="s">
        <v>1232</v>
      </c>
      <c r="O9144">
        <f t="shared" si="142"/>
        <v>2017</v>
      </c>
    </row>
    <row r="9145" spans="1:15" x14ac:dyDescent="0.3">
      <c r="A9145" t="s">
        <v>9638</v>
      </c>
      <c r="B9145" s="7">
        <v>42875</v>
      </c>
      <c r="C9145" t="s">
        <v>3696</v>
      </c>
      <c r="D9145" t="s">
        <v>8389</v>
      </c>
      <c r="E9145">
        <v>1123.1279999999999</v>
      </c>
      <c r="F9145">
        <v>9</v>
      </c>
      <c r="G9145">
        <v>0.2</v>
      </c>
      <c r="H9145">
        <v>70.195499999999996</v>
      </c>
      <c r="I9145" t="s">
        <v>69</v>
      </c>
      <c r="J9145" t="s">
        <v>70</v>
      </c>
      <c r="K9145" t="s">
        <v>8390</v>
      </c>
      <c r="L9145" t="s">
        <v>47</v>
      </c>
      <c r="M9145" t="s">
        <v>1231</v>
      </c>
      <c r="N9145" t="s">
        <v>1232</v>
      </c>
      <c r="O9145">
        <f t="shared" si="142"/>
        <v>2017</v>
      </c>
    </row>
    <row r="9146" spans="1:15" x14ac:dyDescent="0.3">
      <c r="A9146" t="s">
        <v>9638</v>
      </c>
      <c r="B9146" s="7">
        <v>42875</v>
      </c>
      <c r="C9146" t="s">
        <v>3696</v>
      </c>
      <c r="D9146" t="s">
        <v>390</v>
      </c>
      <c r="E9146">
        <v>64.900000000000006</v>
      </c>
      <c r="F9146">
        <v>5</v>
      </c>
      <c r="G9146">
        <v>0</v>
      </c>
      <c r="H9146">
        <v>18.821000000000002</v>
      </c>
      <c r="I9146" t="s">
        <v>44</v>
      </c>
      <c r="J9146" t="s">
        <v>76</v>
      </c>
      <c r="K9146" t="s">
        <v>391</v>
      </c>
      <c r="L9146" t="s">
        <v>47</v>
      </c>
      <c r="M9146" t="s">
        <v>1231</v>
      </c>
      <c r="N9146" t="s">
        <v>1232</v>
      </c>
      <c r="O9146">
        <f t="shared" si="142"/>
        <v>2017</v>
      </c>
    </row>
    <row r="9147" spans="1:15" x14ac:dyDescent="0.3">
      <c r="A9147" t="s">
        <v>9639</v>
      </c>
      <c r="B9147" s="7">
        <v>42267</v>
      </c>
      <c r="C9147" t="s">
        <v>1761</v>
      </c>
      <c r="D9147" t="s">
        <v>2071</v>
      </c>
      <c r="E9147">
        <v>2.8079999999999998</v>
      </c>
      <c r="F9147">
        <v>3</v>
      </c>
      <c r="G9147">
        <v>0.8</v>
      </c>
      <c r="H9147">
        <v>-4.4927999999999999</v>
      </c>
      <c r="I9147" t="s">
        <v>44</v>
      </c>
      <c r="J9147" t="s">
        <v>73</v>
      </c>
      <c r="K9147" t="s">
        <v>2072</v>
      </c>
      <c r="L9147" t="s">
        <v>99</v>
      </c>
      <c r="M9147" t="s">
        <v>193</v>
      </c>
      <c r="N9147" t="s">
        <v>194</v>
      </c>
      <c r="O9147">
        <f t="shared" si="142"/>
        <v>2015</v>
      </c>
    </row>
    <row r="9148" spans="1:15" x14ac:dyDescent="0.3">
      <c r="A9148" t="s">
        <v>9640</v>
      </c>
      <c r="B9148" s="7">
        <v>42392</v>
      </c>
      <c r="C9148" t="s">
        <v>879</v>
      </c>
      <c r="D9148" t="s">
        <v>4004</v>
      </c>
      <c r="E9148">
        <v>99.98</v>
      </c>
      <c r="F9148">
        <v>2</v>
      </c>
      <c r="G9148">
        <v>0</v>
      </c>
      <c r="H9148">
        <v>42.991399999999999</v>
      </c>
      <c r="I9148" t="s">
        <v>69</v>
      </c>
      <c r="J9148" t="s">
        <v>148</v>
      </c>
      <c r="K9148" t="s">
        <v>4005</v>
      </c>
      <c r="L9148" t="s">
        <v>137</v>
      </c>
      <c r="M9148" t="s">
        <v>4607</v>
      </c>
      <c r="N9148" t="s">
        <v>1956</v>
      </c>
      <c r="O9148">
        <f t="shared" si="142"/>
        <v>2016</v>
      </c>
    </row>
    <row r="9149" spans="1:15" x14ac:dyDescent="0.3">
      <c r="A9149" t="s">
        <v>9640</v>
      </c>
      <c r="B9149" s="7">
        <v>42392</v>
      </c>
      <c r="C9149" t="s">
        <v>879</v>
      </c>
      <c r="D9149" t="s">
        <v>9641</v>
      </c>
      <c r="E9149">
        <v>8.0399999999999991</v>
      </c>
      <c r="F9149">
        <v>6</v>
      </c>
      <c r="G9149">
        <v>0</v>
      </c>
      <c r="H9149">
        <v>2.7336</v>
      </c>
      <c r="I9149" t="s">
        <v>44</v>
      </c>
      <c r="J9149" t="s">
        <v>66</v>
      </c>
      <c r="K9149" t="s">
        <v>9642</v>
      </c>
      <c r="L9149" t="s">
        <v>137</v>
      </c>
      <c r="M9149" t="s">
        <v>4607</v>
      </c>
      <c r="N9149" t="s">
        <v>1956</v>
      </c>
      <c r="O9149">
        <f t="shared" si="142"/>
        <v>2016</v>
      </c>
    </row>
    <row r="9150" spans="1:15" x14ac:dyDescent="0.3">
      <c r="A9150" t="s">
        <v>9640</v>
      </c>
      <c r="B9150" s="7">
        <v>42392</v>
      </c>
      <c r="C9150" t="s">
        <v>879</v>
      </c>
      <c r="D9150" t="s">
        <v>2664</v>
      </c>
      <c r="E9150">
        <v>1564.29</v>
      </c>
      <c r="F9150">
        <v>13</v>
      </c>
      <c r="G9150">
        <v>0</v>
      </c>
      <c r="H9150">
        <v>406.71539999999999</v>
      </c>
      <c r="I9150" t="s">
        <v>44</v>
      </c>
      <c r="J9150" t="s">
        <v>58</v>
      </c>
      <c r="K9150" t="s">
        <v>2665</v>
      </c>
      <c r="L9150" t="s">
        <v>137</v>
      </c>
      <c r="M9150" t="s">
        <v>4607</v>
      </c>
      <c r="N9150" t="s">
        <v>1956</v>
      </c>
      <c r="O9150">
        <f t="shared" si="142"/>
        <v>2016</v>
      </c>
    </row>
    <row r="9151" spans="1:15" x14ac:dyDescent="0.3">
      <c r="A9151" t="s">
        <v>9643</v>
      </c>
      <c r="B9151" s="7">
        <v>41791</v>
      </c>
      <c r="C9151" t="s">
        <v>3176</v>
      </c>
      <c r="D9151" t="s">
        <v>3461</v>
      </c>
      <c r="E9151">
        <v>138.56</v>
      </c>
      <c r="F9151">
        <v>4</v>
      </c>
      <c r="G9151">
        <v>0</v>
      </c>
      <c r="H9151">
        <v>66.508799999999994</v>
      </c>
      <c r="I9151" t="s">
        <v>44</v>
      </c>
      <c r="J9151" t="s">
        <v>73</v>
      </c>
      <c r="K9151" t="s">
        <v>3462</v>
      </c>
      <c r="L9151" t="s">
        <v>99</v>
      </c>
      <c r="M9151" t="s">
        <v>216</v>
      </c>
      <c r="N9151" t="s">
        <v>779</v>
      </c>
      <c r="O9151">
        <f t="shared" si="142"/>
        <v>2014</v>
      </c>
    </row>
    <row r="9152" spans="1:15" x14ac:dyDescent="0.3">
      <c r="A9152" t="s">
        <v>9643</v>
      </c>
      <c r="B9152" s="7">
        <v>41791</v>
      </c>
      <c r="C9152" t="s">
        <v>3176</v>
      </c>
      <c r="D9152" t="s">
        <v>3217</v>
      </c>
      <c r="E9152">
        <v>65.52</v>
      </c>
      <c r="F9152">
        <v>5</v>
      </c>
      <c r="G9152">
        <v>0.1</v>
      </c>
      <c r="H9152">
        <v>12.375999999999999</v>
      </c>
      <c r="I9152" t="s">
        <v>44</v>
      </c>
      <c r="J9152" t="s">
        <v>76</v>
      </c>
      <c r="K9152" t="s">
        <v>3218</v>
      </c>
      <c r="L9152" t="s">
        <v>99</v>
      </c>
      <c r="M9152" t="s">
        <v>216</v>
      </c>
      <c r="N9152" t="s">
        <v>779</v>
      </c>
      <c r="O9152">
        <f t="shared" si="142"/>
        <v>2014</v>
      </c>
    </row>
    <row r="9153" spans="1:15" x14ac:dyDescent="0.3">
      <c r="A9153" t="s">
        <v>9644</v>
      </c>
      <c r="B9153" s="7">
        <v>42271</v>
      </c>
      <c r="C9153" t="s">
        <v>263</v>
      </c>
      <c r="D9153" t="s">
        <v>6207</v>
      </c>
      <c r="E9153">
        <v>14.576000000000001</v>
      </c>
      <c r="F9153">
        <v>2</v>
      </c>
      <c r="G9153">
        <v>0.2</v>
      </c>
      <c r="H9153">
        <v>2.3685999999999998</v>
      </c>
      <c r="I9153" t="s">
        <v>44</v>
      </c>
      <c r="J9153" t="s">
        <v>66</v>
      </c>
      <c r="K9153" t="s">
        <v>6208</v>
      </c>
      <c r="L9153" t="s">
        <v>47</v>
      </c>
      <c r="M9153" t="s">
        <v>281</v>
      </c>
      <c r="N9153" t="s">
        <v>6993</v>
      </c>
      <c r="O9153">
        <f t="shared" si="142"/>
        <v>2015</v>
      </c>
    </row>
    <row r="9154" spans="1:15" x14ac:dyDescent="0.3">
      <c r="A9154" t="s">
        <v>9644</v>
      </c>
      <c r="B9154" s="7">
        <v>42271</v>
      </c>
      <c r="C9154" t="s">
        <v>263</v>
      </c>
      <c r="D9154" t="s">
        <v>657</v>
      </c>
      <c r="E9154">
        <v>23.2</v>
      </c>
      <c r="F9154">
        <v>2</v>
      </c>
      <c r="G9154">
        <v>0.2</v>
      </c>
      <c r="H9154">
        <v>1.45</v>
      </c>
      <c r="I9154" t="s">
        <v>69</v>
      </c>
      <c r="J9154" t="s">
        <v>148</v>
      </c>
      <c r="K9154" t="s">
        <v>658</v>
      </c>
      <c r="L9154" t="s">
        <v>47</v>
      </c>
      <c r="M9154" t="s">
        <v>281</v>
      </c>
      <c r="N9154" t="s">
        <v>6993</v>
      </c>
      <c r="O9154">
        <f t="shared" ref="O9154:O9217" si="143">YEAR(B9154)</f>
        <v>2015</v>
      </c>
    </row>
    <row r="9155" spans="1:15" x14ac:dyDescent="0.3">
      <c r="A9155" t="s">
        <v>9644</v>
      </c>
      <c r="B9155" s="7">
        <v>42271</v>
      </c>
      <c r="C9155" t="s">
        <v>263</v>
      </c>
      <c r="D9155" t="s">
        <v>1556</v>
      </c>
      <c r="E9155">
        <v>16.463999999999999</v>
      </c>
      <c r="F9155">
        <v>7</v>
      </c>
      <c r="G9155">
        <v>0.2</v>
      </c>
      <c r="H9155">
        <v>1.8522000000000001</v>
      </c>
      <c r="I9155" t="s">
        <v>44</v>
      </c>
      <c r="J9155" t="s">
        <v>66</v>
      </c>
      <c r="K9155" t="s">
        <v>1557</v>
      </c>
      <c r="L9155" t="s">
        <v>47</v>
      </c>
      <c r="M9155" t="s">
        <v>281</v>
      </c>
      <c r="N9155" t="s">
        <v>6993</v>
      </c>
      <c r="O9155">
        <f t="shared" si="143"/>
        <v>2015</v>
      </c>
    </row>
    <row r="9156" spans="1:15" x14ac:dyDescent="0.3">
      <c r="A9156" t="s">
        <v>9645</v>
      </c>
      <c r="B9156" s="7">
        <v>42583</v>
      </c>
      <c r="C9156" t="s">
        <v>6393</v>
      </c>
      <c r="D9156" t="s">
        <v>1517</v>
      </c>
      <c r="E9156">
        <v>19.312000000000001</v>
      </c>
      <c r="F9156">
        <v>2</v>
      </c>
      <c r="G9156">
        <v>0.2</v>
      </c>
      <c r="H9156">
        <v>3.1381999999999999</v>
      </c>
      <c r="I9156" t="s">
        <v>32</v>
      </c>
      <c r="J9156" t="s">
        <v>63</v>
      </c>
      <c r="K9156" t="s">
        <v>1518</v>
      </c>
      <c r="L9156" t="s">
        <v>137</v>
      </c>
      <c r="M9156" t="s">
        <v>138</v>
      </c>
      <c r="N9156" t="s">
        <v>139</v>
      </c>
      <c r="O9156">
        <f t="shared" si="143"/>
        <v>2016</v>
      </c>
    </row>
    <row r="9157" spans="1:15" x14ac:dyDescent="0.3">
      <c r="A9157" t="s">
        <v>9646</v>
      </c>
      <c r="B9157" s="7">
        <v>41662</v>
      </c>
      <c r="C9157" t="s">
        <v>8294</v>
      </c>
      <c r="D9157" t="s">
        <v>503</v>
      </c>
      <c r="E9157">
        <v>40.08</v>
      </c>
      <c r="F9157">
        <v>6</v>
      </c>
      <c r="G9157">
        <v>0</v>
      </c>
      <c r="H9157">
        <v>19.238399999999999</v>
      </c>
      <c r="I9157" t="s">
        <v>44</v>
      </c>
      <c r="J9157" t="s">
        <v>85</v>
      </c>
      <c r="K9157" t="s">
        <v>504</v>
      </c>
      <c r="L9157" t="s">
        <v>47</v>
      </c>
      <c r="M9157" t="s">
        <v>1231</v>
      </c>
      <c r="N9157" t="s">
        <v>1232</v>
      </c>
      <c r="O9157">
        <f t="shared" si="143"/>
        <v>2014</v>
      </c>
    </row>
    <row r="9158" spans="1:15" x14ac:dyDescent="0.3">
      <c r="A9158" t="s">
        <v>9647</v>
      </c>
      <c r="B9158" s="7">
        <v>41855</v>
      </c>
      <c r="C9158" t="s">
        <v>3731</v>
      </c>
      <c r="D9158" t="s">
        <v>1623</v>
      </c>
      <c r="E9158">
        <v>101.96</v>
      </c>
      <c r="F9158">
        <v>2</v>
      </c>
      <c r="G9158">
        <v>0</v>
      </c>
      <c r="H9158">
        <v>27.529199999999999</v>
      </c>
      <c r="I9158" t="s">
        <v>44</v>
      </c>
      <c r="J9158" t="s">
        <v>76</v>
      </c>
      <c r="K9158" t="s">
        <v>1624</v>
      </c>
      <c r="L9158" t="s">
        <v>137</v>
      </c>
      <c r="M9158" t="s">
        <v>4635</v>
      </c>
      <c r="N9158" t="s">
        <v>4636</v>
      </c>
      <c r="O9158">
        <f t="shared" si="143"/>
        <v>2014</v>
      </c>
    </row>
    <row r="9159" spans="1:15" x14ac:dyDescent="0.3">
      <c r="A9159" t="s">
        <v>9647</v>
      </c>
      <c r="B9159" s="7">
        <v>41855</v>
      </c>
      <c r="C9159" t="s">
        <v>3731</v>
      </c>
      <c r="D9159" t="s">
        <v>6804</v>
      </c>
      <c r="E9159">
        <v>259.74</v>
      </c>
      <c r="F9159">
        <v>13</v>
      </c>
      <c r="G9159">
        <v>0</v>
      </c>
      <c r="H9159">
        <v>124.6752</v>
      </c>
      <c r="I9159" t="s">
        <v>44</v>
      </c>
      <c r="J9159" t="s">
        <v>85</v>
      </c>
      <c r="K9159" t="s">
        <v>6805</v>
      </c>
      <c r="L9159" t="s">
        <v>137</v>
      </c>
      <c r="M9159" t="s">
        <v>4635</v>
      </c>
      <c r="N9159" t="s">
        <v>4636</v>
      </c>
      <c r="O9159">
        <f t="shared" si="143"/>
        <v>2014</v>
      </c>
    </row>
    <row r="9160" spans="1:15" x14ac:dyDescent="0.3">
      <c r="A9160" t="s">
        <v>9647</v>
      </c>
      <c r="B9160" s="7">
        <v>41855</v>
      </c>
      <c r="C9160" t="s">
        <v>3731</v>
      </c>
      <c r="D9160" t="s">
        <v>2476</v>
      </c>
      <c r="E9160">
        <v>255.42</v>
      </c>
      <c r="F9160">
        <v>9</v>
      </c>
      <c r="G9160">
        <v>0</v>
      </c>
      <c r="H9160">
        <v>104.7222</v>
      </c>
      <c r="I9160" t="s">
        <v>69</v>
      </c>
      <c r="J9160" t="s">
        <v>148</v>
      </c>
      <c r="K9160" t="s">
        <v>2477</v>
      </c>
      <c r="L9160" t="s">
        <v>137</v>
      </c>
      <c r="M9160" t="s">
        <v>4635</v>
      </c>
      <c r="N9160" t="s">
        <v>4636</v>
      </c>
      <c r="O9160">
        <f t="shared" si="143"/>
        <v>2014</v>
      </c>
    </row>
    <row r="9161" spans="1:15" x14ac:dyDescent="0.3">
      <c r="A9161" t="s">
        <v>9648</v>
      </c>
      <c r="B9161" s="7">
        <v>42591</v>
      </c>
      <c r="C9161" t="s">
        <v>5667</v>
      </c>
      <c r="D9161" t="s">
        <v>1083</v>
      </c>
      <c r="E9161">
        <v>4.3380000000000001</v>
      </c>
      <c r="F9161">
        <v>3</v>
      </c>
      <c r="G9161">
        <v>0.7</v>
      </c>
      <c r="H9161">
        <v>-3.0366</v>
      </c>
      <c r="I9161" t="s">
        <v>44</v>
      </c>
      <c r="J9161" t="s">
        <v>73</v>
      </c>
      <c r="K9161" t="s">
        <v>1084</v>
      </c>
      <c r="L9161" t="s">
        <v>35</v>
      </c>
      <c r="M9161" t="s">
        <v>303</v>
      </c>
      <c r="N9161" t="s">
        <v>7958</v>
      </c>
      <c r="O9161">
        <f t="shared" si="143"/>
        <v>2016</v>
      </c>
    </row>
    <row r="9162" spans="1:15" x14ac:dyDescent="0.3">
      <c r="A9162" t="s">
        <v>9648</v>
      </c>
      <c r="B9162" s="7">
        <v>42591</v>
      </c>
      <c r="C9162" t="s">
        <v>5667</v>
      </c>
      <c r="D9162" t="s">
        <v>2548</v>
      </c>
      <c r="E9162">
        <v>11.88</v>
      </c>
      <c r="F9162">
        <v>5</v>
      </c>
      <c r="G9162">
        <v>0.7</v>
      </c>
      <c r="H9162">
        <v>-7.92</v>
      </c>
      <c r="I9162" t="s">
        <v>44</v>
      </c>
      <c r="J9162" t="s">
        <v>73</v>
      </c>
      <c r="K9162" t="s">
        <v>2549</v>
      </c>
      <c r="L9162" t="s">
        <v>35</v>
      </c>
      <c r="M9162" t="s">
        <v>303</v>
      </c>
      <c r="N9162" t="s">
        <v>7958</v>
      </c>
      <c r="O9162">
        <f t="shared" si="143"/>
        <v>2016</v>
      </c>
    </row>
    <row r="9163" spans="1:15" x14ac:dyDescent="0.3">
      <c r="A9163" t="s">
        <v>9649</v>
      </c>
      <c r="B9163" s="7">
        <v>42712</v>
      </c>
      <c r="C9163" t="s">
        <v>1159</v>
      </c>
      <c r="D9163" t="s">
        <v>4998</v>
      </c>
      <c r="E9163">
        <v>405.86</v>
      </c>
      <c r="F9163">
        <v>7</v>
      </c>
      <c r="G9163">
        <v>0</v>
      </c>
      <c r="H9163">
        <v>32.468800000000002</v>
      </c>
      <c r="I9163" t="s">
        <v>32</v>
      </c>
      <c r="J9163" t="s">
        <v>33</v>
      </c>
      <c r="K9163" t="s">
        <v>4999</v>
      </c>
      <c r="L9163" t="s">
        <v>99</v>
      </c>
      <c r="M9163" t="s">
        <v>108</v>
      </c>
      <c r="N9163" t="s">
        <v>5517</v>
      </c>
      <c r="O9163">
        <f t="shared" si="143"/>
        <v>2016</v>
      </c>
    </row>
    <row r="9164" spans="1:15" x14ac:dyDescent="0.3">
      <c r="A9164" t="s">
        <v>9649</v>
      </c>
      <c r="B9164" s="7">
        <v>42712</v>
      </c>
      <c r="C9164" t="s">
        <v>1159</v>
      </c>
      <c r="D9164" t="s">
        <v>2157</v>
      </c>
      <c r="E9164">
        <v>680.01</v>
      </c>
      <c r="F9164">
        <v>3</v>
      </c>
      <c r="G9164">
        <v>0</v>
      </c>
      <c r="H9164">
        <v>176.80260000000001</v>
      </c>
      <c r="I9164" t="s">
        <v>32</v>
      </c>
      <c r="J9164" t="s">
        <v>39</v>
      </c>
      <c r="K9164" t="s">
        <v>2158</v>
      </c>
      <c r="L9164" t="s">
        <v>99</v>
      </c>
      <c r="M9164" t="s">
        <v>108</v>
      </c>
      <c r="N9164" t="s">
        <v>5517</v>
      </c>
      <c r="O9164">
        <f t="shared" si="143"/>
        <v>2016</v>
      </c>
    </row>
    <row r="9165" spans="1:15" x14ac:dyDescent="0.3">
      <c r="A9165" t="s">
        <v>9650</v>
      </c>
      <c r="B9165" s="7">
        <v>42163</v>
      </c>
      <c r="C9165" t="s">
        <v>6333</v>
      </c>
      <c r="D9165" t="s">
        <v>5287</v>
      </c>
      <c r="E9165">
        <v>2.3759999999999999</v>
      </c>
      <c r="F9165">
        <v>3</v>
      </c>
      <c r="G9165">
        <v>0.2</v>
      </c>
      <c r="H9165">
        <v>0.74250000000000005</v>
      </c>
      <c r="I9165" t="s">
        <v>69</v>
      </c>
      <c r="J9165" t="s">
        <v>148</v>
      </c>
      <c r="K9165" t="s">
        <v>5288</v>
      </c>
      <c r="L9165" t="s">
        <v>99</v>
      </c>
      <c r="M9165" t="s">
        <v>193</v>
      </c>
      <c r="N9165" t="s">
        <v>276</v>
      </c>
      <c r="O9165">
        <f t="shared" si="143"/>
        <v>2015</v>
      </c>
    </row>
    <row r="9166" spans="1:15" x14ac:dyDescent="0.3">
      <c r="A9166" t="s">
        <v>9650</v>
      </c>
      <c r="B9166" s="7">
        <v>42163</v>
      </c>
      <c r="C9166" t="s">
        <v>6333</v>
      </c>
      <c r="D9166" t="s">
        <v>2908</v>
      </c>
      <c r="E9166">
        <v>143.12799999999999</v>
      </c>
      <c r="F9166">
        <v>2</v>
      </c>
      <c r="G9166">
        <v>0.8</v>
      </c>
      <c r="H9166">
        <v>-393.60199999999998</v>
      </c>
      <c r="I9166" t="s">
        <v>44</v>
      </c>
      <c r="J9166" t="s">
        <v>76</v>
      </c>
      <c r="K9166" t="s">
        <v>2909</v>
      </c>
      <c r="L9166" t="s">
        <v>99</v>
      </c>
      <c r="M9166" t="s">
        <v>193</v>
      </c>
      <c r="N9166" t="s">
        <v>276</v>
      </c>
      <c r="O9166">
        <f t="shared" si="143"/>
        <v>2015</v>
      </c>
    </row>
    <row r="9167" spans="1:15" x14ac:dyDescent="0.3">
      <c r="A9167" t="s">
        <v>9651</v>
      </c>
      <c r="B9167" s="7">
        <v>42545</v>
      </c>
      <c r="C9167" t="s">
        <v>595</v>
      </c>
      <c r="D9167" t="s">
        <v>9019</v>
      </c>
      <c r="E9167">
        <v>4476.8</v>
      </c>
      <c r="F9167">
        <v>4</v>
      </c>
      <c r="G9167">
        <v>0.2</v>
      </c>
      <c r="H9167">
        <v>503.64</v>
      </c>
      <c r="I9167" t="s">
        <v>69</v>
      </c>
      <c r="J9167" t="s">
        <v>604</v>
      </c>
      <c r="K9167" t="s">
        <v>9020</v>
      </c>
      <c r="L9167" t="s">
        <v>47</v>
      </c>
      <c r="M9167" t="s">
        <v>48</v>
      </c>
      <c r="N9167" t="s">
        <v>840</v>
      </c>
      <c r="O9167">
        <f t="shared" si="143"/>
        <v>2016</v>
      </c>
    </row>
    <row r="9168" spans="1:15" x14ac:dyDescent="0.3">
      <c r="A9168" t="s">
        <v>9651</v>
      </c>
      <c r="B9168" s="7">
        <v>42545</v>
      </c>
      <c r="C9168" t="s">
        <v>595</v>
      </c>
      <c r="D9168" t="s">
        <v>3363</v>
      </c>
      <c r="E9168">
        <v>104.85</v>
      </c>
      <c r="F9168">
        <v>1</v>
      </c>
      <c r="G9168">
        <v>0</v>
      </c>
      <c r="H9168">
        <v>50.328000000000003</v>
      </c>
      <c r="I9168" t="s">
        <v>44</v>
      </c>
      <c r="J9168" t="s">
        <v>85</v>
      </c>
      <c r="K9168" t="s">
        <v>3364</v>
      </c>
      <c r="L9168" t="s">
        <v>47</v>
      </c>
      <c r="M9168" t="s">
        <v>48</v>
      </c>
      <c r="N9168" t="s">
        <v>840</v>
      </c>
      <c r="O9168">
        <f t="shared" si="143"/>
        <v>2016</v>
      </c>
    </row>
    <row r="9169" spans="1:15" x14ac:dyDescent="0.3">
      <c r="A9169" t="s">
        <v>9651</v>
      </c>
      <c r="B9169" s="7">
        <v>42545</v>
      </c>
      <c r="C9169" t="s">
        <v>595</v>
      </c>
      <c r="D9169" t="s">
        <v>5274</v>
      </c>
      <c r="E9169">
        <v>241.44</v>
      </c>
      <c r="F9169">
        <v>3</v>
      </c>
      <c r="G9169">
        <v>0</v>
      </c>
      <c r="H9169">
        <v>72.432000000000002</v>
      </c>
      <c r="I9169" t="s">
        <v>44</v>
      </c>
      <c r="J9169" t="s">
        <v>76</v>
      </c>
      <c r="K9169" t="s">
        <v>5275</v>
      </c>
      <c r="L9169" t="s">
        <v>47</v>
      </c>
      <c r="M9169" t="s">
        <v>48</v>
      </c>
      <c r="N9169" t="s">
        <v>840</v>
      </c>
      <c r="O9169">
        <f t="shared" si="143"/>
        <v>2016</v>
      </c>
    </row>
    <row r="9170" spans="1:15" x14ac:dyDescent="0.3">
      <c r="A9170" t="s">
        <v>9652</v>
      </c>
      <c r="B9170" s="7">
        <v>42444</v>
      </c>
      <c r="C9170" t="s">
        <v>2338</v>
      </c>
      <c r="D9170" t="s">
        <v>2058</v>
      </c>
      <c r="E9170">
        <v>319.76</v>
      </c>
      <c r="F9170">
        <v>14</v>
      </c>
      <c r="G9170">
        <v>0</v>
      </c>
      <c r="H9170">
        <v>147.08959999999999</v>
      </c>
      <c r="I9170" t="s">
        <v>44</v>
      </c>
      <c r="J9170" t="s">
        <v>85</v>
      </c>
      <c r="K9170" t="s">
        <v>2059</v>
      </c>
      <c r="L9170" t="s">
        <v>35</v>
      </c>
      <c r="M9170" t="s">
        <v>1317</v>
      </c>
      <c r="N9170" t="s">
        <v>298</v>
      </c>
      <c r="O9170">
        <f t="shared" si="143"/>
        <v>2016</v>
      </c>
    </row>
    <row r="9171" spans="1:15" x14ac:dyDescent="0.3">
      <c r="A9171" t="s">
        <v>9652</v>
      </c>
      <c r="B9171" s="7">
        <v>42444</v>
      </c>
      <c r="C9171" t="s">
        <v>2338</v>
      </c>
      <c r="D9171" t="s">
        <v>2058</v>
      </c>
      <c r="E9171">
        <v>45.68</v>
      </c>
      <c r="F9171">
        <v>2</v>
      </c>
      <c r="G9171">
        <v>0</v>
      </c>
      <c r="H9171">
        <v>21.012799999999999</v>
      </c>
      <c r="I9171" t="s">
        <v>44</v>
      </c>
      <c r="J9171" t="s">
        <v>85</v>
      </c>
      <c r="K9171" t="s">
        <v>2059</v>
      </c>
      <c r="L9171" t="s">
        <v>35</v>
      </c>
      <c r="M9171" t="s">
        <v>1317</v>
      </c>
      <c r="N9171" t="s">
        <v>298</v>
      </c>
      <c r="O9171">
        <f t="shared" si="143"/>
        <v>2016</v>
      </c>
    </row>
    <row r="9172" spans="1:15" x14ac:dyDescent="0.3">
      <c r="A9172" t="s">
        <v>9653</v>
      </c>
      <c r="B9172" s="7">
        <v>42705</v>
      </c>
      <c r="C9172" t="s">
        <v>5768</v>
      </c>
      <c r="D9172" t="s">
        <v>1602</v>
      </c>
      <c r="E9172">
        <v>31.96</v>
      </c>
      <c r="F9172">
        <v>2</v>
      </c>
      <c r="G9172">
        <v>0</v>
      </c>
      <c r="H9172">
        <v>1.5980000000000001</v>
      </c>
      <c r="I9172" t="s">
        <v>32</v>
      </c>
      <c r="J9172" t="s">
        <v>63</v>
      </c>
      <c r="K9172" t="s">
        <v>1603</v>
      </c>
      <c r="L9172" t="s">
        <v>47</v>
      </c>
      <c r="M9172" t="s">
        <v>48</v>
      </c>
      <c r="N9172" t="s">
        <v>8025</v>
      </c>
      <c r="O9172">
        <f t="shared" si="143"/>
        <v>2016</v>
      </c>
    </row>
    <row r="9173" spans="1:15" x14ac:dyDescent="0.3">
      <c r="A9173" t="s">
        <v>9653</v>
      </c>
      <c r="B9173" s="7">
        <v>42705</v>
      </c>
      <c r="C9173" t="s">
        <v>5768</v>
      </c>
      <c r="D9173" t="s">
        <v>3684</v>
      </c>
      <c r="E9173">
        <v>47.9</v>
      </c>
      <c r="F9173">
        <v>1</v>
      </c>
      <c r="G9173">
        <v>0</v>
      </c>
      <c r="H9173">
        <v>22.992000000000001</v>
      </c>
      <c r="I9173" t="s">
        <v>44</v>
      </c>
      <c r="J9173" t="s">
        <v>85</v>
      </c>
      <c r="K9173" t="s">
        <v>3685</v>
      </c>
      <c r="L9173" t="s">
        <v>47</v>
      </c>
      <c r="M9173" t="s">
        <v>48</v>
      </c>
      <c r="N9173" t="s">
        <v>8025</v>
      </c>
      <c r="O9173">
        <f t="shared" si="143"/>
        <v>2016</v>
      </c>
    </row>
    <row r="9174" spans="1:15" x14ac:dyDescent="0.3">
      <c r="A9174" t="s">
        <v>9653</v>
      </c>
      <c r="B9174" s="7">
        <v>42705</v>
      </c>
      <c r="C9174" t="s">
        <v>5768</v>
      </c>
      <c r="D9174" t="s">
        <v>3010</v>
      </c>
      <c r="E9174">
        <v>1112.94</v>
      </c>
      <c r="F9174">
        <v>3</v>
      </c>
      <c r="G9174">
        <v>0</v>
      </c>
      <c r="H9174">
        <v>222.58799999999999</v>
      </c>
      <c r="I9174" t="s">
        <v>44</v>
      </c>
      <c r="J9174" t="s">
        <v>58</v>
      </c>
      <c r="K9174" t="s">
        <v>3011</v>
      </c>
      <c r="L9174" t="s">
        <v>47</v>
      </c>
      <c r="M9174" t="s">
        <v>48</v>
      </c>
      <c r="N9174" t="s">
        <v>8025</v>
      </c>
      <c r="O9174">
        <f t="shared" si="143"/>
        <v>2016</v>
      </c>
    </row>
    <row r="9175" spans="1:15" x14ac:dyDescent="0.3">
      <c r="A9175" t="s">
        <v>9653</v>
      </c>
      <c r="B9175" s="7">
        <v>42705</v>
      </c>
      <c r="C9175" t="s">
        <v>5768</v>
      </c>
      <c r="D9175" t="s">
        <v>2012</v>
      </c>
      <c r="E9175">
        <v>22.92</v>
      </c>
      <c r="F9175">
        <v>3</v>
      </c>
      <c r="G9175">
        <v>0</v>
      </c>
      <c r="H9175">
        <v>11.2308</v>
      </c>
      <c r="I9175" t="s">
        <v>44</v>
      </c>
      <c r="J9175" t="s">
        <v>159</v>
      </c>
      <c r="K9175" t="s">
        <v>2013</v>
      </c>
      <c r="L9175" t="s">
        <v>47</v>
      </c>
      <c r="M9175" t="s">
        <v>48</v>
      </c>
      <c r="N9175" t="s">
        <v>8025</v>
      </c>
      <c r="O9175">
        <f t="shared" si="143"/>
        <v>2016</v>
      </c>
    </row>
    <row r="9176" spans="1:15" x14ac:dyDescent="0.3">
      <c r="A9176" t="s">
        <v>9654</v>
      </c>
      <c r="B9176" s="7">
        <v>42898</v>
      </c>
      <c r="C9176" t="s">
        <v>7564</v>
      </c>
      <c r="D9176" t="s">
        <v>3427</v>
      </c>
      <c r="E9176">
        <v>71.975999999999999</v>
      </c>
      <c r="F9176">
        <v>3</v>
      </c>
      <c r="G9176">
        <v>0.2</v>
      </c>
      <c r="H9176">
        <v>8.9969999999999999</v>
      </c>
      <c r="I9176" t="s">
        <v>69</v>
      </c>
      <c r="J9176" t="s">
        <v>70</v>
      </c>
      <c r="K9176" t="s">
        <v>3428</v>
      </c>
      <c r="L9176" t="s">
        <v>47</v>
      </c>
      <c r="M9176" t="s">
        <v>93</v>
      </c>
      <c r="N9176" t="s">
        <v>3750</v>
      </c>
      <c r="O9176">
        <f t="shared" si="143"/>
        <v>2017</v>
      </c>
    </row>
    <row r="9177" spans="1:15" x14ac:dyDescent="0.3">
      <c r="A9177" t="s">
        <v>9654</v>
      </c>
      <c r="B9177" s="7">
        <v>42898</v>
      </c>
      <c r="C9177" t="s">
        <v>7564</v>
      </c>
      <c r="D9177" t="s">
        <v>3407</v>
      </c>
      <c r="E9177">
        <v>19.440000000000001</v>
      </c>
      <c r="F9177">
        <v>3</v>
      </c>
      <c r="G9177">
        <v>0</v>
      </c>
      <c r="H9177">
        <v>9.3312000000000008</v>
      </c>
      <c r="I9177" t="s">
        <v>44</v>
      </c>
      <c r="J9177" t="s">
        <v>85</v>
      </c>
      <c r="K9177" t="s">
        <v>3408</v>
      </c>
      <c r="L9177" t="s">
        <v>47</v>
      </c>
      <c r="M9177" t="s">
        <v>93</v>
      </c>
      <c r="N9177" t="s">
        <v>3750</v>
      </c>
      <c r="O9177">
        <f t="shared" si="143"/>
        <v>2017</v>
      </c>
    </row>
    <row r="9178" spans="1:15" x14ac:dyDescent="0.3">
      <c r="A9178" t="s">
        <v>9655</v>
      </c>
      <c r="B9178" s="7">
        <v>42448</v>
      </c>
      <c r="C9178" t="s">
        <v>4384</v>
      </c>
      <c r="D9178" t="s">
        <v>1068</v>
      </c>
      <c r="E9178">
        <v>31.085999999999999</v>
      </c>
      <c r="F9178">
        <v>3</v>
      </c>
      <c r="G9178">
        <v>0.7</v>
      </c>
      <c r="H9178">
        <v>-20.724</v>
      </c>
      <c r="I9178" t="s">
        <v>44</v>
      </c>
      <c r="J9178" t="s">
        <v>73</v>
      </c>
      <c r="K9178" t="s">
        <v>1069</v>
      </c>
      <c r="L9178" t="s">
        <v>35</v>
      </c>
      <c r="M9178" t="s">
        <v>303</v>
      </c>
      <c r="N9178" t="s">
        <v>5021</v>
      </c>
      <c r="O9178">
        <f t="shared" si="143"/>
        <v>2016</v>
      </c>
    </row>
    <row r="9179" spans="1:15" x14ac:dyDescent="0.3">
      <c r="A9179" t="s">
        <v>9656</v>
      </c>
      <c r="B9179" s="7">
        <v>42688</v>
      </c>
      <c r="C9179" t="s">
        <v>227</v>
      </c>
      <c r="D9179" t="s">
        <v>7101</v>
      </c>
      <c r="E9179">
        <v>13.98</v>
      </c>
      <c r="F9179">
        <v>2</v>
      </c>
      <c r="G9179">
        <v>0</v>
      </c>
      <c r="H9179">
        <v>3.9144000000000001</v>
      </c>
      <c r="I9179" t="s">
        <v>69</v>
      </c>
      <c r="J9179" t="s">
        <v>70</v>
      </c>
      <c r="K9179" t="s">
        <v>7102</v>
      </c>
      <c r="L9179" t="s">
        <v>137</v>
      </c>
      <c r="M9179" t="s">
        <v>243</v>
      </c>
      <c r="N9179" t="s">
        <v>244</v>
      </c>
      <c r="O9179">
        <f t="shared" si="143"/>
        <v>2016</v>
      </c>
    </row>
    <row r="9180" spans="1:15" x14ac:dyDescent="0.3">
      <c r="A9180" t="s">
        <v>9656</v>
      </c>
      <c r="B9180" s="7">
        <v>42688</v>
      </c>
      <c r="C9180" t="s">
        <v>227</v>
      </c>
      <c r="D9180" t="s">
        <v>6071</v>
      </c>
      <c r="E9180">
        <v>23.65</v>
      </c>
      <c r="F9180">
        <v>1</v>
      </c>
      <c r="G9180">
        <v>0</v>
      </c>
      <c r="H9180">
        <v>6.149</v>
      </c>
      <c r="I9180" t="s">
        <v>44</v>
      </c>
      <c r="J9180" t="s">
        <v>66</v>
      </c>
      <c r="K9180" t="s">
        <v>6072</v>
      </c>
      <c r="L9180" t="s">
        <v>137</v>
      </c>
      <c r="M9180" t="s">
        <v>243</v>
      </c>
      <c r="N9180" t="s">
        <v>244</v>
      </c>
      <c r="O9180">
        <f t="shared" si="143"/>
        <v>2016</v>
      </c>
    </row>
    <row r="9181" spans="1:15" x14ac:dyDescent="0.3">
      <c r="A9181" t="s">
        <v>9657</v>
      </c>
      <c r="B9181" s="7">
        <v>42954</v>
      </c>
      <c r="C9181" t="s">
        <v>1115</v>
      </c>
      <c r="D9181" t="s">
        <v>5922</v>
      </c>
      <c r="E9181">
        <v>707.88</v>
      </c>
      <c r="F9181">
        <v>3</v>
      </c>
      <c r="G9181">
        <v>0.2</v>
      </c>
      <c r="H9181">
        <v>44.2425</v>
      </c>
      <c r="I9181" t="s">
        <v>69</v>
      </c>
      <c r="J9181" t="s">
        <v>70</v>
      </c>
      <c r="K9181" t="s">
        <v>5923</v>
      </c>
      <c r="L9181" t="s">
        <v>47</v>
      </c>
      <c r="M9181" t="s">
        <v>48</v>
      </c>
      <c r="N9181" t="s">
        <v>3497</v>
      </c>
      <c r="O9181">
        <f t="shared" si="143"/>
        <v>2017</v>
      </c>
    </row>
    <row r="9182" spans="1:15" x14ac:dyDescent="0.3">
      <c r="A9182" t="s">
        <v>9657</v>
      </c>
      <c r="B9182" s="7">
        <v>42954</v>
      </c>
      <c r="C9182" t="s">
        <v>1115</v>
      </c>
      <c r="D9182" t="s">
        <v>2023</v>
      </c>
      <c r="E9182">
        <v>11.952</v>
      </c>
      <c r="F9182">
        <v>3</v>
      </c>
      <c r="G9182">
        <v>0.2</v>
      </c>
      <c r="H9182">
        <v>4.1832000000000003</v>
      </c>
      <c r="I9182" t="s">
        <v>44</v>
      </c>
      <c r="J9182" t="s">
        <v>73</v>
      </c>
      <c r="K9182" t="s">
        <v>2024</v>
      </c>
      <c r="L9182" t="s">
        <v>47</v>
      </c>
      <c r="M9182" t="s">
        <v>48</v>
      </c>
      <c r="N9182" t="s">
        <v>3497</v>
      </c>
      <c r="O9182">
        <f t="shared" si="143"/>
        <v>2017</v>
      </c>
    </row>
    <row r="9183" spans="1:15" x14ac:dyDescent="0.3">
      <c r="A9183" t="s">
        <v>9657</v>
      </c>
      <c r="B9183" s="7">
        <v>42954</v>
      </c>
      <c r="C9183" t="s">
        <v>1115</v>
      </c>
      <c r="D9183" t="s">
        <v>6604</v>
      </c>
      <c r="E9183">
        <v>31.128</v>
      </c>
      <c r="F9183">
        <v>3</v>
      </c>
      <c r="G9183">
        <v>0.2</v>
      </c>
      <c r="H9183">
        <v>11.673</v>
      </c>
      <c r="I9183" t="s">
        <v>44</v>
      </c>
      <c r="J9183" t="s">
        <v>73</v>
      </c>
      <c r="K9183" t="s">
        <v>6605</v>
      </c>
      <c r="L9183" t="s">
        <v>47</v>
      </c>
      <c r="M9183" t="s">
        <v>48</v>
      </c>
      <c r="N9183" t="s">
        <v>3497</v>
      </c>
      <c r="O9183">
        <f t="shared" si="143"/>
        <v>2017</v>
      </c>
    </row>
    <row r="9184" spans="1:15" x14ac:dyDescent="0.3">
      <c r="A9184" t="s">
        <v>9657</v>
      </c>
      <c r="B9184" s="7">
        <v>42954</v>
      </c>
      <c r="C9184" t="s">
        <v>1115</v>
      </c>
      <c r="D9184" t="s">
        <v>7920</v>
      </c>
      <c r="E9184">
        <v>55.76</v>
      </c>
      <c r="F9184">
        <v>4</v>
      </c>
      <c r="G9184">
        <v>0</v>
      </c>
      <c r="H9184">
        <v>7.8064</v>
      </c>
      <c r="I9184" t="s">
        <v>69</v>
      </c>
      <c r="J9184" t="s">
        <v>148</v>
      </c>
      <c r="K9184" t="s">
        <v>7921</v>
      </c>
      <c r="L9184" t="s">
        <v>47</v>
      </c>
      <c r="M9184" t="s">
        <v>48</v>
      </c>
      <c r="N9184" t="s">
        <v>3497</v>
      </c>
      <c r="O9184">
        <f t="shared" si="143"/>
        <v>2017</v>
      </c>
    </row>
    <row r="9185" spans="1:15" x14ac:dyDescent="0.3">
      <c r="A9185" t="s">
        <v>9657</v>
      </c>
      <c r="B9185" s="7">
        <v>42954</v>
      </c>
      <c r="C9185" t="s">
        <v>1115</v>
      </c>
      <c r="D9185" t="s">
        <v>1108</v>
      </c>
      <c r="E9185">
        <v>24.56</v>
      </c>
      <c r="F9185">
        <v>2</v>
      </c>
      <c r="G9185">
        <v>0</v>
      </c>
      <c r="H9185">
        <v>11.543200000000001</v>
      </c>
      <c r="I9185" t="s">
        <v>44</v>
      </c>
      <c r="J9185" t="s">
        <v>85</v>
      </c>
      <c r="K9185" t="s">
        <v>1109</v>
      </c>
      <c r="L9185" t="s">
        <v>47</v>
      </c>
      <c r="M9185" t="s">
        <v>48</v>
      </c>
      <c r="N9185" t="s">
        <v>3497</v>
      </c>
      <c r="O9185">
        <f t="shared" si="143"/>
        <v>2017</v>
      </c>
    </row>
    <row r="9186" spans="1:15" x14ac:dyDescent="0.3">
      <c r="A9186" t="s">
        <v>9657</v>
      </c>
      <c r="B9186" s="7">
        <v>42954</v>
      </c>
      <c r="C9186" t="s">
        <v>1115</v>
      </c>
      <c r="D9186" t="s">
        <v>156</v>
      </c>
      <c r="E9186">
        <v>51.75</v>
      </c>
      <c r="F9186">
        <v>1</v>
      </c>
      <c r="G9186">
        <v>0</v>
      </c>
      <c r="H9186">
        <v>15.525</v>
      </c>
      <c r="I9186" t="s">
        <v>32</v>
      </c>
      <c r="J9186" t="s">
        <v>63</v>
      </c>
      <c r="K9186" t="s">
        <v>157</v>
      </c>
      <c r="L9186" t="s">
        <v>47</v>
      </c>
      <c r="M9186" t="s">
        <v>48</v>
      </c>
      <c r="N9186" t="s">
        <v>3497</v>
      </c>
      <c r="O9186">
        <f t="shared" si="143"/>
        <v>2017</v>
      </c>
    </row>
    <row r="9187" spans="1:15" x14ac:dyDescent="0.3">
      <c r="A9187" t="s">
        <v>9657</v>
      </c>
      <c r="B9187" s="7">
        <v>42954</v>
      </c>
      <c r="C9187" t="s">
        <v>1115</v>
      </c>
      <c r="D9187" t="s">
        <v>9658</v>
      </c>
      <c r="E9187">
        <v>207.184</v>
      </c>
      <c r="F9187">
        <v>1</v>
      </c>
      <c r="G9187">
        <v>0.2</v>
      </c>
      <c r="H9187">
        <v>25.898</v>
      </c>
      <c r="I9187" t="s">
        <v>32</v>
      </c>
      <c r="J9187" t="s">
        <v>39</v>
      </c>
      <c r="K9187" t="s">
        <v>9659</v>
      </c>
      <c r="L9187" t="s">
        <v>47</v>
      </c>
      <c r="M9187" t="s">
        <v>48</v>
      </c>
      <c r="N9187" t="s">
        <v>3497</v>
      </c>
      <c r="O9187">
        <f t="shared" si="143"/>
        <v>2017</v>
      </c>
    </row>
    <row r="9188" spans="1:15" x14ac:dyDescent="0.3">
      <c r="A9188" t="s">
        <v>9657</v>
      </c>
      <c r="B9188" s="7">
        <v>42954</v>
      </c>
      <c r="C9188" t="s">
        <v>1115</v>
      </c>
      <c r="D9188" t="s">
        <v>4309</v>
      </c>
      <c r="E9188">
        <v>1473.1</v>
      </c>
      <c r="F9188">
        <v>5</v>
      </c>
      <c r="G9188">
        <v>0</v>
      </c>
      <c r="H9188">
        <v>412.46800000000002</v>
      </c>
      <c r="I9188" t="s">
        <v>44</v>
      </c>
      <c r="J9188" t="s">
        <v>76</v>
      </c>
      <c r="K9188" t="s">
        <v>4310</v>
      </c>
      <c r="L9188" t="s">
        <v>47</v>
      </c>
      <c r="M9188" t="s">
        <v>48</v>
      </c>
      <c r="N9188" t="s">
        <v>3497</v>
      </c>
      <c r="O9188">
        <f t="shared" si="143"/>
        <v>2017</v>
      </c>
    </row>
    <row r="9189" spans="1:15" x14ac:dyDescent="0.3">
      <c r="A9189" t="s">
        <v>9660</v>
      </c>
      <c r="B9189" s="7">
        <v>42237</v>
      </c>
      <c r="C9189" t="s">
        <v>4650</v>
      </c>
      <c r="D9189" t="s">
        <v>1651</v>
      </c>
      <c r="E9189">
        <v>3.488</v>
      </c>
      <c r="F9189">
        <v>2</v>
      </c>
      <c r="G9189">
        <v>0.2</v>
      </c>
      <c r="H9189">
        <v>-0.6976</v>
      </c>
      <c r="I9189" t="s">
        <v>44</v>
      </c>
      <c r="J9189" t="s">
        <v>515</v>
      </c>
      <c r="K9189" t="s">
        <v>1148</v>
      </c>
      <c r="L9189" t="s">
        <v>137</v>
      </c>
      <c r="M9189" t="s">
        <v>138</v>
      </c>
      <c r="N9189" t="s">
        <v>3576</v>
      </c>
      <c r="O9189">
        <f t="shared" si="143"/>
        <v>2015</v>
      </c>
    </row>
    <row r="9190" spans="1:15" x14ac:dyDescent="0.3">
      <c r="A9190" t="s">
        <v>9660</v>
      </c>
      <c r="B9190" s="7">
        <v>42237</v>
      </c>
      <c r="C9190" t="s">
        <v>4650</v>
      </c>
      <c r="D9190" t="s">
        <v>855</v>
      </c>
      <c r="E9190">
        <v>21.728000000000002</v>
      </c>
      <c r="F9190">
        <v>4</v>
      </c>
      <c r="G9190">
        <v>0.2</v>
      </c>
      <c r="H9190">
        <v>3.8024</v>
      </c>
      <c r="I9190" t="s">
        <v>69</v>
      </c>
      <c r="J9190" t="s">
        <v>148</v>
      </c>
      <c r="K9190" t="s">
        <v>856</v>
      </c>
      <c r="L9190" t="s">
        <v>137</v>
      </c>
      <c r="M9190" t="s">
        <v>138</v>
      </c>
      <c r="N9190" t="s">
        <v>3576</v>
      </c>
      <c r="O9190">
        <f t="shared" si="143"/>
        <v>2015</v>
      </c>
    </row>
    <row r="9191" spans="1:15" x14ac:dyDescent="0.3">
      <c r="A9191" t="s">
        <v>9660</v>
      </c>
      <c r="B9191" s="7">
        <v>42237</v>
      </c>
      <c r="C9191" t="s">
        <v>4650</v>
      </c>
      <c r="D9191" t="s">
        <v>3247</v>
      </c>
      <c r="E9191">
        <v>663.072</v>
      </c>
      <c r="F9191">
        <v>6</v>
      </c>
      <c r="G9191">
        <v>0.2</v>
      </c>
      <c r="H9191">
        <v>-165.768</v>
      </c>
      <c r="I9191" t="s">
        <v>44</v>
      </c>
      <c r="J9191" t="s">
        <v>58</v>
      </c>
      <c r="K9191" t="s">
        <v>3248</v>
      </c>
      <c r="L9191" t="s">
        <v>137</v>
      </c>
      <c r="M9191" t="s">
        <v>138</v>
      </c>
      <c r="N9191" t="s">
        <v>3576</v>
      </c>
      <c r="O9191">
        <f t="shared" si="143"/>
        <v>2015</v>
      </c>
    </row>
    <row r="9192" spans="1:15" x14ac:dyDescent="0.3">
      <c r="A9192" t="s">
        <v>9660</v>
      </c>
      <c r="B9192" s="7">
        <v>42237</v>
      </c>
      <c r="C9192" t="s">
        <v>4650</v>
      </c>
      <c r="D9192" t="s">
        <v>3066</v>
      </c>
      <c r="E9192">
        <v>99.587999999999994</v>
      </c>
      <c r="F9192">
        <v>2</v>
      </c>
      <c r="G9192">
        <v>0.7</v>
      </c>
      <c r="H9192">
        <v>-82.99</v>
      </c>
      <c r="I9192" t="s">
        <v>44</v>
      </c>
      <c r="J9192" t="s">
        <v>73</v>
      </c>
      <c r="K9192" t="s">
        <v>3067</v>
      </c>
      <c r="L9192" t="s">
        <v>137</v>
      </c>
      <c r="M9192" t="s">
        <v>138</v>
      </c>
      <c r="N9192" t="s">
        <v>3576</v>
      </c>
      <c r="O9192">
        <f t="shared" si="143"/>
        <v>2015</v>
      </c>
    </row>
    <row r="9193" spans="1:15" x14ac:dyDescent="0.3">
      <c r="A9193" t="s">
        <v>9660</v>
      </c>
      <c r="B9193" s="7">
        <v>42237</v>
      </c>
      <c r="C9193" t="s">
        <v>4650</v>
      </c>
      <c r="D9193" t="s">
        <v>2614</v>
      </c>
      <c r="E9193">
        <v>49.567999999999998</v>
      </c>
      <c r="F9193">
        <v>2</v>
      </c>
      <c r="G9193">
        <v>0.2</v>
      </c>
      <c r="H9193">
        <v>15.49</v>
      </c>
      <c r="I9193" t="s">
        <v>44</v>
      </c>
      <c r="J9193" t="s">
        <v>85</v>
      </c>
      <c r="K9193" t="s">
        <v>2615</v>
      </c>
      <c r="L9193" t="s">
        <v>137</v>
      </c>
      <c r="M9193" t="s">
        <v>138</v>
      </c>
      <c r="N9193" t="s">
        <v>3576</v>
      </c>
      <c r="O9193">
        <f t="shared" si="143"/>
        <v>2015</v>
      </c>
    </row>
    <row r="9194" spans="1:15" x14ac:dyDescent="0.3">
      <c r="A9194" t="s">
        <v>9661</v>
      </c>
      <c r="B9194" s="7">
        <v>42310</v>
      </c>
      <c r="C9194" t="s">
        <v>906</v>
      </c>
      <c r="D9194" t="s">
        <v>1062</v>
      </c>
      <c r="E9194">
        <v>29.372</v>
      </c>
      <c r="F9194">
        <v>7</v>
      </c>
      <c r="G9194">
        <v>0.8</v>
      </c>
      <c r="H9194">
        <v>-46.995199999999997</v>
      </c>
      <c r="I9194" t="s">
        <v>44</v>
      </c>
      <c r="J9194" t="s">
        <v>73</v>
      </c>
      <c r="K9194" t="s">
        <v>1063</v>
      </c>
      <c r="L9194" t="s">
        <v>99</v>
      </c>
      <c r="M9194" t="s">
        <v>100</v>
      </c>
      <c r="N9194" t="s">
        <v>602</v>
      </c>
      <c r="O9194">
        <f t="shared" si="143"/>
        <v>2015</v>
      </c>
    </row>
    <row r="9195" spans="1:15" x14ac:dyDescent="0.3">
      <c r="A9195" t="s">
        <v>9661</v>
      </c>
      <c r="B9195" s="7">
        <v>42310</v>
      </c>
      <c r="C9195" t="s">
        <v>906</v>
      </c>
      <c r="D9195" t="s">
        <v>3026</v>
      </c>
      <c r="E9195">
        <v>344.70400000000001</v>
      </c>
      <c r="F9195">
        <v>2</v>
      </c>
      <c r="G9195">
        <v>0.2</v>
      </c>
      <c r="H9195">
        <v>38.779200000000003</v>
      </c>
      <c r="I9195" t="s">
        <v>69</v>
      </c>
      <c r="J9195" t="s">
        <v>70</v>
      </c>
      <c r="K9195" t="s">
        <v>3027</v>
      </c>
      <c r="L9195" t="s">
        <v>99</v>
      </c>
      <c r="M9195" t="s">
        <v>100</v>
      </c>
      <c r="N9195" t="s">
        <v>602</v>
      </c>
      <c r="O9195">
        <f t="shared" si="143"/>
        <v>2015</v>
      </c>
    </row>
    <row r="9196" spans="1:15" x14ac:dyDescent="0.3">
      <c r="A9196" t="s">
        <v>9662</v>
      </c>
      <c r="B9196" s="7">
        <v>41973</v>
      </c>
      <c r="C9196" t="s">
        <v>1290</v>
      </c>
      <c r="D9196" t="s">
        <v>4484</v>
      </c>
      <c r="E9196">
        <v>47.991999999999997</v>
      </c>
      <c r="F9196">
        <v>7</v>
      </c>
      <c r="G9196">
        <v>0.2</v>
      </c>
      <c r="H9196">
        <v>3.5994000000000002</v>
      </c>
      <c r="I9196" t="s">
        <v>44</v>
      </c>
      <c r="J9196" t="s">
        <v>515</v>
      </c>
      <c r="K9196" t="s">
        <v>4485</v>
      </c>
      <c r="L9196" t="s">
        <v>47</v>
      </c>
      <c r="M9196" t="s">
        <v>281</v>
      </c>
      <c r="N9196" t="s">
        <v>6993</v>
      </c>
      <c r="O9196">
        <f t="shared" si="143"/>
        <v>2014</v>
      </c>
    </row>
    <row r="9197" spans="1:15" x14ac:dyDescent="0.3">
      <c r="A9197" t="s">
        <v>9662</v>
      </c>
      <c r="B9197" s="7">
        <v>41973</v>
      </c>
      <c r="C9197" t="s">
        <v>1290</v>
      </c>
      <c r="D9197" t="s">
        <v>4980</v>
      </c>
      <c r="E9197">
        <v>102.24</v>
      </c>
      <c r="F9197">
        <v>4</v>
      </c>
      <c r="G9197">
        <v>0.2</v>
      </c>
      <c r="H9197">
        <v>-16.614000000000001</v>
      </c>
      <c r="I9197" t="s">
        <v>69</v>
      </c>
      <c r="J9197" t="s">
        <v>148</v>
      </c>
      <c r="K9197" t="s">
        <v>4981</v>
      </c>
      <c r="L9197" t="s">
        <v>47</v>
      </c>
      <c r="M9197" t="s">
        <v>281</v>
      </c>
      <c r="N9197" t="s">
        <v>6993</v>
      </c>
      <c r="O9197">
        <f t="shared" si="143"/>
        <v>2014</v>
      </c>
    </row>
    <row r="9198" spans="1:15" x14ac:dyDescent="0.3">
      <c r="A9198" t="s">
        <v>9663</v>
      </c>
      <c r="B9198" s="7">
        <v>41769</v>
      </c>
      <c r="C9198" t="s">
        <v>3057</v>
      </c>
      <c r="D9198" t="s">
        <v>6804</v>
      </c>
      <c r="E9198">
        <v>39.96</v>
      </c>
      <c r="F9198">
        <v>2</v>
      </c>
      <c r="G9198">
        <v>0</v>
      </c>
      <c r="H9198">
        <v>19.180800000000001</v>
      </c>
      <c r="I9198" t="s">
        <v>44</v>
      </c>
      <c r="J9198" t="s">
        <v>85</v>
      </c>
      <c r="K9198" t="s">
        <v>6805</v>
      </c>
      <c r="L9198" t="s">
        <v>47</v>
      </c>
      <c r="M9198" t="s">
        <v>48</v>
      </c>
      <c r="N9198" t="s">
        <v>561</v>
      </c>
      <c r="O9198">
        <f t="shared" si="143"/>
        <v>2014</v>
      </c>
    </row>
    <row r="9199" spans="1:15" x14ac:dyDescent="0.3">
      <c r="A9199" t="s">
        <v>9663</v>
      </c>
      <c r="B9199" s="7">
        <v>41769</v>
      </c>
      <c r="C9199" t="s">
        <v>3057</v>
      </c>
      <c r="D9199" t="s">
        <v>3934</v>
      </c>
      <c r="E9199">
        <v>1432</v>
      </c>
      <c r="F9199">
        <v>5</v>
      </c>
      <c r="G9199">
        <v>0.2</v>
      </c>
      <c r="H9199">
        <v>125.3</v>
      </c>
      <c r="I9199" t="s">
        <v>69</v>
      </c>
      <c r="J9199" t="s">
        <v>70</v>
      </c>
      <c r="K9199" t="s">
        <v>3935</v>
      </c>
      <c r="L9199" t="s">
        <v>47</v>
      </c>
      <c r="M9199" t="s">
        <v>48</v>
      </c>
      <c r="N9199" t="s">
        <v>561</v>
      </c>
      <c r="O9199">
        <f t="shared" si="143"/>
        <v>2014</v>
      </c>
    </row>
    <row r="9200" spans="1:15" x14ac:dyDescent="0.3">
      <c r="A9200" t="s">
        <v>9663</v>
      </c>
      <c r="B9200" s="7">
        <v>41769</v>
      </c>
      <c r="C9200" t="s">
        <v>3057</v>
      </c>
      <c r="D9200" t="s">
        <v>7303</v>
      </c>
      <c r="E9200">
        <v>41.04</v>
      </c>
      <c r="F9200">
        <v>6</v>
      </c>
      <c r="G9200">
        <v>0</v>
      </c>
      <c r="H9200">
        <v>11.0808</v>
      </c>
      <c r="I9200" t="s">
        <v>44</v>
      </c>
      <c r="J9200" t="s">
        <v>515</v>
      </c>
      <c r="K9200" t="s">
        <v>7304</v>
      </c>
      <c r="L9200" t="s">
        <v>47</v>
      </c>
      <c r="M9200" t="s">
        <v>48</v>
      </c>
      <c r="N9200" t="s">
        <v>561</v>
      </c>
      <c r="O9200">
        <f t="shared" si="143"/>
        <v>2014</v>
      </c>
    </row>
    <row r="9201" spans="1:15" x14ac:dyDescent="0.3">
      <c r="A9201" t="s">
        <v>9663</v>
      </c>
      <c r="B9201" s="7">
        <v>41769</v>
      </c>
      <c r="C9201" t="s">
        <v>3057</v>
      </c>
      <c r="D9201" t="s">
        <v>5556</v>
      </c>
      <c r="E9201">
        <v>256.78399999999999</v>
      </c>
      <c r="F9201">
        <v>1</v>
      </c>
      <c r="G9201">
        <v>0.2</v>
      </c>
      <c r="H9201">
        <v>32.097999999999999</v>
      </c>
      <c r="I9201" t="s">
        <v>32</v>
      </c>
      <c r="J9201" t="s">
        <v>39</v>
      </c>
      <c r="K9201" t="s">
        <v>5557</v>
      </c>
      <c r="L9201" t="s">
        <v>47</v>
      </c>
      <c r="M9201" t="s">
        <v>48</v>
      </c>
      <c r="N9201" t="s">
        <v>561</v>
      </c>
      <c r="O9201">
        <f t="shared" si="143"/>
        <v>2014</v>
      </c>
    </row>
    <row r="9202" spans="1:15" x14ac:dyDescent="0.3">
      <c r="A9202" t="s">
        <v>9664</v>
      </c>
      <c r="B9202" s="7">
        <v>42660</v>
      </c>
      <c r="C9202" t="s">
        <v>6950</v>
      </c>
      <c r="D9202" t="s">
        <v>1478</v>
      </c>
      <c r="E9202">
        <v>120.98</v>
      </c>
      <c r="F9202">
        <v>1</v>
      </c>
      <c r="G9202">
        <v>0</v>
      </c>
      <c r="H9202">
        <v>12.098000000000001</v>
      </c>
      <c r="I9202" t="s">
        <v>32</v>
      </c>
      <c r="J9202" t="s">
        <v>33</v>
      </c>
      <c r="K9202" t="s">
        <v>1479</v>
      </c>
      <c r="L9202" t="s">
        <v>137</v>
      </c>
      <c r="M9202" t="s">
        <v>698</v>
      </c>
      <c r="N9202" t="s">
        <v>4358</v>
      </c>
      <c r="O9202">
        <f t="shared" si="143"/>
        <v>2016</v>
      </c>
    </row>
    <row r="9203" spans="1:15" x14ac:dyDescent="0.3">
      <c r="A9203" t="s">
        <v>9664</v>
      </c>
      <c r="B9203" s="7">
        <v>42660</v>
      </c>
      <c r="C9203" t="s">
        <v>6950</v>
      </c>
      <c r="D9203" t="s">
        <v>1335</v>
      </c>
      <c r="E9203">
        <v>315.98</v>
      </c>
      <c r="F9203">
        <v>1</v>
      </c>
      <c r="G9203">
        <v>0</v>
      </c>
      <c r="H9203">
        <v>148.51060000000001</v>
      </c>
      <c r="I9203" t="s">
        <v>44</v>
      </c>
      <c r="J9203" t="s">
        <v>73</v>
      </c>
      <c r="K9203" t="s">
        <v>1336</v>
      </c>
      <c r="L9203" t="s">
        <v>137</v>
      </c>
      <c r="M9203" t="s">
        <v>698</v>
      </c>
      <c r="N9203" t="s">
        <v>4358</v>
      </c>
      <c r="O9203">
        <f t="shared" si="143"/>
        <v>2016</v>
      </c>
    </row>
    <row r="9204" spans="1:15" x14ac:dyDescent="0.3">
      <c r="A9204" t="s">
        <v>9665</v>
      </c>
      <c r="B9204" s="7">
        <v>42673</v>
      </c>
      <c r="C9204" t="s">
        <v>4209</v>
      </c>
      <c r="D9204" t="s">
        <v>4352</v>
      </c>
      <c r="E9204">
        <v>28.751999999999999</v>
      </c>
      <c r="F9204">
        <v>3</v>
      </c>
      <c r="G9204">
        <v>0.2</v>
      </c>
      <c r="H9204">
        <v>10.0632</v>
      </c>
      <c r="I9204" t="s">
        <v>44</v>
      </c>
      <c r="J9204" t="s">
        <v>73</v>
      </c>
      <c r="K9204" t="s">
        <v>4353</v>
      </c>
      <c r="L9204" t="s">
        <v>137</v>
      </c>
      <c r="M9204" t="s">
        <v>243</v>
      </c>
      <c r="N9204" t="s">
        <v>244</v>
      </c>
      <c r="O9204">
        <f t="shared" si="143"/>
        <v>2016</v>
      </c>
    </row>
    <row r="9205" spans="1:15" x14ac:dyDescent="0.3">
      <c r="A9205" t="s">
        <v>9665</v>
      </c>
      <c r="B9205" s="7">
        <v>42673</v>
      </c>
      <c r="C9205" t="s">
        <v>4209</v>
      </c>
      <c r="D9205" t="s">
        <v>4423</v>
      </c>
      <c r="E9205">
        <v>114.95</v>
      </c>
      <c r="F9205">
        <v>5</v>
      </c>
      <c r="G9205">
        <v>0</v>
      </c>
      <c r="H9205">
        <v>32.186</v>
      </c>
      <c r="I9205" t="s">
        <v>44</v>
      </c>
      <c r="J9205" t="s">
        <v>66</v>
      </c>
      <c r="K9205" t="s">
        <v>4424</v>
      </c>
      <c r="L9205" t="s">
        <v>137</v>
      </c>
      <c r="M9205" t="s">
        <v>243</v>
      </c>
      <c r="N9205" t="s">
        <v>244</v>
      </c>
      <c r="O9205">
        <f t="shared" si="143"/>
        <v>2016</v>
      </c>
    </row>
    <row r="9206" spans="1:15" x14ac:dyDescent="0.3">
      <c r="A9206" t="s">
        <v>9666</v>
      </c>
      <c r="B9206" s="7">
        <v>42705</v>
      </c>
      <c r="C9206" t="s">
        <v>701</v>
      </c>
      <c r="D9206" t="s">
        <v>508</v>
      </c>
      <c r="E9206">
        <v>23.04</v>
      </c>
      <c r="F9206">
        <v>8</v>
      </c>
      <c r="G9206">
        <v>0</v>
      </c>
      <c r="H9206">
        <v>6.9119999999999999</v>
      </c>
      <c r="I9206" t="s">
        <v>44</v>
      </c>
      <c r="J9206" t="s">
        <v>66</v>
      </c>
      <c r="K9206" t="s">
        <v>509</v>
      </c>
      <c r="L9206" t="s">
        <v>47</v>
      </c>
      <c r="M9206" t="s">
        <v>48</v>
      </c>
      <c r="N9206" t="s">
        <v>49</v>
      </c>
      <c r="O9206">
        <f t="shared" si="143"/>
        <v>2016</v>
      </c>
    </row>
    <row r="9207" spans="1:15" x14ac:dyDescent="0.3">
      <c r="A9207" t="s">
        <v>9667</v>
      </c>
      <c r="B9207" s="7">
        <v>42481</v>
      </c>
      <c r="C9207" t="s">
        <v>4019</v>
      </c>
      <c r="D9207" t="s">
        <v>3158</v>
      </c>
      <c r="E9207">
        <v>15.48</v>
      </c>
      <c r="F9207">
        <v>3</v>
      </c>
      <c r="G9207">
        <v>0</v>
      </c>
      <c r="H9207">
        <v>4.4892000000000003</v>
      </c>
      <c r="I9207" t="s">
        <v>44</v>
      </c>
      <c r="J9207" t="s">
        <v>66</v>
      </c>
      <c r="K9207" t="s">
        <v>3159</v>
      </c>
      <c r="L9207" t="s">
        <v>137</v>
      </c>
      <c r="M9207" t="s">
        <v>663</v>
      </c>
      <c r="N9207" t="s">
        <v>7656</v>
      </c>
      <c r="O9207">
        <f t="shared" si="143"/>
        <v>2016</v>
      </c>
    </row>
    <row r="9208" spans="1:15" x14ac:dyDescent="0.3">
      <c r="A9208" t="s">
        <v>9667</v>
      </c>
      <c r="B9208" s="7">
        <v>42481</v>
      </c>
      <c r="C9208" t="s">
        <v>4019</v>
      </c>
      <c r="D9208" t="s">
        <v>7233</v>
      </c>
      <c r="E9208">
        <v>51.84</v>
      </c>
      <c r="F9208">
        <v>8</v>
      </c>
      <c r="G9208">
        <v>0</v>
      </c>
      <c r="H9208">
        <v>24.883199999999999</v>
      </c>
      <c r="I9208" t="s">
        <v>44</v>
      </c>
      <c r="J9208" t="s">
        <v>85</v>
      </c>
      <c r="K9208" t="s">
        <v>7234</v>
      </c>
      <c r="L9208" t="s">
        <v>137</v>
      </c>
      <c r="M9208" t="s">
        <v>663</v>
      </c>
      <c r="N9208" t="s">
        <v>7656</v>
      </c>
      <c r="O9208">
        <f t="shared" si="143"/>
        <v>2016</v>
      </c>
    </row>
    <row r="9209" spans="1:15" x14ac:dyDescent="0.3">
      <c r="A9209" t="s">
        <v>9668</v>
      </c>
      <c r="B9209" s="7">
        <v>42950</v>
      </c>
      <c r="C9209" t="s">
        <v>3371</v>
      </c>
      <c r="D9209" t="s">
        <v>4912</v>
      </c>
      <c r="E9209">
        <v>39.816000000000003</v>
      </c>
      <c r="F9209">
        <v>3</v>
      </c>
      <c r="G9209">
        <v>0.2</v>
      </c>
      <c r="H9209">
        <v>7.4654999999999996</v>
      </c>
      <c r="I9209" t="s">
        <v>69</v>
      </c>
      <c r="J9209" t="s">
        <v>148</v>
      </c>
      <c r="K9209" t="s">
        <v>4913</v>
      </c>
      <c r="L9209" t="s">
        <v>99</v>
      </c>
      <c r="M9209" t="s">
        <v>193</v>
      </c>
      <c r="N9209" t="s">
        <v>481</v>
      </c>
      <c r="O9209">
        <f t="shared" si="143"/>
        <v>2017</v>
      </c>
    </row>
    <row r="9210" spans="1:15" x14ac:dyDescent="0.3">
      <c r="A9210" t="s">
        <v>9669</v>
      </c>
      <c r="B9210" s="7">
        <v>42950</v>
      </c>
      <c r="C9210" t="s">
        <v>4218</v>
      </c>
      <c r="D9210" t="s">
        <v>4370</v>
      </c>
      <c r="E9210">
        <v>16.059999999999999</v>
      </c>
      <c r="F9210">
        <v>1</v>
      </c>
      <c r="G9210">
        <v>0</v>
      </c>
      <c r="H9210">
        <v>4.1756000000000002</v>
      </c>
      <c r="I9210" t="s">
        <v>44</v>
      </c>
      <c r="J9210" t="s">
        <v>58</v>
      </c>
      <c r="K9210" t="s">
        <v>4371</v>
      </c>
      <c r="L9210" t="s">
        <v>47</v>
      </c>
      <c r="M9210" t="s">
        <v>93</v>
      </c>
      <c r="N9210" t="s">
        <v>94</v>
      </c>
      <c r="O9210">
        <f t="shared" si="143"/>
        <v>2017</v>
      </c>
    </row>
    <row r="9211" spans="1:15" x14ac:dyDescent="0.3">
      <c r="A9211" t="s">
        <v>9670</v>
      </c>
      <c r="B9211" s="7">
        <v>43080</v>
      </c>
      <c r="C9211" t="s">
        <v>9671</v>
      </c>
      <c r="D9211" t="s">
        <v>3666</v>
      </c>
      <c r="E9211">
        <v>7.28</v>
      </c>
      <c r="F9211">
        <v>1</v>
      </c>
      <c r="G9211">
        <v>0</v>
      </c>
      <c r="H9211">
        <v>3.4944000000000002</v>
      </c>
      <c r="I9211" t="s">
        <v>44</v>
      </c>
      <c r="J9211" t="s">
        <v>159</v>
      </c>
      <c r="K9211" t="s">
        <v>3667</v>
      </c>
      <c r="L9211" t="s">
        <v>99</v>
      </c>
      <c r="M9211" t="s">
        <v>437</v>
      </c>
      <c r="N9211" t="s">
        <v>1956</v>
      </c>
      <c r="O9211">
        <f t="shared" si="143"/>
        <v>2017</v>
      </c>
    </row>
    <row r="9212" spans="1:15" x14ac:dyDescent="0.3">
      <c r="A9212" t="s">
        <v>9670</v>
      </c>
      <c r="B9212" s="7">
        <v>43080</v>
      </c>
      <c r="C9212" t="s">
        <v>9671</v>
      </c>
      <c r="D9212" t="s">
        <v>2582</v>
      </c>
      <c r="E9212">
        <v>5.4</v>
      </c>
      <c r="F9212">
        <v>3</v>
      </c>
      <c r="G9212">
        <v>0</v>
      </c>
      <c r="H9212">
        <v>2.5920000000000001</v>
      </c>
      <c r="I9212" t="s">
        <v>44</v>
      </c>
      <c r="J9212" t="s">
        <v>73</v>
      </c>
      <c r="K9212" t="s">
        <v>2583</v>
      </c>
      <c r="L9212" t="s">
        <v>99</v>
      </c>
      <c r="M9212" t="s">
        <v>437</v>
      </c>
      <c r="N9212" t="s">
        <v>1956</v>
      </c>
      <c r="O9212">
        <f t="shared" si="143"/>
        <v>2017</v>
      </c>
    </row>
    <row r="9213" spans="1:15" x14ac:dyDescent="0.3">
      <c r="A9213" t="s">
        <v>9672</v>
      </c>
      <c r="B9213" s="7">
        <v>42077</v>
      </c>
      <c r="C9213" t="s">
        <v>3559</v>
      </c>
      <c r="D9213" t="s">
        <v>968</v>
      </c>
      <c r="E9213">
        <v>19.440000000000001</v>
      </c>
      <c r="F9213">
        <v>3</v>
      </c>
      <c r="G9213">
        <v>0</v>
      </c>
      <c r="H9213">
        <v>9.3312000000000008</v>
      </c>
      <c r="I9213" t="s">
        <v>44</v>
      </c>
      <c r="J9213" t="s">
        <v>85</v>
      </c>
      <c r="K9213" t="s">
        <v>969</v>
      </c>
      <c r="L9213" t="s">
        <v>47</v>
      </c>
      <c r="M9213" t="s">
        <v>48</v>
      </c>
      <c r="N9213" t="s">
        <v>505</v>
      </c>
      <c r="O9213">
        <f t="shared" si="143"/>
        <v>2015</v>
      </c>
    </row>
    <row r="9214" spans="1:15" x14ac:dyDescent="0.3">
      <c r="A9214" t="s">
        <v>9673</v>
      </c>
      <c r="B9214" s="7">
        <v>41981</v>
      </c>
      <c r="C9214" t="s">
        <v>1843</v>
      </c>
      <c r="D9214" t="s">
        <v>270</v>
      </c>
      <c r="E9214">
        <v>39.880000000000003</v>
      </c>
      <c r="F9214">
        <v>2</v>
      </c>
      <c r="G9214">
        <v>0</v>
      </c>
      <c r="H9214">
        <v>11.166399999999999</v>
      </c>
      <c r="I9214" t="s">
        <v>32</v>
      </c>
      <c r="J9214" t="s">
        <v>63</v>
      </c>
      <c r="K9214" t="s">
        <v>271</v>
      </c>
      <c r="L9214" t="s">
        <v>47</v>
      </c>
      <c r="M9214" t="s">
        <v>48</v>
      </c>
      <c r="N9214" t="s">
        <v>120</v>
      </c>
      <c r="O9214">
        <f t="shared" si="143"/>
        <v>2014</v>
      </c>
    </row>
    <row r="9215" spans="1:15" x14ac:dyDescent="0.3">
      <c r="A9215" t="s">
        <v>9673</v>
      </c>
      <c r="B9215" s="7">
        <v>41981</v>
      </c>
      <c r="C9215" t="s">
        <v>1843</v>
      </c>
      <c r="D9215" t="s">
        <v>3835</v>
      </c>
      <c r="E9215">
        <v>79.44</v>
      </c>
      <c r="F9215">
        <v>3</v>
      </c>
      <c r="G9215">
        <v>0</v>
      </c>
      <c r="H9215">
        <v>28.598400000000002</v>
      </c>
      <c r="I9215" t="s">
        <v>32</v>
      </c>
      <c r="J9215" t="s">
        <v>63</v>
      </c>
      <c r="K9215" t="s">
        <v>3836</v>
      </c>
      <c r="L9215" t="s">
        <v>47</v>
      </c>
      <c r="M9215" t="s">
        <v>48</v>
      </c>
      <c r="N9215" t="s">
        <v>120</v>
      </c>
      <c r="O9215">
        <f t="shared" si="143"/>
        <v>2014</v>
      </c>
    </row>
    <row r="9216" spans="1:15" x14ac:dyDescent="0.3">
      <c r="A9216" t="s">
        <v>9674</v>
      </c>
      <c r="B9216" s="7">
        <v>43008</v>
      </c>
      <c r="C9216" t="s">
        <v>4068</v>
      </c>
      <c r="D9216" t="s">
        <v>9675</v>
      </c>
      <c r="E9216">
        <v>20.664000000000001</v>
      </c>
      <c r="F9216">
        <v>7</v>
      </c>
      <c r="G9216">
        <v>0.2</v>
      </c>
      <c r="H9216">
        <v>6.9741</v>
      </c>
      <c r="I9216" t="s">
        <v>44</v>
      </c>
      <c r="J9216" t="s">
        <v>45</v>
      </c>
      <c r="K9216" t="s">
        <v>9676</v>
      </c>
      <c r="L9216" t="s">
        <v>137</v>
      </c>
      <c r="M9216" t="s">
        <v>138</v>
      </c>
      <c r="N9216" t="s">
        <v>139</v>
      </c>
      <c r="O9216">
        <f t="shared" si="143"/>
        <v>2017</v>
      </c>
    </row>
    <row r="9217" spans="1:15" x14ac:dyDescent="0.3">
      <c r="A9217" t="s">
        <v>9677</v>
      </c>
      <c r="B9217" s="7">
        <v>42695</v>
      </c>
      <c r="C9217" t="s">
        <v>1911</v>
      </c>
      <c r="D9217" t="s">
        <v>1703</v>
      </c>
      <c r="E9217">
        <v>32.4</v>
      </c>
      <c r="F9217">
        <v>5</v>
      </c>
      <c r="G9217">
        <v>0</v>
      </c>
      <c r="H9217">
        <v>15.552</v>
      </c>
      <c r="I9217" t="s">
        <v>44</v>
      </c>
      <c r="J9217" t="s">
        <v>85</v>
      </c>
      <c r="K9217" t="s">
        <v>1704</v>
      </c>
      <c r="L9217" t="s">
        <v>47</v>
      </c>
      <c r="M9217" t="s">
        <v>48</v>
      </c>
      <c r="N9217" t="s">
        <v>49</v>
      </c>
      <c r="O9217">
        <f t="shared" si="143"/>
        <v>2016</v>
      </c>
    </row>
    <row r="9218" spans="1:15" x14ac:dyDescent="0.3">
      <c r="A9218" t="s">
        <v>9678</v>
      </c>
      <c r="B9218" s="7">
        <v>43063</v>
      </c>
      <c r="C9218" t="s">
        <v>5614</v>
      </c>
      <c r="D9218" t="s">
        <v>97</v>
      </c>
      <c r="E9218">
        <v>13.762</v>
      </c>
      <c r="F9218">
        <v>1</v>
      </c>
      <c r="G9218">
        <v>0.8</v>
      </c>
      <c r="H9218">
        <v>-24.771599999999999</v>
      </c>
      <c r="I9218" t="s">
        <v>44</v>
      </c>
      <c r="J9218" t="s">
        <v>76</v>
      </c>
      <c r="K9218" t="s">
        <v>98</v>
      </c>
      <c r="L9218" t="s">
        <v>99</v>
      </c>
      <c r="M9218" t="s">
        <v>100</v>
      </c>
      <c r="N9218" t="s">
        <v>6164</v>
      </c>
      <c r="O9218">
        <f t="shared" ref="O9218:O9281" si="144">YEAR(B9218)</f>
        <v>2017</v>
      </c>
    </row>
    <row r="9219" spans="1:15" x14ac:dyDescent="0.3">
      <c r="A9219" t="s">
        <v>9679</v>
      </c>
      <c r="B9219" s="7">
        <v>43053</v>
      </c>
      <c r="C9219" t="s">
        <v>4562</v>
      </c>
      <c r="D9219" t="s">
        <v>2265</v>
      </c>
      <c r="E9219">
        <v>15.28</v>
      </c>
      <c r="F9219">
        <v>2</v>
      </c>
      <c r="G9219">
        <v>0</v>
      </c>
      <c r="H9219">
        <v>7.4871999999999996</v>
      </c>
      <c r="I9219" t="s">
        <v>44</v>
      </c>
      <c r="J9219" t="s">
        <v>159</v>
      </c>
      <c r="K9219" t="s">
        <v>2266</v>
      </c>
      <c r="L9219" t="s">
        <v>99</v>
      </c>
      <c r="M9219" t="s">
        <v>208</v>
      </c>
      <c r="N9219" t="s">
        <v>369</v>
      </c>
      <c r="O9219">
        <f t="shared" si="144"/>
        <v>2017</v>
      </c>
    </row>
    <row r="9220" spans="1:15" x14ac:dyDescent="0.3">
      <c r="A9220" t="s">
        <v>9680</v>
      </c>
      <c r="B9220" s="7">
        <v>42232</v>
      </c>
      <c r="C9220" t="s">
        <v>3929</v>
      </c>
      <c r="D9220" t="s">
        <v>2954</v>
      </c>
      <c r="E9220">
        <v>44.688000000000002</v>
      </c>
      <c r="F9220">
        <v>7</v>
      </c>
      <c r="G9220">
        <v>0.2</v>
      </c>
      <c r="H9220">
        <v>3.3515999999999999</v>
      </c>
      <c r="I9220" t="s">
        <v>44</v>
      </c>
      <c r="J9220" t="s">
        <v>58</v>
      </c>
      <c r="K9220" t="s">
        <v>2955</v>
      </c>
      <c r="L9220" t="s">
        <v>137</v>
      </c>
      <c r="M9220" t="s">
        <v>138</v>
      </c>
      <c r="N9220" t="s">
        <v>139</v>
      </c>
      <c r="O9220">
        <f t="shared" si="144"/>
        <v>2015</v>
      </c>
    </row>
    <row r="9221" spans="1:15" x14ac:dyDescent="0.3">
      <c r="A9221" t="s">
        <v>9680</v>
      </c>
      <c r="B9221" s="7">
        <v>42232</v>
      </c>
      <c r="C9221" t="s">
        <v>3929</v>
      </c>
      <c r="D9221" t="s">
        <v>4828</v>
      </c>
      <c r="E9221">
        <v>301.47000000000003</v>
      </c>
      <c r="F9221">
        <v>3</v>
      </c>
      <c r="G9221">
        <v>0.5</v>
      </c>
      <c r="H9221">
        <v>-204.99959999999999</v>
      </c>
      <c r="I9221" t="s">
        <v>32</v>
      </c>
      <c r="J9221" t="s">
        <v>33</v>
      </c>
      <c r="K9221" t="s">
        <v>4829</v>
      </c>
      <c r="L9221" t="s">
        <v>137</v>
      </c>
      <c r="M9221" t="s">
        <v>138</v>
      </c>
      <c r="N9221" t="s">
        <v>139</v>
      </c>
      <c r="O9221">
        <f t="shared" si="144"/>
        <v>2015</v>
      </c>
    </row>
    <row r="9222" spans="1:15" x14ac:dyDescent="0.3">
      <c r="A9222" t="s">
        <v>9681</v>
      </c>
      <c r="B9222" s="7">
        <v>43021</v>
      </c>
      <c r="C9222" t="s">
        <v>5314</v>
      </c>
      <c r="D9222" t="s">
        <v>4404</v>
      </c>
      <c r="E9222">
        <v>11.07</v>
      </c>
      <c r="F9222">
        <v>3</v>
      </c>
      <c r="G9222">
        <v>0</v>
      </c>
      <c r="H9222">
        <v>5.2028999999999996</v>
      </c>
      <c r="I9222" t="s">
        <v>44</v>
      </c>
      <c r="J9222" t="s">
        <v>45</v>
      </c>
      <c r="K9222" t="s">
        <v>4405</v>
      </c>
      <c r="L9222" t="s">
        <v>35</v>
      </c>
      <c r="M9222" t="s">
        <v>653</v>
      </c>
      <c r="N9222" t="s">
        <v>3758</v>
      </c>
      <c r="O9222">
        <f t="shared" si="144"/>
        <v>2017</v>
      </c>
    </row>
    <row r="9223" spans="1:15" x14ac:dyDescent="0.3">
      <c r="A9223" t="s">
        <v>9681</v>
      </c>
      <c r="B9223" s="7">
        <v>43021</v>
      </c>
      <c r="C9223" t="s">
        <v>5314</v>
      </c>
      <c r="D9223" t="s">
        <v>798</v>
      </c>
      <c r="E9223">
        <v>1504.52</v>
      </c>
      <c r="F9223">
        <v>4</v>
      </c>
      <c r="G9223">
        <v>0</v>
      </c>
      <c r="H9223">
        <v>346.03960000000001</v>
      </c>
      <c r="I9223" t="s">
        <v>32</v>
      </c>
      <c r="J9223" t="s">
        <v>53</v>
      </c>
      <c r="K9223" t="s">
        <v>799</v>
      </c>
      <c r="L9223" t="s">
        <v>35</v>
      </c>
      <c r="M9223" t="s">
        <v>653</v>
      </c>
      <c r="N9223" t="s">
        <v>3758</v>
      </c>
      <c r="O9223">
        <f t="shared" si="144"/>
        <v>2017</v>
      </c>
    </row>
    <row r="9224" spans="1:15" x14ac:dyDescent="0.3">
      <c r="A9224" t="s">
        <v>9681</v>
      </c>
      <c r="B9224" s="7">
        <v>43021</v>
      </c>
      <c r="C9224" t="s">
        <v>5314</v>
      </c>
      <c r="D9224" t="s">
        <v>3918</v>
      </c>
      <c r="E9224">
        <v>25.92</v>
      </c>
      <c r="F9224">
        <v>4</v>
      </c>
      <c r="G9224">
        <v>0</v>
      </c>
      <c r="H9224">
        <v>12.441599999999999</v>
      </c>
      <c r="I9224" t="s">
        <v>44</v>
      </c>
      <c r="J9224" t="s">
        <v>85</v>
      </c>
      <c r="K9224" t="s">
        <v>3919</v>
      </c>
      <c r="L9224" t="s">
        <v>35</v>
      </c>
      <c r="M9224" t="s">
        <v>653</v>
      </c>
      <c r="N9224" t="s">
        <v>3758</v>
      </c>
      <c r="O9224">
        <f t="shared" si="144"/>
        <v>2017</v>
      </c>
    </row>
    <row r="9225" spans="1:15" x14ac:dyDescent="0.3">
      <c r="A9225" t="s">
        <v>9682</v>
      </c>
      <c r="B9225" s="7">
        <v>43043</v>
      </c>
      <c r="C9225" t="s">
        <v>666</v>
      </c>
      <c r="D9225" t="s">
        <v>5028</v>
      </c>
      <c r="E9225">
        <v>7.5359999999999996</v>
      </c>
      <c r="F9225">
        <v>6</v>
      </c>
      <c r="G9225">
        <v>0.8</v>
      </c>
      <c r="H9225">
        <v>-13.188000000000001</v>
      </c>
      <c r="I9225" t="s">
        <v>44</v>
      </c>
      <c r="J9225" t="s">
        <v>73</v>
      </c>
      <c r="K9225" t="s">
        <v>5029</v>
      </c>
      <c r="L9225" t="s">
        <v>99</v>
      </c>
      <c r="M9225" t="s">
        <v>100</v>
      </c>
      <c r="N9225" t="s">
        <v>9683</v>
      </c>
      <c r="O9225">
        <f t="shared" si="144"/>
        <v>2017</v>
      </c>
    </row>
    <row r="9226" spans="1:15" x14ac:dyDescent="0.3">
      <c r="A9226" t="s">
        <v>9682</v>
      </c>
      <c r="B9226" s="7">
        <v>43043</v>
      </c>
      <c r="C9226" t="s">
        <v>666</v>
      </c>
      <c r="D9226" t="s">
        <v>2244</v>
      </c>
      <c r="E9226">
        <v>1.4079999999999999</v>
      </c>
      <c r="F9226">
        <v>2</v>
      </c>
      <c r="G9226">
        <v>0.8</v>
      </c>
      <c r="H9226">
        <v>-2.3231999999999999</v>
      </c>
      <c r="I9226" t="s">
        <v>44</v>
      </c>
      <c r="J9226" t="s">
        <v>73</v>
      </c>
      <c r="K9226" t="s">
        <v>2245</v>
      </c>
      <c r="L9226" t="s">
        <v>99</v>
      </c>
      <c r="M9226" t="s">
        <v>100</v>
      </c>
      <c r="N9226" t="s">
        <v>9683</v>
      </c>
      <c r="O9226">
        <f t="shared" si="144"/>
        <v>2017</v>
      </c>
    </row>
    <row r="9227" spans="1:15" x14ac:dyDescent="0.3">
      <c r="A9227" t="s">
        <v>9682</v>
      </c>
      <c r="B9227" s="7">
        <v>43043</v>
      </c>
      <c r="C9227" t="s">
        <v>666</v>
      </c>
      <c r="D9227" t="s">
        <v>5672</v>
      </c>
      <c r="E9227">
        <v>4.1440000000000001</v>
      </c>
      <c r="F9227">
        <v>4</v>
      </c>
      <c r="G9227">
        <v>0.8</v>
      </c>
      <c r="H9227">
        <v>-6.4231999999999996</v>
      </c>
      <c r="I9227" t="s">
        <v>44</v>
      </c>
      <c r="J9227" t="s">
        <v>73</v>
      </c>
      <c r="K9227" t="s">
        <v>5673</v>
      </c>
      <c r="L9227" t="s">
        <v>99</v>
      </c>
      <c r="M9227" t="s">
        <v>100</v>
      </c>
      <c r="N9227" t="s">
        <v>9683</v>
      </c>
      <c r="O9227">
        <f t="shared" si="144"/>
        <v>2017</v>
      </c>
    </row>
    <row r="9228" spans="1:15" x14ac:dyDescent="0.3">
      <c r="A9228" t="s">
        <v>9682</v>
      </c>
      <c r="B9228" s="7">
        <v>43043</v>
      </c>
      <c r="C9228" t="s">
        <v>666</v>
      </c>
      <c r="D9228" t="s">
        <v>782</v>
      </c>
      <c r="E9228">
        <v>52.752000000000002</v>
      </c>
      <c r="F9228">
        <v>3</v>
      </c>
      <c r="G9228">
        <v>0.2</v>
      </c>
      <c r="H9228">
        <v>-12.528600000000001</v>
      </c>
      <c r="I9228" t="s">
        <v>44</v>
      </c>
      <c r="J9228" t="s">
        <v>58</v>
      </c>
      <c r="K9228" t="s">
        <v>783</v>
      </c>
      <c r="L9228" t="s">
        <v>99</v>
      </c>
      <c r="M9228" t="s">
        <v>100</v>
      </c>
      <c r="N9228" t="s">
        <v>9683</v>
      </c>
      <c r="O9228">
        <f t="shared" si="144"/>
        <v>2017</v>
      </c>
    </row>
    <row r="9229" spans="1:15" x14ac:dyDescent="0.3">
      <c r="A9229" t="s">
        <v>9684</v>
      </c>
      <c r="B9229" s="7">
        <v>42813</v>
      </c>
      <c r="C9229" t="s">
        <v>3225</v>
      </c>
      <c r="D9229" t="s">
        <v>4752</v>
      </c>
      <c r="E9229">
        <v>381.36</v>
      </c>
      <c r="F9229">
        <v>7</v>
      </c>
      <c r="G9229">
        <v>0</v>
      </c>
      <c r="H9229">
        <v>106.7808</v>
      </c>
      <c r="I9229" t="s">
        <v>44</v>
      </c>
      <c r="J9229" t="s">
        <v>76</v>
      </c>
      <c r="K9229" t="s">
        <v>4753</v>
      </c>
      <c r="L9229" t="s">
        <v>47</v>
      </c>
      <c r="M9229" t="s">
        <v>48</v>
      </c>
      <c r="N9229" t="s">
        <v>49</v>
      </c>
      <c r="O9229">
        <f t="shared" si="144"/>
        <v>2017</v>
      </c>
    </row>
    <row r="9230" spans="1:15" x14ac:dyDescent="0.3">
      <c r="A9230" t="s">
        <v>9685</v>
      </c>
      <c r="B9230" s="7">
        <v>41946</v>
      </c>
      <c r="C9230" t="s">
        <v>3180</v>
      </c>
      <c r="D9230" t="s">
        <v>260</v>
      </c>
      <c r="E9230">
        <v>6.72</v>
      </c>
      <c r="F9230">
        <v>4</v>
      </c>
      <c r="G9230">
        <v>0</v>
      </c>
      <c r="H9230">
        <v>3.36</v>
      </c>
      <c r="I9230" t="s">
        <v>44</v>
      </c>
      <c r="J9230" t="s">
        <v>66</v>
      </c>
      <c r="K9230" t="s">
        <v>261</v>
      </c>
      <c r="L9230" t="s">
        <v>47</v>
      </c>
      <c r="M9230" t="s">
        <v>48</v>
      </c>
      <c r="N9230" t="s">
        <v>49</v>
      </c>
      <c r="O9230">
        <f t="shared" si="144"/>
        <v>2014</v>
      </c>
    </row>
    <row r="9231" spans="1:15" x14ac:dyDescent="0.3">
      <c r="A9231" t="s">
        <v>9686</v>
      </c>
      <c r="B9231" s="7">
        <v>42939</v>
      </c>
      <c r="C9231" t="s">
        <v>151</v>
      </c>
      <c r="D9231" t="s">
        <v>2944</v>
      </c>
      <c r="E9231">
        <v>15.192</v>
      </c>
      <c r="F9231">
        <v>3</v>
      </c>
      <c r="G9231">
        <v>0.2</v>
      </c>
      <c r="H9231">
        <v>5.5071000000000003</v>
      </c>
      <c r="I9231" t="s">
        <v>44</v>
      </c>
      <c r="J9231" t="s">
        <v>73</v>
      </c>
      <c r="K9231" t="s">
        <v>2945</v>
      </c>
      <c r="L9231" t="s">
        <v>47</v>
      </c>
      <c r="M9231" t="s">
        <v>48</v>
      </c>
      <c r="N9231" t="s">
        <v>49</v>
      </c>
      <c r="O9231">
        <f t="shared" si="144"/>
        <v>2017</v>
      </c>
    </row>
    <row r="9232" spans="1:15" x14ac:dyDescent="0.3">
      <c r="A9232" t="s">
        <v>9686</v>
      </c>
      <c r="B9232" s="7">
        <v>42939</v>
      </c>
      <c r="C9232" t="s">
        <v>151</v>
      </c>
      <c r="D9232" t="s">
        <v>3772</v>
      </c>
      <c r="E9232">
        <v>58.32</v>
      </c>
      <c r="F9232">
        <v>9</v>
      </c>
      <c r="G9232">
        <v>0</v>
      </c>
      <c r="H9232">
        <v>27.993600000000001</v>
      </c>
      <c r="I9232" t="s">
        <v>44</v>
      </c>
      <c r="J9232" t="s">
        <v>85</v>
      </c>
      <c r="K9232" t="s">
        <v>3773</v>
      </c>
      <c r="L9232" t="s">
        <v>47</v>
      </c>
      <c r="M9232" t="s">
        <v>48</v>
      </c>
      <c r="N9232" t="s">
        <v>49</v>
      </c>
      <c r="O9232">
        <f t="shared" si="144"/>
        <v>2017</v>
      </c>
    </row>
    <row r="9233" spans="1:15" x14ac:dyDescent="0.3">
      <c r="A9233" t="s">
        <v>9687</v>
      </c>
      <c r="B9233" s="7">
        <v>42000</v>
      </c>
      <c r="C9233" t="s">
        <v>1917</v>
      </c>
      <c r="D9233" t="s">
        <v>459</v>
      </c>
      <c r="E9233">
        <v>946.76400000000001</v>
      </c>
      <c r="F9233">
        <v>6</v>
      </c>
      <c r="G9233">
        <v>0.7</v>
      </c>
      <c r="H9233">
        <v>-694.29359999999997</v>
      </c>
      <c r="I9233" t="s">
        <v>44</v>
      </c>
      <c r="J9233" t="s">
        <v>73</v>
      </c>
      <c r="K9233" t="s">
        <v>460</v>
      </c>
      <c r="L9233" t="s">
        <v>47</v>
      </c>
      <c r="M9233" t="s">
        <v>281</v>
      </c>
      <c r="N9233" t="s">
        <v>486</v>
      </c>
      <c r="O9233">
        <f t="shared" si="144"/>
        <v>2014</v>
      </c>
    </row>
    <row r="9234" spans="1:15" x14ac:dyDescent="0.3">
      <c r="A9234" t="s">
        <v>9688</v>
      </c>
      <c r="B9234" s="7">
        <v>42615</v>
      </c>
      <c r="C9234" t="s">
        <v>1755</v>
      </c>
      <c r="D9234" t="s">
        <v>4144</v>
      </c>
      <c r="E9234">
        <v>94.68</v>
      </c>
      <c r="F9234">
        <v>9</v>
      </c>
      <c r="G9234">
        <v>0</v>
      </c>
      <c r="H9234">
        <v>31.244399999999999</v>
      </c>
      <c r="I9234" t="s">
        <v>32</v>
      </c>
      <c r="J9234" t="s">
        <v>63</v>
      </c>
      <c r="K9234" t="s">
        <v>4145</v>
      </c>
      <c r="L9234" t="s">
        <v>47</v>
      </c>
      <c r="M9234" t="s">
        <v>48</v>
      </c>
      <c r="N9234" t="s">
        <v>49</v>
      </c>
      <c r="O9234">
        <f t="shared" si="144"/>
        <v>2016</v>
      </c>
    </row>
    <row r="9235" spans="1:15" x14ac:dyDescent="0.3">
      <c r="A9235" t="s">
        <v>9688</v>
      </c>
      <c r="B9235" s="7">
        <v>42615</v>
      </c>
      <c r="C9235" t="s">
        <v>1755</v>
      </c>
      <c r="D9235" t="s">
        <v>6030</v>
      </c>
      <c r="E9235">
        <v>23.67</v>
      </c>
      <c r="F9235">
        <v>3</v>
      </c>
      <c r="G9235">
        <v>0</v>
      </c>
      <c r="H9235">
        <v>0.94679999999999997</v>
      </c>
      <c r="I9235" t="s">
        <v>44</v>
      </c>
      <c r="J9235" t="s">
        <v>58</v>
      </c>
      <c r="K9235" t="s">
        <v>6031</v>
      </c>
      <c r="L9235" t="s">
        <v>47</v>
      </c>
      <c r="M9235" t="s">
        <v>48</v>
      </c>
      <c r="N9235" t="s">
        <v>49</v>
      </c>
      <c r="O9235">
        <f t="shared" si="144"/>
        <v>2016</v>
      </c>
    </row>
    <row r="9236" spans="1:15" x14ac:dyDescent="0.3">
      <c r="A9236" t="s">
        <v>9688</v>
      </c>
      <c r="B9236" s="7">
        <v>42615</v>
      </c>
      <c r="C9236" t="s">
        <v>1755</v>
      </c>
      <c r="D9236" t="s">
        <v>2185</v>
      </c>
      <c r="E9236">
        <v>1091.1679999999999</v>
      </c>
      <c r="F9236">
        <v>4</v>
      </c>
      <c r="G9236">
        <v>0.2</v>
      </c>
      <c r="H9236">
        <v>68.197999999999993</v>
      </c>
      <c r="I9236" t="s">
        <v>69</v>
      </c>
      <c r="J9236" t="s">
        <v>70</v>
      </c>
      <c r="K9236" t="s">
        <v>2186</v>
      </c>
      <c r="L9236" t="s">
        <v>47</v>
      </c>
      <c r="M9236" t="s">
        <v>48</v>
      </c>
      <c r="N9236" t="s">
        <v>49</v>
      </c>
      <c r="O9236">
        <f t="shared" si="144"/>
        <v>2016</v>
      </c>
    </row>
    <row r="9237" spans="1:15" x14ac:dyDescent="0.3">
      <c r="A9237" t="s">
        <v>9688</v>
      </c>
      <c r="B9237" s="7">
        <v>42615</v>
      </c>
      <c r="C9237" t="s">
        <v>1755</v>
      </c>
      <c r="D9237" t="s">
        <v>3964</v>
      </c>
      <c r="E9237">
        <v>18.690000000000001</v>
      </c>
      <c r="F9237">
        <v>7</v>
      </c>
      <c r="G9237">
        <v>0</v>
      </c>
      <c r="H9237">
        <v>5.2332000000000001</v>
      </c>
      <c r="I9237" t="s">
        <v>44</v>
      </c>
      <c r="J9237" t="s">
        <v>66</v>
      </c>
      <c r="K9237" t="s">
        <v>3965</v>
      </c>
      <c r="L9237" t="s">
        <v>47</v>
      </c>
      <c r="M9237" t="s">
        <v>48</v>
      </c>
      <c r="N9237" t="s">
        <v>49</v>
      </c>
      <c r="O9237">
        <f t="shared" si="144"/>
        <v>2016</v>
      </c>
    </row>
    <row r="9238" spans="1:15" x14ac:dyDescent="0.3">
      <c r="A9238" t="s">
        <v>9688</v>
      </c>
      <c r="B9238" s="7">
        <v>42615</v>
      </c>
      <c r="C9238" t="s">
        <v>1755</v>
      </c>
      <c r="D9238" t="s">
        <v>78</v>
      </c>
      <c r="E9238">
        <v>568.72799999999995</v>
      </c>
      <c r="F9238">
        <v>3</v>
      </c>
      <c r="G9238">
        <v>0.2</v>
      </c>
      <c r="H9238">
        <v>28.436399999999999</v>
      </c>
      <c r="I9238" t="s">
        <v>32</v>
      </c>
      <c r="J9238" t="s">
        <v>53</v>
      </c>
      <c r="K9238" t="s">
        <v>79</v>
      </c>
      <c r="L9238" t="s">
        <v>47</v>
      </c>
      <c r="M9238" t="s">
        <v>48</v>
      </c>
      <c r="N9238" t="s">
        <v>49</v>
      </c>
      <c r="O9238">
        <f t="shared" si="144"/>
        <v>2016</v>
      </c>
    </row>
    <row r="9239" spans="1:15" x14ac:dyDescent="0.3">
      <c r="A9239" t="s">
        <v>9688</v>
      </c>
      <c r="B9239" s="7">
        <v>42615</v>
      </c>
      <c r="C9239" t="s">
        <v>1755</v>
      </c>
      <c r="D9239" t="s">
        <v>4772</v>
      </c>
      <c r="E9239">
        <v>7.3120000000000003</v>
      </c>
      <c r="F9239">
        <v>1</v>
      </c>
      <c r="G9239">
        <v>0.2</v>
      </c>
      <c r="H9239">
        <v>2.5592000000000001</v>
      </c>
      <c r="I9239" t="s">
        <v>44</v>
      </c>
      <c r="J9239" t="s">
        <v>73</v>
      </c>
      <c r="K9239" t="s">
        <v>4773</v>
      </c>
      <c r="L9239" t="s">
        <v>47</v>
      </c>
      <c r="M9239" t="s">
        <v>48</v>
      </c>
      <c r="N9239" t="s">
        <v>49</v>
      </c>
      <c r="O9239">
        <f t="shared" si="144"/>
        <v>2016</v>
      </c>
    </row>
    <row r="9240" spans="1:15" x14ac:dyDescent="0.3">
      <c r="A9240" t="s">
        <v>9689</v>
      </c>
      <c r="B9240" s="7">
        <v>42777</v>
      </c>
      <c r="C9240" t="s">
        <v>4413</v>
      </c>
      <c r="D9240" t="s">
        <v>2532</v>
      </c>
      <c r="E9240">
        <v>147.56800000000001</v>
      </c>
      <c r="F9240">
        <v>2</v>
      </c>
      <c r="G9240">
        <v>0.2</v>
      </c>
      <c r="H9240">
        <v>-3.6892</v>
      </c>
      <c r="I9240" t="s">
        <v>32</v>
      </c>
      <c r="J9240" t="s">
        <v>63</v>
      </c>
      <c r="K9240" t="s">
        <v>2533</v>
      </c>
      <c r="L9240" t="s">
        <v>137</v>
      </c>
      <c r="M9240" t="s">
        <v>445</v>
      </c>
      <c r="N9240" t="s">
        <v>446</v>
      </c>
      <c r="O9240">
        <f t="shared" si="144"/>
        <v>2017</v>
      </c>
    </row>
    <row r="9241" spans="1:15" x14ac:dyDescent="0.3">
      <c r="A9241" t="s">
        <v>9690</v>
      </c>
      <c r="B9241" s="7">
        <v>43035</v>
      </c>
      <c r="C9241" t="s">
        <v>1783</v>
      </c>
      <c r="D9241" t="s">
        <v>3033</v>
      </c>
      <c r="E9241">
        <v>56.783999999999999</v>
      </c>
      <c r="F9241">
        <v>7</v>
      </c>
      <c r="G9241">
        <v>0.2</v>
      </c>
      <c r="H9241">
        <v>20.584199999999999</v>
      </c>
      <c r="I9241" t="s">
        <v>44</v>
      </c>
      <c r="J9241" t="s">
        <v>85</v>
      </c>
      <c r="K9241" t="s">
        <v>170</v>
      </c>
      <c r="L9241" t="s">
        <v>35</v>
      </c>
      <c r="M9241" t="s">
        <v>55</v>
      </c>
      <c r="N9241" t="s">
        <v>5009</v>
      </c>
      <c r="O9241">
        <f t="shared" si="144"/>
        <v>2017</v>
      </c>
    </row>
    <row r="9242" spans="1:15" x14ac:dyDescent="0.3">
      <c r="A9242" t="s">
        <v>9690</v>
      </c>
      <c r="B9242" s="7">
        <v>43035</v>
      </c>
      <c r="C9242" t="s">
        <v>1783</v>
      </c>
      <c r="D9242" t="s">
        <v>2749</v>
      </c>
      <c r="E9242">
        <v>5.6070000000000002</v>
      </c>
      <c r="F9242">
        <v>3</v>
      </c>
      <c r="G9242">
        <v>0.7</v>
      </c>
      <c r="H9242">
        <v>-3.9249000000000001</v>
      </c>
      <c r="I9242" t="s">
        <v>44</v>
      </c>
      <c r="J9242" t="s">
        <v>73</v>
      </c>
      <c r="K9242" t="s">
        <v>2750</v>
      </c>
      <c r="L9242" t="s">
        <v>35</v>
      </c>
      <c r="M9242" t="s">
        <v>55</v>
      </c>
      <c r="N9242" t="s">
        <v>5009</v>
      </c>
      <c r="O9242">
        <f t="shared" si="144"/>
        <v>2017</v>
      </c>
    </row>
    <row r="9243" spans="1:15" x14ac:dyDescent="0.3">
      <c r="A9243" t="s">
        <v>9690</v>
      </c>
      <c r="B9243" s="7">
        <v>43035</v>
      </c>
      <c r="C9243" t="s">
        <v>1783</v>
      </c>
      <c r="D9243" t="s">
        <v>1537</v>
      </c>
      <c r="E9243">
        <v>6.5759999999999996</v>
      </c>
      <c r="F9243">
        <v>3</v>
      </c>
      <c r="G9243">
        <v>0.2</v>
      </c>
      <c r="H9243">
        <v>0.57540000000000002</v>
      </c>
      <c r="I9243" t="s">
        <v>44</v>
      </c>
      <c r="J9243" t="s">
        <v>66</v>
      </c>
      <c r="K9243" t="s">
        <v>1538</v>
      </c>
      <c r="L9243" t="s">
        <v>35</v>
      </c>
      <c r="M9243" t="s">
        <v>55</v>
      </c>
      <c r="N9243" t="s">
        <v>5009</v>
      </c>
      <c r="O9243">
        <f t="shared" si="144"/>
        <v>2017</v>
      </c>
    </row>
    <row r="9244" spans="1:15" x14ac:dyDescent="0.3">
      <c r="A9244" t="s">
        <v>9691</v>
      </c>
      <c r="B9244" s="7">
        <v>41829</v>
      </c>
      <c r="C9244" t="s">
        <v>2066</v>
      </c>
      <c r="D9244" t="s">
        <v>399</v>
      </c>
      <c r="E9244">
        <v>14.304</v>
      </c>
      <c r="F9244">
        <v>6</v>
      </c>
      <c r="G9244">
        <v>0.2</v>
      </c>
      <c r="H9244">
        <v>4.6487999999999996</v>
      </c>
      <c r="I9244" t="s">
        <v>44</v>
      </c>
      <c r="J9244" t="s">
        <v>73</v>
      </c>
      <c r="K9244" t="s">
        <v>400</v>
      </c>
      <c r="L9244" t="s">
        <v>47</v>
      </c>
      <c r="M9244" t="s">
        <v>48</v>
      </c>
      <c r="N9244" t="s">
        <v>120</v>
      </c>
      <c r="O9244">
        <f t="shared" si="144"/>
        <v>2014</v>
      </c>
    </row>
    <row r="9245" spans="1:15" x14ac:dyDescent="0.3">
      <c r="A9245" t="s">
        <v>9691</v>
      </c>
      <c r="B9245" s="7">
        <v>41829</v>
      </c>
      <c r="C9245" t="s">
        <v>2066</v>
      </c>
      <c r="D9245" t="s">
        <v>6306</v>
      </c>
      <c r="E9245">
        <v>119.833</v>
      </c>
      <c r="F9245">
        <v>1</v>
      </c>
      <c r="G9245">
        <v>0.15</v>
      </c>
      <c r="H9245">
        <v>7.0490000000000004</v>
      </c>
      <c r="I9245" t="s">
        <v>32</v>
      </c>
      <c r="J9245" t="s">
        <v>33</v>
      </c>
      <c r="K9245" t="s">
        <v>6307</v>
      </c>
      <c r="L9245" t="s">
        <v>47</v>
      </c>
      <c r="M9245" t="s">
        <v>48</v>
      </c>
      <c r="N9245" t="s">
        <v>120</v>
      </c>
      <c r="O9245">
        <f t="shared" si="144"/>
        <v>2014</v>
      </c>
    </row>
    <row r="9246" spans="1:15" x14ac:dyDescent="0.3">
      <c r="A9246" t="s">
        <v>9691</v>
      </c>
      <c r="B9246" s="7">
        <v>41829</v>
      </c>
      <c r="C9246" t="s">
        <v>2066</v>
      </c>
      <c r="D9246" t="s">
        <v>3718</v>
      </c>
      <c r="E9246">
        <v>5.56</v>
      </c>
      <c r="F9246">
        <v>2</v>
      </c>
      <c r="G9246">
        <v>0</v>
      </c>
      <c r="H9246">
        <v>2.2240000000000002</v>
      </c>
      <c r="I9246" t="s">
        <v>44</v>
      </c>
      <c r="J9246" t="s">
        <v>66</v>
      </c>
      <c r="K9246" t="s">
        <v>3719</v>
      </c>
      <c r="L9246" t="s">
        <v>47</v>
      </c>
      <c r="M9246" t="s">
        <v>48</v>
      </c>
      <c r="N9246" t="s">
        <v>120</v>
      </c>
      <c r="O9246">
        <f t="shared" si="144"/>
        <v>2014</v>
      </c>
    </row>
    <row r="9247" spans="1:15" x14ac:dyDescent="0.3">
      <c r="A9247" t="s">
        <v>9691</v>
      </c>
      <c r="B9247" s="7">
        <v>41829</v>
      </c>
      <c r="C9247" t="s">
        <v>2066</v>
      </c>
      <c r="D9247" t="s">
        <v>84</v>
      </c>
      <c r="E9247">
        <v>32.4</v>
      </c>
      <c r="F9247">
        <v>5</v>
      </c>
      <c r="G9247">
        <v>0</v>
      </c>
      <c r="H9247">
        <v>15.552</v>
      </c>
      <c r="I9247" t="s">
        <v>44</v>
      </c>
      <c r="J9247" t="s">
        <v>85</v>
      </c>
      <c r="K9247" t="s">
        <v>86</v>
      </c>
      <c r="L9247" t="s">
        <v>47</v>
      </c>
      <c r="M9247" t="s">
        <v>48</v>
      </c>
      <c r="N9247" t="s">
        <v>120</v>
      </c>
      <c r="O9247">
        <f t="shared" si="144"/>
        <v>2014</v>
      </c>
    </row>
    <row r="9248" spans="1:15" x14ac:dyDescent="0.3">
      <c r="A9248" t="s">
        <v>9692</v>
      </c>
      <c r="B9248" s="7">
        <v>42877</v>
      </c>
      <c r="C9248" t="s">
        <v>5359</v>
      </c>
      <c r="D9248" t="s">
        <v>987</v>
      </c>
      <c r="E9248">
        <v>9.84</v>
      </c>
      <c r="F9248">
        <v>3</v>
      </c>
      <c r="G9248">
        <v>0</v>
      </c>
      <c r="H9248">
        <v>2.8536000000000001</v>
      </c>
      <c r="I9248" t="s">
        <v>44</v>
      </c>
      <c r="J9248" t="s">
        <v>66</v>
      </c>
      <c r="K9248" t="s">
        <v>988</v>
      </c>
      <c r="L9248" t="s">
        <v>47</v>
      </c>
      <c r="M9248" t="s">
        <v>48</v>
      </c>
      <c r="N9248" t="s">
        <v>120</v>
      </c>
      <c r="O9248">
        <f t="shared" si="144"/>
        <v>2017</v>
      </c>
    </row>
    <row r="9249" spans="1:15" x14ac:dyDescent="0.3">
      <c r="A9249" t="s">
        <v>9692</v>
      </c>
      <c r="B9249" s="7">
        <v>42877</v>
      </c>
      <c r="C9249" t="s">
        <v>5359</v>
      </c>
      <c r="D9249" t="s">
        <v>1136</v>
      </c>
      <c r="E9249">
        <v>2.78</v>
      </c>
      <c r="F9249">
        <v>1</v>
      </c>
      <c r="G9249">
        <v>0</v>
      </c>
      <c r="H9249">
        <v>0.7228</v>
      </c>
      <c r="I9249" t="s">
        <v>44</v>
      </c>
      <c r="J9249" t="s">
        <v>66</v>
      </c>
      <c r="K9249" t="s">
        <v>1137</v>
      </c>
      <c r="L9249" t="s">
        <v>47</v>
      </c>
      <c r="M9249" t="s">
        <v>48</v>
      </c>
      <c r="N9249" t="s">
        <v>120</v>
      </c>
      <c r="O9249">
        <f t="shared" si="144"/>
        <v>2017</v>
      </c>
    </row>
    <row r="9250" spans="1:15" x14ac:dyDescent="0.3">
      <c r="A9250" t="s">
        <v>9693</v>
      </c>
      <c r="B9250" s="7">
        <v>42684</v>
      </c>
      <c r="C9250" t="s">
        <v>2545</v>
      </c>
      <c r="D9250" t="s">
        <v>903</v>
      </c>
      <c r="E9250">
        <v>3.64</v>
      </c>
      <c r="F9250">
        <v>1</v>
      </c>
      <c r="G9250">
        <v>0.2</v>
      </c>
      <c r="H9250">
        <v>1.365</v>
      </c>
      <c r="I9250" t="s">
        <v>44</v>
      </c>
      <c r="J9250" t="s">
        <v>73</v>
      </c>
      <c r="K9250" t="s">
        <v>904</v>
      </c>
      <c r="L9250" t="s">
        <v>137</v>
      </c>
      <c r="M9250" t="s">
        <v>243</v>
      </c>
      <c r="N9250" t="s">
        <v>244</v>
      </c>
      <c r="O9250">
        <f t="shared" si="144"/>
        <v>2016</v>
      </c>
    </row>
    <row r="9251" spans="1:15" x14ac:dyDescent="0.3">
      <c r="A9251" t="s">
        <v>9693</v>
      </c>
      <c r="B9251" s="7">
        <v>42684</v>
      </c>
      <c r="C9251" t="s">
        <v>2545</v>
      </c>
      <c r="D9251" t="s">
        <v>5226</v>
      </c>
      <c r="E9251">
        <v>881.93</v>
      </c>
      <c r="F9251">
        <v>7</v>
      </c>
      <c r="G9251">
        <v>0</v>
      </c>
      <c r="H9251">
        <v>220.48249999999999</v>
      </c>
      <c r="I9251" t="s">
        <v>69</v>
      </c>
      <c r="J9251" t="s">
        <v>70</v>
      </c>
      <c r="K9251" t="s">
        <v>5227</v>
      </c>
      <c r="L9251" t="s">
        <v>137</v>
      </c>
      <c r="M9251" t="s">
        <v>243</v>
      </c>
      <c r="N9251" t="s">
        <v>244</v>
      </c>
      <c r="O9251">
        <f t="shared" si="144"/>
        <v>2016</v>
      </c>
    </row>
    <row r="9252" spans="1:15" x14ac:dyDescent="0.3">
      <c r="A9252" t="s">
        <v>9694</v>
      </c>
      <c r="B9252" s="7">
        <v>42706</v>
      </c>
      <c r="C9252" t="s">
        <v>3420</v>
      </c>
      <c r="D9252" t="s">
        <v>1701</v>
      </c>
      <c r="E9252">
        <v>115.84</v>
      </c>
      <c r="F9252">
        <v>8</v>
      </c>
      <c r="G9252">
        <v>0</v>
      </c>
      <c r="H9252">
        <v>54.444800000000001</v>
      </c>
      <c r="I9252" t="s">
        <v>44</v>
      </c>
      <c r="J9252" t="s">
        <v>73</v>
      </c>
      <c r="K9252" t="s">
        <v>1702</v>
      </c>
      <c r="L9252" t="s">
        <v>99</v>
      </c>
      <c r="M9252" t="s">
        <v>437</v>
      </c>
      <c r="N9252" t="s">
        <v>4584</v>
      </c>
      <c r="O9252">
        <f t="shared" si="144"/>
        <v>2016</v>
      </c>
    </row>
    <row r="9253" spans="1:15" x14ac:dyDescent="0.3">
      <c r="A9253" t="s">
        <v>9695</v>
      </c>
      <c r="B9253" s="7">
        <v>42796</v>
      </c>
      <c r="C9253" t="s">
        <v>4994</v>
      </c>
      <c r="D9253" t="s">
        <v>3786</v>
      </c>
      <c r="E9253">
        <v>107.648</v>
      </c>
      <c r="F9253">
        <v>2</v>
      </c>
      <c r="G9253">
        <v>0.2</v>
      </c>
      <c r="H9253">
        <v>33.64</v>
      </c>
      <c r="I9253" t="s">
        <v>44</v>
      </c>
      <c r="J9253" t="s">
        <v>73</v>
      </c>
      <c r="K9253" t="s">
        <v>3787</v>
      </c>
      <c r="L9253" t="s">
        <v>47</v>
      </c>
      <c r="M9253" t="s">
        <v>48</v>
      </c>
      <c r="N9253" t="s">
        <v>49</v>
      </c>
      <c r="O9253">
        <f t="shared" si="144"/>
        <v>2017</v>
      </c>
    </row>
    <row r="9254" spans="1:15" x14ac:dyDescent="0.3">
      <c r="A9254" t="s">
        <v>9696</v>
      </c>
      <c r="B9254" s="7">
        <v>43001</v>
      </c>
      <c r="C9254" t="s">
        <v>7723</v>
      </c>
      <c r="D9254" t="s">
        <v>4366</v>
      </c>
      <c r="E9254">
        <v>199.95</v>
      </c>
      <c r="F9254">
        <v>5</v>
      </c>
      <c r="G9254">
        <v>0</v>
      </c>
      <c r="H9254">
        <v>63.984000000000002</v>
      </c>
      <c r="I9254" t="s">
        <v>69</v>
      </c>
      <c r="J9254" t="s">
        <v>148</v>
      </c>
      <c r="K9254" t="s">
        <v>4367</v>
      </c>
      <c r="L9254" t="s">
        <v>35</v>
      </c>
      <c r="M9254" t="s">
        <v>1511</v>
      </c>
      <c r="N9254" t="s">
        <v>9697</v>
      </c>
      <c r="O9254">
        <f t="shared" si="144"/>
        <v>2017</v>
      </c>
    </row>
    <row r="9255" spans="1:15" x14ac:dyDescent="0.3">
      <c r="A9255" t="s">
        <v>9696</v>
      </c>
      <c r="B9255" s="7">
        <v>43001</v>
      </c>
      <c r="C9255" t="s">
        <v>7723</v>
      </c>
      <c r="D9255" t="s">
        <v>1745</v>
      </c>
      <c r="E9255">
        <v>12.96</v>
      </c>
      <c r="F9255">
        <v>2</v>
      </c>
      <c r="G9255">
        <v>0</v>
      </c>
      <c r="H9255">
        <v>6.2207999999999997</v>
      </c>
      <c r="I9255" t="s">
        <v>44</v>
      </c>
      <c r="J9255" t="s">
        <v>85</v>
      </c>
      <c r="K9255" t="s">
        <v>1746</v>
      </c>
      <c r="L9255" t="s">
        <v>35</v>
      </c>
      <c r="M9255" t="s">
        <v>1511</v>
      </c>
      <c r="N9255" t="s">
        <v>9697</v>
      </c>
      <c r="O9255">
        <f t="shared" si="144"/>
        <v>2017</v>
      </c>
    </row>
    <row r="9256" spans="1:15" x14ac:dyDescent="0.3">
      <c r="A9256" t="s">
        <v>9698</v>
      </c>
      <c r="B9256" s="7">
        <v>41681</v>
      </c>
      <c r="C9256" t="s">
        <v>2311</v>
      </c>
      <c r="D9256" t="s">
        <v>274</v>
      </c>
      <c r="E9256">
        <v>60.89</v>
      </c>
      <c r="F9256">
        <v>1</v>
      </c>
      <c r="G9256">
        <v>0</v>
      </c>
      <c r="H9256">
        <v>15.2225</v>
      </c>
      <c r="I9256" t="s">
        <v>32</v>
      </c>
      <c r="J9256" t="s">
        <v>39</v>
      </c>
      <c r="K9256" t="s">
        <v>275</v>
      </c>
      <c r="L9256" t="s">
        <v>99</v>
      </c>
      <c r="M9256" t="s">
        <v>531</v>
      </c>
      <c r="N9256" t="s">
        <v>347</v>
      </c>
      <c r="O9256">
        <f t="shared" si="144"/>
        <v>2014</v>
      </c>
    </row>
    <row r="9257" spans="1:15" x14ac:dyDescent="0.3">
      <c r="A9257" t="s">
        <v>9698</v>
      </c>
      <c r="B9257" s="7">
        <v>41681</v>
      </c>
      <c r="C9257" t="s">
        <v>2311</v>
      </c>
      <c r="D9257" t="s">
        <v>2359</v>
      </c>
      <c r="E9257">
        <v>14.94</v>
      </c>
      <c r="F9257">
        <v>3</v>
      </c>
      <c r="G9257">
        <v>0</v>
      </c>
      <c r="H9257">
        <v>6.8723999999999998</v>
      </c>
      <c r="I9257" t="s">
        <v>44</v>
      </c>
      <c r="J9257" t="s">
        <v>45</v>
      </c>
      <c r="K9257" t="s">
        <v>2360</v>
      </c>
      <c r="L9257" t="s">
        <v>99</v>
      </c>
      <c r="M9257" t="s">
        <v>531</v>
      </c>
      <c r="N9257" t="s">
        <v>347</v>
      </c>
      <c r="O9257">
        <f t="shared" si="144"/>
        <v>2014</v>
      </c>
    </row>
    <row r="9258" spans="1:15" x14ac:dyDescent="0.3">
      <c r="A9258" t="s">
        <v>9698</v>
      </c>
      <c r="B9258" s="7">
        <v>41681</v>
      </c>
      <c r="C9258" t="s">
        <v>2311</v>
      </c>
      <c r="D9258" t="s">
        <v>1855</v>
      </c>
      <c r="E9258">
        <v>9.64</v>
      </c>
      <c r="F9258">
        <v>2</v>
      </c>
      <c r="G9258">
        <v>0</v>
      </c>
      <c r="H9258">
        <v>4.4344000000000001</v>
      </c>
      <c r="I9258" t="s">
        <v>44</v>
      </c>
      <c r="J9258" t="s">
        <v>73</v>
      </c>
      <c r="K9258" t="s">
        <v>1856</v>
      </c>
      <c r="L9258" t="s">
        <v>99</v>
      </c>
      <c r="M9258" t="s">
        <v>531</v>
      </c>
      <c r="N9258" t="s">
        <v>347</v>
      </c>
      <c r="O9258">
        <f t="shared" si="144"/>
        <v>2014</v>
      </c>
    </row>
    <row r="9259" spans="1:15" x14ac:dyDescent="0.3">
      <c r="A9259" t="s">
        <v>9698</v>
      </c>
      <c r="B9259" s="7">
        <v>41681</v>
      </c>
      <c r="C9259" t="s">
        <v>2311</v>
      </c>
      <c r="D9259" t="s">
        <v>4783</v>
      </c>
      <c r="E9259">
        <v>332.94</v>
      </c>
      <c r="F9259">
        <v>3</v>
      </c>
      <c r="G9259">
        <v>0</v>
      </c>
      <c r="H9259">
        <v>53.270400000000002</v>
      </c>
      <c r="I9259" t="s">
        <v>32</v>
      </c>
      <c r="J9259" t="s">
        <v>63</v>
      </c>
      <c r="K9259" t="s">
        <v>4784</v>
      </c>
      <c r="L9259" t="s">
        <v>99</v>
      </c>
      <c r="M9259" t="s">
        <v>531</v>
      </c>
      <c r="N9259" t="s">
        <v>347</v>
      </c>
      <c r="O9259">
        <f t="shared" si="144"/>
        <v>2014</v>
      </c>
    </row>
    <row r="9260" spans="1:15" x14ac:dyDescent="0.3">
      <c r="A9260" t="s">
        <v>9698</v>
      </c>
      <c r="B9260" s="7">
        <v>41681</v>
      </c>
      <c r="C9260" t="s">
        <v>2311</v>
      </c>
      <c r="D9260" t="s">
        <v>293</v>
      </c>
      <c r="E9260">
        <v>51.9</v>
      </c>
      <c r="F9260">
        <v>3</v>
      </c>
      <c r="G9260">
        <v>0</v>
      </c>
      <c r="H9260">
        <v>24.393000000000001</v>
      </c>
      <c r="I9260" t="s">
        <v>44</v>
      </c>
      <c r="J9260" t="s">
        <v>73</v>
      </c>
      <c r="K9260" t="s">
        <v>294</v>
      </c>
      <c r="L9260" t="s">
        <v>99</v>
      </c>
      <c r="M9260" t="s">
        <v>531</v>
      </c>
      <c r="N9260" t="s">
        <v>347</v>
      </c>
      <c r="O9260">
        <f t="shared" si="144"/>
        <v>2014</v>
      </c>
    </row>
    <row r="9261" spans="1:15" x14ac:dyDescent="0.3">
      <c r="A9261" t="s">
        <v>9698</v>
      </c>
      <c r="B9261" s="7">
        <v>41681</v>
      </c>
      <c r="C9261" t="s">
        <v>2311</v>
      </c>
      <c r="D9261" t="s">
        <v>1950</v>
      </c>
      <c r="E9261">
        <v>64.959999999999994</v>
      </c>
      <c r="F9261">
        <v>2</v>
      </c>
      <c r="G9261">
        <v>0</v>
      </c>
      <c r="H9261">
        <v>2.5983999999999998</v>
      </c>
      <c r="I9261" t="s">
        <v>44</v>
      </c>
      <c r="J9261" t="s">
        <v>58</v>
      </c>
      <c r="K9261" t="s">
        <v>1951</v>
      </c>
      <c r="L9261" t="s">
        <v>99</v>
      </c>
      <c r="M9261" t="s">
        <v>531</v>
      </c>
      <c r="N9261" t="s">
        <v>347</v>
      </c>
      <c r="O9261">
        <f t="shared" si="144"/>
        <v>2014</v>
      </c>
    </row>
    <row r="9262" spans="1:15" x14ac:dyDescent="0.3">
      <c r="A9262" t="s">
        <v>9699</v>
      </c>
      <c r="B9262" s="7">
        <v>43050</v>
      </c>
      <c r="C9262" t="s">
        <v>1115</v>
      </c>
      <c r="D9262" t="s">
        <v>7777</v>
      </c>
      <c r="E9262">
        <v>25.5</v>
      </c>
      <c r="F9262">
        <v>3</v>
      </c>
      <c r="G9262">
        <v>0</v>
      </c>
      <c r="H9262">
        <v>6.63</v>
      </c>
      <c r="I9262" t="s">
        <v>44</v>
      </c>
      <c r="J9262" t="s">
        <v>515</v>
      </c>
      <c r="K9262" t="s">
        <v>7778</v>
      </c>
      <c r="L9262" t="s">
        <v>99</v>
      </c>
      <c r="M9262" t="s">
        <v>4713</v>
      </c>
      <c r="N9262" t="s">
        <v>9700</v>
      </c>
      <c r="O9262">
        <f t="shared" si="144"/>
        <v>2017</v>
      </c>
    </row>
    <row r="9263" spans="1:15" x14ac:dyDescent="0.3">
      <c r="A9263" t="s">
        <v>9701</v>
      </c>
      <c r="B9263" s="7">
        <v>42980</v>
      </c>
      <c r="C9263" t="s">
        <v>5987</v>
      </c>
      <c r="D9263" t="s">
        <v>236</v>
      </c>
      <c r="E9263">
        <v>215.976</v>
      </c>
      <c r="F9263">
        <v>3</v>
      </c>
      <c r="G9263">
        <v>0.2</v>
      </c>
      <c r="H9263">
        <v>-2.6997</v>
      </c>
      <c r="I9263" t="s">
        <v>32</v>
      </c>
      <c r="J9263" t="s">
        <v>39</v>
      </c>
      <c r="K9263" t="s">
        <v>237</v>
      </c>
      <c r="L9263" t="s">
        <v>47</v>
      </c>
      <c r="M9263" t="s">
        <v>93</v>
      </c>
      <c r="N9263" t="s">
        <v>94</v>
      </c>
      <c r="O9263">
        <f t="shared" si="144"/>
        <v>2017</v>
      </c>
    </row>
    <row r="9264" spans="1:15" x14ac:dyDescent="0.3">
      <c r="A9264" t="s">
        <v>9702</v>
      </c>
      <c r="B9264" s="7">
        <v>42286</v>
      </c>
      <c r="C9264" t="s">
        <v>1832</v>
      </c>
      <c r="D9264" t="s">
        <v>301</v>
      </c>
      <c r="E9264">
        <v>389.97</v>
      </c>
      <c r="F9264">
        <v>3</v>
      </c>
      <c r="G9264">
        <v>0</v>
      </c>
      <c r="H9264">
        <v>35.097299999999997</v>
      </c>
      <c r="I9264" t="s">
        <v>32</v>
      </c>
      <c r="J9264" t="s">
        <v>39</v>
      </c>
      <c r="K9264" t="s">
        <v>302</v>
      </c>
      <c r="L9264" t="s">
        <v>99</v>
      </c>
      <c r="M9264" t="s">
        <v>216</v>
      </c>
      <c r="N9264" t="s">
        <v>779</v>
      </c>
      <c r="O9264">
        <f t="shared" si="144"/>
        <v>2015</v>
      </c>
    </row>
    <row r="9265" spans="1:15" x14ac:dyDescent="0.3">
      <c r="A9265" t="s">
        <v>9702</v>
      </c>
      <c r="B9265" s="7">
        <v>42286</v>
      </c>
      <c r="C9265" t="s">
        <v>1832</v>
      </c>
      <c r="D9265" t="s">
        <v>2794</v>
      </c>
      <c r="E9265">
        <v>269.91000000000003</v>
      </c>
      <c r="F9265">
        <v>5</v>
      </c>
      <c r="G9265">
        <v>0.1</v>
      </c>
      <c r="H9265">
        <v>53.981999999999999</v>
      </c>
      <c r="I9265" t="s">
        <v>44</v>
      </c>
      <c r="J9265" t="s">
        <v>76</v>
      </c>
      <c r="K9265" t="s">
        <v>2795</v>
      </c>
      <c r="L9265" t="s">
        <v>99</v>
      </c>
      <c r="M9265" t="s">
        <v>216</v>
      </c>
      <c r="N9265" t="s">
        <v>779</v>
      </c>
      <c r="O9265">
        <f t="shared" si="144"/>
        <v>2015</v>
      </c>
    </row>
    <row r="9266" spans="1:15" x14ac:dyDescent="0.3">
      <c r="A9266" t="s">
        <v>9703</v>
      </c>
      <c r="B9266" s="7">
        <v>43063</v>
      </c>
      <c r="C9266" t="s">
        <v>1522</v>
      </c>
      <c r="D9266" t="s">
        <v>6604</v>
      </c>
      <c r="E9266">
        <v>11.673</v>
      </c>
      <c r="F9266">
        <v>3</v>
      </c>
      <c r="G9266">
        <v>0.7</v>
      </c>
      <c r="H9266">
        <v>-7.782</v>
      </c>
      <c r="I9266" t="s">
        <v>44</v>
      </c>
      <c r="J9266" t="s">
        <v>73</v>
      </c>
      <c r="K9266" t="s">
        <v>6605</v>
      </c>
      <c r="L9266" t="s">
        <v>35</v>
      </c>
      <c r="M9266" t="s">
        <v>303</v>
      </c>
      <c r="N9266" t="s">
        <v>304</v>
      </c>
      <c r="O9266">
        <f t="shared" si="144"/>
        <v>2017</v>
      </c>
    </row>
    <row r="9267" spans="1:15" x14ac:dyDescent="0.3">
      <c r="A9267" t="s">
        <v>9703</v>
      </c>
      <c r="B9267" s="7">
        <v>43063</v>
      </c>
      <c r="C9267" t="s">
        <v>1522</v>
      </c>
      <c r="D9267" t="s">
        <v>7275</v>
      </c>
      <c r="E9267">
        <v>64.847999999999999</v>
      </c>
      <c r="F9267">
        <v>7</v>
      </c>
      <c r="G9267">
        <v>0.2</v>
      </c>
      <c r="H9267">
        <v>24.318000000000001</v>
      </c>
      <c r="I9267" t="s">
        <v>44</v>
      </c>
      <c r="J9267" t="s">
        <v>159</v>
      </c>
      <c r="K9267" t="s">
        <v>7276</v>
      </c>
      <c r="L9267" t="s">
        <v>35</v>
      </c>
      <c r="M9267" t="s">
        <v>303</v>
      </c>
      <c r="N9267" t="s">
        <v>304</v>
      </c>
      <c r="O9267">
        <f t="shared" si="144"/>
        <v>2017</v>
      </c>
    </row>
    <row r="9268" spans="1:15" x14ac:dyDescent="0.3">
      <c r="A9268" t="s">
        <v>9704</v>
      </c>
      <c r="B9268" s="7">
        <v>41678</v>
      </c>
      <c r="C9268" t="s">
        <v>1030</v>
      </c>
      <c r="D9268" t="s">
        <v>6833</v>
      </c>
      <c r="E9268">
        <v>14.56</v>
      </c>
      <c r="F9268">
        <v>2</v>
      </c>
      <c r="G9268">
        <v>0</v>
      </c>
      <c r="H9268">
        <v>5.5327999999999999</v>
      </c>
      <c r="I9268" t="s">
        <v>32</v>
      </c>
      <c r="J9268" t="s">
        <v>63</v>
      </c>
      <c r="K9268" t="s">
        <v>6834</v>
      </c>
      <c r="L9268" t="s">
        <v>47</v>
      </c>
      <c r="M9268" t="s">
        <v>1231</v>
      </c>
      <c r="N9268" t="s">
        <v>3561</v>
      </c>
      <c r="O9268">
        <f t="shared" si="144"/>
        <v>2014</v>
      </c>
    </row>
    <row r="9269" spans="1:15" x14ac:dyDescent="0.3">
      <c r="A9269" t="s">
        <v>9705</v>
      </c>
      <c r="B9269" s="7">
        <v>42272</v>
      </c>
      <c r="C9269" t="s">
        <v>1723</v>
      </c>
      <c r="D9269" t="s">
        <v>7590</v>
      </c>
      <c r="E9269">
        <v>102.58199999999999</v>
      </c>
      <c r="F9269">
        <v>1</v>
      </c>
      <c r="G9269">
        <v>0.1</v>
      </c>
      <c r="H9269">
        <v>6.8388</v>
      </c>
      <c r="I9269" t="s">
        <v>32</v>
      </c>
      <c r="J9269" t="s">
        <v>39</v>
      </c>
      <c r="K9269" t="s">
        <v>7591</v>
      </c>
      <c r="L9269" t="s">
        <v>137</v>
      </c>
      <c r="M9269" t="s">
        <v>243</v>
      </c>
      <c r="N9269" t="s">
        <v>3267</v>
      </c>
      <c r="O9269">
        <f t="shared" si="144"/>
        <v>2015</v>
      </c>
    </row>
    <row r="9270" spans="1:15" x14ac:dyDescent="0.3">
      <c r="A9270" t="s">
        <v>9705</v>
      </c>
      <c r="B9270" s="7">
        <v>42272</v>
      </c>
      <c r="C9270" t="s">
        <v>1723</v>
      </c>
      <c r="D9270" t="s">
        <v>2442</v>
      </c>
      <c r="E9270">
        <v>20.04</v>
      </c>
      <c r="F9270">
        <v>3</v>
      </c>
      <c r="G9270">
        <v>0</v>
      </c>
      <c r="H9270">
        <v>9.6191999999999993</v>
      </c>
      <c r="I9270" t="s">
        <v>44</v>
      </c>
      <c r="J9270" t="s">
        <v>85</v>
      </c>
      <c r="K9270" t="s">
        <v>2443</v>
      </c>
      <c r="L9270" t="s">
        <v>137</v>
      </c>
      <c r="M9270" t="s">
        <v>243</v>
      </c>
      <c r="N9270" t="s">
        <v>3267</v>
      </c>
      <c r="O9270">
        <f t="shared" si="144"/>
        <v>2015</v>
      </c>
    </row>
    <row r="9271" spans="1:15" x14ac:dyDescent="0.3">
      <c r="A9271" t="s">
        <v>9706</v>
      </c>
      <c r="B9271" s="7">
        <v>42968</v>
      </c>
      <c r="C9271" t="s">
        <v>105</v>
      </c>
      <c r="D9271" t="s">
        <v>5988</v>
      </c>
      <c r="E9271">
        <v>32.088000000000001</v>
      </c>
      <c r="F9271">
        <v>7</v>
      </c>
      <c r="G9271">
        <v>0.2</v>
      </c>
      <c r="H9271">
        <v>11.2308</v>
      </c>
      <c r="I9271" t="s">
        <v>44</v>
      </c>
      <c r="J9271" t="s">
        <v>73</v>
      </c>
      <c r="K9271" t="s">
        <v>5989</v>
      </c>
      <c r="L9271" t="s">
        <v>137</v>
      </c>
      <c r="M9271" t="s">
        <v>243</v>
      </c>
      <c r="N9271" t="s">
        <v>244</v>
      </c>
      <c r="O9271">
        <f t="shared" si="144"/>
        <v>2017</v>
      </c>
    </row>
    <row r="9272" spans="1:15" x14ac:dyDescent="0.3">
      <c r="A9272" t="s">
        <v>9706</v>
      </c>
      <c r="B9272" s="7">
        <v>42968</v>
      </c>
      <c r="C9272" t="s">
        <v>105</v>
      </c>
      <c r="D9272" t="s">
        <v>4166</v>
      </c>
      <c r="E9272">
        <v>4305.5519999999997</v>
      </c>
      <c r="F9272">
        <v>6</v>
      </c>
      <c r="G9272">
        <v>0.2</v>
      </c>
      <c r="H9272">
        <v>1453.1238000000001</v>
      </c>
      <c r="I9272" t="s">
        <v>44</v>
      </c>
      <c r="J9272" t="s">
        <v>73</v>
      </c>
      <c r="K9272" t="s">
        <v>4167</v>
      </c>
      <c r="L9272" t="s">
        <v>137</v>
      </c>
      <c r="M9272" t="s">
        <v>243</v>
      </c>
      <c r="N9272" t="s">
        <v>244</v>
      </c>
      <c r="O9272">
        <f t="shared" si="144"/>
        <v>2017</v>
      </c>
    </row>
    <row r="9273" spans="1:15" x14ac:dyDescent="0.3">
      <c r="A9273" t="s">
        <v>9707</v>
      </c>
      <c r="B9273" s="7">
        <v>42502</v>
      </c>
      <c r="C9273" t="s">
        <v>3297</v>
      </c>
      <c r="D9273" t="s">
        <v>5872</v>
      </c>
      <c r="E9273">
        <v>10.02</v>
      </c>
      <c r="F9273">
        <v>3</v>
      </c>
      <c r="G9273">
        <v>0</v>
      </c>
      <c r="H9273">
        <v>4.4088000000000003</v>
      </c>
      <c r="I9273" t="s">
        <v>32</v>
      </c>
      <c r="J9273" t="s">
        <v>63</v>
      </c>
      <c r="K9273" t="s">
        <v>5873</v>
      </c>
      <c r="L9273" t="s">
        <v>137</v>
      </c>
      <c r="M9273" t="s">
        <v>243</v>
      </c>
      <c r="N9273" t="s">
        <v>244</v>
      </c>
      <c r="O9273">
        <f t="shared" si="144"/>
        <v>2016</v>
      </c>
    </row>
    <row r="9274" spans="1:15" x14ac:dyDescent="0.3">
      <c r="A9274" t="s">
        <v>9707</v>
      </c>
      <c r="B9274" s="7">
        <v>42502</v>
      </c>
      <c r="C9274" t="s">
        <v>3297</v>
      </c>
      <c r="D9274" t="s">
        <v>4933</v>
      </c>
      <c r="E9274">
        <v>631.96</v>
      </c>
      <c r="F9274">
        <v>4</v>
      </c>
      <c r="G9274">
        <v>0</v>
      </c>
      <c r="H9274">
        <v>303.3408</v>
      </c>
      <c r="I9274" t="s">
        <v>69</v>
      </c>
      <c r="J9274" t="s">
        <v>70</v>
      </c>
      <c r="K9274" t="s">
        <v>4934</v>
      </c>
      <c r="L9274" t="s">
        <v>137</v>
      </c>
      <c r="M9274" t="s">
        <v>243</v>
      </c>
      <c r="N9274" t="s">
        <v>244</v>
      </c>
      <c r="O9274">
        <f t="shared" si="144"/>
        <v>2016</v>
      </c>
    </row>
    <row r="9275" spans="1:15" x14ac:dyDescent="0.3">
      <c r="A9275" t="s">
        <v>9708</v>
      </c>
      <c r="B9275" s="7">
        <v>42980</v>
      </c>
      <c r="C9275" t="s">
        <v>874</v>
      </c>
      <c r="D9275" t="s">
        <v>459</v>
      </c>
      <c r="E9275">
        <v>1577.94</v>
      </c>
      <c r="F9275">
        <v>3</v>
      </c>
      <c r="G9275">
        <v>0</v>
      </c>
      <c r="H9275">
        <v>757.41120000000001</v>
      </c>
      <c r="I9275" t="s">
        <v>44</v>
      </c>
      <c r="J9275" t="s">
        <v>73</v>
      </c>
      <c r="K9275" t="s">
        <v>460</v>
      </c>
      <c r="L9275" t="s">
        <v>35</v>
      </c>
      <c r="M9275" t="s">
        <v>36</v>
      </c>
      <c r="N9275" t="s">
        <v>37</v>
      </c>
      <c r="O9275">
        <f t="shared" si="144"/>
        <v>2017</v>
      </c>
    </row>
    <row r="9276" spans="1:15" x14ac:dyDescent="0.3">
      <c r="A9276" t="s">
        <v>9709</v>
      </c>
      <c r="B9276" s="7">
        <v>41922</v>
      </c>
      <c r="C9276" t="s">
        <v>6023</v>
      </c>
      <c r="D9276" t="s">
        <v>9023</v>
      </c>
      <c r="E9276">
        <v>255.85</v>
      </c>
      <c r="F9276">
        <v>7</v>
      </c>
      <c r="G9276">
        <v>0</v>
      </c>
      <c r="H9276">
        <v>112.574</v>
      </c>
      <c r="I9276" t="s">
        <v>44</v>
      </c>
      <c r="J9276" t="s">
        <v>66</v>
      </c>
      <c r="K9276" t="s">
        <v>9024</v>
      </c>
      <c r="L9276" t="s">
        <v>47</v>
      </c>
      <c r="M9276" t="s">
        <v>592</v>
      </c>
      <c r="N9276" t="s">
        <v>4845</v>
      </c>
      <c r="O9276">
        <f t="shared" si="144"/>
        <v>2014</v>
      </c>
    </row>
    <row r="9277" spans="1:15" x14ac:dyDescent="0.3">
      <c r="A9277" t="s">
        <v>9710</v>
      </c>
      <c r="B9277" s="7">
        <v>42516</v>
      </c>
      <c r="C9277" t="s">
        <v>3231</v>
      </c>
      <c r="D9277" t="s">
        <v>5250</v>
      </c>
      <c r="E9277">
        <v>184.70400000000001</v>
      </c>
      <c r="F9277">
        <v>6</v>
      </c>
      <c r="G9277">
        <v>0.2</v>
      </c>
      <c r="H9277">
        <v>13.8528</v>
      </c>
      <c r="I9277" t="s">
        <v>44</v>
      </c>
      <c r="J9277" t="s">
        <v>58</v>
      </c>
      <c r="K9277" t="s">
        <v>5251</v>
      </c>
      <c r="L9277" t="s">
        <v>35</v>
      </c>
      <c r="M9277" t="s">
        <v>55</v>
      </c>
      <c r="N9277" t="s">
        <v>8175</v>
      </c>
      <c r="O9277">
        <f t="shared" si="144"/>
        <v>2016</v>
      </c>
    </row>
    <row r="9278" spans="1:15" x14ac:dyDescent="0.3">
      <c r="A9278" t="s">
        <v>9710</v>
      </c>
      <c r="B9278" s="7">
        <v>42516</v>
      </c>
      <c r="C9278" t="s">
        <v>3231</v>
      </c>
      <c r="D9278" t="s">
        <v>1835</v>
      </c>
      <c r="E9278">
        <v>47.92</v>
      </c>
      <c r="F9278">
        <v>2</v>
      </c>
      <c r="G9278">
        <v>0.2</v>
      </c>
      <c r="H9278">
        <v>11.98</v>
      </c>
      <c r="I9278" t="s">
        <v>69</v>
      </c>
      <c r="J9278" t="s">
        <v>148</v>
      </c>
      <c r="K9278" t="s">
        <v>1836</v>
      </c>
      <c r="L9278" t="s">
        <v>35</v>
      </c>
      <c r="M9278" t="s">
        <v>55</v>
      </c>
      <c r="N9278" t="s">
        <v>8175</v>
      </c>
      <c r="O9278">
        <f t="shared" si="144"/>
        <v>2016</v>
      </c>
    </row>
    <row r="9279" spans="1:15" x14ac:dyDescent="0.3">
      <c r="A9279" t="s">
        <v>9711</v>
      </c>
      <c r="B9279" s="7">
        <v>43070</v>
      </c>
      <c r="C9279" t="s">
        <v>1869</v>
      </c>
      <c r="D9279" t="s">
        <v>2359</v>
      </c>
      <c r="E9279">
        <v>15.936</v>
      </c>
      <c r="F9279">
        <v>4</v>
      </c>
      <c r="G9279">
        <v>0.2</v>
      </c>
      <c r="H9279">
        <v>5.1791999999999998</v>
      </c>
      <c r="I9279" t="s">
        <v>44</v>
      </c>
      <c r="J9279" t="s">
        <v>45</v>
      </c>
      <c r="K9279" t="s">
        <v>2360</v>
      </c>
      <c r="L9279" t="s">
        <v>137</v>
      </c>
      <c r="M9279" t="s">
        <v>138</v>
      </c>
      <c r="N9279" t="s">
        <v>139</v>
      </c>
      <c r="O9279">
        <f t="shared" si="144"/>
        <v>2017</v>
      </c>
    </row>
    <row r="9280" spans="1:15" x14ac:dyDescent="0.3">
      <c r="A9280" t="s">
        <v>9711</v>
      </c>
      <c r="B9280" s="7">
        <v>43070</v>
      </c>
      <c r="C9280" t="s">
        <v>1869</v>
      </c>
      <c r="D9280" t="s">
        <v>2520</v>
      </c>
      <c r="E9280">
        <v>8.0009999999999994</v>
      </c>
      <c r="F9280">
        <v>7</v>
      </c>
      <c r="G9280">
        <v>0.7</v>
      </c>
      <c r="H9280">
        <v>-5.6006999999999998</v>
      </c>
      <c r="I9280" t="s">
        <v>44</v>
      </c>
      <c r="J9280" t="s">
        <v>73</v>
      </c>
      <c r="K9280" t="s">
        <v>2521</v>
      </c>
      <c r="L9280" t="s">
        <v>137</v>
      </c>
      <c r="M9280" t="s">
        <v>138</v>
      </c>
      <c r="N9280" t="s">
        <v>139</v>
      </c>
      <c r="O9280">
        <f t="shared" si="144"/>
        <v>2017</v>
      </c>
    </row>
    <row r="9281" spans="1:15" x14ac:dyDescent="0.3">
      <c r="A9281" t="s">
        <v>9711</v>
      </c>
      <c r="B9281" s="7">
        <v>43070</v>
      </c>
      <c r="C9281" t="s">
        <v>1869</v>
      </c>
      <c r="D9281" t="s">
        <v>1585</v>
      </c>
      <c r="E9281">
        <v>398.97199999999998</v>
      </c>
      <c r="F9281">
        <v>2</v>
      </c>
      <c r="G9281">
        <v>0.3</v>
      </c>
      <c r="H9281">
        <v>-28.498000000000001</v>
      </c>
      <c r="I9281" t="s">
        <v>32</v>
      </c>
      <c r="J9281" t="s">
        <v>39</v>
      </c>
      <c r="K9281" t="s">
        <v>1586</v>
      </c>
      <c r="L9281" t="s">
        <v>137</v>
      </c>
      <c r="M9281" t="s">
        <v>138</v>
      </c>
      <c r="N9281" t="s">
        <v>139</v>
      </c>
      <c r="O9281">
        <f t="shared" si="144"/>
        <v>2017</v>
      </c>
    </row>
    <row r="9282" spans="1:15" x14ac:dyDescent="0.3">
      <c r="A9282" t="s">
        <v>9712</v>
      </c>
      <c r="B9282" s="7">
        <v>42633</v>
      </c>
      <c r="C9282" t="s">
        <v>5935</v>
      </c>
      <c r="D9282" t="s">
        <v>6526</v>
      </c>
      <c r="E9282">
        <v>163.88</v>
      </c>
      <c r="F9282">
        <v>2</v>
      </c>
      <c r="G9282">
        <v>0</v>
      </c>
      <c r="H9282">
        <v>40.97</v>
      </c>
      <c r="I9282" t="s">
        <v>32</v>
      </c>
      <c r="J9282" t="s">
        <v>33</v>
      </c>
      <c r="K9282" t="s">
        <v>6527</v>
      </c>
      <c r="L9282" t="s">
        <v>47</v>
      </c>
      <c r="M9282" t="s">
        <v>93</v>
      </c>
      <c r="N9282" t="s">
        <v>94</v>
      </c>
      <c r="O9282">
        <f t="shared" ref="O9282:O9345" si="145">YEAR(B9282)</f>
        <v>2016</v>
      </c>
    </row>
    <row r="9283" spans="1:15" x14ac:dyDescent="0.3">
      <c r="A9283" t="s">
        <v>9713</v>
      </c>
      <c r="B9283" s="7">
        <v>42989</v>
      </c>
      <c r="C9283" t="s">
        <v>688</v>
      </c>
      <c r="D9283" t="s">
        <v>8812</v>
      </c>
      <c r="E9283">
        <v>67.900000000000006</v>
      </c>
      <c r="F9283">
        <v>5</v>
      </c>
      <c r="G9283">
        <v>0</v>
      </c>
      <c r="H9283">
        <v>20.37</v>
      </c>
      <c r="I9283" t="s">
        <v>44</v>
      </c>
      <c r="J9283" t="s">
        <v>76</v>
      </c>
      <c r="K9283" t="s">
        <v>8813</v>
      </c>
      <c r="L9283" t="s">
        <v>35</v>
      </c>
      <c r="M9283" t="s">
        <v>289</v>
      </c>
      <c r="N9283" t="s">
        <v>1296</v>
      </c>
      <c r="O9283">
        <f t="shared" si="145"/>
        <v>2017</v>
      </c>
    </row>
    <row r="9284" spans="1:15" x14ac:dyDescent="0.3">
      <c r="A9284" t="s">
        <v>9714</v>
      </c>
      <c r="B9284" s="7">
        <v>42734</v>
      </c>
      <c r="C9284" t="s">
        <v>5777</v>
      </c>
      <c r="D9284" t="s">
        <v>5330</v>
      </c>
      <c r="E9284">
        <v>72.224000000000004</v>
      </c>
      <c r="F9284">
        <v>4</v>
      </c>
      <c r="G9284">
        <v>0.2</v>
      </c>
      <c r="H9284">
        <v>25.278400000000001</v>
      </c>
      <c r="I9284" t="s">
        <v>44</v>
      </c>
      <c r="J9284" t="s">
        <v>85</v>
      </c>
      <c r="K9284" t="s">
        <v>5331</v>
      </c>
      <c r="L9284" t="s">
        <v>35</v>
      </c>
      <c r="M9284" t="s">
        <v>55</v>
      </c>
      <c r="N9284" t="s">
        <v>8365</v>
      </c>
      <c r="O9284">
        <f t="shared" si="145"/>
        <v>2016</v>
      </c>
    </row>
    <row r="9285" spans="1:15" x14ac:dyDescent="0.3">
      <c r="A9285" t="s">
        <v>9715</v>
      </c>
      <c r="B9285" s="7">
        <v>42980</v>
      </c>
      <c r="C9285" t="s">
        <v>4314</v>
      </c>
      <c r="D9285" t="s">
        <v>574</v>
      </c>
      <c r="E9285">
        <v>11.696</v>
      </c>
      <c r="F9285">
        <v>2</v>
      </c>
      <c r="G9285">
        <v>0.2</v>
      </c>
      <c r="H9285">
        <v>3.9474</v>
      </c>
      <c r="I9285" t="s">
        <v>44</v>
      </c>
      <c r="J9285" t="s">
        <v>45</v>
      </c>
      <c r="K9285" t="s">
        <v>575</v>
      </c>
      <c r="L9285" t="s">
        <v>47</v>
      </c>
      <c r="M9285" t="s">
        <v>409</v>
      </c>
      <c r="N9285" t="s">
        <v>4728</v>
      </c>
      <c r="O9285">
        <f t="shared" si="145"/>
        <v>2017</v>
      </c>
    </row>
    <row r="9286" spans="1:15" x14ac:dyDescent="0.3">
      <c r="A9286" t="s">
        <v>9716</v>
      </c>
      <c r="B9286" s="7">
        <v>41961</v>
      </c>
      <c r="C9286" t="s">
        <v>1143</v>
      </c>
      <c r="D9286" t="s">
        <v>1844</v>
      </c>
      <c r="E9286">
        <v>392.94</v>
      </c>
      <c r="F9286">
        <v>3</v>
      </c>
      <c r="G9286">
        <v>0</v>
      </c>
      <c r="H9286">
        <v>43.223399999999998</v>
      </c>
      <c r="I9286" t="s">
        <v>32</v>
      </c>
      <c r="J9286" t="s">
        <v>39</v>
      </c>
      <c r="K9286" t="s">
        <v>1845</v>
      </c>
      <c r="L9286" t="s">
        <v>99</v>
      </c>
      <c r="M9286" t="s">
        <v>108</v>
      </c>
      <c r="N9286" t="s">
        <v>545</v>
      </c>
      <c r="O9286">
        <f t="shared" si="145"/>
        <v>2014</v>
      </c>
    </row>
    <row r="9287" spans="1:15" x14ac:dyDescent="0.3">
      <c r="A9287" t="s">
        <v>9717</v>
      </c>
      <c r="B9287" s="7">
        <v>42329</v>
      </c>
      <c r="C9287" t="s">
        <v>4521</v>
      </c>
      <c r="D9287" t="s">
        <v>769</v>
      </c>
      <c r="E9287">
        <v>18.175999999999998</v>
      </c>
      <c r="F9287">
        <v>1</v>
      </c>
      <c r="G9287">
        <v>0.2</v>
      </c>
      <c r="H9287">
        <v>4.7712000000000003</v>
      </c>
      <c r="I9287" t="s">
        <v>32</v>
      </c>
      <c r="J9287" t="s">
        <v>63</v>
      </c>
      <c r="K9287" t="s">
        <v>770</v>
      </c>
      <c r="L9287" t="s">
        <v>35</v>
      </c>
      <c r="M9287" t="s">
        <v>87</v>
      </c>
      <c r="N9287" t="s">
        <v>654</v>
      </c>
      <c r="O9287">
        <f t="shared" si="145"/>
        <v>2015</v>
      </c>
    </row>
    <row r="9288" spans="1:15" x14ac:dyDescent="0.3">
      <c r="A9288" t="s">
        <v>9718</v>
      </c>
      <c r="B9288" s="7">
        <v>42905</v>
      </c>
      <c r="C9288" t="s">
        <v>3610</v>
      </c>
      <c r="D9288" t="s">
        <v>5265</v>
      </c>
      <c r="E9288">
        <v>6.8879999999999999</v>
      </c>
      <c r="F9288">
        <v>3</v>
      </c>
      <c r="G9288">
        <v>0.8</v>
      </c>
      <c r="H9288">
        <v>-11.020799999999999</v>
      </c>
      <c r="I9288" t="s">
        <v>44</v>
      </c>
      <c r="J9288" t="s">
        <v>73</v>
      </c>
      <c r="K9288" t="s">
        <v>5266</v>
      </c>
      <c r="L9288" t="s">
        <v>99</v>
      </c>
      <c r="M9288" t="s">
        <v>100</v>
      </c>
      <c r="N9288" t="s">
        <v>722</v>
      </c>
      <c r="O9288">
        <f t="shared" si="145"/>
        <v>2017</v>
      </c>
    </row>
    <row r="9289" spans="1:15" x14ac:dyDescent="0.3">
      <c r="A9289" t="s">
        <v>9718</v>
      </c>
      <c r="B9289" s="7">
        <v>42905</v>
      </c>
      <c r="C9289" t="s">
        <v>3610</v>
      </c>
      <c r="D9289" t="s">
        <v>1924</v>
      </c>
      <c r="E9289">
        <v>457.48500000000001</v>
      </c>
      <c r="F9289">
        <v>3</v>
      </c>
      <c r="G9289">
        <v>0.3</v>
      </c>
      <c r="H9289">
        <v>-84.961500000000001</v>
      </c>
      <c r="I9289" t="s">
        <v>32</v>
      </c>
      <c r="J9289" t="s">
        <v>53</v>
      </c>
      <c r="K9289" t="s">
        <v>1925</v>
      </c>
      <c r="L9289" t="s">
        <v>99</v>
      </c>
      <c r="M9289" t="s">
        <v>100</v>
      </c>
      <c r="N9289" t="s">
        <v>722</v>
      </c>
      <c r="O9289">
        <f t="shared" si="145"/>
        <v>2017</v>
      </c>
    </row>
    <row r="9290" spans="1:15" x14ac:dyDescent="0.3">
      <c r="A9290" t="s">
        <v>9719</v>
      </c>
      <c r="B9290" s="7">
        <v>43069</v>
      </c>
      <c r="C9290" t="s">
        <v>4479</v>
      </c>
      <c r="D9290" t="s">
        <v>4212</v>
      </c>
      <c r="E9290">
        <v>1079.316</v>
      </c>
      <c r="F9290">
        <v>6</v>
      </c>
      <c r="G9290">
        <v>0.3</v>
      </c>
      <c r="H9290">
        <v>-15.418799999999999</v>
      </c>
      <c r="I9290" t="s">
        <v>32</v>
      </c>
      <c r="J9290" t="s">
        <v>39</v>
      </c>
      <c r="K9290" t="s">
        <v>4213</v>
      </c>
      <c r="L9290" t="s">
        <v>137</v>
      </c>
      <c r="M9290" t="s">
        <v>138</v>
      </c>
      <c r="N9290" t="s">
        <v>139</v>
      </c>
      <c r="O9290">
        <f t="shared" si="145"/>
        <v>2017</v>
      </c>
    </row>
    <row r="9291" spans="1:15" x14ac:dyDescent="0.3">
      <c r="A9291" t="s">
        <v>9720</v>
      </c>
      <c r="B9291" s="7">
        <v>41752</v>
      </c>
      <c r="C9291" t="s">
        <v>1030</v>
      </c>
      <c r="D9291" t="s">
        <v>4195</v>
      </c>
      <c r="E9291">
        <v>48.91</v>
      </c>
      <c r="F9291">
        <v>1</v>
      </c>
      <c r="G9291">
        <v>0</v>
      </c>
      <c r="H9291">
        <v>22.9877</v>
      </c>
      <c r="I9291" t="s">
        <v>44</v>
      </c>
      <c r="J9291" t="s">
        <v>85</v>
      </c>
      <c r="K9291" t="s">
        <v>4196</v>
      </c>
      <c r="L9291" t="s">
        <v>47</v>
      </c>
      <c r="M9291" t="s">
        <v>48</v>
      </c>
      <c r="N9291" t="s">
        <v>120</v>
      </c>
      <c r="O9291">
        <f t="shared" si="145"/>
        <v>2014</v>
      </c>
    </row>
    <row r="9292" spans="1:15" x14ac:dyDescent="0.3">
      <c r="A9292" t="s">
        <v>9721</v>
      </c>
      <c r="B9292" s="7">
        <v>41905</v>
      </c>
      <c r="C9292" t="s">
        <v>4979</v>
      </c>
      <c r="D9292" t="s">
        <v>2874</v>
      </c>
      <c r="E9292">
        <v>9.84</v>
      </c>
      <c r="F9292">
        <v>3</v>
      </c>
      <c r="G9292">
        <v>0</v>
      </c>
      <c r="H9292">
        <v>2.8536000000000001</v>
      </c>
      <c r="I9292" t="s">
        <v>44</v>
      </c>
      <c r="J9292" t="s">
        <v>66</v>
      </c>
      <c r="K9292" t="s">
        <v>2875</v>
      </c>
      <c r="L9292" t="s">
        <v>137</v>
      </c>
      <c r="M9292" t="s">
        <v>222</v>
      </c>
      <c r="N9292" t="s">
        <v>223</v>
      </c>
      <c r="O9292">
        <f t="shared" si="145"/>
        <v>2014</v>
      </c>
    </row>
    <row r="9293" spans="1:15" x14ac:dyDescent="0.3">
      <c r="A9293" t="s">
        <v>9721</v>
      </c>
      <c r="B9293" s="7">
        <v>41905</v>
      </c>
      <c r="C9293" t="s">
        <v>4979</v>
      </c>
      <c r="D9293" t="s">
        <v>3552</v>
      </c>
      <c r="E9293">
        <v>34.5</v>
      </c>
      <c r="F9293">
        <v>3</v>
      </c>
      <c r="G9293">
        <v>0</v>
      </c>
      <c r="H9293">
        <v>15.525</v>
      </c>
      <c r="I9293" t="s">
        <v>44</v>
      </c>
      <c r="J9293" t="s">
        <v>73</v>
      </c>
      <c r="K9293" t="s">
        <v>3553</v>
      </c>
      <c r="L9293" t="s">
        <v>137</v>
      </c>
      <c r="M9293" t="s">
        <v>222</v>
      </c>
      <c r="N9293" t="s">
        <v>223</v>
      </c>
      <c r="O9293">
        <f t="shared" si="145"/>
        <v>2014</v>
      </c>
    </row>
    <row r="9294" spans="1:15" x14ac:dyDescent="0.3">
      <c r="A9294" t="s">
        <v>9722</v>
      </c>
      <c r="B9294" s="7">
        <v>42796</v>
      </c>
      <c r="C9294" t="s">
        <v>2016</v>
      </c>
      <c r="D9294" t="s">
        <v>2605</v>
      </c>
      <c r="E9294">
        <v>0.55600000000000005</v>
      </c>
      <c r="F9294">
        <v>1</v>
      </c>
      <c r="G9294">
        <v>0.8</v>
      </c>
      <c r="H9294">
        <v>-0.94520000000000004</v>
      </c>
      <c r="I9294" t="s">
        <v>44</v>
      </c>
      <c r="J9294" t="s">
        <v>73</v>
      </c>
      <c r="K9294" t="s">
        <v>2606</v>
      </c>
      <c r="L9294" t="s">
        <v>99</v>
      </c>
      <c r="M9294" t="s">
        <v>100</v>
      </c>
      <c r="N9294" t="s">
        <v>7264</v>
      </c>
      <c r="O9294">
        <f t="shared" si="145"/>
        <v>2017</v>
      </c>
    </row>
    <row r="9295" spans="1:15" x14ac:dyDescent="0.3">
      <c r="A9295" t="s">
        <v>9723</v>
      </c>
      <c r="B9295" s="7">
        <v>43056</v>
      </c>
      <c r="C9295" t="s">
        <v>4479</v>
      </c>
      <c r="D9295" t="s">
        <v>1213</v>
      </c>
      <c r="E9295">
        <v>43.8</v>
      </c>
      <c r="F9295">
        <v>6</v>
      </c>
      <c r="G9295">
        <v>0</v>
      </c>
      <c r="H9295">
        <v>20.585999999999999</v>
      </c>
      <c r="I9295" t="s">
        <v>44</v>
      </c>
      <c r="J9295" t="s">
        <v>73</v>
      </c>
      <c r="K9295" t="s">
        <v>1214</v>
      </c>
      <c r="L9295" t="s">
        <v>137</v>
      </c>
      <c r="M9295" t="s">
        <v>2405</v>
      </c>
      <c r="N9295" t="s">
        <v>9724</v>
      </c>
      <c r="O9295">
        <f t="shared" si="145"/>
        <v>2017</v>
      </c>
    </row>
    <row r="9296" spans="1:15" x14ac:dyDescent="0.3">
      <c r="A9296" t="s">
        <v>9725</v>
      </c>
      <c r="B9296" s="7">
        <v>42883</v>
      </c>
      <c r="C9296" t="s">
        <v>670</v>
      </c>
      <c r="D9296" t="s">
        <v>3501</v>
      </c>
      <c r="E9296">
        <v>13.872</v>
      </c>
      <c r="F9296">
        <v>3</v>
      </c>
      <c r="G9296">
        <v>0.2</v>
      </c>
      <c r="H9296">
        <v>5.0286</v>
      </c>
      <c r="I9296" t="s">
        <v>44</v>
      </c>
      <c r="J9296" t="s">
        <v>85</v>
      </c>
      <c r="K9296" t="s">
        <v>3502</v>
      </c>
      <c r="L9296" t="s">
        <v>137</v>
      </c>
      <c r="M9296" t="s">
        <v>445</v>
      </c>
      <c r="N9296" t="s">
        <v>1920</v>
      </c>
      <c r="O9296">
        <f t="shared" si="145"/>
        <v>2017</v>
      </c>
    </row>
    <row r="9297" spans="1:15" x14ac:dyDescent="0.3">
      <c r="A9297" t="s">
        <v>9725</v>
      </c>
      <c r="B9297" s="7">
        <v>42883</v>
      </c>
      <c r="C9297" t="s">
        <v>670</v>
      </c>
      <c r="D9297" t="s">
        <v>952</v>
      </c>
      <c r="E9297">
        <v>115.96</v>
      </c>
      <c r="F9297">
        <v>4</v>
      </c>
      <c r="G9297">
        <v>0.5</v>
      </c>
      <c r="H9297">
        <v>-64.937600000000003</v>
      </c>
      <c r="I9297" t="s">
        <v>32</v>
      </c>
      <c r="J9297" t="s">
        <v>33</v>
      </c>
      <c r="K9297" t="s">
        <v>953</v>
      </c>
      <c r="L9297" t="s">
        <v>137</v>
      </c>
      <c r="M9297" t="s">
        <v>445</v>
      </c>
      <c r="N9297" t="s">
        <v>1920</v>
      </c>
      <c r="O9297">
        <f t="shared" si="145"/>
        <v>2017</v>
      </c>
    </row>
    <row r="9298" spans="1:15" x14ac:dyDescent="0.3">
      <c r="A9298" t="s">
        <v>9726</v>
      </c>
      <c r="B9298" s="7">
        <v>42112</v>
      </c>
      <c r="C9298" t="s">
        <v>1307</v>
      </c>
      <c r="D9298" t="s">
        <v>3913</v>
      </c>
      <c r="E9298">
        <v>41.423999999999999</v>
      </c>
      <c r="F9298">
        <v>2</v>
      </c>
      <c r="G9298">
        <v>0.2</v>
      </c>
      <c r="H9298">
        <v>8.2848000000000006</v>
      </c>
      <c r="I9298" t="s">
        <v>69</v>
      </c>
      <c r="J9298" t="s">
        <v>148</v>
      </c>
      <c r="K9298" t="s">
        <v>3914</v>
      </c>
      <c r="L9298" t="s">
        <v>99</v>
      </c>
      <c r="M9298" t="s">
        <v>100</v>
      </c>
      <c r="N9298" t="s">
        <v>6531</v>
      </c>
      <c r="O9298">
        <f t="shared" si="145"/>
        <v>2015</v>
      </c>
    </row>
    <row r="9299" spans="1:15" x14ac:dyDescent="0.3">
      <c r="A9299" t="s">
        <v>9726</v>
      </c>
      <c r="B9299" s="7">
        <v>42112</v>
      </c>
      <c r="C9299" t="s">
        <v>1307</v>
      </c>
      <c r="D9299" t="s">
        <v>3788</v>
      </c>
      <c r="E9299">
        <v>244.768</v>
      </c>
      <c r="F9299">
        <v>4</v>
      </c>
      <c r="G9299">
        <v>0.2</v>
      </c>
      <c r="H9299">
        <v>24.476800000000001</v>
      </c>
      <c r="I9299" t="s">
        <v>69</v>
      </c>
      <c r="J9299" t="s">
        <v>70</v>
      </c>
      <c r="K9299" t="s">
        <v>3789</v>
      </c>
      <c r="L9299" t="s">
        <v>99</v>
      </c>
      <c r="M9299" t="s">
        <v>100</v>
      </c>
      <c r="N9299" t="s">
        <v>6531</v>
      </c>
      <c r="O9299">
        <f t="shared" si="145"/>
        <v>2015</v>
      </c>
    </row>
    <row r="9300" spans="1:15" x14ac:dyDescent="0.3">
      <c r="A9300" t="s">
        <v>9726</v>
      </c>
      <c r="B9300" s="7">
        <v>42112</v>
      </c>
      <c r="C9300" t="s">
        <v>1307</v>
      </c>
      <c r="D9300" t="s">
        <v>1027</v>
      </c>
      <c r="E9300">
        <v>74.352000000000004</v>
      </c>
      <c r="F9300">
        <v>3</v>
      </c>
      <c r="G9300">
        <v>0.2</v>
      </c>
      <c r="H9300">
        <v>6.5057999999999998</v>
      </c>
      <c r="I9300" t="s">
        <v>44</v>
      </c>
      <c r="J9300" t="s">
        <v>66</v>
      </c>
      <c r="K9300" t="s">
        <v>1028</v>
      </c>
      <c r="L9300" t="s">
        <v>99</v>
      </c>
      <c r="M9300" t="s">
        <v>100</v>
      </c>
      <c r="N9300" t="s">
        <v>6531</v>
      </c>
      <c r="O9300">
        <f t="shared" si="145"/>
        <v>2015</v>
      </c>
    </row>
    <row r="9301" spans="1:15" x14ac:dyDescent="0.3">
      <c r="A9301" t="s">
        <v>9726</v>
      </c>
      <c r="B9301" s="7">
        <v>42112</v>
      </c>
      <c r="C9301" t="s">
        <v>1307</v>
      </c>
      <c r="D9301" t="s">
        <v>2850</v>
      </c>
      <c r="E9301">
        <v>4.3120000000000003</v>
      </c>
      <c r="F9301">
        <v>2</v>
      </c>
      <c r="G9301">
        <v>0.8</v>
      </c>
      <c r="H9301">
        <v>-6.8992000000000004</v>
      </c>
      <c r="I9301" t="s">
        <v>44</v>
      </c>
      <c r="J9301" t="s">
        <v>73</v>
      </c>
      <c r="K9301" t="s">
        <v>2851</v>
      </c>
      <c r="L9301" t="s">
        <v>99</v>
      </c>
      <c r="M9301" t="s">
        <v>100</v>
      </c>
      <c r="N9301" t="s">
        <v>6531</v>
      </c>
      <c r="O9301">
        <f t="shared" si="145"/>
        <v>2015</v>
      </c>
    </row>
    <row r="9302" spans="1:15" x14ac:dyDescent="0.3">
      <c r="A9302" t="s">
        <v>9726</v>
      </c>
      <c r="B9302" s="7">
        <v>42112</v>
      </c>
      <c r="C9302" t="s">
        <v>1307</v>
      </c>
      <c r="D9302" t="s">
        <v>1403</v>
      </c>
      <c r="E9302">
        <v>56.686</v>
      </c>
      <c r="F9302">
        <v>1</v>
      </c>
      <c r="G9302">
        <v>0.3</v>
      </c>
      <c r="H9302">
        <v>-20.245000000000001</v>
      </c>
      <c r="I9302" t="s">
        <v>32</v>
      </c>
      <c r="J9302" t="s">
        <v>39</v>
      </c>
      <c r="K9302" t="s">
        <v>1404</v>
      </c>
      <c r="L9302" t="s">
        <v>99</v>
      </c>
      <c r="M9302" t="s">
        <v>100</v>
      </c>
      <c r="N9302" t="s">
        <v>6531</v>
      </c>
      <c r="O9302">
        <f t="shared" si="145"/>
        <v>2015</v>
      </c>
    </row>
    <row r="9303" spans="1:15" x14ac:dyDescent="0.3">
      <c r="A9303" t="s">
        <v>9726</v>
      </c>
      <c r="B9303" s="7">
        <v>42112</v>
      </c>
      <c r="C9303" t="s">
        <v>1307</v>
      </c>
      <c r="D9303" t="s">
        <v>7545</v>
      </c>
      <c r="E9303">
        <v>97.968000000000004</v>
      </c>
      <c r="F9303">
        <v>2</v>
      </c>
      <c r="G9303">
        <v>0.2</v>
      </c>
      <c r="H9303">
        <v>6.1230000000000002</v>
      </c>
      <c r="I9303" t="s">
        <v>69</v>
      </c>
      <c r="J9303" t="s">
        <v>70</v>
      </c>
      <c r="K9303" t="s">
        <v>7546</v>
      </c>
      <c r="L9303" t="s">
        <v>99</v>
      </c>
      <c r="M9303" t="s">
        <v>100</v>
      </c>
      <c r="N9303" t="s">
        <v>6531</v>
      </c>
      <c r="O9303">
        <f t="shared" si="145"/>
        <v>2015</v>
      </c>
    </row>
    <row r="9304" spans="1:15" x14ac:dyDescent="0.3">
      <c r="A9304" t="s">
        <v>9726</v>
      </c>
      <c r="B9304" s="7">
        <v>42112</v>
      </c>
      <c r="C9304" t="s">
        <v>1307</v>
      </c>
      <c r="D9304" t="s">
        <v>6350</v>
      </c>
      <c r="E9304">
        <v>7.8719999999999999</v>
      </c>
      <c r="F9304">
        <v>3</v>
      </c>
      <c r="G9304">
        <v>0.2</v>
      </c>
      <c r="H9304">
        <v>0.88560000000000005</v>
      </c>
      <c r="I9304" t="s">
        <v>44</v>
      </c>
      <c r="J9304" t="s">
        <v>66</v>
      </c>
      <c r="K9304" t="s">
        <v>6351</v>
      </c>
      <c r="L9304" t="s">
        <v>99</v>
      </c>
      <c r="M9304" t="s">
        <v>100</v>
      </c>
      <c r="N9304" t="s">
        <v>6531</v>
      </c>
      <c r="O9304">
        <f t="shared" si="145"/>
        <v>2015</v>
      </c>
    </row>
    <row r="9305" spans="1:15" x14ac:dyDescent="0.3">
      <c r="A9305" t="s">
        <v>9726</v>
      </c>
      <c r="B9305" s="7">
        <v>42112</v>
      </c>
      <c r="C9305" t="s">
        <v>1307</v>
      </c>
      <c r="D9305" t="s">
        <v>4743</v>
      </c>
      <c r="E9305">
        <v>15.552</v>
      </c>
      <c r="F9305">
        <v>3</v>
      </c>
      <c r="G9305">
        <v>0.2</v>
      </c>
      <c r="H9305">
        <v>5.4432</v>
      </c>
      <c r="I9305" t="s">
        <v>44</v>
      </c>
      <c r="J9305" t="s">
        <v>85</v>
      </c>
      <c r="K9305" t="s">
        <v>4744</v>
      </c>
      <c r="L9305" t="s">
        <v>99</v>
      </c>
      <c r="M9305" t="s">
        <v>100</v>
      </c>
      <c r="N9305" t="s">
        <v>6531</v>
      </c>
      <c r="O9305">
        <f t="shared" si="145"/>
        <v>2015</v>
      </c>
    </row>
    <row r="9306" spans="1:15" x14ac:dyDescent="0.3">
      <c r="A9306" t="s">
        <v>9726</v>
      </c>
      <c r="B9306" s="7">
        <v>42112</v>
      </c>
      <c r="C9306" t="s">
        <v>1307</v>
      </c>
      <c r="D9306" t="s">
        <v>2679</v>
      </c>
      <c r="E9306">
        <v>1.476</v>
      </c>
      <c r="F9306">
        <v>1</v>
      </c>
      <c r="G9306">
        <v>0.8</v>
      </c>
      <c r="H9306">
        <v>-2.2877999999999998</v>
      </c>
      <c r="I9306" t="s">
        <v>44</v>
      </c>
      <c r="J9306" t="s">
        <v>73</v>
      </c>
      <c r="K9306" t="s">
        <v>2680</v>
      </c>
      <c r="L9306" t="s">
        <v>99</v>
      </c>
      <c r="M9306" t="s">
        <v>100</v>
      </c>
      <c r="N9306" t="s">
        <v>6531</v>
      </c>
      <c r="O9306">
        <f t="shared" si="145"/>
        <v>2015</v>
      </c>
    </row>
    <row r="9307" spans="1:15" x14ac:dyDescent="0.3">
      <c r="A9307" t="s">
        <v>9727</v>
      </c>
      <c r="B9307" s="7">
        <v>42266</v>
      </c>
      <c r="C9307" t="s">
        <v>7443</v>
      </c>
      <c r="D9307" t="s">
        <v>6581</v>
      </c>
      <c r="E9307">
        <v>8.4</v>
      </c>
      <c r="F9307">
        <v>5</v>
      </c>
      <c r="G9307">
        <v>0</v>
      </c>
      <c r="H9307">
        <v>2.1840000000000002</v>
      </c>
      <c r="I9307" t="s">
        <v>44</v>
      </c>
      <c r="J9307" t="s">
        <v>66</v>
      </c>
      <c r="K9307" t="s">
        <v>6582</v>
      </c>
      <c r="L9307" t="s">
        <v>47</v>
      </c>
      <c r="M9307" t="s">
        <v>592</v>
      </c>
      <c r="N9307" t="s">
        <v>5947</v>
      </c>
      <c r="O9307">
        <f t="shared" si="145"/>
        <v>2015</v>
      </c>
    </row>
    <row r="9308" spans="1:15" x14ac:dyDescent="0.3">
      <c r="A9308" t="s">
        <v>9728</v>
      </c>
      <c r="B9308" s="7">
        <v>41723</v>
      </c>
      <c r="C9308" t="s">
        <v>1808</v>
      </c>
      <c r="D9308" t="s">
        <v>3273</v>
      </c>
      <c r="E9308">
        <v>6.56</v>
      </c>
      <c r="F9308">
        <v>2</v>
      </c>
      <c r="G9308">
        <v>0</v>
      </c>
      <c r="H9308">
        <v>1.9024000000000001</v>
      </c>
      <c r="I9308" t="s">
        <v>44</v>
      </c>
      <c r="J9308" t="s">
        <v>66</v>
      </c>
      <c r="K9308" t="s">
        <v>3274</v>
      </c>
      <c r="L9308" t="s">
        <v>47</v>
      </c>
      <c r="M9308" t="s">
        <v>48</v>
      </c>
      <c r="N9308" t="s">
        <v>120</v>
      </c>
      <c r="O9308">
        <f t="shared" si="145"/>
        <v>2014</v>
      </c>
    </row>
    <row r="9309" spans="1:15" x14ac:dyDescent="0.3">
      <c r="A9309" t="s">
        <v>9728</v>
      </c>
      <c r="B9309" s="7">
        <v>41723</v>
      </c>
      <c r="C9309" t="s">
        <v>1808</v>
      </c>
      <c r="D9309" t="s">
        <v>5428</v>
      </c>
      <c r="E9309">
        <v>14.88</v>
      </c>
      <c r="F9309">
        <v>2</v>
      </c>
      <c r="G9309">
        <v>0</v>
      </c>
      <c r="H9309">
        <v>3.72</v>
      </c>
      <c r="I9309" t="s">
        <v>44</v>
      </c>
      <c r="J9309" t="s">
        <v>66</v>
      </c>
      <c r="K9309" t="s">
        <v>5429</v>
      </c>
      <c r="L9309" t="s">
        <v>47</v>
      </c>
      <c r="M9309" t="s">
        <v>48</v>
      </c>
      <c r="N9309" t="s">
        <v>120</v>
      </c>
      <c r="O9309">
        <f t="shared" si="145"/>
        <v>2014</v>
      </c>
    </row>
    <row r="9310" spans="1:15" x14ac:dyDescent="0.3">
      <c r="A9310" t="s">
        <v>9728</v>
      </c>
      <c r="B9310" s="7">
        <v>41723</v>
      </c>
      <c r="C9310" t="s">
        <v>1808</v>
      </c>
      <c r="D9310" t="s">
        <v>6087</v>
      </c>
      <c r="E9310">
        <v>45.48</v>
      </c>
      <c r="F9310">
        <v>4</v>
      </c>
      <c r="G9310">
        <v>0</v>
      </c>
      <c r="H9310">
        <v>15.917999999999999</v>
      </c>
      <c r="I9310" t="s">
        <v>69</v>
      </c>
      <c r="J9310" t="s">
        <v>148</v>
      </c>
      <c r="K9310" t="s">
        <v>6088</v>
      </c>
      <c r="L9310" t="s">
        <v>47</v>
      </c>
      <c r="M9310" t="s">
        <v>48</v>
      </c>
      <c r="N9310" t="s">
        <v>120</v>
      </c>
      <c r="O9310">
        <f t="shared" si="145"/>
        <v>2014</v>
      </c>
    </row>
    <row r="9311" spans="1:15" x14ac:dyDescent="0.3">
      <c r="A9311" t="s">
        <v>9728</v>
      </c>
      <c r="B9311" s="7">
        <v>41723</v>
      </c>
      <c r="C9311" t="s">
        <v>1808</v>
      </c>
      <c r="D9311" t="s">
        <v>2593</v>
      </c>
      <c r="E9311">
        <v>25.44</v>
      </c>
      <c r="F9311">
        <v>6</v>
      </c>
      <c r="G9311">
        <v>0</v>
      </c>
      <c r="H9311">
        <v>9.9215999999999998</v>
      </c>
      <c r="I9311" t="s">
        <v>44</v>
      </c>
      <c r="J9311" t="s">
        <v>66</v>
      </c>
      <c r="K9311" t="s">
        <v>2594</v>
      </c>
      <c r="L9311" t="s">
        <v>47</v>
      </c>
      <c r="M9311" t="s">
        <v>48</v>
      </c>
      <c r="N9311" t="s">
        <v>120</v>
      </c>
      <c r="O9311">
        <f t="shared" si="145"/>
        <v>2014</v>
      </c>
    </row>
    <row r="9312" spans="1:15" x14ac:dyDescent="0.3">
      <c r="A9312" t="s">
        <v>9729</v>
      </c>
      <c r="B9312" s="7">
        <v>42608</v>
      </c>
      <c r="C9312" t="s">
        <v>4994</v>
      </c>
      <c r="D9312" t="s">
        <v>2438</v>
      </c>
      <c r="E9312">
        <v>146.68799999999999</v>
      </c>
      <c r="F9312">
        <v>8</v>
      </c>
      <c r="G9312">
        <v>0.2</v>
      </c>
      <c r="H9312">
        <v>45.84</v>
      </c>
      <c r="I9312" t="s">
        <v>44</v>
      </c>
      <c r="J9312" t="s">
        <v>73</v>
      </c>
      <c r="K9312" t="s">
        <v>2439</v>
      </c>
      <c r="L9312" t="s">
        <v>137</v>
      </c>
      <c r="M9312" t="s">
        <v>243</v>
      </c>
      <c r="N9312" t="s">
        <v>244</v>
      </c>
      <c r="O9312">
        <f t="shared" si="145"/>
        <v>2016</v>
      </c>
    </row>
    <row r="9313" spans="1:15" x14ac:dyDescent="0.3">
      <c r="A9313" t="s">
        <v>9730</v>
      </c>
      <c r="B9313" s="7">
        <v>42800</v>
      </c>
      <c r="C9313" t="s">
        <v>2793</v>
      </c>
      <c r="D9313" t="s">
        <v>353</v>
      </c>
      <c r="E9313">
        <v>4.9279999999999999</v>
      </c>
      <c r="F9313">
        <v>2</v>
      </c>
      <c r="G9313">
        <v>0.2</v>
      </c>
      <c r="H9313">
        <v>1.7248000000000001</v>
      </c>
      <c r="I9313" t="s">
        <v>44</v>
      </c>
      <c r="J9313" t="s">
        <v>45</v>
      </c>
      <c r="K9313" t="s">
        <v>354</v>
      </c>
      <c r="L9313" t="s">
        <v>99</v>
      </c>
      <c r="M9313" t="s">
        <v>100</v>
      </c>
      <c r="N9313" t="s">
        <v>722</v>
      </c>
      <c r="O9313">
        <f t="shared" si="145"/>
        <v>2017</v>
      </c>
    </row>
    <row r="9314" spans="1:15" x14ac:dyDescent="0.3">
      <c r="A9314" t="s">
        <v>9730</v>
      </c>
      <c r="B9314" s="7">
        <v>42800</v>
      </c>
      <c r="C9314" t="s">
        <v>2793</v>
      </c>
      <c r="D9314" t="s">
        <v>1380</v>
      </c>
      <c r="E9314">
        <v>63.488</v>
      </c>
      <c r="F9314">
        <v>4</v>
      </c>
      <c r="G9314">
        <v>0.2</v>
      </c>
      <c r="H9314">
        <v>4.7615999999999996</v>
      </c>
      <c r="I9314" t="s">
        <v>44</v>
      </c>
      <c r="J9314" t="s">
        <v>66</v>
      </c>
      <c r="K9314" t="s">
        <v>1381</v>
      </c>
      <c r="L9314" t="s">
        <v>99</v>
      </c>
      <c r="M9314" t="s">
        <v>100</v>
      </c>
      <c r="N9314" t="s">
        <v>722</v>
      </c>
      <c r="O9314">
        <f t="shared" si="145"/>
        <v>2017</v>
      </c>
    </row>
    <row r="9315" spans="1:15" x14ac:dyDescent="0.3">
      <c r="A9315" t="s">
        <v>9731</v>
      </c>
      <c r="B9315" s="7">
        <v>42319</v>
      </c>
      <c r="C9315" t="s">
        <v>913</v>
      </c>
      <c r="D9315" t="s">
        <v>201</v>
      </c>
      <c r="E9315">
        <v>418.32</v>
      </c>
      <c r="F9315">
        <v>7</v>
      </c>
      <c r="G9315">
        <v>0</v>
      </c>
      <c r="H9315">
        <v>117.1296</v>
      </c>
      <c r="I9315" t="s">
        <v>44</v>
      </c>
      <c r="J9315" t="s">
        <v>58</v>
      </c>
      <c r="K9315" t="s">
        <v>202</v>
      </c>
      <c r="L9315" t="s">
        <v>99</v>
      </c>
      <c r="M9315" t="s">
        <v>216</v>
      </c>
      <c r="N9315" t="s">
        <v>779</v>
      </c>
      <c r="O9315">
        <f t="shared" si="145"/>
        <v>2015</v>
      </c>
    </row>
    <row r="9316" spans="1:15" x14ac:dyDescent="0.3">
      <c r="A9316" t="s">
        <v>9731</v>
      </c>
      <c r="B9316" s="7">
        <v>42319</v>
      </c>
      <c r="C9316" t="s">
        <v>913</v>
      </c>
      <c r="D9316" t="s">
        <v>97</v>
      </c>
      <c r="E9316">
        <v>123.858</v>
      </c>
      <c r="F9316">
        <v>2</v>
      </c>
      <c r="G9316">
        <v>0.1</v>
      </c>
      <c r="H9316">
        <v>46.790799999999997</v>
      </c>
      <c r="I9316" t="s">
        <v>44</v>
      </c>
      <c r="J9316" t="s">
        <v>76</v>
      </c>
      <c r="K9316" t="s">
        <v>98</v>
      </c>
      <c r="L9316" t="s">
        <v>99</v>
      </c>
      <c r="M9316" t="s">
        <v>216</v>
      </c>
      <c r="N9316" t="s">
        <v>779</v>
      </c>
      <c r="O9316">
        <f t="shared" si="145"/>
        <v>2015</v>
      </c>
    </row>
    <row r="9317" spans="1:15" x14ac:dyDescent="0.3">
      <c r="A9317" t="s">
        <v>9732</v>
      </c>
      <c r="B9317" s="7">
        <v>42465</v>
      </c>
      <c r="C9317" t="s">
        <v>3171</v>
      </c>
      <c r="D9317" t="s">
        <v>4805</v>
      </c>
      <c r="E9317">
        <v>118.782</v>
      </c>
      <c r="F9317">
        <v>3</v>
      </c>
      <c r="G9317">
        <v>0.4</v>
      </c>
      <c r="H9317">
        <v>-27.715800000000002</v>
      </c>
      <c r="I9317" t="s">
        <v>69</v>
      </c>
      <c r="J9317" t="s">
        <v>70</v>
      </c>
      <c r="K9317" t="s">
        <v>4806</v>
      </c>
      <c r="L9317" t="s">
        <v>137</v>
      </c>
      <c r="M9317" t="s">
        <v>138</v>
      </c>
      <c r="N9317" t="s">
        <v>139</v>
      </c>
      <c r="O9317">
        <f t="shared" si="145"/>
        <v>2016</v>
      </c>
    </row>
    <row r="9318" spans="1:15" x14ac:dyDescent="0.3">
      <c r="A9318" t="s">
        <v>9732</v>
      </c>
      <c r="B9318" s="7">
        <v>42465</v>
      </c>
      <c r="C9318" t="s">
        <v>3171</v>
      </c>
      <c r="D9318" t="s">
        <v>942</v>
      </c>
      <c r="E9318">
        <v>769.18399999999997</v>
      </c>
      <c r="F9318">
        <v>4</v>
      </c>
      <c r="G9318">
        <v>0.2</v>
      </c>
      <c r="H9318">
        <v>-163.45160000000001</v>
      </c>
      <c r="I9318" t="s">
        <v>44</v>
      </c>
      <c r="J9318" t="s">
        <v>515</v>
      </c>
      <c r="K9318" t="s">
        <v>943</v>
      </c>
      <c r="L9318" t="s">
        <v>137</v>
      </c>
      <c r="M9318" t="s">
        <v>138</v>
      </c>
      <c r="N9318" t="s">
        <v>139</v>
      </c>
      <c r="O9318">
        <f t="shared" si="145"/>
        <v>2016</v>
      </c>
    </row>
    <row r="9319" spans="1:15" x14ac:dyDescent="0.3">
      <c r="A9319" t="s">
        <v>9733</v>
      </c>
      <c r="B9319" s="7">
        <v>42787</v>
      </c>
      <c r="C9319" t="s">
        <v>454</v>
      </c>
      <c r="D9319" t="s">
        <v>1165</v>
      </c>
      <c r="E9319">
        <v>47.904000000000003</v>
      </c>
      <c r="F9319">
        <v>1</v>
      </c>
      <c r="G9319">
        <v>0.2</v>
      </c>
      <c r="H9319">
        <v>-2.9940000000000002</v>
      </c>
      <c r="I9319" t="s">
        <v>69</v>
      </c>
      <c r="J9319" t="s">
        <v>148</v>
      </c>
      <c r="K9319" t="s">
        <v>1166</v>
      </c>
      <c r="L9319" t="s">
        <v>99</v>
      </c>
      <c r="M9319" t="s">
        <v>100</v>
      </c>
      <c r="N9319" t="s">
        <v>3711</v>
      </c>
      <c r="O9319">
        <f t="shared" si="145"/>
        <v>2017</v>
      </c>
    </row>
    <row r="9320" spans="1:15" x14ac:dyDescent="0.3">
      <c r="A9320" t="s">
        <v>9734</v>
      </c>
      <c r="B9320" s="7">
        <v>42936</v>
      </c>
      <c r="C9320" t="s">
        <v>1885</v>
      </c>
      <c r="D9320" t="s">
        <v>1976</v>
      </c>
      <c r="E9320">
        <v>13.36</v>
      </c>
      <c r="F9320">
        <v>2</v>
      </c>
      <c r="G9320">
        <v>0</v>
      </c>
      <c r="H9320">
        <v>6.4127999999999998</v>
      </c>
      <c r="I9320" t="s">
        <v>44</v>
      </c>
      <c r="J9320" t="s">
        <v>85</v>
      </c>
      <c r="K9320" t="s">
        <v>1977</v>
      </c>
      <c r="L9320" t="s">
        <v>137</v>
      </c>
      <c r="M9320" t="s">
        <v>243</v>
      </c>
      <c r="N9320" t="s">
        <v>244</v>
      </c>
      <c r="O9320">
        <f t="shared" si="145"/>
        <v>2017</v>
      </c>
    </row>
    <row r="9321" spans="1:15" x14ac:dyDescent="0.3">
      <c r="A9321" t="s">
        <v>9734</v>
      </c>
      <c r="B9321" s="7">
        <v>42936</v>
      </c>
      <c r="C9321" t="s">
        <v>1885</v>
      </c>
      <c r="D9321" t="s">
        <v>9735</v>
      </c>
      <c r="E9321">
        <v>163.76400000000001</v>
      </c>
      <c r="F9321">
        <v>2</v>
      </c>
      <c r="G9321">
        <v>0.1</v>
      </c>
      <c r="H9321">
        <v>25.474399999999999</v>
      </c>
      <c r="I9321" t="s">
        <v>32</v>
      </c>
      <c r="J9321" t="s">
        <v>39</v>
      </c>
      <c r="K9321" t="s">
        <v>9736</v>
      </c>
      <c r="L9321" t="s">
        <v>137</v>
      </c>
      <c r="M9321" t="s">
        <v>243</v>
      </c>
      <c r="N9321" t="s">
        <v>244</v>
      </c>
      <c r="O9321">
        <f t="shared" si="145"/>
        <v>2017</v>
      </c>
    </row>
    <row r="9322" spans="1:15" x14ac:dyDescent="0.3">
      <c r="A9322" t="s">
        <v>9734</v>
      </c>
      <c r="B9322" s="7">
        <v>42936</v>
      </c>
      <c r="C9322" t="s">
        <v>1885</v>
      </c>
      <c r="D9322" t="s">
        <v>7709</v>
      </c>
      <c r="E9322">
        <v>183.92</v>
      </c>
      <c r="F9322">
        <v>4</v>
      </c>
      <c r="G9322">
        <v>0</v>
      </c>
      <c r="H9322">
        <v>31.266400000000001</v>
      </c>
      <c r="I9322" t="s">
        <v>32</v>
      </c>
      <c r="J9322" t="s">
        <v>63</v>
      </c>
      <c r="K9322" t="s">
        <v>7710</v>
      </c>
      <c r="L9322" t="s">
        <v>137</v>
      </c>
      <c r="M9322" t="s">
        <v>243</v>
      </c>
      <c r="N9322" t="s">
        <v>244</v>
      </c>
      <c r="O9322">
        <f t="shared" si="145"/>
        <v>2017</v>
      </c>
    </row>
    <row r="9323" spans="1:15" x14ac:dyDescent="0.3">
      <c r="A9323" t="s">
        <v>9737</v>
      </c>
      <c r="B9323" s="7">
        <v>42678</v>
      </c>
      <c r="C9323" t="s">
        <v>2374</v>
      </c>
      <c r="D9323" t="s">
        <v>5473</v>
      </c>
      <c r="E9323">
        <v>11.375999999999999</v>
      </c>
      <c r="F9323">
        <v>3</v>
      </c>
      <c r="G9323">
        <v>0.6</v>
      </c>
      <c r="H9323">
        <v>-5.6879999999999997</v>
      </c>
      <c r="I9323" t="s">
        <v>32</v>
      </c>
      <c r="J9323" t="s">
        <v>63</v>
      </c>
      <c r="K9323" t="s">
        <v>5474</v>
      </c>
      <c r="L9323" t="s">
        <v>99</v>
      </c>
      <c r="M9323" t="s">
        <v>100</v>
      </c>
      <c r="N9323" t="s">
        <v>171</v>
      </c>
      <c r="O9323">
        <f t="shared" si="145"/>
        <v>2016</v>
      </c>
    </row>
    <row r="9324" spans="1:15" x14ac:dyDescent="0.3">
      <c r="A9324" t="s">
        <v>9737</v>
      </c>
      <c r="B9324" s="7">
        <v>42678</v>
      </c>
      <c r="C9324" t="s">
        <v>2374</v>
      </c>
      <c r="D9324" t="s">
        <v>1642</v>
      </c>
      <c r="E9324">
        <v>66.111999999999995</v>
      </c>
      <c r="F9324">
        <v>4</v>
      </c>
      <c r="G9324">
        <v>0.6</v>
      </c>
      <c r="H9324">
        <v>-84.2928</v>
      </c>
      <c r="I9324" t="s">
        <v>32</v>
      </c>
      <c r="J9324" t="s">
        <v>63</v>
      </c>
      <c r="K9324" t="s">
        <v>1643</v>
      </c>
      <c r="L9324" t="s">
        <v>99</v>
      </c>
      <c r="M9324" t="s">
        <v>100</v>
      </c>
      <c r="N9324" t="s">
        <v>171</v>
      </c>
      <c r="O9324">
        <f t="shared" si="145"/>
        <v>2016</v>
      </c>
    </row>
    <row r="9325" spans="1:15" x14ac:dyDescent="0.3">
      <c r="A9325" t="s">
        <v>9738</v>
      </c>
      <c r="B9325" s="7">
        <v>43001</v>
      </c>
      <c r="C9325" t="s">
        <v>4190</v>
      </c>
      <c r="D9325" t="s">
        <v>3288</v>
      </c>
      <c r="E9325">
        <v>211.04</v>
      </c>
      <c r="F9325">
        <v>8</v>
      </c>
      <c r="G9325">
        <v>0</v>
      </c>
      <c r="H9325">
        <v>97.078400000000002</v>
      </c>
      <c r="I9325" t="s">
        <v>44</v>
      </c>
      <c r="J9325" t="s">
        <v>85</v>
      </c>
      <c r="K9325" t="s">
        <v>3289</v>
      </c>
      <c r="L9325" t="s">
        <v>47</v>
      </c>
      <c r="M9325" t="s">
        <v>48</v>
      </c>
      <c r="N9325" t="s">
        <v>49</v>
      </c>
      <c r="O9325">
        <f t="shared" si="145"/>
        <v>2017</v>
      </c>
    </row>
    <row r="9326" spans="1:15" x14ac:dyDescent="0.3">
      <c r="A9326" t="s">
        <v>9738</v>
      </c>
      <c r="B9326" s="7">
        <v>43001</v>
      </c>
      <c r="C9326" t="s">
        <v>4190</v>
      </c>
      <c r="D9326" t="s">
        <v>2996</v>
      </c>
      <c r="E9326">
        <v>594.81600000000003</v>
      </c>
      <c r="F9326">
        <v>2</v>
      </c>
      <c r="G9326">
        <v>0.2</v>
      </c>
      <c r="H9326">
        <v>59.4816</v>
      </c>
      <c r="I9326" t="s">
        <v>32</v>
      </c>
      <c r="J9326" t="s">
        <v>39</v>
      </c>
      <c r="K9326" t="s">
        <v>2997</v>
      </c>
      <c r="L9326" t="s">
        <v>47</v>
      </c>
      <c r="M9326" t="s">
        <v>48</v>
      </c>
      <c r="N9326" t="s">
        <v>49</v>
      </c>
      <c r="O9326">
        <f t="shared" si="145"/>
        <v>2017</v>
      </c>
    </row>
    <row r="9327" spans="1:15" x14ac:dyDescent="0.3">
      <c r="A9327" t="s">
        <v>9738</v>
      </c>
      <c r="B9327" s="7">
        <v>43001</v>
      </c>
      <c r="C9327" t="s">
        <v>4190</v>
      </c>
      <c r="D9327" t="s">
        <v>3448</v>
      </c>
      <c r="E9327">
        <v>72.959999999999994</v>
      </c>
      <c r="F9327">
        <v>3</v>
      </c>
      <c r="G9327">
        <v>0.2</v>
      </c>
      <c r="H9327">
        <v>23.712</v>
      </c>
      <c r="I9327" t="s">
        <v>44</v>
      </c>
      <c r="J9327" t="s">
        <v>73</v>
      </c>
      <c r="K9327" t="s">
        <v>3449</v>
      </c>
      <c r="L9327" t="s">
        <v>47</v>
      </c>
      <c r="M9327" t="s">
        <v>48</v>
      </c>
      <c r="N9327" t="s">
        <v>49</v>
      </c>
      <c r="O9327">
        <f t="shared" si="145"/>
        <v>2017</v>
      </c>
    </row>
    <row r="9328" spans="1:15" x14ac:dyDescent="0.3">
      <c r="A9328" t="s">
        <v>9739</v>
      </c>
      <c r="B9328" s="7">
        <v>42985</v>
      </c>
      <c r="C9328" t="s">
        <v>3111</v>
      </c>
      <c r="D9328" t="s">
        <v>6671</v>
      </c>
      <c r="E9328">
        <v>80.959999999999994</v>
      </c>
      <c r="F9328">
        <v>4</v>
      </c>
      <c r="G9328">
        <v>0</v>
      </c>
      <c r="H9328">
        <v>34.812800000000003</v>
      </c>
      <c r="I9328" t="s">
        <v>32</v>
      </c>
      <c r="J9328" t="s">
        <v>63</v>
      </c>
      <c r="K9328" t="s">
        <v>6672</v>
      </c>
      <c r="L9328" t="s">
        <v>47</v>
      </c>
      <c r="M9328" t="s">
        <v>93</v>
      </c>
      <c r="N9328" t="s">
        <v>2229</v>
      </c>
      <c r="O9328">
        <f t="shared" si="145"/>
        <v>2017</v>
      </c>
    </row>
    <row r="9329" spans="1:15" x14ac:dyDescent="0.3">
      <c r="A9329" t="s">
        <v>9739</v>
      </c>
      <c r="B9329" s="7">
        <v>42985</v>
      </c>
      <c r="C9329" t="s">
        <v>3111</v>
      </c>
      <c r="D9329" t="s">
        <v>80</v>
      </c>
      <c r="E9329">
        <v>455.71199999999999</v>
      </c>
      <c r="F9329">
        <v>2</v>
      </c>
      <c r="G9329">
        <v>0.2</v>
      </c>
      <c r="H9329">
        <v>34.178400000000003</v>
      </c>
      <c r="I9329" t="s">
        <v>69</v>
      </c>
      <c r="J9329" t="s">
        <v>70</v>
      </c>
      <c r="K9329" t="s">
        <v>81</v>
      </c>
      <c r="L9329" t="s">
        <v>47</v>
      </c>
      <c r="M9329" t="s">
        <v>93</v>
      </c>
      <c r="N9329" t="s">
        <v>2229</v>
      </c>
      <c r="O9329">
        <f t="shared" si="145"/>
        <v>2017</v>
      </c>
    </row>
    <row r="9330" spans="1:15" x14ac:dyDescent="0.3">
      <c r="A9330" t="s">
        <v>9739</v>
      </c>
      <c r="B9330" s="7">
        <v>42985</v>
      </c>
      <c r="C9330" t="s">
        <v>3111</v>
      </c>
      <c r="D9330" t="s">
        <v>5684</v>
      </c>
      <c r="E9330">
        <v>25.98</v>
      </c>
      <c r="F9330">
        <v>1</v>
      </c>
      <c r="G9330">
        <v>0</v>
      </c>
      <c r="H9330">
        <v>7.2744</v>
      </c>
      <c r="I9330" t="s">
        <v>44</v>
      </c>
      <c r="J9330" t="s">
        <v>66</v>
      </c>
      <c r="K9330" t="s">
        <v>5685</v>
      </c>
      <c r="L9330" t="s">
        <v>47</v>
      </c>
      <c r="M9330" t="s">
        <v>93</v>
      </c>
      <c r="N9330" t="s">
        <v>2229</v>
      </c>
      <c r="O9330">
        <f t="shared" si="145"/>
        <v>2017</v>
      </c>
    </row>
    <row r="9331" spans="1:15" x14ac:dyDescent="0.3">
      <c r="A9331" t="s">
        <v>9740</v>
      </c>
      <c r="B9331" s="7">
        <v>42336</v>
      </c>
      <c r="C9331" t="s">
        <v>1668</v>
      </c>
      <c r="D9331" t="s">
        <v>6459</v>
      </c>
      <c r="E9331">
        <v>45.28</v>
      </c>
      <c r="F9331">
        <v>4</v>
      </c>
      <c r="G9331">
        <v>0</v>
      </c>
      <c r="H9331">
        <v>15.395200000000001</v>
      </c>
      <c r="I9331" t="s">
        <v>44</v>
      </c>
      <c r="J9331" t="s">
        <v>76</v>
      </c>
      <c r="K9331" t="s">
        <v>6460</v>
      </c>
      <c r="L9331" t="s">
        <v>47</v>
      </c>
      <c r="M9331" t="s">
        <v>48</v>
      </c>
      <c r="N9331" t="s">
        <v>120</v>
      </c>
      <c r="O9331">
        <f t="shared" si="145"/>
        <v>2015</v>
      </c>
    </row>
    <row r="9332" spans="1:15" x14ac:dyDescent="0.3">
      <c r="A9332" t="s">
        <v>9741</v>
      </c>
      <c r="B9332" s="7">
        <v>42320</v>
      </c>
      <c r="C9332" t="s">
        <v>5636</v>
      </c>
      <c r="D9332" t="s">
        <v>2876</v>
      </c>
      <c r="E9332">
        <v>15.56</v>
      </c>
      <c r="F9332">
        <v>2</v>
      </c>
      <c r="G9332">
        <v>0</v>
      </c>
      <c r="H9332">
        <v>7.3132000000000001</v>
      </c>
      <c r="I9332" t="s">
        <v>44</v>
      </c>
      <c r="J9332" t="s">
        <v>159</v>
      </c>
      <c r="K9332" t="s">
        <v>591</v>
      </c>
      <c r="L9332" t="s">
        <v>137</v>
      </c>
      <c r="M9332" t="s">
        <v>243</v>
      </c>
      <c r="N9332" t="s">
        <v>244</v>
      </c>
      <c r="O9332">
        <f t="shared" si="145"/>
        <v>2015</v>
      </c>
    </row>
    <row r="9333" spans="1:15" x14ac:dyDescent="0.3">
      <c r="A9333" t="s">
        <v>9742</v>
      </c>
      <c r="B9333" s="7">
        <v>42642</v>
      </c>
      <c r="C9333" t="s">
        <v>200</v>
      </c>
      <c r="D9333" t="s">
        <v>3934</v>
      </c>
      <c r="E9333">
        <v>859.2</v>
      </c>
      <c r="F9333">
        <v>3</v>
      </c>
      <c r="G9333">
        <v>0.2</v>
      </c>
      <c r="H9333">
        <v>75.180000000000007</v>
      </c>
      <c r="I9333" t="s">
        <v>69</v>
      </c>
      <c r="J9333" t="s">
        <v>70</v>
      </c>
      <c r="K9333" t="s">
        <v>3935</v>
      </c>
      <c r="L9333" t="s">
        <v>47</v>
      </c>
      <c r="M9333" t="s">
        <v>378</v>
      </c>
      <c r="N9333" t="s">
        <v>290</v>
      </c>
      <c r="O9333">
        <f t="shared" si="145"/>
        <v>2016</v>
      </c>
    </row>
    <row r="9334" spans="1:15" x14ac:dyDescent="0.3">
      <c r="A9334" t="s">
        <v>9743</v>
      </c>
      <c r="B9334" s="7">
        <v>42989</v>
      </c>
      <c r="C9334" t="s">
        <v>7168</v>
      </c>
      <c r="D9334" t="s">
        <v>1424</v>
      </c>
      <c r="E9334">
        <v>195.68</v>
      </c>
      <c r="F9334">
        <v>4</v>
      </c>
      <c r="G9334">
        <v>0</v>
      </c>
      <c r="H9334">
        <v>50.876800000000003</v>
      </c>
      <c r="I9334" t="s">
        <v>44</v>
      </c>
      <c r="J9334" t="s">
        <v>76</v>
      </c>
      <c r="K9334" t="s">
        <v>1425</v>
      </c>
      <c r="L9334" t="s">
        <v>35</v>
      </c>
      <c r="M9334" t="s">
        <v>36</v>
      </c>
      <c r="N9334" t="s">
        <v>7191</v>
      </c>
      <c r="O9334">
        <f t="shared" si="145"/>
        <v>2017</v>
      </c>
    </row>
    <row r="9335" spans="1:15" x14ac:dyDescent="0.3">
      <c r="A9335" t="s">
        <v>9743</v>
      </c>
      <c r="B9335" s="7">
        <v>42989</v>
      </c>
      <c r="C9335" t="s">
        <v>7168</v>
      </c>
      <c r="D9335" t="s">
        <v>3686</v>
      </c>
      <c r="E9335">
        <v>14.2</v>
      </c>
      <c r="F9335">
        <v>4</v>
      </c>
      <c r="G9335">
        <v>0</v>
      </c>
      <c r="H9335">
        <v>6.6740000000000004</v>
      </c>
      <c r="I9335" t="s">
        <v>44</v>
      </c>
      <c r="J9335" t="s">
        <v>241</v>
      </c>
      <c r="K9335" t="s">
        <v>3687</v>
      </c>
      <c r="L9335" t="s">
        <v>35</v>
      </c>
      <c r="M9335" t="s">
        <v>36</v>
      </c>
      <c r="N9335" t="s">
        <v>7191</v>
      </c>
      <c r="O9335">
        <f t="shared" si="145"/>
        <v>2017</v>
      </c>
    </row>
    <row r="9336" spans="1:15" x14ac:dyDescent="0.3">
      <c r="A9336" t="s">
        <v>9744</v>
      </c>
      <c r="B9336" s="7">
        <v>42856</v>
      </c>
      <c r="C9336" t="s">
        <v>1159</v>
      </c>
      <c r="D9336" t="s">
        <v>31</v>
      </c>
      <c r="E9336">
        <v>314.35199999999998</v>
      </c>
      <c r="F9336">
        <v>3</v>
      </c>
      <c r="G9336">
        <v>0.2</v>
      </c>
      <c r="H9336">
        <v>-15.717599999999999</v>
      </c>
      <c r="I9336" t="s">
        <v>32</v>
      </c>
      <c r="J9336" t="s">
        <v>33</v>
      </c>
      <c r="K9336" t="s">
        <v>34</v>
      </c>
      <c r="L9336" t="s">
        <v>35</v>
      </c>
      <c r="M9336" t="s">
        <v>55</v>
      </c>
      <c r="N9336" t="s">
        <v>3001</v>
      </c>
      <c r="O9336">
        <f t="shared" si="145"/>
        <v>2017</v>
      </c>
    </row>
    <row r="9337" spans="1:15" x14ac:dyDescent="0.3">
      <c r="A9337" t="s">
        <v>9744</v>
      </c>
      <c r="B9337" s="7">
        <v>42856</v>
      </c>
      <c r="C9337" t="s">
        <v>1159</v>
      </c>
      <c r="D9337" t="s">
        <v>6101</v>
      </c>
      <c r="E9337">
        <v>4.6079999999999997</v>
      </c>
      <c r="F9337">
        <v>2</v>
      </c>
      <c r="G9337">
        <v>0.2</v>
      </c>
      <c r="H9337">
        <v>1.4976</v>
      </c>
      <c r="I9337" t="s">
        <v>44</v>
      </c>
      <c r="J9337" t="s">
        <v>45</v>
      </c>
      <c r="K9337" t="s">
        <v>6102</v>
      </c>
      <c r="L9337" t="s">
        <v>35</v>
      </c>
      <c r="M9337" t="s">
        <v>55</v>
      </c>
      <c r="N9337" t="s">
        <v>3001</v>
      </c>
      <c r="O9337">
        <f t="shared" si="145"/>
        <v>2017</v>
      </c>
    </row>
    <row r="9338" spans="1:15" x14ac:dyDescent="0.3">
      <c r="A9338" t="s">
        <v>9745</v>
      </c>
      <c r="B9338" s="7">
        <v>42994</v>
      </c>
      <c r="C9338" t="s">
        <v>2810</v>
      </c>
      <c r="D9338" t="s">
        <v>443</v>
      </c>
      <c r="E9338">
        <v>17.899999999999999</v>
      </c>
      <c r="F9338">
        <v>5</v>
      </c>
      <c r="G9338">
        <v>0</v>
      </c>
      <c r="H9338">
        <v>8.7710000000000008</v>
      </c>
      <c r="I9338" t="s">
        <v>44</v>
      </c>
      <c r="J9338" t="s">
        <v>241</v>
      </c>
      <c r="K9338" t="s">
        <v>444</v>
      </c>
      <c r="L9338" t="s">
        <v>47</v>
      </c>
      <c r="M9338" t="s">
        <v>48</v>
      </c>
      <c r="N9338" t="s">
        <v>120</v>
      </c>
      <c r="O9338">
        <f t="shared" si="145"/>
        <v>2017</v>
      </c>
    </row>
    <row r="9339" spans="1:15" x14ac:dyDescent="0.3">
      <c r="A9339" t="s">
        <v>9746</v>
      </c>
      <c r="B9339" s="7">
        <v>41931</v>
      </c>
      <c r="C9339" t="s">
        <v>2509</v>
      </c>
      <c r="D9339" t="s">
        <v>5095</v>
      </c>
      <c r="E9339">
        <v>2.992</v>
      </c>
      <c r="F9339">
        <v>1</v>
      </c>
      <c r="G9339">
        <v>0.2</v>
      </c>
      <c r="H9339">
        <v>1.1220000000000001</v>
      </c>
      <c r="I9339" t="s">
        <v>44</v>
      </c>
      <c r="J9339" t="s">
        <v>73</v>
      </c>
      <c r="K9339" t="s">
        <v>5096</v>
      </c>
      <c r="L9339" t="s">
        <v>47</v>
      </c>
      <c r="M9339" t="s">
        <v>48</v>
      </c>
      <c r="N9339" t="s">
        <v>120</v>
      </c>
      <c r="O9339">
        <f t="shared" si="145"/>
        <v>2014</v>
      </c>
    </row>
    <row r="9340" spans="1:15" x14ac:dyDescent="0.3">
      <c r="A9340" t="s">
        <v>9746</v>
      </c>
      <c r="B9340" s="7">
        <v>41931</v>
      </c>
      <c r="C9340" t="s">
        <v>2509</v>
      </c>
      <c r="D9340" t="s">
        <v>2784</v>
      </c>
      <c r="E9340">
        <v>20.064</v>
      </c>
      <c r="F9340">
        <v>6</v>
      </c>
      <c r="G9340">
        <v>0.2</v>
      </c>
      <c r="H9340">
        <v>7.0224000000000002</v>
      </c>
      <c r="I9340" t="s">
        <v>44</v>
      </c>
      <c r="J9340" t="s">
        <v>73</v>
      </c>
      <c r="K9340" t="s">
        <v>2785</v>
      </c>
      <c r="L9340" t="s">
        <v>47</v>
      </c>
      <c r="M9340" t="s">
        <v>48</v>
      </c>
      <c r="N9340" t="s">
        <v>120</v>
      </c>
      <c r="O9340">
        <f t="shared" si="145"/>
        <v>2014</v>
      </c>
    </row>
    <row r="9341" spans="1:15" x14ac:dyDescent="0.3">
      <c r="A9341" t="s">
        <v>9746</v>
      </c>
      <c r="B9341" s="7">
        <v>41931</v>
      </c>
      <c r="C9341" t="s">
        <v>2509</v>
      </c>
      <c r="D9341" t="s">
        <v>6906</v>
      </c>
      <c r="E9341">
        <v>146.72999999999999</v>
      </c>
      <c r="F9341">
        <v>3</v>
      </c>
      <c r="G9341">
        <v>0</v>
      </c>
      <c r="H9341">
        <v>68.963099999999997</v>
      </c>
      <c r="I9341" t="s">
        <v>44</v>
      </c>
      <c r="J9341" t="s">
        <v>85</v>
      </c>
      <c r="K9341" t="s">
        <v>6907</v>
      </c>
      <c r="L9341" t="s">
        <v>47</v>
      </c>
      <c r="M9341" t="s">
        <v>48</v>
      </c>
      <c r="N9341" t="s">
        <v>120</v>
      </c>
      <c r="O9341">
        <f t="shared" si="145"/>
        <v>2014</v>
      </c>
    </row>
    <row r="9342" spans="1:15" x14ac:dyDescent="0.3">
      <c r="A9342" t="s">
        <v>9746</v>
      </c>
      <c r="B9342" s="7">
        <v>41931</v>
      </c>
      <c r="C9342" t="s">
        <v>2509</v>
      </c>
      <c r="D9342" t="s">
        <v>1866</v>
      </c>
      <c r="E9342">
        <v>18.75</v>
      </c>
      <c r="F9342">
        <v>5</v>
      </c>
      <c r="G9342">
        <v>0</v>
      </c>
      <c r="H9342">
        <v>9</v>
      </c>
      <c r="I9342" t="s">
        <v>44</v>
      </c>
      <c r="J9342" t="s">
        <v>45</v>
      </c>
      <c r="K9342" t="s">
        <v>1867</v>
      </c>
      <c r="L9342" t="s">
        <v>47</v>
      </c>
      <c r="M9342" t="s">
        <v>48</v>
      </c>
      <c r="N9342" t="s">
        <v>120</v>
      </c>
      <c r="O9342">
        <f t="shared" si="145"/>
        <v>2014</v>
      </c>
    </row>
    <row r="9343" spans="1:15" x14ac:dyDescent="0.3">
      <c r="A9343" t="s">
        <v>9746</v>
      </c>
      <c r="B9343" s="7">
        <v>41931</v>
      </c>
      <c r="C9343" t="s">
        <v>2509</v>
      </c>
      <c r="D9343" t="s">
        <v>6929</v>
      </c>
      <c r="E9343">
        <v>117.57599999999999</v>
      </c>
      <c r="F9343">
        <v>3</v>
      </c>
      <c r="G9343">
        <v>0.2</v>
      </c>
      <c r="H9343">
        <v>11.7576</v>
      </c>
      <c r="I9343" t="s">
        <v>69</v>
      </c>
      <c r="J9343" t="s">
        <v>70</v>
      </c>
      <c r="K9343" t="s">
        <v>6930</v>
      </c>
      <c r="L9343" t="s">
        <v>47</v>
      </c>
      <c r="M9343" t="s">
        <v>48</v>
      </c>
      <c r="N9343" t="s">
        <v>120</v>
      </c>
      <c r="O9343">
        <f t="shared" si="145"/>
        <v>2014</v>
      </c>
    </row>
    <row r="9344" spans="1:15" x14ac:dyDescent="0.3">
      <c r="A9344" t="s">
        <v>9747</v>
      </c>
      <c r="B9344" s="7">
        <v>42442</v>
      </c>
      <c r="C9344" t="s">
        <v>6904</v>
      </c>
      <c r="D9344" t="s">
        <v>2144</v>
      </c>
      <c r="E9344">
        <v>51.183999999999997</v>
      </c>
      <c r="F9344">
        <v>7</v>
      </c>
      <c r="G9344">
        <v>0.2</v>
      </c>
      <c r="H9344">
        <v>19.193999999999999</v>
      </c>
      <c r="I9344" t="s">
        <v>44</v>
      </c>
      <c r="J9344" t="s">
        <v>73</v>
      </c>
      <c r="K9344" t="s">
        <v>2145</v>
      </c>
      <c r="L9344" t="s">
        <v>47</v>
      </c>
      <c r="M9344" t="s">
        <v>48</v>
      </c>
      <c r="N9344" t="s">
        <v>2512</v>
      </c>
      <c r="O9344">
        <f t="shared" si="145"/>
        <v>2016</v>
      </c>
    </row>
    <row r="9345" spans="1:15" x14ac:dyDescent="0.3">
      <c r="A9345" t="s">
        <v>9748</v>
      </c>
      <c r="B9345" s="7">
        <v>42783</v>
      </c>
      <c r="C9345" t="s">
        <v>2031</v>
      </c>
      <c r="D9345" t="s">
        <v>7526</v>
      </c>
      <c r="E9345">
        <v>455.97</v>
      </c>
      <c r="F9345">
        <v>5</v>
      </c>
      <c r="G9345">
        <v>0.4</v>
      </c>
      <c r="H9345">
        <v>-106.393</v>
      </c>
      <c r="I9345" t="s">
        <v>32</v>
      </c>
      <c r="J9345" t="s">
        <v>53</v>
      </c>
      <c r="K9345" t="s">
        <v>7527</v>
      </c>
      <c r="L9345" t="s">
        <v>137</v>
      </c>
      <c r="M9345" t="s">
        <v>445</v>
      </c>
      <c r="N9345" t="s">
        <v>251</v>
      </c>
      <c r="O9345">
        <f t="shared" si="145"/>
        <v>2017</v>
      </c>
    </row>
    <row r="9346" spans="1:15" x14ac:dyDescent="0.3">
      <c r="A9346" t="s">
        <v>9748</v>
      </c>
      <c r="B9346" s="7">
        <v>42783</v>
      </c>
      <c r="C9346" t="s">
        <v>2031</v>
      </c>
      <c r="D9346" t="s">
        <v>163</v>
      </c>
      <c r="E9346">
        <v>5.7149999999999999</v>
      </c>
      <c r="F9346">
        <v>5</v>
      </c>
      <c r="G9346">
        <v>0.7</v>
      </c>
      <c r="H9346">
        <v>-4.7625000000000002</v>
      </c>
      <c r="I9346" t="s">
        <v>44</v>
      </c>
      <c r="J9346" t="s">
        <v>73</v>
      </c>
      <c r="K9346" t="s">
        <v>164</v>
      </c>
      <c r="L9346" t="s">
        <v>137</v>
      </c>
      <c r="M9346" t="s">
        <v>445</v>
      </c>
      <c r="N9346" t="s">
        <v>251</v>
      </c>
      <c r="O9346">
        <f t="shared" ref="O9346:O9409" si="146">YEAR(B9346)</f>
        <v>2017</v>
      </c>
    </row>
    <row r="9347" spans="1:15" x14ac:dyDescent="0.3">
      <c r="A9347" t="s">
        <v>9748</v>
      </c>
      <c r="B9347" s="7">
        <v>42783</v>
      </c>
      <c r="C9347" t="s">
        <v>2031</v>
      </c>
      <c r="D9347" t="s">
        <v>5604</v>
      </c>
      <c r="E9347">
        <v>57.594000000000001</v>
      </c>
      <c r="F9347">
        <v>1</v>
      </c>
      <c r="G9347">
        <v>0.4</v>
      </c>
      <c r="H9347">
        <v>-11.518800000000001</v>
      </c>
      <c r="I9347" t="s">
        <v>69</v>
      </c>
      <c r="J9347" t="s">
        <v>70</v>
      </c>
      <c r="K9347" t="s">
        <v>5605</v>
      </c>
      <c r="L9347" t="s">
        <v>137</v>
      </c>
      <c r="M9347" t="s">
        <v>445</v>
      </c>
      <c r="N9347" t="s">
        <v>251</v>
      </c>
      <c r="O9347">
        <f t="shared" si="146"/>
        <v>2017</v>
      </c>
    </row>
    <row r="9348" spans="1:15" x14ac:dyDescent="0.3">
      <c r="A9348" t="s">
        <v>9748</v>
      </c>
      <c r="B9348" s="7">
        <v>42783</v>
      </c>
      <c r="C9348" t="s">
        <v>2031</v>
      </c>
      <c r="D9348" t="s">
        <v>4082</v>
      </c>
      <c r="E9348">
        <v>30.143999999999998</v>
      </c>
      <c r="F9348">
        <v>2</v>
      </c>
      <c r="G9348">
        <v>0.2</v>
      </c>
      <c r="H9348">
        <v>8.2896000000000001</v>
      </c>
      <c r="I9348" t="s">
        <v>32</v>
      </c>
      <c r="J9348" t="s">
        <v>63</v>
      </c>
      <c r="K9348" t="s">
        <v>4083</v>
      </c>
      <c r="L9348" t="s">
        <v>137</v>
      </c>
      <c r="M9348" t="s">
        <v>445</v>
      </c>
      <c r="N9348" t="s">
        <v>251</v>
      </c>
      <c r="O9348">
        <f t="shared" si="146"/>
        <v>2017</v>
      </c>
    </row>
    <row r="9349" spans="1:15" x14ac:dyDescent="0.3">
      <c r="A9349" t="s">
        <v>9748</v>
      </c>
      <c r="B9349" s="7">
        <v>42783</v>
      </c>
      <c r="C9349" t="s">
        <v>2031</v>
      </c>
      <c r="D9349" t="s">
        <v>4212</v>
      </c>
      <c r="E9349">
        <v>899.43</v>
      </c>
      <c r="F9349">
        <v>5</v>
      </c>
      <c r="G9349">
        <v>0.3</v>
      </c>
      <c r="H9349">
        <v>-12.849</v>
      </c>
      <c r="I9349" t="s">
        <v>32</v>
      </c>
      <c r="J9349" t="s">
        <v>39</v>
      </c>
      <c r="K9349" t="s">
        <v>4213</v>
      </c>
      <c r="L9349" t="s">
        <v>137</v>
      </c>
      <c r="M9349" t="s">
        <v>445</v>
      </c>
      <c r="N9349" t="s">
        <v>251</v>
      </c>
      <c r="O9349">
        <f t="shared" si="146"/>
        <v>2017</v>
      </c>
    </row>
    <row r="9350" spans="1:15" x14ac:dyDescent="0.3">
      <c r="A9350" t="s">
        <v>9749</v>
      </c>
      <c r="B9350" s="7">
        <v>42726</v>
      </c>
      <c r="C9350" t="s">
        <v>329</v>
      </c>
      <c r="D9350" t="s">
        <v>8381</v>
      </c>
      <c r="E9350">
        <v>842.72</v>
      </c>
      <c r="F9350">
        <v>8</v>
      </c>
      <c r="G9350">
        <v>0</v>
      </c>
      <c r="H9350">
        <v>202.25280000000001</v>
      </c>
      <c r="I9350" t="s">
        <v>32</v>
      </c>
      <c r="J9350" t="s">
        <v>63</v>
      </c>
      <c r="K9350" t="s">
        <v>8382</v>
      </c>
      <c r="L9350" t="s">
        <v>47</v>
      </c>
      <c r="M9350" t="s">
        <v>48</v>
      </c>
      <c r="N9350" t="s">
        <v>7188</v>
      </c>
      <c r="O9350">
        <f t="shared" si="146"/>
        <v>2016</v>
      </c>
    </row>
    <row r="9351" spans="1:15" x14ac:dyDescent="0.3">
      <c r="A9351" t="s">
        <v>9749</v>
      </c>
      <c r="B9351" s="7">
        <v>42726</v>
      </c>
      <c r="C9351" t="s">
        <v>329</v>
      </c>
      <c r="D9351" t="s">
        <v>431</v>
      </c>
      <c r="E9351">
        <v>41.96</v>
      </c>
      <c r="F9351">
        <v>2</v>
      </c>
      <c r="G9351">
        <v>0</v>
      </c>
      <c r="H9351">
        <v>10.909599999999999</v>
      </c>
      <c r="I9351" t="s">
        <v>32</v>
      </c>
      <c r="J9351" t="s">
        <v>63</v>
      </c>
      <c r="K9351" t="s">
        <v>432</v>
      </c>
      <c r="L9351" t="s">
        <v>47</v>
      </c>
      <c r="M9351" t="s">
        <v>48</v>
      </c>
      <c r="N9351" t="s">
        <v>7188</v>
      </c>
      <c r="O9351">
        <f t="shared" si="146"/>
        <v>2016</v>
      </c>
    </row>
    <row r="9352" spans="1:15" x14ac:dyDescent="0.3">
      <c r="A9352" t="s">
        <v>9750</v>
      </c>
      <c r="B9352" s="7">
        <v>42636</v>
      </c>
      <c r="C9352" t="s">
        <v>2321</v>
      </c>
      <c r="D9352" t="s">
        <v>3165</v>
      </c>
      <c r="E9352">
        <v>13.215999999999999</v>
      </c>
      <c r="F9352">
        <v>4</v>
      </c>
      <c r="G9352">
        <v>0.2</v>
      </c>
      <c r="H9352">
        <v>4.4603999999999999</v>
      </c>
      <c r="I9352" t="s">
        <v>44</v>
      </c>
      <c r="J9352" t="s">
        <v>73</v>
      </c>
      <c r="K9352" t="s">
        <v>3166</v>
      </c>
      <c r="L9352" t="s">
        <v>47</v>
      </c>
      <c r="M9352" t="s">
        <v>93</v>
      </c>
      <c r="N9352" t="s">
        <v>94</v>
      </c>
      <c r="O9352">
        <f t="shared" si="146"/>
        <v>2016</v>
      </c>
    </row>
    <row r="9353" spans="1:15" x14ac:dyDescent="0.3">
      <c r="A9353" t="s">
        <v>9750</v>
      </c>
      <c r="B9353" s="7">
        <v>42636</v>
      </c>
      <c r="C9353" t="s">
        <v>2321</v>
      </c>
      <c r="D9353" t="s">
        <v>1359</v>
      </c>
      <c r="E9353">
        <v>184.75200000000001</v>
      </c>
      <c r="F9353">
        <v>3</v>
      </c>
      <c r="G9353">
        <v>0.2</v>
      </c>
      <c r="H9353">
        <v>-20.784600000000001</v>
      </c>
      <c r="I9353" t="s">
        <v>32</v>
      </c>
      <c r="J9353" t="s">
        <v>39</v>
      </c>
      <c r="K9353" t="s">
        <v>1360</v>
      </c>
      <c r="L9353" t="s">
        <v>47</v>
      </c>
      <c r="M9353" t="s">
        <v>93</v>
      </c>
      <c r="N9353" t="s">
        <v>94</v>
      </c>
      <c r="O9353">
        <f t="shared" si="146"/>
        <v>2016</v>
      </c>
    </row>
    <row r="9354" spans="1:15" x14ac:dyDescent="0.3">
      <c r="A9354" t="s">
        <v>9751</v>
      </c>
      <c r="B9354" s="7">
        <v>43002</v>
      </c>
      <c r="C9354" t="s">
        <v>1504</v>
      </c>
      <c r="D9354" t="s">
        <v>2996</v>
      </c>
      <c r="E9354">
        <v>520.46400000000006</v>
      </c>
      <c r="F9354">
        <v>2</v>
      </c>
      <c r="G9354">
        <v>0.3</v>
      </c>
      <c r="H9354">
        <v>-14.8704</v>
      </c>
      <c r="I9354" t="s">
        <v>32</v>
      </c>
      <c r="J9354" t="s">
        <v>39</v>
      </c>
      <c r="K9354" t="s">
        <v>2997</v>
      </c>
      <c r="L9354" t="s">
        <v>99</v>
      </c>
      <c r="M9354" t="s">
        <v>193</v>
      </c>
      <c r="N9354" t="s">
        <v>276</v>
      </c>
      <c r="O9354">
        <f t="shared" si="146"/>
        <v>2017</v>
      </c>
    </row>
    <row r="9355" spans="1:15" x14ac:dyDescent="0.3">
      <c r="A9355" t="s">
        <v>9751</v>
      </c>
      <c r="B9355" s="7">
        <v>43002</v>
      </c>
      <c r="C9355" t="s">
        <v>1504</v>
      </c>
      <c r="D9355" t="s">
        <v>8154</v>
      </c>
      <c r="E9355">
        <v>11.423999999999999</v>
      </c>
      <c r="F9355">
        <v>3</v>
      </c>
      <c r="G9355">
        <v>0.2</v>
      </c>
      <c r="H9355">
        <v>3.7128000000000001</v>
      </c>
      <c r="I9355" t="s">
        <v>44</v>
      </c>
      <c r="J9355" t="s">
        <v>85</v>
      </c>
      <c r="K9355" t="s">
        <v>8155</v>
      </c>
      <c r="L9355" t="s">
        <v>99</v>
      </c>
      <c r="M9355" t="s">
        <v>193</v>
      </c>
      <c r="N9355" t="s">
        <v>276</v>
      </c>
      <c r="O9355">
        <f t="shared" si="146"/>
        <v>2017</v>
      </c>
    </row>
    <row r="9356" spans="1:15" x14ac:dyDescent="0.3">
      <c r="A9356" t="s">
        <v>9752</v>
      </c>
      <c r="B9356" s="7">
        <v>42339</v>
      </c>
      <c r="C9356" t="s">
        <v>168</v>
      </c>
      <c r="D9356" t="s">
        <v>7794</v>
      </c>
      <c r="E9356">
        <v>19.440000000000001</v>
      </c>
      <c r="F9356">
        <v>3</v>
      </c>
      <c r="G9356">
        <v>0</v>
      </c>
      <c r="H9356">
        <v>9.3312000000000008</v>
      </c>
      <c r="I9356" t="s">
        <v>44</v>
      </c>
      <c r="J9356" t="s">
        <v>85</v>
      </c>
      <c r="K9356" t="s">
        <v>7795</v>
      </c>
      <c r="L9356" t="s">
        <v>99</v>
      </c>
      <c r="M9356" t="s">
        <v>216</v>
      </c>
      <c r="N9356" t="s">
        <v>298</v>
      </c>
      <c r="O9356">
        <f t="shared" si="146"/>
        <v>2015</v>
      </c>
    </row>
    <row r="9357" spans="1:15" x14ac:dyDescent="0.3">
      <c r="A9357" t="s">
        <v>9752</v>
      </c>
      <c r="B9357" s="7">
        <v>42339</v>
      </c>
      <c r="C9357" t="s">
        <v>168</v>
      </c>
      <c r="D9357" t="s">
        <v>3724</v>
      </c>
      <c r="E9357">
        <v>3.64</v>
      </c>
      <c r="F9357">
        <v>2</v>
      </c>
      <c r="G9357">
        <v>0</v>
      </c>
      <c r="H9357">
        <v>1.0192000000000001</v>
      </c>
      <c r="I9357" t="s">
        <v>44</v>
      </c>
      <c r="J9357" t="s">
        <v>66</v>
      </c>
      <c r="K9357" t="s">
        <v>3725</v>
      </c>
      <c r="L9357" t="s">
        <v>99</v>
      </c>
      <c r="M9357" t="s">
        <v>216</v>
      </c>
      <c r="N9357" t="s">
        <v>298</v>
      </c>
      <c r="O9357">
        <f t="shared" si="146"/>
        <v>2015</v>
      </c>
    </row>
    <row r="9358" spans="1:15" x14ac:dyDescent="0.3">
      <c r="A9358" t="s">
        <v>9752</v>
      </c>
      <c r="B9358" s="7">
        <v>42339</v>
      </c>
      <c r="C9358" t="s">
        <v>168</v>
      </c>
      <c r="D9358" t="s">
        <v>4638</v>
      </c>
      <c r="E9358">
        <v>18.54</v>
      </c>
      <c r="F9358">
        <v>2</v>
      </c>
      <c r="G9358">
        <v>0</v>
      </c>
      <c r="H9358">
        <v>8.7138000000000009</v>
      </c>
      <c r="I9358" t="s">
        <v>44</v>
      </c>
      <c r="J9358" t="s">
        <v>85</v>
      </c>
      <c r="K9358" t="s">
        <v>4639</v>
      </c>
      <c r="L9358" t="s">
        <v>99</v>
      </c>
      <c r="M9358" t="s">
        <v>216</v>
      </c>
      <c r="N9358" t="s">
        <v>298</v>
      </c>
      <c r="O9358">
        <f t="shared" si="146"/>
        <v>2015</v>
      </c>
    </row>
    <row r="9359" spans="1:15" x14ac:dyDescent="0.3">
      <c r="A9359" t="s">
        <v>9753</v>
      </c>
      <c r="B9359" s="7">
        <v>42394</v>
      </c>
      <c r="C9359" t="s">
        <v>518</v>
      </c>
      <c r="D9359" t="s">
        <v>2850</v>
      </c>
      <c r="E9359">
        <v>43.12</v>
      </c>
      <c r="F9359">
        <v>5</v>
      </c>
      <c r="G9359">
        <v>0.2</v>
      </c>
      <c r="H9359">
        <v>15.092000000000001</v>
      </c>
      <c r="I9359" t="s">
        <v>44</v>
      </c>
      <c r="J9359" t="s">
        <v>73</v>
      </c>
      <c r="K9359" t="s">
        <v>2851</v>
      </c>
      <c r="L9359" t="s">
        <v>137</v>
      </c>
      <c r="M9359" t="s">
        <v>243</v>
      </c>
      <c r="N9359" t="s">
        <v>244</v>
      </c>
      <c r="O9359">
        <f t="shared" si="146"/>
        <v>2016</v>
      </c>
    </row>
    <row r="9360" spans="1:15" x14ac:dyDescent="0.3">
      <c r="A9360" t="s">
        <v>9753</v>
      </c>
      <c r="B9360" s="7">
        <v>42394</v>
      </c>
      <c r="C9360" t="s">
        <v>518</v>
      </c>
      <c r="D9360" t="s">
        <v>2109</v>
      </c>
      <c r="E9360">
        <v>313.72199999999998</v>
      </c>
      <c r="F9360">
        <v>3</v>
      </c>
      <c r="G9360">
        <v>0.4</v>
      </c>
      <c r="H9360">
        <v>-99.345299999999995</v>
      </c>
      <c r="I9360" t="s">
        <v>32</v>
      </c>
      <c r="J9360" t="s">
        <v>53</v>
      </c>
      <c r="K9360" t="s">
        <v>2110</v>
      </c>
      <c r="L9360" t="s">
        <v>137</v>
      </c>
      <c r="M9360" t="s">
        <v>243</v>
      </c>
      <c r="N9360" t="s">
        <v>244</v>
      </c>
      <c r="O9360">
        <f t="shared" si="146"/>
        <v>2016</v>
      </c>
    </row>
    <row r="9361" spans="1:15" x14ac:dyDescent="0.3">
      <c r="A9361" t="s">
        <v>9753</v>
      </c>
      <c r="B9361" s="7">
        <v>42394</v>
      </c>
      <c r="C9361" t="s">
        <v>518</v>
      </c>
      <c r="D9361" t="s">
        <v>7709</v>
      </c>
      <c r="E9361">
        <v>45.98</v>
      </c>
      <c r="F9361">
        <v>1</v>
      </c>
      <c r="G9361">
        <v>0</v>
      </c>
      <c r="H9361">
        <v>7.8166000000000002</v>
      </c>
      <c r="I9361" t="s">
        <v>32</v>
      </c>
      <c r="J9361" t="s">
        <v>63</v>
      </c>
      <c r="K9361" t="s">
        <v>7710</v>
      </c>
      <c r="L9361" t="s">
        <v>137</v>
      </c>
      <c r="M9361" t="s">
        <v>243</v>
      </c>
      <c r="N9361" t="s">
        <v>244</v>
      </c>
      <c r="O9361">
        <f t="shared" si="146"/>
        <v>2016</v>
      </c>
    </row>
    <row r="9362" spans="1:15" x14ac:dyDescent="0.3">
      <c r="A9362" t="s">
        <v>9753</v>
      </c>
      <c r="B9362" s="7">
        <v>42394</v>
      </c>
      <c r="C9362" t="s">
        <v>518</v>
      </c>
      <c r="D9362" t="s">
        <v>2927</v>
      </c>
      <c r="E9362">
        <v>428.68</v>
      </c>
      <c r="F9362">
        <v>7</v>
      </c>
      <c r="G9362">
        <v>0</v>
      </c>
      <c r="H9362">
        <v>0</v>
      </c>
      <c r="I9362" t="s">
        <v>44</v>
      </c>
      <c r="J9362" t="s">
        <v>58</v>
      </c>
      <c r="K9362" t="s">
        <v>2928</v>
      </c>
      <c r="L9362" t="s">
        <v>137</v>
      </c>
      <c r="M9362" t="s">
        <v>243</v>
      </c>
      <c r="N9362" t="s">
        <v>244</v>
      </c>
      <c r="O9362">
        <f t="shared" si="146"/>
        <v>2016</v>
      </c>
    </row>
    <row r="9363" spans="1:15" x14ac:dyDescent="0.3">
      <c r="A9363" t="s">
        <v>9754</v>
      </c>
      <c r="B9363" s="7">
        <v>42815</v>
      </c>
      <c r="C9363" t="s">
        <v>273</v>
      </c>
      <c r="D9363" t="s">
        <v>228</v>
      </c>
      <c r="E9363">
        <v>30.576000000000001</v>
      </c>
      <c r="F9363">
        <v>6</v>
      </c>
      <c r="G9363">
        <v>0.2</v>
      </c>
      <c r="H9363">
        <v>10.3194</v>
      </c>
      <c r="I9363" t="s">
        <v>44</v>
      </c>
      <c r="J9363" t="s">
        <v>73</v>
      </c>
      <c r="K9363" t="s">
        <v>229</v>
      </c>
      <c r="L9363" t="s">
        <v>47</v>
      </c>
      <c r="M9363" t="s">
        <v>93</v>
      </c>
      <c r="N9363" t="s">
        <v>94</v>
      </c>
      <c r="O9363">
        <f t="shared" si="146"/>
        <v>2017</v>
      </c>
    </row>
    <row r="9364" spans="1:15" x14ac:dyDescent="0.3">
      <c r="A9364" t="s">
        <v>9754</v>
      </c>
      <c r="B9364" s="7">
        <v>42815</v>
      </c>
      <c r="C9364" t="s">
        <v>273</v>
      </c>
      <c r="D9364" t="s">
        <v>2760</v>
      </c>
      <c r="E9364">
        <v>13.02</v>
      </c>
      <c r="F9364">
        <v>7</v>
      </c>
      <c r="G9364">
        <v>0</v>
      </c>
      <c r="H9364">
        <v>0.3906</v>
      </c>
      <c r="I9364" t="s">
        <v>44</v>
      </c>
      <c r="J9364" t="s">
        <v>241</v>
      </c>
      <c r="K9364" t="s">
        <v>2761</v>
      </c>
      <c r="L9364" t="s">
        <v>47</v>
      </c>
      <c r="M9364" t="s">
        <v>93</v>
      </c>
      <c r="N9364" t="s">
        <v>94</v>
      </c>
      <c r="O9364">
        <f t="shared" si="146"/>
        <v>2017</v>
      </c>
    </row>
    <row r="9365" spans="1:15" x14ac:dyDescent="0.3">
      <c r="A9365" t="s">
        <v>9754</v>
      </c>
      <c r="B9365" s="7">
        <v>42815</v>
      </c>
      <c r="C9365" t="s">
        <v>273</v>
      </c>
      <c r="D9365" t="s">
        <v>4480</v>
      </c>
      <c r="E9365">
        <v>22.14</v>
      </c>
      <c r="F9365">
        <v>3</v>
      </c>
      <c r="G9365">
        <v>0</v>
      </c>
      <c r="H9365">
        <v>6.4206000000000003</v>
      </c>
      <c r="I9365" t="s">
        <v>32</v>
      </c>
      <c r="J9365" t="s">
        <v>63</v>
      </c>
      <c r="K9365" t="s">
        <v>4481</v>
      </c>
      <c r="L9365" t="s">
        <v>47</v>
      </c>
      <c r="M9365" t="s">
        <v>93</v>
      </c>
      <c r="N9365" t="s">
        <v>94</v>
      </c>
      <c r="O9365">
        <f t="shared" si="146"/>
        <v>2017</v>
      </c>
    </row>
    <row r="9366" spans="1:15" x14ac:dyDescent="0.3">
      <c r="A9366" t="s">
        <v>9754</v>
      </c>
      <c r="B9366" s="7">
        <v>42815</v>
      </c>
      <c r="C9366" t="s">
        <v>273</v>
      </c>
      <c r="D9366" t="s">
        <v>1495</v>
      </c>
      <c r="E9366">
        <v>359.32</v>
      </c>
      <c r="F9366">
        <v>4</v>
      </c>
      <c r="G9366">
        <v>0</v>
      </c>
      <c r="H9366">
        <v>7.1863999999999999</v>
      </c>
      <c r="I9366" t="s">
        <v>44</v>
      </c>
      <c r="J9366" t="s">
        <v>58</v>
      </c>
      <c r="K9366" t="s">
        <v>1496</v>
      </c>
      <c r="L9366" t="s">
        <v>47</v>
      </c>
      <c r="M9366" t="s">
        <v>93</v>
      </c>
      <c r="N9366" t="s">
        <v>94</v>
      </c>
      <c r="O9366">
        <f t="shared" si="146"/>
        <v>2017</v>
      </c>
    </row>
    <row r="9367" spans="1:15" x14ac:dyDescent="0.3">
      <c r="A9367" t="s">
        <v>9755</v>
      </c>
      <c r="B9367" s="7">
        <v>41873</v>
      </c>
      <c r="C9367" t="s">
        <v>1708</v>
      </c>
      <c r="D9367" t="s">
        <v>8900</v>
      </c>
      <c r="E9367">
        <v>11.56</v>
      </c>
      <c r="F9367">
        <v>2</v>
      </c>
      <c r="G9367">
        <v>0</v>
      </c>
      <c r="H9367">
        <v>5.6643999999999997</v>
      </c>
      <c r="I9367" t="s">
        <v>44</v>
      </c>
      <c r="J9367" t="s">
        <v>85</v>
      </c>
      <c r="K9367" t="s">
        <v>8901</v>
      </c>
      <c r="L9367" t="s">
        <v>99</v>
      </c>
      <c r="M9367" t="s">
        <v>531</v>
      </c>
      <c r="N9367" t="s">
        <v>8499</v>
      </c>
      <c r="O9367">
        <f t="shared" si="146"/>
        <v>2014</v>
      </c>
    </row>
    <row r="9368" spans="1:15" x14ac:dyDescent="0.3">
      <c r="A9368" t="s">
        <v>9756</v>
      </c>
      <c r="B9368" s="7">
        <v>41798</v>
      </c>
      <c r="C9368" t="s">
        <v>3696</v>
      </c>
      <c r="D9368" t="s">
        <v>6555</v>
      </c>
      <c r="E9368">
        <v>68.48</v>
      </c>
      <c r="F9368">
        <v>2</v>
      </c>
      <c r="G9368">
        <v>0.2</v>
      </c>
      <c r="H9368">
        <v>25.68</v>
      </c>
      <c r="I9368" t="s">
        <v>44</v>
      </c>
      <c r="J9368" t="s">
        <v>73</v>
      </c>
      <c r="K9368" t="s">
        <v>6556</v>
      </c>
      <c r="L9368" t="s">
        <v>137</v>
      </c>
      <c r="M9368" t="s">
        <v>243</v>
      </c>
      <c r="N9368" t="s">
        <v>1041</v>
      </c>
      <c r="O9368">
        <f t="shared" si="146"/>
        <v>2014</v>
      </c>
    </row>
    <row r="9369" spans="1:15" x14ac:dyDescent="0.3">
      <c r="A9369" t="s">
        <v>9756</v>
      </c>
      <c r="B9369" s="7">
        <v>41798</v>
      </c>
      <c r="C9369" t="s">
        <v>3696</v>
      </c>
      <c r="D9369" t="s">
        <v>4964</v>
      </c>
      <c r="E9369">
        <v>1676.88</v>
      </c>
      <c r="F9369">
        <v>6</v>
      </c>
      <c r="G9369">
        <v>0</v>
      </c>
      <c r="H9369">
        <v>83.843999999999994</v>
      </c>
      <c r="I9369" t="s">
        <v>44</v>
      </c>
      <c r="J9369" t="s">
        <v>58</v>
      </c>
      <c r="K9369" t="s">
        <v>4965</v>
      </c>
      <c r="L9369" t="s">
        <v>137</v>
      </c>
      <c r="M9369" t="s">
        <v>243</v>
      </c>
      <c r="N9369" t="s">
        <v>1041</v>
      </c>
      <c r="O9369">
        <f t="shared" si="146"/>
        <v>2014</v>
      </c>
    </row>
    <row r="9370" spans="1:15" x14ac:dyDescent="0.3">
      <c r="A9370" t="s">
        <v>9757</v>
      </c>
      <c r="B9370" s="7">
        <v>42467</v>
      </c>
      <c r="C9370" t="s">
        <v>200</v>
      </c>
      <c r="D9370" t="s">
        <v>973</v>
      </c>
      <c r="E9370">
        <v>37.94</v>
      </c>
      <c r="F9370">
        <v>2</v>
      </c>
      <c r="G9370">
        <v>0</v>
      </c>
      <c r="H9370">
        <v>18.211200000000002</v>
      </c>
      <c r="I9370" t="s">
        <v>44</v>
      </c>
      <c r="J9370" t="s">
        <v>85</v>
      </c>
      <c r="K9370" t="s">
        <v>974</v>
      </c>
      <c r="L9370" t="s">
        <v>137</v>
      </c>
      <c r="M9370" t="s">
        <v>698</v>
      </c>
      <c r="N9370" t="s">
        <v>994</v>
      </c>
      <c r="O9370">
        <f t="shared" si="146"/>
        <v>2016</v>
      </c>
    </row>
    <row r="9371" spans="1:15" x14ac:dyDescent="0.3">
      <c r="A9371" t="s">
        <v>9758</v>
      </c>
      <c r="B9371" s="7">
        <v>43046</v>
      </c>
      <c r="C9371" t="s">
        <v>3481</v>
      </c>
      <c r="D9371" t="s">
        <v>5446</v>
      </c>
      <c r="E9371">
        <v>272.97000000000003</v>
      </c>
      <c r="F9371">
        <v>3</v>
      </c>
      <c r="G9371">
        <v>0</v>
      </c>
      <c r="H9371">
        <v>43.675199999999997</v>
      </c>
      <c r="I9371" t="s">
        <v>32</v>
      </c>
      <c r="J9371" t="s">
        <v>39</v>
      </c>
      <c r="K9371" t="s">
        <v>5447</v>
      </c>
      <c r="L9371" t="s">
        <v>137</v>
      </c>
      <c r="M9371" t="s">
        <v>2405</v>
      </c>
      <c r="N9371" t="s">
        <v>2826</v>
      </c>
      <c r="O9371">
        <f t="shared" si="146"/>
        <v>2017</v>
      </c>
    </row>
    <row r="9372" spans="1:15" x14ac:dyDescent="0.3">
      <c r="A9372" t="s">
        <v>9759</v>
      </c>
      <c r="B9372" s="7">
        <v>42153</v>
      </c>
      <c r="C9372" t="s">
        <v>8191</v>
      </c>
      <c r="D9372" t="s">
        <v>8786</v>
      </c>
      <c r="E9372">
        <v>41.567999999999998</v>
      </c>
      <c r="F9372">
        <v>4</v>
      </c>
      <c r="G9372">
        <v>0.2</v>
      </c>
      <c r="H9372">
        <v>-4.1567999999999996</v>
      </c>
      <c r="I9372" t="s">
        <v>32</v>
      </c>
      <c r="J9372" t="s">
        <v>63</v>
      </c>
      <c r="K9372" t="s">
        <v>8787</v>
      </c>
      <c r="L9372" t="s">
        <v>137</v>
      </c>
      <c r="M9372" t="s">
        <v>445</v>
      </c>
      <c r="N9372" t="s">
        <v>446</v>
      </c>
      <c r="O9372">
        <f t="shared" si="146"/>
        <v>2015</v>
      </c>
    </row>
    <row r="9373" spans="1:15" x14ac:dyDescent="0.3">
      <c r="A9373" t="s">
        <v>9759</v>
      </c>
      <c r="B9373" s="7">
        <v>42153</v>
      </c>
      <c r="C9373" t="s">
        <v>8191</v>
      </c>
      <c r="D9373" t="s">
        <v>344</v>
      </c>
      <c r="E9373">
        <v>317.05799999999999</v>
      </c>
      <c r="F9373">
        <v>3</v>
      </c>
      <c r="G9373">
        <v>0.3</v>
      </c>
      <c r="H9373">
        <v>-86.058599999999998</v>
      </c>
      <c r="I9373" t="s">
        <v>32</v>
      </c>
      <c r="J9373" t="s">
        <v>39</v>
      </c>
      <c r="K9373" t="s">
        <v>345</v>
      </c>
      <c r="L9373" t="s">
        <v>137</v>
      </c>
      <c r="M9373" t="s">
        <v>445</v>
      </c>
      <c r="N9373" t="s">
        <v>446</v>
      </c>
      <c r="O9373">
        <f t="shared" si="146"/>
        <v>2015</v>
      </c>
    </row>
    <row r="9374" spans="1:15" x14ac:dyDescent="0.3">
      <c r="A9374" t="s">
        <v>9759</v>
      </c>
      <c r="B9374" s="7">
        <v>42153</v>
      </c>
      <c r="C9374" t="s">
        <v>8191</v>
      </c>
      <c r="D9374" t="s">
        <v>510</v>
      </c>
      <c r="E9374">
        <v>8.0399999999999991</v>
      </c>
      <c r="F9374">
        <v>5</v>
      </c>
      <c r="G9374">
        <v>0.2</v>
      </c>
      <c r="H9374">
        <v>2.9144999999999999</v>
      </c>
      <c r="I9374" t="s">
        <v>44</v>
      </c>
      <c r="J9374" t="s">
        <v>241</v>
      </c>
      <c r="K9374" t="s">
        <v>511</v>
      </c>
      <c r="L9374" t="s">
        <v>137</v>
      </c>
      <c r="M9374" t="s">
        <v>445</v>
      </c>
      <c r="N9374" t="s">
        <v>446</v>
      </c>
      <c r="O9374">
        <f t="shared" si="146"/>
        <v>2015</v>
      </c>
    </row>
    <row r="9375" spans="1:15" x14ac:dyDescent="0.3">
      <c r="A9375" t="s">
        <v>9760</v>
      </c>
      <c r="B9375" s="7">
        <v>42862</v>
      </c>
      <c r="C9375" t="s">
        <v>1723</v>
      </c>
      <c r="D9375" t="s">
        <v>3188</v>
      </c>
      <c r="E9375">
        <v>419.94400000000002</v>
      </c>
      <c r="F9375">
        <v>7</v>
      </c>
      <c r="G9375">
        <v>0.2</v>
      </c>
      <c r="H9375">
        <v>52.493000000000002</v>
      </c>
      <c r="I9375" t="s">
        <v>69</v>
      </c>
      <c r="J9375" t="s">
        <v>70</v>
      </c>
      <c r="K9375" t="s">
        <v>3189</v>
      </c>
      <c r="L9375" t="s">
        <v>47</v>
      </c>
      <c r="M9375" t="s">
        <v>48</v>
      </c>
      <c r="N9375" t="s">
        <v>535</v>
      </c>
      <c r="O9375">
        <f t="shared" si="146"/>
        <v>2017</v>
      </c>
    </row>
    <row r="9376" spans="1:15" x14ac:dyDescent="0.3">
      <c r="A9376" t="s">
        <v>9761</v>
      </c>
      <c r="B9376" s="7">
        <v>42526</v>
      </c>
      <c r="C9376" t="s">
        <v>310</v>
      </c>
      <c r="D9376" t="s">
        <v>2333</v>
      </c>
      <c r="E9376">
        <v>61.38</v>
      </c>
      <c r="F9376">
        <v>6</v>
      </c>
      <c r="G9376">
        <v>0</v>
      </c>
      <c r="H9376">
        <v>15.9588</v>
      </c>
      <c r="I9376" t="s">
        <v>44</v>
      </c>
      <c r="J9376" t="s">
        <v>515</v>
      </c>
      <c r="K9376" t="s">
        <v>2334</v>
      </c>
      <c r="L9376" t="s">
        <v>47</v>
      </c>
      <c r="M9376" t="s">
        <v>93</v>
      </c>
      <c r="N9376" t="s">
        <v>94</v>
      </c>
      <c r="O9376">
        <f t="shared" si="146"/>
        <v>2016</v>
      </c>
    </row>
    <row r="9377" spans="1:15" x14ac:dyDescent="0.3">
      <c r="A9377" t="s">
        <v>9762</v>
      </c>
      <c r="B9377" s="7">
        <v>42352</v>
      </c>
      <c r="C9377" t="s">
        <v>1668</v>
      </c>
      <c r="D9377" t="s">
        <v>3751</v>
      </c>
      <c r="E9377">
        <v>50</v>
      </c>
      <c r="F9377">
        <v>2</v>
      </c>
      <c r="G9377">
        <v>0</v>
      </c>
      <c r="H9377">
        <v>10.5</v>
      </c>
      <c r="I9377" t="s">
        <v>69</v>
      </c>
      <c r="J9377" t="s">
        <v>148</v>
      </c>
      <c r="K9377" t="s">
        <v>3752</v>
      </c>
      <c r="L9377" t="s">
        <v>47</v>
      </c>
      <c r="M9377" t="s">
        <v>48</v>
      </c>
      <c r="N9377" t="s">
        <v>49</v>
      </c>
      <c r="O9377">
        <f t="shared" si="146"/>
        <v>2015</v>
      </c>
    </row>
    <row r="9378" spans="1:15" x14ac:dyDescent="0.3">
      <c r="A9378" t="s">
        <v>9763</v>
      </c>
      <c r="B9378" s="7">
        <v>43094</v>
      </c>
      <c r="C9378" t="s">
        <v>213</v>
      </c>
      <c r="D9378" t="s">
        <v>6657</v>
      </c>
      <c r="E9378">
        <v>31.8</v>
      </c>
      <c r="F9378">
        <v>3</v>
      </c>
      <c r="G9378">
        <v>0</v>
      </c>
      <c r="H9378">
        <v>13.673999999999999</v>
      </c>
      <c r="I9378" t="s">
        <v>69</v>
      </c>
      <c r="J9378" t="s">
        <v>148</v>
      </c>
      <c r="K9378" t="s">
        <v>6658</v>
      </c>
      <c r="L9378" t="s">
        <v>137</v>
      </c>
      <c r="M9378" t="s">
        <v>698</v>
      </c>
      <c r="N9378" t="s">
        <v>9764</v>
      </c>
      <c r="O9378">
        <f t="shared" si="146"/>
        <v>2017</v>
      </c>
    </row>
    <row r="9379" spans="1:15" x14ac:dyDescent="0.3">
      <c r="A9379" t="s">
        <v>9765</v>
      </c>
      <c r="B9379" s="7">
        <v>43086</v>
      </c>
      <c r="C9379" t="s">
        <v>2321</v>
      </c>
      <c r="D9379" t="s">
        <v>6103</v>
      </c>
      <c r="E9379">
        <v>32.56</v>
      </c>
      <c r="F9379">
        <v>2</v>
      </c>
      <c r="G9379">
        <v>0</v>
      </c>
      <c r="H9379">
        <v>8.4656000000000002</v>
      </c>
      <c r="I9379" t="s">
        <v>44</v>
      </c>
      <c r="J9379" t="s">
        <v>58</v>
      </c>
      <c r="K9379" t="s">
        <v>6104</v>
      </c>
      <c r="L9379" t="s">
        <v>99</v>
      </c>
      <c r="M9379" t="s">
        <v>108</v>
      </c>
      <c r="N9379" t="s">
        <v>5517</v>
      </c>
      <c r="O9379">
        <f t="shared" si="146"/>
        <v>2017</v>
      </c>
    </row>
    <row r="9380" spans="1:15" x14ac:dyDescent="0.3">
      <c r="A9380" t="s">
        <v>9766</v>
      </c>
      <c r="B9380" s="7">
        <v>42500</v>
      </c>
      <c r="C9380" t="s">
        <v>3155</v>
      </c>
      <c r="D9380" t="s">
        <v>9767</v>
      </c>
      <c r="E9380">
        <v>7.0720000000000001</v>
      </c>
      <c r="F9380">
        <v>2</v>
      </c>
      <c r="G9380">
        <v>0.2</v>
      </c>
      <c r="H9380">
        <v>2.3868</v>
      </c>
      <c r="I9380" t="s">
        <v>44</v>
      </c>
      <c r="J9380" t="s">
        <v>159</v>
      </c>
      <c r="K9380" t="s">
        <v>9768</v>
      </c>
      <c r="L9380" t="s">
        <v>99</v>
      </c>
      <c r="M9380" t="s">
        <v>193</v>
      </c>
      <c r="N9380" t="s">
        <v>276</v>
      </c>
      <c r="O9380">
        <f t="shared" si="146"/>
        <v>2016</v>
      </c>
    </row>
    <row r="9381" spans="1:15" x14ac:dyDescent="0.3">
      <c r="A9381" t="s">
        <v>9769</v>
      </c>
      <c r="B9381" s="7">
        <v>41996</v>
      </c>
      <c r="C9381" t="s">
        <v>854</v>
      </c>
      <c r="D9381" t="s">
        <v>4399</v>
      </c>
      <c r="E9381">
        <v>45.527999999999999</v>
      </c>
      <c r="F9381">
        <v>3</v>
      </c>
      <c r="G9381">
        <v>0.2</v>
      </c>
      <c r="H9381">
        <v>15.934799999999999</v>
      </c>
      <c r="I9381" t="s">
        <v>44</v>
      </c>
      <c r="J9381" t="s">
        <v>85</v>
      </c>
      <c r="K9381" t="s">
        <v>4400</v>
      </c>
      <c r="L9381" t="s">
        <v>35</v>
      </c>
      <c r="M9381" t="s">
        <v>55</v>
      </c>
      <c r="N9381" t="s">
        <v>797</v>
      </c>
      <c r="O9381">
        <f t="shared" si="146"/>
        <v>2014</v>
      </c>
    </row>
    <row r="9382" spans="1:15" x14ac:dyDescent="0.3">
      <c r="A9382" t="s">
        <v>9769</v>
      </c>
      <c r="B9382" s="7">
        <v>41996</v>
      </c>
      <c r="C9382" t="s">
        <v>854</v>
      </c>
      <c r="D9382" t="s">
        <v>635</v>
      </c>
      <c r="E9382">
        <v>64.784000000000006</v>
      </c>
      <c r="F9382">
        <v>1</v>
      </c>
      <c r="G9382">
        <v>0.2</v>
      </c>
      <c r="H9382">
        <v>6.4783999999999997</v>
      </c>
      <c r="I9382" t="s">
        <v>32</v>
      </c>
      <c r="J9382" t="s">
        <v>39</v>
      </c>
      <c r="K9382" t="s">
        <v>636</v>
      </c>
      <c r="L9382" t="s">
        <v>35</v>
      </c>
      <c r="M9382" t="s">
        <v>55</v>
      </c>
      <c r="N9382" t="s">
        <v>797</v>
      </c>
      <c r="O9382">
        <f t="shared" si="146"/>
        <v>2014</v>
      </c>
    </row>
    <row r="9383" spans="1:15" x14ac:dyDescent="0.3">
      <c r="A9383" t="s">
        <v>9769</v>
      </c>
      <c r="B9383" s="7">
        <v>41996</v>
      </c>
      <c r="C9383" t="s">
        <v>854</v>
      </c>
      <c r="D9383" t="s">
        <v>4427</v>
      </c>
      <c r="E9383">
        <v>424.27199999999999</v>
      </c>
      <c r="F9383">
        <v>2</v>
      </c>
      <c r="G9383">
        <v>0.2</v>
      </c>
      <c r="H9383">
        <v>-10.6068</v>
      </c>
      <c r="I9383" t="s">
        <v>44</v>
      </c>
      <c r="J9383" t="s">
        <v>58</v>
      </c>
      <c r="K9383" t="s">
        <v>4428</v>
      </c>
      <c r="L9383" t="s">
        <v>35</v>
      </c>
      <c r="M9383" t="s">
        <v>55</v>
      </c>
      <c r="N9383" t="s">
        <v>797</v>
      </c>
      <c r="O9383">
        <f t="shared" si="146"/>
        <v>2014</v>
      </c>
    </row>
    <row r="9384" spans="1:15" x14ac:dyDescent="0.3">
      <c r="A9384" t="s">
        <v>9769</v>
      </c>
      <c r="B9384" s="7">
        <v>41996</v>
      </c>
      <c r="C9384" t="s">
        <v>854</v>
      </c>
      <c r="D9384" t="s">
        <v>260</v>
      </c>
      <c r="E9384">
        <v>1.3440000000000001</v>
      </c>
      <c r="F9384">
        <v>1</v>
      </c>
      <c r="G9384">
        <v>0.2</v>
      </c>
      <c r="H9384">
        <v>0.504</v>
      </c>
      <c r="I9384" t="s">
        <v>44</v>
      </c>
      <c r="J9384" t="s">
        <v>66</v>
      </c>
      <c r="K9384" t="s">
        <v>261</v>
      </c>
      <c r="L9384" t="s">
        <v>35</v>
      </c>
      <c r="M9384" t="s">
        <v>55</v>
      </c>
      <c r="N9384" t="s">
        <v>797</v>
      </c>
      <c r="O9384">
        <f t="shared" si="146"/>
        <v>2014</v>
      </c>
    </row>
    <row r="9385" spans="1:15" x14ac:dyDescent="0.3">
      <c r="A9385" t="s">
        <v>9769</v>
      </c>
      <c r="B9385" s="7">
        <v>41996</v>
      </c>
      <c r="C9385" t="s">
        <v>854</v>
      </c>
      <c r="D9385" t="s">
        <v>3533</v>
      </c>
      <c r="E9385">
        <v>83.92</v>
      </c>
      <c r="F9385">
        <v>5</v>
      </c>
      <c r="G9385">
        <v>0.2</v>
      </c>
      <c r="H9385">
        <v>-1.0489999999999999</v>
      </c>
      <c r="I9385" t="s">
        <v>44</v>
      </c>
      <c r="J9385" t="s">
        <v>58</v>
      </c>
      <c r="K9385" t="s">
        <v>3534</v>
      </c>
      <c r="L9385" t="s">
        <v>35</v>
      </c>
      <c r="M9385" t="s">
        <v>55</v>
      </c>
      <c r="N9385" t="s">
        <v>797</v>
      </c>
      <c r="O9385">
        <f t="shared" si="146"/>
        <v>2014</v>
      </c>
    </row>
    <row r="9386" spans="1:15" x14ac:dyDescent="0.3">
      <c r="A9386" t="s">
        <v>9770</v>
      </c>
      <c r="B9386" s="7">
        <v>42958</v>
      </c>
      <c r="C9386" t="s">
        <v>2338</v>
      </c>
      <c r="D9386" t="s">
        <v>1677</v>
      </c>
      <c r="E9386">
        <v>25.92</v>
      </c>
      <c r="F9386">
        <v>4</v>
      </c>
      <c r="G9386">
        <v>0</v>
      </c>
      <c r="H9386">
        <v>12.441599999999999</v>
      </c>
      <c r="I9386" t="s">
        <v>44</v>
      </c>
      <c r="J9386" t="s">
        <v>85</v>
      </c>
      <c r="K9386" t="s">
        <v>1678</v>
      </c>
      <c r="L9386" t="s">
        <v>137</v>
      </c>
      <c r="M9386" t="s">
        <v>243</v>
      </c>
      <c r="N9386" t="s">
        <v>244</v>
      </c>
      <c r="O9386">
        <f t="shared" si="146"/>
        <v>2017</v>
      </c>
    </row>
    <row r="9387" spans="1:15" x14ac:dyDescent="0.3">
      <c r="A9387" t="s">
        <v>9771</v>
      </c>
      <c r="B9387" s="7">
        <v>42974</v>
      </c>
      <c r="C9387" t="s">
        <v>1712</v>
      </c>
      <c r="D9387" t="s">
        <v>4082</v>
      </c>
      <c r="E9387">
        <v>120.57599999999999</v>
      </c>
      <c r="F9387">
        <v>8</v>
      </c>
      <c r="G9387">
        <v>0.2</v>
      </c>
      <c r="H9387">
        <v>33.1584</v>
      </c>
      <c r="I9387" t="s">
        <v>32</v>
      </c>
      <c r="J9387" t="s">
        <v>63</v>
      </c>
      <c r="K9387" t="s">
        <v>4083</v>
      </c>
      <c r="L9387" t="s">
        <v>47</v>
      </c>
      <c r="M9387" t="s">
        <v>281</v>
      </c>
      <c r="N9387" t="s">
        <v>1613</v>
      </c>
      <c r="O9387">
        <f t="shared" si="146"/>
        <v>2017</v>
      </c>
    </row>
    <row r="9388" spans="1:15" x14ac:dyDescent="0.3">
      <c r="A9388" t="s">
        <v>9772</v>
      </c>
      <c r="B9388" s="7">
        <v>42754</v>
      </c>
      <c r="C9388" t="s">
        <v>3938</v>
      </c>
      <c r="D9388" t="s">
        <v>1282</v>
      </c>
      <c r="E9388">
        <v>79.92</v>
      </c>
      <c r="F9388">
        <v>4</v>
      </c>
      <c r="G9388">
        <v>0</v>
      </c>
      <c r="H9388">
        <v>37.562399999999997</v>
      </c>
      <c r="I9388" t="s">
        <v>44</v>
      </c>
      <c r="J9388" t="s">
        <v>85</v>
      </c>
      <c r="K9388" t="s">
        <v>1283</v>
      </c>
      <c r="L9388" t="s">
        <v>137</v>
      </c>
      <c r="M9388" t="s">
        <v>4607</v>
      </c>
      <c r="N9388" t="s">
        <v>1956</v>
      </c>
      <c r="O9388">
        <f t="shared" si="146"/>
        <v>2017</v>
      </c>
    </row>
    <row r="9389" spans="1:15" x14ac:dyDescent="0.3">
      <c r="A9389" t="s">
        <v>9772</v>
      </c>
      <c r="B9389" s="7">
        <v>42754</v>
      </c>
      <c r="C9389" t="s">
        <v>3938</v>
      </c>
      <c r="D9389" t="s">
        <v>1108</v>
      </c>
      <c r="E9389">
        <v>12.28</v>
      </c>
      <c r="F9389">
        <v>1</v>
      </c>
      <c r="G9389">
        <v>0</v>
      </c>
      <c r="H9389">
        <v>5.7716000000000003</v>
      </c>
      <c r="I9389" t="s">
        <v>44</v>
      </c>
      <c r="J9389" t="s">
        <v>85</v>
      </c>
      <c r="K9389" t="s">
        <v>1109</v>
      </c>
      <c r="L9389" t="s">
        <v>137</v>
      </c>
      <c r="M9389" t="s">
        <v>4607</v>
      </c>
      <c r="N9389" t="s">
        <v>1956</v>
      </c>
      <c r="O9389">
        <f t="shared" si="146"/>
        <v>2017</v>
      </c>
    </row>
    <row r="9390" spans="1:15" x14ac:dyDescent="0.3">
      <c r="A9390" t="s">
        <v>9772</v>
      </c>
      <c r="B9390" s="7">
        <v>42754</v>
      </c>
      <c r="C9390" t="s">
        <v>3938</v>
      </c>
      <c r="D9390" t="s">
        <v>3894</v>
      </c>
      <c r="E9390">
        <v>542.94000000000005</v>
      </c>
      <c r="F9390">
        <v>3</v>
      </c>
      <c r="G9390">
        <v>0</v>
      </c>
      <c r="H9390">
        <v>152.0232</v>
      </c>
      <c r="I9390" t="s">
        <v>44</v>
      </c>
      <c r="J9390" t="s">
        <v>76</v>
      </c>
      <c r="K9390" t="s">
        <v>3895</v>
      </c>
      <c r="L9390" t="s">
        <v>137</v>
      </c>
      <c r="M9390" t="s">
        <v>4607</v>
      </c>
      <c r="N9390" t="s">
        <v>1956</v>
      </c>
      <c r="O9390">
        <f t="shared" si="146"/>
        <v>2017</v>
      </c>
    </row>
    <row r="9391" spans="1:15" x14ac:dyDescent="0.3">
      <c r="A9391" t="s">
        <v>9772</v>
      </c>
      <c r="B9391" s="7">
        <v>42754</v>
      </c>
      <c r="C9391" t="s">
        <v>3938</v>
      </c>
      <c r="D9391" t="s">
        <v>158</v>
      </c>
      <c r="E9391">
        <v>2.04</v>
      </c>
      <c r="F9391">
        <v>1</v>
      </c>
      <c r="G9391">
        <v>0</v>
      </c>
      <c r="H9391">
        <v>0.95879999999999999</v>
      </c>
      <c r="I9391" t="s">
        <v>44</v>
      </c>
      <c r="J9391" t="s">
        <v>159</v>
      </c>
      <c r="K9391" t="s">
        <v>160</v>
      </c>
      <c r="L9391" t="s">
        <v>137</v>
      </c>
      <c r="M9391" t="s">
        <v>4607</v>
      </c>
      <c r="N9391" t="s">
        <v>1956</v>
      </c>
      <c r="O9391">
        <f t="shared" si="146"/>
        <v>2017</v>
      </c>
    </row>
    <row r="9392" spans="1:15" x14ac:dyDescent="0.3">
      <c r="A9392" t="s">
        <v>9773</v>
      </c>
      <c r="B9392" s="7">
        <v>42174</v>
      </c>
      <c r="C9392" t="s">
        <v>3359</v>
      </c>
      <c r="D9392" t="s">
        <v>4601</v>
      </c>
      <c r="E9392">
        <v>228.92</v>
      </c>
      <c r="F9392">
        <v>5</v>
      </c>
      <c r="G9392">
        <v>0.2</v>
      </c>
      <c r="H9392">
        <v>14.307499999999999</v>
      </c>
      <c r="I9392" t="s">
        <v>44</v>
      </c>
      <c r="J9392" t="s">
        <v>58</v>
      </c>
      <c r="K9392" t="s">
        <v>4602</v>
      </c>
      <c r="L9392" t="s">
        <v>99</v>
      </c>
      <c r="M9392" t="s">
        <v>100</v>
      </c>
      <c r="N9392" t="s">
        <v>171</v>
      </c>
      <c r="O9392">
        <f t="shared" si="146"/>
        <v>2015</v>
      </c>
    </row>
    <row r="9393" spans="1:15" x14ac:dyDescent="0.3">
      <c r="A9393" t="s">
        <v>9774</v>
      </c>
      <c r="B9393" s="7">
        <v>42807</v>
      </c>
      <c r="C9393" t="s">
        <v>2893</v>
      </c>
      <c r="D9393" t="s">
        <v>2942</v>
      </c>
      <c r="E9393">
        <v>7.992</v>
      </c>
      <c r="F9393">
        <v>1</v>
      </c>
      <c r="G9393">
        <v>0.2</v>
      </c>
      <c r="H9393">
        <v>2.5973999999999999</v>
      </c>
      <c r="I9393" t="s">
        <v>69</v>
      </c>
      <c r="J9393" t="s">
        <v>70</v>
      </c>
      <c r="K9393" t="s">
        <v>2943</v>
      </c>
      <c r="L9393" t="s">
        <v>99</v>
      </c>
      <c r="M9393" t="s">
        <v>193</v>
      </c>
      <c r="N9393" t="s">
        <v>410</v>
      </c>
      <c r="O9393">
        <f t="shared" si="146"/>
        <v>2017</v>
      </c>
    </row>
    <row r="9394" spans="1:15" x14ac:dyDescent="0.3">
      <c r="A9394" t="s">
        <v>9775</v>
      </c>
      <c r="B9394" s="7">
        <v>42302</v>
      </c>
      <c r="C9394" t="s">
        <v>2733</v>
      </c>
      <c r="D9394" t="s">
        <v>5446</v>
      </c>
      <c r="E9394">
        <v>582.33600000000001</v>
      </c>
      <c r="F9394">
        <v>8</v>
      </c>
      <c r="G9394">
        <v>0.2</v>
      </c>
      <c r="H9394">
        <v>-29.116800000000001</v>
      </c>
      <c r="I9394" t="s">
        <v>32</v>
      </c>
      <c r="J9394" t="s">
        <v>39</v>
      </c>
      <c r="K9394" t="s">
        <v>5447</v>
      </c>
      <c r="L9394" t="s">
        <v>47</v>
      </c>
      <c r="M9394" t="s">
        <v>409</v>
      </c>
      <c r="N9394" t="s">
        <v>715</v>
      </c>
      <c r="O9394">
        <f t="shared" si="146"/>
        <v>2015</v>
      </c>
    </row>
    <row r="9395" spans="1:15" x14ac:dyDescent="0.3">
      <c r="A9395" t="s">
        <v>9776</v>
      </c>
      <c r="B9395" s="7">
        <v>41902</v>
      </c>
      <c r="C9395" t="s">
        <v>4643</v>
      </c>
      <c r="D9395" t="s">
        <v>6009</v>
      </c>
      <c r="E9395">
        <v>629.95000000000005</v>
      </c>
      <c r="F9395">
        <v>5</v>
      </c>
      <c r="G9395">
        <v>0</v>
      </c>
      <c r="H9395">
        <v>157.48750000000001</v>
      </c>
      <c r="I9395" t="s">
        <v>69</v>
      </c>
      <c r="J9395" t="s">
        <v>70</v>
      </c>
      <c r="K9395" t="s">
        <v>6010</v>
      </c>
      <c r="L9395" t="s">
        <v>137</v>
      </c>
      <c r="M9395" t="s">
        <v>243</v>
      </c>
      <c r="N9395" t="s">
        <v>244</v>
      </c>
      <c r="O9395">
        <f t="shared" si="146"/>
        <v>2014</v>
      </c>
    </row>
    <row r="9396" spans="1:15" x14ac:dyDescent="0.3">
      <c r="A9396" t="s">
        <v>9776</v>
      </c>
      <c r="B9396" s="7">
        <v>41902</v>
      </c>
      <c r="C9396" t="s">
        <v>4643</v>
      </c>
      <c r="D9396" t="s">
        <v>2246</v>
      </c>
      <c r="E9396">
        <v>631.78200000000004</v>
      </c>
      <c r="F9396">
        <v>2</v>
      </c>
      <c r="G9396">
        <v>0.1</v>
      </c>
      <c r="H9396">
        <v>140.39599999999999</v>
      </c>
      <c r="I9396" t="s">
        <v>32</v>
      </c>
      <c r="J9396" t="s">
        <v>39</v>
      </c>
      <c r="K9396" t="s">
        <v>2247</v>
      </c>
      <c r="L9396" t="s">
        <v>137</v>
      </c>
      <c r="M9396" t="s">
        <v>243</v>
      </c>
      <c r="N9396" t="s">
        <v>244</v>
      </c>
      <c r="O9396">
        <f t="shared" si="146"/>
        <v>2014</v>
      </c>
    </row>
    <row r="9397" spans="1:15" x14ac:dyDescent="0.3">
      <c r="A9397" t="s">
        <v>9776</v>
      </c>
      <c r="B9397" s="7">
        <v>41902</v>
      </c>
      <c r="C9397" t="s">
        <v>4643</v>
      </c>
      <c r="D9397" t="s">
        <v>4443</v>
      </c>
      <c r="E9397">
        <v>801.56799999999998</v>
      </c>
      <c r="F9397">
        <v>2</v>
      </c>
      <c r="G9397">
        <v>0.2</v>
      </c>
      <c r="H9397">
        <v>-10.019600000000001</v>
      </c>
      <c r="I9397" t="s">
        <v>32</v>
      </c>
      <c r="J9397" t="s">
        <v>33</v>
      </c>
      <c r="K9397" t="s">
        <v>4444</v>
      </c>
      <c r="L9397" t="s">
        <v>137</v>
      </c>
      <c r="M9397" t="s">
        <v>243</v>
      </c>
      <c r="N9397" t="s">
        <v>244</v>
      </c>
      <c r="O9397">
        <f t="shared" si="146"/>
        <v>2014</v>
      </c>
    </row>
    <row r="9398" spans="1:15" x14ac:dyDescent="0.3">
      <c r="A9398" t="s">
        <v>9776</v>
      </c>
      <c r="B9398" s="7">
        <v>41902</v>
      </c>
      <c r="C9398" t="s">
        <v>4643</v>
      </c>
      <c r="D9398" t="s">
        <v>232</v>
      </c>
      <c r="E9398">
        <v>75.180000000000007</v>
      </c>
      <c r="F9398">
        <v>6</v>
      </c>
      <c r="G9398">
        <v>0</v>
      </c>
      <c r="H9398">
        <v>35.334600000000002</v>
      </c>
      <c r="I9398" t="s">
        <v>44</v>
      </c>
      <c r="J9398" t="s">
        <v>45</v>
      </c>
      <c r="K9398" t="s">
        <v>233</v>
      </c>
      <c r="L9398" t="s">
        <v>137</v>
      </c>
      <c r="M9398" t="s">
        <v>243</v>
      </c>
      <c r="N9398" t="s">
        <v>244</v>
      </c>
      <c r="O9398">
        <f t="shared" si="146"/>
        <v>2014</v>
      </c>
    </row>
    <row r="9399" spans="1:15" x14ac:dyDescent="0.3">
      <c r="A9399" t="s">
        <v>9776</v>
      </c>
      <c r="B9399" s="7">
        <v>41902</v>
      </c>
      <c r="C9399" t="s">
        <v>4643</v>
      </c>
      <c r="D9399" t="s">
        <v>4569</v>
      </c>
      <c r="E9399">
        <v>30.98</v>
      </c>
      <c r="F9399">
        <v>1</v>
      </c>
      <c r="G9399">
        <v>0</v>
      </c>
      <c r="H9399">
        <v>8.0548000000000002</v>
      </c>
      <c r="I9399" t="s">
        <v>44</v>
      </c>
      <c r="J9399" t="s">
        <v>76</v>
      </c>
      <c r="K9399" t="s">
        <v>4570</v>
      </c>
      <c r="L9399" t="s">
        <v>137</v>
      </c>
      <c r="M9399" t="s">
        <v>243</v>
      </c>
      <c r="N9399" t="s">
        <v>244</v>
      </c>
      <c r="O9399">
        <f t="shared" si="146"/>
        <v>2014</v>
      </c>
    </row>
    <row r="9400" spans="1:15" x14ac:dyDescent="0.3">
      <c r="A9400" t="s">
        <v>9776</v>
      </c>
      <c r="B9400" s="7">
        <v>41902</v>
      </c>
      <c r="C9400" t="s">
        <v>4643</v>
      </c>
      <c r="D9400" t="s">
        <v>4833</v>
      </c>
      <c r="E9400">
        <v>1349.91</v>
      </c>
      <c r="F9400">
        <v>9</v>
      </c>
      <c r="G9400">
        <v>0</v>
      </c>
      <c r="H9400">
        <v>661.45590000000004</v>
      </c>
      <c r="I9400" t="s">
        <v>69</v>
      </c>
      <c r="J9400" t="s">
        <v>70</v>
      </c>
      <c r="K9400" t="s">
        <v>4834</v>
      </c>
      <c r="L9400" t="s">
        <v>137</v>
      </c>
      <c r="M9400" t="s">
        <v>243</v>
      </c>
      <c r="N9400" t="s">
        <v>244</v>
      </c>
      <c r="O9400">
        <f t="shared" si="146"/>
        <v>2014</v>
      </c>
    </row>
    <row r="9401" spans="1:15" x14ac:dyDescent="0.3">
      <c r="A9401" t="s">
        <v>9777</v>
      </c>
      <c r="B9401" s="7">
        <v>42685</v>
      </c>
      <c r="C9401" t="s">
        <v>9778</v>
      </c>
      <c r="D9401" t="s">
        <v>1713</v>
      </c>
      <c r="E9401">
        <v>14.112</v>
      </c>
      <c r="F9401">
        <v>6</v>
      </c>
      <c r="G9401">
        <v>0.2</v>
      </c>
      <c r="H9401">
        <v>1.2347999999999999</v>
      </c>
      <c r="I9401" t="s">
        <v>44</v>
      </c>
      <c r="J9401" t="s">
        <v>66</v>
      </c>
      <c r="K9401" t="s">
        <v>1714</v>
      </c>
      <c r="L9401" t="s">
        <v>99</v>
      </c>
      <c r="M9401" t="s">
        <v>193</v>
      </c>
      <c r="N9401" t="s">
        <v>9779</v>
      </c>
      <c r="O9401">
        <f t="shared" si="146"/>
        <v>2016</v>
      </c>
    </row>
    <row r="9402" spans="1:15" x14ac:dyDescent="0.3">
      <c r="A9402" t="s">
        <v>9780</v>
      </c>
      <c r="B9402" s="7">
        <v>42263</v>
      </c>
      <c r="C9402" t="s">
        <v>1628</v>
      </c>
      <c r="D9402" t="s">
        <v>2876</v>
      </c>
      <c r="E9402">
        <v>31.12</v>
      </c>
      <c r="F9402">
        <v>4</v>
      </c>
      <c r="G9402">
        <v>0</v>
      </c>
      <c r="H9402">
        <v>14.6264</v>
      </c>
      <c r="I9402" t="s">
        <v>44</v>
      </c>
      <c r="J9402" t="s">
        <v>159</v>
      </c>
      <c r="K9402" t="s">
        <v>591</v>
      </c>
      <c r="L9402" t="s">
        <v>35</v>
      </c>
      <c r="M9402" t="s">
        <v>289</v>
      </c>
      <c r="N9402" t="s">
        <v>4902</v>
      </c>
      <c r="O9402">
        <f t="shared" si="146"/>
        <v>2015</v>
      </c>
    </row>
    <row r="9403" spans="1:15" x14ac:dyDescent="0.3">
      <c r="A9403" t="s">
        <v>9781</v>
      </c>
      <c r="B9403" s="7">
        <v>41814</v>
      </c>
      <c r="C9403" t="s">
        <v>1680</v>
      </c>
      <c r="D9403" t="s">
        <v>6091</v>
      </c>
      <c r="E9403">
        <v>4.2720000000000002</v>
      </c>
      <c r="F9403">
        <v>2</v>
      </c>
      <c r="G9403">
        <v>0.2</v>
      </c>
      <c r="H9403">
        <v>0.96120000000000005</v>
      </c>
      <c r="I9403" t="s">
        <v>32</v>
      </c>
      <c r="J9403" t="s">
        <v>63</v>
      </c>
      <c r="K9403" t="s">
        <v>6092</v>
      </c>
      <c r="L9403" t="s">
        <v>47</v>
      </c>
      <c r="M9403" t="s">
        <v>281</v>
      </c>
      <c r="N9403" t="s">
        <v>1160</v>
      </c>
      <c r="O9403">
        <f t="shared" si="146"/>
        <v>2014</v>
      </c>
    </row>
    <row r="9404" spans="1:15" x14ac:dyDescent="0.3">
      <c r="A9404" t="s">
        <v>9782</v>
      </c>
      <c r="B9404" s="7">
        <v>42594</v>
      </c>
      <c r="C9404" t="s">
        <v>3074</v>
      </c>
      <c r="D9404" t="s">
        <v>2109</v>
      </c>
      <c r="E9404">
        <v>209.148</v>
      </c>
      <c r="F9404">
        <v>2</v>
      </c>
      <c r="G9404">
        <v>0.4</v>
      </c>
      <c r="H9404">
        <v>-66.230199999999996</v>
      </c>
      <c r="I9404" t="s">
        <v>32</v>
      </c>
      <c r="J9404" t="s">
        <v>53</v>
      </c>
      <c r="K9404" t="s">
        <v>2110</v>
      </c>
      <c r="L9404" t="s">
        <v>137</v>
      </c>
      <c r="M9404" t="s">
        <v>243</v>
      </c>
      <c r="N9404" t="s">
        <v>244</v>
      </c>
      <c r="O9404">
        <f t="shared" si="146"/>
        <v>2016</v>
      </c>
    </row>
    <row r="9405" spans="1:15" x14ac:dyDescent="0.3">
      <c r="A9405" t="s">
        <v>9782</v>
      </c>
      <c r="B9405" s="7">
        <v>42594</v>
      </c>
      <c r="C9405" t="s">
        <v>3074</v>
      </c>
      <c r="D9405" t="s">
        <v>4427</v>
      </c>
      <c r="E9405">
        <v>1591.02</v>
      </c>
      <c r="F9405">
        <v>6</v>
      </c>
      <c r="G9405">
        <v>0</v>
      </c>
      <c r="H9405">
        <v>286.3836</v>
      </c>
      <c r="I9405" t="s">
        <v>44</v>
      </c>
      <c r="J9405" t="s">
        <v>58</v>
      </c>
      <c r="K9405" t="s">
        <v>4428</v>
      </c>
      <c r="L9405" t="s">
        <v>137</v>
      </c>
      <c r="M9405" t="s">
        <v>243</v>
      </c>
      <c r="N9405" t="s">
        <v>244</v>
      </c>
      <c r="O9405">
        <f t="shared" si="146"/>
        <v>2016</v>
      </c>
    </row>
    <row r="9406" spans="1:15" x14ac:dyDescent="0.3">
      <c r="A9406" t="s">
        <v>9783</v>
      </c>
      <c r="B9406" s="7">
        <v>42838</v>
      </c>
      <c r="C9406" t="s">
        <v>2321</v>
      </c>
      <c r="D9406" t="s">
        <v>4406</v>
      </c>
      <c r="E9406">
        <v>7.92</v>
      </c>
      <c r="F9406">
        <v>5</v>
      </c>
      <c r="G9406">
        <v>0.2</v>
      </c>
      <c r="H9406">
        <v>1.6830000000000001</v>
      </c>
      <c r="I9406" t="s">
        <v>44</v>
      </c>
      <c r="J9406" t="s">
        <v>241</v>
      </c>
      <c r="K9406" t="s">
        <v>4407</v>
      </c>
      <c r="L9406" t="s">
        <v>137</v>
      </c>
      <c r="M9406" t="s">
        <v>138</v>
      </c>
      <c r="N9406" t="s">
        <v>139</v>
      </c>
      <c r="O9406">
        <f t="shared" si="146"/>
        <v>2017</v>
      </c>
    </row>
    <row r="9407" spans="1:15" x14ac:dyDescent="0.3">
      <c r="A9407" t="s">
        <v>9784</v>
      </c>
      <c r="B9407" s="7">
        <v>41712</v>
      </c>
      <c r="C9407" t="s">
        <v>394</v>
      </c>
      <c r="D9407" t="s">
        <v>5181</v>
      </c>
      <c r="E9407">
        <v>574.91</v>
      </c>
      <c r="F9407">
        <v>2</v>
      </c>
      <c r="G9407">
        <v>0.3</v>
      </c>
      <c r="H9407">
        <v>156.047</v>
      </c>
      <c r="I9407" t="s">
        <v>69</v>
      </c>
      <c r="J9407" t="s">
        <v>604</v>
      </c>
      <c r="K9407" t="s">
        <v>5182</v>
      </c>
      <c r="L9407" t="s">
        <v>99</v>
      </c>
      <c r="M9407" t="s">
        <v>193</v>
      </c>
      <c r="N9407" t="s">
        <v>276</v>
      </c>
      <c r="O9407">
        <f t="shared" si="146"/>
        <v>2014</v>
      </c>
    </row>
    <row r="9408" spans="1:15" x14ac:dyDescent="0.3">
      <c r="A9408" t="s">
        <v>9784</v>
      </c>
      <c r="B9408" s="7">
        <v>41712</v>
      </c>
      <c r="C9408" t="s">
        <v>394</v>
      </c>
      <c r="D9408" t="s">
        <v>7436</v>
      </c>
      <c r="E9408">
        <v>8.4480000000000004</v>
      </c>
      <c r="F9408">
        <v>2</v>
      </c>
      <c r="G9408">
        <v>0.2</v>
      </c>
      <c r="H9408">
        <v>2.64</v>
      </c>
      <c r="I9408" t="s">
        <v>44</v>
      </c>
      <c r="J9408" t="s">
        <v>85</v>
      </c>
      <c r="K9408" t="s">
        <v>7437</v>
      </c>
      <c r="L9408" t="s">
        <v>99</v>
      </c>
      <c r="M9408" t="s">
        <v>193</v>
      </c>
      <c r="N9408" t="s">
        <v>276</v>
      </c>
      <c r="O9408">
        <f t="shared" si="146"/>
        <v>2014</v>
      </c>
    </row>
    <row r="9409" spans="1:15" x14ac:dyDescent="0.3">
      <c r="A9409" t="s">
        <v>9785</v>
      </c>
      <c r="B9409" s="7">
        <v>43000</v>
      </c>
      <c r="C9409" t="s">
        <v>719</v>
      </c>
      <c r="D9409" t="s">
        <v>4253</v>
      </c>
      <c r="E9409">
        <v>1071</v>
      </c>
      <c r="F9409">
        <v>9</v>
      </c>
      <c r="G9409">
        <v>0</v>
      </c>
      <c r="H9409">
        <v>171.36</v>
      </c>
      <c r="I9409" t="s">
        <v>69</v>
      </c>
      <c r="J9409" t="s">
        <v>148</v>
      </c>
      <c r="K9409" t="s">
        <v>4254</v>
      </c>
      <c r="L9409" t="s">
        <v>137</v>
      </c>
      <c r="M9409" t="s">
        <v>243</v>
      </c>
      <c r="N9409" t="s">
        <v>244</v>
      </c>
      <c r="O9409">
        <f t="shared" si="146"/>
        <v>2017</v>
      </c>
    </row>
    <row r="9410" spans="1:15" x14ac:dyDescent="0.3">
      <c r="A9410" t="s">
        <v>9785</v>
      </c>
      <c r="B9410" s="7">
        <v>43000</v>
      </c>
      <c r="C9410" t="s">
        <v>719</v>
      </c>
      <c r="D9410" t="s">
        <v>1517</v>
      </c>
      <c r="E9410">
        <v>12.07</v>
      </c>
      <c r="F9410">
        <v>1</v>
      </c>
      <c r="G9410">
        <v>0</v>
      </c>
      <c r="H9410">
        <v>3.9830999999999999</v>
      </c>
      <c r="I9410" t="s">
        <v>32</v>
      </c>
      <c r="J9410" t="s">
        <v>63</v>
      </c>
      <c r="K9410" t="s">
        <v>1518</v>
      </c>
      <c r="L9410" t="s">
        <v>137</v>
      </c>
      <c r="M9410" t="s">
        <v>243</v>
      </c>
      <c r="N9410" t="s">
        <v>244</v>
      </c>
      <c r="O9410">
        <f t="shared" ref="O9410:O9473" si="147">YEAR(B9410)</f>
        <v>2017</v>
      </c>
    </row>
    <row r="9411" spans="1:15" x14ac:dyDescent="0.3">
      <c r="A9411" t="s">
        <v>9786</v>
      </c>
      <c r="B9411" s="7">
        <v>43079</v>
      </c>
      <c r="C9411" t="s">
        <v>4475</v>
      </c>
      <c r="D9411" t="s">
        <v>2171</v>
      </c>
      <c r="E9411">
        <v>3.2730000000000001</v>
      </c>
      <c r="F9411">
        <v>1</v>
      </c>
      <c r="G9411">
        <v>0.7</v>
      </c>
      <c r="H9411">
        <v>-2.5093000000000001</v>
      </c>
      <c r="I9411" t="s">
        <v>44</v>
      </c>
      <c r="J9411" t="s">
        <v>73</v>
      </c>
      <c r="K9411" t="s">
        <v>2172</v>
      </c>
      <c r="L9411" t="s">
        <v>137</v>
      </c>
      <c r="M9411" t="s">
        <v>138</v>
      </c>
      <c r="N9411" t="s">
        <v>139</v>
      </c>
      <c r="O9411">
        <f t="shared" si="147"/>
        <v>2017</v>
      </c>
    </row>
    <row r="9412" spans="1:15" x14ac:dyDescent="0.3">
      <c r="A9412" t="s">
        <v>9786</v>
      </c>
      <c r="B9412" s="7">
        <v>43079</v>
      </c>
      <c r="C9412" t="s">
        <v>4475</v>
      </c>
      <c r="D9412" t="s">
        <v>1724</v>
      </c>
      <c r="E9412">
        <v>87.92</v>
      </c>
      <c r="F9412">
        <v>5</v>
      </c>
      <c r="G9412">
        <v>0.2</v>
      </c>
      <c r="H9412">
        <v>15.385999999999999</v>
      </c>
      <c r="I9412" t="s">
        <v>32</v>
      </c>
      <c r="J9412" t="s">
        <v>63</v>
      </c>
      <c r="K9412" t="s">
        <v>1725</v>
      </c>
      <c r="L9412" t="s">
        <v>137</v>
      </c>
      <c r="M9412" t="s">
        <v>138</v>
      </c>
      <c r="N9412" t="s">
        <v>139</v>
      </c>
      <c r="O9412">
        <f t="shared" si="147"/>
        <v>2017</v>
      </c>
    </row>
    <row r="9413" spans="1:15" x14ac:dyDescent="0.3">
      <c r="A9413" t="s">
        <v>9787</v>
      </c>
      <c r="B9413" s="7">
        <v>42439</v>
      </c>
      <c r="C9413" t="s">
        <v>1437</v>
      </c>
      <c r="D9413" t="s">
        <v>1818</v>
      </c>
      <c r="E9413">
        <v>104.696</v>
      </c>
      <c r="F9413">
        <v>1</v>
      </c>
      <c r="G9413">
        <v>0.2</v>
      </c>
      <c r="H9413">
        <v>6.5434999999999999</v>
      </c>
      <c r="I9413" t="s">
        <v>44</v>
      </c>
      <c r="J9413" t="s">
        <v>58</v>
      </c>
      <c r="K9413" t="s">
        <v>1819</v>
      </c>
      <c r="L9413" t="s">
        <v>47</v>
      </c>
      <c r="M9413" t="s">
        <v>281</v>
      </c>
      <c r="N9413" t="s">
        <v>3470</v>
      </c>
      <c r="O9413">
        <f t="shared" si="147"/>
        <v>2016</v>
      </c>
    </row>
    <row r="9414" spans="1:15" x14ac:dyDescent="0.3">
      <c r="A9414" t="s">
        <v>9788</v>
      </c>
      <c r="B9414" s="7">
        <v>42031</v>
      </c>
      <c r="C9414" t="s">
        <v>1869</v>
      </c>
      <c r="D9414" t="s">
        <v>1654</v>
      </c>
      <c r="E9414">
        <v>2803.92</v>
      </c>
      <c r="F9414">
        <v>5</v>
      </c>
      <c r="G9414">
        <v>0.2</v>
      </c>
      <c r="H9414">
        <v>0</v>
      </c>
      <c r="I9414" t="s">
        <v>32</v>
      </c>
      <c r="J9414" t="s">
        <v>39</v>
      </c>
      <c r="K9414" t="s">
        <v>1655</v>
      </c>
      <c r="L9414" t="s">
        <v>47</v>
      </c>
      <c r="M9414" t="s">
        <v>48</v>
      </c>
      <c r="N9414" t="s">
        <v>49</v>
      </c>
      <c r="O9414">
        <f t="shared" si="147"/>
        <v>2015</v>
      </c>
    </row>
    <row r="9415" spans="1:15" x14ac:dyDescent="0.3">
      <c r="A9415" t="s">
        <v>9789</v>
      </c>
      <c r="B9415" s="7">
        <v>42639</v>
      </c>
      <c r="C9415" t="s">
        <v>4581</v>
      </c>
      <c r="D9415" t="s">
        <v>2831</v>
      </c>
      <c r="E9415">
        <v>6.8159999999999998</v>
      </c>
      <c r="F9415">
        <v>2</v>
      </c>
      <c r="G9415">
        <v>0.8</v>
      </c>
      <c r="H9415">
        <v>-11.587199999999999</v>
      </c>
      <c r="I9415" t="s">
        <v>44</v>
      </c>
      <c r="J9415" t="s">
        <v>73</v>
      </c>
      <c r="K9415" t="s">
        <v>2832</v>
      </c>
      <c r="L9415" t="s">
        <v>99</v>
      </c>
      <c r="M9415" t="s">
        <v>100</v>
      </c>
      <c r="N9415" t="s">
        <v>171</v>
      </c>
      <c r="O9415">
        <f t="shared" si="147"/>
        <v>2016</v>
      </c>
    </row>
    <row r="9416" spans="1:15" x14ac:dyDescent="0.3">
      <c r="A9416" t="s">
        <v>9790</v>
      </c>
      <c r="B9416" s="7">
        <v>42295</v>
      </c>
      <c r="C9416" t="s">
        <v>4133</v>
      </c>
      <c r="D9416" t="s">
        <v>8389</v>
      </c>
      <c r="E9416">
        <v>249.584</v>
      </c>
      <c r="F9416">
        <v>2</v>
      </c>
      <c r="G9416">
        <v>0.2</v>
      </c>
      <c r="H9416">
        <v>15.599</v>
      </c>
      <c r="I9416" t="s">
        <v>69</v>
      </c>
      <c r="J9416" t="s">
        <v>70</v>
      </c>
      <c r="K9416" t="s">
        <v>8390</v>
      </c>
      <c r="L9416" t="s">
        <v>47</v>
      </c>
      <c r="M9416" t="s">
        <v>93</v>
      </c>
      <c r="N9416" t="s">
        <v>94</v>
      </c>
      <c r="O9416">
        <f t="shared" si="147"/>
        <v>2015</v>
      </c>
    </row>
    <row r="9417" spans="1:15" x14ac:dyDescent="0.3">
      <c r="A9417" t="s">
        <v>9790</v>
      </c>
      <c r="B9417" s="7">
        <v>42295</v>
      </c>
      <c r="C9417" t="s">
        <v>4133</v>
      </c>
      <c r="D9417" t="s">
        <v>4817</v>
      </c>
      <c r="E9417">
        <v>17.940000000000001</v>
      </c>
      <c r="F9417">
        <v>3</v>
      </c>
      <c r="G9417">
        <v>0</v>
      </c>
      <c r="H9417">
        <v>8.7905999999999995</v>
      </c>
      <c r="I9417" t="s">
        <v>44</v>
      </c>
      <c r="J9417" t="s">
        <v>85</v>
      </c>
      <c r="K9417" t="s">
        <v>4818</v>
      </c>
      <c r="L9417" t="s">
        <v>47</v>
      </c>
      <c r="M9417" t="s">
        <v>93</v>
      </c>
      <c r="N9417" t="s">
        <v>94</v>
      </c>
      <c r="O9417">
        <f t="shared" si="147"/>
        <v>2015</v>
      </c>
    </row>
    <row r="9418" spans="1:15" x14ac:dyDescent="0.3">
      <c r="A9418" t="s">
        <v>9790</v>
      </c>
      <c r="B9418" s="7">
        <v>42295</v>
      </c>
      <c r="C9418" t="s">
        <v>4133</v>
      </c>
      <c r="D9418" t="s">
        <v>821</v>
      </c>
      <c r="E9418">
        <v>10.11</v>
      </c>
      <c r="F9418">
        <v>3</v>
      </c>
      <c r="G9418">
        <v>0</v>
      </c>
      <c r="H9418">
        <v>3.2351999999999999</v>
      </c>
      <c r="I9418" t="s">
        <v>32</v>
      </c>
      <c r="J9418" t="s">
        <v>63</v>
      </c>
      <c r="K9418" t="s">
        <v>822</v>
      </c>
      <c r="L9418" t="s">
        <v>47</v>
      </c>
      <c r="M9418" t="s">
        <v>93</v>
      </c>
      <c r="N9418" t="s">
        <v>94</v>
      </c>
      <c r="O9418">
        <f t="shared" si="147"/>
        <v>2015</v>
      </c>
    </row>
    <row r="9419" spans="1:15" x14ac:dyDescent="0.3">
      <c r="A9419" t="s">
        <v>9791</v>
      </c>
      <c r="B9419" s="7">
        <v>41939</v>
      </c>
      <c r="C9419" t="s">
        <v>2033</v>
      </c>
      <c r="D9419" t="s">
        <v>2683</v>
      </c>
      <c r="E9419">
        <v>10.368</v>
      </c>
      <c r="F9419">
        <v>2</v>
      </c>
      <c r="G9419">
        <v>0.2</v>
      </c>
      <c r="H9419">
        <v>3.6288</v>
      </c>
      <c r="I9419" t="s">
        <v>44</v>
      </c>
      <c r="J9419" t="s">
        <v>85</v>
      </c>
      <c r="K9419" t="s">
        <v>2684</v>
      </c>
      <c r="L9419" t="s">
        <v>35</v>
      </c>
      <c r="M9419" t="s">
        <v>87</v>
      </c>
      <c r="N9419" t="s">
        <v>1512</v>
      </c>
      <c r="O9419">
        <f t="shared" si="147"/>
        <v>2014</v>
      </c>
    </row>
    <row r="9420" spans="1:15" x14ac:dyDescent="0.3">
      <c r="A9420" t="s">
        <v>9791</v>
      </c>
      <c r="B9420" s="7">
        <v>41939</v>
      </c>
      <c r="C9420" t="s">
        <v>2033</v>
      </c>
      <c r="D9420" t="s">
        <v>2798</v>
      </c>
      <c r="E9420">
        <v>11.952</v>
      </c>
      <c r="F9420">
        <v>3</v>
      </c>
      <c r="G9420">
        <v>0.2</v>
      </c>
      <c r="H9420">
        <v>4.0338000000000003</v>
      </c>
      <c r="I9420" t="s">
        <v>44</v>
      </c>
      <c r="J9420" t="s">
        <v>85</v>
      </c>
      <c r="K9420" t="s">
        <v>170</v>
      </c>
      <c r="L9420" t="s">
        <v>35</v>
      </c>
      <c r="M9420" t="s">
        <v>87</v>
      </c>
      <c r="N9420" t="s">
        <v>1512</v>
      </c>
      <c r="O9420">
        <f t="shared" si="147"/>
        <v>2014</v>
      </c>
    </row>
    <row r="9421" spans="1:15" x14ac:dyDescent="0.3">
      <c r="A9421" t="s">
        <v>9792</v>
      </c>
      <c r="B9421" s="7">
        <v>43010</v>
      </c>
      <c r="C9421" t="s">
        <v>2046</v>
      </c>
      <c r="D9421" t="s">
        <v>1756</v>
      </c>
      <c r="E9421">
        <v>15.224</v>
      </c>
      <c r="F9421">
        <v>2</v>
      </c>
      <c r="G9421">
        <v>0.8</v>
      </c>
      <c r="H9421">
        <v>-38.821199999999997</v>
      </c>
      <c r="I9421" t="s">
        <v>44</v>
      </c>
      <c r="J9421" t="s">
        <v>76</v>
      </c>
      <c r="K9421" t="s">
        <v>1757</v>
      </c>
      <c r="L9421" t="s">
        <v>99</v>
      </c>
      <c r="M9421" t="s">
        <v>100</v>
      </c>
      <c r="N9421" t="s">
        <v>171</v>
      </c>
      <c r="O9421">
        <f t="shared" si="147"/>
        <v>2017</v>
      </c>
    </row>
    <row r="9422" spans="1:15" x14ac:dyDescent="0.3">
      <c r="A9422" t="s">
        <v>9792</v>
      </c>
      <c r="B9422" s="7">
        <v>43010</v>
      </c>
      <c r="C9422" t="s">
        <v>2046</v>
      </c>
      <c r="D9422" t="s">
        <v>6001</v>
      </c>
      <c r="E9422">
        <v>21.984000000000002</v>
      </c>
      <c r="F9422">
        <v>6</v>
      </c>
      <c r="G9422">
        <v>0.8</v>
      </c>
      <c r="H9422">
        <v>-56.059199999999997</v>
      </c>
      <c r="I9422" t="s">
        <v>44</v>
      </c>
      <c r="J9422" t="s">
        <v>76</v>
      </c>
      <c r="K9422" t="s">
        <v>6002</v>
      </c>
      <c r="L9422" t="s">
        <v>99</v>
      </c>
      <c r="M9422" t="s">
        <v>100</v>
      </c>
      <c r="N9422" t="s">
        <v>171</v>
      </c>
      <c r="O9422">
        <f t="shared" si="147"/>
        <v>2017</v>
      </c>
    </row>
    <row r="9423" spans="1:15" x14ac:dyDescent="0.3">
      <c r="A9423" t="s">
        <v>9793</v>
      </c>
      <c r="B9423" s="7">
        <v>41843</v>
      </c>
      <c r="C9423" t="s">
        <v>6053</v>
      </c>
      <c r="D9423" t="s">
        <v>3732</v>
      </c>
      <c r="E9423">
        <v>604.75199999999995</v>
      </c>
      <c r="F9423">
        <v>6</v>
      </c>
      <c r="G9423">
        <v>0.2</v>
      </c>
      <c r="H9423">
        <v>60.475200000000001</v>
      </c>
      <c r="I9423" t="s">
        <v>69</v>
      </c>
      <c r="J9423" t="s">
        <v>70</v>
      </c>
      <c r="K9423" t="s">
        <v>3733</v>
      </c>
      <c r="L9423" t="s">
        <v>47</v>
      </c>
      <c r="M9423" t="s">
        <v>48</v>
      </c>
      <c r="N9423" t="s">
        <v>120</v>
      </c>
      <c r="O9423">
        <f t="shared" si="147"/>
        <v>2014</v>
      </c>
    </row>
    <row r="9424" spans="1:15" x14ac:dyDescent="0.3">
      <c r="A9424" t="s">
        <v>9793</v>
      </c>
      <c r="B9424" s="7">
        <v>41843</v>
      </c>
      <c r="C9424" t="s">
        <v>6053</v>
      </c>
      <c r="D9424" t="s">
        <v>2047</v>
      </c>
      <c r="E9424">
        <v>40.700000000000003</v>
      </c>
      <c r="F9424">
        <v>5</v>
      </c>
      <c r="G9424">
        <v>0</v>
      </c>
      <c r="H9424">
        <v>11.803000000000001</v>
      </c>
      <c r="I9424" t="s">
        <v>44</v>
      </c>
      <c r="J9424" t="s">
        <v>515</v>
      </c>
      <c r="K9424" t="s">
        <v>2048</v>
      </c>
      <c r="L9424" t="s">
        <v>47</v>
      </c>
      <c r="M9424" t="s">
        <v>48</v>
      </c>
      <c r="N9424" t="s">
        <v>120</v>
      </c>
      <c r="O9424">
        <f t="shared" si="147"/>
        <v>2014</v>
      </c>
    </row>
    <row r="9425" spans="1:15" x14ac:dyDescent="0.3">
      <c r="A9425" t="s">
        <v>9793</v>
      </c>
      <c r="B9425" s="7">
        <v>41843</v>
      </c>
      <c r="C9425" t="s">
        <v>6053</v>
      </c>
      <c r="D9425" t="s">
        <v>2478</v>
      </c>
      <c r="E9425">
        <v>302.37599999999998</v>
      </c>
      <c r="F9425">
        <v>3</v>
      </c>
      <c r="G9425">
        <v>0.2</v>
      </c>
      <c r="H9425">
        <v>37.796999999999997</v>
      </c>
      <c r="I9425" t="s">
        <v>69</v>
      </c>
      <c r="J9425" t="s">
        <v>70</v>
      </c>
      <c r="K9425" t="s">
        <v>2479</v>
      </c>
      <c r="L9425" t="s">
        <v>47</v>
      </c>
      <c r="M9425" t="s">
        <v>48</v>
      </c>
      <c r="N9425" t="s">
        <v>120</v>
      </c>
      <c r="O9425">
        <f t="shared" si="147"/>
        <v>2014</v>
      </c>
    </row>
    <row r="9426" spans="1:15" x14ac:dyDescent="0.3">
      <c r="A9426" t="s">
        <v>9793</v>
      </c>
      <c r="B9426" s="7">
        <v>41843</v>
      </c>
      <c r="C9426" t="s">
        <v>6053</v>
      </c>
      <c r="D9426" t="s">
        <v>220</v>
      </c>
      <c r="E9426">
        <v>45</v>
      </c>
      <c r="F9426">
        <v>3</v>
      </c>
      <c r="G9426">
        <v>0</v>
      </c>
      <c r="H9426">
        <v>4.95</v>
      </c>
      <c r="I9426" t="s">
        <v>69</v>
      </c>
      <c r="J9426" t="s">
        <v>148</v>
      </c>
      <c r="K9426" t="s">
        <v>221</v>
      </c>
      <c r="L9426" t="s">
        <v>47</v>
      </c>
      <c r="M9426" t="s">
        <v>48</v>
      </c>
      <c r="N9426" t="s">
        <v>120</v>
      </c>
      <c r="O9426">
        <f t="shared" si="147"/>
        <v>2014</v>
      </c>
    </row>
    <row r="9427" spans="1:15" x14ac:dyDescent="0.3">
      <c r="A9427" t="s">
        <v>9794</v>
      </c>
      <c r="B9427" s="7">
        <v>41894</v>
      </c>
      <c r="C9427" t="s">
        <v>4314</v>
      </c>
      <c r="D9427" t="s">
        <v>1654</v>
      </c>
      <c r="E9427">
        <v>3785.2919999999999</v>
      </c>
      <c r="F9427">
        <v>6</v>
      </c>
      <c r="G9427">
        <v>0.1</v>
      </c>
      <c r="H9427">
        <v>420.58800000000002</v>
      </c>
      <c r="I9427" t="s">
        <v>32</v>
      </c>
      <c r="J9427" t="s">
        <v>39</v>
      </c>
      <c r="K9427" t="s">
        <v>1655</v>
      </c>
      <c r="L9427" t="s">
        <v>137</v>
      </c>
      <c r="M9427" t="s">
        <v>243</v>
      </c>
      <c r="N9427" t="s">
        <v>244</v>
      </c>
      <c r="O9427">
        <f t="shared" si="147"/>
        <v>2014</v>
      </c>
    </row>
    <row r="9428" spans="1:15" x14ac:dyDescent="0.3">
      <c r="A9428" t="s">
        <v>9795</v>
      </c>
      <c r="B9428" s="7">
        <v>42628</v>
      </c>
      <c r="C9428" t="s">
        <v>6550</v>
      </c>
      <c r="D9428" t="s">
        <v>6710</v>
      </c>
      <c r="E9428">
        <v>35.4</v>
      </c>
      <c r="F9428">
        <v>5</v>
      </c>
      <c r="G9428">
        <v>0</v>
      </c>
      <c r="H9428">
        <v>13.452</v>
      </c>
      <c r="I9428" t="s">
        <v>44</v>
      </c>
      <c r="J9428" t="s">
        <v>66</v>
      </c>
      <c r="K9428" t="s">
        <v>6711</v>
      </c>
      <c r="L9428" t="s">
        <v>47</v>
      </c>
      <c r="M9428" t="s">
        <v>93</v>
      </c>
      <c r="N9428" t="s">
        <v>94</v>
      </c>
      <c r="O9428">
        <f t="shared" si="147"/>
        <v>2016</v>
      </c>
    </row>
    <row r="9429" spans="1:15" x14ac:dyDescent="0.3">
      <c r="A9429" t="s">
        <v>9796</v>
      </c>
      <c r="B9429" s="7">
        <v>41970</v>
      </c>
      <c r="C9429" t="s">
        <v>5914</v>
      </c>
      <c r="D9429" t="s">
        <v>3054</v>
      </c>
      <c r="E9429">
        <v>199.9</v>
      </c>
      <c r="F9429">
        <v>5</v>
      </c>
      <c r="G9429">
        <v>0</v>
      </c>
      <c r="H9429">
        <v>39.979999999999997</v>
      </c>
      <c r="I9429" t="s">
        <v>32</v>
      </c>
      <c r="J9429" t="s">
        <v>63</v>
      </c>
      <c r="K9429" t="s">
        <v>3055</v>
      </c>
      <c r="L9429" t="s">
        <v>137</v>
      </c>
      <c r="M9429" t="s">
        <v>243</v>
      </c>
      <c r="N9429" t="s">
        <v>3043</v>
      </c>
      <c r="O9429">
        <f t="shared" si="147"/>
        <v>2014</v>
      </c>
    </row>
    <row r="9430" spans="1:15" x14ac:dyDescent="0.3">
      <c r="A9430" t="s">
        <v>9797</v>
      </c>
      <c r="B9430" s="7">
        <v>41770</v>
      </c>
      <c r="C9430" t="s">
        <v>748</v>
      </c>
      <c r="D9430" t="s">
        <v>1315</v>
      </c>
      <c r="E9430">
        <v>1212.96</v>
      </c>
      <c r="F9430">
        <v>8</v>
      </c>
      <c r="G9430">
        <v>0.3</v>
      </c>
      <c r="H9430">
        <v>-69.311999999999998</v>
      </c>
      <c r="I9430" t="s">
        <v>32</v>
      </c>
      <c r="J9430" t="s">
        <v>39</v>
      </c>
      <c r="K9430" t="s">
        <v>1316</v>
      </c>
      <c r="L9430" t="s">
        <v>99</v>
      </c>
      <c r="M9430" t="s">
        <v>100</v>
      </c>
      <c r="N9430" t="s">
        <v>1490</v>
      </c>
      <c r="O9430">
        <f t="shared" si="147"/>
        <v>2014</v>
      </c>
    </row>
    <row r="9431" spans="1:15" x14ac:dyDescent="0.3">
      <c r="A9431" t="s">
        <v>9798</v>
      </c>
      <c r="B9431" s="7">
        <v>42244</v>
      </c>
      <c r="C9431" t="s">
        <v>1003</v>
      </c>
      <c r="D9431" t="s">
        <v>3087</v>
      </c>
      <c r="E9431">
        <v>1099.96</v>
      </c>
      <c r="F9431">
        <v>5</v>
      </c>
      <c r="G9431">
        <v>0.2</v>
      </c>
      <c r="H9431">
        <v>82.497</v>
      </c>
      <c r="I9431" t="s">
        <v>69</v>
      </c>
      <c r="J9431" t="s">
        <v>70</v>
      </c>
      <c r="K9431" t="s">
        <v>3088</v>
      </c>
      <c r="L9431" t="s">
        <v>99</v>
      </c>
      <c r="M9431" t="s">
        <v>100</v>
      </c>
      <c r="N9431" t="s">
        <v>722</v>
      </c>
      <c r="O9431">
        <f t="shared" si="147"/>
        <v>2015</v>
      </c>
    </row>
    <row r="9432" spans="1:15" x14ac:dyDescent="0.3">
      <c r="A9432" t="s">
        <v>9798</v>
      </c>
      <c r="B9432" s="7">
        <v>42244</v>
      </c>
      <c r="C9432" t="s">
        <v>1003</v>
      </c>
      <c r="D9432" t="s">
        <v>3926</v>
      </c>
      <c r="E9432">
        <v>103.48099999999999</v>
      </c>
      <c r="F9432">
        <v>1</v>
      </c>
      <c r="G9432">
        <v>0.3</v>
      </c>
      <c r="H9432">
        <v>-16.261299999999999</v>
      </c>
      <c r="I9432" t="s">
        <v>32</v>
      </c>
      <c r="J9432" t="s">
        <v>53</v>
      </c>
      <c r="K9432" t="s">
        <v>3927</v>
      </c>
      <c r="L9432" t="s">
        <v>99</v>
      </c>
      <c r="M9432" t="s">
        <v>100</v>
      </c>
      <c r="N9432" t="s">
        <v>722</v>
      </c>
      <c r="O9432">
        <f t="shared" si="147"/>
        <v>2015</v>
      </c>
    </row>
    <row r="9433" spans="1:15" x14ac:dyDescent="0.3">
      <c r="A9433" t="s">
        <v>9799</v>
      </c>
      <c r="B9433" s="7">
        <v>42174</v>
      </c>
      <c r="C9433" t="s">
        <v>3338</v>
      </c>
      <c r="D9433" t="s">
        <v>9675</v>
      </c>
      <c r="E9433">
        <v>5.9039999999999999</v>
      </c>
      <c r="F9433">
        <v>2</v>
      </c>
      <c r="G9433">
        <v>0.2</v>
      </c>
      <c r="H9433">
        <v>1.9925999999999999</v>
      </c>
      <c r="I9433" t="s">
        <v>44</v>
      </c>
      <c r="J9433" t="s">
        <v>45</v>
      </c>
      <c r="K9433" t="s">
        <v>9676</v>
      </c>
      <c r="L9433" t="s">
        <v>137</v>
      </c>
      <c r="M9433" t="s">
        <v>138</v>
      </c>
      <c r="N9433" t="s">
        <v>139</v>
      </c>
      <c r="O9433">
        <f t="shared" si="147"/>
        <v>2015</v>
      </c>
    </row>
    <row r="9434" spans="1:15" x14ac:dyDescent="0.3">
      <c r="A9434" t="s">
        <v>9800</v>
      </c>
      <c r="B9434" s="7">
        <v>42233</v>
      </c>
      <c r="C9434" t="s">
        <v>463</v>
      </c>
      <c r="D9434" t="s">
        <v>4258</v>
      </c>
      <c r="E9434">
        <v>30.08</v>
      </c>
      <c r="F9434">
        <v>2</v>
      </c>
      <c r="G9434">
        <v>0.2</v>
      </c>
      <c r="H9434">
        <v>-5.2640000000000002</v>
      </c>
      <c r="I9434" t="s">
        <v>69</v>
      </c>
      <c r="J9434" t="s">
        <v>148</v>
      </c>
      <c r="K9434" t="s">
        <v>4259</v>
      </c>
      <c r="L9434" t="s">
        <v>47</v>
      </c>
      <c r="M9434" t="s">
        <v>281</v>
      </c>
      <c r="N9434" t="s">
        <v>1226</v>
      </c>
      <c r="O9434">
        <f t="shared" si="147"/>
        <v>2015</v>
      </c>
    </row>
    <row r="9435" spans="1:15" x14ac:dyDescent="0.3">
      <c r="A9435" t="s">
        <v>9800</v>
      </c>
      <c r="B9435" s="7">
        <v>42233</v>
      </c>
      <c r="C9435" t="s">
        <v>463</v>
      </c>
      <c r="D9435" t="s">
        <v>1023</v>
      </c>
      <c r="E9435">
        <v>36.287999999999997</v>
      </c>
      <c r="F9435">
        <v>7</v>
      </c>
      <c r="G9435">
        <v>0.2</v>
      </c>
      <c r="H9435">
        <v>12.700799999999999</v>
      </c>
      <c r="I9435" t="s">
        <v>44</v>
      </c>
      <c r="J9435" t="s">
        <v>85</v>
      </c>
      <c r="K9435" t="s">
        <v>1024</v>
      </c>
      <c r="L9435" t="s">
        <v>47</v>
      </c>
      <c r="M9435" t="s">
        <v>281</v>
      </c>
      <c r="N9435" t="s">
        <v>1226</v>
      </c>
      <c r="O9435">
        <f t="shared" si="147"/>
        <v>2015</v>
      </c>
    </row>
    <row r="9436" spans="1:15" x14ac:dyDescent="0.3">
      <c r="A9436" t="s">
        <v>9800</v>
      </c>
      <c r="B9436" s="7">
        <v>42233</v>
      </c>
      <c r="C9436" t="s">
        <v>463</v>
      </c>
      <c r="D9436" t="s">
        <v>2708</v>
      </c>
      <c r="E9436">
        <v>10.272</v>
      </c>
      <c r="F9436">
        <v>3</v>
      </c>
      <c r="G9436">
        <v>0.2</v>
      </c>
      <c r="H9436">
        <v>1.1556</v>
      </c>
      <c r="I9436" t="s">
        <v>44</v>
      </c>
      <c r="J9436" t="s">
        <v>66</v>
      </c>
      <c r="K9436" t="s">
        <v>2709</v>
      </c>
      <c r="L9436" t="s">
        <v>47</v>
      </c>
      <c r="M9436" t="s">
        <v>281</v>
      </c>
      <c r="N9436" t="s">
        <v>1226</v>
      </c>
      <c r="O9436">
        <f t="shared" si="147"/>
        <v>2015</v>
      </c>
    </row>
    <row r="9437" spans="1:15" x14ac:dyDescent="0.3">
      <c r="A9437" t="s">
        <v>9800</v>
      </c>
      <c r="B9437" s="7">
        <v>42233</v>
      </c>
      <c r="C9437" t="s">
        <v>463</v>
      </c>
      <c r="D9437" t="s">
        <v>1887</v>
      </c>
      <c r="E9437">
        <v>252.8</v>
      </c>
      <c r="F9437">
        <v>4</v>
      </c>
      <c r="G9437">
        <v>0.2</v>
      </c>
      <c r="H9437">
        <v>-31.6</v>
      </c>
      <c r="I9437" t="s">
        <v>69</v>
      </c>
      <c r="J9437" t="s">
        <v>148</v>
      </c>
      <c r="K9437" t="s">
        <v>1888</v>
      </c>
      <c r="L9437" t="s">
        <v>47</v>
      </c>
      <c r="M9437" t="s">
        <v>281</v>
      </c>
      <c r="N9437" t="s">
        <v>1226</v>
      </c>
      <c r="O9437">
        <f t="shared" si="147"/>
        <v>2015</v>
      </c>
    </row>
    <row r="9438" spans="1:15" x14ac:dyDescent="0.3">
      <c r="A9438" t="s">
        <v>9801</v>
      </c>
      <c r="B9438" s="7">
        <v>42272</v>
      </c>
      <c r="C9438" t="s">
        <v>2162</v>
      </c>
      <c r="D9438" t="s">
        <v>2383</v>
      </c>
      <c r="E9438">
        <v>2.9460000000000002</v>
      </c>
      <c r="F9438">
        <v>2</v>
      </c>
      <c r="G9438">
        <v>0.7</v>
      </c>
      <c r="H9438">
        <v>-2.0621999999999998</v>
      </c>
      <c r="I9438" t="s">
        <v>44</v>
      </c>
      <c r="J9438" t="s">
        <v>73</v>
      </c>
      <c r="K9438" t="s">
        <v>2384</v>
      </c>
      <c r="L9438" t="s">
        <v>137</v>
      </c>
      <c r="M9438" t="s">
        <v>138</v>
      </c>
      <c r="N9438" t="s">
        <v>139</v>
      </c>
      <c r="O9438">
        <f t="shared" si="147"/>
        <v>2015</v>
      </c>
    </row>
    <row r="9439" spans="1:15" x14ac:dyDescent="0.3">
      <c r="A9439" t="s">
        <v>9802</v>
      </c>
      <c r="B9439" s="7">
        <v>42881</v>
      </c>
      <c r="C9439" t="s">
        <v>2200</v>
      </c>
      <c r="D9439" t="s">
        <v>5340</v>
      </c>
      <c r="E9439">
        <v>12.96</v>
      </c>
      <c r="F9439">
        <v>2</v>
      </c>
      <c r="G9439">
        <v>0</v>
      </c>
      <c r="H9439">
        <v>6.2207999999999997</v>
      </c>
      <c r="I9439" t="s">
        <v>44</v>
      </c>
      <c r="J9439" t="s">
        <v>85</v>
      </c>
      <c r="K9439" t="s">
        <v>5341</v>
      </c>
      <c r="L9439" t="s">
        <v>47</v>
      </c>
      <c r="M9439" t="s">
        <v>48</v>
      </c>
      <c r="N9439" t="s">
        <v>2060</v>
      </c>
      <c r="O9439">
        <f t="shared" si="147"/>
        <v>2017</v>
      </c>
    </row>
    <row r="9440" spans="1:15" x14ac:dyDescent="0.3">
      <c r="A9440" t="s">
        <v>9803</v>
      </c>
      <c r="B9440" s="7">
        <v>42947</v>
      </c>
      <c r="C9440" t="s">
        <v>3057</v>
      </c>
      <c r="D9440" t="s">
        <v>4566</v>
      </c>
      <c r="E9440">
        <v>285.57600000000002</v>
      </c>
      <c r="F9440">
        <v>4</v>
      </c>
      <c r="G9440">
        <v>0.4</v>
      </c>
      <c r="H9440">
        <v>-57.115200000000002</v>
      </c>
      <c r="I9440" t="s">
        <v>69</v>
      </c>
      <c r="J9440" t="s">
        <v>70</v>
      </c>
      <c r="K9440" t="s">
        <v>4567</v>
      </c>
      <c r="L9440" t="s">
        <v>137</v>
      </c>
      <c r="M9440" t="s">
        <v>138</v>
      </c>
      <c r="N9440" t="s">
        <v>139</v>
      </c>
      <c r="O9440">
        <f t="shared" si="147"/>
        <v>2017</v>
      </c>
    </row>
    <row r="9441" spans="1:15" x14ac:dyDescent="0.3">
      <c r="A9441" t="s">
        <v>9804</v>
      </c>
      <c r="B9441" s="7">
        <v>41924</v>
      </c>
      <c r="C9441" t="s">
        <v>7759</v>
      </c>
      <c r="D9441" t="s">
        <v>4266</v>
      </c>
      <c r="E9441">
        <v>22.24</v>
      </c>
      <c r="F9441">
        <v>2</v>
      </c>
      <c r="G9441">
        <v>0.2</v>
      </c>
      <c r="H9441">
        <v>2.5019999999999998</v>
      </c>
      <c r="I9441" t="s">
        <v>44</v>
      </c>
      <c r="J9441" t="s">
        <v>515</v>
      </c>
      <c r="K9441" t="s">
        <v>4267</v>
      </c>
      <c r="L9441" t="s">
        <v>99</v>
      </c>
      <c r="M9441" t="s">
        <v>193</v>
      </c>
      <c r="N9441" t="s">
        <v>276</v>
      </c>
      <c r="O9441">
        <f t="shared" si="147"/>
        <v>2014</v>
      </c>
    </row>
    <row r="9442" spans="1:15" x14ac:dyDescent="0.3">
      <c r="A9442" t="s">
        <v>9805</v>
      </c>
      <c r="B9442" s="7">
        <v>41784</v>
      </c>
      <c r="C9442" t="s">
        <v>7672</v>
      </c>
      <c r="D9442" t="s">
        <v>5627</v>
      </c>
      <c r="E9442">
        <v>14.62</v>
      </c>
      <c r="F9442">
        <v>2</v>
      </c>
      <c r="G9442">
        <v>0</v>
      </c>
      <c r="H9442">
        <v>6.7252000000000001</v>
      </c>
      <c r="I9442" t="s">
        <v>44</v>
      </c>
      <c r="J9442" t="s">
        <v>85</v>
      </c>
      <c r="K9442" t="s">
        <v>5628</v>
      </c>
      <c r="L9442" t="s">
        <v>137</v>
      </c>
      <c r="M9442" t="s">
        <v>243</v>
      </c>
      <c r="N9442" t="s">
        <v>244</v>
      </c>
      <c r="O9442">
        <f t="shared" si="147"/>
        <v>2014</v>
      </c>
    </row>
    <row r="9443" spans="1:15" x14ac:dyDescent="0.3">
      <c r="A9443" t="s">
        <v>9806</v>
      </c>
      <c r="B9443" s="7">
        <v>42002</v>
      </c>
      <c r="C9443" t="s">
        <v>9807</v>
      </c>
      <c r="D9443" t="s">
        <v>4262</v>
      </c>
      <c r="E9443">
        <v>48.36</v>
      </c>
      <c r="F9443">
        <v>5</v>
      </c>
      <c r="G9443">
        <v>0.2</v>
      </c>
      <c r="H9443">
        <v>6.0449999999999999</v>
      </c>
      <c r="I9443" t="s">
        <v>44</v>
      </c>
      <c r="J9443" t="s">
        <v>76</v>
      </c>
      <c r="K9443" t="s">
        <v>4263</v>
      </c>
      <c r="L9443" t="s">
        <v>137</v>
      </c>
      <c r="M9443" t="s">
        <v>445</v>
      </c>
      <c r="N9443" t="s">
        <v>3750</v>
      </c>
      <c r="O9443">
        <f t="shared" si="147"/>
        <v>2014</v>
      </c>
    </row>
    <row r="9444" spans="1:15" x14ac:dyDescent="0.3">
      <c r="A9444" t="s">
        <v>9808</v>
      </c>
      <c r="B9444" s="7">
        <v>42832</v>
      </c>
      <c r="C9444" t="s">
        <v>2678</v>
      </c>
      <c r="D9444" t="s">
        <v>1387</v>
      </c>
      <c r="E9444">
        <v>16.256</v>
      </c>
      <c r="F9444">
        <v>2</v>
      </c>
      <c r="G9444">
        <v>0.2</v>
      </c>
      <c r="H9444">
        <v>1.2192000000000001</v>
      </c>
      <c r="I9444" t="s">
        <v>44</v>
      </c>
      <c r="J9444" t="s">
        <v>66</v>
      </c>
      <c r="K9444" t="s">
        <v>1388</v>
      </c>
      <c r="L9444" t="s">
        <v>35</v>
      </c>
      <c r="M9444" t="s">
        <v>55</v>
      </c>
      <c r="N9444" t="s">
        <v>1347</v>
      </c>
      <c r="O9444">
        <f t="shared" si="147"/>
        <v>2017</v>
      </c>
    </row>
    <row r="9445" spans="1:15" x14ac:dyDescent="0.3">
      <c r="A9445" t="s">
        <v>9808</v>
      </c>
      <c r="B9445" s="7">
        <v>42832</v>
      </c>
      <c r="C9445" t="s">
        <v>2678</v>
      </c>
      <c r="D9445" t="s">
        <v>2820</v>
      </c>
      <c r="E9445">
        <v>219.184</v>
      </c>
      <c r="F9445">
        <v>2</v>
      </c>
      <c r="G9445">
        <v>0.2</v>
      </c>
      <c r="H9445">
        <v>19.178599999999999</v>
      </c>
      <c r="I9445" t="s">
        <v>69</v>
      </c>
      <c r="J9445" t="s">
        <v>70</v>
      </c>
      <c r="K9445" t="s">
        <v>2821</v>
      </c>
      <c r="L9445" t="s">
        <v>35</v>
      </c>
      <c r="M9445" t="s">
        <v>55</v>
      </c>
      <c r="N9445" t="s">
        <v>1347</v>
      </c>
      <c r="O9445">
        <f t="shared" si="147"/>
        <v>2017</v>
      </c>
    </row>
    <row r="9446" spans="1:15" x14ac:dyDescent="0.3">
      <c r="A9446" t="s">
        <v>9809</v>
      </c>
      <c r="B9446" s="7">
        <v>42064</v>
      </c>
      <c r="C9446" t="s">
        <v>6509</v>
      </c>
      <c r="D9446" t="s">
        <v>6409</v>
      </c>
      <c r="E9446">
        <v>95.84</v>
      </c>
      <c r="F9446">
        <v>4</v>
      </c>
      <c r="G9446">
        <v>0.2</v>
      </c>
      <c r="H9446">
        <v>34.741999999999997</v>
      </c>
      <c r="I9446" t="s">
        <v>69</v>
      </c>
      <c r="J9446" t="s">
        <v>70</v>
      </c>
      <c r="K9446" t="s">
        <v>6410</v>
      </c>
      <c r="L9446" t="s">
        <v>99</v>
      </c>
      <c r="M9446" t="s">
        <v>100</v>
      </c>
      <c r="N9446" t="s">
        <v>3532</v>
      </c>
      <c r="O9446">
        <f t="shared" si="147"/>
        <v>2015</v>
      </c>
    </row>
    <row r="9447" spans="1:15" x14ac:dyDescent="0.3">
      <c r="A9447" t="s">
        <v>9810</v>
      </c>
      <c r="B9447" s="7">
        <v>42153</v>
      </c>
      <c r="C9447" t="s">
        <v>366</v>
      </c>
      <c r="D9447" t="s">
        <v>2120</v>
      </c>
      <c r="E9447">
        <v>12.39</v>
      </c>
      <c r="F9447">
        <v>3</v>
      </c>
      <c r="G9447">
        <v>0</v>
      </c>
      <c r="H9447">
        <v>5.6993999999999998</v>
      </c>
      <c r="I9447" t="s">
        <v>44</v>
      </c>
      <c r="J9447" t="s">
        <v>45</v>
      </c>
      <c r="K9447" t="s">
        <v>2121</v>
      </c>
      <c r="L9447" t="s">
        <v>99</v>
      </c>
      <c r="M9447" t="s">
        <v>230</v>
      </c>
      <c r="N9447" t="s">
        <v>3851</v>
      </c>
      <c r="O9447">
        <f t="shared" si="147"/>
        <v>2015</v>
      </c>
    </row>
    <row r="9448" spans="1:15" x14ac:dyDescent="0.3">
      <c r="A9448" t="s">
        <v>9811</v>
      </c>
      <c r="B9448" s="7">
        <v>42635</v>
      </c>
      <c r="C9448" t="s">
        <v>5347</v>
      </c>
      <c r="D9448" t="s">
        <v>4935</v>
      </c>
      <c r="E9448">
        <v>35.880000000000003</v>
      </c>
      <c r="F9448">
        <v>6</v>
      </c>
      <c r="G9448">
        <v>0</v>
      </c>
      <c r="H9448">
        <v>16.146000000000001</v>
      </c>
      <c r="I9448" t="s">
        <v>44</v>
      </c>
      <c r="J9448" t="s">
        <v>85</v>
      </c>
      <c r="K9448" t="s">
        <v>4936</v>
      </c>
      <c r="L9448" t="s">
        <v>99</v>
      </c>
      <c r="M9448" t="s">
        <v>230</v>
      </c>
      <c r="N9448" t="s">
        <v>1310</v>
      </c>
      <c r="O9448">
        <f t="shared" si="147"/>
        <v>2016</v>
      </c>
    </row>
    <row r="9449" spans="1:15" x14ac:dyDescent="0.3">
      <c r="A9449" t="s">
        <v>9812</v>
      </c>
      <c r="B9449" s="7">
        <v>42882</v>
      </c>
      <c r="C9449" t="s">
        <v>329</v>
      </c>
      <c r="D9449" t="s">
        <v>177</v>
      </c>
      <c r="E9449">
        <v>477.3</v>
      </c>
      <c r="F9449">
        <v>5</v>
      </c>
      <c r="G9449">
        <v>0</v>
      </c>
      <c r="H9449">
        <v>138.417</v>
      </c>
      <c r="I9449" t="s">
        <v>32</v>
      </c>
      <c r="J9449" t="s">
        <v>63</v>
      </c>
      <c r="K9449" t="s">
        <v>178</v>
      </c>
      <c r="L9449" t="s">
        <v>99</v>
      </c>
      <c r="M9449" t="s">
        <v>576</v>
      </c>
      <c r="N9449" t="s">
        <v>4011</v>
      </c>
      <c r="O9449">
        <f t="shared" si="147"/>
        <v>2017</v>
      </c>
    </row>
    <row r="9450" spans="1:15" x14ac:dyDescent="0.3">
      <c r="A9450" t="s">
        <v>9813</v>
      </c>
      <c r="B9450" s="7">
        <v>42630</v>
      </c>
      <c r="C9450" t="s">
        <v>1876</v>
      </c>
      <c r="D9450" t="s">
        <v>3623</v>
      </c>
      <c r="E9450">
        <v>12.32</v>
      </c>
      <c r="F9450">
        <v>4</v>
      </c>
      <c r="G9450">
        <v>0</v>
      </c>
      <c r="H9450">
        <v>5.9135999999999997</v>
      </c>
      <c r="I9450" t="s">
        <v>44</v>
      </c>
      <c r="J9450" t="s">
        <v>45</v>
      </c>
      <c r="K9450" t="s">
        <v>3624</v>
      </c>
      <c r="L9450" t="s">
        <v>47</v>
      </c>
      <c r="M9450" t="s">
        <v>93</v>
      </c>
      <c r="N9450" t="s">
        <v>4041</v>
      </c>
      <c r="O9450">
        <f t="shared" si="147"/>
        <v>2016</v>
      </c>
    </row>
    <row r="9451" spans="1:15" x14ac:dyDescent="0.3">
      <c r="A9451" t="s">
        <v>9814</v>
      </c>
      <c r="B9451" s="7">
        <v>41890</v>
      </c>
      <c r="C9451" t="s">
        <v>2604</v>
      </c>
      <c r="D9451" t="s">
        <v>3354</v>
      </c>
      <c r="E9451">
        <v>8.6080000000000005</v>
      </c>
      <c r="F9451">
        <v>2</v>
      </c>
      <c r="G9451">
        <v>0.2</v>
      </c>
      <c r="H9451">
        <v>3.0127999999999999</v>
      </c>
      <c r="I9451" t="s">
        <v>44</v>
      </c>
      <c r="J9451" t="s">
        <v>73</v>
      </c>
      <c r="K9451" t="s">
        <v>3355</v>
      </c>
      <c r="L9451" t="s">
        <v>47</v>
      </c>
      <c r="M9451" t="s">
        <v>48</v>
      </c>
      <c r="N9451" t="s">
        <v>120</v>
      </c>
      <c r="O9451">
        <f t="shared" si="147"/>
        <v>2014</v>
      </c>
    </row>
    <row r="9452" spans="1:15" x14ac:dyDescent="0.3">
      <c r="A9452" t="s">
        <v>9815</v>
      </c>
      <c r="B9452" s="7">
        <v>42889</v>
      </c>
      <c r="C9452" t="s">
        <v>1821</v>
      </c>
      <c r="D9452" t="s">
        <v>1590</v>
      </c>
      <c r="E9452">
        <v>136.26</v>
      </c>
      <c r="F9452">
        <v>9</v>
      </c>
      <c r="G9452">
        <v>0</v>
      </c>
      <c r="H9452">
        <v>5.4504000000000001</v>
      </c>
      <c r="I9452" t="s">
        <v>44</v>
      </c>
      <c r="J9452" t="s">
        <v>58</v>
      </c>
      <c r="K9452" t="s">
        <v>1591</v>
      </c>
      <c r="L9452" t="s">
        <v>47</v>
      </c>
      <c r="M9452" t="s">
        <v>93</v>
      </c>
      <c r="N9452" t="s">
        <v>4129</v>
      </c>
      <c r="O9452">
        <f t="shared" si="147"/>
        <v>2017</v>
      </c>
    </row>
    <row r="9453" spans="1:15" x14ac:dyDescent="0.3">
      <c r="A9453" t="s">
        <v>9816</v>
      </c>
      <c r="B9453" s="7">
        <v>42275</v>
      </c>
      <c r="C9453" t="s">
        <v>3978</v>
      </c>
      <c r="D9453" t="s">
        <v>3843</v>
      </c>
      <c r="E9453">
        <v>186.15</v>
      </c>
      <c r="F9453">
        <v>3</v>
      </c>
      <c r="G9453">
        <v>0</v>
      </c>
      <c r="H9453">
        <v>55.844999999999999</v>
      </c>
      <c r="I9453" t="s">
        <v>44</v>
      </c>
      <c r="J9453" t="s">
        <v>76</v>
      </c>
      <c r="K9453" t="s">
        <v>3844</v>
      </c>
      <c r="L9453" t="s">
        <v>47</v>
      </c>
      <c r="M9453" t="s">
        <v>48</v>
      </c>
      <c r="N9453" t="s">
        <v>49</v>
      </c>
      <c r="O9453">
        <f t="shared" si="147"/>
        <v>2015</v>
      </c>
    </row>
    <row r="9454" spans="1:15" x14ac:dyDescent="0.3">
      <c r="A9454" t="s">
        <v>9816</v>
      </c>
      <c r="B9454" s="7">
        <v>42275</v>
      </c>
      <c r="C9454" t="s">
        <v>3978</v>
      </c>
      <c r="D9454" t="s">
        <v>2831</v>
      </c>
      <c r="E9454">
        <v>81.792000000000002</v>
      </c>
      <c r="F9454">
        <v>6</v>
      </c>
      <c r="G9454">
        <v>0.2</v>
      </c>
      <c r="H9454">
        <v>26.5824</v>
      </c>
      <c r="I9454" t="s">
        <v>44</v>
      </c>
      <c r="J9454" t="s">
        <v>73</v>
      </c>
      <c r="K9454" t="s">
        <v>2832</v>
      </c>
      <c r="L9454" t="s">
        <v>47</v>
      </c>
      <c r="M9454" t="s">
        <v>48</v>
      </c>
      <c r="N9454" t="s">
        <v>49</v>
      </c>
      <c r="O9454">
        <f t="shared" si="147"/>
        <v>2015</v>
      </c>
    </row>
    <row r="9455" spans="1:15" x14ac:dyDescent="0.3">
      <c r="A9455" t="s">
        <v>9816</v>
      </c>
      <c r="B9455" s="7">
        <v>42275</v>
      </c>
      <c r="C9455" t="s">
        <v>3978</v>
      </c>
      <c r="D9455" t="s">
        <v>8289</v>
      </c>
      <c r="E9455">
        <v>47.19</v>
      </c>
      <c r="F9455">
        <v>3</v>
      </c>
      <c r="G9455">
        <v>0</v>
      </c>
      <c r="H9455">
        <v>13.6851</v>
      </c>
      <c r="I9455" t="s">
        <v>44</v>
      </c>
      <c r="J9455" t="s">
        <v>515</v>
      </c>
      <c r="K9455" t="s">
        <v>8290</v>
      </c>
      <c r="L9455" t="s">
        <v>47</v>
      </c>
      <c r="M9455" t="s">
        <v>48</v>
      </c>
      <c r="N9455" t="s">
        <v>49</v>
      </c>
      <c r="O9455">
        <f t="shared" si="147"/>
        <v>2015</v>
      </c>
    </row>
    <row r="9456" spans="1:15" x14ac:dyDescent="0.3">
      <c r="A9456" t="s">
        <v>9816</v>
      </c>
      <c r="B9456" s="7">
        <v>42275</v>
      </c>
      <c r="C9456" t="s">
        <v>3978</v>
      </c>
      <c r="D9456" t="s">
        <v>1578</v>
      </c>
      <c r="E9456">
        <v>36.783999999999999</v>
      </c>
      <c r="F9456">
        <v>2</v>
      </c>
      <c r="G9456">
        <v>0.2</v>
      </c>
      <c r="H9456">
        <v>-8.2764000000000006</v>
      </c>
      <c r="I9456" t="s">
        <v>69</v>
      </c>
      <c r="J9456" t="s">
        <v>70</v>
      </c>
      <c r="K9456" t="s">
        <v>1579</v>
      </c>
      <c r="L9456" t="s">
        <v>47</v>
      </c>
      <c r="M9456" t="s">
        <v>48</v>
      </c>
      <c r="N9456" t="s">
        <v>49</v>
      </c>
      <c r="O9456">
        <f t="shared" si="147"/>
        <v>2015</v>
      </c>
    </row>
    <row r="9457" spans="1:15" x14ac:dyDescent="0.3">
      <c r="A9457" t="s">
        <v>9817</v>
      </c>
      <c r="B9457" s="7">
        <v>42537</v>
      </c>
      <c r="C9457" t="s">
        <v>2288</v>
      </c>
      <c r="D9457" t="s">
        <v>9818</v>
      </c>
      <c r="E9457">
        <v>91.474999999999994</v>
      </c>
      <c r="F9457">
        <v>1</v>
      </c>
      <c r="G9457">
        <v>0.5</v>
      </c>
      <c r="H9457">
        <v>-1.8294999999999999</v>
      </c>
      <c r="I9457" t="s">
        <v>69</v>
      </c>
      <c r="J9457" t="s">
        <v>604</v>
      </c>
      <c r="K9457" t="s">
        <v>9819</v>
      </c>
      <c r="L9457" t="s">
        <v>35</v>
      </c>
      <c r="M9457" t="s">
        <v>303</v>
      </c>
      <c r="N9457" t="s">
        <v>5552</v>
      </c>
      <c r="O9457">
        <f t="shared" si="147"/>
        <v>2016</v>
      </c>
    </row>
    <row r="9458" spans="1:15" x14ac:dyDescent="0.3">
      <c r="A9458" t="s">
        <v>9820</v>
      </c>
      <c r="B9458" s="7">
        <v>42882</v>
      </c>
      <c r="C9458" t="s">
        <v>2238</v>
      </c>
      <c r="D9458" t="s">
        <v>9821</v>
      </c>
      <c r="E9458">
        <v>27.192</v>
      </c>
      <c r="F9458">
        <v>3</v>
      </c>
      <c r="G9458">
        <v>0.2</v>
      </c>
      <c r="H9458">
        <v>0.33989999999999998</v>
      </c>
      <c r="I9458" t="s">
        <v>69</v>
      </c>
      <c r="J9458" t="s">
        <v>148</v>
      </c>
      <c r="K9458" t="s">
        <v>9822</v>
      </c>
      <c r="L9458" t="s">
        <v>35</v>
      </c>
      <c r="M9458" t="s">
        <v>87</v>
      </c>
      <c r="N9458" t="s">
        <v>3955</v>
      </c>
      <c r="O9458">
        <f t="shared" si="147"/>
        <v>2017</v>
      </c>
    </row>
    <row r="9459" spans="1:15" x14ac:dyDescent="0.3">
      <c r="A9459" t="s">
        <v>9820</v>
      </c>
      <c r="B9459" s="7">
        <v>42882</v>
      </c>
      <c r="C9459" t="s">
        <v>2238</v>
      </c>
      <c r="D9459" t="s">
        <v>4376</v>
      </c>
      <c r="E9459">
        <v>12.06</v>
      </c>
      <c r="F9459">
        <v>5</v>
      </c>
      <c r="G9459">
        <v>0.7</v>
      </c>
      <c r="H9459">
        <v>-10.050000000000001</v>
      </c>
      <c r="I9459" t="s">
        <v>44</v>
      </c>
      <c r="J9459" t="s">
        <v>73</v>
      </c>
      <c r="K9459" t="s">
        <v>4377</v>
      </c>
      <c r="L9459" t="s">
        <v>35</v>
      </c>
      <c r="M9459" t="s">
        <v>87</v>
      </c>
      <c r="N9459" t="s">
        <v>3955</v>
      </c>
      <c r="O9459">
        <f t="shared" si="147"/>
        <v>2017</v>
      </c>
    </row>
    <row r="9460" spans="1:15" x14ac:dyDescent="0.3">
      <c r="A9460" t="s">
        <v>9823</v>
      </c>
      <c r="B9460" s="7">
        <v>41921</v>
      </c>
      <c r="C9460" t="s">
        <v>631</v>
      </c>
      <c r="D9460" t="s">
        <v>995</v>
      </c>
      <c r="E9460">
        <v>144.6</v>
      </c>
      <c r="F9460">
        <v>3</v>
      </c>
      <c r="G9460">
        <v>0</v>
      </c>
      <c r="H9460">
        <v>41.933999999999997</v>
      </c>
      <c r="I9460" t="s">
        <v>44</v>
      </c>
      <c r="J9460" t="s">
        <v>66</v>
      </c>
      <c r="K9460" t="s">
        <v>996</v>
      </c>
      <c r="L9460" t="s">
        <v>47</v>
      </c>
      <c r="M9460" t="s">
        <v>48</v>
      </c>
      <c r="N9460" t="s">
        <v>120</v>
      </c>
      <c r="O9460">
        <f t="shared" si="147"/>
        <v>2014</v>
      </c>
    </row>
    <row r="9461" spans="1:15" x14ac:dyDescent="0.3">
      <c r="A9461" t="s">
        <v>9823</v>
      </c>
      <c r="B9461" s="7">
        <v>41921</v>
      </c>
      <c r="C9461" t="s">
        <v>631</v>
      </c>
      <c r="D9461" t="s">
        <v>7354</v>
      </c>
      <c r="E9461">
        <v>15.992000000000001</v>
      </c>
      <c r="F9461">
        <v>1</v>
      </c>
      <c r="G9461">
        <v>0.2</v>
      </c>
      <c r="H9461">
        <v>-2.9984999999999999</v>
      </c>
      <c r="I9461" t="s">
        <v>69</v>
      </c>
      <c r="J9461" t="s">
        <v>70</v>
      </c>
      <c r="K9461" t="s">
        <v>7355</v>
      </c>
      <c r="L9461" t="s">
        <v>47</v>
      </c>
      <c r="M9461" t="s">
        <v>48</v>
      </c>
      <c r="N9461" t="s">
        <v>120</v>
      </c>
      <c r="O9461">
        <f t="shared" si="147"/>
        <v>2014</v>
      </c>
    </row>
    <row r="9462" spans="1:15" x14ac:dyDescent="0.3">
      <c r="A9462" t="s">
        <v>9824</v>
      </c>
      <c r="B9462" s="7">
        <v>41960</v>
      </c>
      <c r="C9462" t="s">
        <v>3233</v>
      </c>
      <c r="D9462" t="s">
        <v>2370</v>
      </c>
      <c r="E9462">
        <v>34.44</v>
      </c>
      <c r="F9462">
        <v>3</v>
      </c>
      <c r="G9462">
        <v>0</v>
      </c>
      <c r="H9462">
        <v>17.22</v>
      </c>
      <c r="I9462" t="s">
        <v>44</v>
      </c>
      <c r="J9462" t="s">
        <v>85</v>
      </c>
      <c r="K9462" t="s">
        <v>2371</v>
      </c>
      <c r="L9462" t="s">
        <v>137</v>
      </c>
      <c r="M9462" t="s">
        <v>243</v>
      </c>
      <c r="N9462" t="s">
        <v>244</v>
      </c>
      <c r="O9462">
        <f t="shared" si="147"/>
        <v>2014</v>
      </c>
    </row>
    <row r="9463" spans="1:15" x14ac:dyDescent="0.3">
      <c r="A9463" t="s">
        <v>9825</v>
      </c>
      <c r="B9463" s="7">
        <v>41931</v>
      </c>
      <c r="C9463" t="s">
        <v>1903</v>
      </c>
      <c r="D9463" t="s">
        <v>3805</v>
      </c>
      <c r="E9463">
        <v>321.55200000000002</v>
      </c>
      <c r="F9463">
        <v>6</v>
      </c>
      <c r="G9463">
        <v>0.2</v>
      </c>
      <c r="H9463">
        <v>20.097000000000001</v>
      </c>
      <c r="I9463" t="s">
        <v>69</v>
      </c>
      <c r="J9463" t="s">
        <v>70</v>
      </c>
      <c r="K9463" t="s">
        <v>3806</v>
      </c>
      <c r="L9463" t="s">
        <v>47</v>
      </c>
      <c r="M9463" t="s">
        <v>48</v>
      </c>
      <c r="N9463" t="s">
        <v>994</v>
      </c>
      <c r="O9463">
        <f t="shared" si="147"/>
        <v>2014</v>
      </c>
    </row>
    <row r="9464" spans="1:15" x14ac:dyDescent="0.3">
      <c r="A9464" t="s">
        <v>9826</v>
      </c>
      <c r="B9464" s="7">
        <v>43064</v>
      </c>
      <c r="C9464" t="s">
        <v>278</v>
      </c>
      <c r="D9464" t="s">
        <v>3984</v>
      </c>
      <c r="E9464">
        <v>701.96</v>
      </c>
      <c r="F9464">
        <v>2</v>
      </c>
      <c r="G9464">
        <v>0</v>
      </c>
      <c r="H9464">
        <v>168.47040000000001</v>
      </c>
      <c r="I9464" t="s">
        <v>32</v>
      </c>
      <c r="J9464" t="s">
        <v>39</v>
      </c>
      <c r="K9464" t="s">
        <v>3985</v>
      </c>
      <c r="L9464" t="s">
        <v>35</v>
      </c>
      <c r="M9464" t="s">
        <v>36</v>
      </c>
      <c r="N9464" t="s">
        <v>1305</v>
      </c>
      <c r="O9464">
        <f t="shared" si="147"/>
        <v>2017</v>
      </c>
    </row>
    <row r="9465" spans="1:15" x14ac:dyDescent="0.3">
      <c r="A9465" t="s">
        <v>9827</v>
      </c>
      <c r="B9465" s="7">
        <v>41697</v>
      </c>
      <c r="C9465" t="s">
        <v>4308</v>
      </c>
      <c r="D9465" t="s">
        <v>1669</v>
      </c>
      <c r="E9465">
        <v>19.456</v>
      </c>
      <c r="F9465">
        <v>4</v>
      </c>
      <c r="G9465">
        <v>0.2</v>
      </c>
      <c r="H9465">
        <v>3.4047999999999998</v>
      </c>
      <c r="I9465" t="s">
        <v>44</v>
      </c>
      <c r="J9465" t="s">
        <v>66</v>
      </c>
      <c r="K9465" t="s">
        <v>1670</v>
      </c>
      <c r="L9465" t="s">
        <v>137</v>
      </c>
      <c r="M9465" t="s">
        <v>445</v>
      </c>
      <c r="N9465" t="s">
        <v>446</v>
      </c>
      <c r="O9465">
        <f t="shared" si="147"/>
        <v>2014</v>
      </c>
    </row>
    <row r="9466" spans="1:15" x14ac:dyDescent="0.3">
      <c r="A9466" t="s">
        <v>9828</v>
      </c>
      <c r="B9466" s="7">
        <v>41994</v>
      </c>
      <c r="C9466" t="s">
        <v>4133</v>
      </c>
      <c r="D9466" t="s">
        <v>6101</v>
      </c>
      <c r="E9466">
        <v>17.28</v>
      </c>
      <c r="F9466">
        <v>6</v>
      </c>
      <c r="G9466">
        <v>0</v>
      </c>
      <c r="H9466">
        <v>7.9488000000000003</v>
      </c>
      <c r="I9466" t="s">
        <v>44</v>
      </c>
      <c r="J9466" t="s">
        <v>45</v>
      </c>
      <c r="K9466" t="s">
        <v>6102</v>
      </c>
      <c r="L9466" t="s">
        <v>137</v>
      </c>
      <c r="M9466" t="s">
        <v>222</v>
      </c>
      <c r="N9466" t="s">
        <v>540</v>
      </c>
      <c r="O9466">
        <f t="shared" si="147"/>
        <v>2014</v>
      </c>
    </row>
    <row r="9467" spans="1:15" x14ac:dyDescent="0.3">
      <c r="A9467" t="s">
        <v>9829</v>
      </c>
      <c r="B9467" s="7">
        <v>42693</v>
      </c>
      <c r="C9467" t="s">
        <v>239</v>
      </c>
      <c r="D9467" t="s">
        <v>1602</v>
      </c>
      <c r="E9467">
        <v>31.96</v>
      </c>
      <c r="F9467">
        <v>2</v>
      </c>
      <c r="G9467">
        <v>0</v>
      </c>
      <c r="H9467">
        <v>1.5980000000000001</v>
      </c>
      <c r="I9467" t="s">
        <v>32</v>
      </c>
      <c r="J9467" t="s">
        <v>63</v>
      </c>
      <c r="K9467" t="s">
        <v>1603</v>
      </c>
      <c r="L9467" t="s">
        <v>47</v>
      </c>
      <c r="M9467" t="s">
        <v>93</v>
      </c>
      <c r="N9467" t="s">
        <v>94</v>
      </c>
      <c r="O9467">
        <f t="shared" si="147"/>
        <v>2016</v>
      </c>
    </row>
    <row r="9468" spans="1:15" x14ac:dyDescent="0.3">
      <c r="A9468" t="s">
        <v>9830</v>
      </c>
      <c r="B9468" s="7">
        <v>43044</v>
      </c>
      <c r="C9468" t="s">
        <v>3797</v>
      </c>
      <c r="D9468" t="s">
        <v>548</v>
      </c>
      <c r="E9468">
        <v>164.68799999999999</v>
      </c>
      <c r="F9468">
        <v>6</v>
      </c>
      <c r="G9468">
        <v>0.2</v>
      </c>
      <c r="H9468">
        <v>55.5822</v>
      </c>
      <c r="I9468" t="s">
        <v>44</v>
      </c>
      <c r="J9468" t="s">
        <v>73</v>
      </c>
      <c r="K9468" t="s">
        <v>549</v>
      </c>
      <c r="L9468" t="s">
        <v>137</v>
      </c>
      <c r="M9468" t="s">
        <v>243</v>
      </c>
      <c r="N9468" t="s">
        <v>244</v>
      </c>
      <c r="O9468">
        <f t="shared" si="147"/>
        <v>2017</v>
      </c>
    </row>
    <row r="9469" spans="1:15" x14ac:dyDescent="0.3">
      <c r="A9469" t="s">
        <v>9830</v>
      </c>
      <c r="B9469" s="7">
        <v>43044</v>
      </c>
      <c r="C9469" t="s">
        <v>3797</v>
      </c>
      <c r="D9469" t="s">
        <v>6205</v>
      </c>
      <c r="E9469">
        <v>166.5</v>
      </c>
      <c r="F9469">
        <v>2</v>
      </c>
      <c r="G9469">
        <v>0.4</v>
      </c>
      <c r="H9469">
        <v>-66.599999999999994</v>
      </c>
      <c r="I9469" t="s">
        <v>32</v>
      </c>
      <c r="J9469" t="s">
        <v>53</v>
      </c>
      <c r="K9469" t="s">
        <v>6206</v>
      </c>
      <c r="L9469" t="s">
        <v>137</v>
      </c>
      <c r="M9469" t="s">
        <v>243</v>
      </c>
      <c r="N9469" t="s">
        <v>244</v>
      </c>
      <c r="O9469">
        <f t="shared" si="147"/>
        <v>2017</v>
      </c>
    </row>
    <row r="9470" spans="1:15" x14ac:dyDescent="0.3">
      <c r="A9470" t="s">
        <v>9830</v>
      </c>
      <c r="B9470" s="7">
        <v>43044</v>
      </c>
      <c r="C9470" t="s">
        <v>3797</v>
      </c>
      <c r="D9470" t="s">
        <v>2325</v>
      </c>
      <c r="E9470">
        <v>12.96</v>
      </c>
      <c r="F9470">
        <v>2</v>
      </c>
      <c r="G9470">
        <v>0</v>
      </c>
      <c r="H9470">
        <v>6.2207999999999997</v>
      </c>
      <c r="I9470" t="s">
        <v>44</v>
      </c>
      <c r="J9470" t="s">
        <v>85</v>
      </c>
      <c r="K9470" t="s">
        <v>2326</v>
      </c>
      <c r="L9470" t="s">
        <v>137</v>
      </c>
      <c r="M9470" t="s">
        <v>243</v>
      </c>
      <c r="N9470" t="s">
        <v>244</v>
      </c>
      <c r="O9470">
        <f t="shared" si="147"/>
        <v>2017</v>
      </c>
    </row>
    <row r="9471" spans="1:15" x14ac:dyDescent="0.3">
      <c r="A9471" t="s">
        <v>9830</v>
      </c>
      <c r="B9471" s="7">
        <v>43044</v>
      </c>
      <c r="C9471" t="s">
        <v>3797</v>
      </c>
      <c r="D9471" t="s">
        <v>1438</v>
      </c>
      <c r="E9471">
        <v>110.96</v>
      </c>
      <c r="F9471">
        <v>2</v>
      </c>
      <c r="G9471">
        <v>0</v>
      </c>
      <c r="H9471">
        <v>53.260800000000003</v>
      </c>
      <c r="I9471" t="s">
        <v>44</v>
      </c>
      <c r="J9471" t="s">
        <v>85</v>
      </c>
      <c r="K9471" t="s">
        <v>1439</v>
      </c>
      <c r="L9471" t="s">
        <v>137</v>
      </c>
      <c r="M9471" t="s">
        <v>243</v>
      </c>
      <c r="N9471" t="s">
        <v>244</v>
      </c>
      <c r="O9471">
        <f t="shared" si="147"/>
        <v>2017</v>
      </c>
    </row>
    <row r="9472" spans="1:15" x14ac:dyDescent="0.3">
      <c r="A9472" t="s">
        <v>9830</v>
      </c>
      <c r="B9472" s="7">
        <v>43044</v>
      </c>
      <c r="C9472" t="s">
        <v>3797</v>
      </c>
      <c r="D9472" t="s">
        <v>546</v>
      </c>
      <c r="E9472">
        <v>99.98</v>
      </c>
      <c r="F9472">
        <v>2</v>
      </c>
      <c r="G9472">
        <v>0</v>
      </c>
      <c r="H9472">
        <v>3.9992000000000001</v>
      </c>
      <c r="I9472" t="s">
        <v>69</v>
      </c>
      <c r="J9472" t="s">
        <v>70</v>
      </c>
      <c r="K9472" t="s">
        <v>547</v>
      </c>
      <c r="L9472" t="s">
        <v>137</v>
      </c>
      <c r="M9472" t="s">
        <v>243</v>
      </c>
      <c r="N9472" t="s">
        <v>244</v>
      </c>
      <c r="O9472">
        <f t="shared" si="147"/>
        <v>2017</v>
      </c>
    </row>
    <row r="9473" spans="1:15" x14ac:dyDescent="0.3">
      <c r="A9473" t="s">
        <v>9830</v>
      </c>
      <c r="B9473" s="7">
        <v>43044</v>
      </c>
      <c r="C9473" t="s">
        <v>3797</v>
      </c>
      <c r="D9473" t="s">
        <v>977</v>
      </c>
      <c r="E9473">
        <v>11.423999999999999</v>
      </c>
      <c r="F9473">
        <v>1</v>
      </c>
      <c r="G9473">
        <v>0.2</v>
      </c>
      <c r="H9473">
        <v>3.7128000000000001</v>
      </c>
      <c r="I9473" t="s">
        <v>44</v>
      </c>
      <c r="J9473" t="s">
        <v>73</v>
      </c>
      <c r="K9473" t="s">
        <v>978</v>
      </c>
      <c r="L9473" t="s">
        <v>137</v>
      </c>
      <c r="M9473" t="s">
        <v>243</v>
      </c>
      <c r="N9473" t="s">
        <v>244</v>
      </c>
      <c r="O9473">
        <f t="shared" si="147"/>
        <v>2017</v>
      </c>
    </row>
    <row r="9474" spans="1:15" x14ac:dyDescent="0.3">
      <c r="A9474" t="s">
        <v>9830</v>
      </c>
      <c r="B9474" s="7">
        <v>43044</v>
      </c>
      <c r="C9474" t="s">
        <v>3797</v>
      </c>
      <c r="D9474" t="s">
        <v>5459</v>
      </c>
      <c r="E9474">
        <v>128.124</v>
      </c>
      <c r="F9474">
        <v>2</v>
      </c>
      <c r="G9474">
        <v>0.1</v>
      </c>
      <c r="H9474">
        <v>24.2012</v>
      </c>
      <c r="I9474" t="s">
        <v>32</v>
      </c>
      <c r="J9474" t="s">
        <v>39</v>
      </c>
      <c r="K9474" t="s">
        <v>5460</v>
      </c>
      <c r="L9474" t="s">
        <v>137</v>
      </c>
      <c r="M9474" t="s">
        <v>243</v>
      </c>
      <c r="N9474" t="s">
        <v>244</v>
      </c>
      <c r="O9474">
        <f t="shared" ref="O9474:O9537" si="148">YEAR(B9474)</f>
        <v>2017</v>
      </c>
    </row>
    <row r="9475" spans="1:15" x14ac:dyDescent="0.3">
      <c r="A9475" t="s">
        <v>9830</v>
      </c>
      <c r="B9475" s="7">
        <v>43044</v>
      </c>
      <c r="C9475" t="s">
        <v>3797</v>
      </c>
      <c r="D9475" t="s">
        <v>7600</v>
      </c>
      <c r="E9475">
        <v>101.4</v>
      </c>
      <c r="F9475">
        <v>5</v>
      </c>
      <c r="G9475">
        <v>0</v>
      </c>
      <c r="H9475">
        <v>38.531999999999996</v>
      </c>
      <c r="I9475" t="s">
        <v>32</v>
      </c>
      <c r="J9475" t="s">
        <v>63</v>
      </c>
      <c r="K9475" t="s">
        <v>7601</v>
      </c>
      <c r="L9475" t="s">
        <v>137</v>
      </c>
      <c r="M9475" t="s">
        <v>243</v>
      </c>
      <c r="N9475" t="s">
        <v>244</v>
      </c>
      <c r="O9475">
        <f t="shared" si="148"/>
        <v>2017</v>
      </c>
    </row>
    <row r="9476" spans="1:15" x14ac:dyDescent="0.3">
      <c r="A9476" t="s">
        <v>9831</v>
      </c>
      <c r="B9476" s="7">
        <v>42155</v>
      </c>
      <c r="C9476" t="s">
        <v>239</v>
      </c>
      <c r="D9476" t="s">
        <v>4022</v>
      </c>
      <c r="E9476">
        <v>5.9039999999999999</v>
      </c>
      <c r="F9476">
        <v>2</v>
      </c>
      <c r="G9476">
        <v>0.2</v>
      </c>
      <c r="H9476">
        <v>1.9925999999999999</v>
      </c>
      <c r="I9476" t="s">
        <v>44</v>
      </c>
      <c r="J9476" t="s">
        <v>45</v>
      </c>
      <c r="K9476" t="s">
        <v>4023</v>
      </c>
      <c r="L9476" t="s">
        <v>99</v>
      </c>
      <c r="M9476" t="s">
        <v>193</v>
      </c>
      <c r="N9476" t="s">
        <v>276</v>
      </c>
      <c r="O9476">
        <f t="shared" si="148"/>
        <v>2015</v>
      </c>
    </row>
    <row r="9477" spans="1:15" x14ac:dyDescent="0.3">
      <c r="A9477" t="s">
        <v>9831</v>
      </c>
      <c r="B9477" s="7">
        <v>42155</v>
      </c>
      <c r="C9477" t="s">
        <v>239</v>
      </c>
      <c r="D9477" t="s">
        <v>3585</v>
      </c>
      <c r="E9477">
        <v>173.488</v>
      </c>
      <c r="F9477">
        <v>7</v>
      </c>
      <c r="G9477">
        <v>0.2</v>
      </c>
      <c r="H9477">
        <v>54.215000000000003</v>
      </c>
      <c r="I9477" t="s">
        <v>44</v>
      </c>
      <c r="J9477" t="s">
        <v>85</v>
      </c>
      <c r="K9477" t="s">
        <v>3586</v>
      </c>
      <c r="L9477" t="s">
        <v>99</v>
      </c>
      <c r="M9477" t="s">
        <v>193</v>
      </c>
      <c r="N9477" t="s">
        <v>276</v>
      </c>
      <c r="O9477">
        <f t="shared" si="148"/>
        <v>2015</v>
      </c>
    </row>
    <row r="9478" spans="1:15" x14ac:dyDescent="0.3">
      <c r="A9478" t="s">
        <v>9831</v>
      </c>
      <c r="B9478" s="7">
        <v>42155</v>
      </c>
      <c r="C9478" t="s">
        <v>239</v>
      </c>
      <c r="D9478" t="s">
        <v>5905</v>
      </c>
      <c r="E9478">
        <v>51.56</v>
      </c>
      <c r="F9478">
        <v>2</v>
      </c>
      <c r="G9478">
        <v>0.6</v>
      </c>
      <c r="H9478">
        <v>-61.872</v>
      </c>
      <c r="I9478" t="s">
        <v>32</v>
      </c>
      <c r="J9478" t="s">
        <v>63</v>
      </c>
      <c r="K9478" t="s">
        <v>5906</v>
      </c>
      <c r="L9478" t="s">
        <v>99</v>
      </c>
      <c r="M9478" t="s">
        <v>193</v>
      </c>
      <c r="N9478" t="s">
        <v>276</v>
      </c>
      <c r="O9478">
        <f t="shared" si="148"/>
        <v>2015</v>
      </c>
    </row>
    <row r="9479" spans="1:15" x14ac:dyDescent="0.3">
      <c r="A9479" t="s">
        <v>9831</v>
      </c>
      <c r="B9479" s="7">
        <v>42155</v>
      </c>
      <c r="C9479" t="s">
        <v>239</v>
      </c>
      <c r="D9479" t="s">
        <v>3414</v>
      </c>
      <c r="E9479">
        <v>3.5640000000000001</v>
      </c>
      <c r="F9479">
        <v>3</v>
      </c>
      <c r="G9479">
        <v>0.8</v>
      </c>
      <c r="H9479">
        <v>-6.2370000000000001</v>
      </c>
      <c r="I9479" t="s">
        <v>44</v>
      </c>
      <c r="J9479" t="s">
        <v>73</v>
      </c>
      <c r="K9479" t="s">
        <v>1075</v>
      </c>
      <c r="L9479" t="s">
        <v>99</v>
      </c>
      <c r="M9479" t="s">
        <v>193</v>
      </c>
      <c r="N9479" t="s">
        <v>276</v>
      </c>
      <c r="O9479">
        <f t="shared" si="148"/>
        <v>2015</v>
      </c>
    </row>
    <row r="9480" spans="1:15" x14ac:dyDescent="0.3">
      <c r="A9480" t="s">
        <v>9832</v>
      </c>
      <c r="B9480" s="7">
        <v>41889</v>
      </c>
      <c r="C9480" t="s">
        <v>7168</v>
      </c>
      <c r="D9480" t="s">
        <v>4789</v>
      </c>
      <c r="E9480">
        <v>13.16</v>
      </c>
      <c r="F9480">
        <v>5</v>
      </c>
      <c r="G9480">
        <v>0.2</v>
      </c>
      <c r="H9480">
        <v>4.1124999999999998</v>
      </c>
      <c r="I9480" t="s">
        <v>44</v>
      </c>
      <c r="J9480" t="s">
        <v>241</v>
      </c>
      <c r="K9480" t="s">
        <v>4790</v>
      </c>
      <c r="L9480" t="s">
        <v>99</v>
      </c>
      <c r="M9480" t="s">
        <v>193</v>
      </c>
      <c r="N9480" t="s">
        <v>9833</v>
      </c>
      <c r="O9480">
        <f t="shared" si="148"/>
        <v>2014</v>
      </c>
    </row>
    <row r="9481" spans="1:15" x14ac:dyDescent="0.3">
      <c r="A9481" t="s">
        <v>9832</v>
      </c>
      <c r="B9481" s="7">
        <v>41889</v>
      </c>
      <c r="C9481" t="s">
        <v>7168</v>
      </c>
      <c r="D9481" t="s">
        <v>4272</v>
      </c>
      <c r="E9481">
        <v>3.8279999999999998</v>
      </c>
      <c r="F9481">
        <v>3</v>
      </c>
      <c r="G9481">
        <v>0.8</v>
      </c>
      <c r="H9481">
        <v>-6.5076000000000001</v>
      </c>
      <c r="I9481" t="s">
        <v>44</v>
      </c>
      <c r="J9481" t="s">
        <v>73</v>
      </c>
      <c r="K9481" t="s">
        <v>4273</v>
      </c>
      <c r="L9481" t="s">
        <v>99</v>
      </c>
      <c r="M9481" t="s">
        <v>193</v>
      </c>
      <c r="N9481" t="s">
        <v>9833</v>
      </c>
      <c r="O9481">
        <f t="shared" si="148"/>
        <v>2014</v>
      </c>
    </row>
    <row r="9482" spans="1:15" x14ac:dyDescent="0.3">
      <c r="A9482" t="s">
        <v>9832</v>
      </c>
      <c r="B9482" s="7">
        <v>41889</v>
      </c>
      <c r="C9482" t="s">
        <v>7168</v>
      </c>
      <c r="D9482" t="s">
        <v>1944</v>
      </c>
      <c r="E9482">
        <v>304.99</v>
      </c>
      <c r="F9482">
        <v>5</v>
      </c>
      <c r="G9482">
        <v>0.8</v>
      </c>
      <c r="H9482">
        <v>-533.73249999999996</v>
      </c>
      <c r="I9482" t="s">
        <v>44</v>
      </c>
      <c r="J9482" t="s">
        <v>73</v>
      </c>
      <c r="K9482" t="s">
        <v>1945</v>
      </c>
      <c r="L9482" t="s">
        <v>99</v>
      </c>
      <c r="M9482" t="s">
        <v>193</v>
      </c>
      <c r="N9482" t="s">
        <v>9833</v>
      </c>
      <c r="O9482">
        <f t="shared" si="148"/>
        <v>2014</v>
      </c>
    </row>
    <row r="9483" spans="1:15" x14ac:dyDescent="0.3">
      <c r="A9483" t="s">
        <v>9834</v>
      </c>
      <c r="B9483" s="7">
        <v>43045</v>
      </c>
      <c r="C9483" t="s">
        <v>5397</v>
      </c>
      <c r="D9483" t="s">
        <v>315</v>
      </c>
      <c r="E9483">
        <v>18.16</v>
      </c>
      <c r="F9483">
        <v>2</v>
      </c>
      <c r="G9483">
        <v>0.2</v>
      </c>
      <c r="H9483">
        <v>1.8160000000000001</v>
      </c>
      <c r="I9483" t="s">
        <v>44</v>
      </c>
      <c r="J9483" t="s">
        <v>58</v>
      </c>
      <c r="K9483" t="s">
        <v>316</v>
      </c>
      <c r="L9483" t="s">
        <v>99</v>
      </c>
      <c r="M9483" t="s">
        <v>100</v>
      </c>
      <c r="N9483" t="s">
        <v>722</v>
      </c>
      <c r="O9483">
        <f t="shared" si="148"/>
        <v>2017</v>
      </c>
    </row>
    <row r="9484" spans="1:15" x14ac:dyDescent="0.3">
      <c r="A9484" t="s">
        <v>9835</v>
      </c>
      <c r="B9484" s="7">
        <v>42175</v>
      </c>
      <c r="C9484" t="s">
        <v>4710</v>
      </c>
      <c r="D9484" t="s">
        <v>2235</v>
      </c>
      <c r="E9484">
        <v>319.98399999999998</v>
      </c>
      <c r="F9484">
        <v>2</v>
      </c>
      <c r="G9484">
        <v>0.2</v>
      </c>
      <c r="H9484">
        <v>91.995400000000004</v>
      </c>
      <c r="I9484" t="s">
        <v>69</v>
      </c>
      <c r="J9484" t="s">
        <v>148</v>
      </c>
      <c r="K9484" t="s">
        <v>2236</v>
      </c>
      <c r="L9484" t="s">
        <v>137</v>
      </c>
      <c r="M9484" t="s">
        <v>138</v>
      </c>
      <c r="N9484" t="s">
        <v>139</v>
      </c>
      <c r="O9484">
        <f t="shared" si="148"/>
        <v>2015</v>
      </c>
    </row>
    <row r="9485" spans="1:15" x14ac:dyDescent="0.3">
      <c r="A9485" t="s">
        <v>9836</v>
      </c>
      <c r="B9485" s="7">
        <v>41842</v>
      </c>
      <c r="C9485" t="s">
        <v>3239</v>
      </c>
      <c r="D9485" t="s">
        <v>1209</v>
      </c>
      <c r="E9485">
        <v>19.68</v>
      </c>
      <c r="F9485">
        <v>6</v>
      </c>
      <c r="G9485">
        <v>0</v>
      </c>
      <c r="H9485">
        <v>6.4943999999999997</v>
      </c>
      <c r="I9485" t="s">
        <v>44</v>
      </c>
      <c r="J9485" t="s">
        <v>66</v>
      </c>
      <c r="K9485" t="s">
        <v>1210</v>
      </c>
      <c r="L9485" t="s">
        <v>47</v>
      </c>
      <c r="M9485" t="s">
        <v>48</v>
      </c>
      <c r="N9485" t="s">
        <v>49</v>
      </c>
      <c r="O9485">
        <f t="shared" si="148"/>
        <v>2014</v>
      </c>
    </row>
    <row r="9486" spans="1:15" x14ac:dyDescent="0.3">
      <c r="A9486" t="s">
        <v>9837</v>
      </c>
      <c r="B9486" s="7">
        <v>42706</v>
      </c>
      <c r="C9486" t="s">
        <v>3691</v>
      </c>
      <c r="D9486" t="s">
        <v>6890</v>
      </c>
      <c r="E9486">
        <v>781.86400000000003</v>
      </c>
      <c r="F9486">
        <v>10</v>
      </c>
      <c r="G9486">
        <v>0.32</v>
      </c>
      <c r="H9486">
        <v>-137.976</v>
      </c>
      <c r="I9486" t="s">
        <v>32</v>
      </c>
      <c r="J9486" t="s">
        <v>33</v>
      </c>
      <c r="K9486" t="s">
        <v>6891</v>
      </c>
      <c r="L9486" t="s">
        <v>99</v>
      </c>
      <c r="M9486" t="s">
        <v>100</v>
      </c>
      <c r="N9486" t="s">
        <v>171</v>
      </c>
      <c r="O9486">
        <f t="shared" si="148"/>
        <v>2016</v>
      </c>
    </row>
    <row r="9487" spans="1:15" x14ac:dyDescent="0.3">
      <c r="A9487" t="s">
        <v>9837</v>
      </c>
      <c r="B9487" s="7">
        <v>42706</v>
      </c>
      <c r="C9487" t="s">
        <v>3691</v>
      </c>
      <c r="D9487" t="s">
        <v>3931</v>
      </c>
      <c r="E9487">
        <v>30.815999999999999</v>
      </c>
      <c r="F9487">
        <v>9</v>
      </c>
      <c r="G9487">
        <v>0.2</v>
      </c>
      <c r="H9487">
        <v>9.6300000000000008</v>
      </c>
      <c r="I9487" t="s">
        <v>44</v>
      </c>
      <c r="J9487" t="s">
        <v>85</v>
      </c>
      <c r="K9487" t="s">
        <v>3932</v>
      </c>
      <c r="L9487" t="s">
        <v>99</v>
      </c>
      <c r="M9487" t="s">
        <v>100</v>
      </c>
      <c r="N9487" t="s">
        <v>171</v>
      </c>
      <c r="O9487">
        <f t="shared" si="148"/>
        <v>2016</v>
      </c>
    </row>
    <row r="9488" spans="1:15" x14ac:dyDescent="0.3">
      <c r="A9488" t="s">
        <v>9838</v>
      </c>
      <c r="B9488" s="7">
        <v>43020</v>
      </c>
      <c r="C9488" t="s">
        <v>1314</v>
      </c>
      <c r="D9488" t="s">
        <v>2930</v>
      </c>
      <c r="E9488">
        <v>673.34400000000005</v>
      </c>
      <c r="F9488">
        <v>3</v>
      </c>
      <c r="G9488">
        <v>0.3</v>
      </c>
      <c r="H9488">
        <v>-76.953599999999994</v>
      </c>
      <c r="I9488" t="s">
        <v>32</v>
      </c>
      <c r="J9488" t="s">
        <v>53</v>
      </c>
      <c r="K9488" t="s">
        <v>2931</v>
      </c>
      <c r="L9488" t="s">
        <v>137</v>
      </c>
      <c r="M9488" t="s">
        <v>8917</v>
      </c>
      <c r="N9488" t="s">
        <v>5057</v>
      </c>
      <c r="O9488">
        <f t="shared" si="148"/>
        <v>2017</v>
      </c>
    </row>
    <row r="9489" spans="1:15" x14ac:dyDescent="0.3">
      <c r="A9489" t="s">
        <v>9839</v>
      </c>
      <c r="B9489" s="7">
        <v>43080</v>
      </c>
      <c r="C9489" t="s">
        <v>1783</v>
      </c>
      <c r="D9489" t="s">
        <v>2902</v>
      </c>
      <c r="E9489">
        <v>6.54</v>
      </c>
      <c r="F9489">
        <v>3</v>
      </c>
      <c r="G9489">
        <v>0</v>
      </c>
      <c r="H9489">
        <v>2.1581999999999999</v>
      </c>
      <c r="I9489" t="s">
        <v>44</v>
      </c>
      <c r="J9489" t="s">
        <v>241</v>
      </c>
      <c r="K9489" t="s">
        <v>2903</v>
      </c>
      <c r="L9489" t="s">
        <v>137</v>
      </c>
      <c r="M9489" t="s">
        <v>698</v>
      </c>
      <c r="N9489" t="s">
        <v>4265</v>
      </c>
      <c r="O9489">
        <f t="shared" si="148"/>
        <v>2017</v>
      </c>
    </row>
    <row r="9490" spans="1:15" x14ac:dyDescent="0.3">
      <c r="A9490" t="s">
        <v>9840</v>
      </c>
      <c r="B9490" s="7">
        <v>42278</v>
      </c>
      <c r="C9490" t="s">
        <v>585</v>
      </c>
      <c r="D9490" t="s">
        <v>3934</v>
      </c>
      <c r="E9490">
        <v>572.79999999999995</v>
      </c>
      <c r="F9490">
        <v>2</v>
      </c>
      <c r="G9490">
        <v>0.2</v>
      </c>
      <c r="H9490">
        <v>50.12</v>
      </c>
      <c r="I9490" t="s">
        <v>69</v>
      </c>
      <c r="J9490" t="s">
        <v>70</v>
      </c>
      <c r="K9490" t="s">
        <v>3935</v>
      </c>
      <c r="L9490" t="s">
        <v>47</v>
      </c>
      <c r="M9490" t="s">
        <v>378</v>
      </c>
      <c r="N9490" t="s">
        <v>379</v>
      </c>
      <c r="O9490">
        <f t="shared" si="148"/>
        <v>2015</v>
      </c>
    </row>
    <row r="9491" spans="1:15" x14ac:dyDescent="0.3">
      <c r="A9491" t="s">
        <v>9841</v>
      </c>
      <c r="B9491" s="7">
        <v>42587</v>
      </c>
      <c r="C9491" t="s">
        <v>6130</v>
      </c>
      <c r="D9491" t="s">
        <v>4559</v>
      </c>
      <c r="E9491">
        <v>197.05</v>
      </c>
      <c r="F9491">
        <v>7</v>
      </c>
      <c r="G9491">
        <v>0</v>
      </c>
      <c r="H9491">
        <v>59.115000000000002</v>
      </c>
      <c r="I9491" t="s">
        <v>44</v>
      </c>
      <c r="J9491" t="s">
        <v>66</v>
      </c>
      <c r="K9491" t="s">
        <v>4560</v>
      </c>
      <c r="L9491" t="s">
        <v>35</v>
      </c>
      <c r="M9491" t="s">
        <v>324</v>
      </c>
      <c r="N9491" t="s">
        <v>1490</v>
      </c>
      <c r="O9491">
        <f t="shared" si="148"/>
        <v>2016</v>
      </c>
    </row>
    <row r="9492" spans="1:15" x14ac:dyDescent="0.3">
      <c r="A9492" t="s">
        <v>9842</v>
      </c>
      <c r="B9492" s="7">
        <v>42738</v>
      </c>
      <c r="C9492" t="s">
        <v>1536</v>
      </c>
      <c r="D9492" t="s">
        <v>1335</v>
      </c>
      <c r="E9492">
        <v>2022.2719999999999</v>
      </c>
      <c r="F9492">
        <v>8</v>
      </c>
      <c r="G9492">
        <v>0.2</v>
      </c>
      <c r="H9492">
        <v>682.51679999999999</v>
      </c>
      <c r="I9492" t="s">
        <v>44</v>
      </c>
      <c r="J9492" t="s">
        <v>73</v>
      </c>
      <c r="K9492" t="s">
        <v>1336</v>
      </c>
      <c r="L9492" t="s">
        <v>47</v>
      </c>
      <c r="M9492" t="s">
        <v>48</v>
      </c>
      <c r="N9492" t="s">
        <v>120</v>
      </c>
      <c r="O9492">
        <f t="shared" si="148"/>
        <v>2017</v>
      </c>
    </row>
    <row r="9493" spans="1:15" x14ac:dyDescent="0.3">
      <c r="A9493" t="s">
        <v>9842</v>
      </c>
      <c r="B9493" s="7">
        <v>42738</v>
      </c>
      <c r="C9493" t="s">
        <v>1536</v>
      </c>
      <c r="D9493" t="s">
        <v>4609</v>
      </c>
      <c r="E9493">
        <v>9.1199999999999992</v>
      </c>
      <c r="F9493">
        <v>3</v>
      </c>
      <c r="G9493">
        <v>0</v>
      </c>
      <c r="H9493">
        <v>3.1008</v>
      </c>
      <c r="I9493" t="s">
        <v>44</v>
      </c>
      <c r="J9493" t="s">
        <v>66</v>
      </c>
      <c r="K9493" t="s">
        <v>4610</v>
      </c>
      <c r="L9493" t="s">
        <v>47</v>
      </c>
      <c r="M9493" t="s">
        <v>48</v>
      </c>
      <c r="N9493" t="s">
        <v>120</v>
      </c>
      <c r="O9493">
        <f t="shared" si="148"/>
        <v>2017</v>
      </c>
    </row>
    <row r="9494" spans="1:15" x14ac:dyDescent="0.3">
      <c r="A9494" t="s">
        <v>9843</v>
      </c>
      <c r="B9494" s="7">
        <v>43046</v>
      </c>
      <c r="C9494" t="s">
        <v>5621</v>
      </c>
      <c r="D9494" t="s">
        <v>102</v>
      </c>
      <c r="E9494">
        <v>38.159999999999997</v>
      </c>
      <c r="F9494">
        <v>9</v>
      </c>
      <c r="G9494">
        <v>0</v>
      </c>
      <c r="H9494">
        <v>19.079999999999998</v>
      </c>
      <c r="I9494" t="s">
        <v>44</v>
      </c>
      <c r="J9494" t="s">
        <v>73</v>
      </c>
      <c r="K9494" t="s">
        <v>103</v>
      </c>
      <c r="L9494" t="s">
        <v>99</v>
      </c>
      <c r="M9494" t="s">
        <v>576</v>
      </c>
      <c r="N9494" t="s">
        <v>4289</v>
      </c>
      <c r="O9494">
        <f t="shared" si="148"/>
        <v>2017</v>
      </c>
    </row>
    <row r="9495" spans="1:15" x14ac:dyDescent="0.3">
      <c r="A9495" t="s">
        <v>9844</v>
      </c>
      <c r="B9495" s="7">
        <v>42372</v>
      </c>
      <c r="C9495" t="s">
        <v>5079</v>
      </c>
      <c r="D9495" t="s">
        <v>1196</v>
      </c>
      <c r="E9495">
        <v>1592.85</v>
      </c>
      <c r="F9495">
        <v>7</v>
      </c>
      <c r="G9495">
        <v>0</v>
      </c>
      <c r="H9495">
        <v>350.42700000000002</v>
      </c>
      <c r="I9495" t="s">
        <v>32</v>
      </c>
      <c r="J9495" t="s">
        <v>53</v>
      </c>
      <c r="K9495" t="s">
        <v>1197</v>
      </c>
      <c r="L9495" t="s">
        <v>99</v>
      </c>
      <c r="M9495" t="s">
        <v>576</v>
      </c>
      <c r="N9495" t="s">
        <v>6440</v>
      </c>
      <c r="O9495">
        <f t="shared" si="148"/>
        <v>2016</v>
      </c>
    </row>
    <row r="9496" spans="1:15" x14ac:dyDescent="0.3">
      <c r="A9496" t="s">
        <v>9844</v>
      </c>
      <c r="B9496" s="7">
        <v>42372</v>
      </c>
      <c r="C9496" t="s">
        <v>5079</v>
      </c>
      <c r="D9496" t="s">
        <v>3414</v>
      </c>
      <c r="E9496">
        <v>11.88</v>
      </c>
      <c r="F9496">
        <v>2</v>
      </c>
      <c r="G9496">
        <v>0</v>
      </c>
      <c r="H9496">
        <v>5.3460000000000001</v>
      </c>
      <c r="I9496" t="s">
        <v>44</v>
      </c>
      <c r="J9496" t="s">
        <v>73</v>
      </c>
      <c r="K9496" t="s">
        <v>1075</v>
      </c>
      <c r="L9496" t="s">
        <v>99</v>
      </c>
      <c r="M9496" t="s">
        <v>576</v>
      </c>
      <c r="N9496" t="s">
        <v>6440</v>
      </c>
      <c r="O9496">
        <f t="shared" si="148"/>
        <v>2016</v>
      </c>
    </row>
    <row r="9497" spans="1:15" x14ac:dyDescent="0.3">
      <c r="A9497" t="s">
        <v>9845</v>
      </c>
      <c r="B9497" s="7">
        <v>42502</v>
      </c>
      <c r="C9497" t="s">
        <v>6156</v>
      </c>
      <c r="D9497" t="s">
        <v>8794</v>
      </c>
      <c r="E9497">
        <v>120</v>
      </c>
      <c r="F9497">
        <v>6</v>
      </c>
      <c r="G9497">
        <v>0</v>
      </c>
      <c r="H9497">
        <v>46.8</v>
      </c>
      <c r="I9497" t="s">
        <v>69</v>
      </c>
      <c r="J9497" t="s">
        <v>148</v>
      </c>
      <c r="K9497" t="s">
        <v>8795</v>
      </c>
      <c r="L9497" t="s">
        <v>47</v>
      </c>
      <c r="M9497" t="s">
        <v>48</v>
      </c>
      <c r="N9497" t="s">
        <v>1865</v>
      </c>
      <c r="O9497">
        <f t="shared" si="148"/>
        <v>2016</v>
      </c>
    </row>
    <row r="9498" spans="1:15" x14ac:dyDescent="0.3">
      <c r="A9498" t="s">
        <v>9845</v>
      </c>
      <c r="B9498" s="7">
        <v>42502</v>
      </c>
      <c r="C9498" t="s">
        <v>6156</v>
      </c>
      <c r="D9498" t="s">
        <v>4679</v>
      </c>
      <c r="E9498">
        <v>8.67</v>
      </c>
      <c r="F9498">
        <v>1</v>
      </c>
      <c r="G9498">
        <v>0</v>
      </c>
      <c r="H9498">
        <v>2.3409</v>
      </c>
      <c r="I9498" t="s">
        <v>44</v>
      </c>
      <c r="J9498" t="s">
        <v>76</v>
      </c>
      <c r="K9498" t="s">
        <v>1263</v>
      </c>
      <c r="L9498" t="s">
        <v>47</v>
      </c>
      <c r="M9498" t="s">
        <v>48</v>
      </c>
      <c r="N9498" t="s">
        <v>1865</v>
      </c>
      <c r="O9498">
        <f t="shared" si="148"/>
        <v>2016</v>
      </c>
    </row>
    <row r="9499" spans="1:15" x14ac:dyDescent="0.3">
      <c r="A9499" t="s">
        <v>9846</v>
      </c>
      <c r="B9499" s="7">
        <v>43044</v>
      </c>
      <c r="C9499" t="s">
        <v>1107</v>
      </c>
      <c r="D9499" t="s">
        <v>907</v>
      </c>
      <c r="E9499">
        <v>4.41</v>
      </c>
      <c r="F9499">
        <v>1</v>
      </c>
      <c r="G9499">
        <v>0</v>
      </c>
      <c r="H9499">
        <v>2.0286</v>
      </c>
      <c r="I9499" t="s">
        <v>44</v>
      </c>
      <c r="J9499" t="s">
        <v>85</v>
      </c>
      <c r="K9499" t="s">
        <v>908</v>
      </c>
      <c r="L9499" t="s">
        <v>99</v>
      </c>
      <c r="M9499" t="s">
        <v>230</v>
      </c>
      <c r="N9499" t="s">
        <v>6329</v>
      </c>
      <c r="O9499">
        <f t="shared" si="148"/>
        <v>2017</v>
      </c>
    </row>
    <row r="9500" spans="1:15" x14ac:dyDescent="0.3">
      <c r="A9500" t="s">
        <v>9846</v>
      </c>
      <c r="B9500" s="7">
        <v>43044</v>
      </c>
      <c r="C9500" t="s">
        <v>1107</v>
      </c>
      <c r="D9500" t="s">
        <v>6681</v>
      </c>
      <c r="E9500">
        <v>167.94</v>
      </c>
      <c r="F9500">
        <v>3</v>
      </c>
      <c r="G9500">
        <v>0</v>
      </c>
      <c r="H9500">
        <v>82.290599999999998</v>
      </c>
      <c r="I9500" t="s">
        <v>44</v>
      </c>
      <c r="J9500" t="s">
        <v>85</v>
      </c>
      <c r="K9500" t="s">
        <v>170</v>
      </c>
      <c r="L9500" t="s">
        <v>99</v>
      </c>
      <c r="M9500" t="s">
        <v>230</v>
      </c>
      <c r="N9500" t="s">
        <v>6329</v>
      </c>
      <c r="O9500">
        <f t="shared" si="148"/>
        <v>2017</v>
      </c>
    </row>
    <row r="9501" spans="1:15" x14ac:dyDescent="0.3">
      <c r="A9501" t="s">
        <v>9846</v>
      </c>
      <c r="B9501" s="7">
        <v>43044</v>
      </c>
      <c r="C9501" t="s">
        <v>1107</v>
      </c>
      <c r="D9501" t="s">
        <v>3403</v>
      </c>
      <c r="E9501">
        <v>67.8</v>
      </c>
      <c r="F9501">
        <v>10</v>
      </c>
      <c r="G9501">
        <v>0</v>
      </c>
      <c r="H9501">
        <v>31.187999999999999</v>
      </c>
      <c r="I9501" t="s">
        <v>44</v>
      </c>
      <c r="J9501" t="s">
        <v>85</v>
      </c>
      <c r="K9501" t="s">
        <v>3404</v>
      </c>
      <c r="L9501" t="s">
        <v>99</v>
      </c>
      <c r="M9501" t="s">
        <v>230</v>
      </c>
      <c r="N9501" t="s">
        <v>6329</v>
      </c>
      <c r="O9501">
        <f t="shared" si="148"/>
        <v>2017</v>
      </c>
    </row>
    <row r="9502" spans="1:15" x14ac:dyDescent="0.3">
      <c r="A9502" t="s">
        <v>9847</v>
      </c>
      <c r="B9502" s="7">
        <v>42516</v>
      </c>
      <c r="C9502" t="s">
        <v>5036</v>
      </c>
      <c r="D9502" t="s">
        <v>3886</v>
      </c>
      <c r="E9502">
        <v>26.94</v>
      </c>
      <c r="F9502">
        <v>3</v>
      </c>
      <c r="G9502">
        <v>0</v>
      </c>
      <c r="H9502">
        <v>11.3148</v>
      </c>
      <c r="I9502" t="s">
        <v>32</v>
      </c>
      <c r="J9502" t="s">
        <v>63</v>
      </c>
      <c r="K9502" t="s">
        <v>3887</v>
      </c>
      <c r="L9502" t="s">
        <v>99</v>
      </c>
      <c r="M9502" t="s">
        <v>108</v>
      </c>
      <c r="N9502" t="s">
        <v>2239</v>
      </c>
      <c r="O9502">
        <f t="shared" si="148"/>
        <v>2016</v>
      </c>
    </row>
    <row r="9503" spans="1:15" x14ac:dyDescent="0.3">
      <c r="A9503" t="s">
        <v>9848</v>
      </c>
      <c r="B9503" s="7">
        <v>42328</v>
      </c>
      <c r="C9503" t="s">
        <v>4737</v>
      </c>
      <c r="D9503" t="s">
        <v>5377</v>
      </c>
      <c r="E9503">
        <v>32.04</v>
      </c>
      <c r="F9503">
        <v>3</v>
      </c>
      <c r="G9503">
        <v>0</v>
      </c>
      <c r="H9503">
        <v>8.01</v>
      </c>
      <c r="I9503" t="s">
        <v>32</v>
      </c>
      <c r="J9503" t="s">
        <v>63</v>
      </c>
      <c r="K9503" t="s">
        <v>5378</v>
      </c>
      <c r="L9503" t="s">
        <v>47</v>
      </c>
      <c r="M9503" t="s">
        <v>48</v>
      </c>
      <c r="N9503" t="s">
        <v>120</v>
      </c>
      <c r="O9503">
        <f t="shared" si="148"/>
        <v>2015</v>
      </c>
    </row>
    <row r="9504" spans="1:15" x14ac:dyDescent="0.3">
      <c r="A9504" t="s">
        <v>9849</v>
      </c>
      <c r="B9504" s="7">
        <v>42482</v>
      </c>
      <c r="C9504" t="s">
        <v>3418</v>
      </c>
      <c r="D9504" t="s">
        <v>7462</v>
      </c>
      <c r="E9504">
        <v>32.130000000000003</v>
      </c>
      <c r="F9504">
        <v>9</v>
      </c>
      <c r="G9504">
        <v>0</v>
      </c>
      <c r="H9504">
        <v>8.3537999999999997</v>
      </c>
      <c r="I9504" t="s">
        <v>44</v>
      </c>
      <c r="J9504" t="s">
        <v>66</v>
      </c>
      <c r="K9504" t="s">
        <v>7463</v>
      </c>
      <c r="L9504" t="s">
        <v>137</v>
      </c>
      <c r="M9504" t="s">
        <v>243</v>
      </c>
      <c r="N9504" t="s">
        <v>6803</v>
      </c>
      <c r="O9504">
        <f t="shared" si="148"/>
        <v>2016</v>
      </c>
    </row>
    <row r="9505" spans="1:15" x14ac:dyDescent="0.3">
      <c r="A9505" t="s">
        <v>9849</v>
      </c>
      <c r="B9505" s="7">
        <v>42482</v>
      </c>
      <c r="C9505" t="s">
        <v>3418</v>
      </c>
      <c r="D9505" t="s">
        <v>2227</v>
      </c>
      <c r="E9505">
        <v>2.88</v>
      </c>
      <c r="F9505">
        <v>1</v>
      </c>
      <c r="G9505">
        <v>0</v>
      </c>
      <c r="H9505">
        <v>0.80640000000000001</v>
      </c>
      <c r="I9505" t="s">
        <v>44</v>
      </c>
      <c r="J9505" t="s">
        <v>66</v>
      </c>
      <c r="K9505" t="s">
        <v>2228</v>
      </c>
      <c r="L9505" t="s">
        <v>137</v>
      </c>
      <c r="M9505" t="s">
        <v>243</v>
      </c>
      <c r="N9505" t="s">
        <v>6803</v>
      </c>
      <c r="O9505">
        <f t="shared" si="148"/>
        <v>2016</v>
      </c>
    </row>
    <row r="9506" spans="1:15" x14ac:dyDescent="0.3">
      <c r="A9506" t="s">
        <v>9850</v>
      </c>
      <c r="B9506" s="7">
        <v>42657</v>
      </c>
      <c r="C9506" t="s">
        <v>3420</v>
      </c>
      <c r="D9506" t="s">
        <v>8389</v>
      </c>
      <c r="E9506">
        <v>1091.93</v>
      </c>
      <c r="F9506">
        <v>7</v>
      </c>
      <c r="G9506">
        <v>0</v>
      </c>
      <c r="H9506">
        <v>272.98250000000002</v>
      </c>
      <c r="I9506" t="s">
        <v>69</v>
      </c>
      <c r="J9506" t="s">
        <v>70</v>
      </c>
      <c r="K9506" t="s">
        <v>8390</v>
      </c>
      <c r="L9506" t="s">
        <v>137</v>
      </c>
      <c r="M9506" t="s">
        <v>243</v>
      </c>
      <c r="N9506" t="s">
        <v>244</v>
      </c>
      <c r="O9506">
        <f t="shared" si="148"/>
        <v>2016</v>
      </c>
    </row>
    <row r="9507" spans="1:15" x14ac:dyDescent="0.3">
      <c r="A9507" t="s">
        <v>9850</v>
      </c>
      <c r="B9507" s="7">
        <v>42657</v>
      </c>
      <c r="C9507" t="s">
        <v>3420</v>
      </c>
      <c r="D9507" t="s">
        <v>1108</v>
      </c>
      <c r="E9507">
        <v>111.96</v>
      </c>
      <c r="F9507">
        <v>2</v>
      </c>
      <c r="G9507">
        <v>0</v>
      </c>
      <c r="H9507">
        <v>54.860399999999998</v>
      </c>
      <c r="I9507" t="s">
        <v>44</v>
      </c>
      <c r="J9507" t="s">
        <v>85</v>
      </c>
      <c r="K9507" t="s">
        <v>1109</v>
      </c>
      <c r="L9507" t="s">
        <v>137</v>
      </c>
      <c r="M9507" t="s">
        <v>243</v>
      </c>
      <c r="N9507" t="s">
        <v>244</v>
      </c>
      <c r="O9507">
        <f t="shared" si="148"/>
        <v>2016</v>
      </c>
    </row>
    <row r="9508" spans="1:15" x14ac:dyDescent="0.3">
      <c r="A9508" t="s">
        <v>9851</v>
      </c>
      <c r="B9508" s="7">
        <v>41734</v>
      </c>
      <c r="C9508" t="s">
        <v>589</v>
      </c>
      <c r="D9508" t="s">
        <v>2818</v>
      </c>
      <c r="E9508">
        <v>26.7</v>
      </c>
      <c r="F9508">
        <v>2</v>
      </c>
      <c r="G9508">
        <v>0</v>
      </c>
      <c r="H9508">
        <v>7.476</v>
      </c>
      <c r="I9508" t="s">
        <v>44</v>
      </c>
      <c r="J9508" t="s">
        <v>66</v>
      </c>
      <c r="K9508" t="s">
        <v>2819</v>
      </c>
      <c r="L9508" t="s">
        <v>99</v>
      </c>
      <c r="M9508" t="s">
        <v>216</v>
      </c>
      <c r="N9508" t="s">
        <v>5944</v>
      </c>
      <c r="O9508">
        <f t="shared" si="148"/>
        <v>2014</v>
      </c>
    </row>
    <row r="9509" spans="1:15" x14ac:dyDescent="0.3">
      <c r="A9509" t="s">
        <v>9851</v>
      </c>
      <c r="B9509" s="7">
        <v>41734</v>
      </c>
      <c r="C9509" t="s">
        <v>589</v>
      </c>
      <c r="D9509" t="s">
        <v>4376</v>
      </c>
      <c r="E9509">
        <v>40.200000000000003</v>
      </c>
      <c r="F9509">
        <v>5</v>
      </c>
      <c r="G9509">
        <v>0</v>
      </c>
      <c r="H9509">
        <v>18.09</v>
      </c>
      <c r="I9509" t="s">
        <v>44</v>
      </c>
      <c r="J9509" t="s">
        <v>73</v>
      </c>
      <c r="K9509" t="s">
        <v>4377</v>
      </c>
      <c r="L9509" t="s">
        <v>99</v>
      </c>
      <c r="M9509" t="s">
        <v>216</v>
      </c>
      <c r="N9509" t="s">
        <v>5944</v>
      </c>
      <c r="O9509">
        <f t="shared" si="148"/>
        <v>2014</v>
      </c>
    </row>
    <row r="9510" spans="1:15" x14ac:dyDescent="0.3">
      <c r="A9510" t="s">
        <v>9851</v>
      </c>
      <c r="B9510" s="7">
        <v>41734</v>
      </c>
      <c r="C9510" t="s">
        <v>589</v>
      </c>
      <c r="D9510" t="s">
        <v>689</v>
      </c>
      <c r="E9510">
        <v>13.89</v>
      </c>
      <c r="F9510">
        <v>3</v>
      </c>
      <c r="G9510">
        <v>0</v>
      </c>
      <c r="H9510">
        <v>4.5837000000000003</v>
      </c>
      <c r="I9510" t="s">
        <v>44</v>
      </c>
      <c r="J9510" t="s">
        <v>66</v>
      </c>
      <c r="K9510" t="s">
        <v>690</v>
      </c>
      <c r="L9510" t="s">
        <v>99</v>
      </c>
      <c r="M9510" t="s">
        <v>216</v>
      </c>
      <c r="N9510" t="s">
        <v>5944</v>
      </c>
      <c r="O9510">
        <f t="shared" si="148"/>
        <v>2014</v>
      </c>
    </row>
    <row r="9511" spans="1:15" x14ac:dyDescent="0.3">
      <c r="A9511" t="s">
        <v>9851</v>
      </c>
      <c r="B9511" s="7">
        <v>41734</v>
      </c>
      <c r="C9511" t="s">
        <v>589</v>
      </c>
      <c r="D9511" t="s">
        <v>606</v>
      </c>
      <c r="E9511">
        <v>689.82</v>
      </c>
      <c r="F9511">
        <v>6</v>
      </c>
      <c r="G9511">
        <v>0</v>
      </c>
      <c r="H9511">
        <v>20.694600000000001</v>
      </c>
      <c r="I9511" t="s">
        <v>44</v>
      </c>
      <c r="J9511" t="s">
        <v>58</v>
      </c>
      <c r="K9511" t="s">
        <v>607</v>
      </c>
      <c r="L9511" t="s">
        <v>99</v>
      </c>
      <c r="M9511" t="s">
        <v>216</v>
      </c>
      <c r="N9511" t="s">
        <v>5944</v>
      </c>
      <c r="O9511">
        <f t="shared" si="148"/>
        <v>2014</v>
      </c>
    </row>
    <row r="9512" spans="1:15" x14ac:dyDescent="0.3">
      <c r="A9512" t="s">
        <v>9852</v>
      </c>
      <c r="B9512" s="7">
        <v>42588</v>
      </c>
      <c r="C9512" t="s">
        <v>1636</v>
      </c>
      <c r="D9512" t="s">
        <v>1120</v>
      </c>
      <c r="E9512">
        <v>38.340000000000003</v>
      </c>
      <c r="F9512">
        <v>9</v>
      </c>
      <c r="G9512">
        <v>0</v>
      </c>
      <c r="H9512">
        <v>15.7194</v>
      </c>
      <c r="I9512" t="s">
        <v>44</v>
      </c>
      <c r="J9512" t="s">
        <v>66</v>
      </c>
      <c r="K9512" t="s">
        <v>1121</v>
      </c>
      <c r="L9512" t="s">
        <v>137</v>
      </c>
      <c r="M9512" t="s">
        <v>243</v>
      </c>
      <c r="N9512" t="s">
        <v>244</v>
      </c>
      <c r="O9512">
        <f t="shared" si="148"/>
        <v>2016</v>
      </c>
    </row>
    <row r="9513" spans="1:15" x14ac:dyDescent="0.3">
      <c r="A9513" t="s">
        <v>9853</v>
      </c>
      <c r="B9513" s="7">
        <v>41987</v>
      </c>
      <c r="C9513" t="s">
        <v>5653</v>
      </c>
      <c r="D9513" t="s">
        <v>3810</v>
      </c>
      <c r="E9513">
        <v>9.2639999999999993</v>
      </c>
      <c r="F9513">
        <v>3</v>
      </c>
      <c r="G9513">
        <v>0.8</v>
      </c>
      <c r="H9513">
        <v>-13.896000000000001</v>
      </c>
      <c r="I9513" t="s">
        <v>44</v>
      </c>
      <c r="J9513" t="s">
        <v>73</v>
      </c>
      <c r="K9513" t="s">
        <v>3811</v>
      </c>
      <c r="L9513" t="s">
        <v>99</v>
      </c>
      <c r="M9513" t="s">
        <v>193</v>
      </c>
      <c r="N9513" t="s">
        <v>276</v>
      </c>
      <c r="O9513">
        <f t="shared" si="148"/>
        <v>2014</v>
      </c>
    </row>
    <row r="9514" spans="1:15" x14ac:dyDescent="0.3">
      <c r="A9514" t="s">
        <v>9854</v>
      </c>
      <c r="B9514" s="7">
        <v>42885</v>
      </c>
      <c r="C9514" t="s">
        <v>3042</v>
      </c>
      <c r="D9514" t="s">
        <v>2718</v>
      </c>
      <c r="E9514">
        <v>204.66640000000001</v>
      </c>
      <c r="F9514">
        <v>1</v>
      </c>
      <c r="G9514">
        <v>0.32</v>
      </c>
      <c r="H9514">
        <v>-6.0195999999999996</v>
      </c>
      <c r="I9514" t="s">
        <v>32</v>
      </c>
      <c r="J9514" t="s">
        <v>33</v>
      </c>
      <c r="K9514" t="s">
        <v>2719</v>
      </c>
      <c r="L9514" t="s">
        <v>99</v>
      </c>
      <c r="M9514" t="s">
        <v>100</v>
      </c>
      <c r="N9514" t="s">
        <v>722</v>
      </c>
      <c r="O9514">
        <f t="shared" si="148"/>
        <v>2017</v>
      </c>
    </row>
    <row r="9515" spans="1:15" x14ac:dyDescent="0.3">
      <c r="A9515" t="s">
        <v>9855</v>
      </c>
      <c r="B9515" s="7">
        <v>42657</v>
      </c>
      <c r="C9515" t="s">
        <v>5179</v>
      </c>
      <c r="D9515" t="s">
        <v>2631</v>
      </c>
      <c r="E9515">
        <v>1649.75</v>
      </c>
      <c r="F9515">
        <v>5</v>
      </c>
      <c r="G9515">
        <v>0</v>
      </c>
      <c r="H9515">
        <v>544.41750000000002</v>
      </c>
      <c r="I9515" t="s">
        <v>69</v>
      </c>
      <c r="J9515" t="s">
        <v>148</v>
      </c>
      <c r="K9515" t="s">
        <v>2632</v>
      </c>
      <c r="L9515" t="s">
        <v>99</v>
      </c>
      <c r="M9515" t="s">
        <v>108</v>
      </c>
      <c r="N9515" t="s">
        <v>3625</v>
      </c>
      <c r="O9515">
        <f t="shared" si="148"/>
        <v>2016</v>
      </c>
    </row>
    <row r="9516" spans="1:15" x14ac:dyDescent="0.3">
      <c r="A9516" t="s">
        <v>9856</v>
      </c>
      <c r="B9516" s="7">
        <v>41712</v>
      </c>
      <c r="C9516" t="s">
        <v>6579</v>
      </c>
      <c r="D9516" t="s">
        <v>2195</v>
      </c>
      <c r="E9516">
        <v>91.055999999999997</v>
      </c>
      <c r="F9516">
        <v>6</v>
      </c>
      <c r="G9516">
        <v>0.2</v>
      </c>
      <c r="H9516">
        <v>31.869599999999998</v>
      </c>
      <c r="I9516" t="s">
        <v>44</v>
      </c>
      <c r="J9516" t="s">
        <v>85</v>
      </c>
      <c r="K9516" t="s">
        <v>2196</v>
      </c>
      <c r="L9516" t="s">
        <v>35</v>
      </c>
      <c r="M9516" t="s">
        <v>55</v>
      </c>
      <c r="N9516" t="s">
        <v>1347</v>
      </c>
      <c r="O9516">
        <f t="shared" si="148"/>
        <v>2014</v>
      </c>
    </row>
    <row r="9517" spans="1:15" x14ac:dyDescent="0.3">
      <c r="A9517" t="s">
        <v>9857</v>
      </c>
      <c r="B9517" s="7">
        <v>41687</v>
      </c>
      <c r="C9517" t="s">
        <v>842</v>
      </c>
      <c r="D9517" t="s">
        <v>4094</v>
      </c>
      <c r="E9517">
        <v>54.207999999999998</v>
      </c>
      <c r="F9517">
        <v>14</v>
      </c>
      <c r="G9517">
        <v>0.2</v>
      </c>
      <c r="H9517">
        <v>8.8087999999999997</v>
      </c>
      <c r="I9517" t="s">
        <v>44</v>
      </c>
      <c r="J9517" t="s">
        <v>66</v>
      </c>
      <c r="K9517" t="s">
        <v>2668</v>
      </c>
      <c r="L9517" t="s">
        <v>99</v>
      </c>
      <c r="M9517" t="s">
        <v>193</v>
      </c>
      <c r="N9517" t="s">
        <v>276</v>
      </c>
      <c r="O9517">
        <f t="shared" si="148"/>
        <v>2014</v>
      </c>
    </row>
    <row r="9518" spans="1:15" x14ac:dyDescent="0.3">
      <c r="A9518" t="s">
        <v>9858</v>
      </c>
      <c r="B9518" s="7">
        <v>42240</v>
      </c>
      <c r="C9518" t="s">
        <v>2783</v>
      </c>
      <c r="D9518" t="s">
        <v>4458</v>
      </c>
      <c r="E9518">
        <v>26.981999999999999</v>
      </c>
      <c r="F9518">
        <v>3</v>
      </c>
      <c r="G9518">
        <v>0.4</v>
      </c>
      <c r="H9518">
        <v>4.0472999999999999</v>
      </c>
      <c r="I9518" t="s">
        <v>69</v>
      </c>
      <c r="J9518" t="s">
        <v>70</v>
      </c>
      <c r="K9518" t="s">
        <v>4459</v>
      </c>
      <c r="L9518" t="s">
        <v>137</v>
      </c>
      <c r="M9518" t="s">
        <v>445</v>
      </c>
      <c r="N9518" t="s">
        <v>4075</v>
      </c>
      <c r="O9518">
        <f t="shared" si="148"/>
        <v>2015</v>
      </c>
    </row>
    <row r="9519" spans="1:15" x14ac:dyDescent="0.3">
      <c r="A9519" t="s">
        <v>9858</v>
      </c>
      <c r="B9519" s="7">
        <v>42240</v>
      </c>
      <c r="C9519" t="s">
        <v>2783</v>
      </c>
      <c r="D9519" t="s">
        <v>4202</v>
      </c>
      <c r="E9519">
        <v>6.9119999999999999</v>
      </c>
      <c r="F9519">
        <v>3</v>
      </c>
      <c r="G9519">
        <v>0.2</v>
      </c>
      <c r="H9519">
        <v>2.5055999999999998</v>
      </c>
      <c r="I9519" t="s">
        <v>44</v>
      </c>
      <c r="J9519" t="s">
        <v>45</v>
      </c>
      <c r="K9519" t="s">
        <v>4203</v>
      </c>
      <c r="L9519" t="s">
        <v>137</v>
      </c>
      <c r="M9519" t="s">
        <v>445</v>
      </c>
      <c r="N9519" t="s">
        <v>4075</v>
      </c>
      <c r="O9519">
        <f t="shared" si="148"/>
        <v>2015</v>
      </c>
    </row>
    <row r="9520" spans="1:15" x14ac:dyDescent="0.3">
      <c r="A9520" t="s">
        <v>9858</v>
      </c>
      <c r="B9520" s="7">
        <v>42240</v>
      </c>
      <c r="C9520" t="s">
        <v>2783</v>
      </c>
      <c r="D9520" t="s">
        <v>896</v>
      </c>
      <c r="E9520">
        <v>435.50400000000002</v>
      </c>
      <c r="F9520">
        <v>3</v>
      </c>
      <c r="G9520">
        <v>0.2</v>
      </c>
      <c r="H9520">
        <v>48.994199999999999</v>
      </c>
      <c r="I9520" t="s">
        <v>44</v>
      </c>
      <c r="J9520" t="s">
        <v>58</v>
      </c>
      <c r="K9520" t="s">
        <v>897</v>
      </c>
      <c r="L9520" t="s">
        <v>137</v>
      </c>
      <c r="M9520" t="s">
        <v>445</v>
      </c>
      <c r="N9520" t="s">
        <v>4075</v>
      </c>
      <c r="O9520">
        <f t="shared" si="148"/>
        <v>2015</v>
      </c>
    </row>
    <row r="9521" spans="1:15" x14ac:dyDescent="0.3">
      <c r="A9521" t="s">
        <v>9859</v>
      </c>
      <c r="B9521" s="7">
        <v>42863</v>
      </c>
      <c r="C9521" t="s">
        <v>3808</v>
      </c>
      <c r="D9521" t="s">
        <v>4543</v>
      </c>
      <c r="E9521">
        <v>81.08</v>
      </c>
      <c r="F9521">
        <v>4</v>
      </c>
      <c r="G9521">
        <v>0</v>
      </c>
      <c r="H9521">
        <v>22.702400000000001</v>
      </c>
      <c r="I9521" t="s">
        <v>44</v>
      </c>
      <c r="J9521" t="s">
        <v>76</v>
      </c>
      <c r="K9521" t="s">
        <v>4544</v>
      </c>
      <c r="L9521" t="s">
        <v>47</v>
      </c>
      <c r="M9521" t="s">
        <v>48</v>
      </c>
      <c r="N9521" t="s">
        <v>120</v>
      </c>
      <c r="O9521">
        <f t="shared" si="148"/>
        <v>2017</v>
      </c>
    </row>
    <row r="9522" spans="1:15" x14ac:dyDescent="0.3">
      <c r="A9522" t="s">
        <v>9860</v>
      </c>
      <c r="B9522" s="7">
        <v>42404</v>
      </c>
      <c r="C9522" t="s">
        <v>625</v>
      </c>
      <c r="D9522" t="s">
        <v>889</v>
      </c>
      <c r="E9522">
        <v>93.02</v>
      </c>
      <c r="F9522">
        <v>2</v>
      </c>
      <c r="G9522">
        <v>0</v>
      </c>
      <c r="H9522">
        <v>3.7208000000000001</v>
      </c>
      <c r="I9522" t="s">
        <v>44</v>
      </c>
      <c r="J9522" t="s">
        <v>58</v>
      </c>
      <c r="K9522" t="s">
        <v>890</v>
      </c>
      <c r="L9522" t="s">
        <v>47</v>
      </c>
      <c r="M9522" t="s">
        <v>48</v>
      </c>
      <c r="N9522" t="s">
        <v>49</v>
      </c>
      <c r="O9522">
        <f t="shared" si="148"/>
        <v>2016</v>
      </c>
    </row>
    <row r="9523" spans="1:15" x14ac:dyDescent="0.3">
      <c r="A9523" t="s">
        <v>9861</v>
      </c>
      <c r="B9523" s="7">
        <v>41992</v>
      </c>
      <c r="C9523" t="s">
        <v>4814</v>
      </c>
      <c r="D9523" t="s">
        <v>9862</v>
      </c>
      <c r="E9523">
        <v>323.976</v>
      </c>
      <c r="F9523">
        <v>3</v>
      </c>
      <c r="G9523">
        <v>0.2</v>
      </c>
      <c r="H9523">
        <v>36.447299999999998</v>
      </c>
      <c r="I9523" t="s">
        <v>69</v>
      </c>
      <c r="J9523" t="s">
        <v>70</v>
      </c>
      <c r="K9523" t="s">
        <v>9863</v>
      </c>
      <c r="L9523" t="s">
        <v>99</v>
      </c>
      <c r="M9523" t="s">
        <v>193</v>
      </c>
      <c r="N9523" t="s">
        <v>276</v>
      </c>
      <c r="O9523">
        <f t="shared" si="148"/>
        <v>2014</v>
      </c>
    </row>
    <row r="9524" spans="1:15" x14ac:dyDescent="0.3">
      <c r="A9524" t="s">
        <v>9861</v>
      </c>
      <c r="B9524" s="7">
        <v>41992</v>
      </c>
      <c r="C9524" t="s">
        <v>4814</v>
      </c>
      <c r="D9524" t="s">
        <v>8282</v>
      </c>
      <c r="E9524">
        <v>15.552</v>
      </c>
      <c r="F9524">
        <v>3</v>
      </c>
      <c r="G9524">
        <v>0.2</v>
      </c>
      <c r="H9524">
        <v>5.4432</v>
      </c>
      <c r="I9524" t="s">
        <v>44</v>
      </c>
      <c r="J9524" t="s">
        <v>85</v>
      </c>
      <c r="K9524" t="s">
        <v>8283</v>
      </c>
      <c r="L9524" t="s">
        <v>99</v>
      </c>
      <c r="M9524" t="s">
        <v>193</v>
      </c>
      <c r="N9524" t="s">
        <v>276</v>
      </c>
      <c r="O9524">
        <f t="shared" si="148"/>
        <v>2014</v>
      </c>
    </row>
    <row r="9525" spans="1:15" x14ac:dyDescent="0.3">
      <c r="A9525" t="s">
        <v>9861</v>
      </c>
      <c r="B9525" s="7">
        <v>41992</v>
      </c>
      <c r="C9525" t="s">
        <v>4814</v>
      </c>
      <c r="D9525" t="s">
        <v>3599</v>
      </c>
      <c r="E9525">
        <v>32.591999999999999</v>
      </c>
      <c r="F9525">
        <v>3</v>
      </c>
      <c r="G9525">
        <v>0.2</v>
      </c>
      <c r="H9525">
        <v>-7.7405999999999997</v>
      </c>
      <c r="I9525" t="s">
        <v>44</v>
      </c>
      <c r="J9525" t="s">
        <v>58</v>
      </c>
      <c r="K9525" t="s">
        <v>3600</v>
      </c>
      <c r="L9525" t="s">
        <v>99</v>
      </c>
      <c r="M9525" t="s">
        <v>193</v>
      </c>
      <c r="N9525" t="s">
        <v>276</v>
      </c>
      <c r="O9525">
        <f t="shared" si="148"/>
        <v>2014</v>
      </c>
    </row>
    <row r="9526" spans="1:15" x14ac:dyDescent="0.3">
      <c r="A9526" t="s">
        <v>9864</v>
      </c>
      <c r="B9526" s="7">
        <v>43074</v>
      </c>
      <c r="C9526" t="s">
        <v>4531</v>
      </c>
      <c r="D9526" t="s">
        <v>1062</v>
      </c>
      <c r="E9526">
        <v>83.92</v>
      </c>
      <c r="F9526">
        <v>5</v>
      </c>
      <c r="G9526">
        <v>0.2</v>
      </c>
      <c r="H9526">
        <v>29.372</v>
      </c>
      <c r="I9526" t="s">
        <v>44</v>
      </c>
      <c r="J9526" t="s">
        <v>73</v>
      </c>
      <c r="K9526" t="s">
        <v>1063</v>
      </c>
      <c r="L9526" t="s">
        <v>47</v>
      </c>
      <c r="M9526" t="s">
        <v>93</v>
      </c>
      <c r="N9526" t="s">
        <v>94</v>
      </c>
      <c r="O9526">
        <f t="shared" si="148"/>
        <v>2017</v>
      </c>
    </row>
    <row r="9527" spans="1:15" x14ac:dyDescent="0.3">
      <c r="A9527" t="s">
        <v>9864</v>
      </c>
      <c r="B9527" s="7">
        <v>43074</v>
      </c>
      <c r="C9527" t="s">
        <v>4531</v>
      </c>
      <c r="D9527" t="s">
        <v>3054</v>
      </c>
      <c r="E9527">
        <v>199.9</v>
      </c>
      <c r="F9527">
        <v>5</v>
      </c>
      <c r="G9527">
        <v>0</v>
      </c>
      <c r="H9527">
        <v>39.979999999999997</v>
      </c>
      <c r="I9527" t="s">
        <v>32</v>
      </c>
      <c r="J9527" t="s">
        <v>63</v>
      </c>
      <c r="K9527" t="s">
        <v>3055</v>
      </c>
      <c r="L9527" t="s">
        <v>47</v>
      </c>
      <c r="M9527" t="s">
        <v>93</v>
      </c>
      <c r="N9527" t="s">
        <v>94</v>
      </c>
      <c r="O9527">
        <f t="shared" si="148"/>
        <v>2017</v>
      </c>
    </row>
    <row r="9528" spans="1:15" x14ac:dyDescent="0.3">
      <c r="A9528" t="s">
        <v>9864</v>
      </c>
      <c r="B9528" s="7">
        <v>43074</v>
      </c>
      <c r="C9528" t="s">
        <v>4531</v>
      </c>
      <c r="D9528" t="s">
        <v>2687</v>
      </c>
      <c r="E9528">
        <v>31.175999999999998</v>
      </c>
      <c r="F9528">
        <v>3</v>
      </c>
      <c r="G9528">
        <v>0.2</v>
      </c>
      <c r="H9528">
        <v>-7.0145999999999997</v>
      </c>
      <c r="I9528" t="s">
        <v>69</v>
      </c>
      <c r="J9528" t="s">
        <v>70</v>
      </c>
      <c r="K9528" t="s">
        <v>2688</v>
      </c>
      <c r="L9528" t="s">
        <v>47</v>
      </c>
      <c r="M9528" t="s">
        <v>93</v>
      </c>
      <c r="N9528" t="s">
        <v>94</v>
      </c>
      <c r="O9528">
        <f t="shared" si="148"/>
        <v>2017</v>
      </c>
    </row>
    <row r="9529" spans="1:15" x14ac:dyDescent="0.3">
      <c r="A9529" t="s">
        <v>9864</v>
      </c>
      <c r="B9529" s="7">
        <v>43074</v>
      </c>
      <c r="C9529" t="s">
        <v>4531</v>
      </c>
      <c r="D9529" t="s">
        <v>1322</v>
      </c>
      <c r="E9529">
        <v>172.75200000000001</v>
      </c>
      <c r="F9529">
        <v>6</v>
      </c>
      <c r="G9529">
        <v>0.2</v>
      </c>
      <c r="H9529">
        <v>60.463200000000001</v>
      </c>
      <c r="I9529" t="s">
        <v>44</v>
      </c>
      <c r="J9529" t="s">
        <v>73</v>
      </c>
      <c r="K9529" t="s">
        <v>1323</v>
      </c>
      <c r="L9529" t="s">
        <v>47</v>
      </c>
      <c r="M9529" t="s">
        <v>93</v>
      </c>
      <c r="N9529" t="s">
        <v>94</v>
      </c>
      <c r="O9529">
        <f t="shared" si="148"/>
        <v>2017</v>
      </c>
    </row>
    <row r="9530" spans="1:15" x14ac:dyDescent="0.3">
      <c r="A9530" t="s">
        <v>9864</v>
      </c>
      <c r="B9530" s="7">
        <v>43074</v>
      </c>
      <c r="C9530" t="s">
        <v>4531</v>
      </c>
      <c r="D9530" t="s">
        <v>2398</v>
      </c>
      <c r="E9530">
        <v>9.2959999999999994</v>
      </c>
      <c r="F9530">
        <v>2</v>
      </c>
      <c r="G9530">
        <v>0.2</v>
      </c>
      <c r="H9530">
        <v>3.0211999999999999</v>
      </c>
      <c r="I9530" t="s">
        <v>44</v>
      </c>
      <c r="J9530" t="s">
        <v>73</v>
      </c>
      <c r="K9530" t="s">
        <v>2399</v>
      </c>
      <c r="L9530" t="s">
        <v>47</v>
      </c>
      <c r="M9530" t="s">
        <v>93</v>
      </c>
      <c r="N9530" t="s">
        <v>94</v>
      </c>
      <c r="O9530">
        <f t="shared" si="148"/>
        <v>2017</v>
      </c>
    </row>
    <row r="9531" spans="1:15" x14ac:dyDescent="0.3">
      <c r="A9531" t="s">
        <v>9865</v>
      </c>
      <c r="B9531" s="7">
        <v>42818</v>
      </c>
      <c r="C9531" t="s">
        <v>4250</v>
      </c>
      <c r="D9531" t="s">
        <v>2954</v>
      </c>
      <c r="E9531">
        <v>12.768000000000001</v>
      </c>
      <c r="F9531">
        <v>2</v>
      </c>
      <c r="G9531">
        <v>0.2</v>
      </c>
      <c r="H9531">
        <v>0.95760000000000001</v>
      </c>
      <c r="I9531" t="s">
        <v>44</v>
      </c>
      <c r="J9531" t="s">
        <v>58</v>
      </c>
      <c r="K9531" t="s">
        <v>2955</v>
      </c>
      <c r="L9531" t="s">
        <v>99</v>
      </c>
      <c r="M9531" t="s">
        <v>100</v>
      </c>
      <c r="N9531" t="s">
        <v>8341</v>
      </c>
      <c r="O9531">
        <f t="shared" si="148"/>
        <v>2017</v>
      </c>
    </row>
    <row r="9532" spans="1:15" x14ac:dyDescent="0.3">
      <c r="A9532" t="s">
        <v>9866</v>
      </c>
      <c r="B9532" s="7">
        <v>42924</v>
      </c>
      <c r="C9532" t="s">
        <v>2042</v>
      </c>
      <c r="D9532" t="s">
        <v>2803</v>
      </c>
      <c r="E9532">
        <v>52.76</v>
      </c>
      <c r="F9532">
        <v>2</v>
      </c>
      <c r="G9532">
        <v>0</v>
      </c>
      <c r="H9532">
        <v>24.269600000000001</v>
      </c>
      <c r="I9532" t="s">
        <v>44</v>
      </c>
      <c r="J9532" t="s">
        <v>85</v>
      </c>
      <c r="K9532" t="s">
        <v>170</v>
      </c>
      <c r="L9532" t="s">
        <v>47</v>
      </c>
      <c r="M9532" t="s">
        <v>93</v>
      </c>
      <c r="N9532" t="s">
        <v>94</v>
      </c>
      <c r="O9532">
        <f t="shared" si="148"/>
        <v>2017</v>
      </c>
    </row>
    <row r="9533" spans="1:15" x14ac:dyDescent="0.3">
      <c r="A9533" t="s">
        <v>9867</v>
      </c>
      <c r="B9533" s="7">
        <v>43034</v>
      </c>
      <c r="C9533" t="s">
        <v>5585</v>
      </c>
      <c r="D9533" t="s">
        <v>4086</v>
      </c>
      <c r="E9533">
        <v>55.616</v>
      </c>
      <c r="F9533">
        <v>2</v>
      </c>
      <c r="G9533">
        <v>0.2</v>
      </c>
      <c r="H9533">
        <v>5.5616000000000003</v>
      </c>
      <c r="I9533" t="s">
        <v>44</v>
      </c>
      <c r="J9533" t="s">
        <v>58</v>
      </c>
      <c r="K9533" t="s">
        <v>4087</v>
      </c>
      <c r="L9533" t="s">
        <v>99</v>
      </c>
      <c r="M9533" t="s">
        <v>100</v>
      </c>
      <c r="N9533" t="s">
        <v>722</v>
      </c>
      <c r="O9533">
        <f t="shared" si="148"/>
        <v>2017</v>
      </c>
    </row>
    <row r="9534" spans="1:15" x14ac:dyDescent="0.3">
      <c r="A9534" t="s">
        <v>9868</v>
      </c>
      <c r="B9534" s="7">
        <v>42670</v>
      </c>
      <c r="C9534" t="s">
        <v>4433</v>
      </c>
      <c r="D9534" t="s">
        <v>4574</v>
      </c>
      <c r="E9534">
        <v>427.64400000000001</v>
      </c>
      <c r="F9534">
        <v>14</v>
      </c>
      <c r="G9534">
        <v>0.1</v>
      </c>
      <c r="H9534">
        <v>80.777199999999993</v>
      </c>
      <c r="I9534" t="s">
        <v>32</v>
      </c>
      <c r="J9534" t="s">
        <v>39</v>
      </c>
      <c r="K9534" t="s">
        <v>4575</v>
      </c>
      <c r="L9534" t="s">
        <v>137</v>
      </c>
      <c r="M9534" t="s">
        <v>243</v>
      </c>
      <c r="N9534" t="s">
        <v>244</v>
      </c>
      <c r="O9534">
        <f t="shared" si="148"/>
        <v>2016</v>
      </c>
    </row>
    <row r="9535" spans="1:15" x14ac:dyDescent="0.3">
      <c r="A9535" t="s">
        <v>9868</v>
      </c>
      <c r="B9535" s="7">
        <v>42670</v>
      </c>
      <c r="C9535" t="s">
        <v>4433</v>
      </c>
      <c r="D9535" t="s">
        <v>739</v>
      </c>
      <c r="E9535">
        <v>40.67</v>
      </c>
      <c r="F9535">
        <v>7</v>
      </c>
      <c r="G9535">
        <v>0</v>
      </c>
      <c r="H9535">
        <v>12.607699999999999</v>
      </c>
      <c r="I9535" t="s">
        <v>44</v>
      </c>
      <c r="J9535" t="s">
        <v>241</v>
      </c>
      <c r="K9535" t="s">
        <v>740</v>
      </c>
      <c r="L9535" t="s">
        <v>137</v>
      </c>
      <c r="M9535" t="s">
        <v>243</v>
      </c>
      <c r="N9535" t="s">
        <v>244</v>
      </c>
      <c r="O9535">
        <f t="shared" si="148"/>
        <v>2016</v>
      </c>
    </row>
    <row r="9536" spans="1:15" x14ac:dyDescent="0.3">
      <c r="A9536" t="s">
        <v>9868</v>
      </c>
      <c r="B9536" s="7">
        <v>42670</v>
      </c>
      <c r="C9536" t="s">
        <v>4433</v>
      </c>
      <c r="D9536" t="s">
        <v>7727</v>
      </c>
      <c r="E9536">
        <v>33.479999999999997</v>
      </c>
      <c r="F9536">
        <v>2</v>
      </c>
      <c r="G9536">
        <v>0</v>
      </c>
      <c r="H9536">
        <v>1.3391999999999999</v>
      </c>
      <c r="I9536" t="s">
        <v>44</v>
      </c>
      <c r="J9536" t="s">
        <v>58</v>
      </c>
      <c r="K9536" t="s">
        <v>7728</v>
      </c>
      <c r="L9536" t="s">
        <v>137</v>
      </c>
      <c r="M9536" t="s">
        <v>243</v>
      </c>
      <c r="N9536" t="s">
        <v>244</v>
      </c>
      <c r="O9536">
        <f t="shared" si="148"/>
        <v>2016</v>
      </c>
    </row>
    <row r="9537" spans="1:15" x14ac:dyDescent="0.3">
      <c r="A9537" t="s">
        <v>9868</v>
      </c>
      <c r="B9537" s="7">
        <v>42670</v>
      </c>
      <c r="C9537" t="s">
        <v>4433</v>
      </c>
      <c r="D9537" t="s">
        <v>1795</v>
      </c>
      <c r="E9537">
        <v>9.7279999999999998</v>
      </c>
      <c r="F9537">
        <v>2</v>
      </c>
      <c r="G9537">
        <v>0.2</v>
      </c>
      <c r="H9537">
        <v>3.2831999999999999</v>
      </c>
      <c r="I9537" t="s">
        <v>44</v>
      </c>
      <c r="J9537" t="s">
        <v>73</v>
      </c>
      <c r="K9537" t="s">
        <v>1796</v>
      </c>
      <c r="L9537" t="s">
        <v>137</v>
      </c>
      <c r="M9537" t="s">
        <v>243</v>
      </c>
      <c r="N9537" t="s">
        <v>244</v>
      </c>
      <c r="O9537">
        <f t="shared" si="148"/>
        <v>2016</v>
      </c>
    </row>
    <row r="9538" spans="1:15" x14ac:dyDescent="0.3">
      <c r="A9538" t="s">
        <v>9869</v>
      </c>
      <c r="B9538" s="7">
        <v>42898</v>
      </c>
      <c r="C9538" t="s">
        <v>483</v>
      </c>
      <c r="D9538" t="s">
        <v>4480</v>
      </c>
      <c r="E9538">
        <v>8.8559999999999999</v>
      </c>
      <c r="F9538">
        <v>3</v>
      </c>
      <c r="G9538">
        <v>0.6</v>
      </c>
      <c r="H9538">
        <v>-6.8634000000000004</v>
      </c>
      <c r="I9538" t="s">
        <v>32</v>
      </c>
      <c r="J9538" t="s">
        <v>63</v>
      </c>
      <c r="K9538" t="s">
        <v>4481</v>
      </c>
      <c r="L9538" t="s">
        <v>99</v>
      </c>
      <c r="M9538" t="s">
        <v>193</v>
      </c>
      <c r="N9538" t="s">
        <v>276</v>
      </c>
      <c r="O9538">
        <f t="shared" ref="O9538:O9601" si="149">YEAR(B9538)</f>
        <v>2017</v>
      </c>
    </row>
    <row r="9539" spans="1:15" x14ac:dyDescent="0.3">
      <c r="A9539" t="s">
        <v>9870</v>
      </c>
      <c r="B9539" s="7">
        <v>42638</v>
      </c>
      <c r="C9539" t="s">
        <v>3261</v>
      </c>
      <c r="D9539" t="s">
        <v>676</v>
      </c>
      <c r="E9539">
        <v>477.666</v>
      </c>
      <c r="F9539">
        <v>2</v>
      </c>
      <c r="G9539">
        <v>0.15</v>
      </c>
      <c r="H9539">
        <v>84.293999999999997</v>
      </c>
      <c r="I9539" t="s">
        <v>32</v>
      </c>
      <c r="J9539" t="s">
        <v>33</v>
      </c>
      <c r="K9539" t="s">
        <v>677</v>
      </c>
      <c r="L9539" t="s">
        <v>47</v>
      </c>
      <c r="M9539" t="s">
        <v>48</v>
      </c>
      <c r="N9539" t="s">
        <v>120</v>
      </c>
      <c r="O9539">
        <f t="shared" si="149"/>
        <v>2016</v>
      </c>
    </row>
    <row r="9540" spans="1:15" x14ac:dyDescent="0.3">
      <c r="A9540" t="s">
        <v>9871</v>
      </c>
      <c r="B9540" s="7">
        <v>42985</v>
      </c>
      <c r="C9540" t="s">
        <v>1610</v>
      </c>
      <c r="D9540" t="s">
        <v>3222</v>
      </c>
      <c r="E9540">
        <v>16.899999999999999</v>
      </c>
      <c r="F9540">
        <v>5</v>
      </c>
      <c r="G9540">
        <v>0</v>
      </c>
      <c r="H9540">
        <v>7.774</v>
      </c>
      <c r="I9540" t="s">
        <v>44</v>
      </c>
      <c r="J9540" t="s">
        <v>85</v>
      </c>
      <c r="K9540" t="s">
        <v>3223</v>
      </c>
      <c r="L9540" t="s">
        <v>137</v>
      </c>
      <c r="M9540" t="s">
        <v>1237</v>
      </c>
      <c r="N9540" t="s">
        <v>3156</v>
      </c>
      <c r="O9540">
        <f t="shared" si="149"/>
        <v>2017</v>
      </c>
    </row>
    <row r="9541" spans="1:15" x14ac:dyDescent="0.3">
      <c r="A9541" t="s">
        <v>9871</v>
      </c>
      <c r="B9541" s="7">
        <v>42985</v>
      </c>
      <c r="C9541" t="s">
        <v>1610</v>
      </c>
      <c r="D9541" t="s">
        <v>1282</v>
      </c>
      <c r="E9541">
        <v>39.96</v>
      </c>
      <c r="F9541">
        <v>2</v>
      </c>
      <c r="G9541">
        <v>0</v>
      </c>
      <c r="H9541">
        <v>18.781199999999998</v>
      </c>
      <c r="I9541" t="s">
        <v>44</v>
      </c>
      <c r="J9541" t="s">
        <v>85</v>
      </c>
      <c r="K9541" t="s">
        <v>1283</v>
      </c>
      <c r="L9541" t="s">
        <v>137</v>
      </c>
      <c r="M9541" t="s">
        <v>1237</v>
      </c>
      <c r="N9541" t="s">
        <v>3156</v>
      </c>
      <c r="O9541">
        <f t="shared" si="149"/>
        <v>2017</v>
      </c>
    </row>
    <row r="9542" spans="1:15" x14ac:dyDescent="0.3">
      <c r="A9542" t="s">
        <v>9872</v>
      </c>
      <c r="B9542" s="7">
        <v>42135</v>
      </c>
      <c r="C9542" t="s">
        <v>273</v>
      </c>
      <c r="D9542" t="s">
        <v>3007</v>
      </c>
      <c r="E9542">
        <v>191.96799999999999</v>
      </c>
      <c r="F9542">
        <v>7</v>
      </c>
      <c r="G9542">
        <v>0.2</v>
      </c>
      <c r="H9542">
        <v>16.7972</v>
      </c>
      <c r="I9542" t="s">
        <v>32</v>
      </c>
      <c r="J9542" t="s">
        <v>39</v>
      </c>
      <c r="K9542" t="s">
        <v>3008</v>
      </c>
      <c r="L9542" t="s">
        <v>47</v>
      </c>
      <c r="M9542" t="s">
        <v>281</v>
      </c>
      <c r="N9542" t="s">
        <v>486</v>
      </c>
      <c r="O9542">
        <f t="shared" si="149"/>
        <v>2015</v>
      </c>
    </row>
    <row r="9543" spans="1:15" x14ac:dyDescent="0.3">
      <c r="A9543" t="s">
        <v>9873</v>
      </c>
      <c r="B9543" s="7">
        <v>42222</v>
      </c>
      <c r="C9543" t="s">
        <v>2509</v>
      </c>
      <c r="D9543" t="s">
        <v>749</v>
      </c>
      <c r="E9543">
        <v>35.520000000000003</v>
      </c>
      <c r="F9543">
        <v>3</v>
      </c>
      <c r="G9543">
        <v>0.2</v>
      </c>
      <c r="H9543">
        <v>13.32</v>
      </c>
      <c r="I9543" t="s">
        <v>44</v>
      </c>
      <c r="J9543" t="s">
        <v>45</v>
      </c>
      <c r="K9543" t="s">
        <v>750</v>
      </c>
      <c r="L9543" t="s">
        <v>99</v>
      </c>
      <c r="M9543" t="s">
        <v>100</v>
      </c>
      <c r="N9543" t="s">
        <v>171</v>
      </c>
      <c r="O9543">
        <f t="shared" si="149"/>
        <v>2015</v>
      </c>
    </row>
    <row r="9544" spans="1:15" x14ac:dyDescent="0.3">
      <c r="A9544" t="s">
        <v>9873</v>
      </c>
      <c r="B9544" s="7">
        <v>42222</v>
      </c>
      <c r="C9544" t="s">
        <v>2509</v>
      </c>
      <c r="D9544" t="s">
        <v>2749</v>
      </c>
      <c r="E9544">
        <v>6.23</v>
      </c>
      <c r="F9544">
        <v>5</v>
      </c>
      <c r="G9544">
        <v>0.8</v>
      </c>
      <c r="H9544">
        <v>-9.6564999999999994</v>
      </c>
      <c r="I9544" t="s">
        <v>44</v>
      </c>
      <c r="J9544" t="s">
        <v>73</v>
      </c>
      <c r="K9544" t="s">
        <v>2750</v>
      </c>
      <c r="L9544" t="s">
        <v>99</v>
      </c>
      <c r="M9544" t="s">
        <v>100</v>
      </c>
      <c r="N9544" t="s">
        <v>171</v>
      </c>
      <c r="O9544">
        <f t="shared" si="149"/>
        <v>2015</v>
      </c>
    </row>
    <row r="9545" spans="1:15" x14ac:dyDescent="0.3">
      <c r="A9545" t="s">
        <v>9873</v>
      </c>
      <c r="B9545" s="7">
        <v>42222</v>
      </c>
      <c r="C9545" t="s">
        <v>2509</v>
      </c>
      <c r="D9545" t="s">
        <v>7396</v>
      </c>
      <c r="E9545">
        <v>56.704000000000001</v>
      </c>
      <c r="F9545">
        <v>2</v>
      </c>
      <c r="G9545">
        <v>0.2</v>
      </c>
      <c r="H9545">
        <v>19.137599999999999</v>
      </c>
      <c r="I9545" t="s">
        <v>44</v>
      </c>
      <c r="J9545" t="s">
        <v>85</v>
      </c>
      <c r="K9545" t="s">
        <v>7397</v>
      </c>
      <c r="L9545" t="s">
        <v>99</v>
      </c>
      <c r="M9545" t="s">
        <v>100</v>
      </c>
      <c r="N9545" t="s">
        <v>171</v>
      </c>
      <c r="O9545">
        <f t="shared" si="149"/>
        <v>2015</v>
      </c>
    </row>
    <row r="9546" spans="1:15" x14ac:dyDescent="0.3">
      <c r="A9546" t="s">
        <v>9873</v>
      </c>
      <c r="B9546" s="7">
        <v>42222</v>
      </c>
      <c r="C9546" t="s">
        <v>2509</v>
      </c>
      <c r="D9546" t="s">
        <v>3882</v>
      </c>
      <c r="E9546">
        <v>369.19920000000002</v>
      </c>
      <c r="F9546">
        <v>3</v>
      </c>
      <c r="G9546">
        <v>0.32</v>
      </c>
      <c r="H9546">
        <v>-114.01739999999999</v>
      </c>
      <c r="I9546" t="s">
        <v>32</v>
      </c>
      <c r="J9546" t="s">
        <v>33</v>
      </c>
      <c r="K9546" t="s">
        <v>3883</v>
      </c>
      <c r="L9546" t="s">
        <v>99</v>
      </c>
      <c r="M9546" t="s">
        <v>100</v>
      </c>
      <c r="N9546" t="s">
        <v>171</v>
      </c>
      <c r="O9546">
        <f t="shared" si="149"/>
        <v>2015</v>
      </c>
    </row>
    <row r="9547" spans="1:15" x14ac:dyDescent="0.3">
      <c r="A9547" t="s">
        <v>9874</v>
      </c>
      <c r="B9547" s="7">
        <v>41941</v>
      </c>
      <c r="C9547" t="s">
        <v>4106</v>
      </c>
      <c r="D9547" t="s">
        <v>5287</v>
      </c>
      <c r="E9547">
        <v>1.98</v>
      </c>
      <c r="F9547">
        <v>2</v>
      </c>
      <c r="G9547">
        <v>0</v>
      </c>
      <c r="H9547">
        <v>0.89100000000000001</v>
      </c>
      <c r="I9547" t="s">
        <v>69</v>
      </c>
      <c r="J9547" t="s">
        <v>148</v>
      </c>
      <c r="K9547" t="s">
        <v>5288</v>
      </c>
      <c r="L9547" t="s">
        <v>99</v>
      </c>
      <c r="M9547" t="s">
        <v>230</v>
      </c>
      <c r="N9547" t="s">
        <v>446</v>
      </c>
      <c r="O9547">
        <f t="shared" si="149"/>
        <v>2014</v>
      </c>
    </row>
    <row r="9548" spans="1:15" x14ac:dyDescent="0.3">
      <c r="A9548" t="s">
        <v>9874</v>
      </c>
      <c r="B9548" s="7">
        <v>41941</v>
      </c>
      <c r="C9548" t="s">
        <v>4106</v>
      </c>
      <c r="D9548" t="s">
        <v>287</v>
      </c>
      <c r="E9548">
        <v>75.88</v>
      </c>
      <c r="F9548">
        <v>2</v>
      </c>
      <c r="G9548">
        <v>0</v>
      </c>
      <c r="H9548">
        <v>35.663600000000002</v>
      </c>
      <c r="I9548" t="s">
        <v>44</v>
      </c>
      <c r="J9548" t="s">
        <v>85</v>
      </c>
      <c r="K9548" t="s">
        <v>288</v>
      </c>
      <c r="L9548" t="s">
        <v>99</v>
      </c>
      <c r="M9548" t="s">
        <v>230</v>
      </c>
      <c r="N9548" t="s">
        <v>446</v>
      </c>
      <c r="O9548">
        <f t="shared" si="149"/>
        <v>2014</v>
      </c>
    </row>
    <row r="9549" spans="1:15" x14ac:dyDescent="0.3">
      <c r="A9549" t="s">
        <v>9875</v>
      </c>
      <c r="B9549" s="7">
        <v>42539</v>
      </c>
      <c r="C9549" t="s">
        <v>321</v>
      </c>
      <c r="D9549" t="s">
        <v>5869</v>
      </c>
      <c r="E9549">
        <v>6.8479999999999999</v>
      </c>
      <c r="F9549">
        <v>2</v>
      </c>
      <c r="G9549">
        <v>0.2</v>
      </c>
      <c r="H9549">
        <v>2.14</v>
      </c>
      <c r="I9549" t="s">
        <v>44</v>
      </c>
      <c r="J9549" t="s">
        <v>85</v>
      </c>
      <c r="K9549" t="s">
        <v>5870</v>
      </c>
      <c r="L9549" t="s">
        <v>137</v>
      </c>
      <c r="M9549" t="s">
        <v>138</v>
      </c>
      <c r="N9549" t="s">
        <v>139</v>
      </c>
      <c r="O9549">
        <f t="shared" si="149"/>
        <v>2016</v>
      </c>
    </row>
    <row r="9550" spans="1:15" x14ac:dyDescent="0.3">
      <c r="A9550" t="s">
        <v>9875</v>
      </c>
      <c r="B9550" s="7">
        <v>42539</v>
      </c>
      <c r="C9550" t="s">
        <v>321</v>
      </c>
      <c r="D9550" t="s">
        <v>72</v>
      </c>
      <c r="E9550">
        <v>4.6260000000000003</v>
      </c>
      <c r="F9550">
        <v>2</v>
      </c>
      <c r="G9550">
        <v>0.7</v>
      </c>
      <c r="H9550">
        <v>-3.855</v>
      </c>
      <c r="I9550" t="s">
        <v>44</v>
      </c>
      <c r="J9550" t="s">
        <v>73</v>
      </c>
      <c r="K9550" t="s">
        <v>74</v>
      </c>
      <c r="L9550" t="s">
        <v>137</v>
      </c>
      <c r="M9550" t="s">
        <v>138</v>
      </c>
      <c r="N9550" t="s">
        <v>139</v>
      </c>
      <c r="O9550">
        <f t="shared" si="149"/>
        <v>2016</v>
      </c>
    </row>
    <row r="9551" spans="1:15" x14ac:dyDescent="0.3">
      <c r="A9551" t="s">
        <v>9875</v>
      </c>
      <c r="B9551" s="7">
        <v>42539</v>
      </c>
      <c r="C9551" t="s">
        <v>321</v>
      </c>
      <c r="D9551" t="s">
        <v>4029</v>
      </c>
      <c r="E9551">
        <v>453.6</v>
      </c>
      <c r="F9551">
        <v>3</v>
      </c>
      <c r="G9551">
        <v>0.2</v>
      </c>
      <c r="H9551">
        <v>90.72</v>
      </c>
      <c r="I9551" t="s">
        <v>44</v>
      </c>
      <c r="J9551" t="s">
        <v>76</v>
      </c>
      <c r="K9551" t="s">
        <v>4030</v>
      </c>
      <c r="L9551" t="s">
        <v>137</v>
      </c>
      <c r="M9551" t="s">
        <v>138</v>
      </c>
      <c r="N9551" t="s">
        <v>139</v>
      </c>
      <c r="O9551">
        <f t="shared" si="149"/>
        <v>2016</v>
      </c>
    </row>
    <row r="9552" spans="1:15" x14ac:dyDescent="0.3">
      <c r="A9552" t="s">
        <v>9876</v>
      </c>
      <c r="B9552" s="7">
        <v>42127</v>
      </c>
      <c r="C9552" t="s">
        <v>2741</v>
      </c>
      <c r="D9552" t="s">
        <v>293</v>
      </c>
      <c r="E9552">
        <v>13.848000000000001</v>
      </c>
      <c r="F9552">
        <v>3</v>
      </c>
      <c r="G9552">
        <v>0.2</v>
      </c>
      <c r="H9552">
        <v>5.1929999999999996</v>
      </c>
      <c r="I9552" t="s">
        <v>44</v>
      </c>
      <c r="J9552" t="s">
        <v>73</v>
      </c>
      <c r="K9552" t="s">
        <v>294</v>
      </c>
      <c r="L9552" t="s">
        <v>47</v>
      </c>
      <c r="M9552" t="s">
        <v>48</v>
      </c>
      <c r="N9552" t="s">
        <v>561</v>
      </c>
      <c r="O9552">
        <f t="shared" si="149"/>
        <v>2015</v>
      </c>
    </row>
    <row r="9553" spans="1:15" x14ac:dyDescent="0.3">
      <c r="A9553" t="s">
        <v>9877</v>
      </c>
      <c r="B9553" s="7">
        <v>42318</v>
      </c>
      <c r="C9553" t="s">
        <v>5971</v>
      </c>
      <c r="D9553" t="s">
        <v>2664</v>
      </c>
      <c r="E9553">
        <v>577.58399999999995</v>
      </c>
      <c r="F9553">
        <v>6</v>
      </c>
      <c r="G9553">
        <v>0.2</v>
      </c>
      <c r="H9553">
        <v>43.318800000000003</v>
      </c>
      <c r="I9553" t="s">
        <v>44</v>
      </c>
      <c r="J9553" t="s">
        <v>58</v>
      </c>
      <c r="K9553" t="s">
        <v>2665</v>
      </c>
      <c r="L9553" t="s">
        <v>137</v>
      </c>
      <c r="M9553" t="s">
        <v>138</v>
      </c>
      <c r="N9553" t="s">
        <v>139</v>
      </c>
      <c r="O9553">
        <f t="shared" si="149"/>
        <v>2015</v>
      </c>
    </row>
    <row r="9554" spans="1:15" x14ac:dyDescent="0.3">
      <c r="A9554" t="s">
        <v>9878</v>
      </c>
      <c r="B9554" s="7">
        <v>42154</v>
      </c>
      <c r="C9554" t="s">
        <v>9253</v>
      </c>
      <c r="D9554" t="s">
        <v>4719</v>
      </c>
      <c r="E9554">
        <v>151.96</v>
      </c>
      <c r="F9554">
        <v>4</v>
      </c>
      <c r="G9554">
        <v>0</v>
      </c>
      <c r="H9554">
        <v>36.470399999999998</v>
      </c>
      <c r="I9554" t="s">
        <v>69</v>
      </c>
      <c r="J9554" t="s">
        <v>148</v>
      </c>
      <c r="K9554" t="s">
        <v>4720</v>
      </c>
      <c r="L9554" t="s">
        <v>35</v>
      </c>
      <c r="M9554" t="s">
        <v>289</v>
      </c>
      <c r="N9554" t="s">
        <v>290</v>
      </c>
      <c r="O9554">
        <f t="shared" si="149"/>
        <v>2015</v>
      </c>
    </row>
    <row r="9555" spans="1:15" x14ac:dyDescent="0.3">
      <c r="A9555" t="s">
        <v>9879</v>
      </c>
      <c r="B9555" s="7">
        <v>42635</v>
      </c>
      <c r="C9555" t="s">
        <v>3103</v>
      </c>
      <c r="D9555" t="s">
        <v>1362</v>
      </c>
      <c r="E9555">
        <v>68.432000000000002</v>
      </c>
      <c r="F9555">
        <v>7</v>
      </c>
      <c r="G9555">
        <v>0.2</v>
      </c>
      <c r="H9555">
        <v>8.5540000000000003</v>
      </c>
      <c r="I9555" t="s">
        <v>32</v>
      </c>
      <c r="J9555" t="s">
        <v>63</v>
      </c>
      <c r="K9555" t="s">
        <v>1363</v>
      </c>
      <c r="L9555" t="s">
        <v>47</v>
      </c>
      <c r="M9555" t="s">
        <v>409</v>
      </c>
      <c r="N9555" t="s">
        <v>4244</v>
      </c>
      <c r="O9555">
        <f t="shared" si="149"/>
        <v>2016</v>
      </c>
    </row>
    <row r="9556" spans="1:15" x14ac:dyDescent="0.3">
      <c r="A9556" t="s">
        <v>9880</v>
      </c>
      <c r="B9556" s="7">
        <v>42336</v>
      </c>
      <c r="C9556" t="s">
        <v>5636</v>
      </c>
      <c r="D9556" t="s">
        <v>370</v>
      </c>
      <c r="E9556">
        <v>71.12</v>
      </c>
      <c r="F9556">
        <v>5</v>
      </c>
      <c r="G9556">
        <v>0.2</v>
      </c>
      <c r="H9556">
        <v>9.7789999999999999</v>
      </c>
      <c r="I9556" t="s">
        <v>32</v>
      </c>
      <c r="J9556" t="s">
        <v>63</v>
      </c>
      <c r="K9556" t="s">
        <v>371</v>
      </c>
      <c r="L9556" t="s">
        <v>137</v>
      </c>
      <c r="M9556" t="s">
        <v>445</v>
      </c>
      <c r="N9556" t="s">
        <v>446</v>
      </c>
      <c r="O9556">
        <f t="shared" si="149"/>
        <v>2015</v>
      </c>
    </row>
    <row r="9557" spans="1:15" x14ac:dyDescent="0.3">
      <c r="A9557" t="s">
        <v>9880</v>
      </c>
      <c r="B9557" s="7">
        <v>42336</v>
      </c>
      <c r="C9557" t="s">
        <v>5636</v>
      </c>
      <c r="D9557" t="s">
        <v>3513</v>
      </c>
      <c r="E9557">
        <v>3.008</v>
      </c>
      <c r="F9557">
        <v>2</v>
      </c>
      <c r="G9557">
        <v>0.2</v>
      </c>
      <c r="H9557">
        <v>0.56399999999999995</v>
      </c>
      <c r="I9557" t="s">
        <v>44</v>
      </c>
      <c r="J9557" t="s">
        <v>241</v>
      </c>
      <c r="K9557" t="s">
        <v>500</v>
      </c>
      <c r="L9557" t="s">
        <v>137</v>
      </c>
      <c r="M9557" t="s">
        <v>445</v>
      </c>
      <c r="N9557" t="s">
        <v>446</v>
      </c>
      <c r="O9557">
        <f t="shared" si="149"/>
        <v>2015</v>
      </c>
    </row>
    <row r="9558" spans="1:15" x14ac:dyDescent="0.3">
      <c r="A9558" t="s">
        <v>9881</v>
      </c>
      <c r="B9558" s="7">
        <v>42341</v>
      </c>
      <c r="C9558" t="s">
        <v>96</v>
      </c>
      <c r="D9558" t="s">
        <v>2685</v>
      </c>
      <c r="E9558">
        <v>184.66</v>
      </c>
      <c r="F9558">
        <v>7</v>
      </c>
      <c r="G9558">
        <v>0</v>
      </c>
      <c r="H9558">
        <v>84.943600000000004</v>
      </c>
      <c r="I9558" t="s">
        <v>44</v>
      </c>
      <c r="J9558" t="s">
        <v>85</v>
      </c>
      <c r="K9558" t="s">
        <v>2686</v>
      </c>
      <c r="L9558" t="s">
        <v>137</v>
      </c>
      <c r="M9558" t="s">
        <v>2372</v>
      </c>
      <c r="N9558" t="s">
        <v>88</v>
      </c>
      <c r="O9558">
        <f t="shared" si="149"/>
        <v>2015</v>
      </c>
    </row>
    <row r="9559" spans="1:15" x14ac:dyDescent="0.3">
      <c r="A9559" t="s">
        <v>9882</v>
      </c>
      <c r="B9559" s="7">
        <v>41929</v>
      </c>
      <c r="C9559" t="s">
        <v>3221</v>
      </c>
      <c r="D9559" t="s">
        <v>5643</v>
      </c>
      <c r="E9559">
        <v>5.3120000000000003</v>
      </c>
      <c r="F9559">
        <v>2</v>
      </c>
      <c r="G9559">
        <v>0.6</v>
      </c>
      <c r="H9559">
        <v>-1.5935999999999999</v>
      </c>
      <c r="I9559" t="s">
        <v>32</v>
      </c>
      <c r="J9559" t="s">
        <v>63</v>
      </c>
      <c r="K9559" t="s">
        <v>5644</v>
      </c>
      <c r="L9559" t="s">
        <v>99</v>
      </c>
      <c r="M9559" t="s">
        <v>100</v>
      </c>
      <c r="N9559" t="s">
        <v>171</v>
      </c>
      <c r="O9559">
        <f t="shared" si="149"/>
        <v>2014</v>
      </c>
    </row>
    <row r="9560" spans="1:15" x14ac:dyDescent="0.3">
      <c r="A9560" t="s">
        <v>9883</v>
      </c>
      <c r="B9560" s="7">
        <v>42493</v>
      </c>
      <c r="C9560" t="s">
        <v>9884</v>
      </c>
      <c r="D9560" t="s">
        <v>802</v>
      </c>
      <c r="E9560">
        <v>132.52000000000001</v>
      </c>
      <c r="F9560">
        <v>5</v>
      </c>
      <c r="G9560">
        <v>0.2</v>
      </c>
      <c r="H9560">
        <v>34.786499999999997</v>
      </c>
      <c r="I9560" t="s">
        <v>69</v>
      </c>
      <c r="J9560" t="s">
        <v>148</v>
      </c>
      <c r="K9560" t="s">
        <v>803</v>
      </c>
      <c r="L9560" t="s">
        <v>137</v>
      </c>
      <c r="M9560" t="s">
        <v>445</v>
      </c>
      <c r="N9560" t="s">
        <v>540</v>
      </c>
      <c r="O9560">
        <f t="shared" si="149"/>
        <v>2016</v>
      </c>
    </row>
    <row r="9561" spans="1:15" x14ac:dyDescent="0.3">
      <c r="A9561" t="s">
        <v>9883</v>
      </c>
      <c r="B9561" s="7">
        <v>42493</v>
      </c>
      <c r="C9561" t="s">
        <v>9884</v>
      </c>
      <c r="D9561" t="s">
        <v>4116</v>
      </c>
      <c r="E9561">
        <v>195.64</v>
      </c>
      <c r="F9561">
        <v>5</v>
      </c>
      <c r="G9561">
        <v>0.2</v>
      </c>
      <c r="H9561">
        <v>-44.018999999999998</v>
      </c>
      <c r="I9561" t="s">
        <v>44</v>
      </c>
      <c r="J9561" t="s">
        <v>58</v>
      </c>
      <c r="K9561" t="s">
        <v>4117</v>
      </c>
      <c r="L9561" t="s">
        <v>137</v>
      </c>
      <c r="M9561" t="s">
        <v>445</v>
      </c>
      <c r="N9561" t="s">
        <v>540</v>
      </c>
      <c r="O9561">
        <f t="shared" si="149"/>
        <v>2016</v>
      </c>
    </row>
    <row r="9562" spans="1:15" x14ac:dyDescent="0.3">
      <c r="A9562" t="s">
        <v>9883</v>
      </c>
      <c r="B9562" s="7">
        <v>42493</v>
      </c>
      <c r="C9562" t="s">
        <v>9884</v>
      </c>
      <c r="D9562" t="s">
        <v>5197</v>
      </c>
      <c r="E9562">
        <v>51.968000000000004</v>
      </c>
      <c r="F9562">
        <v>2</v>
      </c>
      <c r="G9562">
        <v>0.2</v>
      </c>
      <c r="H9562">
        <v>10.393599999999999</v>
      </c>
      <c r="I9562" t="s">
        <v>32</v>
      </c>
      <c r="J9562" t="s">
        <v>63</v>
      </c>
      <c r="K9562" t="s">
        <v>5198</v>
      </c>
      <c r="L9562" t="s">
        <v>137</v>
      </c>
      <c r="M9562" t="s">
        <v>445</v>
      </c>
      <c r="N9562" t="s">
        <v>540</v>
      </c>
      <c r="O9562">
        <f t="shared" si="149"/>
        <v>2016</v>
      </c>
    </row>
    <row r="9563" spans="1:15" x14ac:dyDescent="0.3">
      <c r="A9563" t="s">
        <v>9883</v>
      </c>
      <c r="B9563" s="7">
        <v>42493</v>
      </c>
      <c r="C9563" t="s">
        <v>9884</v>
      </c>
      <c r="D9563" t="s">
        <v>4819</v>
      </c>
      <c r="E9563">
        <v>431.976</v>
      </c>
      <c r="F9563">
        <v>3</v>
      </c>
      <c r="G9563">
        <v>0.2</v>
      </c>
      <c r="H9563">
        <v>-75.595799999999997</v>
      </c>
      <c r="I9563" t="s">
        <v>69</v>
      </c>
      <c r="J9563" t="s">
        <v>148</v>
      </c>
      <c r="K9563" t="s">
        <v>4820</v>
      </c>
      <c r="L9563" t="s">
        <v>137</v>
      </c>
      <c r="M9563" t="s">
        <v>445</v>
      </c>
      <c r="N9563" t="s">
        <v>540</v>
      </c>
      <c r="O9563">
        <f t="shared" si="149"/>
        <v>2016</v>
      </c>
    </row>
    <row r="9564" spans="1:15" x14ac:dyDescent="0.3">
      <c r="A9564" t="s">
        <v>9883</v>
      </c>
      <c r="B9564" s="7">
        <v>42493</v>
      </c>
      <c r="C9564" t="s">
        <v>9884</v>
      </c>
      <c r="D9564" t="s">
        <v>9885</v>
      </c>
      <c r="E9564">
        <v>224.93700000000001</v>
      </c>
      <c r="F9564">
        <v>3</v>
      </c>
      <c r="G9564">
        <v>0.7</v>
      </c>
      <c r="H9564">
        <v>-164.9538</v>
      </c>
      <c r="I9564" t="s">
        <v>69</v>
      </c>
      <c r="J9564" t="s">
        <v>604</v>
      </c>
      <c r="K9564" t="s">
        <v>9886</v>
      </c>
      <c r="L9564" t="s">
        <v>137</v>
      </c>
      <c r="M9564" t="s">
        <v>445</v>
      </c>
      <c r="N9564" t="s">
        <v>540</v>
      </c>
      <c r="O9564">
        <f t="shared" si="149"/>
        <v>2016</v>
      </c>
    </row>
    <row r="9565" spans="1:15" x14ac:dyDescent="0.3">
      <c r="A9565" t="s">
        <v>9883</v>
      </c>
      <c r="B9565" s="7">
        <v>42493</v>
      </c>
      <c r="C9565" t="s">
        <v>9884</v>
      </c>
      <c r="D9565" t="s">
        <v>4893</v>
      </c>
      <c r="E9565">
        <v>6</v>
      </c>
      <c r="F9565">
        <v>2</v>
      </c>
      <c r="G9565">
        <v>0.2</v>
      </c>
      <c r="H9565">
        <v>2.1</v>
      </c>
      <c r="I9565" t="s">
        <v>44</v>
      </c>
      <c r="J9565" t="s">
        <v>45</v>
      </c>
      <c r="K9565" t="s">
        <v>4894</v>
      </c>
      <c r="L9565" t="s">
        <v>137</v>
      </c>
      <c r="M9565" t="s">
        <v>445</v>
      </c>
      <c r="N9565" t="s">
        <v>540</v>
      </c>
      <c r="O9565">
        <f t="shared" si="149"/>
        <v>2016</v>
      </c>
    </row>
    <row r="9566" spans="1:15" x14ac:dyDescent="0.3">
      <c r="A9566" t="s">
        <v>9887</v>
      </c>
      <c r="B9566" s="7">
        <v>42156</v>
      </c>
      <c r="C9566" t="s">
        <v>2501</v>
      </c>
      <c r="D9566" t="s">
        <v>3525</v>
      </c>
      <c r="E9566">
        <v>11.76</v>
      </c>
      <c r="F9566">
        <v>2</v>
      </c>
      <c r="G9566">
        <v>0</v>
      </c>
      <c r="H9566">
        <v>5.7624000000000004</v>
      </c>
      <c r="I9566" t="s">
        <v>44</v>
      </c>
      <c r="J9566" t="s">
        <v>85</v>
      </c>
      <c r="K9566" t="s">
        <v>3526</v>
      </c>
      <c r="L9566" t="s">
        <v>47</v>
      </c>
      <c r="M9566" t="s">
        <v>48</v>
      </c>
      <c r="N9566" t="s">
        <v>49</v>
      </c>
      <c r="O9566">
        <f t="shared" si="149"/>
        <v>2015</v>
      </c>
    </row>
    <row r="9567" spans="1:15" x14ac:dyDescent="0.3">
      <c r="A9567" t="s">
        <v>9888</v>
      </c>
      <c r="B9567" s="7">
        <v>41729</v>
      </c>
      <c r="C9567" t="s">
        <v>1717</v>
      </c>
      <c r="D9567" t="s">
        <v>834</v>
      </c>
      <c r="E9567">
        <v>1125.4880000000001</v>
      </c>
      <c r="F9567">
        <v>7</v>
      </c>
      <c r="G9567">
        <v>0.2</v>
      </c>
      <c r="H9567">
        <v>98.480199999999996</v>
      </c>
      <c r="I9567" t="s">
        <v>32</v>
      </c>
      <c r="J9567" t="s">
        <v>39</v>
      </c>
      <c r="K9567" t="s">
        <v>835</v>
      </c>
      <c r="L9567" t="s">
        <v>35</v>
      </c>
      <c r="M9567" t="s">
        <v>55</v>
      </c>
      <c r="N9567" t="s">
        <v>797</v>
      </c>
      <c r="O9567">
        <f t="shared" si="149"/>
        <v>2014</v>
      </c>
    </row>
    <row r="9568" spans="1:15" x14ac:dyDescent="0.3">
      <c r="A9568" t="s">
        <v>9888</v>
      </c>
      <c r="B9568" s="7">
        <v>41729</v>
      </c>
      <c r="C9568" t="s">
        <v>1717</v>
      </c>
      <c r="D9568" t="s">
        <v>2302</v>
      </c>
      <c r="E9568">
        <v>12.645</v>
      </c>
      <c r="F9568">
        <v>5</v>
      </c>
      <c r="G9568">
        <v>0.7</v>
      </c>
      <c r="H9568">
        <v>-10.116</v>
      </c>
      <c r="I9568" t="s">
        <v>44</v>
      </c>
      <c r="J9568" t="s">
        <v>73</v>
      </c>
      <c r="K9568" t="s">
        <v>2303</v>
      </c>
      <c r="L9568" t="s">
        <v>35</v>
      </c>
      <c r="M9568" t="s">
        <v>55</v>
      </c>
      <c r="N9568" t="s">
        <v>797</v>
      </c>
      <c r="O9568">
        <f t="shared" si="149"/>
        <v>2014</v>
      </c>
    </row>
    <row r="9569" spans="1:15" x14ac:dyDescent="0.3">
      <c r="A9569" t="s">
        <v>9888</v>
      </c>
      <c r="B9569" s="7">
        <v>41729</v>
      </c>
      <c r="C9569" t="s">
        <v>1717</v>
      </c>
      <c r="D9569" t="s">
        <v>692</v>
      </c>
      <c r="E9569">
        <v>4.032</v>
      </c>
      <c r="F9569">
        <v>2</v>
      </c>
      <c r="G9569">
        <v>0.2</v>
      </c>
      <c r="H9569">
        <v>1.0584</v>
      </c>
      <c r="I9569" t="s">
        <v>44</v>
      </c>
      <c r="J9569" t="s">
        <v>66</v>
      </c>
      <c r="K9569" t="s">
        <v>693</v>
      </c>
      <c r="L9569" t="s">
        <v>35</v>
      </c>
      <c r="M9569" t="s">
        <v>55</v>
      </c>
      <c r="N9569" t="s">
        <v>797</v>
      </c>
      <c r="O9569">
        <f t="shared" si="149"/>
        <v>2014</v>
      </c>
    </row>
    <row r="9570" spans="1:15" x14ac:dyDescent="0.3">
      <c r="A9570" t="s">
        <v>9889</v>
      </c>
      <c r="B9570" s="7">
        <v>42921</v>
      </c>
      <c r="C9570" t="s">
        <v>3395</v>
      </c>
      <c r="D9570" t="s">
        <v>495</v>
      </c>
      <c r="E9570">
        <v>79.959999999999994</v>
      </c>
      <c r="F9570">
        <v>4</v>
      </c>
      <c r="G9570">
        <v>0</v>
      </c>
      <c r="H9570">
        <v>22.3888</v>
      </c>
      <c r="I9570" t="s">
        <v>69</v>
      </c>
      <c r="J9570" t="s">
        <v>70</v>
      </c>
      <c r="K9570" t="s">
        <v>496</v>
      </c>
      <c r="L9570" t="s">
        <v>99</v>
      </c>
      <c r="M9570" t="s">
        <v>129</v>
      </c>
      <c r="N9570" t="s">
        <v>130</v>
      </c>
      <c r="O9570">
        <f t="shared" si="149"/>
        <v>2017</v>
      </c>
    </row>
    <row r="9571" spans="1:15" x14ac:dyDescent="0.3">
      <c r="A9571" t="s">
        <v>9890</v>
      </c>
      <c r="B9571" s="7">
        <v>42271</v>
      </c>
      <c r="C9571" t="s">
        <v>707</v>
      </c>
      <c r="D9571" t="s">
        <v>5095</v>
      </c>
      <c r="E9571">
        <v>6.7320000000000002</v>
      </c>
      <c r="F9571">
        <v>6</v>
      </c>
      <c r="G9571">
        <v>0.7</v>
      </c>
      <c r="H9571">
        <v>-4.4880000000000004</v>
      </c>
      <c r="I9571" t="s">
        <v>44</v>
      </c>
      <c r="J9571" t="s">
        <v>73</v>
      </c>
      <c r="K9571" t="s">
        <v>5096</v>
      </c>
      <c r="L9571" t="s">
        <v>137</v>
      </c>
      <c r="M9571" t="s">
        <v>445</v>
      </c>
      <c r="N9571" t="s">
        <v>446</v>
      </c>
      <c r="O9571">
        <f t="shared" si="149"/>
        <v>2015</v>
      </c>
    </row>
    <row r="9572" spans="1:15" x14ac:dyDescent="0.3">
      <c r="A9572" t="s">
        <v>9890</v>
      </c>
      <c r="B9572" s="7">
        <v>42271</v>
      </c>
      <c r="C9572" t="s">
        <v>707</v>
      </c>
      <c r="D9572" t="s">
        <v>4341</v>
      </c>
      <c r="E9572">
        <v>33.567999999999998</v>
      </c>
      <c r="F9572">
        <v>2</v>
      </c>
      <c r="G9572">
        <v>0.2</v>
      </c>
      <c r="H9572">
        <v>1.6783999999999999</v>
      </c>
      <c r="I9572" t="s">
        <v>44</v>
      </c>
      <c r="J9572" t="s">
        <v>58</v>
      </c>
      <c r="K9572" t="s">
        <v>4342</v>
      </c>
      <c r="L9572" t="s">
        <v>137</v>
      </c>
      <c r="M9572" t="s">
        <v>445</v>
      </c>
      <c r="N9572" t="s">
        <v>446</v>
      </c>
      <c r="O9572">
        <f t="shared" si="149"/>
        <v>2015</v>
      </c>
    </row>
    <row r="9573" spans="1:15" x14ac:dyDescent="0.3">
      <c r="A9573" t="s">
        <v>9890</v>
      </c>
      <c r="B9573" s="7">
        <v>42271</v>
      </c>
      <c r="C9573" t="s">
        <v>707</v>
      </c>
      <c r="D9573" t="s">
        <v>6661</v>
      </c>
      <c r="E9573">
        <v>15.84</v>
      </c>
      <c r="F9573">
        <v>2</v>
      </c>
      <c r="G9573">
        <v>0.2</v>
      </c>
      <c r="H9573">
        <v>5.5439999999999996</v>
      </c>
      <c r="I9573" t="s">
        <v>44</v>
      </c>
      <c r="J9573" t="s">
        <v>159</v>
      </c>
      <c r="K9573" t="s">
        <v>6662</v>
      </c>
      <c r="L9573" t="s">
        <v>137</v>
      </c>
      <c r="M9573" t="s">
        <v>445</v>
      </c>
      <c r="N9573" t="s">
        <v>446</v>
      </c>
      <c r="O9573">
        <f t="shared" si="149"/>
        <v>2015</v>
      </c>
    </row>
    <row r="9574" spans="1:15" x14ac:dyDescent="0.3">
      <c r="A9574" t="s">
        <v>9890</v>
      </c>
      <c r="B9574" s="7">
        <v>42271</v>
      </c>
      <c r="C9574" t="s">
        <v>707</v>
      </c>
      <c r="D9574" t="s">
        <v>1983</v>
      </c>
      <c r="E9574">
        <v>24.423999999999999</v>
      </c>
      <c r="F9574">
        <v>1</v>
      </c>
      <c r="G9574">
        <v>0.2</v>
      </c>
      <c r="H9574">
        <v>7.9378000000000002</v>
      </c>
      <c r="I9574" t="s">
        <v>44</v>
      </c>
      <c r="J9574" t="s">
        <v>45</v>
      </c>
      <c r="K9574" t="s">
        <v>1984</v>
      </c>
      <c r="L9574" t="s">
        <v>137</v>
      </c>
      <c r="M9574" t="s">
        <v>445</v>
      </c>
      <c r="N9574" t="s">
        <v>446</v>
      </c>
      <c r="O9574">
        <f t="shared" si="149"/>
        <v>2015</v>
      </c>
    </row>
    <row r="9575" spans="1:15" x14ac:dyDescent="0.3">
      <c r="A9575" t="s">
        <v>9890</v>
      </c>
      <c r="B9575" s="7">
        <v>42271</v>
      </c>
      <c r="C9575" t="s">
        <v>707</v>
      </c>
      <c r="D9575" t="s">
        <v>3663</v>
      </c>
      <c r="E9575">
        <v>17.12</v>
      </c>
      <c r="F9575">
        <v>5</v>
      </c>
      <c r="G9575">
        <v>0.2</v>
      </c>
      <c r="H9575">
        <v>1.9259999999999999</v>
      </c>
      <c r="I9575" t="s">
        <v>44</v>
      </c>
      <c r="J9575" t="s">
        <v>66</v>
      </c>
      <c r="K9575" t="s">
        <v>3664</v>
      </c>
      <c r="L9575" t="s">
        <v>137</v>
      </c>
      <c r="M9575" t="s">
        <v>445</v>
      </c>
      <c r="N9575" t="s">
        <v>446</v>
      </c>
      <c r="O9575">
        <f t="shared" si="149"/>
        <v>2015</v>
      </c>
    </row>
    <row r="9576" spans="1:15" x14ac:dyDescent="0.3">
      <c r="A9576" t="s">
        <v>9891</v>
      </c>
      <c r="B9576" s="7">
        <v>42229</v>
      </c>
      <c r="C9576" t="s">
        <v>134</v>
      </c>
      <c r="D9576" t="s">
        <v>4144</v>
      </c>
      <c r="E9576">
        <v>31.56</v>
      </c>
      <c r="F9576">
        <v>3</v>
      </c>
      <c r="G9576">
        <v>0</v>
      </c>
      <c r="H9576">
        <v>10.4148</v>
      </c>
      <c r="I9576" t="s">
        <v>32</v>
      </c>
      <c r="J9576" t="s">
        <v>63</v>
      </c>
      <c r="K9576" t="s">
        <v>4145</v>
      </c>
      <c r="L9576" t="s">
        <v>47</v>
      </c>
      <c r="M9576" t="s">
        <v>48</v>
      </c>
      <c r="N9576" t="s">
        <v>3556</v>
      </c>
      <c r="O9576">
        <f t="shared" si="149"/>
        <v>2015</v>
      </c>
    </row>
    <row r="9577" spans="1:15" x14ac:dyDescent="0.3">
      <c r="A9577" t="s">
        <v>9892</v>
      </c>
      <c r="B9577" s="7">
        <v>42150</v>
      </c>
      <c r="C9577" t="s">
        <v>3840</v>
      </c>
      <c r="D9577" t="s">
        <v>344</v>
      </c>
      <c r="E9577">
        <v>105.68600000000001</v>
      </c>
      <c r="F9577">
        <v>1</v>
      </c>
      <c r="G9577">
        <v>0.3</v>
      </c>
      <c r="H9577">
        <v>-28.686199999999999</v>
      </c>
      <c r="I9577" t="s">
        <v>32</v>
      </c>
      <c r="J9577" t="s">
        <v>39</v>
      </c>
      <c r="K9577" t="s">
        <v>345</v>
      </c>
      <c r="L9577" t="s">
        <v>99</v>
      </c>
      <c r="M9577" t="s">
        <v>100</v>
      </c>
      <c r="N9577" t="s">
        <v>602</v>
      </c>
      <c r="O9577">
        <f t="shared" si="149"/>
        <v>2015</v>
      </c>
    </row>
    <row r="9578" spans="1:15" x14ac:dyDescent="0.3">
      <c r="A9578" t="s">
        <v>9892</v>
      </c>
      <c r="B9578" s="7">
        <v>42150</v>
      </c>
      <c r="C9578" t="s">
        <v>3840</v>
      </c>
      <c r="D9578" t="s">
        <v>3837</v>
      </c>
      <c r="E9578">
        <v>399.54</v>
      </c>
      <c r="F9578">
        <v>2</v>
      </c>
      <c r="G9578">
        <v>0.4</v>
      </c>
      <c r="H9578">
        <v>-79.908000000000001</v>
      </c>
      <c r="I9578" t="s">
        <v>69</v>
      </c>
      <c r="J9578" t="s">
        <v>604</v>
      </c>
      <c r="K9578" t="s">
        <v>3838</v>
      </c>
      <c r="L9578" t="s">
        <v>99</v>
      </c>
      <c r="M9578" t="s">
        <v>100</v>
      </c>
      <c r="N9578" t="s">
        <v>602</v>
      </c>
      <c r="O9578">
        <f t="shared" si="149"/>
        <v>2015</v>
      </c>
    </row>
    <row r="9579" spans="1:15" x14ac:dyDescent="0.3">
      <c r="A9579" t="s">
        <v>9892</v>
      </c>
      <c r="B9579" s="7">
        <v>42150</v>
      </c>
      <c r="C9579" t="s">
        <v>3840</v>
      </c>
      <c r="D9579" t="s">
        <v>4036</v>
      </c>
      <c r="E9579">
        <v>104.93</v>
      </c>
      <c r="F9579">
        <v>5</v>
      </c>
      <c r="G9579">
        <v>0.3</v>
      </c>
      <c r="H9579">
        <v>-4.4969999999999999</v>
      </c>
      <c r="I9579" t="s">
        <v>32</v>
      </c>
      <c r="J9579" t="s">
        <v>39</v>
      </c>
      <c r="K9579" t="s">
        <v>4037</v>
      </c>
      <c r="L9579" t="s">
        <v>99</v>
      </c>
      <c r="M9579" t="s">
        <v>100</v>
      </c>
      <c r="N9579" t="s">
        <v>602</v>
      </c>
      <c r="O9579">
        <f t="shared" si="149"/>
        <v>2015</v>
      </c>
    </row>
    <row r="9580" spans="1:15" x14ac:dyDescent="0.3">
      <c r="A9580" t="s">
        <v>9893</v>
      </c>
      <c r="B9580" s="7">
        <v>42992</v>
      </c>
      <c r="C9580" t="s">
        <v>375</v>
      </c>
      <c r="D9580" t="s">
        <v>3100</v>
      </c>
      <c r="E9580">
        <v>1079.8499999999999</v>
      </c>
      <c r="F9580">
        <v>3</v>
      </c>
      <c r="G9580">
        <v>0</v>
      </c>
      <c r="H9580">
        <v>323.95499999999998</v>
      </c>
      <c r="I9580" t="s">
        <v>69</v>
      </c>
      <c r="J9580" t="s">
        <v>70</v>
      </c>
      <c r="K9580" t="s">
        <v>3101</v>
      </c>
      <c r="L9580" t="s">
        <v>137</v>
      </c>
      <c r="M9580" t="s">
        <v>243</v>
      </c>
      <c r="N9580" t="s">
        <v>244</v>
      </c>
      <c r="O9580">
        <f t="shared" si="149"/>
        <v>2017</v>
      </c>
    </row>
    <row r="9581" spans="1:15" x14ac:dyDescent="0.3">
      <c r="A9581" t="s">
        <v>9893</v>
      </c>
      <c r="B9581" s="7">
        <v>42992</v>
      </c>
      <c r="C9581" t="s">
        <v>375</v>
      </c>
      <c r="D9581" t="s">
        <v>3651</v>
      </c>
      <c r="E9581">
        <v>70.98</v>
      </c>
      <c r="F9581">
        <v>1</v>
      </c>
      <c r="G9581">
        <v>0</v>
      </c>
      <c r="H9581">
        <v>3.5489999999999999</v>
      </c>
      <c r="I9581" t="s">
        <v>44</v>
      </c>
      <c r="J9581" t="s">
        <v>58</v>
      </c>
      <c r="K9581" t="s">
        <v>3652</v>
      </c>
      <c r="L9581" t="s">
        <v>137</v>
      </c>
      <c r="M9581" t="s">
        <v>243</v>
      </c>
      <c r="N9581" t="s">
        <v>244</v>
      </c>
      <c r="O9581">
        <f t="shared" si="149"/>
        <v>2017</v>
      </c>
    </row>
    <row r="9582" spans="1:15" x14ac:dyDescent="0.3">
      <c r="A9582" t="s">
        <v>9893</v>
      </c>
      <c r="B9582" s="7">
        <v>42992</v>
      </c>
      <c r="C9582" t="s">
        <v>375</v>
      </c>
      <c r="D9582" t="s">
        <v>2608</v>
      </c>
      <c r="E9582">
        <v>29.95</v>
      </c>
      <c r="F9582">
        <v>5</v>
      </c>
      <c r="G9582">
        <v>0</v>
      </c>
      <c r="H9582">
        <v>8.6854999999999993</v>
      </c>
      <c r="I9582" t="s">
        <v>44</v>
      </c>
      <c r="J9582" t="s">
        <v>66</v>
      </c>
      <c r="K9582" t="s">
        <v>2609</v>
      </c>
      <c r="L9582" t="s">
        <v>137</v>
      </c>
      <c r="M9582" t="s">
        <v>243</v>
      </c>
      <c r="N9582" t="s">
        <v>244</v>
      </c>
      <c r="O9582">
        <f t="shared" si="149"/>
        <v>2017</v>
      </c>
    </row>
    <row r="9583" spans="1:15" x14ac:dyDescent="0.3">
      <c r="A9583" t="s">
        <v>9893</v>
      </c>
      <c r="B9583" s="7">
        <v>42992</v>
      </c>
      <c r="C9583" t="s">
        <v>375</v>
      </c>
      <c r="D9583" t="s">
        <v>6216</v>
      </c>
      <c r="E9583">
        <v>589.41</v>
      </c>
      <c r="F9583">
        <v>5</v>
      </c>
      <c r="G9583">
        <v>0.1</v>
      </c>
      <c r="H9583">
        <v>-6.5490000000000004</v>
      </c>
      <c r="I9583" t="s">
        <v>32</v>
      </c>
      <c r="J9583" t="s">
        <v>39</v>
      </c>
      <c r="K9583" t="s">
        <v>6217</v>
      </c>
      <c r="L9583" t="s">
        <v>137</v>
      </c>
      <c r="M9583" t="s">
        <v>243</v>
      </c>
      <c r="N9583" t="s">
        <v>244</v>
      </c>
      <c r="O9583">
        <f t="shared" si="149"/>
        <v>2017</v>
      </c>
    </row>
    <row r="9584" spans="1:15" x14ac:dyDescent="0.3">
      <c r="A9584" t="s">
        <v>9894</v>
      </c>
      <c r="B9584" s="7">
        <v>42528</v>
      </c>
      <c r="C9584" t="s">
        <v>9671</v>
      </c>
      <c r="D9584" t="s">
        <v>510</v>
      </c>
      <c r="E9584">
        <v>9.6479999999999997</v>
      </c>
      <c r="F9584">
        <v>6</v>
      </c>
      <c r="G9584">
        <v>0.2</v>
      </c>
      <c r="H9584">
        <v>3.4973999999999998</v>
      </c>
      <c r="I9584" t="s">
        <v>44</v>
      </c>
      <c r="J9584" t="s">
        <v>241</v>
      </c>
      <c r="K9584" t="s">
        <v>511</v>
      </c>
      <c r="L9584" t="s">
        <v>137</v>
      </c>
      <c r="M9584" t="s">
        <v>138</v>
      </c>
      <c r="N9584" t="s">
        <v>139</v>
      </c>
      <c r="O9584">
        <f t="shared" si="149"/>
        <v>2016</v>
      </c>
    </row>
    <row r="9585" spans="1:15" x14ac:dyDescent="0.3">
      <c r="A9585" t="s">
        <v>9895</v>
      </c>
      <c r="B9585" s="7">
        <v>42911</v>
      </c>
      <c r="C9585" t="s">
        <v>7564</v>
      </c>
      <c r="D9585" t="s">
        <v>4443</v>
      </c>
      <c r="E9585">
        <v>400.78399999999999</v>
      </c>
      <c r="F9585">
        <v>1</v>
      </c>
      <c r="G9585">
        <v>0.2</v>
      </c>
      <c r="H9585">
        <v>-5.0098000000000003</v>
      </c>
      <c r="I9585" t="s">
        <v>32</v>
      </c>
      <c r="J9585" t="s">
        <v>33</v>
      </c>
      <c r="K9585" t="s">
        <v>4444</v>
      </c>
      <c r="L9585" t="s">
        <v>137</v>
      </c>
      <c r="M9585" t="s">
        <v>243</v>
      </c>
      <c r="N9585" t="s">
        <v>244</v>
      </c>
      <c r="O9585">
        <f t="shared" si="149"/>
        <v>2017</v>
      </c>
    </row>
    <row r="9586" spans="1:15" x14ac:dyDescent="0.3">
      <c r="A9586" t="s">
        <v>9896</v>
      </c>
      <c r="B9586" s="7">
        <v>42973</v>
      </c>
      <c r="C9586" t="s">
        <v>5935</v>
      </c>
      <c r="D9586" t="s">
        <v>3588</v>
      </c>
      <c r="E9586">
        <v>53.72</v>
      </c>
      <c r="F9586">
        <v>4</v>
      </c>
      <c r="G9586">
        <v>0</v>
      </c>
      <c r="H9586">
        <v>13.9672</v>
      </c>
      <c r="I9586" t="s">
        <v>44</v>
      </c>
      <c r="J9586" t="s">
        <v>58</v>
      </c>
      <c r="K9586" t="s">
        <v>3589</v>
      </c>
      <c r="L9586" t="s">
        <v>99</v>
      </c>
      <c r="M9586" t="s">
        <v>216</v>
      </c>
      <c r="N9586" t="s">
        <v>779</v>
      </c>
      <c r="O9586">
        <f t="shared" si="149"/>
        <v>2017</v>
      </c>
    </row>
    <row r="9587" spans="1:15" x14ac:dyDescent="0.3">
      <c r="A9587" t="s">
        <v>9897</v>
      </c>
      <c r="B9587" s="7">
        <v>42608</v>
      </c>
      <c r="C9587" t="s">
        <v>3383</v>
      </c>
      <c r="D9587" t="s">
        <v>5188</v>
      </c>
      <c r="E9587">
        <v>31.007999999999999</v>
      </c>
      <c r="F9587">
        <v>1</v>
      </c>
      <c r="G9587">
        <v>0.2</v>
      </c>
      <c r="H9587">
        <v>11.240399999999999</v>
      </c>
      <c r="I9587" t="s">
        <v>44</v>
      </c>
      <c r="J9587" t="s">
        <v>85</v>
      </c>
      <c r="K9587" t="s">
        <v>5189</v>
      </c>
      <c r="L9587" t="s">
        <v>35</v>
      </c>
      <c r="M9587" t="s">
        <v>55</v>
      </c>
      <c r="N9587" t="s">
        <v>1256</v>
      </c>
      <c r="O9587">
        <f t="shared" si="149"/>
        <v>2016</v>
      </c>
    </row>
    <row r="9588" spans="1:15" x14ac:dyDescent="0.3">
      <c r="A9588" t="s">
        <v>9898</v>
      </c>
      <c r="B9588" s="7">
        <v>42692</v>
      </c>
      <c r="C9588" t="s">
        <v>5179</v>
      </c>
      <c r="D9588" t="s">
        <v>4811</v>
      </c>
      <c r="E9588">
        <v>61.12</v>
      </c>
      <c r="F9588">
        <v>5</v>
      </c>
      <c r="G9588">
        <v>0.2</v>
      </c>
      <c r="H9588">
        <v>22.155999999999999</v>
      </c>
      <c r="I9588" t="s">
        <v>44</v>
      </c>
      <c r="J9588" t="s">
        <v>73</v>
      </c>
      <c r="K9588" t="s">
        <v>4812</v>
      </c>
      <c r="L9588" t="s">
        <v>47</v>
      </c>
      <c r="M9588" t="s">
        <v>48</v>
      </c>
      <c r="N9588" t="s">
        <v>88</v>
      </c>
      <c r="O9588">
        <f t="shared" si="149"/>
        <v>2016</v>
      </c>
    </row>
    <row r="9589" spans="1:15" x14ac:dyDescent="0.3">
      <c r="A9589" t="s">
        <v>9899</v>
      </c>
      <c r="B9589" s="7">
        <v>42842</v>
      </c>
      <c r="C9589" t="s">
        <v>4723</v>
      </c>
      <c r="D9589" t="s">
        <v>3034</v>
      </c>
      <c r="E9589">
        <v>195.136</v>
      </c>
      <c r="F9589">
        <v>4</v>
      </c>
      <c r="G9589">
        <v>0.2</v>
      </c>
      <c r="H9589">
        <v>-43.9056</v>
      </c>
      <c r="I9589" t="s">
        <v>44</v>
      </c>
      <c r="J9589" t="s">
        <v>58</v>
      </c>
      <c r="K9589" t="s">
        <v>3035</v>
      </c>
      <c r="L9589" t="s">
        <v>99</v>
      </c>
      <c r="M9589" t="s">
        <v>193</v>
      </c>
      <c r="N9589" t="s">
        <v>276</v>
      </c>
      <c r="O9589">
        <f t="shared" si="149"/>
        <v>2017</v>
      </c>
    </row>
    <row r="9590" spans="1:15" x14ac:dyDescent="0.3">
      <c r="A9590" t="s">
        <v>9900</v>
      </c>
      <c r="B9590" s="7">
        <v>42939</v>
      </c>
      <c r="C9590" t="s">
        <v>4868</v>
      </c>
      <c r="D9590" t="s">
        <v>435</v>
      </c>
      <c r="E9590">
        <v>121.536</v>
      </c>
      <c r="F9590">
        <v>4</v>
      </c>
      <c r="G9590">
        <v>0.2</v>
      </c>
      <c r="H9590">
        <v>15.192</v>
      </c>
      <c r="I9590" t="s">
        <v>44</v>
      </c>
      <c r="J9590" t="s">
        <v>66</v>
      </c>
      <c r="K9590" t="s">
        <v>436</v>
      </c>
      <c r="L9590" t="s">
        <v>99</v>
      </c>
      <c r="M9590" t="s">
        <v>193</v>
      </c>
      <c r="N9590" t="s">
        <v>5057</v>
      </c>
      <c r="O9590">
        <f t="shared" si="149"/>
        <v>2017</v>
      </c>
    </row>
    <row r="9591" spans="1:15" x14ac:dyDescent="0.3">
      <c r="A9591" t="s">
        <v>9901</v>
      </c>
      <c r="B9591" s="7">
        <v>41770</v>
      </c>
      <c r="C9591" t="s">
        <v>9280</v>
      </c>
      <c r="D9591" t="s">
        <v>7543</v>
      </c>
      <c r="E9591">
        <v>17.472000000000001</v>
      </c>
      <c r="F9591">
        <v>3</v>
      </c>
      <c r="G9591">
        <v>0.2</v>
      </c>
      <c r="H9591">
        <v>5.6783999999999999</v>
      </c>
      <c r="I9591" t="s">
        <v>44</v>
      </c>
      <c r="J9591" t="s">
        <v>85</v>
      </c>
      <c r="K9591" t="s">
        <v>7544</v>
      </c>
      <c r="L9591" t="s">
        <v>99</v>
      </c>
      <c r="M9591" t="s">
        <v>193</v>
      </c>
      <c r="N9591" t="s">
        <v>276</v>
      </c>
      <c r="O9591">
        <f t="shared" si="149"/>
        <v>2014</v>
      </c>
    </row>
    <row r="9592" spans="1:15" x14ac:dyDescent="0.3">
      <c r="A9592" t="s">
        <v>9901</v>
      </c>
      <c r="B9592" s="7">
        <v>41770</v>
      </c>
      <c r="C9592" t="s">
        <v>9280</v>
      </c>
      <c r="D9592" t="s">
        <v>3147</v>
      </c>
      <c r="E9592">
        <v>104.58</v>
      </c>
      <c r="F9592">
        <v>9</v>
      </c>
      <c r="G9592">
        <v>0.8</v>
      </c>
      <c r="H9592">
        <v>-172.55699999999999</v>
      </c>
      <c r="I9592" t="s">
        <v>44</v>
      </c>
      <c r="J9592" t="s">
        <v>73</v>
      </c>
      <c r="K9592" t="s">
        <v>3148</v>
      </c>
      <c r="L9592" t="s">
        <v>99</v>
      </c>
      <c r="M9592" t="s">
        <v>193</v>
      </c>
      <c r="N9592" t="s">
        <v>276</v>
      </c>
      <c r="O9592">
        <f t="shared" si="149"/>
        <v>2014</v>
      </c>
    </row>
    <row r="9593" spans="1:15" x14ac:dyDescent="0.3">
      <c r="A9593" t="s">
        <v>9902</v>
      </c>
      <c r="B9593" s="7">
        <v>42579</v>
      </c>
      <c r="C9593" t="s">
        <v>4623</v>
      </c>
      <c r="D9593" t="s">
        <v>3058</v>
      </c>
      <c r="E9593">
        <v>24.7</v>
      </c>
      <c r="F9593">
        <v>5</v>
      </c>
      <c r="G9593">
        <v>0.6</v>
      </c>
      <c r="H9593">
        <v>-9.8800000000000008</v>
      </c>
      <c r="I9593" t="s">
        <v>32</v>
      </c>
      <c r="J9593" t="s">
        <v>63</v>
      </c>
      <c r="K9593" t="s">
        <v>3059</v>
      </c>
      <c r="L9593" t="s">
        <v>99</v>
      </c>
      <c r="M9593" t="s">
        <v>100</v>
      </c>
      <c r="N9593" t="s">
        <v>535</v>
      </c>
      <c r="O9593">
        <f t="shared" si="149"/>
        <v>2016</v>
      </c>
    </row>
    <row r="9594" spans="1:15" x14ac:dyDescent="0.3">
      <c r="A9594" t="s">
        <v>9902</v>
      </c>
      <c r="B9594" s="7">
        <v>42579</v>
      </c>
      <c r="C9594" t="s">
        <v>4623</v>
      </c>
      <c r="D9594" t="s">
        <v>8536</v>
      </c>
      <c r="E9594">
        <v>302.72000000000003</v>
      </c>
      <c r="F9594">
        <v>5</v>
      </c>
      <c r="G9594">
        <v>0.6</v>
      </c>
      <c r="H9594">
        <v>-378.4</v>
      </c>
      <c r="I9594" t="s">
        <v>32</v>
      </c>
      <c r="J9594" t="s">
        <v>63</v>
      </c>
      <c r="K9594" t="s">
        <v>8537</v>
      </c>
      <c r="L9594" t="s">
        <v>99</v>
      </c>
      <c r="M9594" t="s">
        <v>100</v>
      </c>
      <c r="N9594" t="s">
        <v>535</v>
      </c>
      <c r="O9594">
        <f t="shared" si="149"/>
        <v>2016</v>
      </c>
    </row>
    <row r="9595" spans="1:15" x14ac:dyDescent="0.3">
      <c r="A9595" t="s">
        <v>9903</v>
      </c>
      <c r="B9595" s="7">
        <v>42992</v>
      </c>
      <c r="C9595" t="s">
        <v>3853</v>
      </c>
      <c r="D9595" t="s">
        <v>5622</v>
      </c>
      <c r="E9595">
        <v>8.56</v>
      </c>
      <c r="F9595">
        <v>2</v>
      </c>
      <c r="G9595">
        <v>0</v>
      </c>
      <c r="H9595">
        <v>3.8519999999999999</v>
      </c>
      <c r="I9595" t="s">
        <v>44</v>
      </c>
      <c r="J9595" t="s">
        <v>85</v>
      </c>
      <c r="K9595" t="s">
        <v>5623</v>
      </c>
      <c r="L9595" t="s">
        <v>137</v>
      </c>
      <c r="M9595" t="s">
        <v>243</v>
      </c>
      <c r="N9595" t="s">
        <v>244</v>
      </c>
      <c r="O9595">
        <f t="shared" si="149"/>
        <v>2017</v>
      </c>
    </row>
    <row r="9596" spans="1:15" x14ac:dyDescent="0.3">
      <c r="A9596" t="s">
        <v>9903</v>
      </c>
      <c r="B9596" s="7">
        <v>42992</v>
      </c>
      <c r="C9596" t="s">
        <v>3853</v>
      </c>
      <c r="D9596" t="s">
        <v>1294</v>
      </c>
      <c r="E9596">
        <v>11.56</v>
      </c>
      <c r="F9596">
        <v>2</v>
      </c>
      <c r="G9596">
        <v>0</v>
      </c>
      <c r="H9596">
        <v>5.6643999999999997</v>
      </c>
      <c r="I9596" t="s">
        <v>44</v>
      </c>
      <c r="J9596" t="s">
        <v>85</v>
      </c>
      <c r="K9596" t="s">
        <v>1295</v>
      </c>
      <c r="L9596" t="s">
        <v>137</v>
      </c>
      <c r="M9596" t="s">
        <v>243</v>
      </c>
      <c r="N9596" t="s">
        <v>244</v>
      </c>
      <c r="O9596">
        <f t="shared" si="149"/>
        <v>2017</v>
      </c>
    </row>
    <row r="9597" spans="1:15" x14ac:dyDescent="0.3">
      <c r="A9597" t="s">
        <v>9904</v>
      </c>
      <c r="B9597" s="7">
        <v>42759</v>
      </c>
      <c r="C9597" t="s">
        <v>3468</v>
      </c>
      <c r="D9597" t="s">
        <v>131</v>
      </c>
      <c r="E9597">
        <v>25.86</v>
      </c>
      <c r="F9597">
        <v>3</v>
      </c>
      <c r="G9597">
        <v>0</v>
      </c>
      <c r="H9597">
        <v>6.7236000000000002</v>
      </c>
      <c r="I9597" t="s">
        <v>44</v>
      </c>
      <c r="J9597" t="s">
        <v>76</v>
      </c>
      <c r="K9597" t="s">
        <v>132</v>
      </c>
      <c r="L9597" t="s">
        <v>47</v>
      </c>
      <c r="M9597" t="s">
        <v>48</v>
      </c>
      <c r="N9597" t="s">
        <v>561</v>
      </c>
      <c r="O9597">
        <f t="shared" si="149"/>
        <v>2017</v>
      </c>
    </row>
    <row r="9598" spans="1:15" x14ac:dyDescent="0.3">
      <c r="A9598" t="s">
        <v>9904</v>
      </c>
      <c r="B9598" s="7">
        <v>42759</v>
      </c>
      <c r="C9598" t="s">
        <v>3468</v>
      </c>
      <c r="D9598" t="s">
        <v>6246</v>
      </c>
      <c r="E9598">
        <v>276.78399999999999</v>
      </c>
      <c r="F9598">
        <v>2</v>
      </c>
      <c r="G9598">
        <v>0.2</v>
      </c>
      <c r="H9598">
        <v>89.954800000000006</v>
      </c>
      <c r="I9598" t="s">
        <v>44</v>
      </c>
      <c r="J9598" t="s">
        <v>73</v>
      </c>
      <c r="K9598" t="s">
        <v>6247</v>
      </c>
      <c r="L9598" t="s">
        <v>47</v>
      </c>
      <c r="M9598" t="s">
        <v>48</v>
      </c>
      <c r="N9598" t="s">
        <v>561</v>
      </c>
      <c r="O9598">
        <f t="shared" si="149"/>
        <v>2017</v>
      </c>
    </row>
    <row r="9599" spans="1:15" x14ac:dyDescent="0.3">
      <c r="A9599" t="s">
        <v>9904</v>
      </c>
      <c r="B9599" s="7">
        <v>42759</v>
      </c>
      <c r="C9599" t="s">
        <v>3468</v>
      </c>
      <c r="D9599" t="s">
        <v>6831</v>
      </c>
      <c r="E9599">
        <v>110.352</v>
      </c>
      <c r="F9599">
        <v>3</v>
      </c>
      <c r="G9599">
        <v>0.2</v>
      </c>
      <c r="H9599">
        <v>8.2764000000000006</v>
      </c>
      <c r="I9599" t="s">
        <v>69</v>
      </c>
      <c r="J9599" t="s">
        <v>70</v>
      </c>
      <c r="K9599" t="s">
        <v>6832</v>
      </c>
      <c r="L9599" t="s">
        <v>47</v>
      </c>
      <c r="M9599" t="s">
        <v>48</v>
      </c>
      <c r="N9599" t="s">
        <v>561</v>
      </c>
      <c r="O9599">
        <f t="shared" si="149"/>
        <v>2017</v>
      </c>
    </row>
    <row r="9600" spans="1:15" x14ac:dyDescent="0.3">
      <c r="A9600" t="s">
        <v>9905</v>
      </c>
      <c r="B9600" s="7">
        <v>42266</v>
      </c>
      <c r="C9600" t="s">
        <v>7447</v>
      </c>
      <c r="D9600" t="s">
        <v>5633</v>
      </c>
      <c r="E9600">
        <v>60.84</v>
      </c>
      <c r="F9600">
        <v>3</v>
      </c>
      <c r="G9600">
        <v>0</v>
      </c>
      <c r="H9600">
        <v>19.468800000000002</v>
      </c>
      <c r="I9600" t="s">
        <v>32</v>
      </c>
      <c r="J9600" t="s">
        <v>63</v>
      </c>
      <c r="K9600" t="s">
        <v>5634</v>
      </c>
      <c r="L9600" t="s">
        <v>47</v>
      </c>
      <c r="M9600" t="s">
        <v>48</v>
      </c>
      <c r="N9600" t="s">
        <v>4780</v>
      </c>
      <c r="O9600">
        <f t="shared" si="149"/>
        <v>2015</v>
      </c>
    </row>
    <row r="9601" spans="1:15" x14ac:dyDescent="0.3">
      <c r="A9601" t="s">
        <v>9906</v>
      </c>
      <c r="B9601" s="7">
        <v>42108</v>
      </c>
      <c r="C9601" t="s">
        <v>1761</v>
      </c>
      <c r="D9601" t="s">
        <v>4802</v>
      </c>
      <c r="E9601">
        <v>35.207999999999998</v>
      </c>
      <c r="F9601">
        <v>1</v>
      </c>
      <c r="G9601">
        <v>0.2</v>
      </c>
      <c r="H9601">
        <v>2.6406000000000001</v>
      </c>
      <c r="I9601" t="s">
        <v>44</v>
      </c>
      <c r="J9601" t="s">
        <v>76</v>
      </c>
      <c r="K9601" t="s">
        <v>4803</v>
      </c>
      <c r="L9601" t="s">
        <v>47</v>
      </c>
      <c r="M9601" t="s">
        <v>378</v>
      </c>
      <c r="N9601" t="s">
        <v>290</v>
      </c>
      <c r="O9601">
        <f t="shared" si="149"/>
        <v>2015</v>
      </c>
    </row>
    <row r="9602" spans="1:15" x14ac:dyDescent="0.3">
      <c r="A9602" t="s">
        <v>9907</v>
      </c>
      <c r="B9602" s="7">
        <v>42863</v>
      </c>
      <c r="C9602" t="s">
        <v>1394</v>
      </c>
      <c r="D9602" t="s">
        <v>5489</v>
      </c>
      <c r="E9602">
        <v>41.472000000000001</v>
      </c>
      <c r="F9602">
        <v>8</v>
      </c>
      <c r="G9602">
        <v>0.2</v>
      </c>
      <c r="H9602">
        <v>14.5152</v>
      </c>
      <c r="I9602" t="s">
        <v>44</v>
      </c>
      <c r="J9602" t="s">
        <v>85</v>
      </c>
      <c r="K9602" t="s">
        <v>5490</v>
      </c>
      <c r="L9602" t="s">
        <v>99</v>
      </c>
      <c r="M9602" t="s">
        <v>100</v>
      </c>
      <c r="N9602" t="s">
        <v>9363</v>
      </c>
      <c r="O9602">
        <f t="shared" ref="O9602:O9665" si="150">YEAR(B9602)</f>
        <v>2017</v>
      </c>
    </row>
    <row r="9603" spans="1:15" x14ac:dyDescent="0.3">
      <c r="A9603" t="s">
        <v>9908</v>
      </c>
      <c r="B9603" s="7">
        <v>42617</v>
      </c>
      <c r="C9603" t="s">
        <v>1442</v>
      </c>
      <c r="D9603" t="s">
        <v>3684</v>
      </c>
      <c r="E9603">
        <v>239.5</v>
      </c>
      <c r="F9603">
        <v>5</v>
      </c>
      <c r="G9603">
        <v>0</v>
      </c>
      <c r="H9603">
        <v>114.96</v>
      </c>
      <c r="I9603" t="s">
        <v>44</v>
      </c>
      <c r="J9603" t="s">
        <v>85</v>
      </c>
      <c r="K9603" t="s">
        <v>3685</v>
      </c>
      <c r="L9603" t="s">
        <v>35</v>
      </c>
      <c r="M9603" t="s">
        <v>1511</v>
      </c>
      <c r="N9603" t="s">
        <v>2873</v>
      </c>
      <c r="O9603">
        <f t="shared" si="150"/>
        <v>2016</v>
      </c>
    </row>
    <row r="9604" spans="1:15" x14ac:dyDescent="0.3">
      <c r="A9604" t="s">
        <v>9909</v>
      </c>
      <c r="B9604" s="7">
        <v>41778</v>
      </c>
      <c r="C9604" t="s">
        <v>1101</v>
      </c>
      <c r="D9604" t="s">
        <v>7303</v>
      </c>
      <c r="E9604">
        <v>34.200000000000003</v>
      </c>
      <c r="F9604">
        <v>5</v>
      </c>
      <c r="G9604">
        <v>0</v>
      </c>
      <c r="H9604">
        <v>9.234</v>
      </c>
      <c r="I9604" t="s">
        <v>44</v>
      </c>
      <c r="J9604" t="s">
        <v>515</v>
      </c>
      <c r="K9604" t="s">
        <v>7304</v>
      </c>
      <c r="L9604" t="s">
        <v>35</v>
      </c>
      <c r="M9604" t="s">
        <v>289</v>
      </c>
      <c r="N9604" t="s">
        <v>2620</v>
      </c>
      <c r="O9604">
        <f t="shared" si="150"/>
        <v>2014</v>
      </c>
    </row>
    <row r="9605" spans="1:15" x14ac:dyDescent="0.3">
      <c r="A9605" t="s">
        <v>9910</v>
      </c>
      <c r="B9605" s="7">
        <v>42538</v>
      </c>
      <c r="C9605" t="s">
        <v>5353</v>
      </c>
      <c r="D9605" t="s">
        <v>3544</v>
      </c>
      <c r="E9605">
        <v>376.86599999999999</v>
      </c>
      <c r="F9605">
        <v>3</v>
      </c>
      <c r="G9605">
        <v>0.4</v>
      </c>
      <c r="H9605">
        <v>-213.5574</v>
      </c>
      <c r="I9605" t="s">
        <v>32</v>
      </c>
      <c r="J9605" t="s">
        <v>53</v>
      </c>
      <c r="K9605" t="s">
        <v>3545</v>
      </c>
      <c r="L9605" t="s">
        <v>137</v>
      </c>
      <c r="M9605" t="s">
        <v>243</v>
      </c>
      <c r="N9605" t="s">
        <v>352</v>
      </c>
      <c r="O9605">
        <f t="shared" si="150"/>
        <v>2016</v>
      </c>
    </row>
    <row r="9606" spans="1:15" x14ac:dyDescent="0.3">
      <c r="A9606" t="s">
        <v>9911</v>
      </c>
      <c r="B9606" s="7">
        <v>42310</v>
      </c>
      <c r="C9606" t="s">
        <v>2057</v>
      </c>
      <c r="D9606" t="s">
        <v>9912</v>
      </c>
      <c r="E9606">
        <v>197.72</v>
      </c>
      <c r="F9606">
        <v>4</v>
      </c>
      <c r="G9606">
        <v>0</v>
      </c>
      <c r="H9606">
        <v>55.361600000000003</v>
      </c>
      <c r="I9606" t="s">
        <v>44</v>
      </c>
      <c r="J9606" t="s">
        <v>76</v>
      </c>
      <c r="K9606" t="s">
        <v>9913</v>
      </c>
      <c r="L9606" t="s">
        <v>35</v>
      </c>
      <c r="M9606" t="s">
        <v>289</v>
      </c>
      <c r="N9606" t="s">
        <v>4312</v>
      </c>
      <c r="O9606">
        <f t="shared" si="150"/>
        <v>2015</v>
      </c>
    </row>
    <row r="9607" spans="1:15" x14ac:dyDescent="0.3">
      <c r="A9607" t="s">
        <v>9914</v>
      </c>
      <c r="B9607" s="7">
        <v>43043</v>
      </c>
      <c r="C9607" t="s">
        <v>3202</v>
      </c>
      <c r="D9607" t="s">
        <v>667</v>
      </c>
      <c r="E9607">
        <v>70.72</v>
      </c>
      <c r="F9607">
        <v>4</v>
      </c>
      <c r="G9607">
        <v>0.2</v>
      </c>
      <c r="H9607">
        <v>-6.1879999999999997</v>
      </c>
      <c r="I9607" t="s">
        <v>69</v>
      </c>
      <c r="J9607" t="s">
        <v>148</v>
      </c>
      <c r="K9607" t="s">
        <v>668</v>
      </c>
      <c r="L9607" t="s">
        <v>137</v>
      </c>
      <c r="M9607" t="s">
        <v>445</v>
      </c>
      <c r="N9607" t="s">
        <v>2173</v>
      </c>
      <c r="O9607">
        <f t="shared" si="150"/>
        <v>2017</v>
      </c>
    </row>
    <row r="9608" spans="1:15" x14ac:dyDescent="0.3">
      <c r="A9608" t="s">
        <v>9914</v>
      </c>
      <c r="B9608" s="7">
        <v>43043</v>
      </c>
      <c r="C9608" t="s">
        <v>3202</v>
      </c>
      <c r="D9608" t="s">
        <v>2990</v>
      </c>
      <c r="E9608">
        <v>194.352</v>
      </c>
      <c r="F9608">
        <v>3</v>
      </c>
      <c r="G9608">
        <v>0.2</v>
      </c>
      <c r="H9608">
        <v>-43.729199999999999</v>
      </c>
      <c r="I9608" t="s">
        <v>44</v>
      </c>
      <c r="J9608" t="s">
        <v>58</v>
      </c>
      <c r="K9608" t="s">
        <v>2991</v>
      </c>
      <c r="L9608" t="s">
        <v>137</v>
      </c>
      <c r="M9608" t="s">
        <v>445</v>
      </c>
      <c r="N9608" t="s">
        <v>2173</v>
      </c>
      <c r="O9608">
        <f t="shared" si="150"/>
        <v>2017</v>
      </c>
    </row>
    <row r="9609" spans="1:15" x14ac:dyDescent="0.3">
      <c r="A9609" t="s">
        <v>9915</v>
      </c>
      <c r="B9609" s="7">
        <v>43074</v>
      </c>
      <c r="C9609" t="s">
        <v>4397</v>
      </c>
      <c r="D9609" t="s">
        <v>6014</v>
      </c>
      <c r="E9609">
        <v>21.6</v>
      </c>
      <c r="F9609">
        <v>6</v>
      </c>
      <c r="G9609">
        <v>0</v>
      </c>
      <c r="H9609">
        <v>9.9359999999999999</v>
      </c>
      <c r="I9609" t="s">
        <v>44</v>
      </c>
      <c r="J9609" t="s">
        <v>85</v>
      </c>
      <c r="K9609" t="s">
        <v>6015</v>
      </c>
      <c r="L9609" t="s">
        <v>137</v>
      </c>
      <c r="M9609" t="s">
        <v>243</v>
      </c>
      <c r="N9609" t="s">
        <v>244</v>
      </c>
      <c r="O9609">
        <f t="shared" si="150"/>
        <v>2017</v>
      </c>
    </row>
    <row r="9610" spans="1:15" x14ac:dyDescent="0.3">
      <c r="A9610" t="s">
        <v>9915</v>
      </c>
      <c r="B9610" s="7">
        <v>43074</v>
      </c>
      <c r="C9610" t="s">
        <v>4397</v>
      </c>
      <c r="D9610" t="s">
        <v>4404</v>
      </c>
      <c r="E9610">
        <v>11.07</v>
      </c>
      <c r="F9610">
        <v>3</v>
      </c>
      <c r="G9610">
        <v>0</v>
      </c>
      <c r="H9610">
        <v>5.2028999999999996</v>
      </c>
      <c r="I9610" t="s">
        <v>44</v>
      </c>
      <c r="J9610" t="s">
        <v>45</v>
      </c>
      <c r="K9610" t="s">
        <v>4405</v>
      </c>
      <c r="L9610" t="s">
        <v>137</v>
      </c>
      <c r="M9610" t="s">
        <v>243</v>
      </c>
      <c r="N9610" t="s">
        <v>244</v>
      </c>
      <c r="O9610">
        <f t="shared" si="150"/>
        <v>2017</v>
      </c>
    </row>
    <row r="9611" spans="1:15" x14ac:dyDescent="0.3">
      <c r="A9611" t="s">
        <v>9916</v>
      </c>
      <c r="B9611" s="7">
        <v>42506</v>
      </c>
      <c r="C9611" t="s">
        <v>1402</v>
      </c>
      <c r="D9611" t="s">
        <v>5435</v>
      </c>
      <c r="E9611">
        <v>282.83999999999997</v>
      </c>
      <c r="F9611">
        <v>4</v>
      </c>
      <c r="G9611">
        <v>0</v>
      </c>
      <c r="H9611">
        <v>19.7988</v>
      </c>
      <c r="I9611" t="s">
        <v>32</v>
      </c>
      <c r="J9611" t="s">
        <v>63</v>
      </c>
      <c r="K9611" t="s">
        <v>5436</v>
      </c>
      <c r="L9611" t="s">
        <v>47</v>
      </c>
      <c r="M9611" t="s">
        <v>48</v>
      </c>
      <c r="N9611" t="s">
        <v>49</v>
      </c>
      <c r="O9611">
        <f t="shared" si="150"/>
        <v>2016</v>
      </c>
    </row>
    <row r="9612" spans="1:15" x14ac:dyDescent="0.3">
      <c r="A9612" t="s">
        <v>9916</v>
      </c>
      <c r="B9612" s="7">
        <v>42506</v>
      </c>
      <c r="C9612" t="s">
        <v>1402</v>
      </c>
      <c r="D9612" t="s">
        <v>3623</v>
      </c>
      <c r="E9612">
        <v>27.72</v>
      </c>
      <c r="F9612">
        <v>9</v>
      </c>
      <c r="G9612">
        <v>0</v>
      </c>
      <c r="H9612">
        <v>13.3056</v>
      </c>
      <c r="I9612" t="s">
        <v>44</v>
      </c>
      <c r="J9612" t="s">
        <v>45</v>
      </c>
      <c r="K9612" t="s">
        <v>3624</v>
      </c>
      <c r="L9612" t="s">
        <v>47</v>
      </c>
      <c r="M9612" t="s">
        <v>48</v>
      </c>
      <c r="N9612" t="s">
        <v>49</v>
      </c>
      <c r="O9612">
        <f t="shared" si="150"/>
        <v>2016</v>
      </c>
    </row>
    <row r="9613" spans="1:15" x14ac:dyDescent="0.3">
      <c r="A9613" t="s">
        <v>9917</v>
      </c>
      <c r="B9613" s="7">
        <v>43032</v>
      </c>
      <c r="C9613" t="s">
        <v>1723</v>
      </c>
      <c r="D9613" t="s">
        <v>2911</v>
      </c>
      <c r="E9613">
        <v>11.68</v>
      </c>
      <c r="F9613">
        <v>4</v>
      </c>
      <c r="G9613">
        <v>0</v>
      </c>
      <c r="H9613">
        <v>5.2560000000000002</v>
      </c>
      <c r="I9613" t="s">
        <v>44</v>
      </c>
      <c r="J9613" t="s">
        <v>241</v>
      </c>
      <c r="K9613" t="s">
        <v>500</v>
      </c>
      <c r="L9613" t="s">
        <v>35</v>
      </c>
      <c r="M9613" t="s">
        <v>1317</v>
      </c>
      <c r="N9613" t="s">
        <v>298</v>
      </c>
      <c r="O9613">
        <f t="shared" si="150"/>
        <v>2017</v>
      </c>
    </row>
    <row r="9614" spans="1:15" x14ac:dyDescent="0.3">
      <c r="A9614" t="s">
        <v>9918</v>
      </c>
      <c r="B9614" s="7">
        <v>42631</v>
      </c>
      <c r="C9614" t="s">
        <v>1653</v>
      </c>
      <c r="D9614" t="s">
        <v>5677</v>
      </c>
      <c r="E9614">
        <v>239.98400000000001</v>
      </c>
      <c r="F9614">
        <v>2</v>
      </c>
      <c r="G9614">
        <v>0.2</v>
      </c>
      <c r="H9614">
        <v>23.9984</v>
      </c>
      <c r="I9614" t="s">
        <v>69</v>
      </c>
      <c r="J9614" t="s">
        <v>70</v>
      </c>
      <c r="K9614" t="s">
        <v>5678</v>
      </c>
      <c r="L9614" t="s">
        <v>47</v>
      </c>
      <c r="M9614" t="s">
        <v>48</v>
      </c>
      <c r="N9614" t="s">
        <v>5694</v>
      </c>
      <c r="O9614">
        <f t="shared" si="150"/>
        <v>2016</v>
      </c>
    </row>
    <row r="9615" spans="1:15" x14ac:dyDescent="0.3">
      <c r="A9615" t="s">
        <v>9919</v>
      </c>
      <c r="B9615" s="7">
        <v>41954</v>
      </c>
      <c r="C9615" t="s">
        <v>685</v>
      </c>
      <c r="D9615" t="s">
        <v>75</v>
      </c>
      <c r="E9615">
        <v>22.98</v>
      </c>
      <c r="F9615">
        <v>1</v>
      </c>
      <c r="G9615">
        <v>0</v>
      </c>
      <c r="H9615">
        <v>6.8940000000000001</v>
      </c>
      <c r="I9615" t="s">
        <v>44</v>
      </c>
      <c r="J9615" t="s">
        <v>76</v>
      </c>
      <c r="K9615" t="s">
        <v>77</v>
      </c>
      <c r="L9615" t="s">
        <v>47</v>
      </c>
      <c r="M9615" t="s">
        <v>93</v>
      </c>
      <c r="N9615" t="s">
        <v>94</v>
      </c>
      <c r="O9615">
        <f t="shared" si="150"/>
        <v>2014</v>
      </c>
    </row>
    <row r="9616" spans="1:15" x14ac:dyDescent="0.3">
      <c r="A9616" t="s">
        <v>9919</v>
      </c>
      <c r="B9616" s="7">
        <v>41954</v>
      </c>
      <c r="C9616" t="s">
        <v>685</v>
      </c>
      <c r="D9616" t="s">
        <v>4274</v>
      </c>
      <c r="E9616">
        <v>102.13</v>
      </c>
      <c r="F9616">
        <v>7</v>
      </c>
      <c r="G9616">
        <v>0</v>
      </c>
      <c r="H9616">
        <v>15.3195</v>
      </c>
      <c r="I9616" t="s">
        <v>69</v>
      </c>
      <c r="J9616" t="s">
        <v>148</v>
      </c>
      <c r="K9616" t="s">
        <v>4275</v>
      </c>
      <c r="L9616" t="s">
        <v>47</v>
      </c>
      <c r="M9616" t="s">
        <v>93</v>
      </c>
      <c r="N9616" t="s">
        <v>94</v>
      </c>
      <c r="O9616">
        <f t="shared" si="150"/>
        <v>2014</v>
      </c>
    </row>
    <row r="9617" spans="1:15" x14ac:dyDescent="0.3">
      <c r="A9617" t="s">
        <v>9919</v>
      </c>
      <c r="B9617" s="7">
        <v>41954</v>
      </c>
      <c r="C9617" t="s">
        <v>685</v>
      </c>
      <c r="D9617" t="s">
        <v>1542</v>
      </c>
      <c r="E9617">
        <v>2033.5840000000001</v>
      </c>
      <c r="F9617">
        <v>2</v>
      </c>
      <c r="G9617">
        <v>0.2</v>
      </c>
      <c r="H9617">
        <v>762.59400000000005</v>
      </c>
      <c r="I9617" t="s">
        <v>44</v>
      </c>
      <c r="J9617" t="s">
        <v>73</v>
      </c>
      <c r="K9617" t="s">
        <v>1543</v>
      </c>
      <c r="L9617" t="s">
        <v>47</v>
      </c>
      <c r="M9617" t="s">
        <v>93</v>
      </c>
      <c r="N9617" t="s">
        <v>94</v>
      </c>
      <c r="O9617">
        <f t="shared" si="150"/>
        <v>2014</v>
      </c>
    </row>
    <row r="9618" spans="1:15" x14ac:dyDescent="0.3">
      <c r="A9618" t="s">
        <v>9920</v>
      </c>
      <c r="B9618" s="7">
        <v>42604</v>
      </c>
      <c r="C9618" t="s">
        <v>3420</v>
      </c>
      <c r="D9618" t="s">
        <v>2842</v>
      </c>
      <c r="E9618">
        <v>5.76</v>
      </c>
      <c r="F9618">
        <v>2</v>
      </c>
      <c r="G9618">
        <v>0</v>
      </c>
      <c r="H9618">
        <v>1.6704000000000001</v>
      </c>
      <c r="I9618" t="s">
        <v>44</v>
      </c>
      <c r="J9618" t="s">
        <v>66</v>
      </c>
      <c r="K9618" t="s">
        <v>2843</v>
      </c>
      <c r="L9618" t="s">
        <v>47</v>
      </c>
      <c r="M9618" t="s">
        <v>48</v>
      </c>
      <c r="N9618" t="s">
        <v>49</v>
      </c>
      <c r="O9618">
        <f t="shared" si="150"/>
        <v>2016</v>
      </c>
    </row>
    <row r="9619" spans="1:15" x14ac:dyDescent="0.3">
      <c r="A9619" t="s">
        <v>9921</v>
      </c>
      <c r="B9619" s="7">
        <v>43055</v>
      </c>
      <c r="C9619" t="s">
        <v>3775</v>
      </c>
      <c r="D9619" t="s">
        <v>2105</v>
      </c>
      <c r="E9619">
        <v>899.98199999999997</v>
      </c>
      <c r="F9619">
        <v>3</v>
      </c>
      <c r="G9619">
        <v>0.4</v>
      </c>
      <c r="H9619">
        <v>74.998500000000007</v>
      </c>
      <c r="I9619" t="s">
        <v>69</v>
      </c>
      <c r="J9619" t="s">
        <v>1077</v>
      </c>
      <c r="K9619" t="s">
        <v>2106</v>
      </c>
      <c r="L9619" t="s">
        <v>137</v>
      </c>
      <c r="M9619" t="s">
        <v>445</v>
      </c>
      <c r="N9619" t="s">
        <v>4075</v>
      </c>
      <c r="O9619">
        <f t="shared" si="150"/>
        <v>2017</v>
      </c>
    </row>
    <row r="9620" spans="1:15" x14ac:dyDescent="0.3">
      <c r="A9620" t="s">
        <v>9921</v>
      </c>
      <c r="B9620" s="7">
        <v>43055</v>
      </c>
      <c r="C9620" t="s">
        <v>3775</v>
      </c>
      <c r="D9620" t="s">
        <v>3132</v>
      </c>
      <c r="E9620">
        <v>86.352000000000004</v>
      </c>
      <c r="F9620">
        <v>3</v>
      </c>
      <c r="G9620">
        <v>0.2</v>
      </c>
      <c r="H9620">
        <v>5.3970000000000002</v>
      </c>
      <c r="I9620" t="s">
        <v>44</v>
      </c>
      <c r="J9620" t="s">
        <v>66</v>
      </c>
      <c r="K9620" t="s">
        <v>3133</v>
      </c>
      <c r="L9620" t="s">
        <v>137</v>
      </c>
      <c r="M9620" t="s">
        <v>445</v>
      </c>
      <c r="N9620" t="s">
        <v>4075</v>
      </c>
      <c r="O9620">
        <f t="shared" si="150"/>
        <v>2017</v>
      </c>
    </row>
    <row r="9621" spans="1:15" x14ac:dyDescent="0.3">
      <c r="A9621" t="s">
        <v>9921</v>
      </c>
      <c r="B9621" s="7">
        <v>43055</v>
      </c>
      <c r="C9621" t="s">
        <v>3775</v>
      </c>
      <c r="D9621" t="s">
        <v>1199</v>
      </c>
      <c r="E9621">
        <v>139.96</v>
      </c>
      <c r="F9621">
        <v>5</v>
      </c>
      <c r="G9621">
        <v>0.2</v>
      </c>
      <c r="H9621">
        <v>-1.7495000000000001</v>
      </c>
      <c r="I9621" t="s">
        <v>69</v>
      </c>
      <c r="J9621" t="s">
        <v>148</v>
      </c>
      <c r="K9621" t="s">
        <v>1200</v>
      </c>
      <c r="L9621" t="s">
        <v>137</v>
      </c>
      <c r="M9621" t="s">
        <v>445</v>
      </c>
      <c r="N9621" t="s">
        <v>4075</v>
      </c>
      <c r="O9621">
        <f t="shared" si="150"/>
        <v>2017</v>
      </c>
    </row>
    <row r="9622" spans="1:15" x14ac:dyDescent="0.3">
      <c r="A9622" t="s">
        <v>9922</v>
      </c>
      <c r="B9622" s="7">
        <v>41908</v>
      </c>
      <c r="C9622" t="s">
        <v>3924</v>
      </c>
      <c r="D9622" t="s">
        <v>8418</v>
      </c>
      <c r="E9622">
        <v>16.704000000000001</v>
      </c>
      <c r="F9622">
        <v>6</v>
      </c>
      <c r="G9622">
        <v>0.2</v>
      </c>
      <c r="H9622">
        <v>1.2527999999999999</v>
      </c>
      <c r="I9622" t="s">
        <v>44</v>
      </c>
      <c r="J9622" t="s">
        <v>76</v>
      </c>
      <c r="K9622" t="s">
        <v>8419</v>
      </c>
      <c r="L9622" t="s">
        <v>137</v>
      </c>
      <c r="M9622" t="s">
        <v>445</v>
      </c>
      <c r="N9622" t="s">
        <v>2173</v>
      </c>
      <c r="O9622">
        <f t="shared" si="150"/>
        <v>2014</v>
      </c>
    </row>
    <row r="9623" spans="1:15" x14ac:dyDescent="0.3">
      <c r="A9623" t="s">
        <v>9922</v>
      </c>
      <c r="B9623" s="7">
        <v>41908</v>
      </c>
      <c r="C9623" t="s">
        <v>3924</v>
      </c>
      <c r="D9623" t="s">
        <v>9148</v>
      </c>
      <c r="E9623">
        <v>3.1520000000000001</v>
      </c>
      <c r="F9623">
        <v>2</v>
      </c>
      <c r="G9623">
        <v>0.2</v>
      </c>
      <c r="H9623">
        <v>0.4728</v>
      </c>
      <c r="I9623" t="s">
        <v>69</v>
      </c>
      <c r="J9623" t="s">
        <v>148</v>
      </c>
      <c r="K9623" t="s">
        <v>9149</v>
      </c>
      <c r="L9623" t="s">
        <v>137</v>
      </c>
      <c r="M9623" t="s">
        <v>445</v>
      </c>
      <c r="N9623" t="s">
        <v>2173</v>
      </c>
      <c r="O9623">
        <f t="shared" si="150"/>
        <v>2014</v>
      </c>
    </row>
    <row r="9624" spans="1:15" x14ac:dyDescent="0.3">
      <c r="A9624" t="s">
        <v>9922</v>
      </c>
      <c r="B9624" s="7">
        <v>41908</v>
      </c>
      <c r="C9624" t="s">
        <v>3924</v>
      </c>
      <c r="D9624" t="s">
        <v>5902</v>
      </c>
      <c r="E9624">
        <v>32.896000000000001</v>
      </c>
      <c r="F9624">
        <v>4</v>
      </c>
      <c r="G9624">
        <v>0.2</v>
      </c>
      <c r="H9624">
        <v>11.102399999999999</v>
      </c>
      <c r="I9624" t="s">
        <v>44</v>
      </c>
      <c r="J9624" t="s">
        <v>85</v>
      </c>
      <c r="K9624" t="s">
        <v>5903</v>
      </c>
      <c r="L9624" t="s">
        <v>137</v>
      </c>
      <c r="M9624" t="s">
        <v>445</v>
      </c>
      <c r="N9624" t="s">
        <v>2173</v>
      </c>
      <c r="O9624">
        <f t="shared" si="150"/>
        <v>2014</v>
      </c>
    </row>
    <row r="9625" spans="1:15" x14ac:dyDescent="0.3">
      <c r="A9625" t="s">
        <v>9923</v>
      </c>
      <c r="B9625" s="7">
        <v>42915</v>
      </c>
      <c r="C9625" t="s">
        <v>1848</v>
      </c>
      <c r="D9625" t="s">
        <v>2230</v>
      </c>
      <c r="E9625">
        <v>21.391999999999999</v>
      </c>
      <c r="F9625">
        <v>2</v>
      </c>
      <c r="G9625">
        <v>0.8</v>
      </c>
      <c r="H9625">
        <v>-54.549599999999998</v>
      </c>
      <c r="I9625" t="s">
        <v>44</v>
      </c>
      <c r="J9625" t="s">
        <v>76</v>
      </c>
      <c r="K9625" t="s">
        <v>2231</v>
      </c>
      <c r="L9625" t="s">
        <v>99</v>
      </c>
      <c r="M9625" t="s">
        <v>100</v>
      </c>
      <c r="N9625" t="s">
        <v>722</v>
      </c>
      <c r="O9625">
        <f t="shared" si="150"/>
        <v>2017</v>
      </c>
    </row>
    <row r="9626" spans="1:15" x14ac:dyDescent="0.3">
      <c r="A9626" t="s">
        <v>9923</v>
      </c>
      <c r="B9626" s="7">
        <v>42915</v>
      </c>
      <c r="C9626" t="s">
        <v>1848</v>
      </c>
      <c r="D9626" t="s">
        <v>4296</v>
      </c>
      <c r="E9626">
        <v>307.31400000000002</v>
      </c>
      <c r="F9626">
        <v>3</v>
      </c>
      <c r="G9626">
        <v>0.3</v>
      </c>
      <c r="H9626">
        <v>-39.511800000000001</v>
      </c>
      <c r="I9626" t="s">
        <v>32</v>
      </c>
      <c r="J9626" t="s">
        <v>53</v>
      </c>
      <c r="K9626" t="s">
        <v>4297</v>
      </c>
      <c r="L9626" t="s">
        <v>99</v>
      </c>
      <c r="M9626" t="s">
        <v>100</v>
      </c>
      <c r="N9626" t="s">
        <v>722</v>
      </c>
      <c r="O9626">
        <f t="shared" si="150"/>
        <v>2017</v>
      </c>
    </row>
    <row r="9627" spans="1:15" x14ac:dyDescent="0.3">
      <c r="A9627" t="s">
        <v>9923</v>
      </c>
      <c r="B9627" s="7">
        <v>42915</v>
      </c>
      <c r="C9627" t="s">
        <v>1848</v>
      </c>
      <c r="D9627" t="s">
        <v>4828</v>
      </c>
      <c r="E9627">
        <v>409.99919999999997</v>
      </c>
      <c r="F9627">
        <v>3</v>
      </c>
      <c r="G9627">
        <v>0.32</v>
      </c>
      <c r="H9627">
        <v>-96.470399999999998</v>
      </c>
      <c r="I9627" t="s">
        <v>32</v>
      </c>
      <c r="J9627" t="s">
        <v>33</v>
      </c>
      <c r="K9627" t="s">
        <v>4829</v>
      </c>
      <c r="L9627" t="s">
        <v>99</v>
      </c>
      <c r="M9627" t="s">
        <v>100</v>
      </c>
      <c r="N9627" t="s">
        <v>722</v>
      </c>
      <c r="O9627">
        <f t="shared" si="150"/>
        <v>2017</v>
      </c>
    </row>
    <row r="9628" spans="1:15" x14ac:dyDescent="0.3">
      <c r="A9628" t="s">
        <v>9924</v>
      </c>
      <c r="B9628" s="7">
        <v>43001</v>
      </c>
      <c r="C9628" t="s">
        <v>1437</v>
      </c>
      <c r="D9628" t="s">
        <v>8900</v>
      </c>
      <c r="E9628">
        <v>9.2479999999999993</v>
      </c>
      <c r="F9628">
        <v>2</v>
      </c>
      <c r="G9628">
        <v>0.2</v>
      </c>
      <c r="H9628">
        <v>3.3523999999999998</v>
      </c>
      <c r="I9628" t="s">
        <v>44</v>
      </c>
      <c r="J9628" t="s">
        <v>85</v>
      </c>
      <c r="K9628" t="s">
        <v>8901</v>
      </c>
      <c r="L9628" t="s">
        <v>99</v>
      </c>
      <c r="M9628" t="s">
        <v>100</v>
      </c>
      <c r="N9628" t="s">
        <v>4317</v>
      </c>
      <c r="O9628">
        <f t="shared" si="150"/>
        <v>2017</v>
      </c>
    </row>
    <row r="9629" spans="1:15" x14ac:dyDescent="0.3">
      <c r="A9629" t="s">
        <v>9925</v>
      </c>
      <c r="B9629" s="7">
        <v>41966</v>
      </c>
      <c r="C9629" t="s">
        <v>4589</v>
      </c>
      <c r="D9629" t="s">
        <v>2641</v>
      </c>
      <c r="E9629">
        <v>14.67</v>
      </c>
      <c r="F9629">
        <v>3</v>
      </c>
      <c r="G9629">
        <v>0</v>
      </c>
      <c r="H9629">
        <v>6.7481999999999998</v>
      </c>
      <c r="I9629" t="s">
        <v>44</v>
      </c>
      <c r="J9629" t="s">
        <v>73</v>
      </c>
      <c r="K9629" t="s">
        <v>2642</v>
      </c>
      <c r="L9629" t="s">
        <v>99</v>
      </c>
      <c r="M9629" t="s">
        <v>216</v>
      </c>
      <c r="N9629" t="s">
        <v>779</v>
      </c>
      <c r="O9629">
        <f t="shared" si="150"/>
        <v>2014</v>
      </c>
    </row>
    <row r="9630" spans="1:15" x14ac:dyDescent="0.3">
      <c r="A9630" t="s">
        <v>9926</v>
      </c>
      <c r="B9630" s="7">
        <v>41652</v>
      </c>
      <c r="C9630" t="s">
        <v>3418</v>
      </c>
      <c r="D9630" t="s">
        <v>2442</v>
      </c>
      <c r="E9630">
        <v>37.408000000000001</v>
      </c>
      <c r="F9630">
        <v>7</v>
      </c>
      <c r="G9630">
        <v>0.2</v>
      </c>
      <c r="H9630">
        <v>13.0928</v>
      </c>
      <c r="I9630" t="s">
        <v>44</v>
      </c>
      <c r="J9630" t="s">
        <v>85</v>
      </c>
      <c r="K9630" t="s">
        <v>2443</v>
      </c>
      <c r="L9630" t="s">
        <v>137</v>
      </c>
      <c r="M9630" t="s">
        <v>445</v>
      </c>
      <c r="N9630" t="s">
        <v>540</v>
      </c>
      <c r="O9630">
        <f t="shared" si="150"/>
        <v>2014</v>
      </c>
    </row>
    <row r="9631" spans="1:15" x14ac:dyDescent="0.3">
      <c r="A9631" t="s">
        <v>9926</v>
      </c>
      <c r="B9631" s="7">
        <v>41652</v>
      </c>
      <c r="C9631" t="s">
        <v>3418</v>
      </c>
      <c r="D9631" t="s">
        <v>5988</v>
      </c>
      <c r="E9631">
        <v>3.4380000000000002</v>
      </c>
      <c r="F9631">
        <v>2</v>
      </c>
      <c r="G9631">
        <v>0.7</v>
      </c>
      <c r="H9631">
        <v>-2.5211999999999999</v>
      </c>
      <c r="I9631" t="s">
        <v>44</v>
      </c>
      <c r="J9631" t="s">
        <v>73</v>
      </c>
      <c r="K9631" t="s">
        <v>5989</v>
      </c>
      <c r="L9631" t="s">
        <v>137</v>
      </c>
      <c r="M9631" t="s">
        <v>445</v>
      </c>
      <c r="N9631" t="s">
        <v>540</v>
      </c>
      <c r="O9631">
        <f t="shared" si="150"/>
        <v>2014</v>
      </c>
    </row>
    <row r="9632" spans="1:15" x14ac:dyDescent="0.3">
      <c r="A9632" t="s">
        <v>9927</v>
      </c>
      <c r="B9632" s="7">
        <v>42521</v>
      </c>
      <c r="C9632" t="s">
        <v>2846</v>
      </c>
      <c r="D9632" t="s">
        <v>399</v>
      </c>
      <c r="E9632">
        <v>7.1520000000000001</v>
      </c>
      <c r="F9632">
        <v>3</v>
      </c>
      <c r="G9632">
        <v>0.2</v>
      </c>
      <c r="H9632">
        <v>2.3243999999999998</v>
      </c>
      <c r="I9632" t="s">
        <v>44</v>
      </c>
      <c r="J9632" t="s">
        <v>73</v>
      </c>
      <c r="K9632" t="s">
        <v>400</v>
      </c>
      <c r="L9632" t="s">
        <v>137</v>
      </c>
      <c r="M9632" t="s">
        <v>243</v>
      </c>
      <c r="N9632" t="s">
        <v>244</v>
      </c>
      <c r="O9632">
        <f t="shared" si="150"/>
        <v>2016</v>
      </c>
    </row>
    <row r="9633" spans="1:15" x14ac:dyDescent="0.3">
      <c r="A9633" t="s">
        <v>9927</v>
      </c>
      <c r="B9633" s="7">
        <v>42521</v>
      </c>
      <c r="C9633" t="s">
        <v>2846</v>
      </c>
      <c r="D9633" t="s">
        <v>6409</v>
      </c>
      <c r="E9633">
        <v>179.7</v>
      </c>
      <c r="F9633">
        <v>6</v>
      </c>
      <c r="G9633">
        <v>0</v>
      </c>
      <c r="H9633">
        <v>88.052999999999997</v>
      </c>
      <c r="I9633" t="s">
        <v>69</v>
      </c>
      <c r="J9633" t="s">
        <v>70</v>
      </c>
      <c r="K9633" t="s">
        <v>6410</v>
      </c>
      <c r="L9633" t="s">
        <v>137</v>
      </c>
      <c r="M9633" t="s">
        <v>243</v>
      </c>
      <c r="N9633" t="s">
        <v>244</v>
      </c>
      <c r="O9633">
        <f t="shared" si="150"/>
        <v>2016</v>
      </c>
    </row>
    <row r="9634" spans="1:15" x14ac:dyDescent="0.3">
      <c r="A9634" t="s">
        <v>9928</v>
      </c>
      <c r="B9634" s="7">
        <v>42779</v>
      </c>
      <c r="C9634" t="s">
        <v>5940</v>
      </c>
      <c r="D9634" t="s">
        <v>4256</v>
      </c>
      <c r="E9634">
        <v>90.64</v>
      </c>
      <c r="F9634">
        <v>8</v>
      </c>
      <c r="G9634">
        <v>0</v>
      </c>
      <c r="H9634">
        <v>38.975200000000001</v>
      </c>
      <c r="I9634" t="s">
        <v>44</v>
      </c>
      <c r="J9634" t="s">
        <v>76</v>
      </c>
      <c r="K9634" t="s">
        <v>4257</v>
      </c>
      <c r="L9634" t="s">
        <v>99</v>
      </c>
      <c r="M9634" t="s">
        <v>208</v>
      </c>
      <c r="N9634" t="s">
        <v>369</v>
      </c>
      <c r="O9634">
        <f t="shared" si="150"/>
        <v>2017</v>
      </c>
    </row>
    <row r="9635" spans="1:15" x14ac:dyDescent="0.3">
      <c r="A9635" t="s">
        <v>9929</v>
      </c>
      <c r="B9635" s="7">
        <v>41926</v>
      </c>
      <c r="C9635" t="s">
        <v>5149</v>
      </c>
      <c r="D9635" t="s">
        <v>3509</v>
      </c>
      <c r="E9635">
        <v>177</v>
      </c>
      <c r="F9635">
        <v>3</v>
      </c>
      <c r="G9635">
        <v>0</v>
      </c>
      <c r="H9635">
        <v>30.09</v>
      </c>
      <c r="I9635" t="s">
        <v>69</v>
      </c>
      <c r="J9635" t="s">
        <v>148</v>
      </c>
      <c r="K9635" t="s">
        <v>3510</v>
      </c>
      <c r="L9635" t="s">
        <v>137</v>
      </c>
      <c r="M9635" t="s">
        <v>1102</v>
      </c>
      <c r="N9635" t="s">
        <v>3606</v>
      </c>
      <c r="O9635">
        <f t="shared" si="150"/>
        <v>2014</v>
      </c>
    </row>
    <row r="9636" spans="1:15" x14ac:dyDescent="0.3">
      <c r="A9636" t="s">
        <v>9929</v>
      </c>
      <c r="B9636" s="7">
        <v>41926</v>
      </c>
      <c r="C9636" t="s">
        <v>5149</v>
      </c>
      <c r="D9636" t="s">
        <v>315</v>
      </c>
      <c r="E9636">
        <v>79.45</v>
      </c>
      <c r="F9636">
        <v>7</v>
      </c>
      <c r="G9636">
        <v>0</v>
      </c>
      <c r="H9636">
        <v>22.245999999999999</v>
      </c>
      <c r="I9636" t="s">
        <v>44</v>
      </c>
      <c r="J9636" t="s">
        <v>58</v>
      </c>
      <c r="K9636" t="s">
        <v>316</v>
      </c>
      <c r="L9636" t="s">
        <v>137</v>
      </c>
      <c r="M9636" t="s">
        <v>1102</v>
      </c>
      <c r="N9636" t="s">
        <v>3606</v>
      </c>
      <c r="O9636">
        <f t="shared" si="150"/>
        <v>2014</v>
      </c>
    </row>
    <row r="9637" spans="1:15" x14ac:dyDescent="0.3">
      <c r="A9637" t="s">
        <v>9929</v>
      </c>
      <c r="B9637" s="7">
        <v>41926</v>
      </c>
      <c r="C9637" t="s">
        <v>5149</v>
      </c>
      <c r="D9637" t="s">
        <v>6898</v>
      </c>
      <c r="E9637">
        <v>1628.82</v>
      </c>
      <c r="F9637">
        <v>9</v>
      </c>
      <c r="G9637">
        <v>0</v>
      </c>
      <c r="H9637">
        <v>260.6112</v>
      </c>
      <c r="I9637" t="s">
        <v>32</v>
      </c>
      <c r="J9637" t="s">
        <v>39</v>
      </c>
      <c r="K9637" t="s">
        <v>6899</v>
      </c>
      <c r="L9637" t="s">
        <v>137</v>
      </c>
      <c r="M9637" t="s">
        <v>1102</v>
      </c>
      <c r="N9637" t="s">
        <v>3606</v>
      </c>
      <c r="O9637">
        <f t="shared" si="150"/>
        <v>2014</v>
      </c>
    </row>
    <row r="9638" spans="1:15" x14ac:dyDescent="0.3">
      <c r="A9638" t="s">
        <v>9930</v>
      </c>
      <c r="B9638" s="7">
        <v>41961</v>
      </c>
      <c r="C9638" t="s">
        <v>1437</v>
      </c>
      <c r="D9638" t="s">
        <v>1942</v>
      </c>
      <c r="E9638">
        <v>137.54</v>
      </c>
      <c r="F9638">
        <v>2</v>
      </c>
      <c r="G9638">
        <v>0</v>
      </c>
      <c r="H9638">
        <v>55.015999999999998</v>
      </c>
      <c r="I9638" t="s">
        <v>32</v>
      </c>
      <c r="J9638" t="s">
        <v>63</v>
      </c>
      <c r="K9638" t="s">
        <v>1943</v>
      </c>
      <c r="L9638" t="s">
        <v>47</v>
      </c>
      <c r="M9638" t="s">
        <v>93</v>
      </c>
      <c r="N9638" t="s">
        <v>94</v>
      </c>
      <c r="O9638">
        <f t="shared" si="150"/>
        <v>2014</v>
      </c>
    </row>
    <row r="9639" spans="1:15" x14ac:dyDescent="0.3">
      <c r="A9639" t="s">
        <v>9930</v>
      </c>
      <c r="B9639" s="7">
        <v>41961</v>
      </c>
      <c r="C9639" t="s">
        <v>1437</v>
      </c>
      <c r="D9639" t="s">
        <v>3320</v>
      </c>
      <c r="E9639">
        <v>730.2</v>
      </c>
      <c r="F9639">
        <v>4</v>
      </c>
      <c r="G9639">
        <v>0</v>
      </c>
      <c r="H9639">
        <v>94.926000000000002</v>
      </c>
      <c r="I9639" t="s">
        <v>32</v>
      </c>
      <c r="J9639" t="s">
        <v>53</v>
      </c>
      <c r="K9639" t="s">
        <v>3321</v>
      </c>
      <c r="L9639" t="s">
        <v>47</v>
      </c>
      <c r="M9639" t="s">
        <v>93</v>
      </c>
      <c r="N9639" t="s">
        <v>94</v>
      </c>
      <c r="O9639">
        <f t="shared" si="150"/>
        <v>2014</v>
      </c>
    </row>
    <row r="9640" spans="1:15" x14ac:dyDescent="0.3">
      <c r="A9640" t="s">
        <v>9931</v>
      </c>
      <c r="B9640" s="7">
        <v>43051</v>
      </c>
      <c r="C9640" t="s">
        <v>1615</v>
      </c>
      <c r="D9640" t="s">
        <v>8900</v>
      </c>
      <c r="E9640">
        <v>11.56</v>
      </c>
      <c r="F9640">
        <v>2</v>
      </c>
      <c r="G9640">
        <v>0</v>
      </c>
      <c r="H9640">
        <v>5.6643999999999997</v>
      </c>
      <c r="I9640" t="s">
        <v>44</v>
      </c>
      <c r="J9640" t="s">
        <v>85</v>
      </c>
      <c r="K9640" t="s">
        <v>8901</v>
      </c>
      <c r="L9640" t="s">
        <v>47</v>
      </c>
      <c r="M9640" t="s">
        <v>48</v>
      </c>
      <c r="N9640" t="s">
        <v>49</v>
      </c>
      <c r="O9640">
        <f t="shared" si="150"/>
        <v>2017</v>
      </c>
    </row>
    <row r="9641" spans="1:15" x14ac:dyDescent="0.3">
      <c r="A9641" t="s">
        <v>9932</v>
      </c>
      <c r="B9641" s="7">
        <v>42032</v>
      </c>
      <c r="C9641" t="s">
        <v>733</v>
      </c>
      <c r="D9641" t="s">
        <v>2037</v>
      </c>
      <c r="E9641">
        <v>4297.6440000000002</v>
      </c>
      <c r="F9641">
        <v>13</v>
      </c>
      <c r="G9641">
        <v>0.4</v>
      </c>
      <c r="H9641">
        <v>-1862.3124</v>
      </c>
      <c r="I9641" t="s">
        <v>32</v>
      </c>
      <c r="J9641" t="s">
        <v>53</v>
      </c>
      <c r="K9641" t="s">
        <v>2038</v>
      </c>
      <c r="L9641" t="s">
        <v>35</v>
      </c>
      <c r="M9641" t="s">
        <v>87</v>
      </c>
      <c r="N9641" t="s">
        <v>88</v>
      </c>
      <c r="O9641">
        <f t="shared" si="150"/>
        <v>2015</v>
      </c>
    </row>
    <row r="9642" spans="1:15" x14ac:dyDescent="0.3">
      <c r="A9642" t="s">
        <v>9933</v>
      </c>
      <c r="B9642" s="7">
        <v>41705</v>
      </c>
      <c r="C9642" t="s">
        <v>8721</v>
      </c>
      <c r="D9642" t="s">
        <v>422</v>
      </c>
      <c r="E9642">
        <v>20.65</v>
      </c>
      <c r="F9642">
        <v>5</v>
      </c>
      <c r="G9642">
        <v>0</v>
      </c>
      <c r="H9642">
        <v>9.4990000000000006</v>
      </c>
      <c r="I9642" t="s">
        <v>44</v>
      </c>
      <c r="J9642" t="s">
        <v>66</v>
      </c>
      <c r="K9642" t="s">
        <v>423</v>
      </c>
      <c r="L9642" t="s">
        <v>47</v>
      </c>
      <c r="M9642" t="s">
        <v>93</v>
      </c>
      <c r="N9642" t="s">
        <v>94</v>
      </c>
      <c r="O9642">
        <f t="shared" si="150"/>
        <v>2014</v>
      </c>
    </row>
    <row r="9643" spans="1:15" x14ac:dyDescent="0.3">
      <c r="A9643" t="s">
        <v>9933</v>
      </c>
      <c r="B9643" s="7">
        <v>41705</v>
      </c>
      <c r="C9643" t="s">
        <v>8721</v>
      </c>
      <c r="D9643" t="s">
        <v>1248</v>
      </c>
      <c r="E9643">
        <v>204.9</v>
      </c>
      <c r="F9643">
        <v>5</v>
      </c>
      <c r="G9643">
        <v>0</v>
      </c>
      <c r="H9643">
        <v>0</v>
      </c>
      <c r="I9643" t="s">
        <v>44</v>
      </c>
      <c r="J9643" t="s">
        <v>58</v>
      </c>
      <c r="K9643" t="s">
        <v>1249</v>
      </c>
      <c r="L9643" t="s">
        <v>47</v>
      </c>
      <c r="M9643" t="s">
        <v>93</v>
      </c>
      <c r="N9643" t="s">
        <v>94</v>
      </c>
      <c r="O9643">
        <f t="shared" si="150"/>
        <v>2014</v>
      </c>
    </row>
    <row r="9644" spans="1:15" x14ac:dyDescent="0.3">
      <c r="A9644" t="s">
        <v>9933</v>
      </c>
      <c r="B9644" s="7">
        <v>41705</v>
      </c>
      <c r="C9644" t="s">
        <v>8721</v>
      </c>
      <c r="D9644" t="s">
        <v>9735</v>
      </c>
      <c r="E9644">
        <v>436.70400000000001</v>
      </c>
      <c r="F9644">
        <v>6</v>
      </c>
      <c r="G9644">
        <v>0.2</v>
      </c>
      <c r="H9644">
        <v>21.8352</v>
      </c>
      <c r="I9644" t="s">
        <v>32</v>
      </c>
      <c r="J9644" t="s">
        <v>39</v>
      </c>
      <c r="K9644" t="s">
        <v>9736</v>
      </c>
      <c r="L9644" t="s">
        <v>47</v>
      </c>
      <c r="M9644" t="s">
        <v>93</v>
      </c>
      <c r="N9644" t="s">
        <v>94</v>
      </c>
      <c r="O9644">
        <f t="shared" si="150"/>
        <v>2014</v>
      </c>
    </row>
    <row r="9645" spans="1:15" x14ac:dyDescent="0.3">
      <c r="A9645" t="s">
        <v>9933</v>
      </c>
      <c r="B9645" s="7">
        <v>41705</v>
      </c>
      <c r="C9645" t="s">
        <v>8721</v>
      </c>
      <c r="D9645" t="s">
        <v>5654</v>
      </c>
      <c r="E9645">
        <v>481.56799999999998</v>
      </c>
      <c r="F9645">
        <v>2</v>
      </c>
      <c r="G9645">
        <v>0.2</v>
      </c>
      <c r="H9645">
        <v>54.176400000000001</v>
      </c>
      <c r="I9645" t="s">
        <v>32</v>
      </c>
      <c r="J9645" t="s">
        <v>39</v>
      </c>
      <c r="K9645" t="s">
        <v>5655</v>
      </c>
      <c r="L9645" t="s">
        <v>47</v>
      </c>
      <c r="M9645" t="s">
        <v>93</v>
      </c>
      <c r="N9645" t="s">
        <v>94</v>
      </c>
      <c r="O9645">
        <f t="shared" si="150"/>
        <v>2014</v>
      </c>
    </row>
    <row r="9646" spans="1:15" x14ac:dyDescent="0.3">
      <c r="A9646" t="s">
        <v>9934</v>
      </c>
      <c r="B9646" s="7">
        <v>42894</v>
      </c>
      <c r="C9646" t="s">
        <v>2779</v>
      </c>
      <c r="D9646" t="s">
        <v>3858</v>
      </c>
      <c r="E9646">
        <v>89.543999999999997</v>
      </c>
      <c r="F9646">
        <v>7</v>
      </c>
      <c r="G9646">
        <v>0.2</v>
      </c>
      <c r="H9646">
        <v>12.3123</v>
      </c>
      <c r="I9646" t="s">
        <v>69</v>
      </c>
      <c r="J9646" t="s">
        <v>148</v>
      </c>
      <c r="K9646" t="s">
        <v>3859</v>
      </c>
      <c r="L9646" t="s">
        <v>47</v>
      </c>
      <c r="M9646" t="s">
        <v>281</v>
      </c>
      <c r="N9646" t="s">
        <v>3470</v>
      </c>
      <c r="O9646">
        <f t="shared" si="150"/>
        <v>2017</v>
      </c>
    </row>
    <row r="9647" spans="1:15" x14ac:dyDescent="0.3">
      <c r="A9647" t="s">
        <v>9934</v>
      </c>
      <c r="B9647" s="7">
        <v>42894</v>
      </c>
      <c r="C9647" t="s">
        <v>2779</v>
      </c>
      <c r="D9647" t="s">
        <v>782</v>
      </c>
      <c r="E9647">
        <v>35.167999999999999</v>
      </c>
      <c r="F9647">
        <v>2</v>
      </c>
      <c r="G9647">
        <v>0.2</v>
      </c>
      <c r="H9647">
        <v>-8.3523999999999994</v>
      </c>
      <c r="I9647" t="s">
        <v>44</v>
      </c>
      <c r="J9647" t="s">
        <v>58</v>
      </c>
      <c r="K9647" t="s">
        <v>783</v>
      </c>
      <c r="L9647" t="s">
        <v>47</v>
      </c>
      <c r="M9647" t="s">
        <v>281</v>
      </c>
      <c r="N9647" t="s">
        <v>3470</v>
      </c>
      <c r="O9647">
        <f t="shared" si="150"/>
        <v>2017</v>
      </c>
    </row>
    <row r="9648" spans="1:15" x14ac:dyDescent="0.3">
      <c r="A9648" t="s">
        <v>9934</v>
      </c>
      <c r="B9648" s="7">
        <v>42894</v>
      </c>
      <c r="C9648" t="s">
        <v>2779</v>
      </c>
      <c r="D9648" t="s">
        <v>939</v>
      </c>
      <c r="E9648">
        <v>72.587999999999994</v>
      </c>
      <c r="F9648">
        <v>2</v>
      </c>
      <c r="G9648">
        <v>0.7</v>
      </c>
      <c r="H9648">
        <v>-48.392000000000003</v>
      </c>
      <c r="I9648" t="s">
        <v>44</v>
      </c>
      <c r="J9648" t="s">
        <v>73</v>
      </c>
      <c r="K9648" t="s">
        <v>940</v>
      </c>
      <c r="L9648" t="s">
        <v>47</v>
      </c>
      <c r="M9648" t="s">
        <v>281</v>
      </c>
      <c r="N9648" t="s">
        <v>3470</v>
      </c>
      <c r="O9648">
        <f t="shared" si="150"/>
        <v>2017</v>
      </c>
    </row>
    <row r="9649" spans="1:15" x14ac:dyDescent="0.3">
      <c r="A9649" t="s">
        <v>9935</v>
      </c>
      <c r="B9649" s="7">
        <v>41962</v>
      </c>
      <c r="C9649" t="s">
        <v>4643</v>
      </c>
      <c r="D9649" t="s">
        <v>3962</v>
      </c>
      <c r="E9649">
        <v>221.16</v>
      </c>
      <c r="F9649">
        <v>4</v>
      </c>
      <c r="G9649">
        <v>0</v>
      </c>
      <c r="H9649">
        <v>57.501600000000003</v>
      </c>
      <c r="I9649" t="s">
        <v>44</v>
      </c>
      <c r="J9649" t="s">
        <v>58</v>
      </c>
      <c r="K9649" t="s">
        <v>3963</v>
      </c>
      <c r="L9649" t="s">
        <v>99</v>
      </c>
      <c r="M9649" t="s">
        <v>208</v>
      </c>
      <c r="N9649" t="s">
        <v>9936</v>
      </c>
      <c r="O9649">
        <f t="shared" si="150"/>
        <v>2014</v>
      </c>
    </row>
    <row r="9650" spans="1:15" x14ac:dyDescent="0.3">
      <c r="A9650" t="s">
        <v>9935</v>
      </c>
      <c r="B9650" s="7">
        <v>41962</v>
      </c>
      <c r="C9650" t="s">
        <v>4643</v>
      </c>
      <c r="D9650" t="s">
        <v>1837</v>
      </c>
      <c r="E9650">
        <v>281.97000000000003</v>
      </c>
      <c r="F9650">
        <v>3</v>
      </c>
      <c r="G9650">
        <v>0</v>
      </c>
      <c r="H9650">
        <v>78.951599999999999</v>
      </c>
      <c r="I9650" t="s">
        <v>69</v>
      </c>
      <c r="J9650" t="s">
        <v>70</v>
      </c>
      <c r="K9650" t="s">
        <v>1838</v>
      </c>
      <c r="L9650" t="s">
        <v>99</v>
      </c>
      <c r="M9650" t="s">
        <v>208</v>
      </c>
      <c r="N9650" t="s">
        <v>9936</v>
      </c>
      <c r="O9650">
        <f t="shared" si="150"/>
        <v>2014</v>
      </c>
    </row>
    <row r="9651" spans="1:15" x14ac:dyDescent="0.3">
      <c r="A9651" t="s">
        <v>9937</v>
      </c>
      <c r="B9651" s="7">
        <v>42700</v>
      </c>
      <c r="C9651" t="s">
        <v>2425</v>
      </c>
      <c r="D9651" t="s">
        <v>4443</v>
      </c>
      <c r="E9651">
        <v>3406.6640000000002</v>
      </c>
      <c r="F9651">
        <v>8</v>
      </c>
      <c r="G9651">
        <v>0.15</v>
      </c>
      <c r="H9651">
        <v>160.31360000000001</v>
      </c>
      <c r="I9651" t="s">
        <v>32</v>
      </c>
      <c r="J9651" t="s">
        <v>33</v>
      </c>
      <c r="K9651" t="s">
        <v>4444</v>
      </c>
      <c r="L9651" t="s">
        <v>47</v>
      </c>
      <c r="M9651" t="s">
        <v>48</v>
      </c>
      <c r="N9651" t="s">
        <v>49</v>
      </c>
      <c r="O9651">
        <f t="shared" si="150"/>
        <v>2016</v>
      </c>
    </row>
    <row r="9652" spans="1:15" x14ac:dyDescent="0.3">
      <c r="A9652" t="s">
        <v>9937</v>
      </c>
      <c r="B9652" s="7">
        <v>42700</v>
      </c>
      <c r="C9652" t="s">
        <v>2425</v>
      </c>
      <c r="D9652" t="s">
        <v>6073</v>
      </c>
      <c r="E9652">
        <v>37.17</v>
      </c>
      <c r="F9652">
        <v>9</v>
      </c>
      <c r="G9652">
        <v>0</v>
      </c>
      <c r="H9652">
        <v>10.4076</v>
      </c>
      <c r="I9652" t="s">
        <v>44</v>
      </c>
      <c r="J9652" t="s">
        <v>66</v>
      </c>
      <c r="K9652" t="s">
        <v>6074</v>
      </c>
      <c r="L9652" t="s">
        <v>47</v>
      </c>
      <c r="M9652" t="s">
        <v>48</v>
      </c>
      <c r="N9652" t="s">
        <v>49</v>
      </c>
      <c r="O9652">
        <f t="shared" si="150"/>
        <v>2016</v>
      </c>
    </row>
    <row r="9653" spans="1:15" x14ac:dyDescent="0.3">
      <c r="A9653" t="s">
        <v>9937</v>
      </c>
      <c r="B9653" s="7">
        <v>42700</v>
      </c>
      <c r="C9653" t="s">
        <v>2425</v>
      </c>
      <c r="D9653" t="s">
        <v>2724</v>
      </c>
      <c r="E9653">
        <v>64.959999999999994</v>
      </c>
      <c r="F9653">
        <v>2</v>
      </c>
      <c r="G9653">
        <v>0</v>
      </c>
      <c r="H9653">
        <v>19.488</v>
      </c>
      <c r="I9653" t="s">
        <v>44</v>
      </c>
      <c r="J9653" t="s">
        <v>76</v>
      </c>
      <c r="K9653" t="s">
        <v>2725</v>
      </c>
      <c r="L9653" t="s">
        <v>47</v>
      </c>
      <c r="M9653" t="s">
        <v>48</v>
      </c>
      <c r="N9653" t="s">
        <v>49</v>
      </c>
      <c r="O9653">
        <f t="shared" si="150"/>
        <v>2016</v>
      </c>
    </row>
    <row r="9654" spans="1:15" x14ac:dyDescent="0.3">
      <c r="A9654" t="s">
        <v>9937</v>
      </c>
      <c r="B9654" s="7">
        <v>42700</v>
      </c>
      <c r="C9654" t="s">
        <v>2425</v>
      </c>
      <c r="D9654" t="s">
        <v>3748</v>
      </c>
      <c r="E9654">
        <v>595.38</v>
      </c>
      <c r="F9654">
        <v>6</v>
      </c>
      <c r="G9654">
        <v>0</v>
      </c>
      <c r="H9654">
        <v>297.69</v>
      </c>
      <c r="I9654" t="s">
        <v>32</v>
      </c>
      <c r="J9654" t="s">
        <v>63</v>
      </c>
      <c r="K9654" t="s">
        <v>3749</v>
      </c>
      <c r="L9654" t="s">
        <v>47</v>
      </c>
      <c r="M9654" t="s">
        <v>48</v>
      </c>
      <c r="N9654" t="s">
        <v>49</v>
      </c>
      <c r="O9654">
        <f t="shared" si="150"/>
        <v>2016</v>
      </c>
    </row>
    <row r="9655" spans="1:15" x14ac:dyDescent="0.3">
      <c r="A9655" t="s">
        <v>9938</v>
      </c>
      <c r="B9655" s="7">
        <v>42758</v>
      </c>
      <c r="C9655" t="s">
        <v>96</v>
      </c>
      <c r="D9655" t="s">
        <v>6182</v>
      </c>
      <c r="E9655">
        <v>95.983999999999995</v>
      </c>
      <c r="F9655">
        <v>2</v>
      </c>
      <c r="G9655">
        <v>0.2</v>
      </c>
      <c r="H9655">
        <v>11.997999999999999</v>
      </c>
      <c r="I9655" t="s">
        <v>69</v>
      </c>
      <c r="J9655" t="s">
        <v>148</v>
      </c>
      <c r="K9655" t="s">
        <v>6183</v>
      </c>
      <c r="L9655" t="s">
        <v>47</v>
      </c>
      <c r="M9655" t="s">
        <v>281</v>
      </c>
      <c r="N9655" t="s">
        <v>1160</v>
      </c>
      <c r="O9655">
        <f t="shared" si="150"/>
        <v>2017</v>
      </c>
    </row>
    <row r="9656" spans="1:15" x14ac:dyDescent="0.3">
      <c r="A9656" t="s">
        <v>9938</v>
      </c>
      <c r="B9656" s="7">
        <v>42758</v>
      </c>
      <c r="C9656" t="s">
        <v>96</v>
      </c>
      <c r="D9656" t="s">
        <v>4526</v>
      </c>
      <c r="E9656">
        <v>4.9379999999999997</v>
      </c>
      <c r="F9656">
        <v>2</v>
      </c>
      <c r="G9656">
        <v>0.7</v>
      </c>
      <c r="H9656">
        <v>-3.6212</v>
      </c>
      <c r="I9656" t="s">
        <v>44</v>
      </c>
      <c r="J9656" t="s">
        <v>73</v>
      </c>
      <c r="K9656" t="s">
        <v>4527</v>
      </c>
      <c r="L9656" t="s">
        <v>47</v>
      </c>
      <c r="M9656" t="s">
        <v>281</v>
      </c>
      <c r="N9656" t="s">
        <v>1160</v>
      </c>
      <c r="O9656">
        <f t="shared" si="150"/>
        <v>2017</v>
      </c>
    </row>
    <row r="9657" spans="1:15" x14ac:dyDescent="0.3">
      <c r="A9657" t="s">
        <v>9939</v>
      </c>
      <c r="B9657" s="7">
        <v>41904</v>
      </c>
      <c r="C9657" t="s">
        <v>4158</v>
      </c>
      <c r="D9657" t="s">
        <v>5197</v>
      </c>
      <c r="E9657">
        <v>97.44</v>
      </c>
      <c r="F9657">
        <v>3</v>
      </c>
      <c r="G9657">
        <v>0</v>
      </c>
      <c r="H9657">
        <v>35.078400000000002</v>
      </c>
      <c r="I9657" t="s">
        <v>32</v>
      </c>
      <c r="J9657" t="s">
        <v>63</v>
      </c>
      <c r="K9657" t="s">
        <v>5198</v>
      </c>
      <c r="L9657" t="s">
        <v>137</v>
      </c>
      <c r="M9657" t="s">
        <v>243</v>
      </c>
      <c r="N9657" t="s">
        <v>244</v>
      </c>
      <c r="O9657">
        <f t="shared" si="150"/>
        <v>2014</v>
      </c>
    </row>
    <row r="9658" spans="1:15" x14ac:dyDescent="0.3">
      <c r="A9658" t="s">
        <v>9939</v>
      </c>
      <c r="B9658" s="7">
        <v>41904</v>
      </c>
      <c r="C9658" t="s">
        <v>4158</v>
      </c>
      <c r="D9658" t="s">
        <v>2023</v>
      </c>
      <c r="E9658">
        <v>3.984</v>
      </c>
      <c r="F9658">
        <v>1</v>
      </c>
      <c r="G9658">
        <v>0.2</v>
      </c>
      <c r="H9658">
        <v>1.3944000000000001</v>
      </c>
      <c r="I9658" t="s">
        <v>44</v>
      </c>
      <c r="J9658" t="s">
        <v>73</v>
      </c>
      <c r="K9658" t="s">
        <v>2024</v>
      </c>
      <c r="L9658" t="s">
        <v>137</v>
      </c>
      <c r="M9658" t="s">
        <v>243</v>
      </c>
      <c r="N9658" t="s">
        <v>244</v>
      </c>
      <c r="O9658">
        <f t="shared" si="150"/>
        <v>2014</v>
      </c>
    </row>
    <row r="9659" spans="1:15" x14ac:dyDescent="0.3">
      <c r="A9659" t="s">
        <v>9939</v>
      </c>
      <c r="B9659" s="7">
        <v>41904</v>
      </c>
      <c r="C9659" t="s">
        <v>4158</v>
      </c>
      <c r="D9659" t="s">
        <v>7357</v>
      </c>
      <c r="E9659">
        <v>13.04</v>
      </c>
      <c r="F9659">
        <v>4</v>
      </c>
      <c r="G9659">
        <v>0</v>
      </c>
      <c r="H9659">
        <v>5.7375999999999996</v>
      </c>
      <c r="I9659" t="s">
        <v>44</v>
      </c>
      <c r="J9659" t="s">
        <v>66</v>
      </c>
      <c r="K9659" t="s">
        <v>7358</v>
      </c>
      <c r="L9659" t="s">
        <v>137</v>
      </c>
      <c r="M9659" t="s">
        <v>243</v>
      </c>
      <c r="N9659" t="s">
        <v>244</v>
      </c>
      <c r="O9659">
        <f t="shared" si="150"/>
        <v>2014</v>
      </c>
    </row>
    <row r="9660" spans="1:15" x14ac:dyDescent="0.3">
      <c r="A9660" t="s">
        <v>9939</v>
      </c>
      <c r="B9660" s="7">
        <v>41904</v>
      </c>
      <c r="C9660" t="s">
        <v>4158</v>
      </c>
      <c r="D9660" t="s">
        <v>6165</v>
      </c>
      <c r="E9660">
        <v>579.52800000000002</v>
      </c>
      <c r="F9660">
        <v>4</v>
      </c>
      <c r="G9660">
        <v>0.1</v>
      </c>
      <c r="H9660">
        <v>83.709599999999995</v>
      </c>
      <c r="I9660" t="s">
        <v>32</v>
      </c>
      <c r="J9660" t="s">
        <v>39</v>
      </c>
      <c r="K9660" t="s">
        <v>6166</v>
      </c>
      <c r="L9660" t="s">
        <v>137</v>
      </c>
      <c r="M9660" t="s">
        <v>243</v>
      </c>
      <c r="N9660" t="s">
        <v>244</v>
      </c>
      <c r="O9660">
        <f t="shared" si="150"/>
        <v>2014</v>
      </c>
    </row>
    <row r="9661" spans="1:15" x14ac:dyDescent="0.3">
      <c r="A9661" t="s">
        <v>9940</v>
      </c>
      <c r="B9661" s="7">
        <v>41724</v>
      </c>
      <c r="C9661" t="s">
        <v>3494</v>
      </c>
      <c r="D9661" t="s">
        <v>6004</v>
      </c>
      <c r="E9661">
        <v>18.75</v>
      </c>
      <c r="F9661">
        <v>5</v>
      </c>
      <c r="G9661">
        <v>0</v>
      </c>
      <c r="H9661">
        <v>9</v>
      </c>
      <c r="I9661" t="s">
        <v>44</v>
      </c>
      <c r="J9661" t="s">
        <v>45</v>
      </c>
      <c r="K9661" t="s">
        <v>6005</v>
      </c>
      <c r="L9661" t="s">
        <v>47</v>
      </c>
      <c r="M9661" t="s">
        <v>48</v>
      </c>
      <c r="N9661" t="s">
        <v>3556</v>
      </c>
      <c r="O9661">
        <f t="shared" si="150"/>
        <v>2014</v>
      </c>
    </row>
    <row r="9662" spans="1:15" x14ac:dyDescent="0.3">
      <c r="A9662" t="s">
        <v>9941</v>
      </c>
      <c r="B9662" s="7">
        <v>42527</v>
      </c>
      <c r="C9662" t="s">
        <v>3447</v>
      </c>
      <c r="D9662" t="s">
        <v>5463</v>
      </c>
      <c r="E9662">
        <v>3023.9279999999999</v>
      </c>
      <c r="F9662">
        <v>9</v>
      </c>
      <c r="G9662">
        <v>0.2</v>
      </c>
      <c r="H9662">
        <v>226.7946</v>
      </c>
      <c r="I9662" t="s">
        <v>69</v>
      </c>
      <c r="J9662" t="s">
        <v>70</v>
      </c>
      <c r="K9662" t="s">
        <v>5464</v>
      </c>
      <c r="L9662" t="s">
        <v>47</v>
      </c>
      <c r="M9662" t="s">
        <v>48</v>
      </c>
      <c r="N9662" t="s">
        <v>7514</v>
      </c>
      <c r="O9662">
        <f t="shared" si="150"/>
        <v>2016</v>
      </c>
    </row>
    <row r="9663" spans="1:15" x14ac:dyDescent="0.3">
      <c r="A9663" t="s">
        <v>9941</v>
      </c>
      <c r="B9663" s="7">
        <v>42527</v>
      </c>
      <c r="C9663" t="s">
        <v>3447</v>
      </c>
      <c r="D9663" t="s">
        <v>6043</v>
      </c>
      <c r="E9663">
        <v>26.96</v>
      </c>
      <c r="F9663">
        <v>2</v>
      </c>
      <c r="G9663">
        <v>0</v>
      </c>
      <c r="H9663">
        <v>3.7744</v>
      </c>
      <c r="I9663" t="s">
        <v>69</v>
      </c>
      <c r="J9663" t="s">
        <v>148</v>
      </c>
      <c r="K9663" t="s">
        <v>6044</v>
      </c>
      <c r="L9663" t="s">
        <v>47</v>
      </c>
      <c r="M9663" t="s">
        <v>48</v>
      </c>
      <c r="N9663" t="s">
        <v>7514</v>
      </c>
      <c r="O9663">
        <f t="shared" si="150"/>
        <v>2016</v>
      </c>
    </row>
    <row r="9664" spans="1:15" x14ac:dyDescent="0.3">
      <c r="A9664" t="s">
        <v>9941</v>
      </c>
      <c r="B9664" s="7">
        <v>42527</v>
      </c>
      <c r="C9664" t="s">
        <v>3447</v>
      </c>
      <c r="D9664" t="s">
        <v>925</v>
      </c>
      <c r="E9664">
        <v>477.6</v>
      </c>
      <c r="F9664">
        <v>3</v>
      </c>
      <c r="G9664">
        <v>0.2</v>
      </c>
      <c r="H9664">
        <v>161.19</v>
      </c>
      <c r="I9664" t="s">
        <v>69</v>
      </c>
      <c r="J9664" t="s">
        <v>70</v>
      </c>
      <c r="K9664" t="s">
        <v>926</v>
      </c>
      <c r="L9664" t="s">
        <v>47</v>
      </c>
      <c r="M9664" t="s">
        <v>48</v>
      </c>
      <c r="N9664" t="s">
        <v>7514</v>
      </c>
      <c r="O9664">
        <f t="shared" si="150"/>
        <v>2016</v>
      </c>
    </row>
    <row r="9665" spans="1:15" x14ac:dyDescent="0.3">
      <c r="A9665" t="s">
        <v>9942</v>
      </c>
      <c r="B9665" s="7">
        <v>42978</v>
      </c>
      <c r="C9665" t="s">
        <v>3512</v>
      </c>
      <c r="D9665" t="s">
        <v>1905</v>
      </c>
      <c r="E9665">
        <v>193.95</v>
      </c>
      <c r="F9665">
        <v>3</v>
      </c>
      <c r="G9665">
        <v>0</v>
      </c>
      <c r="H9665">
        <v>9.6974999999999998</v>
      </c>
      <c r="I9665" t="s">
        <v>44</v>
      </c>
      <c r="J9665" t="s">
        <v>58</v>
      </c>
      <c r="K9665" t="s">
        <v>1906</v>
      </c>
      <c r="L9665" t="s">
        <v>47</v>
      </c>
      <c r="M9665" t="s">
        <v>48</v>
      </c>
      <c r="N9665" t="s">
        <v>120</v>
      </c>
      <c r="O9665">
        <f t="shared" si="150"/>
        <v>2017</v>
      </c>
    </row>
    <row r="9666" spans="1:15" x14ac:dyDescent="0.3">
      <c r="A9666" t="s">
        <v>9943</v>
      </c>
      <c r="B9666" s="7">
        <v>42345</v>
      </c>
      <c r="C9666" t="s">
        <v>895</v>
      </c>
      <c r="D9666" t="s">
        <v>2211</v>
      </c>
      <c r="E9666">
        <v>12.96</v>
      </c>
      <c r="F9666">
        <v>2</v>
      </c>
      <c r="G9666">
        <v>0</v>
      </c>
      <c r="H9666">
        <v>6.2207999999999997</v>
      </c>
      <c r="I9666" t="s">
        <v>44</v>
      </c>
      <c r="J9666" t="s">
        <v>85</v>
      </c>
      <c r="K9666" t="s">
        <v>2212</v>
      </c>
      <c r="L9666" t="s">
        <v>47</v>
      </c>
      <c r="M9666" t="s">
        <v>48</v>
      </c>
      <c r="N9666" t="s">
        <v>2512</v>
      </c>
      <c r="O9666">
        <f t="shared" ref="O9666:O9729" si="151">YEAR(B9666)</f>
        <v>2015</v>
      </c>
    </row>
    <row r="9667" spans="1:15" x14ac:dyDescent="0.3">
      <c r="A9667" t="s">
        <v>9944</v>
      </c>
      <c r="B9667" s="7">
        <v>43055</v>
      </c>
      <c r="C9667" t="s">
        <v>502</v>
      </c>
      <c r="D9667" t="s">
        <v>3054</v>
      </c>
      <c r="E9667">
        <v>119.94</v>
      </c>
      <c r="F9667">
        <v>3</v>
      </c>
      <c r="G9667">
        <v>0</v>
      </c>
      <c r="H9667">
        <v>23.988</v>
      </c>
      <c r="I9667" t="s">
        <v>32</v>
      </c>
      <c r="J9667" t="s">
        <v>63</v>
      </c>
      <c r="K9667" t="s">
        <v>3055</v>
      </c>
      <c r="L9667" t="s">
        <v>47</v>
      </c>
      <c r="M9667" t="s">
        <v>48</v>
      </c>
      <c r="N9667" t="s">
        <v>49</v>
      </c>
      <c r="O9667">
        <f t="shared" si="151"/>
        <v>2017</v>
      </c>
    </row>
    <row r="9668" spans="1:15" x14ac:dyDescent="0.3">
      <c r="A9668" t="s">
        <v>9944</v>
      </c>
      <c r="B9668" s="7">
        <v>43055</v>
      </c>
      <c r="C9668" t="s">
        <v>502</v>
      </c>
      <c r="D9668" t="s">
        <v>5046</v>
      </c>
      <c r="E9668">
        <v>12.42</v>
      </c>
      <c r="F9668">
        <v>3</v>
      </c>
      <c r="G9668">
        <v>0</v>
      </c>
      <c r="H9668">
        <v>4.4711999999999996</v>
      </c>
      <c r="I9668" t="s">
        <v>32</v>
      </c>
      <c r="J9668" t="s">
        <v>63</v>
      </c>
      <c r="K9668" t="s">
        <v>5047</v>
      </c>
      <c r="L9668" t="s">
        <v>47</v>
      </c>
      <c r="M9668" t="s">
        <v>48</v>
      </c>
      <c r="N9668" t="s">
        <v>49</v>
      </c>
      <c r="O9668">
        <f t="shared" si="151"/>
        <v>2017</v>
      </c>
    </row>
    <row r="9669" spans="1:15" x14ac:dyDescent="0.3">
      <c r="A9669" t="s">
        <v>9945</v>
      </c>
      <c r="B9669" s="7">
        <v>42483</v>
      </c>
      <c r="C9669" t="s">
        <v>4496</v>
      </c>
      <c r="D9669" t="s">
        <v>1734</v>
      </c>
      <c r="E9669">
        <v>18.088000000000001</v>
      </c>
      <c r="F9669">
        <v>7</v>
      </c>
      <c r="G9669">
        <v>0.2</v>
      </c>
      <c r="H9669">
        <v>6.5568999999999997</v>
      </c>
      <c r="I9669" t="s">
        <v>44</v>
      </c>
      <c r="J9669" t="s">
        <v>73</v>
      </c>
      <c r="K9669" t="s">
        <v>1735</v>
      </c>
      <c r="L9669" t="s">
        <v>47</v>
      </c>
      <c r="M9669" t="s">
        <v>48</v>
      </c>
      <c r="N9669" t="s">
        <v>9946</v>
      </c>
      <c r="O9669">
        <f t="shared" si="151"/>
        <v>2016</v>
      </c>
    </row>
    <row r="9670" spans="1:15" x14ac:dyDescent="0.3">
      <c r="A9670" t="s">
        <v>9945</v>
      </c>
      <c r="B9670" s="7">
        <v>42483</v>
      </c>
      <c r="C9670" t="s">
        <v>4496</v>
      </c>
      <c r="D9670" t="s">
        <v>892</v>
      </c>
      <c r="E9670">
        <v>71.97</v>
      </c>
      <c r="F9670">
        <v>3</v>
      </c>
      <c r="G9670">
        <v>0</v>
      </c>
      <c r="H9670">
        <v>35.984999999999999</v>
      </c>
      <c r="I9670" t="s">
        <v>44</v>
      </c>
      <c r="J9670" t="s">
        <v>159</v>
      </c>
      <c r="K9670" t="s">
        <v>893</v>
      </c>
      <c r="L9670" t="s">
        <v>47</v>
      </c>
      <c r="M9670" t="s">
        <v>48</v>
      </c>
      <c r="N9670" t="s">
        <v>9946</v>
      </c>
      <c r="O9670">
        <f t="shared" si="151"/>
        <v>2016</v>
      </c>
    </row>
    <row r="9671" spans="1:15" x14ac:dyDescent="0.3">
      <c r="A9671" t="s">
        <v>9947</v>
      </c>
      <c r="B9671" s="7">
        <v>42827</v>
      </c>
      <c r="C9671" t="s">
        <v>6506</v>
      </c>
      <c r="D9671" t="s">
        <v>2190</v>
      </c>
      <c r="E9671">
        <v>14.94</v>
      </c>
      <c r="F9671">
        <v>3</v>
      </c>
      <c r="G9671">
        <v>0</v>
      </c>
      <c r="H9671">
        <v>6.8723999999999998</v>
      </c>
      <c r="I9671" t="s">
        <v>44</v>
      </c>
      <c r="J9671" t="s">
        <v>45</v>
      </c>
      <c r="K9671" t="s">
        <v>2191</v>
      </c>
      <c r="L9671" t="s">
        <v>35</v>
      </c>
      <c r="M9671" t="s">
        <v>324</v>
      </c>
      <c r="N9671" t="s">
        <v>325</v>
      </c>
      <c r="O9671">
        <f t="shared" si="151"/>
        <v>2017</v>
      </c>
    </row>
    <row r="9672" spans="1:15" x14ac:dyDescent="0.3">
      <c r="A9672" t="s">
        <v>9948</v>
      </c>
      <c r="B9672" s="7">
        <v>42229</v>
      </c>
      <c r="C9672" t="s">
        <v>1043</v>
      </c>
      <c r="D9672" t="s">
        <v>4159</v>
      </c>
      <c r="E9672">
        <v>64.680000000000007</v>
      </c>
      <c r="F9672">
        <v>7</v>
      </c>
      <c r="G9672">
        <v>0.2</v>
      </c>
      <c r="H9672">
        <v>8.0850000000000009</v>
      </c>
      <c r="I9672" t="s">
        <v>44</v>
      </c>
      <c r="J9672" t="s">
        <v>66</v>
      </c>
      <c r="K9672" t="s">
        <v>4160</v>
      </c>
      <c r="L9672" t="s">
        <v>35</v>
      </c>
      <c r="M9672" t="s">
        <v>87</v>
      </c>
      <c r="N9672" t="s">
        <v>3955</v>
      </c>
      <c r="O9672">
        <f t="shared" si="151"/>
        <v>2015</v>
      </c>
    </row>
    <row r="9673" spans="1:15" x14ac:dyDescent="0.3">
      <c r="A9673" t="s">
        <v>9949</v>
      </c>
      <c r="B9673" s="7">
        <v>43052</v>
      </c>
      <c r="C9673" t="s">
        <v>810</v>
      </c>
      <c r="D9673" t="s">
        <v>3063</v>
      </c>
      <c r="E9673">
        <v>22</v>
      </c>
      <c r="F9673">
        <v>5</v>
      </c>
      <c r="G9673">
        <v>0.2</v>
      </c>
      <c r="H9673">
        <v>1.375</v>
      </c>
      <c r="I9673" t="s">
        <v>69</v>
      </c>
      <c r="J9673" t="s">
        <v>70</v>
      </c>
      <c r="K9673" t="s">
        <v>3064</v>
      </c>
      <c r="L9673" t="s">
        <v>47</v>
      </c>
      <c r="M9673" t="s">
        <v>48</v>
      </c>
      <c r="N9673" t="s">
        <v>766</v>
      </c>
      <c r="O9673">
        <f t="shared" si="151"/>
        <v>2017</v>
      </c>
    </row>
    <row r="9674" spans="1:15" x14ac:dyDescent="0.3">
      <c r="A9674" t="s">
        <v>9950</v>
      </c>
      <c r="B9674" s="7">
        <v>42727</v>
      </c>
      <c r="C9674" t="s">
        <v>666</v>
      </c>
      <c r="D9674" t="s">
        <v>4374</v>
      </c>
      <c r="E9674">
        <v>7.968</v>
      </c>
      <c r="F9674">
        <v>2</v>
      </c>
      <c r="G9674">
        <v>0.2</v>
      </c>
      <c r="H9674">
        <v>2.6892</v>
      </c>
      <c r="I9674" t="s">
        <v>44</v>
      </c>
      <c r="J9674" t="s">
        <v>85</v>
      </c>
      <c r="K9674" t="s">
        <v>4375</v>
      </c>
      <c r="L9674" t="s">
        <v>137</v>
      </c>
      <c r="M9674" t="s">
        <v>138</v>
      </c>
      <c r="N9674" t="s">
        <v>139</v>
      </c>
      <c r="O9674">
        <f t="shared" si="151"/>
        <v>2016</v>
      </c>
    </row>
    <row r="9675" spans="1:15" x14ac:dyDescent="0.3">
      <c r="A9675" t="s">
        <v>9950</v>
      </c>
      <c r="B9675" s="7">
        <v>42727</v>
      </c>
      <c r="C9675" t="s">
        <v>666</v>
      </c>
      <c r="D9675" t="s">
        <v>9951</v>
      </c>
      <c r="E9675">
        <v>1499.97</v>
      </c>
      <c r="F9675">
        <v>5</v>
      </c>
      <c r="G9675">
        <v>0.4</v>
      </c>
      <c r="H9675">
        <v>-374.99250000000001</v>
      </c>
      <c r="I9675" t="s">
        <v>69</v>
      </c>
      <c r="J9675" t="s">
        <v>70</v>
      </c>
      <c r="K9675" t="s">
        <v>9952</v>
      </c>
      <c r="L9675" t="s">
        <v>137</v>
      </c>
      <c r="M9675" t="s">
        <v>138</v>
      </c>
      <c r="N9675" t="s">
        <v>139</v>
      </c>
      <c r="O9675">
        <f t="shared" si="151"/>
        <v>2016</v>
      </c>
    </row>
    <row r="9676" spans="1:15" x14ac:dyDescent="0.3">
      <c r="A9676" t="s">
        <v>9953</v>
      </c>
      <c r="B9676" s="7">
        <v>41842</v>
      </c>
      <c r="C9676" t="s">
        <v>1065</v>
      </c>
      <c r="D9676" t="s">
        <v>4662</v>
      </c>
      <c r="E9676">
        <v>26.632000000000001</v>
      </c>
      <c r="F9676">
        <v>1</v>
      </c>
      <c r="G9676">
        <v>0.2</v>
      </c>
      <c r="H9676">
        <v>1.3315999999999999</v>
      </c>
      <c r="I9676" t="s">
        <v>44</v>
      </c>
      <c r="J9676" t="s">
        <v>58</v>
      </c>
      <c r="K9676" t="s">
        <v>4663</v>
      </c>
      <c r="L9676" t="s">
        <v>99</v>
      </c>
      <c r="M9676" t="s">
        <v>100</v>
      </c>
      <c r="N9676" t="s">
        <v>171</v>
      </c>
      <c r="O9676">
        <f t="shared" si="151"/>
        <v>2014</v>
      </c>
    </row>
    <row r="9677" spans="1:15" x14ac:dyDescent="0.3">
      <c r="A9677" t="s">
        <v>9954</v>
      </c>
      <c r="B9677" s="7">
        <v>42496</v>
      </c>
      <c r="C9677" t="s">
        <v>3155</v>
      </c>
      <c r="D9677" t="s">
        <v>4107</v>
      </c>
      <c r="E9677">
        <v>41.6</v>
      </c>
      <c r="F9677">
        <v>4</v>
      </c>
      <c r="G9677">
        <v>0</v>
      </c>
      <c r="H9677">
        <v>14.144</v>
      </c>
      <c r="I9677" t="s">
        <v>32</v>
      </c>
      <c r="J9677" t="s">
        <v>63</v>
      </c>
      <c r="K9677" t="s">
        <v>4108</v>
      </c>
      <c r="L9677" t="s">
        <v>47</v>
      </c>
      <c r="M9677" t="s">
        <v>48</v>
      </c>
      <c r="N9677" t="s">
        <v>5284</v>
      </c>
      <c r="O9677">
        <f t="shared" si="151"/>
        <v>2016</v>
      </c>
    </row>
    <row r="9678" spans="1:15" x14ac:dyDescent="0.3">
      <c r="A9678" t="s">
        <v>9955</v>
      </c>
      <c r="B9678" s="7">
        <v>41971</v>
      </c>
      <c r="C9678" t="s">
        <v>5087</v>
      </c>
      <c r="D9678" t="s">
        <v>2623</v>
      </c>
      <c r="E9678">
        <v>64.02</v>
      </c>
      <c r="F9678">
        <v>6</v>
      </c>
      <c r="G9678">
        <v>0</v>
      </c>
      <c r="H9678">
        <v>29.449200000000001</v>
      </c>
      <c r="I9678" t="s">
        <v>44</v>
      </c>
      <c r="J9678" t="s">
        <v>159</v>
      </c>
      <c r="K9678" t="s">
        <v>2624</v>
      </c>
      <c r="L9678" t="s">
        <v>99</v>
      </c>
      <c r="M9678" t="s">
        <v>230</v>
      </c>
      <c r="N9678" t="s">
        <v>1296</v>
      </c>
      <c r="O9678">
        <f t="shared" si="151"/>
        <v>2014</v>
      </c>
    </row>
    <row r="9679" spans="1:15" x14ac:dyDescent="0.3">
      <c r="A9679" t="s">
        <v>9956</v>
      </c>
      <c r="B9679" s="7">
        <v>42478</v>
      </c>
      <c r="C9679" t="s">
        <v>5866</v>
      </c>
      <c r="D9679" t="s">
        <v>1298</v>
      </c>
      <c r="E9679">
        <v>6.99</v>
      </c>
      <c r="F9679">
        <v>3</v>
      </c>
      <c r="G9679">
        <v>0</v>
      </c>
      <c r="H9679">
        <v>2.0270999999999999</v>
      </c>
      <c r="I9679" t="s">
        <v>44</v>
      </c>
      <c r="J9679" t="s">
        <v>66</v>
      </c>
      <c r="K9679" t="s">
        <v>1299</v>
      </c>
      <c r="L9679" t="s">
        <v>137</v>
      </c>
      <c r="M9679" t="s">
        <v>243</v>
      </c>
      <c r="N9679" t="s">
        <v>244</v>
      </c>
      <c r="O9679">
        <f t="shared" si="151"/>
        <v>2016</v>
      </c>
    </row>
    <row r="9680" spans="1:15" x14ac:dyDescent="0.3">
      <c r="A9680" t="s">
        <v>9956</v>
      </c>
      <c r="B9680" s="7">
        <v>42478</v>
      </c>
      <c r="C9680" t="s">
        <v>5866</v>
      </c>
      <c r="D9680" t="s">
        <v>9171</v>
      </c>
      <c r="E9680">
        <v>6.84</v>
      </c>
      <c r="F9680">
        <v>1</v>
      </c>
      <c r="G9680">
        <v>0</v>
      </c>
      <c r="H9680">
        <v>1.8468</v>
      </c>
      <c r="I9680" t="s">
        <v>44</v>
      </c>
      <c r="J9680" t="s">
        <v>515</v>
      </c>
      <c r="K9680" t="s">
        <v>9172</v>
      </c>
      <c r="L9680" t="s">
        <v>137</v>
      </c>
      <c r="M9680" t="s">
        <v>243</v>
      </c>
      <c r="N9680" t="s">
        <v>244</v>
      </c>
      <c r="O9680">
        <f t="shared" si="151"/>
        <v>2016</v>
      </c>
    </row>
    <row r="9681" spans="1:15" x14ac:dyDescent="0.3">
      <c r="A9681" t="s">
        <v>9957</v>
      </c>
      <c r="B9681" s="7">
        <v>42365</v>
      </c>
      <c r="C9681" t="s">
        <v>5714</v>
      </c>
      <c r="D9681" t="s">
        <v>2635</v>
      </c>
      <c r="E9681">
        <v>323.10000000000002</v>
      </c>
      <c r="F9681">
        <v>2</v>
      </c>
      <c r="G9681">
        <v>0</v>
      </c>
      <c r="H9681">
        <v>61.389000000000003</v>
      </c>
      <c r="I9681" t="s">
        <v>44</v>
      </c>
      <c r="J9681" t="s">
        <v>58</v>
      </c>
      <c r="K9681" t="s">
        <v>2636</v>
      </c>
      <c r="L9681" t="s">
        <v>47</v>
      </c>
      <c r="M9681" t="s">
        <v>48</v>
      </c>
      <c r="N9681" t="s">
        <v>120</v>
      </c>
      <c r="O9681">
        <f t="shared" si="151"/>
        <v>2015</v>
      </c>
    </row>
    <row r="9682" spans="1:15" x14ac:dyDescent="0.3">
      <c r="A9682" t="s">
        <v>9957</v>
      </c>
      <c r="B9682" s="7">
        <v>42365</v>
      </c>
      <c r="C9682" t="s">
        <v>5714</v>
      </c>
      <c r="D9682" t="s">
        <v>3141</v>
      </c>
      <c r="E9682">
        <v>668.16</v>
      </c>
      <c r="F9682">
        <v>9</v>
      </c>
      <c r="G9682">
        <v>0.2</v>
      </c>
      <c r="H9682">
        <v>75.168000000000006</v>
      </c>
      <c r="I9682" t="s">
        <v>69</v>
      </c>
      <c r="J9682" t="s">
        <v>70</v>
      </c>
      <c r="K9682" t="s">
        <v>3142</v>
      </c>
      <c r="L9682" t="s">
        <v>47</v>
      </c>
      <c r="M9682" t="s">
        <v>48</v>
      </c>
      <c r="N9682" t="s">
        <v>120</v>
      </c>
      <c r="O9682">
        <f t="shared" si="151"/>
        <v>2015</v>
      </c>
    </row>
    <row r="9683" spans="1:15" x14ac:dyDescent="0.3">
      <c r="A9683" t="s">
        <v>9958</v>
      </c>
      <c r="B9683" s="7">
        <v>43082</v>
      </c>
      <c r="C9683" t="s">
        <v>1615</v>
      </c>
      <c r="D9683" t="s">
        <v>4974</v>
      </c>
      <c r="E9683">
        <v>8.64</v>
      </c>
      <c r="F9683">
        <v>3</v>
      </c>
      <c r="G9683">
        <v>0</v>
      </c>
      <c r="H9683">
        <v>4.2336</v>
      </c>
      <c r="I9683" t="s">
        <v>44</v>
      </c>
      <c r="J9683" t="s">
        <v>45</v>
      </c>
      <c r="K9683" t="s">
        <v>4975</v>
      </c>
      <c r="L9683" t="s">
        <v>47</v>
      </c>
      <c r="M9683" t="s">
        <v>48</v>
      </c>
      <c r="N9683" t="s">
        <v>120</v>
      </c>
      <c r="O9683">
        <f t="shared" si="151"/>
        <v>2017</v>
      </c>
    </row>
    <row r="9684" spans="1:15" x14ac:dyDescent="0.3">
      <c r="A9684" t="s">
        <v>9958</v>
      </c>
      <c r="B9684" s="7">
        <v>43082</v>
      </c>
      <c r="C9684" t="s">
        <v>1615</v>
      </c>
      <c r="D9684" t="s">
        <v>2952</v>
      </c>
      <c r="E9684">
        <v>38.880000000000003</v>
      </c>
      <c r="F9684">
        <v>6</v>
      </c>
      <c r="G9684">
        <v>0</v>
      </c>
      <c r="H9684">
        <v>18.662400000000002</v>
      </c>
      <c r="I9684" t="s">
        <v>44</v>
      </c>
      <c r="J9684" t="s">
        <v>85</v>
      </c>
      <c r="K9684" t="s">
        <v>2953</v>
      </c>
      <c r="L9684" t="s">
        <v>47</v>
      </c>
      <c r="M9684" t="s">
        <v>48</v>
      </c>
      <c r="N9684" t="s">
        <v>120</v>
      </c>
      <c r="O9684">
        <f t="shared" si="151"/>
        <v>2017</v>
      </c>
    </row>
    <row r="9685" spans="1:15" x14ac:dyDescent="0.3">
      <c r="A9685" t="s">
        <v>9958</v>
      </c>
      <c r="B9685" s="7">
        <v>43082</v>
      </c>
      <c r="C9685" t="s">
        <v>1615</v>
      </c>
      <c r="D9685" t="s">
        <v>3458</v>
      </c>
      <c r="E9685">
        <v>201.04</v>
      </c>
      <c r="F9685">
        <v>8</v>
      </c>
      <c r="G9685">
        <v>0</v>
      </c>
      <c r="H9685">
        <v>54.280799999999999</v>
      </c>
      <c r="I9685" t="s">
        <v>32</v>
      </c>
      <c r="J9685" t="s">
        <v>63</v>
      </c>
      <c r="K9685" t="s">
        <v>3459</v>
      </c>
      <c r="L9685" t="s">
        <v>47</v>
      </c>
      <c r="M9685" t="s">
        <v>48</v>
      </c>
      <c r="N9685" t="s">
        <v>120</v>
      </c>
      <c r="O9685">
        <f t="shared" si="151"/>
        <v>2017</v>
      </c>
    </row>
    <row r="9686" spans="1:15" x14ac:dyDescent="0.3">
      <c r="A9686" t="s">
        <v>9958</v>
      </c>
      <c r="B9686" s="7">
        <v>43082</v>
      </c>
      <c r="C9686" t="s">
        <v>1615</v>
      </c>
      <c r="D9686" t="s">
        <v>6575</v>
      </c>
      <c r="E9686">
        <v>12.96</v>
      </c>
      <c r="F9686">
        <v>2</v>
      </c>
      <c r="G9686">
        <v>0</v>
      </c>
      <c r="H9686">
        <v>6.3503999999999996</v>
      </c>
      <c r="I9686" t="s">
        <v>44</v>
      </c>
      <c r="J9686" t="s">
        <v>85</v>
      </c>
      <c r="K9686" t="s">
        <v>6576</v>
      </c>
      <c r="L9686" t="s">
        <v>47</v>
      </c>
      <c r="M9686" t="s">
        <v>48</v>
      </c>
      <c r="N9686" t="s">
        <v>120</v>
      </c>
      <c r="O9686">
        <f t="shared" si="151"/>
        <v>2017</v>
      </c>
    </row>
    <row r="9687" spans="1:15" x14ac:dyDescent="0.3">
      <c r="A9687" t="s">
        <v>9959</v>
      </c>
      <c r="B9687" s="7">
        <v>42737</v>
      </c>
      <c r="C9687" t="s">
        <v>8775</v>
      </c>
      <c r="D9687" t="s">
        <v>4912</v>
      </c>
      <c r="E9687">
        <v>16.59</v>
      </c>
      <c r="F9687">
        <v>1</v>
      </c>
      <c r="G9687">
        <v>0</v>
      </c>
      <c r="H9687">
        <v>5.8064999999999998</v>
      </c>
      <c r="I9687" t="s">
        <v>69</v>
      </c>
      <c r="J9687" t="s">
        <v>148</v>
      </c>
      <c r="K9687" t="s">
        <v>4913</v>
      </c>
      <c r="L9687" t="s">
        <v>47</v>
      </c>
      <c r="M9687" t="s">
        <v>48</v>
      </c>
      <c r="N9687" t="s">
        <v>49</v>
      </c>
      <c r="O9687">
        <f t="shared" si="151"/>
        <v>2017</v>
      </c>
    </row>
    <row r="9688" spans="1:15" x14ac:dyDescent="0.3">
      <c r="A9688" t="s">
        <v>9960</v>
      </c>
      <c r="B9688" s="7">
        <v>42885</v>
      </c>
      <c r="C9688" t="s">
        <v>4386</v>
      </c>
      <c r="D9688" t="s">
        <v>2154</v>
      </c>
      <c r="E9688">
        <v>35.1</v>
      </c>
      <c r="F9688">
        <v>6</v>
      </c>
      <c r="G9688">
        <v>0</v>
      </c>
      <c r="H9688">
        <v>10.179</v>
      </c>
      <c r="I9688" t="s">
        <v>44</v>
      </c>
      <c r="J9688" t="s">
        <v>66</v>
      </c>
      <c r="K9688" t="s">
        <v>2155</v>
      </c>
      <c r="L9688" t="s">
        <v>47</v>
      </c>
      <c r="M9688" t="s">
        <v>48</v>
      </c>
      <c r="N9688" t="s">
        <v>840</v>
      </c>
      <c r="O9688">
        <f t="shared" si="151"/>
        <v>2017</v>
      </c>
    </row>
    <row r="9689" spans="1:15" x14ac:dyDescent="0.3">
      <c r="A9689" t="s">
        <v>9961</v>
      </c>
      <c r="B9689" s="7">
        <v>43008</v>
      </c>
      <c r="C9689" t="s">
        <v>2462</v>
      </c>
      <c r="D9689" t="s">
        <v>2146</v>
      </c>
      <c r="E9689">
        <v>11.646000000000001</v>
      </c>
      <c r="F9689">
        <v>9</v>
      </c>
      <c r="G9689">
        <v>0.8</v>
      </c>
      <c r="H9689">
        <v>-17.469000000000001</v>
      </c>
      <c r="I9689" t="s">
        <v>44</v>
      </c>
      <c r="J9689" t="s">
        <v>73</v>
      </c>
      <c r="K9689" t="s">
        <v>2147</v>
      </c>
      <c r="L9689" t="s">
        <v>99</v>
      </c>
      <c r="M9689" t="s">
        <v>100</v>
      </c>
      <c r="N9689" t="s">
        <v>1001</v>
      </c>
      <c r="O9689">
        <f t="shared" si="151"/>
        <v>2017</v>
      </c>
    </row>
    <row r="9690" spans="1:15" x14ac:dyDescent="0.3">
      <c r="A9690" t="s">
        <v>9962</v>
      </c>
      <c r="B9690" s="7">
        <v>42906</v>
      </c>
      <c r="C9690" t="s">
        <v>349</v>
      </c>
      <c r="D9690" t="s">
        <v>5588</v>
      </c>
      <c r="E9690">
        <v>32.4</v>
      </c>
      <c r="F9690">
        <v>5</v>
      </c>
      <c r="G9690">
        <v>0</v>
      </c>
      <c r="H9690">
        <v>15.552</v>
      </c>
      <c r="I9690" t="s">
        <v>44</v>
      </c>
      <c r="J9690" t="s">
        <v>85</v>
      </c>
      <c r="K9690" t="s">
        <v>5589</v>
      </c>
      <c r="L9690" t="s">
        <v>35</v>
      </c>
      <c r="M9690" t="s">
        <v>289</v>
      </c>
      <c r="N9690" t="s">
        <v>1296</v>
      </c>
      <c r="O9690">
        <f t="shared" si="151"/>
        <v>2017</v>
      </c>
    </row>
    <row r="9691" spans="1:15" x14ac:dyDescent="0.3">
      <c r="A9691" t="s">
        <v>9962</v>
      </c>
      <c r="B9691" s="7">
        <v>42906</v>
      </c>
      <c r="C9691" t="s">
        <v>349</v>
      </c>
      <c r="D9691" t="s">
        <v>5226</v>
      </c>
      <c r="E9691">
        <v>503.96</v>
      </c>
      <c r="F9691">
        <v>4</v>
      </c>
      <c r="G9691">
        <v>0</v>
      </c>
      <c r="H9691">
        <v>125.99</v>
      </c>
      <c r="I9691" t="s">
        <v>69</v>
      </c>
      <c r="J9691" t="s">
        <v>70</v>
      </c>
      <c r="K9691" t="s">
        <v>5227</v>
      </c>
      <c r="L9691" t="s">
        <v>35</v>
      </c>
      <c r="M9691" t="s">
        <v>289</v>
      </c>
      <c r="N9691" t="s">
        <v>1296</v>
      </c>
      <c r="O9691">
        <f t="shared" si="151"/>
        <v>2017</v>
      </c>
    </row>
    <row r="9692" spans="1:15" x14ac:dyDescent="0.3">
      <c r="A9692" t="s">
        <v>9963</v>
      </c>
      <c r="B9692" s="7">
        <v>42829</v>
      </c>
      <c r="C9692" t="s">
        <v>5089</v>
      </c>
      <c r="D9692" t="s">
        <v>2838</v>
      </c>
      <c r="E9692">
        <v>7.04</v>
      </c>
      <c r="F9692">
        <v>4</v>
      </c>
      <c r="G9692">
        <v>0</v>
      </c>
      <c r="H9692">
        <v>2.0415999999999999</v>
      </c>
      <c r="I9692" t="s">
        <v>44</v>
      </c>
      <c r="J9692" t="s">
        <v>66</v>
      </c>
      <c r="K9692" t="s">
        <v>2839</v>
      </c>
      <c r="L9692" t="s">
        <v>137</v>
      </c>
      <c r="M9692" t="s">
        <v>243</v>
      </c>
      <c r="N9692" t="s">
        <v>244</v>
      </c>
      <c r="O9692">
        <f t="shared" si="151"/>
        <v>2017</v>
      </c>
    </row>
    <row r="9693" spans="1:15" x14ac:dyDescent="0.3">
      <c r="A9693" t="s">
        <v>9964</v>
      </c>
      <c r="B9693" s="7">
        <v>42321</v>
      </c>
      <c r="C9693" t="s">
        <v>1053</v>
      </c>
      <c r="D9693" t="s">
        <v>2718</v>
      </c>
      <c r="E9693">
        <v>613.99919999999997</v>
      </c>
      <c r="F9693">
        <v>3</v>
      </c>
      <c r="G9693">
        <v>0.32</v>
      </c>
      <c r="H9693">
        <v>-18.058800000000002</v>
      </c>
      <c r="I9693" t="s">
        <v>32</v>
      </c>
      <c r="J9693" t="s">
        <v>33</v>
      </c>
      <c r="K9693" t="s">
        <v>2719</v>
      </c>
      <c r="L9693" t="s">
        <v>99</v>
      </c>
      <c r="M9693" t="s">
        <v>100</v>
      </c>
      <c r="N9693" t="s">
        <v>171</v>
      </c>
      <c r="O9693">
        <f t="shared" si="151"/>
        <v>2015</v>
      </c>
    </row>
    <row r="9694" spans="1:15" x14ac:dyDescent="0.3">
      <c r="A9694" t="s">
        <v>9965</v>
      </c>
      <c r="B9694" s="7">
        <v>42244</v>
      </c>
      <c r="C9694" t="s">
        <v>3103</v>
      </c>
      <c r="D9694" t="s">
        <v>4927</v>
      </c>
      <c r="E9694">
        <v>470.36</v>
      </c>
      <c r="F9694">
        <v>11</v>
      </c>
      <c r="G9694">
        <v>0</v>
      </c>
      <c r="H9694">
        <v>122.2936</v>
      </c>
      <c r="I9694" t="s">
        <v>44</v>
      </c>
      <c r="J9694" t="s">
        <v>58</v>
      </c>
      <c r="K9694" t="s">
        <v>4928</v>
      </c>
      <c r="L9694" t="s">
        <v>137</v>
      </c>
      <c r="M9694" t="s">
        <v>663</v>
      </c>
      <c r="N9694" t="s">
        <v>664</v>
      </c>
      <c r="O9694">
        <f t="shared" si="151"/>
        <v>2015</v>
      </c>
    </row>
    <row r="9695" spans="1:15" x14ac:dyDescent="0.3">
      <c r="A9695" t="s">
        <v>9966</v>
      </c>
      <c r="B9695" s="7">
        <v>43002</v>
      </c>
      <c r="C9695" t="s">
        <v>567</v>
      </c>
      <c r="D9695" t="s">
        <v>4518</v>
      </c>
      <c r="E9695">
        <v>31.08</v>
      </c>
      <c r="F9695">
        <v>6</v>
      </c>
      <c r="G9695">
        <v>0</v>
      </c>
      <c r="H9695">
        <v>15.229200000000001</v>
      </c>
      <c r="I9695" t="s">
        <v>44</v>
      </c>
      <c r="J9695" t="s">
        <v>85</v>
      </c>
      <c r="K9695" t="s">
        <v>4519</v>
      </c>
      <c r="L9695" t="s">
        <v>47</v>
      </c>
      <c r="M9695" t="s">
        <v>48</v>
      </c>
      <c r="N9695" t="s">
        <v>120</v>
      </c>
      <c r="O9695">
        <f t="shared" si="151"/>
        <v>2017</v>
      </c>
    </row>
    <row r="9696" spans="1:15" x14ac:dyDescent="0.3">
      <c r="A9696" t="s">
        <v>9966</v>
      </c>
      <c r="B9696" s="7">
        <v>43002</v>
      </c>
      <c r="C9696" t="s">
        <v>567</v>
      </c>
      <c r="D9696" t="s">
        <v>1720</v>
      </c>
      <c r="E9696">
        <v>7.3</v>
      </c>
      <c r="F9696">
        <v>2</v>
      </c>
      <c r="G9696">
        <v>0</v>
      </c>
      <c r="H9696">
        <v>2.19</v>
      </c>
      <c r="I9696" t="s">
        <v>44</v>
      </c>
      <c r="J9696" t="s">
        <v>515</v>
      </c>
      <c r="K9696" t="s">
        <v>1721</v>
      </c>
      <c r="L9696" t="s">
        <v>47</v>
      </c>
      <c r="M9696" t="s">
        <v>48</v>
      </c>
      <c r="N9696" t="s">
        <v>120</v>
      </c>
      <c r="O9696">
        <f t="shared" si="151"/>
        <v>2017</v>
      </c>
    </row>
    <row r="9697" spans="1:15" x14ac:dyDescent="0.3">
      <c r="A9697" t="s">
        <v>9967</v>
      </c>
      <c r="B9697" s="7">
        <v>42715</v>
      </c>
      <c r="C9697" t="s">
        <v>2046</v>
      </c>
      <c r="D9697" t="s">
        <v>75</v>
      </c>
      <c r="E9697">
        <v>73.536000000000001</v>
      </c>
      <c r="F9697">
        <v>4</v>
      </c>
      <c r="G9697">
        <v>0.2</v>
      </c>
      <c r="H9697">
        <v>9.1920000000000002</v>
      </c>
      <c r="I9697" t="s">
        <v>44</v>
      </c>
      <c r="J9697" t="s">
        <v>76</v>
      </c>
      <c r="K9697" t="s">
        <v>77</v>
      </c>
      <c r="L9697" t="s">
        <v>137</v>
      </c>
      <c r="M9697" t="s">
        <v>445</v>
      </c>
      <c r="N9697" t="s">
        <v>290</v>
      </c>
      <c r="O9697">
        <f t="shared" si="151"/>
        <v>2016</v>
      </c>
    </row>
    <row r="9698" spans="1:15" x14ac:dyDescent="0.3">
      <c r="A9698" t="s">
        <v>9968</v>
      </c>
      <c r="B9698" s="7">
        <v>41800</v>
      </c>
      <c r="C9698" t="s">
        <v>724</v>
      </c>
      <c r="D9698" t="s">
        <v>1738</v>
      </c>
      <c r="E9698">
        <v>491.55</v>
      </c>
      <c r="F9698">
        <v>5</v>
      </c>
      <c r="G9698">
        <v>0</v>
      </c>
      <c r="H9698">
        <v>240.8595</v>
      </c>
      <c r="I9698" t="s">
        <v>44</v>
      </c>
      <c r="J9698" t="s">
        <v>45</v>
      </c>
      <c r="K9698" t="s">
        <v>1739</v>
      </c>
      <c r="L9698" t="s">
        <v>99</v>
      </c>
      <c r="M9698" t="s">
        <v>216</v>
      </c>
      <c r="N9698" t="s">
        <v>779</v>
      </c>
      <c r="O9698">
        <f t="shared" si="151"/>
        <v>2014</v>
      </c>
    </row>
    <row r="9699" spans="1:15" x14ac:dyDescent="0.3">
      <c r="A9699" t="s">
        <v>9969</v>
      </c>
      <c r="B9699" s="7">
        <v>42440</v>
      </c>
      <c r="C9699" t="s">
        <v>2823</v>
      </c>
      <c r="D9699" t="s">
        <v>4191</v>
      </c>
      <c r="E9699">
        <v>30.335999999999999</v>
      </c>
      <c r="F9699">
        <v>4</v>
      </c>
      <c r="G9699">
        <v>0.2</v>
      </c>
      <c r="H9699">
        <v>9.48</v>
      </c>
      <c r="I9699" t="s">
        <v>32</v>
      </c>
      <c r="J9699" t="s">
        <v>63</v>
      </c>
      <c r="K9699" t="s">
        <v>4192</v>
      </c>
      <c r="L9699" t="s">
        <v>137</v>
      </c>
      <c r="M9699" t="s">
        <v>138</v>
      </c>
      <c r="N9699" t="s">
        <v>139</v>
      </c>
      <c r="O9699">
        <f t="shared" si="151"/>
        <v>2016</v>
      </c>
    </row>
    <row r="9700" spans="1:15" x14ac:dyDescent="0.3">
      <c r="A9700" t="s">
        <v>9970</v>
      </c>
      <c r="B9700" s="7">
        <v>43084</v>
      </c>
      <c r="C9700" t="s">
        <v>6393</v>
      </c>
      <c r="D9700" t="s">
        <v>838</v>
      </c>
      <c r="E9700">
        <v>22.83</v>
      </c>
      <c r="F9700">
        <v>3</v>
      </c>
      <c r="G9700">
        <v>0</v>
      </c>
      <c r="H9700">
        <v>10.7301</v>
      </c>
      <c r="I9700" t="s">
        <v>44</v>
      </c>
      <c r="J9700" t="s">
        <v>85</v>
      </c>
      <c r="K9700" t="s">
        <v>839</v>
      </c>
      <c r="L9700" t="s">
        <v>47</v>
      </c>
      <c r="M9700" t="s">
        <v>48</v>
      </c>
      <c r="N9700" t="s">
        <v>909</v>
      </c>
      <c r="O9700">
        <f t="shared" si="151"/>
        <v>2017</v>
      </c>
    </row>
    <row r="9701" spans="1:15" x14ac:dyDescent="0.3">
      <c r="A9701" t="s">
        <v>9970</v>
      </c>
      <c r="B9701" s="7">
        <v>43084</v>
      </c>
      <c r="C9701" t="s">
        <v>6393</v>
      </c>
      <c r="D9701" t="s">
        <v>8812</v>
      </c>
      <c r="E9701">
        <v>54.32</v>
      </c>
      <c r="F9701">
        <v>4</v>
      </c>
      <c r="G9701">
        <v>0</v>
      </c>
      <c r="H9701">
        <v>16.295999999999999</v>
      </c>
      <c r="I9701" t="s">
        <v>44</v>
      </c>
      <c r="J9701" t="s">
        <v>76</v>
      </c>
      <c r="K9701" t="s">
        <v>8813</v>
      </c>
      <c r="L9701" t="s">
        <v>47</v>
      </c>
      <c r="M9701" t="s">
        <v>48</v>
      </c>
      <c r="N9701" t="s">
        <v>909</v>
      </c>
      <c r="O9701">
        <f t="shared" si="151"/>
        <v>2017</v>
      </c>
    </row>
    <row r="9702" spans="1:15" x14ac:dyDescent="0.3">
      <c r="A9702" t="s">
        <v>9970</v>
      </c>
      <c r="B9702" s="7">
        <v>43084</v>
      </c>
      <c r="C9702" t="s">
        <v>6393</v>
      </c>
      <c r="D9702" t="s">
        <v>4961</v>
      </c>
      <c r="E9702">
        <v>196.77600000000001</v>
      </c>
      <c r="F9702">
        <v>3</v>
      </c>
      <c r="G9702">
        <v>0.2</v>
      </c>
      <c r="H9702">
        <v>14.7582</v>
      </c>
      <c r="I9702" t="s">
        <v>69</v>
      </c>
      <c r="J9702" t="s">
        <v>70</v>
      </c>
      <c r="K9702" t="s">
        <v>4962</v>
      </c>
      <c r="L9702" t="s">
        <v>47</v>
      </c>
      <c r="M9702" t="s">
        <v>48</v>
      </c>
      <c r="N9702" t="s">
        <v>909</v>
      </c>
      <c r="O9702">
        <f t="shared" si="151"/>
        <v>2017</v>
      </c>
    </row>
    <row r="9703" spans="1:15" x14ac:dyDescent="0.3">
      <c r="A9703" t="s">
        <v>9971</v>
      </c>
      <c r="B9703" s="7">
        <v>42673</v>
      </c>
      <c r="C9703" t="s">
        <v>6359</v>
      </c>
      <c r="D9703" t="s">
        <v>2764</v>
      </c>
      <c r="E9703">
        <v>3.62</v>
      </c>
      <c r="F9703">
        <v>2</v>
      </c>
      <c r="G9703">
        <v>0</v>
      </c>
      <c r="H9703">
        <v>1.1946000000000001</v>
      </c>
      <c r="I9703" t="s">
        <v>44</v>
      </c>
      <c r="J9703" t="s">
        <v>241</v>
      </c>
      <c r="K9703" t="s">
        <v>2765</v>
      </c>
      <c r="L9703" t="s">
        <v>47</v>
      </c>
      <c r="M9703" t="s">
        <v>48</v>
      </c>
      <c r="N9703" t="s">
        <v>9972</v>
      </c>
      <c r="O9703">
        <f t="shared" si="151"/>
        <v>2016</v>
      </c>
    </row>
    <row r="9704" spans="1:15" x14ac:dyDescent="0.3">
      <c r="A9704" t="s">
        <v>9973</v>
      </c>
      <c r="B9704" s="7">
        <v>42947</v>
      </c>
      <c r="C9704" t="s">
        <v>5768</v>
      </c>
      <c r="D9704" t="s">
        <v>395</v>
      </c>
      <c r="E9704">
        <v>11.54</v>
      </c>
      <c r="F9704">
        <v>1</v>
      </c>
      <c r="G9704">
        <v>0</v>
      </c>
      <c r="H9704">
        <v>5.5392000000000001</v>
      </c>
      <c r="I9704" t="s">
        <v>44</v>
      </c>
      <c r="J9704" t="s">
        <v>85</v>
      </c>
      <c r="K9704" t="s">
        <v>396</v>
      </c>
      <c r="L9704" t="s">
        <v>137</v>
      </c>
      <c r="M9704" t="s">
        <v>222</v>
      </c>
      <c r="N9704" t="s">
        <v>466</v>
      </c>
      <c r="O9704">
        <f t="shared" si="151"/>
        <v>2017</v>
      </c>
    </row>
    <row r="9705" spans="1:15" x14ac:dyDescent="0.3">
      <c r="A9705" t="s">
        <v>9973</v>
      </c>
      <c r="B9705" s="7">
        <v>42947</v>
      </c>
      <c r="C9705" t="s">
        <v>5768</v>
      </c>
      <c r="D9705" t="s">
        <v>91</v>
      </c>
      <c r="E9705">
        <v>849.95</v>
      </c>
      <c r="F9705">
        <v>5</v>
      </c>
      <c r="G9705">
        <v>0</v>
      </c>
      <c r="H9705">
        <v>390.97699999999998</v>
      </c>
      <c r="I9705" t="s">
        <v>44</v>
      </c>
      <c r="J9705" t="s">
        <v>73</v>
      </c>
      <c r="K9705" t="s">
        <v>92</v>
      </c>
      <c r="L9705" t="s">
        <v>137</v>
      </c>
      <c r="M9705" t="s">
        <v>222</v>
      </c>
      <c r="N9705" t="s">
        <v>466</v>
      </c>
      <c r="O9705">
        <f t="shared" si="151"/>
        <v>2017</v>
      </c>
    </row>
    <row r="9706" spans="1:15" x14ac:dyDescent="0.3">
      <c r="A9706" t="s">
        <v>9973</v>
      </c>
      <c r="B9706" s="7">
        <v>42947</v>
      </c>
      <c r="C9706" t="s">
        <v>5768</v>
      </c>
      <c r="D9706" t="s">
        <v>8456</v>
      </c>
      <c r="E9706">
        <v>11.01</v>
      </c>
      <c r="F9706">
        <v>3</v>
      </c>
      <c r="G9706">
        <v>0</v>
      </c>
      <c r="H9706">
        <v>5.3948999999999998</v>
      </c>
      <c r="I9706" t="s">
        <v>44</v>
      </c>
      <c r="J9706" t="s">
        <v>73</v>
      </c>
      <c r="K9706" t="s">
        <v>8457</v>
      </c>
      <c r="L9706" t="s">
        <v>137</v>
      </c>
      <c r="M9706" t="s">
        <v>222</v>
      </c>
      <c r="N9706" t="s">
        <v>466</v>
      </c>
      <c r="O9706">
        <f t="shared" si="151"/>
        <v>2017</v>
      </c>
    </row>
    <row r="9707" spans="1:15" x14ac:dyDescent="0.3">
      <c r="A9707" t="s">
        <v>9974</v>
      </c>
      <c r="B9707" s="7">
        <v>43027</v>
      </c>
      <c r="C9707" t="s">
        <v>4308</v>
      </c>
      <c r="D9707" t="s">
        <v>2504</v>
      </c>
      <c r="E9707">
        <v>39.624000000000002</v>
      </c>
      <c r="F9707">
        <v>3</v>
      </c>
      <c r="G9707">
        <v>0.2</v>
      </c>
      <c r="H9707">
        <v>13.868399999999999</v>
      </c>
      <c r="I9707" t="s">
        <v>44</v>
      </c>
      <c r="J9707" t="s">
        <v>73</v>
      </c>
      <c r="K9707" t="s">
        <v>2505</v>
      </c>
      <c r="L9707" t="s">
        <v>47</v>
      </c>
      <c r="M9707" t="s">
        <v>48</v>
      </c>
      <c r="N9707" t="s">
        <v>120</v>
      </c>
      <c r="O9707">
        <f t="shared" si="151"/>
        <v>2017</v>
      </c>
    </row>
    <row r="9708" spans="1:15" x14ac:dyDescent="0.3">
      <c r="A9708" t="s">
        <v>9975</v>
      </c>
      <c r="B9708" s="7">
        <v>42664</v>
      </c>
      <c r="C9708" t="s">
        <v>1723</v>
      </c>
      <c r="D9708" t="s">
        <v>7172</v>
      </c>
      <c r="E9708">
        <v>242.136</v>
      </c>
      <c r="F9708">
        <v>3</v>
      </c>
      <c r="G9708">
        <v>0.2</v>
      </c>
      <c r="H9708">
        <v>12.1068</v>
      </c>
      <c r="I9708" t="s">
        <v>32</v>
      </c>
      <c r="J9708" t="s">
        <v>39</v>
      </c>
      <c r="K9708" t="s">
        <v>7173</v>
      </c>
      <c r="L9708" t="s">
        <v>47</v>
      </c>
      <c r="M9708" t="s">
        <v>48</v>
      </c>
      <c r="N9708" t="s">
        <v>49</v>
      </c>
      <c r="O9708">
        <f t="shared" si="151"/>
        <v>2016</v>
      </c>
    </row>
    <row r="9709" spans="1:15" x14ac:dyDescent="0.3">
      <c r="A9709" t="s">
        <v>9975</v>
      </c>
      <c r="B9709" s="7">
        <v>42664</v>
      </c>
      <c r="C9709" t="s">
        <v>1723</v>
      </c>
      <c r="D9709" t="s">
        <v>422</v>
      </c>
      <c r="E9709">
        <v>12.39</v>
      </c>
      <c r="F9709">
        <v>3</v>
      </c>
      <c r="G9709">
        <v>0</v>
      </c>
      <c r="H9709">
        <v>5.6993999999999998</v>
      </c>
      <c r="I9709" t="s">
        <v>44</v>
      </c>
      <c r="J9709" t="s">
        <v>66</v>
      </c>
      <c r="K9709" t="s">
        <v>423</v>
      </c>
      <c r="L9709" t="s">
        <v>47</v>
      </c>
      <c r="M9709" t="s">
        <v>48</v>
      </c>
      <c r="N9709" t="s">
        <v>49</v>
      </c>
      <c r="O9709">
        <f t="shared" si="151"/>
        <v>2016</v>
      </c>
    </row>
    <row r="9710" spans="1:15" x14ac:dyDescent="0.3">
      <c r="A9710" t="s">
        <v>9975</v>
      </c>
      <c r="B9710" s="7">
        <v>42664</v>
      </c>
      <c r="C9710" t="s">
        <v>1723</v>
      </c>
      <c r="D9710" t="s">
        <v>6363</v>
      </c>
      <c r="E9710">
        <v>19.96</v>
      </c>
      <c r="F9710">
        <v>2</v>
      </c>
      <c r="G9710">
        <v>0</v>
      </c>
      <c r="H9710">
        <v>5.5888</v>
      </c>
      <c r="I9710" t="s">
        <v>32</v>
      </c>
      <c r="J9710" t="s">
        <v>63</v>
      </c>
      <c r="K9710" t="s">
        <v>6364</v>
      </c>
      <c r="L9710" t="s">
        <v>47</v>
      </c>
      <c r="M9710" t="s">
        <v>48</v>
      </c>
      <c r="N9710" t="s">
        <v>49</v>
      </c>
      <c r="O9710">
        <f t="shared" si="151"/>
        <v>2016</v>
      </c>
    </row>
    <row r="9711" spans="1:15" x14ac:dyDescent="0.3">
      <c r="A9711" t="s">
        <v>9975</v>
      </c>
      <c r="B9711" s="7">
        <v>42664</v>
      </c>
      <c r="C9711" t="s">
        <v>1723</v>
      </c>
      <c r="D9711" t="s">
        <v>1443</v>
      </c>
      <c r="E9711">
        <v>340.92</v>
      </c>
      <c r="F9711">
        <v>3</v>
      </c>
      <c r="G9711">
        <v>0</v>
      </c>
      <c r="H9711">
        <v>3.4091999999999998</v>
      </c>
      <c r="I9711" t="s">
        <v>44</v>
      </c>
      <c r="J9711" t="s">
        <v>58</v>
      </c>
      <c r="K9711" t="s">
        <v>1444</v>
      </c>
      <c r="L9711" t="s">
        <v>47</v>
      </c>
      <c r="M9711" t="s">
        <v>48</v>
      </c>
      <c r="N9711" t="s">
        <v>49</v>
      </c>
      <c r="O9711">
        <f t="shared" si="151"/>
        <v>2016</v>
      </c>
    </row>
    <row r="9712" spans="1:15" x14ac:dyDescent="0.3">
      <c r="A9712" t="s">
        <v>9976</v>
      </c>
      <c r="B9712" s="7">
        <v>41948</v>
      </c>
      <c r="C9712" t="s">
        <v>1508</v>
      </c>
      <c r="D9712" t="s">
        <v>4730</v>
      </c>
      <c r="E9712">
        <v>273.56799999999998</v>
      </c>
      <c r="F9712">
        <v>2</v>
      </c>
      <c r="G9712">
        <v>0.2</v>
      </c>
      <c r="H9712">
        <v>-34.195999999999998</v>
      </c>
      <c r="I9712" t="s">
        <v>32</v>
      </c>
      <c r="J9712" t="s">
        <v>63</v>
      </c>
      <c r="K9712" t="s">
        <v>4731</v>
      </c>
      <c r="L9712" t="s">
        <v>137</v>
      </c>
      <c r="M9712" t="s">
        <v>138</v>
      </c>
      <c r="N9712" t="s">
        <v>139</v>
      </c>
      <c r="O9712">
        <f t="shared" si="151"/>
        <v>2014</v>
      </c>
    </row>
    <row r="9713" spans="1:15" x14ac:dyDescent="0.3">
      <c r="A9713" t="s">
        <v>9976</v>
      </c>
      <c r="B9713" s="7">
        <v>41948</v>
      </c>
      <c r="C9713" t="s">
        <v>1508</v>
      </c>
      <c r="D9713" t="s">
        <v>2451</v>
      </c>
      <c r="E9713">
        <v>13.194000000000001</v>
      </c>
      <c r="F9713">
        <v>2</v>
      </c>
      <c r="G9713">
        <v>0.7</v>
      </c>
      <c r="H9713">
        <v>-8.7959999999999994</v>
      </c>
      <c r="I9713" t="s">
        <v>44</v>
      </c>
      <c r="J9713" t="s">
        <v>73</v>
      </c>
      <c r="K9713" t="s">
        <v>2452</v>
      </c>
      <c r="L9713" t="s">
        <v>137</v>
      </c>
      <c r="M9713" t="s">
        <v>138</v>
      </c>
      <c r="N9713" t="s">
        <v>139</v>
      </c>
      <c r="O9713">
        <f t="shared" si="151"/>
        <v>2014</v>
      </c>
    </row>
    <row r="9714" spans="1:15" x14ac:dyDescent="0.3">
      <c r="A9714" t="s">
        <v>9976</v>
      </c>
      <c r="B9714" s="7">
        <v>41948</v>
      </c>
      <c r="C9714" t="s">
        <v>1508</v>
      </c>
      <c r="D9714" t="s">
        <v>3096</v>
      </c>
      <c r="E9714">
        <v>1080.096</v>
      </c>
      <c r="F9714">
        <v>6</v>
      </c>
      <c r="G9714">
        <v>0.2</v>
      </c>
      <c r="H9714">
        <v>-94.508399999999995</v>
      </c>
      <c r="I9714" t="s">
        <v>44</v>
      </c>
      <c r="J9714" t="s">
        <v>58</v>
      </c>
      <c r="K9714" t="s">
        <v>3097</v>
      </c>
      <c r="L9714" t="s">
        <v>137</v>
      </c>
      <c r="M9714" t="s">
        <v>138</v>
      </c>
      <c r="N9714" t="s">
        <v>139</v>
      </c>
      <c r="O9714">
        <f t="shared" si="151"/>
        <v>2014</v>
      </c>
    </row>
    <row r="9715" spans="1:15" x14ac:dyDescent="0.3">
      <c r="A9715" t="s">
        <v>9976</v>
      </c>
      <c r="B9715" s="7">
        <v>41948</v>
      </c>
      <c r="C9715" t="s">
        <v>1508</v>
      </c>
      <c r="D9715" t="s">
        <v>1892</v>
      </c>
      <c r="E9715">
        <v>51.56</v>
      </c>
      <c r="F9715">
        <v>5</v>
      </c>
      <c r="G9715">
        <v>0.2</v>
      </c>
      <c r="H9715">
        <v>-6.4450000000000003</v>
      </c>
      <c r="I9715" t="s">
        <v>69</v>
      </c>
      <c r="J9715" t="s">
        <v>148</v>
      </c>
      <c r="K9715" t="s">
        <v>1893</v>
      </c>
      <c r="L9715" t="s">
        <v>137</v>
      </c>
      <c r="M9715" t="s">
        <v>138</v>
      </c>
      <c r="N9715" t="s">
        <v>139</v>
      </c>
      <c r="O9715">
        <f t="shared" si="151"/>
        <v>2014</v>
      </c>
    </row>
    <row r="9716" spans="1:15" x14ac:dyDescent="0.3">
      <c r="A9716" t="s">
        <v>9976</v>
      </c>
      <c r="B9716" s="7">
        <v>41948</v>
      </c>
      <c r="C9716" t="s">
        <v>1508</v>
      </c>
      <c r="D9716" t="s">
        <v>4762</v>
      </c>
      <c r="E9716">
        <v>58.415999999999997</v>
      </c>
      <c r="F9716">
        <v>2</v>
      </c>
      <c r="G9716">
        <v>0.2</v>
      </c>
      <c r="H9716">
        <v>16.794599999999999</v>
      </c>
      <c r="I9716" t="s">
        <v>69</v>
      </c>
      <c r="J9716" t="s">
        <v>148</v>
      </c>
      <c r="K9716" t="s">
        <v>4763</v>
      </c>
      <c r="L9716" t="s">
        <v>137</v>
      </c>
      <c r="M9716" t="s">
        <v>138</v>
      </c>
      <c r="N9716" t="s">
        <v>139</v>
      </c>
      <c r="O9716">
        <f t="shared" si="151"/>
        <v>2014</v>
      </c>
    </row>
    <row r="9717" spans="1:15" x14ac:dyDescent="0.3">
      <c r="A9717" t="s">
        <v>9977</v>
      </c>
      <c r="B9717" s="7">
        <v>42681</v>
      </c>
      <c r="C9717" t="s">
        <v>3237</v>
      </c>
      <c r="D9717" t="s">
        <v>1322</v>
      </c>
      <c r="E9717">
        <v>57.584000000000003</v>
      </c>
      <c r="F9717">
        <v>2</v>
      </c>
      <c r="G9717">
        <v>0.2</v>
      </c>
      <c r="H9717">
        <v>20.154399999999999</v>
      </c>
      <c r="I9717" t="s">
        <v>44</v>
      </c>
      <c r="J9717" t="s">
        <v>73</v>
      </c>
      <c r="K9717" t="s">
        <v>1323</v>
      </c>
      <c r="L9717" t="s">
        <v>47</v>
      </c>
      <c r="M9717" t="s">
        <v>48</v>
      </c>
      <c r="N9717" t="s">
        <v>120</v>
      </c>
      <c r="O9717">
        <f t="shared" si="151"/>
        <v>2016</v>
      </c>
    </row>
    <row r="9718" spans="1:15" x14ac:dyDescent="0.3">
      <c r="A9718" t="s">
        <v>9978</v>
      </c>
      <c r="B9718" s="7">
        <v>42594</v>
      </c>
      <c r="C9718" t="s">
        <v>3610</v>
      </c>
      <c r="D9718" t="s">
        <v>7618</v>
      </c>
      <c r="E9718">
        <v>37.311999999999998</v>
      </c>
      <c r="F9718">
        <v>4</v>
      </c>
      <c r="G9718">
        <v>0.2</v>
      </c>
      <c r="H9718">
        <v>2.7984</v>
      </c>
      <c r="I9718" t="s">
        <v>44</v>
      </c>
      <c r="J9718" t="s">
        <v>66</v>
      </c>
      <c r="K9718" t="s">
        <v>7619</v>
      </c>
      <c r="L9718" t="s">
        <v>137</v>
      </c>
      <c r="M9718" t="s">
        <v>138</v>
      </c>
      <c r="N9718" t="s">
        <v>139</v>
      </c>
      <c r="O9718">
        <f t="shared" si="151"/>
        <v>2016</v>
      </c>
    </row>
    <row r="9719" spans="1:15" x14ac:dyDescent="0.3">
      <c r="A9719" t="s">
        <v>9979</v>
      </c>
      <c r="B9719" s="7">
        <v>42520</v>
      </c>
      <c r="C9719" t="s">
        <v>1825</v>
      </c>
      <c r="D9719" t="s">
        <v>495</v>
      </c>
      <c r="E9719">
        <v>79.959999999999994</v>
      </c>
      <c r="F9719">
        <v>5</v>
      </c>
      <c r="G9719">
        <v>0.2</v>
      </c>
      <c r="H9719">
        <v>7.9960000000000004</v>
      </c>
      <c r="I9719" t="s">
        <v>69</v>
      </c>
      <c r="J9719" t="s">
        <v>70</v>
      </c>
      <c r="K9719" t="s">
        <v>496</v>
      </c>
      <c r="L9719" t="s">
        <v>99</v>
      </c>
      <c r="M9719" t="s">
        <v>100</v>
      </c>
      <c r="N9719" t="s">
        <v>171</v>
      </c>
      <c r="O9719">
        <f t="shared" si="151"/>
        <v>2016</v>
      </c>
    </row>
    <row r="9720" spans="1:15" x14ac:dyDescent="0.3">
      <c r="A9720" t="s">
        <v>9979</v>
      </c>
      <c r="B9720" s="7">
        <v>42520</v>
      </c>
      <c r="C9720" t="s">
        <v>1825</v>
      </c>
      <c r="D9720" t="s">
        <v>756</v>
      </c>
      <c r="E9720">
        <v>223.96</v>
      </c>
      <c r="F9720">
        <v>5</v>
      </c>
      <c r="G9720">
        <v>0.2</v>
      </c>
      <c r="H9720">
        <v>11.198</v>
      </c>
      <c r="I9720" t="s">
        <v>69</v>
      </c>
      <c r="J9720" t="s">
        <v>148</v>
      </c>
      <c r="K9720" t="s">
        <v>757</v>
      </c>
      <c r="L9720" t="s">
        <v>99</v>
      </c>
      <c r="M9720" t="s">
        <v>100</v>
      </c>
      <c r="N9720" t="s">
        <v>171</v>
      </c>
      <c r="O9720">
        <f t="shared" si="151"/>
        <v>2016</v>
      </c>
    </row>
    <row r="9721" spans="1:15" x14ac:dyDescent="0.3">
      <c r="A9721" t="s">
        <v>9980</v>
      </c>
      <c r="B9721" s="7">
        <v>43051</v>
      </c>
      <c r="C9721" t="s">
        <v>4583</v>
      </c>
      <c r="D9721" t="s">
        <v>3247</v>
      </c>
      <c r="E9721">
        <v>221.024</v>
      </c>
      <c r="F9721">
        <v>2</v>
      </c>
      <c r="G9721">
        <v>0.2</v>
      </c>
      <c r="H9721">
        <v>-55.256</v>
      </c>
      <c r="I9721" t="s">
        <v>44</v>
      </c>
      <c r="J9721" t="s">
        <v>58</v>
      </c>
      <c r="K9721" t="s">
        <v>3248</v>
      </c>
      <c r="L9721" t="s">
        <v>137</v>
      </c>
      <c r="M9721" t="s">
        <v>138</v>
      </c>
      <c r="N9721" t="s">
        <v>2173</v>
      </c>
      <c r="O9721">
        <f t="shared" si="151"/>
        <v>2017</v>
      </c>
    </row>
    <row r="9722" spans="1:15" x14ac:dyDescent="0.3">
      <c r="A9722" t="s">
        <v>9981</v>
      </c>
      <c r="B9722" s="7">
        <v>42635</v>
      </c>
      <c r="C9722" t="s">
        <v>2125</v>
      </c>
      <c r="D9722" t="s">
        <v>5473</v>
      </c>
      <c r="E9722">
        <v>18.96</v>
      </c>
      <c r="F9722">
        <v>2</v>
      </c>
      <c r="G9722">
        <v>0</v>
      </c>
      <c r="H9722">
        <v>7.5839999999999996</v>
      </c>
      <c r="I9722" t="s">
        <v>32</v>
      </c>
      <c r="J9722" t="s">
        <v>63</v>
      </c>
      <c r="K9722" t="s">
        <v>5474</v>
      </c>
      <c r="L9722" t="s">
        <v>99</v>
      </c>
      <c r="M9722" t="s">
        <v>108</v>
      </c>
      <c r="N9722" t="s">
        <v>1631</v>
      </c>
      <c r="O9722">
        <f t="shared" si="151"/>
        <v>2016</v>
      </c>
    </row>
    <row r="9723" spans="1:15" x14ac:dyDescent="0.3">
      <c r="A9723" t="s">
        <v>9982</v>
      </c>
      <c r="B9723" s="7">
        <v>42416</v>
      </c>
      <c r="C9723" t="s">
        <v>3999</v>
      </c>
      <c r="D9723" t="s">
        <v>7086</v>
      </c>
      <c r="E9723">
        <v>326.64600000000002</v>
      </c>
      <c r="F9723">
        <v>3</v>
      </c>
      <c r="G9723">
        <v>0.1</v>
      </c>
      <c r="H9723">
        <v>39.923400000000001</v>
      </c>
      <c r="I9723" t="s">
        <v>32</v>
      </c>
      <c r="J9723" t="s">
        <v>39</v>
      </c>
      <c r="K9723" t="s">
        <v>7087</v>
      </c>
      <c r="L9723" t="s">
        <v>137</v>
      </c>
      <c r="M9723" t="s">
        <v>243</v>
      </c>
      <c r="N9723" t="s">
        <v>244</v>
      </c>
      <c r="O9723">
        <f t="shared" si="151"/>
        <v>2016</v>
      </c>
    </row>
    <row r="9724" spans="1:15" x14ac:dyDescent="0.3">
      <c r="A9724" t="s">
        <v>9982</v>
      </c>
      <c r="B9724" s="7">
        <v>42416</v>
      </c>
      <c r="C9724" t="s">
        <v>3999</v>
      </c>
      <c r="D9724" t="s">
        <v>899</v>
      </c>
      <c r="E9724">
        <v>89.97</v>
      </c>
      <c r="F9724">
        <v>3</v>
      </c>
      <c r="G9724">
        <v>0</v>
      </c>
      <c r="H9724">
        <v>39.586799999999997</v>
      </c>
      <c r="I9724" t="s">
        <v>69</v>
      </c>
      <c r="J9724" t="s">
        <v>148</v>
      </c>
      <c r="K9724" t="s">
        <v>900</v>
      </c>
      <c r="L9724" t="s">
        <v>137</v>
      </c>
      <c r="M9724" t="s">
        <v>243</v>
      </c>
      <c r="N9724" t="s">
        <v>244</v>
      </c>
      <c r="O9724">
        <f t="shared" si="151"/>
        <v>2016</v>
      </c>
    </row>
    <row r="9725" spans="1:15" x14ac:dyDescent="0.3">
      <c r="A9725" t="s">
        <v>9983</v>
      </c>
      <c r="B9725" s="7">
        <v>41995</v>
      </c>
      <c r="C9725" t="s">
        <v>551</v>
      </c>
      <c r="D9725" t="s">
        <v>2386</v>
      </c>
      <c r="E9725">
        <v>296.71199999999999</v>
      </c>
      <c r="F9725">
        <v>13</v>
      </c>
      <c r="G9725">
        <v>0.2</v>
      </c>
      <c r="H9725">
        <v>100.1403</v>
      </c>
      <c r="I9725" t="s">
        <v>44</v>
      </c>
      <c r="J9725" t="s">
        <v>73</v>
      </c>
      <c r="K9725" t="s">
        <v>2387</v>
      </c>
      <c r="L9725" t="s">
        <v>137</v>
      </c>
      <c r="M9725" t="s">
        <v>243</v>
      </c>
      <c r="N9725" t="s">
        <v>244</v>
      </c>
      <c r="O9725">
        <f t="shared" si="151"/>
        <v>2014</v>
      </c>
    </row>
    <row r="9726" spans="1:15" x14ac:dyDescent="0.3">
      <c r="A9726" t="s">
        <v>9984</v>
      </c>
      <c r="B9726" s="7">
        <v>42343</v>
      </c>
      <c r="C9726" t="s">
        <v>4932</v>
      </c>
      <c r="D9726" t="s">
        <v>2265</v>
      </c>
      <c r="E9726">
        <v>12.224</v>
      </c>
      <c r="F9726">
        <v>2</v>
      </c>
      <c r="G9726">
        <v>0.2</v>
      </c>
      <c r="H9726">
        <v>4.4311999999999996</v>
      </c>
      <c r="I9726" t="s">
        <v>44</v>
      </c>
      <c r="J9726" t="s">
        <v>159</v>
      </c>
      <c r="K9726" t="s">
        <v>2266</v>
      </c>
      <c r="L9726" t="s">
        <v>99</v>
      </c>
      <c r="M9726" t="s">
        <v>193</v>
      </c>
      <c r="N9726" t="s">
        <v>481</v>
      </c>
      <c r="O9726">
        <f t="shared" si="151"/>
        <v>2015</v>
      </c>
    </row>
    <row r="9727" spans="1:15" x14ac:dyDescent="0.3">
      <c r="A9727" t="s">
        <v>9985</v>
      </c>
      <c r="B9727" s="7">
        <v>42995</v>
      </c>
      <c r="C9727" t="s">
        <v>4897</v>
      </c>
      <c r="D9727" t="s">
        <v>3518</v>
      </c>
      <c r="E9727">
        <v>89.97</v>
      </c>
      <c r="F9727">
        <v>3</v>
      </c>
      <c r="G9727">
        <v>0</v>
      </c>
      <c r="H9727">
        <v>37.787399999999998</v>
      </c>
      <c r="I9727" t="s">
        <v>69</v>
      </c>
      <c r="J9727" t="s">
        <v>148</v>
      </c>
      <c r="K9727" t="s">
        <v>3519</v>
      </c>
      <c r="L9727" t="s">
        <v>47</v>
      </c>
      <c r="M9727" t="s">
        <v>5568</v>
      </c>
      <c r="N9727" t="s">
        <v>6541</v>
      </c>
      <c r="O9727">
        <f t="shared" si="151"/>
        <v>2017</v>
      </c>
    </row>
    <row r="9728" spans="1:15" x14ac:dyDescent="0.3">
      <c r="A9728" t="s">
        <v>9986</v>
      </c>
      <c r="B9728" s="7">
        <v>43071</v>
      </c>
      <c r="C9728" t="s">
        <v>263</v>
      </c>
      <c r="D9728" t="s">
        <v>4958</v>
      </c>
      <c r="E9728">
        <v>286.86</v>
      </c>
      <c r="F9728">
        <v>7</v>
      </c>
      <c r="G9728">
        <v>0</v>
      </c>
      <c r="H9728">
        <v>80.320800000000006</v>
      </c>
      <c r="I9728" t="s">
        <v>44</v>
      </c>
      <c r="J9728" t="s">
        <v>76</v>
      </c>
      <c r="K9728" t="s">
        <v>4959</v>
      </c>
      <c r="L9728" t="s">
        <v>137</v>
      </c>
      <c r="M9728" t="s">
        <v>1102</v>
      </c>
      <c r="N9728" t="s">
        <v>1103</v>
      </c>
      <c r="O9728">
        <f t="shared" si="151"/>
        <v>2017</v>
      </c>
    </row>
    <row r="9729" spans="1:15" x14ac:dyDescent="0.3">
      <c r="A9729" t="s">
        <v>9986</v>
      </c>
      <c r="B9729" s="7">
        <v>43071</v>
      </c>
      <c r="C9729" t="s">
        <v>263</v>
      </c>
      <c r="D9729" t="s">
        <v>174</v>
      </c>
      <c r="E9729">
        <v>979.95</v>
      </c>
      <c r="F9729">
        <v>5</v>
      </c>
      <c r="G9729">
        <v>0</v>
      </c>
      <c r="H9729">
        <v>284.18549999999999</v>
      </c>
      <c r="I9729" t="s">
        <v>69</v>
      </c>
      <c r="J9729" t="s">
        <v>70</v>
      </c>
      <c r="K9729" t="s">
        <v>175</v>
      </c>
      <c r="L9729" t="s">
        <v>137</v>
      </c>
      <c r="M9729" t="s">
        <v>1102</v>
      </c>
      <c r="N9729" t="s">
        <v>1103</v>
      </c>
      <c r="O9729">
        <f t="shared" si="151"/>
        <v>2017</v>
      </c>
    </row>
    <row r="9730" spans="1:15" x14ac:dyDescent="0.3">
      <c r="A9730" t="s">
        <v>9986</v>
      </c>
      <c r="B9730" s="7">
        <v>43071</v>
      </c>
      <c r="C9730" t="s">
        <v>263</v>
      </c>
      <c r="D9730" t="s">
        <v>1651</v>
      </c>
      <c r="E9730">
        <v>4.3600000000000003</v>
      </c>
      <c r="F9730">
        <v>2</v>
      </c>
      <c r="G9730">
        <v>0</v>
      </c>
      <c r="H9730">
        <v>0.1744</v>
      </c>
      <c r="I9730" t="s">
        <v>44</v>
      </c>
      <c r="J9730" t="s">
        <v>515</v>
      </c>
      <c r="K9730" t="s">
        <v>1148</v>
      </c>
      <c r="L9730" t="s">
        <v>137</v>
      </c>
      <c r="M9730" t="s">
        <v>1102</v>
      </c>
      <c r="N9730" t="s">
        <v>1103</v>
      </c>
      <c r="O9730">
        <f t="shared" ref="O9730:O9793" si="152">YEAR(B9730)</f>
        <v>2017</v>
      </c>
    </row>
    <row r="9731" spans="1:15" x14ac:dyDescent="0.3">
      <c r="A9731" t="s">
        <v>9987</v>
      </c>
      <c r="B9731" s="7">
        <v>41911</v>
      </c>
      <c r="C9731" t="s">
        <v>3221</v>
      </c>
      <c r="D9731" t="s">
        <v>5028</v>
      </c>
      <c r="E9731">
        <v>10.048</v>
      </c>
      <c r="F9731">
        <v>2</v>
      </c>
      <c r="G9731">
        <v>0.2</v>
      </c>
      <c r="H9731">
        <v>3.14</v>
      </c>
      <c r="I9731" t="s">
        <v>44</v>
      </c>
      <c r="J9731" t="s">
        <v>73</v>
      </c>
      <c r="K9731" t="s">
        <v>5029</v>
      </c>
      <c r="L9731" t="s">
        <v>47</v>
      </c>
      <c r="M9731" t="s">
        <v>93</v>
      </c>
      <c r="N9731" t="s">
        <v>94</v>
      </c>
      <c r="O9731">
        <f t="shared" si="152"/>
        <v>2014</v>
      </c>
    </row>
    <row r="9732" spans="1:15" x14ac:dyDescent="0.3">
      <c r="A9732" t="s">
        <v>9987</v>
      </c>
      <c r="B9732" s="7">
        <v>41911</v>
      </c>
      <c r="C9732" t="s">
        <v>3221</v>
      </c>
      <c r="D9732" t="s">
        <v>2635</v>
      </c>
      <c r="E9732">
        <v>807.75</v>
      </c>
      <c r="F9732">
        <v>5</v>
      </c>
      <c r="G9732">
        <v>0</v>
      </c>
      <c r="H9732">
        <v>153.4725</v>
      </c>
      <c r="I9732" t="s">
        <v>44</v>
      </c>
      <c r="J9732" t="s">
        <v>58</v>
      </c>
      <c r="K9732" t="s">
        <v>2636</v>
      </c>
      <c r="L9732" t="s">
        <v>47</v>
      </c>
      <c r="M9732" t="s">
        <v>93</v>
      </c>
      <c r="N9732" t="s">
        <v>94</v>
      </c>
      <c r="O9732">
        <f t="shared" si="152"/>
        <v>2014</v>
      </c>
    </row>
    <row r="9733" spans="1:15" x14ac:dyDescent="0.3">
      <c r="A9733" t="s">
        <v>9988</v>
      </c>
      <c r="B9733" s="7">
        <v>43053</v>
      </c>
      <c r="C9733" t="s">
        <v>4241</v>
      </c>
      <c r="D9733" t="s">
        <v>3663</v>
      </c>
      <c r="E9733">
        <v>34.24</v>
      </c>
      <c r="F9733">
        <v>8</v>
      </c>
      <c r="G9733">
        <v>0</v>
      </c>
      <c r="H9733">
        <v>9.9296000000000006</v>
      </c>
      <c r="I9733" t="s">
        <v>44</v>
      </c>
      <c r="J9733" t="s">
        <v>66</v>
      </c>
      <c r="K9733" t="s">
        <v>3664</v>
      </c>
      <c r="L9733" t="s">
        <v>47</v>
      </c>
      <c r="M9733" t="s">
        <v>48</v>
      </c>
      <c r="N9733" t="s">
        <v>49</v>
      </c>
      <c r="O9733">
        <f t="shared" si="152"/>
        <v>2017</v>
      </c>
    </row>
    <row r="9734" spans="1:15" x14ac:dyDescent="0.3">
      <c r="A9734" t="s">
        <v>9989</v>
      </c>
      <c r="B9734" s="7">
        <v>41871</v>
      </c>
      <c r="C9734" t="s">
        <v>6053</v>
      </c>
      <c r="D9734" t="s">
        <v>5482</v>
      </c>
      <c r="E9734">
        <v>500.24</v>
      </c>
      <c r="F9734">
        <v>13</v>
      </c>
      <c r="G9734">
        <v>0</v>
      </c>
      <c r="H9734">
        <v>145.06960000000001</v>
      </c>
      <c r="I9734" t="s">
        <v>32</v>
      </c>
      <c r="J9734" t="s">
        <v>39</v>
      </c>
      <c r="K9734" t="s">
        <v>5483</v>
      </c>
      <c r="L9734" t="s">
        <v>35</v>
      </c>
      <c r="M9734" t="s">
        <v>289</v>
      </c>
      <c r="N9734" t="s">
        <v>6790</v>
      </c>
      <c r="O9734">
        <f t="shared" si="152"/>
        <v>2014</v>
      </c>
    </row>
    <row r="9735" spans="1:15" x14ac:dyDescent="0.3">
      <c r="A9735" t="s">
        <v>9989</v>
      </c>
      <c r="B9735" s="7">
        <v>41871</v>
      </c>
      <c r="C9735" t="s">
        <v>6053</v>
      </c>
      <c r="D9735" t="s">
        <v>6313</v>
      </c>
      <c r="E9735">
        <v>20.12</v>
      </c>
      <c r="F9735">
        <v>2</v>
      </c>
      <c r="G9735">
        <v>0</v>
      </c>
      <c r="H9735">
        <v>9.2552000000000003</v>
      </c>
      <c r="I9735" t="s">
        <v>44</v>
      </c>
      <c r="J9735" t="s">
        <v>85</v>
      </c>
      <c r="K9735" t="s">
        <v>6314</v>
      </c>
      <c r="L9735" t="s">
        <v>35</v>
      </c>
      <c r="M9735" t="s">
        <v>289</v>
      </c>
      <c r="N9735" t="s">
        <v>6790</v>
      </c>
      <c r="O9735">
        <f t="shared" si="152"/>
        <v>2014</v>
      </c>
    </row>
    <row r="9736" spans="1:15" x14ac:dyDescent="0.3">
      <c r="A9736" t="s">
        <v>9989</v>
      </c>
      <c r="B9736" s="7">
        <v>41871</v>
      </c>
      <c r="C9736" t="s">
        <v>6053</v>
      </c>
      <c r="D9736" t="s">
        <v>4166</v>
      </c>
      <c r="E9736">
        <v>896.99</v>
      </c>
      <c r="F9736">
        <v>1</v>
      </c>
      <c r="G9736">
        <v>0</v>
      </c>
      <c r="H9736">
        <v>421.58530000000002</v>
      </c>
      <c r="I9736" t="s">
        <v>44</v>
      </c>
      <c r="J9736" t="s">
        <v>73</v>
      </c>
      <c r="K9736" t="s">
        <v>4167</v>
      </c>
      <c r="L9736" t="s">
        <v>35</v>
      </c>
      <c r="M9736" t="s">
        <v>289</v>
      </c>
      <c r="N9736" t="s">
        <v>6790</v>
      </c>
      <c r="O9736">
        <f t="shared" si="152"/>
        <v>2014</v>
      </c>
    </row>
    <row r="9737" spans="1:15" x14ac:dyDescent="0.3">
      <c r="A9737" t="s">
        <v>9990</v>
      </c>
      <c r="B9737" s="7">
        <v>41962</v>
      </c>
      <c r="C9737" t="s">
        <v>474</v>
      </c>
      <c r="D9737" t="s">
        <v>9443</v>
      </c>
      <c r="E9737">
        <v>5.88</v>
      </c>
      <c r="F9737">
        <v>1</v>
      </c>
      <c r="G9737">
        <v>0.2</v>
      </c>
      <c r="H9737">
        <v>1.9844999999999999</v>
      </c>
      <c r="I9737" t="s">
        <v>44</v>
      </c>
      <c r="J9737" t="s">
        <v>85</v>
      </c>
      <c r="K9737" t="s">
        <v>9444</v>
      </c>
      <c r="L9737" t="s">
        <v>137</v>
      </c>
      <c r="M9737" t="s">
        <v>138</v>
      </c>
      <c r="N9737" t="s">
        <v>139</v>
      </c>
      <c r="O9737">
        <f t="shared" si="152"/>
        <v>2014</v>
      </c>
    </row>
    <row r="9738" spans="1:15" x14ac:dyDescent="0.3">
      <c r="A9738" t="s">
        <v>9991</v>
      </c>
      <c r="B9738" s="7">
        <v>42184</v>
      </c>
      <c r="C9738" t="s">
        <v>6579</v>
      </c>
      <c r="D9738" t="s">
        <v>1790</v>
      </c>
      <c r="E9738">
        <v>269.98</v>
      </c>
      <c r="F9738">
        <v>2</v>
      </c>
      <c r="G9738">
        <v>0</v>
      </c>
      <c r="H9738">
        <v>72.894599999999997</v>
      </c>
      <c r="I9738" t="s">
        <v>69</v>
      </c>
      <c r="J9738" t="s">
        <v>70</v>
      </c>
      <c r="K9738" t="s">
        <v>1791</v>
      </c>
      <c r="L9738" t="s">
        <v>99</v>
      </c>
      <c r="M9738" t="s">
        <v>129</v>
      </c>
      <c r="N9738" t="s">
        <v>2223</v>
      </c>
      <c r="O9738">
        <f t="shared" si="152"/>
        <v>2015</v>
      </c>
    </row>
    <row r="9739" spans="1:15" x14ac:dyDescent="0.3">
      <c r="A9739" t="s">
        <v>9992</v>
      </c>
      <c r="B9739" s="7">
        <v>42810</v>
      </c>
      <c r="C9739" t="s">
        <v>4994</v>
      </c>
      <c r="D9739" t="s">
        <v>5413</v>
      </c>
      <c r="E9739">
        <v>310.12</v>
      </c>
      <c r="F9739">
        <v>2</v>
      </c>
      <c r="G9739">
        <v>0</v>
      </c>
      <c r="H9739">
        <v>80.631200000000007</v>
      </c>
      <c r="I9739" t="s">
        <v>44</v>
      </c>
      <c r="J9739" t="s">
        <v>58</v>
      </c>
      <c r="K9739" t="s">
        <v>5414</v>
      </c>
      <c r="L9739" t="s">
        <v>47</v>
      </c>
      <c r="M9739" t="s">
        <v>48</v>
      </c>
      <c r="N9739" t="s">
        <v>49</v>
      </c>
      <c r="O9739">
        <f t="shared" si="152"/>
        <v>2017</v>
      </c>
    </row>
    <row r="9740" spans="1:15" x14ac:dyDescent="0.3">
      <c r="A9740" t="s">
        <v>9992</v>
      </c>
      <c r="B9740" s="7">
        <v>42810</v>
      </c>
      <c r="C9740" t="s">
        <v>4994</v>
      </c>
      <c r="D9740" t="s">
        <v>3104</v>
      </c>
      <c r="E9740">
        <v>70.463999999999999</v>
      </c>
      <c r="F9740">
        <v>6</v>
      </c>
      <c r="G9740">
        <v>0.2</v>
      </c>
      <c r="H9740">
        <v>22.9008</v>
      </c>
      <c r="I9740" t="s">
        <v>44</v>
      </c>
      <c r="J9740" t="s">
        <v>73</v>
      </c>
      <c r="K9740" t="s">
        <v>3105</v>
      </c>
      <c r="L9740" t="s">
        <v>47</v>
      </c>
      <c r="M9740" t="s">
        <v>48</v>
      </c>
      <c r="N9740" t="s">
        <v>49</v>
      </c>
      <c r="O9740">
        <f t="shared" si="152"/>
        <v>2017</v>
      </c>
    </row>
    <row r="9741" spans="1:15" x14ac:dyDescent="0.3">
      <c r="A9741" t="s">
        <v>9992</v>
      </c>
      <c r="B9741" s="7">
        <v>42810</v>
      </c>
      <c r="C9741" t="s">
        <v>4994</v>
      </c>
      <c r="D9741" t="s">
        <v>4183</v>
      </c>
      <c r="E9741">
        <v>19.68</v>
      </c>
      <c r="F9741">
        <v>5</v>
      </c>
      <c r="G9741">
        <v>0.2</v>
      </c>
      <c r="H9741">
        <v>6.8879999999999999</v>
      </c>
      <c r="I9741" t="s">
        <v>44</v>
      </c>
      <c r="J9741" t="s">
        <v>73</v>
      </c>
      <c r="K9741" t="s">
        <v>4184</v>
      </c>
      <c r="L9741" t="s">
        <v>47</v>
      </c>
      <c r="M9741" t="s">
        <v>48</v>
      </c>
      <c r="N9741" t="s">
        <v>49</v>
      </c>
      <c r="O9741">
        <f t="shared" si="152"/>
        <v>2017</v>
      </c>
    </row>
    <row r="9742" spans="1:15" x14ac:dyDescent="0.3">
      <c r="A9742" t="s">
        <v>9992</v>
      </c>
      <c r="B9742" s="7">
        <v>42810</v>
      </c>
      <c r="C9742" t="s">
        <v>4994</v>
      </c>
      <c r="D9742" t="s">
        <v>2017</v>
      </c>
      <c r="E9742">
        <v>140.66999999999999</v>
      </c>
      <c r="F9742">
        <v>3</v>
      </c>
      <c r="G9742">
        <v>0</v>
      </c>
      <c r="H9742">
        <v>54.8613</v>
      </c>
      <c r="I9742" t="s">
        <v>44</v>
      </c>
      <c r="J9742" t="s">
        <v>76</v>
      </c>
      <c r="K9742" t="s">
        <v>2018</v>
      </c>
      <c r="L9742" t="s">
        <v>47</v>
      </c>
      <c r="M9742" t="s">
        <v>48</v>
      </c>
      <c r="N9742" t="s">
        <v>49</v>
      </c>
      <c r="O9742">
        <f t="shared" si="152"/>
        <v>2017</v>
      </c>
    </row>
    <row r="9743" spans="1:15" x14ac:dyDescent="0.3">
      <c r="A9743" t="s">
        <v>9993</v>
      </c>
      <c r="B9743" s="7">
        <v>42316</v>
      </c>
      <c r="C9743" t="s">
        <v>3176</v>
      </c>
      <c r="D9743" t="s">
        <v>152</v>
      </c>
      <c r="E9743">
        <v>4404.8999999999996</v>
      </c>
      <c r="F9743">
        <v>5</v>
      </c>
      <c r="G9743">
        <v>0</v>
      </c>
      <c r="H9743">
        <v>1013.127</v>
      </c>
      <c r="I9743" t="s">
        <v>32</v>
      </c>
      <c r="J9743" t="s">
        <v>33</v>
      </c>
      <c r="K9743" t="s">
        <v>153</v>
      </c>
      <c r="L9743" t="s">
        <v>137</v>
      </c>
      <c r="M9743" t="s">
        <v>4607</v>
      </c>
      <c r="N9743" t="s">
        <v>1956</v>
      </c>
      <c r="O9743">
        <f t="shared" si="152"/>
        <v>2015</v>
      </c>
    </row>
    <row r="9744" spans="1:15" x14ac:dyDescent="0.3">
      <c r="A9744" t="s">
        <v>9994</v>
      </c>
      <c r="B9744" s="7">
        <v>43067</v>
      </c>
      <c r="C9744" t="s">
        <v>1615</v>
      </c>
      <c r="D9744" t="s">
        <v>1060</v>
      </c>
      <c r="E9744">
        <v>62.65</v>
      </c>
      <c r="F9744">
        <v>5</v>
      </c>
      <c r="G9744">
        <v>0</v>
      </c>
      <c r="H9744">
        <v>29.445499999999999</v>
      </c>
      <c r="I9744" t="s">
        <v>44</v>
      </c>
      <c r="J9744" t="s">
        <v>45</v>
      </c>
      <c r="K9744" t="s">
        <v>1061</v>
      </c>
      <c r="L9744" t="s">
        <v>47</v>
      </c>
      <c r="M9744" t="s">
        <v>48</v>
      </c>
      <c r="N9744" t="s">
        <v>840</v>
      </c>
      <c r="O9744">
        <f t="shared" si="152"/>
        <v>2017</v>
      </c>
    </row>
    <row r="9745" spans="1:15" x14ac:dyDescent="0.3">
      <c r="A9745" t="s">
        <v>9995</v>
      </c>
      <c r="B9745" s="7">
        <v>42537</v>
      </c>
      <c r="C9745" t="s">
        <v>2703</v>
      </c>
      <c r="D9745" t="s">
        <v>3643</v>
      </c>
      <c r="E9745">
        <v>9.4499999999999993</v>
      </c>
      <c r="F9745">
        <v>3</v>
      </c>
      <c r="G9745">
        <v>0</v>
      </c>
      <c r="H9745">
        <v>4.5359999999999996</v>
      </c>
      <c r="I9745" t="s">
        <v>44</v>
      </c>
      <c r="J9745" t="s">
        <v>45</v>
      </c>
      <c r="K9745" t="s">
        <v>3644</v>
      </c>
      <c r="L9745" t="s">
        <v>137</v>
      </c>
      <c r="M9745" t="s">
        <v>222</v>
      </c>
      <c r="N9745" t="s">
        <v>540</v>
      </c>
      <c r="O9745">
        <f t="shared" si="152"/>
        <v>2016</v>
      </c>
    </row>
    <row r="9746" spans="1:15" x14ac:dyDescent="0.3">
      <c r="A9746" t="s">
        <v>9996</v>
      </c>
      <c r="B9746" s="7">
        <v>42756</v>
      </c>
      <c r="C9746" t="s">
        <v>5179</v>
      </c>
      <c r="D9746" t="s">
        <v>1900</v>
      </c>
      <c r="E9746">
        <v>268.57600000000002</v>
      </c>
      <c r="F9746">
        <v>4</v>
      </c>
      <c r="G9746">
        <v>0.2</v>
      </c>
      <c r="H9746">
        <v>90.644400000000005</v>
      </c>
      <c r="I9746" t="s">
        <v>44</v>
      </c>
      <c r="J9746" t="s">
        <v>159</v>
      </c>
      <c r="K9746" t="s">
        <v>1901</v>
      </c>
      <c r="L9746" t="s">
        <v>99</v>
      </c>
      <c r="M9746" t="s">
        <v>193</v>
      </c>
      <c r="N9746" t="s">
        <v>410</v>
      </c>
      <c r="O9746">
        <f t="shared" si="152"/>
        <v>2017</v>
      </c>
    </row>
    <row r="9747" spans="1:15" x14ac:dyDescent="0.3">
      <c r="A9747" t="s">
        <v>9997</v>
      </c>
      <c r="B9747" s="7">
        <v>43063</v>
      </c>
      <c r="C9747" t="s">
        <v>3280</v>
      </c>
      <c r="D9747" t="s">
        <v>1196</v>
      </c>
      <c r="E9747">
        <v>364.08</v>
      </c>
      <c r="F9747">
        <v>2</v>
      </c>
      <c r="G9747">
        <v>0.2</v>
      </c>
      <c r="H9747">
        <v>9.1020000000000003</v>
      </c>
      <c r="I9747" t="s">
        <v>32</v>
      </c>
      <c r="J9747" t="s">
        <v>53</v>
      </c>
      <c r="K9747" t="s">
        <v>1197</v>
      </c>
      <c r="L9747" t="s">
        <v>47</v>
      </c>
      <c r="M9747" t="s">
        <v>48</v>
      </c>
      <c r="N9747" t="s">
        <v>49</v>
      </c>
      <c r="O9747">
        <f t="shared" si="152"/>
        <v>2017</v>
      </c>
    </row>
    <row r="9748" spans="1:15" x14ac:dyDescent="0.3">
      <c r="A9748" t="s">
        <v>9997</v>
      </c>
      <c r="B9748" s="7">
        <v>43063</v>
      </c>
      <c r="C9748" t="s">
        <v>3280</v>
      </c>
      <c r="D9748" t="s">
        <v>3351</v>
      </c>
      <c r="E9748">
        <v>71.087999999999994</v>
      </c>
      <c r="F9748">
        <v>2</v>
      </c>
      <c r="G9748">
        <v>0.2</v>
      </c>
      <c r="H9748">
        <v>-1.7771999999999999</v>
      </c>
      <c r="I9748" t="s">
        <v>32</v>
      </c>
      <c r="J9748" t="s">
        <v>53</v>
      </c>
      <c r="K9748" t="s">
        <v>3352</v>
      </c>
      <c r="L9748" t="s">
        <v>47</v>
      </c>
      <c r="M9748" t="s">
        <v>48</v>
      </c>
      <c r="N9748" t="s">
        <v>49</v>
      </c>
      <c r="O9748">
        <f t="shared" si="152"/>
        <v>2017</v>
      </c>
    </row>
    <row r="9749" spans="1:15" x14ac:dyDescent="0.3">
      <c r="A9749" t="s">
        <v>9998</v>
      </c>
      <c r="B9749" s="7">
        <v>41954</v>
      </c>
      <c r="C9749" t="s">
        <v>61</v>
      </c>
      <c r="D9749" t="s">
        <v>6645</v>
      </c>
      <c r="E9749">
        <v>10.984</v>
      </c>
      <c r="F9749">
        <v>2</v>
      </c>
      <c r="G9749">
        <v>0.6</v>
      </c>
      <c r="H9749">
        <v>-7.9634</v>
      </c>
      <c r="I9749" t="s">
        <v>32</v>
      </c>
      <c r="J9749" t="s">
        <v>63</v>
      </c>
      <c r="K9749" t="s">
        <v>6646</v>
      </c>
      <c r="L9749" t="s">
        <v>99</v>
      </c>
      <c r="M9749" t="s">
        <v>193</v>
      </c>
      <c r="N9749" t="s">
        <v>276</v>
      </c>
      <c r="O9749">
        <f t="shared" si="152"/>
        <v>2014</v>
      </c>
    </row>
    <row r="9750" spans="1:15" x14ac:dyDescent="0.3">
      <c r="A9750" t="s">
        <v>9998</v>
      </c>
      <c r="B9750" s="7">
        <v>41954</v>
      </c>
      <c r="C9750" t="s">
        <v>61</v>
      </c>
      <c r="D9750" t="s">
        <v>1585</v>
      </c>
      <c r="E9750">
        <v>797.94399999999996</v>
      </c>
      <c r="F9750">
        <v>4</v>
      </c>
      <c r="G9750">
        <v>0.3</v>
      </c>
      <c r="H9750">
        <v>-56.996000000000002</v>
      </c>
      <c r="I9750" t="s">
        <v>32</v>
      </c>
      <c r="J9750" t="s">
        <v>39</v>
      </c>
      <c r="K9750" t="s">
        <v>1586</v>
      </c>
      <c r="L9750" t="s">
        <v>99</v>
      </c>
      <c r="M9750" t="s">
        <v>193</v>
      </c>
      <c r="N9750" t="s">
        <v>276</v>
      </c>
      <c r="O9750">
        <f t="shared" si="152"/>
        <v>2014</v>
      </c>
    </row>
    <row r="9751" spans="1:15" x14ac:dyDescent="0.3">
      <c r="A9751" t="s">
        <v>9999</v>
      </c>
      <c r="B9751" s="7">
        <v>42433</v>
      </c>
      <c r="C9751" t="s">
        <v>4838</v>
      </c>
      <c r="D9751" t="s">
        <v>1472</v>
      </c>
      <c r="E9751">
        <v>159.97999999999999</v>
      </c>
      <c r="F9751">
        <v>2</v>
      </c>
      <c r="G9751">
        <v>0</v>
      </c>
      <c r="H9751">
        <v>57.592799999999997</v>
      </c>
      <c r="I9751" t="s">
        <v>69</v>
      </c>
      <c r="J9751" t="s">
        <v>148</v>
      </c>
      <c r="K9751" t="s">
        <v>1473</v>
      </c>
      <c r="L9751" t="s">
        <v>137</v>
      </c>
      <c r="M9751" t="s">
        <v>2372</v>
      </c>
      <c r="N9751" t="s">
        <v>223</v>
      </c>
      <c r="O9751">
        <f t="shared" si="152"/>
        <v>2016</v>
      </c>
    </row>
    <row r="9752" spans="1:15" x14ac:dyDescent="0.3">
      <c r="A9752" t="s">
        <v>10000</v>
      </c>
      <c r="B9752" s="7">
        <v>42654</v>
      </c>
      <c r="C9752" t="s">
        <v>1615</v>
      </c>
      <c r="D9752" t="s">
        <v>5185</v>
      </c>
      <c r="E9752">
        <v>5.3440000000000003</v>
      </c>
      <c r="F9752">
        <v>2</v>
      </c>
      <c r="G9752">
        <v>0.2</v>
      </c>
      <c r="H9752">
        <v>0.66800000000000004</v>
      </c>
      <c r="I9752" t="s">
        <v>44</v>
      </c>
      <c r="J9752" t="s">
        <v>66</v>
      </c>
      <c r="K9752" t="s">
        <v>5186</v>
      </c>
      <c r="L9752" t="s">
        <v>99</v>
      </c>
      <c r="M9752" t="s">
        <v>193</v>
      </c>
      <c r="N9752" t="s">
        <v>276</v>
      </c>
      <c r="O9752">
        <f t="shared" si="152"/>
        <v>2016</v>
      </c>
    </row>
    <row r="9753" spans="1:15" x14ac:dyDescent="0.3">
      <c r="A9753" t="s">
        <v>10000</v>
      </c>
      <c r="B9753" s="7">
        <v>42654</v>
      </c>
      <c r="C9753" t="s">
        <v>1615</v>
      </c>
      <c r="D9753" t="s">
        <v>4159</v>
      </c>
      <c r="E9753">
        <v>27.72</v>
      </c>
      <c r="F9753">
        <v>3</v>
      </c>
      <c r="G9753">
        <v>0.2</v>
      </c>
      <c r="H9753">
        <v>3.4649999999999999</v>
      </c>
      <c r="I9753" t="s">
        <v>44</v>
      </c>
      <c r="J9753" t="s">
        <v>66</v>
      </c>
      <c r="K9753" t="s">
        <v>4160</v>
      </c>
      <c r="L9753" t="s">
        <v>99</v>
      </c>
      <c r="M9753" t="s">
        <v>193</v>
      </c>
      <c r="N9753" t="s">
        <v>276</v>
      </c>
      <c r="O9753">
        <f t="shared" si="152"/>
        <v>2016</v>
      </c>
    </row>
    <row r="9754" spans="1:15" x14ac:dyDescent="0.3">
      <c r="A9754" t="s">
        <v>10001</v>
      </c>
      <c r="B9754" s="7">
        <v>42552</v>
      </c>
      <c r="C9754" t="s">
        <v>945</v>
      </c>
      <c r="D9754" t="s">
        <v>2560</v>
      </c>
      <c r="E9754">
        <v>2.496</v>
      </c>
      <c r="F9754">
        <v>1</v>
      </c>
      <c r="G9754">
        <v>0.2</v>
      </c>
      <c r="H9754">
        <v>0.90480000000000005</v>
      </c>
      <c r="I9754" t="s">
        <v>44</v>
      </c>
      <c r="J9754" t="s">
        <v>73</v>
      </c>
      <c r="K9754" t="s">
        <v>2561</v>
      </c>
      <c r="L9754" t="s">
        <v>47</v>
      </c>
      <c r="M9754" t="s">
        <v>93</v>
      </c>
      <c r="N9754" t="s">
        <v>94</v>
      </c>
      <c r="O9754">
        <f t="shared" si="152"/>
        <v>2016</v>
      </c>
    </row>
    <row r="9755" spans="1:15" x14ac:dyDescent="0.3">
      <c r="A9755" t="s">
        <v>10002</v>
      </c>
      <c r="B9755" s="7">
        <v>42821</v>
      </c>
      <c r="C9755" t="s">
        <v>406</v>
      </c>
      <c r="D9755" t="s">
        <v>6109</v>
      </c>
      <c r="E9755">
        <v>8.26</v>
      </c>
      <c r="F9755">
        <v>2</v>
      </c>
      <c r="G9755">
        <v>0</v>
      </c>
      <c r="H9755">
        <v>3.7995999999999999</v>
      </c>
      <c r="I9755" t="s">
        <v>44</v>
      </c>
      <c r="J9755" t="s">
        <v>45</v>
      </c>
      <c r="K9755" t="s">
        <v>6110</v>
      </c>
      <c r="L9755" t="s">
        <v>35</v>
      </c>
      <c r="M9755" t="s">
        <v>289</v>
      </c>
      <c r="N9755" t="s">
        <v>1296</v>
      </c>
      <c r="O9755">
        <f t="shared" si="152"/>
        <v>2017</v>
      </c>
    </row>
    <row r="9756" spans="1:15" x14ac:dyDescent="0.3">
      <c r="A9756" t="s">
        <v>10002</v>
      </c>
      <c r="B9756" s="7">
        <v>42821</v>
      </c>
      <c r="C9756" t="s">
        <v>406</v>
      </c>
      <c r="D9756" t="s">
        <v>792</v>
      </c>
      <c r="E9756">
        <v>17.760000000000002</v>
      </c>
      <c r="F9756">
        <v>2</v>
      </c>
      <c r="G9756">
        <v>0</v>
      </c>
      <c r="H9756">
        <v>8.8800000000000008</v>
      </c>
      <c r="I9756" t="s">
        <v>44</v>
      </c>
      <c r="J9756" t="s">
        <v>73</v>
      </c>
      <c r="K9756" t="s">
        <v>793</v>
      </c>
      <c r="L9756" t="s">
        <v>35</v>
      </c>
      <c r="M9756" t="s">
        <v>289</v>
      </c>
      <c r="N9756" t="s">
        <v>1296</v>
      </c>
      <c r="O9756">
        <f t="shared" si="152"/>
        <v>2017</v>
      </c>
    </row>
    <row r="9757" spans="1:15" x14ac:dyDescent="0.3">
      <c r="A9757" t="s">
        <v>10002</v>
      </c>
      <c r="B9757" s="7">
        <v>42821</v>
      </c>
      <c r="C9757" t="s">
        <v>406</v>
      </c>
      <c r="D9757" t="s">
        <v>5335</v>
      </c>
      <c r="E9757">
        <v>332.94</v>
      </c>
      <c r="F9757">
        <v>3</v>
      </c>
      <c r="G9757">
        <v>0</v>
      </c>
      <c r="H9757">
        <v>9.9882000000000009</v>
      </c>
      <c r="I9757" t="s">
        <v>44</v>
      </c>
      <c r="J9757" t="s">
        <v>58</v>
      </c>
      <c r="K9757" t="s">
        <v>5336</v>
      </c>
      <c r="L9757" t="s">
        <v>35</v>
      </c>
      <c r="M9757" t="s">
        <v>289</v>
      </c>
      <c r="N9757" t="s">
        <v>1296</v>
      </c>
      <c r="O9757">
        <f t="shared" si="152"/>
        <v>2017</v>
      </c>
    </row>
    <row r="9758" spans="1:15" x14ac:dyDescent="0.3">
      <c r="A9758" t="s">
        <v>10002</v>
      </c>
      <c r="B9758" s="7">
        <v>42821</v>
      </c>
      <c r="C9758" t="s">
        <v>406</v>
      </c>
      <c r="D9758" t="s">
        <v>980</v>
      </c>
      <c r="E9758">
        <v>292.10000000000002</v>
      </c>
      <c r="F9758">
        <v>2</v>
      </c>
      <c r="G9758">
        <v>0</v>
      </c>
      <c r="H9758">
        <v>58.42</v>
      </c>
      <c r="I9758" t="s">
        <v>32</v>
      </c>
      <c r="J9758" t="s">
        <v>53</v>
      </c>
      <c r="K9758" t="s">
        <v>981</v>
      </c>
      <c r="L9758" t="s">
        <v>35</v>
      </c>
      <c r="M9758" t="s">
        <v>289</v>
      </c>
      <c r="N9758" t="s">
        <v>1296</v>
      </c>
      <c r="O9758">
        <f t="shared" si="152"/>
        <v>2017</v>
      </c>
    </row>
    <row r="9759" spans="1:15" x14ac:dyDescent="0.3">
      <c r="A9759" t="s">
        <v>10002</v>
      </c>
      <c r="B9759" s="7">
        <v>42821</v>
      </c>
      <c r="C9759" t="s">
        <v>406</v>
      </c>
      <c r="D9759" t="s">
        <v>8055</v>
      </c>
      <c r="E9759">
        <v>206.1</v>
      </c>
      <c r="F9759">
        <v>5</v>
      </c>
      <c r="G9759">
        <v>0</v>
      </c>
      <c r="H9759">
        <v>55.646999999999998</v>
      </c>
      <c r="I9759" t="s">
        <v>69</v>
      </c>
      <c r="J9759" t="s">
        <v>70</v>
      </c>
      <c r="K9759" t="s">
        <v>8056</v>
      </c>
      <c r="L9759" t="s">
        <v>35</v>
      </c>
      <c r="M9759" t="s">
        <v>289</v>
      </c>
      <c r="N9759" t="s">
        <v>1296</v>
      </c>
      <c r="O9759">
        <f t="shared" si="152"/>
        <v>2017</v>
      </c>
    </row>
    <row r="9760" spans="1:15" x14ac:dyDescent="0.3">
      <c r="A9760" t="s">
        <v>10002</v>
      </c>
      <c r="B9760" s="7">
        <v>42821</v>
      </c>
      <c r="C9760" t="s">
        <v>406</v>
      </c>
      <c r="D9760" t="s">
        <v>907</v>
      </c>
      <c r="E9760">
        <v>17.64</v>
      </c>
      <c r="F9760">
        <v>4</v>
      </c>
      <c r="G9760">
        <v>0</v>
      </c>
      <c r="H9760">
        <v>8.1143999999999998</v>
      </c>
      <c r="I9760" t="s">
        <v>44</v>
      </c>
      <c r="J9760" t="s">
        <v>85</v>
      </c>
      <c r="K9760" t="s">
        <v>908</v>
      </c>
      <c r="L9760" t="s">
        <v>35</v>
      </c>
      <c r="M9760" t="s">
        <v>289</v>
      </c>
      <c r="N9760" t="s">
        <v>1296</v>
      </c>
      <c r="O9760">
        <f t="shared" si="152"/>
        <v>2017</v>
      </c>
    </row>
    <row r="9761" spans="1:15" x14ac:dyDescent="0.3">
      <c r="A9761" t="s">
        <v>10003</v>
      </c>
      <c r="B9761" s="7">
        <v>42674</v>
      </c>
      <c r="C9761" t="s">
        <v>1812</v>
      </c>
      <c r="D9761" t="s">
        <v>3984</v>
      </c>
      <c r="E9761">
        <v>1403.92</v>
      </c>
      <c r="F9761">
        <v>5</v>
      </c>
      <c r="G9761">
        <v>0.2</v>
      </c>
      <c r="H9761">
        <v>70.195999999999998</v>
      </c>
      <c r="I9761" t="s">
        <v>32</v>
      </c>
      <c r="J9761" t="s">
        <v>39</v>
      </c>
      <c r="K9761" t="s">
        <v>3985</v>
      </c>
      <c r="L9761" t="s">
        <v>47</v>
      </c>
      <c r="M9761" t="s">
        <v>48</v>
      </c>
      <c r="N9761" t="s">
        <v>120</v>
      </c>
      <c r="O9761">
        <f t="shared" si="152"/>
        <v>2016</v>
      </c>
    </row>
    <row r="9762" spans="1:15" x14ac:dyDescent="0.3">
      <c r="A9762" t="s">
        <v>10004</v>
      </c>
      <c r="B9762" s="7">
        <v>43043</v>
      </c>
      <c r="C9762" t="s">
        <v>3359</v>
      </c>
      <c r="D9762" t="s">
        <v>5926</v>
      </c>
      <c r="E9762">
        <v>4.3</v>
      </c>
      <c r="F9762">
        <v>2</v>
      </c>
      <c r="G9762">
        <v>0</v>
      </c>
      <c r="H9762">
        <v>1.419</v>
      </c>
      <c r="I9762" t="s">
        <v>44</v>
      </c>
      <c r="J9762" t="s">
        <v>66</v>
      </c>
      <c r="K9762" t="s">
        <v>5927</v>
      </c>
      <c r="L9762" t="s">
        <v>35</v>
      </c>
      <c r="M9762" t="s">
        <v>1511</v>
      </c>
      <c r="N9762" t="s">
        <v>10005</v>
      </c>
      <c r="O9762">
        <f t="shared" si="152"/>
        <v>2017</v>
      </c>
    </row>
    <row r="9763" spans="1:15" x14ac:dyDescent="0.3">
      <c r="A9763" t="s">
        <v>10006</v>
      </c>
      <c r="B9763" s="7">
        <v>41684</v>
      </c>
      <c r="C9763" t="s">
        <v>3731</v>
      </c>
      <c r="D9763" t="s">
        <v>3889</v>
      </c>
      <c r="E9763">
        <v>239.97</v>
      </c>
      <c r="F9763">
        <v>3</v>
      </c>
      <c r="G9763">
        <v>0</v>
      </c>
      <c r="H9763">
        <v>86.389200000000002</v>
      </c>
      <c r="I9763" t="s">
        <v>69</v>
      </c>
      <c r="J9763" t="s">
        <v>148</v>
      </c>
      <c r="K9763" t="s">
        <v>3890</v>
      </c>
      <c r="L9763" t="s">
        <v>47</v>
      </c>
      <c r="M9763" t="s">
        <v>93</v>
      </c>
      <c r="N9763" t="s">
        <v>94</v>
      </c>
      <c r="O9763">
        <f t="shared" si="152"/>
        <v>2014</v>
      </c>
    </row>
    <row r="9764" spans="1:15" x14ac:dyDescent="0.3">
      <c r="A9764" t="s">
        <v>10006</v>
      </c>
      <c r="B9764" s="7">
        <v>41684</v>
      </c>
      <c r="C9764" t="s">
        <v>3731</v>
      </c>
      <c r="D9764" t="s">
        <v>4958</v>
      </c>
      <c r="E9764">
        <v>81.96</v>
      </c>
      <c r="F9764">
        <v>2</v>
      </c>
      <c r="G9764">
        <v>0</v>
      </c>
      <c r="H9764">
        <v>22.948799999999999</v>
      </c>
      <c r="I9764" t="s">
        <v>44</v>
      </c>
      <c r="J9764" t="s">
        <v>76</v>
      </c>
      <c r="K9764" t="s">
        <v>4959</v>
      </c>
      <c r="L9764" t="s">
        <v>47</v>
      </c>
      <c r="M9764" t="s">
        <v>93</v>
      </c>
      <c r="N9764" t="s">
        <v>94</v>
      </c>
      <c r="O9764">
        <f t="shared" si="152"/>
        <v>2014</v>
      </c>
    </row>
    <row r="9765" spans="1:15" x14ac:dyDescent="0.3">
      <c r="A9765" t="s">
        <v>10006</v>
      </c>
      <c r="B9765" s="7">
        <v>41684</v>
      </c>
      <c r="C9765" t="s">
        <v>3731</v>
      </c>
      <c r="D9765" t="s">
        <v>5229</v>
      </c>
      <c r="E9765">
        <v>238.62</v>
      </c>
      <c r="F9765">
        <v>2</v>
      </c>
      <c r="G9765">
        <v>0</v>
      </c>
      <c r="H9765">
        <v>4.7724000000000002</v>
      </c>
      <c r="I9765" t="s">
        <v>44</v>
      </c>
      <c r="J9765" t="s">
        <v>515</v>
      </c>
      <c r="K9765" t="s">
        <v>5230</v>
      </c>
      <c r="L9765" t="s">
        <v>47</v>
      </c>
      <c r="M9765" t="s">
        <v>93</v>
      </c>
      <c r="N9765" t="s">
        <v>94</v>
      </c>
      <c r="O9765">
        <f t="shared" si="152"/>
        <v>2014</v>
      </c>
    </row>
    <row r="9766" spans="1:15" x14ac:dyDescent="0.3">
      <c r="A9766" t="s">
        <v>10007</v>
      </c>
      <c r="B9766" s="7">
        <v>41808</v>
      </c>
      <c r="C9766" t="s">
        <v>3671</v>
      </c>
      <c r="D9766" t="s">
        <v>543</v>
      </c>
      <c r="E9766">
        <v>139.80000000000001</v>
      </c>
      <c r="F9766">
        <v>5</v>
      </c>
      <c r="G9766">
        <v>0.2</v>
      </c>
      <c r="H9766">
        <v>12.2325</v>
      </c>
      <c r="I9766" t="s">
        <v>69</v>
      </c>
      <c r="J9766" t="s">
        <v>70</v>
      </c>
      <c r="K9766" t="s">
        <v>544</v>
      </c>
      <c r="L9766" t="s">
        <v>47</v>
      </c>
      <c r="M9766" t="s">
        <v>48</v>
      </c>
      <c r="N9766" t="s">
        <v>49</v>
      </c>
      <c r="O9766">
        <f t="shared" si="152"/>
        <v>2014</v>
      </c>
    </row>
    <row r="9767" spans="1:15" x14ac:dyDescent="0.3">
      <c r="A9767" t="s">
        <v>10008</v>
      </c>
      <c r="B9767" s="7">
        <v>42794</v>
      </c>
      <c r="C9767" t="s">
        <v>4190</v>
      </c>
      <c r="D9767" t="s">
        <v>4183</v>
      </c>
      <c r="E9767">
        <v>9.84</v>
      </c>
      <c r="F9767">
        <v>2</v>
      </c>
      <c r="G9767">
        <v>0</v>
      </c>
      <c r="H9767">
        <v>4.7232000000000003</v>
      </c>
      <c r="I9767" t="s">
        <v>44</v>
      </c>
      <c r="J9767" t="s">
        <v>73</v>
      </c>
      <c r="K9767" t="s">
        <v>4184</v>
      </c>
      <c r="L9767" t="s">
        <v>137</v>
      </c>
      <c r="M9767" t="s">
        <v>663</v>
      </c>
      <c r="N9767" t="s">
        <v>3249</v>
      </c>
      <c r="O9767">
        <f t="shared" si="152"/>
        <v>2017</v>
      </c>
    </row>
    <row r="9768" spans="1:15" x14ac:dyDescent="0.3">
      <c r="A9768" t="s">
        <v>10008</v>
      </c>
      <c r="B9768" s="7">
        <v>42794</v>
      </c>
      <c r="C9768" t="s">
        <v>4190</v>
      </c>
      <c r="D9768" t="s">
        <v>1933</v>
      </c>
      <c r="E9768">
        <v>7.78</v>
      </c>
      <c r="F9768">
        <v>1</v>
      </c>
      <c r="G9768">
        <v>0</v>
      </c>
      <c r="H9768">
        <v>3.5009999999999999</v>
      </c>
      <c r="I9768" t="s">
        <v>44</v>
      </c>
      <c r="J9768" t="s">
        <v>85</v>
      </c>
      <c r="K9768" t="s">
        <v>1934</v>
      </c>
      <c r="L9768" t="s">
        <v>137</v>
      </c>
      <c r="M9768" t="s">
        <v>663</v>
      </c>
      <c r="N9768" t="s">
        <v>3249</v>
      </c>
      <c r="O9768">
        <f t="shared" si="152"/>
        <v>2017</v>
      </c>
    </row>
    <row r="9769" spans="1:15" x14ac:dyDescent="0.3">
      <c r="A9769" t="s">
        <v>10009</v>
      </c>
      <c r="B9769" s="7">
        <v>43078</v>
      </c>
      <c r="C9769" t="s">
        <v>4314</v>
      </c>
      <c r="D9769" t="s">
        <v>3659</v>
      </c>
      <c r="E9769">
        <v>54.9</v>
      </c>
      <c r="F9769">
        <v>5</v>
      </c>
      <c r="G9769">
        <v>0</v>
      </c>
      <c r="H9769">
        <v>26.901</v>
      </c>
      <c r="I9769" t="s">
        <v>44</v>
      </c>
      <c r="J9769" t="s">
        <v>73</v>
      </c>
      <c r="K9769" t="s">
        <v>3660</v>
      </c>
      <c r="L9769" t="s">
        <v>99</v>
      </c>
      <c r="M9769" t="s">
        <v>216</v>
      </c>
      <c r="N9769" t="s">
        <v>5760</v>
      </c>
      <c r="O9769">
        <f t="shared" si="152"/>
        <v>2017</v>
      </c>
    </row>
    <row r="9770" spans="1:15" x14ac:dyDescent="0.3">
      <c r="A9770" t="s">
        <v>10010</v>
      </c>
      <c r="B9770" s="7">
        <v>43076</v>
      </c>
      <c r="C9770" t="s">
        <v>3180</v>
      </c>
      <c r="D9770" t="s">
        <v>4733</v>
      </c>
      <c r="E9770">
        <v>50.04</v>
      </c>
      <c r="F9770">
        <v>6</v>
      </c>
      <c r="G9770">
        <v>0</v>
      </c>
      <c r="H9770">
        <v>25.02</v>
      </c>
      <c r="I9770" t="s">
        <v>44</v>
      </c>
      <c r="J9770" t="s">
        <v>85</v>
      </c>
      <c r="K9770" t="s">
        <v>4734</v>
      </c>
      <c r="L9770" t="s">
        <v>47</v>
      </c>
      <c r="M9770" t="s">
        <v>48</v>
      </c>
      <c r="N9770" t="s">
        <v>120</v>
      </c>
      <c r="O9770">
        <f t="shared" si="152"/>
        <v>2017</v>
      </c>
    </row>
    <row r="9771" spans="1:15" x14ac:dyDescent="0.3">
      <c r="A9771" t="s">
        <v>10011</v>
      </c>
      <c r="B9771" s="7">
        <v>42698</v>
      </c>
      <c r="C9771" t="s">
        <v>2462</v>
      </c>
      <c r="D9771" t="s">
        <v>2069</v>
      </c>
      <c r="E9771">
        <v>339.92</v>
      </c>
      <c r="F9771">
        <v>5</v>
      </c>
      <c r="G9771">
        <v>0.2</v>
      </c>
      <c r="H9771">
        <v>8.4979999999999993</v>
      </c>
      <c r="I9771" t="s">
        <v>32</v>
      </c>
      <c r="J9771" t="s">
        <v>33</v>
      </c>
      <c r="K9771" t="s">
        <v>2070</v>
      </c>
      <c r="L9771" t="s">
        <v>35</v>
      </c>
      <c r="M9771" t="s">
        <v>55</v>
      </c>
      <c r="N9771" t="s">
        <v>2049</v>
      </c>
      <c r="O9771">
        <f t="shared" si="152"/>
        <v>2016</v>
      </c>
    </row>
    <row r="9772" spans="1:15" x14ac:dyDescent="0.3">
      <c r="A9772" t="s">
        <v>10011</v>
      </c>
      <c r="B9772" s="7">
        <v>42698</v>
      </c>
      <c r="C9772" t="s">
        <v>2462</v>
      </c>
      <c r="D9772" t="s">
        <v>3971</v>
      </c>
      <c r="E9772">
        <v>10.528</v>
      </c>
      <c r="F9772">
        <v>4</v>
      </c>
      <c r="G9772">
        <v>0.2</v>
      </c>
      <c r="H9772">
        <v>3.4216000000000002</v>
      </c>
      <c r="I9772" t="s">
        <v>44</v>
      </c>
      <c r="J9772" t="s">
        <v>85</v>
      </c>
      <c r="K9772" t="s">
        <v>3972</v>
      </c>
      <c r="L9772" t="s">
        <v>35</v>
      </c>
      <c r="M9772" t="s">
        <v>55</v>
      </c>
      <c r="N9772" t="s">
        <v>2049</v>
      </c>
      <c r="O9772">
        <f t="shared" si="152"/>
        <v>2016</v>
      </c>
    </row>
    <row r="9773" spans="1:15" x14ac:dyDescent="0.3">
      <c r="A9773" t="s">
        <v>10011</v>
      </c>
      <c r="B9773" s="7">
        <v>42698</v>
      </c>
      <c r="C9773" t="s">
        <v>2462</v>
      </c>
      <c r="D9773" t="s">
        <v>4596</v>
      </c>
      <c r="E9773">
        <v>42.384</v>
      </c>
      <c r="F9773">
        <v>2</v>
      </c>
      <c r="G9773">
        <v>0.2</v>
      </c>
      <c r="H9773">
        <v>4.2384000000000004</v>
      </c>
      <c r="I9773" t="s">
        <v>44</v>
      </c>
      <c r="J9773" t="s">
        <v>76</v>
      </c>
      <c r="K9773" t="s">
        <v>4597</v>
      </c>
      <c r="L9773" t="s">
        <v>35</v>
      </c>
      <c r="M9773" t="s">
        <v>55</v>
      </c>
      <c r="N9773" t="s">
        <v>2049</v>
      </c>
      <c r="O9773">
        <f t="shared" si="152"/>
        <v>2016</v>
      </c>
    </row>
    <row r="9774" spans="1:15" x14ac:dyDescent="0.3">
      <c r="A9774" t="s">
        <v>10012</v>
      </c>
      <c r="B9774" s="7">
        <v>42554</v>
      </c>
      <c r="C9774" t="s">
        <v>3901</v>
      </c>
      <c r="D9774" t="s">
        <v>3818</v>
      </c>
      <c r="E9774">
        <v>123.92</v>
      </c>
      <c r="F9774">
        <v>5</v>
      </c>
      <c r="G9774">
        <v>0.2</v>
      </c>
      <c r="H9774">
        <v>38.725000000000001</v>
      </c>
      <c r="I9774" t="s">
        <v>44</v>
      </c>
      <c r="J9774" t="s">
        <v>85</v>
      </c>
      <c r="K9774" t="s">
        <v>3819</v>
      </c>
      <c r="L9774" t="s">
        <v>137</v>
      </c>
      <c r="M9774" t="s">
        <v>138</v>
      </c>
      <c r="N9774" t="s">
        <v>139</v>
      </c>
      <c r="O9774">
        <f t="shared" si="152"/>
        <v>2016</v>
      </c>
    </row>
    <row r="9775" spans="1:15" x14ac:dyDescent="0.3">
      <c r="A9775" t="s">
        <v>10013</v>
      </c>
      <c r="B9775" s="7">
        <v>42547</v>
      </c>
      <c r="C9775" t="s">
        <v>3111</v>
      </c>
      <c r="D9775" t="s">
        <v>6435</v>
      </c>
      <c r="E9775">
        <v>135.94999999999999</v>
      </c>
      <c r="F9775">
        <v>1</v>
      </c>
      <c r="G9775">
        <v>0</v>
      </c>
      <c r="H9775">
        <v>39.4255</v>
      </c>
      <c r="I9775" t="s">
        <v>69</v>
      </c>
      <c r="J9775" t="s">
        <v>70</v>
      </c>
      <c r="K9775" t="s">
        <v>6436</v>
      </c>
      <c r="L9775" t="s">
        <v>35</v>
      </c>
      <c r="M9775" t="s">
        <v>1129</v>
      </c>
      <c r="N9775" t="s">
        <v>1539</v>
      </c>
      <c r="O9775">
        <f t="shared" si="152"/>
        <v>2016</v>
      </c>
    </row>
    <row r="9776" spans="1:15" x14ac:dyDescent="0.3">
      <c r="A9776" t="s">
        <v>10014</v>
      </c>
      <c r="B9776" s="7">
        <v>41846</v>
      </c>
      <c r="C9776" t="s">
        <v>1253</v>
      </c>
      <c r="D9776" t="s">
        <v>1112</v>
      </c>
      <c r="E9776">
        <v>2177.5839999999998</v>
      </c>
      <c r="F9776">
        <v>8</v>
      </c>
      <c r="G9776">
        <v>0.8</v>
      </c>
      <c r="H9776">
        <v>-3701.8928000000001</v>
      </c>
      <c r="I9776" t="s">
        <v>44</v>
      </c>
      <c r="J9776" t="s">
        <v>73</v>
      </c>
      <c r="K9776" t="s">
        <v>1113</v>
      </c>
      <c r="L9776" t="s">
        <v>99</v>
      </c>
      <c r="M9776" t="s">
        <v>100</v>
      </c>
      <c r="N9776" t="s">
        <v>602</v>
      </c>
      <c r="O9776">
        <f t="shared" si="152"/>
        <v>2014</v>
      </c>
    </row>
    <row r="9777" spans="1:15" x14ac:dyDescent="0.3">
      <c r="A9777" t="s">
        <v>10014</v>
      </c>
      <c r="B9777" s="7">
        <v>41846</v>
      </c>
      <c r="C9777" t="s">
        <v>1253</v>
      </c>
      <c r="D9777" t="s">
        <v>5548</v>
      </c>
      <c r="E9777">
        <v>17.495999999999999</v>
      </c>
      <c r="F9777">
        <v>3</v>
      </c>
      <c r="G9777">
        <v>0.6</v>
      </c>
      <c r="H9777">
        <v>-10.0602</v>
      </c>
      <c r="I9777" t="s">
        <v>32</v>
      </c>
      <c r="J9777" t="s">
        <v>63</v>
      </c>
      <c r="K9777" t="s">
        <v>5549</v>
      </c>
      <c r="L9777" t="s">
        <v>99</v>
      </c>
      <c r="M9777" t="s">
        <v>100</v>
      </c>
      <c r="N9777" t="s">
        <v>602</v>
      </c>
      <c r="O9777">
        <f t="shared" si="152"/>
        <v>2014</v>
      </c>
    </row>
    <row r="9778" spans="1:15" x14ac:dyDescent="0.3">
      <c r="A9778" t="s">
        <v>10014</v>
      </c>
      <c r="B9778" s="7">
        <v>41846</v>
      </c>
      <c r="C9778" t="s">
        <v>1253</v>
      </c>
      <c r="D9778" t="s">
        <v>1062</v>
      </c>
      <c r="E9778">
        <v>16.783999999999999</v>
      </c>
      <c r="F9778">
        <v>4</v>
      </c>
      <c r="G9778">
        <v>0.8</v>
      </c>
      <c r="H9778">
        <v>-26.854399999999998</v>
      </c>
      <c r="I9778" t="s">
        <v>44</v>
      </c>
      <c r="J9778" t="s">
        <v>73</v>
      </c>
      <c r="K9778" t="s">
        <v>1063</v>
      </c>
      <c r="L9778" t="s">
        <v>99</v>
      </c>
      <c r="M9778" t="s">
        <v>100</v>
      </c>
      <c r="N9778" t="s">
        <v>602</v>
      </c>
      <c r="O9778">
        <f t="shared" si="152"/>
        <v>2014</v>
      </c>
    </row>
    <row r="9779" spans="1:15" x14ac:dyDescent="0.3">
      <c r="A9779" t="s">
        <v>10014</v>
      </c>
      <c r="B9779" s="7">
        <v>41846</v>
      </c>
      <c r="C9779" t="s">
        <v>1253</v>
      </c>
      <c r="D9779" t="s">
        <v>1165</v>
      </c>
      <c r="E9779">
        <v>431.13600000000002</v>
      </c>
      <c r="F9779">
        <v>9</v>
      </c>
      <c r="G9779">
        <v>0.2</v>
      </c>
      <c r="H9779">
        <v>-26.946000000000002</v>
      </c>
      <c r="I9779" t="s">
        <v>69</v>
      </c>
      <c r="J9779" t="s">
        <v>148</v>
      </c>
      <c r="K9779" t="s">
        <v>1166</v>
      </c>
      <c r="L9779" t="s">
        <v>99</v>
      </c>
      <c r="M9779" t="s">
        <v>100</v>
      </c>
      <c r="N9779" t="s">
        <v>602</v>
      </c>
      <c r="O9779">
        <f t="shared" si="152"/>
        <v>2014</v>
      </c>
    </row>
    <row r="9780" spans="1:15" x14ac:dyDescent="0.3">
      <c r="A9780" t="s">
        <v>10014</v>
      </c>
      <c r="B9780" s="7">
        <v>41846</v>
      </c>
      <c r="C9780" t="s">
        <v>1253</v>
      </c>
      <c r="D9780" t="s">
        <v>792</v>
      </c>
      <c r="E9780">
        <v>8.8800000000000008</v>
      </c>
      <c r="F9780">
        <v>5</v>
      </c>
      <c r="G9780">
        <v>0.8</v>
      </c>
      <c r="H9780">
        <v>-13.32</v>
      </c>
      <c r="I9780" t="s">
        <v>44</v>
      </c>
      <c r="J9780" t="s">
        <v>73</v>
      </c>
      <c r="K9780" t="s">
        <v>793</v>
      </c>
      <c r="L9780" t="s">
        <v>99</v>
      </c>
      <c r="M9780" t="s">
        <v>100</v>
      </c>
      <c r="N9780" t="s">
        <v>602</v>
      </c>
      <c r="O9780">
        <f t="shared" si="152"/>
        <v>2014</v>
      </c>
    </row>
    <row r="9781" spans="1:15" x14ac:dyDescent="0.3">
      <c r="A9781" t="s">
        <v>10014</v>
      </c>
      <c r="B9781" s="7">
        <v>41846</v>
      </c>
      <c r="C9781" t="s">
        <v>1253</v>
      </c>
      <c r="D9781" t="s">
        <v>4262</v>
      </c>
      <c r="E9781">
        <v>4.8360000000000003</v>
      </c>
      <c r="F9781">
        <v>2</v>
      </c>
      <c r="G9781">
        <v>0.8</v>
      </c>
      <c r="H9781">
        <v>-12.09</v>
      </c>
      <c r="I9781" t="s">
        <v>44</v>
      </c>
      <c r="J9781" t="s">
        <v>76</v>
      </c>
      <c r="K9781" t="s">
        <v>4263</v>
      </c>
      <c r="L9781" t="s">
        <v>99</v>
      </c>
      <c r="M9781" t="s">
        <v>100</v>
      </c>
      <c r="N9781" t="s">
        <v>602</v>
      </c>
      <c r="O9781">
        <f t="shared" si="152"/>
        <v>2014</v>
      </c>
    </row>
    <row r="9782" spans="1:15" x14ac:dyDescent="0.3">
      <c r="A9782" t="s">
        <v>10015</v>
      </c>
      <c r="B9782" s="7">
        <v>42627</v>
      </c>
      <c r="C9782" t="s">
        <v>434</v>
      </c>
      <c r="D9782" t="s">
        <v>4633</v>
      </c>
      <c r="E9782">
        <v>437.85</v>
      </c>
      <c r="F9782">
        <v>3</v>
      </c>
      <c r="G9782">
        <v>0</v>
      </c>
      <c r="H9782">
        <v>131.35499999999999</v>
      </c>
      <c r="I9782" t="s">
        <v>69</v>
      </c>
      <c r="J9782" t="s">
        <v>70</v>
      </c>
      <c r="K9782" t="s">
        <v>4634</v>
      </c>
      <c r="L9782" t="s">
        <v>137</v>
      </c>
      <c r="M9782" t="s">
        <v>243</v>
      </c>
      <c r="N9782" t="s">
        <v>1041</v>
      </c>
      <c r="O9782">
        <f t="shared" si="152"/>
        <v>2016</v>
      </c>
    </row>
    <row r="9783" spans="1:15" x14ac:dyDescent="0.3">
      <c r="A9783" t="s">
        <v>10015</v>
      </c>
      <c r="B9783" s="7">
        <v>42627</v>
      </c>
      <c r="C9783" t="s">
        <v>434</v>
      </c>
      <c r="D9783" t="s">
        <v>4171</v>
      </c>
      <c r="E9783">
        <v>673.56799999999998</v>
      </c>
      <c r="F9783">
        <v>2</v>
      </c>
      <c r="G9783">
        <v>0.2</v>
      </c>
      <c r="H9783">
        <v>252.58799999999999</v>
      </c>
      <c r="I9783" t="s">
        <v>44</v>
      </c>
      <c r="J9783" t="s">
        <v>73</v>
      </c>
      <c r="K9783" t="s">
        <v>4172</v>
      </c>
      <c r="L9783" t="s">
        <v>137</v>
      </c>
      <c r="M9783" t="s">
        <v>243</v>
      </c>
      <c r="N9783" t="s">
        <v>1041</v>
      </c>
      <c r="O9783">
        <f t="shared" si="152"/>
        <v>2016</v>
      </c>
    </row>
    <row r="9784" spans="1:15" x14ac:dyDescent="0.3">
      <c r="A9784" t="s">
        <v>10016</v>
      </c>
      <c r="B9784" s="7">
        <v>42155</v>
      </c>
      <c r="C9784" t="s">
        <v>4712</v>
      </c>
      <c r="D9784" t="s">
        <v>1774</v>
      </c>
      <c r="E9784">
        <v>274.8</v>
      </c>
      <c r="F9784">
        <v>5</v>
      </c>
      <c r="G9784">
        <v>0</v>
      </c>
      <c r="H9784">
        <v>134.65199999999999</v>
      </c>
      <c r="I9784" t="s">
        <v>44</v>
      </c>
      <c r="J9784" t="s">
        <v>85</v>
      </c>
      <c r="K9784" t="s">
        <v>1775</v>
      </c>
      <c r="L9784" t="s">
        <v>137</v>
      </c>
      <c r="M9784" t="s">
        <v>698</v>
      </c>
      <c r="N9784" t="s">
        <v>4265</v>
      </c>
      <c r="O9784">
        <f t="shared" si="152"/>
        <v>2015</v>
      </c>
    </row>
    <row r="9785" spans="1:15" x14ac:dyDescent="0.3">
      <c r="A9785" t="s">
        <v>10016</v>
      </c>
      <c r="B9785" s="7">
        <v>42155</v>
      </c>
      <c r="C9785" t="s">
        <v>4712</v>
      </c>
      <c r="D9785" t="s">
        <v>2829</v>
      </c>
      <c r="E9785">
        <v>62.18</v>
      </c>
      <c r="F9785">
        <v>1</v>
      </c>
      <c r="G9785">
        <v>0</v>
      </c>
      <c r="H9785">
        <v>16.788599999999999</v>
      </c>
      <c r="I9785" t="s">
        <v>44</v>
      </c>
      <c r="J9785" t="s">
        <v>58</v>
      </c>
      <c r="K9785" t="s">
        <v>2830</v>
      </c>
      <c r="L9785" t="s">
        <v>137</v>
      </c>
      <c r="M9785" t="s">
        <v>698</v>
      </c>
      <c r="N9785" t="s">
        <v>4265</v>
      </c>
      <c r="O9785">
        <f t="shared" si="152"/>
        <v>2015</v>
      </c>
    </row>
    <row r="9786" spans="1:15" x14ac:dyDescent="0.3">
      <c r="A9786" t="s">
        <v>10016</v>
      </c>
      <c r="B9786" s="7">
        <v>42155</v>
      </c>
      <c r="C9786" t="s">
        <v>4712</v>
      </c>
      <c r="D9786" t="s">
        <v>5046</v>
      </c>
      <c r="E9786">
        <v>8.2799999999999994</v>
      </c>
      <c r="F9786">
        <v>2</v>
      </c>
      <c r="G9786">
        <v>0</v>
      </c>
      <c r="H9786">
        <v>2.9807999999999999</v>
      </c>
      <c r="I9786" t="s">
        <v>32</v>
      </c>
      <c r="J9786" t="s">
        <v>63</v>
      </c>
      <c r="K9786" t="s">
        <v>5047</v>
      </c>
      <c r="L9786" t="s">
        <v>137</v>
      </c>
      <c r="M9786" t="s">
        <v>698</v>
      </c>
      <c r="N9786" t="s">
        <v>4265</v>
      </c>
      <c r="O9786">
        <f t="shared" si="152"/>
        <v>2015</v>
      </c>
    </row>
    <row r="9787" spans="1:15" x14ac:dyDescent="0.3">
      <c r="A9787" t="s">
        <v>10017</v>
      </c>
      <c r="B9787" s="7">
        <v>42133</v>
      </c>
      <c r="C9787" t="s">
        <v>1848</v>
      </c>
      <c r="D9787" t="s">
        <v>5832</v>
      </c>
      <c r="E9787">
        <v>48.81</v>
      </c>
      <c r="F9787">
        <v>3</v>
      </c>
      <c r="G9787">
        <v>0</v>
      </c>
      <c r="H9787">
        <v>23.916899999999998</v>
      </c>
      <c r="I9787" t="s">
        <v>44</v>
      </c>
      <c r="J9787" t="s">
        <v>73</v>
      </c>
      <c r="K9787" t="s">
        <v>5833</v>
      </c>
      <c r="L9787" t="s">
        <v>35</v>
      </c>
      <c r="M9787" t="s">
        <v>36</v>
      </c>
      <c r="N9787" t="s">
        <v>1305</v>
      </c>
      <c r="O9787">
        <f t="shared" si="152"/>
        <v>2015</v>
      </c>
    </row>
    <row r="9788" spans="1:15" x14ac:dyDescent="0.3">
      <c r="A9788" t="s">
        <v>10018</v>
      </c>
      <c r="B9788" s="7">
        <v>41948</v>
      </c>
      <c r="C9788" t="s">
        <v>7577</v>
      </c>
      <c r="D9788" t="s">
        <v>4036</v>
      </c>
      <c r="E9788">
        <v>149.9</v>
      </c>
      <c r="F9788">
        <v>5</v>
      </c>
      <c r="G9788">
        <v>0</v>
      </c>
      <c r="H9788">
        <v>40.472999999999999</v>
      </c>
      <c r="I9788" t="s">
        <v>32</v>
      </c>
      <c r="J9788" t="s">
        <v>39</v>
      </c>
      <c r="K9788" t="s">
        <v>4037</v>
      </c>
      <c r="L9788" t="s">
        <v>35</v>
      </c>
      <c r="M9788" t="s">
        <v>289</v>
      </c>
      <c r="N9788" t="s">
        <v>6790</v>
      </c>
      <c r="O9788">
        <f t="shared" si="152"/>
        <v>2014</v>
      </c>
    </row>
    <row r="9789" spans="1:15" x14ac:dyDescent="0.3">
      <c r="A9789" t="s">
        <v>10019</v>
      </c>
      <c r="B9789" s="7">
        <v>42821</v>
      </c>
      <c r="C9789" t="s">
        <v>1285</v>
      </c>
      <c r="D9789" t="s">
        <v>2718</v>
      </c>
      <c r="E9789">
        <v>1023.332</v>
      </c>
      <c r="F9789">
        <v>5</v>
      </c>
      <c r="G9789">
        <v>0.32</v>
      </c>
      <c r="H9789">
        <v>-30.097999999999999</v>
      </c>
      <c r="I9789" t="s">
        <v>32</v>
      </c>
      <c r="J9789" t="s">
        <v>33</v>
      </c>
      <c r="K9789" t="s">
        <v>2719</v>
      </c>
      <c r="L9789" t="s">
        <v>99</v>
      </c>
      <c r="M9789" t="s">
        <v>100</v>
      </c>
      <c r="N9789" t="s">
        <v>171</v>
      </c>
      <c r="O9789">
        <f t="shared" si="152"/>
        <v>2017</v>
      </c>
    </row>
    <row r="9790" spans="1:15" x14ac:dyDescent="0.3">
      <c r="A9790" t="s">
        <v>10019</v>
      </c>
      <c r="B9790" s="7">
        <v>42821</v>
      </c>
      <c r="C9790" t="s">
        <v>1285</v>
      </c>
      <c r="D9790" t="s">
        <v>475</v>
      </c>
      <c r="E9790">
        <v>600.55799999999999</v>
      </c>
      <c r="F9790">
        <v>3</v>
      </c>
      <c r="G9790">
        <v>0.3</v>
      </c>
      <c r="H9790">
        <v>-8.5793999999999997</v>
      </c>
      <c r="I9790" t="s">
        <v>32</v>
      </c>
      <c r="J9790" t="s">
        <v>39</v>
      </c>
      <c r="K9790" t="s">
        <v>476</v>
      </c>
      <c r="L9790" t="s">
        <v>99</v>
      </c>
      <c r="M9790" t="s">
        <v>100</v>
      </c>
      <c r="N9790" t="s">
        <v>171</v>
      </c>
      <c r="O9790">
        <f t="shared" si="152"/>
        <v>2017</v>
      </c>
    </row>
    <row r="9791" spans="1:15" x14ac:dyDescent="0.3">
      <c r="A9791" t="s">
        <v>10019</v>
      </c>
      <c r="B9791" s="7">
        <v>42821</v>
      </c>
      <c r="C9791" t="s">
        <v>1285</v>
      </c>
      <c r="D9791" t="s">
        <v>2224</v>
      </c>
      <c r="E9791">
        <v>39.991999999999997</v>
      </c>
      <c r="F9791">
        <v>1</v>
      </c>
      <c r="G9791">
        <v>0.2</v>
      </c>
      <c r="H9791">
        <v>6.9985999999999997</v>
      </c>
      <c r="I9791" t="s">
        <v>69</v>
      </c>
      <c r="J9791" t="s">
        <v>148</v>
      </c>
      <c r="K9791" t="s">
        <v>2225</v>
      </c>
      <c r="L9791" t="s">
        <v>99</v>
      </c>
      <c r="M9791" t="s">
        <v>100</v>
      </c>
      <c r="N9791" t="s">
        <v>171</v>
      </c>
      <c r="O9791">
        <f t="shared" si="152"/>
        <v>2017</v>
      </c>
    </row>
    <row r="9792" spans="1:15" x14ac:dyDescent="0.3">
      <c r="A9792" t="s">
        <v>10019</v>
      </c>
      <c r="B9792" s="7">
        <v>42821</v>
      </c>
      <c r="C9792" t="s">
        <v>1285</v>
      </c>
      <c r="D9792" t="s">
        <v>4778</v>
      </c>
      <c r="E9792">
        <v>211.24600000000001</v>
      </c>
      <c r="F9792">
        <v>2</v>
      </c>
      <c r="G9792">
        <v>0.3</v>
      </c>
      <c r="H9792">
        <v>-66.391599999999997</v>
      </c>
      <c r="I9792" t="s">
        <v>32</v>
      </c>
      <c r="J9792" t="s">
        <v>39</v>
      </c>
      <c r="K9792" t="s">
        <v>4779</v>
      </c>
      <c r="L9792" t="s">
        <v>99</v>
      </c>
      <c r="M9792" t="s">
        <v>100</v>
      </c>
      <c r="N9792" t="s">
        <v>171</v>
      </c>
      <c r="O9792">
        <f t="shared" si="152"/>
        <v>2017</v>
      </c>
    </row>
    <row r="9793" spans="1:15" x14ac:dyDescent="0.3">
      <c r="A9793" t="s">
        <v>10020</v>
      </c>
      <c r="B9793" s="7">
        <v>41780</v>
      </c>
      <c r="C9793" t="s">
        <v>2539</v>
      </c>
      <c r="D9793" t="s">
        <v>3636</v>
      </c>
      <c r="E9793">
        <v>56.064</v>
      </c>
      <c r="F9793">
        <v>6</v>
      </c>
      <c r="G9793">
        <v>0.2</v>
      </c>
      <c r="H9793">
        <v>21.024000000000001</v>
      </c>
      <c r="I9793" t="s">
        <v>44</v>
      </c>
      <c r="J9793" t="s">
        <v>159</v>
      </c>
      <c r="K9793" t="s">
        <v>591</v>
      </c>
      <c r="L9793" t="s">
        <v>99</v>
      </c>
      <c r="M9793" t="s">
        <v>100</v>
      </c>
      <c r="N9793" t="s">
        <v>171</v>
      </c>
      <c r="O9793">
        <f t="shared" si="152"/>
        <v>2014</v>
      </c>
    </row>
    <row r="9794" spans="1:15" x14ac:dyDescent="0.3">
      <c r="A9794" t="s">
        <v>10020</v>
      </c>
      <c r="B9794" s="7">
        <v>41780</v>
      </c>
      <c r="C9794" t="s">
        <v>2539</v>
      </c>
      <c r="D9794" t="s">
        <v>1359</v>
      </c>
      <c r="E9794">
        <v>107.77200000000001</v>
      </c>
      <c r="F9794">
        <v>2</v>
      </c>
      <c r="G9794">
        <v>0.3</v>
      </c>
      <c r="H9794">
        <v>-29.252400000000002</v>
      </c>
      <c r="I9794" t="s">
        <v>32</v>
      </c>
      <c r="J9794" t="s">
        <v>39</v>
      </c>
      <c r="K9794" t="s">
        <v>1360</v>
      </c>
      <c r="L9794" t="s">
        <v>99</v>
      </c>
      <c r="M9794" t="s">
        <v>100</v>
      </c>
      <c r="N9794" t="s">
        <v>171</v>
      </c>
      <c r="O9794">
        <f t="shared" ref="O9794:O9857" si="153">YEAR(B9794)</f>
        <v>2014</v>
      </c>
    </row>
    <row r="9795" spans="1:15" x14ac:dyDescent="0.3">
      <c r="A9795" t="s">
        <v>10020</v>
      </c>
      <c r="B9795" s="7">
        <v>41780</v>
      </c>
      <c r="C9795" t="s">
        <v>2539</v>
      </c>
      <c r="D9795" t="s">
        <v>2289</v>
      </c>
      <c r="E9795">
        <v>4.8319999999999999</v>
      </c>
      <c r="F9795">
        <v>1</v>
      </c>
      <c r="G9795">
        <v>0.2</v>
      </c>
      <c r="H9795">
        <v>1.6308</v>
      </c>
      <c r="I9795" t="s">
        <v>44</v>
      </c>
      <c r="J9795" t="s">
        <v>85</v>
      </c>
      <c r="K9795" t="s">
        <v>2290</v>
      </c>
      <c r="L9795" t="s">
        <v>99</v>
      </c>
      <c r="M9795" t="s">
        <v>100</v>
      </c>
      <c r="N9795" t="s">
        <v>171</v>
      </c>
      <c r="O9795">
        <f t="shared" si="153"/>
        <v>2014</v>
      </c>
    </row>
    <row r="9796" spans="1:15" x14ac:dyDescent="0.3">
      <c r="A9796" t="s">
        <v>10020</v>
      </c>
      <c r="B9796" s="7">
        <v>41780</v>
      </c>
      <c r="C9796" t="s">
        <v>2539</v>
      </c>
      <c r="D9796" t="s">
        <v>3448</v>
      </c>
      <c r="E9796">
        <v>18.239999999999998</v>
      </c>
      <c r="F9796">
        <v>3</v>
      </c>
      <c r="G9796">
        <v>0.8</v>
      </c>
      <c r="H9796">
        <v>-31.007999999999999</v>
      </c>
      <c r="I9796" t="s">
        <v>44</v>
      </c>
      <c r="J9796" t="s">
        <v>73</v>
      </c>
      <c r="K9796" t="s">
        <v>3449</v>
      </c>
      <c r="L9796" t="s">
        <v>99</v>
      </c>
      <c r="M9796" t="s">
        <v>100</v>
      </c>
      <c r="N9796" t="s">
        <v>171</v>
      </c>
      <c r="O9796">
        <f t="shared" si="153"/>
        <v>2014</v>
      </c>
    </row>
    <row r="9797" spans="1:15" x14ac:dyDescent="0.3">
      <c r="A9797" t="s">
        <v>10021</v>
      </c>
      <c r="B9797" s="7">
        <v>42511</v>
      </c>
      <c r="C9797" t="s">
        <v>520</v>
      </c>
      <c r="D9797" t="s">
        <v>2944</v>
      </c>
      <c r="E9797">
        <v>3.798</v>
      </c>
      <c r="F9797">
        <v>3</v>
      </c>
      <c r="G9797">
        <v>0.8</v>
      </c>
      <c r="H9797">
        <v>-5.8868999999999998</v>
      </c>
      <c r="I9797" t="s">
        <v>44</v>
      </c>
      <c r="J9797" t="s">
        <v>73</v>
      </c>
      <c r="K9797" t="s">
        <v>2945</v>
      </c>
      <c r="L9797" t="s">
        <v>99</v>
      </c>
      <c r="M9797" t="s">
        <v>193</v>
      </c>
      <c r="N9797" t="s">
        <v>276</v>
      </c>
      <c r="O9797">
        <f t="shared" si="153"/>
        <v>2016</v>
      </c>
    </row>
    <row r="9798" spans="1:15" x14ac:dyDescent="0.3">
      <c r="A9798" t="s">
        <v>10022</v>
      </c>
      <c r="B9798" s="7">
        <v>42016</v>
      </c>
      <c r="C9798" t="s">
        <v>5866</v>
      </c>
      <c r="D9798" t="s">
        <v>1104</v>
      </c>
      <c r="E9798">
        <v>10.368</v>
      </c>
      <c r="F9798">
        <v>2</v>
      </c>
      <c r="G9798">
        <v>0.2</v>
      </c>
      <c r="H9798">
        <v>1.5551999999999999</v>
      </c>
      <c r="I9798" t="s">
        <v>44</v>
      </c>
      <c r="J9798" t="s">
        <v>66</v>
      </c>
      <c r="K9798" t="s">
        <v>1105</v>
      </c>
      <c r="L9798" t="s">
        <v>137</v>
      </c>
      <c r="M9798" t="s">
        <v>445</v>
      </c>
      <c r="N9798" t="s">
        <v>2493</v>
      </c>
      <c r="O9798">
        <f t="shared" si="153"/>
        <v>2015</v>
      </c>
    </row>
    <row r="9799" spans="1:15" x14ac:dyDescent="0.3">
      <c r="A9799" t="s">
        <v>10022</v>
      </c>
      <c r="B9799" s="7">
        <v>42016</v>
      </c>
      <c r="C9799" t="s">
        <v>5866</v>
      </c>
      <c r="D9799" t="s">
        <v>174</v>
      </c>
      <c r="E9799">
        <v>235.18799999999999</v>
      </c>
      <c r="F9799">
        <v>2</v>
      </c>
      <c r="G9799">
        <v>0.4</v>
      </c>
      <c r="H9799">
        <v>-43.117800000000003</v>
      </c>
      <c r="I9799" t="s">
        <v>69</v>
      </c>
      <c r="J9799" t="s">
        <v>70</v>
      </c>
      <c r="K9799" t="s">
        <v>175</v>
      </c>
      <c r="L9799" t="s">
        <v>137</v>
      </c>
      <c r="M9799" t="s">
        <v>445</v>
      </c>
      <c r="N9799" t="s">
        <v>2493</v>
      </c>
      <c r="O9799">
        <f t="shared" si="153"/>
        <v>2015</v>
      </c>
    </row>
    <row r="9800" spans="1:15" x14ac:dyDescent="0.3">
      <c r="A9800" t="s">
        <v>10022</v>
      </c>
      <c r="B9800" s="7">
        <v>42016</v>
      </c>
      <c r="C9800" t="s">
        <v>5866</v>
      </c>
      <c r="D9800" t="s">
        <v>4924</v>
      </c>
      <c r="E9800">
        <v>26.376000000000001</v>
      </c>
      <c r="F9800">
        <v>4</v>
      </c>
      <c r="G9800">
        <v>0.4</v>
      </c>
      <c r="H9800">
        <v>2.6375999999999999</v>
      </c>
      <c r="I9800" t="s">
        <v>69</v>
      </c>
      <c r="J9800" t="s">
        <v>70</v>
      </c>
      <c r="K9800" t="s">
        <v>4925</v>
      </c>
      <c r="L9800" t="s">
        <v>137</v>
      </c>
      <c r="M9800" t="s">
        <v>445</v>
      </c>
      <c r="N9800" t="s">
        <v>2493</v>
      </c>
      <c r="O9800">
        <f t="shared" si="153"/>
        <v>2015</v>
      </c>
    </row>
    <row r="9801" spans="1:15" x14ac:dyDescent="0.3">
      <c r="A9801" t="s">
        <v>10022</v>
      </c>
      <c r="B9801" s="7">
        <v>42016</v>
      </c>
      <c r="C9801" t="s">
        <v>5866</v>
      </c>
      <c r="D9801" t="s">
        <v>6958</v>
      </c>
      <c r="E9801">
        <v>10.384</v>
      </c>
      <c r="F9801">
        <v>2</v>
      </c>
      <c r="G9801">
        <v>0.2</v>
      </c>
      <c r="H9801">
        <v>2.2065999999999999</v>
      </c>
      <c r="I9801" t="s">
        <v>69</v>
      </c>
      <c r="J9801" t="s">
        <v>148</v>
      </c>
      <c r="K9801" t="s">
        <v>6959</v>
      </c>
      <c r="L9801" t="s">
        <v>137</v>
      </c>
      <c r="M9801" t="s">
        <v>445</v>
      </c>
      <c r="N9801" t="s">
        <v>2493</v>
      </c>
      <c r="O9801">
        <f t="shared" si="153"/>
        <v>2015</v>
      </c>
    </row>
    <row r="9802" spans="1:15" x14ac:dyDescent="0.3">
      <c r="A9802" t="s">
        <v>10022</v>
      </c>
      <c r="B9802" s="7">
        <v>42016</v>
      </c>
      <c r="C9802" t="s">
        <v>5866</v>
      </c>
      <c r="D9802" t="s">
        <v>1633</v>
      </c>
      <c r="E9802">
        <v>107.11799999999999</v>
      </c>
      <c r="F9802">
        <v>3</v>
      </c>
      <c r="G9802">
        <v>0.4</v>
      </c>
      <c r="H9802">
        <v>-21.4236</v>
      </c>
      <c r="I9802" t="s">
        <v>69</v>
      </c>
      <c r="J9802" t="s">
        <v>70</v>
      </c>
      <c r="K9802" t="s">
        <v>1634</v>
      </c>
      <c r="L9802" t="s">
        <v>137</v>
      </c>
      <c r="M9802" t="s">
        <v>445</v>
      </c>
      <c r="N9802" t="s">
        <v>2493</v>
      </c>
      <c r="O9802">
        <f t="shared" si="153"/>
        <v>2015</v>
      </c>
    </row>
    <row r="9803" spans="1:15" x14ac:dyDescent="0.3">
      <c r="A9803" t="s">
        <v>10023</v>
      </c>
      <c r="B9803" s="7">
        <v>43007</v>
      </c>
      <c r="C9803" t="s">
        <v>2184</v>
      </c>
      <c r="D9803" t="s">
        <v>4266</v>
      </c>
      <c r="E9803">
        <v>97.3</v>
      </c>
      <c r="F9803">
        <v>7</v>
      </c>
      <c r="G9803">
        <v>0</v>
      </c>
      <c r="H9803">
        <v>28.216999999999999</v>
      </c>
      <c r="I9803" t="s">
        <v>44</v>
      </c>
      <c r="J9803" t="s">
        <v>515</v>
      </c>
      <c r="K9803" t="s">
        <v>4267</v>
      </c>
      <c r="L9803" t="s">
        <v>47</v>
      </c>
      <c r="M9803" t="s">
        <v>48</v>
      </c>
      <c r="N9803" t="s">
        <v>10024</v>
      </c>
      <c r="O9803">
        <f t="shared" si="153"/>
        <v>2017</v>
      </c>
    </row>
    <row r="9804" spans="1:15" x14ac:dyDescent="0.3">
      <c r="A9804" t="s">
        <v>10025</v>
      </c>
      <c r="B9804" s="7">
        <v>42203</v>
      </c>
      <c r="C9804" t="s">
        <v>2233</v>
      </c>
      <c r="D9804" t="s">
        <v>311</v>
      </c>
      <c r="E9804">
        <v>3.3279999999999998</v>
      </c>
      <c r="F9804">
        <v>2</v>
      </c>
      <c r="G9804">
        <v>0.2</v>
      </c>
      <c r="H9804">
        <v>1.2063999999999999</v>
      </c>
      <c r="I9804" t="s">
        <v>44</v>
      </c>
      <c r="J9804" t="s">
        <v>73</v>
      </c>
      <c r="K9804" t="s">
        <v>312</v>
      </c>
      <c r="L9804" t="s">
        <v>137</v>
      </c>
      <c r="M9804" t="s">
        <v>243</v>
      </c>
      <c r="N9804" t="s">
        <v>244</v>
      </c>
      <c r="O9804">
        <f t="shared" si="153"/>
        <v>2015</v>
      </c>
    </row>
    <row r="9805" spans="1:15" x14ac:dyDescent="0.3">
      <c r="A9805" t="s">
        <v>10025</v>
      </c>
      <c r="B9805" s="7">
        <v>42203</v>
      </c>
      <c r="C9805" t="s">
        <v>2233</v>
      </c>
      <c r="D9805" t="s">
        <v>4393</v>
      </c>
      <c r="E9805">
        <v>135.99</v>
      </c>
      <c r="F9805">
        <v>1</v>
      </c>
      <c r="G9805">
        <v>0</v>
      </c>
      <c r="H9805">
        <v>36.717300000000002</v>
      </c>
      <c r="I9805" t="s">
        <v>69</v>
      </c>
      <c r="J9805" t="s">
        <v>70</v>
      </c>
      <c r="K9805" t="s">
        <v>4394</v>
      </c>
      <c r="L9805" t="s">
        <v>137</v>
      </c>
      <c r="M9805" t="s">
        <v>243</v>
      </c>
      <c r="N9805" t="s">
        <v>244</v>
      </c>
      <c r="O9805">
        <f t="shared" si="153"/>
        <v>2015</v>
      </c>
    </row>
    <row r="9806" spans="1:15" x14ac:dyDescent="0.3">
      <c r="A9806" t="s">
        <v>10025</v>
      </c>
      <c r="B9806" s="7">
        <v>42203</v>
      </c>
      <c r="C9806" t="s">
        <v>2233</v>
      </c>
      <c r="D9806" t="s">
        <v>4480</v>
      </c>
      <c r="E9806">
        <v>7.38</v>
      </c>
      <c r="F9806">
        <v>1</v>
      </c>
      <c r="G9806">
        <v>0</v>
      </c>
      <c r="H9806">
        <v>2.1402000000000001</v>
      </c>
      <c r="I9806" t="s">
        <v>32</v>
      </c>
      <c r="J9806" t="s">
        <v>63</v>
      </c>
      <c r="K9806" t="s">
        <v>4481</v>
      </c>
      <c r="L9806" t="s">
        <v>137</v>
      </c>
      <c r="M9806" t="s">
        <v>243</v>
      </c>
      <c r="N9806" t="s">
        <v>244</v>
      </c>
      <c r="O9806">
        <f t="shared" si="153"/>
        <v>2015</v>
      </c>
    </row>
    <row r="9807" spans="1:15" x14ac:dyDescent="0.3">
      <c r="A9807" t="s">
        <v>10026</v>
      </c>
      <c r="B9807" s="7">
        <v>42664</v>
      </c>
      <c r="C9807" t="s">
        <v>2941</v>
      </c>
      <c r="D9807" t="s">
        <v>4042</v>
      </c>
      <c r="E9807">
        <v>45.567999999999998</v>
      </c>
      <c r="F9807">
        <v>2</v>
      </c>
      <c r="G9807">
        <v>0.2</v>
      </c>
      <c r="H9807">
        <v>9.6831999999999994</v>
      </c>
      <c r="I9807" t="s">
        <v>32</v>
      </c>
      <c r="J9807" t="s">
        <v>63</v>
      </c>
      <c r="K9807" t="s">
        <v>4043</v>
      </c>
      <c r="L9807" t="s">
        <v>35</v>
      </c>
      <c r="M9807" t="s">
        <v>55</v>
      </c>
      <c r="N9807" t="s">
        <v>56</v>
      </c>
      <c r="O9807">
        <f t="shared" si="153"/>
        <v>2016</v>
      </c>
    </row>
    <row r="9808" spans="1:15" x14ac:dyDescent="0.3">
      <c r="A9808" t="s">
        <v>10026</v>
      </c>
      <c r="B9808" s="7">
        <v>42664</v>
      </c>
      <c r="C9808" t="s">
        <v>2941</v>
      </c>
      <c r="D9808" t="s">
        <v>4352</v>
      </c>
      <c r="E9808">
        <v>28.751999999999999</v>
      </c>
      <c r="F9808">
        <v>8</v>
      </c>
      <c r="G9808">
        <v>0.7</v>
      </c>
      <c r="H9808">
        <v>-21.084800000000001</v>
      </c>
      <c r="I9808" t="s">
        <v>44</v>
      </c>
      <c r="J9808" t="s">
        <v>73</v>
      </c>
      <c r="K9808" t="s">
        <v>4353</v>
      </c>
      <c r="L9808" t="s">
        <v>35</v>
      </c>
      <c r="M9808" t="s">
        <v>55</v>
      </c>
      <c r="N9808" t="s">
        <v>56</v>
      </c>
      <c r="O9808">
        <f t="shared" si="153"/>
        <v>2016</v>
      </c>
    </row>
    <row r="9809" spans="1:15" x14ac:dyDescent="0.3">
      <c r="A9809" t="s">
        <v>10027</v>
      </c>
      <c r="B9809" s="7">
        <v>42943</v>
      </c>
      <c r="C9809" t="s">
        <v>3929</v>
      </c>
      <c r="D9809" t="s">
        <v>274</v>
      </c>
      <c r="E9809">
        <v>194.84800000000001</v>
      </c>
      <c r="F9809">
        <v>4</v>
      </c>
      <c r="G9809">
        <v>0.2</v>
      </c>
      <c r="H9809">
        <v>12.178000000000001</v>
      </c>
      <c r="I9809" t="s">
        <v>32</v>
      </c>
      <c r="J9809" t="s">
        <v>39</v>
      </c>
      <c r="K9809" t="s">
        <v>275</v>
      </c>
      <c r="L9809" t="s">
        <v>35</v>
      </c>
      <c r="M9809" t="s">
        <v>87</v>
      </c>
      <c r="N9809" t="s">
        <v>4048</v>
      </c>
      <c r="O9809">
        <f t="shared" si="153"/>
        <v>2017</v>
      </c>
    </row>
    <row r="9810" spans="1:15" x14ac:dyDescent="0.3">
      <c r="A9810" t="s">
        <v>10028</v>
      </c>
      <c r="B9810" s="7">
        <v>42937</v>
      </c>
      <c r="C9810" t="s">
        <v>5671</v>
      </c>
      <c r="D9810" t="s">
        <v>3800</v>
      </c>
      <c r="E9810">
        <v>2.1120000000000001</v>
      </c>
      <c r="F9810">
        <v>2</v>
      </c>
      <c r="G9810">
        <v>0.8</v>
      </c>
      <c r="H9810">
        <v>-3.3792</v>
      </c>
      <c r="I9810" t="s">
        <v>44</v>
      </c>
      <c r="J9810" t="s">
        <v>73</v>
      </c>
      <c r="K9810" t="s">
        <v>3801</v>
      </c>
      <c r="L9810" t="s">
        <v>99</v>
      </c>
      <c r="M9810" t="s">
        <v>193</v>
      </c>
      <c r="N9810" t="s">
        <v>276</v>
      </c>
      <c r="O9810">
        <f t="shared" si="153"/>
        <v>2017</v>
      </c>
    </row>
    <row r="9811" spans="1:15" x14ac:dyDescent="0.3">
      <c r="A9811" t="s">
        <v>10029</v>
      </c>
      <c r="B9811" s="7">
        <v>41950</v>
      </c>
      <c r="C9811" t="s">
        <v>1375</v>
      </c>
      <c r="D9811" t="s">
        <v>363</v>
      </c>
      <c r="E9811">
        <v>25.92</v>
      </c>
      <c r="F9811">
        <v>5</v>
      </c>
      <c r="G9811">
        <v>0.2</v>
      </c>
      <c r="H9811">
        <v>9.0719999999999992</v>
      </c>
      <c r="I9811" t="s">
        <v>44</v>
      </c>
      <c r="J9811" t="s">
        <v>85</v>
      </c>
      <c r="K9811" t="s">
        <v>364</v>
      </c>
      <c r="L9811" t="s">
        <v>47</v>
      </c>
      <c r="M9811" t="s">
        <v>378</v>
      </c>
      <c r="N9811" t="s">
        <v>379</v>
      </c>
      <c r="O9811">
        <f t="shared" si="153"/>
        <v>2014</v>
      </c>
    </row>
    <row r="9812" spans="1:15" x14ac:dyDescent="0.3">
      <c r="A9812" t="s">
        <v>10029</v>
      </c>
      <c r="B9812" s="7">
        <v>41950</v>
      </c>
      <c r="C9812" t="s">
        <v>1375</v>
      </c>
      <c r="D9812" t="s">
        <v>3368</v>
      </c>
      <c r="E9812">
        <v>120.768</v>
      </c>
      <c r="F9812">
        <v>4</v>
      </c>
      <c r="G9812">
        <v>0.2</v>
      </c>
      <c r="H9812">
        <v>9.0576000000000008</v>
      </c>
      <c r="I9812" t="s">
        <v>44</v>
      </c>
      <c r="J9812" t="s">
        <v>66</v>
      </c>
      <c r="K9812" t="s">
        <v>3369</v>
      </c>
      <c r="L9812" t="s">
        <v>47</v>
      </c>
      <c r="M9812" t="s">
        <v>378</v>
      </c>
      <c r="N9812" t="s">
        <v>379</v>
      </c>
      <c r="O9812">
        <f t="shared" si="153"/>
        <v>2014</v>
      </c>
    </row>
    <row r="9813" spans="1:15" x14ac:dyDescent="0.3">
      <c r="A9813" t="s">
        <v>10030</v>
      </c>
      <c r="B9813" s="7">
        <v>42701</v>
      </c>
      <c r="C9813" t="s">
        <v>688</v>
      </c>
      <c r="D9813" t="s">
        <v>5192</v>
      </c>
      <c r="E9813">
        <v>25.92</v>
      </c>
      <c r="F9813">
        <v>4</v>
      </c>
      <c r="G9813">
        <v>0</v>
      </c>
      <c r="H9813">
        <v>12.441599999999999</v>
      </c>
      <c r="I9813" t="s">
        <v>44</v>
      </c>
      <c r="J9813" t="s">
        <v>85</v>
      </c>
      <c r="K9813" t="s">
        <v>5193</v>
      </c>
      <c r="L9813" t="s">
        <v>137</v>
      </c>
      <c r="M9813" t="s">
        <v>698</v>
      </c>
      <c r="N9813" t="s">
        <v>9764</v>
      </c>
      <c r="O9813">
        <f t="shared" si="153"/>
        <v>2016</v>
      </c>
    </row>
    <row r="9814" spans="1:15" x14ac:dyDescent="0.3">
      <c r="A9814" t="s">
        <v>10030</v>
      </c>
      <c r="B9814" s="7">
        <v>42701</v>
      </c>
      <c r="C9814" t="s">
        <v>688</v>
      </c>
      <c r="D9814" t="s">
        <v>1163</v>
      </c>
      <c r="E9814">
        <v>34.65</v>
      </c>
      <c r="F9814">
        <v>3</v>
      </c>
      <c r="G9814">
        <v>0</v>
      </c>
      <c r="H9814">
        <v>9.702</v>
      </c>
      <c r="I9814" t="s">
        <v>44</v>
      </c>
      <c r="J9814" t="s">
        <v>66</v>
      </c>
      <c r="K9814" t="s">
        <v>1164</v>
      </c>
      <c r="L9814" t="s">
        <v>137</v>
      </c>
      <c r="M9814" t="s">
        <v>698</v>
      </c>
      <c r="N9814" t="s">
        <v>9764</v>
      </c>
      <c r="O9814">
        <f t="shared" si="153"/>
        <v>2016</v>
      </c>
    </row>
    <row r="9815" spans="1:15" x14ac:dyDescent="0.3">
      <c r="A9815" t="s">
        <v>10030</v>
      </c>
      <c r="B9815" s="7">
        <v>42701</v>
      </c>
      <c r="C9815" t="s">
        <v>688</v>
      </c>
      <c r="D9815" t="s">
        <v>2881</v>
      </c>
      <c r="E9815">
        <v>204.95</v>
      </c>
      <c r="F9815">
        <v>5</v>
      </c>
      <c r="G9815">
        <v>0</v>
      </c>
      <c r="H9815">
        <v>100.4255</v>
      </c>
      <c r="I9815" t="s">
        <v>44</v>
      </c>
      <c r="J9815" t="s">
        <v>85</v>
      </c>
      <c r="K9815" t="s">
        <v>2882</v>
      </c>
      <c r="L9815" t="s">
        <v>137</v>
      </c>
      <c r="M9815" t="s">
        <v>698</v>
      </c>
      <c r="N9815" t="s">
        <v>9764</v>
      </c>
      <c r="O9815">
        <f t="shared" si="153"/>
        <v>2016</v>
      </c>
    </row>
    <row r="9816" spans="1:15" x14ac:dyDescent="0.3">
      <c r="A9816" t="s">
        <v>10030</v>
      </c>
      <c r="B9816" s="7">
        <v>42701</v>
      </c>
      <c r="C9816" t="s">
        <v>688</v>
      </c>
      <c r="D9816" t="s">
        <v>5128</v>
      </c>
      <c r="E9816">
        <v>79.95</v>
      </c>
      <c r="F9816">
        <v>5</v>
      </c>
      <c r="G9816">
        <v>0</v>
      </c>
      <c r="H9816">
        <v>38.375999999999998</v>
      </c>
      <c r="I9816" t="s">
        <v>44</v>
      </c>
      <c r="J9816" t="s">
        <v>73</v>
      </c>
      <c r="K9816" t="s">
        <v>5129</v>
      </c>
      <c r="L9816" t="s">
        <v>137</v>
      </c>
      <c r="M9816" t="s">
        <v>698</v>
      </c>
      <c r="N9816" t="s">
        <v>9764</v>
      </c>
      <c r="O9816">
        <f t="shared" si="153"/>
        <v>2016</v>
      </c>
    </row>
    <row r="9817" spans="1:15" x14ac:dyDescent="0.3">
      <c r="A9817" t="s">
        <v>10031</v>
      </c>
      <c r="B9817" s="7">
        <v>42163</v>
      </c>
      <c r="C9817" t="s">
        <v>913</v>
      </c>
      <c r="D9817" t="s">
        <v>4798</v>
      </c>
      <c r="E9817">
        <v>173.488</v>
      </c>
      <c r="F9817">
        <v>7</v>
      </c>
      <c r="G9817">
        <v>0.2</v>
      </c>
      <c r="H9817">
        <v>54.215000000000003</v>
      </c>
      <c r="I9817" t="s">
        <v>44</v>
      </c>
      <c r="J9817" t="s">
        <v>85</v>
      </c>
      <c r="K9817" t="s">
        <v>4799</v>
      </c>
      <c r="L9817" t="s">
        <v>35</v>
      </c>
      <c r="M9817" t="s">
        <v>55</v>
      </c>
      <c r="N9817" t="s">
        <v>1022</v>
      </c>
      <c r="O9817">
        <f t="shared" si="153"/>
        <v>2015</v>
      </c>
    </row>
    <row r="9818" spans="1:15" x14ac:dyDescent="0.3">
      <c r="A9818" t="s">
        <v>10031</v>
      </c>
      <c r="B9818" s="7">
        <v>42163</v>
      </c>
      <c r="C9818" t="s">
        <v>913</v>
      </c>
      <c r="D9818" t="s">
        <v>2635</v>
      </c>
      <c r="E9818">
        <v>516.96</v>
      </c>
      <c r="F9818">
        <v>4</v>
      </c>
      <c r="G9818">
        <v>0.2</v>
      </c>
      <c r="H9818">
        <v>-6.4619999999999997</v>
      </c>
      <c r="I9818" t="s">
        <v>44</v>
      </c>
      <c r="J9818" t="s">
        <v>58</v>
      </c>
      <c r="K9818" t="s">
        <v>2636</v>
      </c>
      <c r="L9818" t="s">
        <v>35</v>
      </c>
      <c r="M9818" t="s">
        <v>55</v>
      </c>
      <c r="N9818" t="s">
        <v>1022</v>
      </c>
      <c r="O9818">
        <f t="shared" si="153"/>
        <v>2015</v>
      </c>
    </row>
    <row r="9819" spans="1:15" x14ac:dyDescent="0.3">
      <c r="A9819" t="s">
        <v>10031</v>
      </c>
      <c r="B9819" s="7">
        <v>42163</v>
      </c>
      <c r="C9819" t="s">
        <v>913</v>
      </c>
      <c r="D9819" t="s">
        <v>5318</v>
      </c>
      <c r="E9819">
        <v>173.208</v>
      </c>
      <c r="F9819">
        <v>7</v>
      </c>
      <c r="G9819">
        <v>0.2</v>
      </c>
      <c r="H9819">
        <v>45.467100000000002</v>
      </c>
      <c r="I9819" t="s">
        <v>32</v>
      </c>
      <c r="J9819" t="s">
        <v>63</v>
      </c>
      <c r="K9819" t="s">
        <v>5319</v>
      </c>
      <c r="L9819" t="s">
        <v>35</v>
      </c>
      <c r="M9819" t="s">
        <v>55</v>
      </c>
      <c r="N9819" t="s">
        <v>1022</v>
      </c>
      <c r="O9819">
        <f t="shared" si="153"/>
        <v>2015</v>
      </c>
    </row>
    <row r="9820" spans="1:15" x14ac:dyDescent="0.3">
      <c r="A9820" t="s">
        <v>10031</v>
      </c>
      <c r="B9820" s="7">
        <v>42163</v>
      </c>
      <c r="C9820" t="s">
        <v>913</v>
      </c>
      <c r="D9820" t="s">
        <v>1540</v>
      </c>
      <c r="E9820">
        <v>4.4480000000000004</v>
      </c>
      <c r="F9820">
        <v>2</v>
      </c>
      <c r="G9820">
        <v>0.2</v>
      </c>
      <c r="H9820">
        <v>0.33360000000000001</v>
      </c>
      <c r="I9820" t="s">
        <v>44</v>
      </c>
      <c r="J9820" t="s">
        <v>66</v>
      </c>
      <c r="K9820" t="s">
        <v>1541</v>
      </c>
      <c r="L9820" t="s">
        <v>35</v>
      </c>
      <c r="M9820" t="s">
        <v>55</v>
      </c>
      <c r="N9820" t="s">
        <v>1022</v>
      </c>
      <c r="O9820">
        <f t="shared" si="153"/>
        <v>2015</v>
      </c>
    </row>
    <row r="9821" spans="1:15" x14ac:dyDescent="0.3">
      <c r="A9821" t="s">
        <v>10031</v>
      </c>
      <c r="B9821" s="7">
        <v>42163</v>
      </c>
      <c r="C9821" t="s">
        <v>913</v>
      </c>
      <c r="D9821" t="s">
        <v>6004</v>
      </c>
      <c r="E9821">
        <v>9</v>
      </c>
      <c r="F9821">
        <v>3</v>
      </c>
      <c r="G9821">
        <v>0.2</v>
      </c>
      <c r="H9821">
        <v>3.15</v>
      </c>
      <c r="I9821" t="s">
        <v>44</v>
      </c>
      <c r="J9821" t="s">
        <v>45</v>
      </c>
      <c r="K9821" t="s">
        <v>6005</v>
      </c>
      <c r="L9821" t="s">
        <v>35</v>
      </c>
      <c r="M9821" t="s">
        <v>55</v>
      </c>
      <c r="N9821" t="s">
        <v>1022</v>
      </c>
      <c r="O9821">
        <f t="shared" si="153"/>
        <v>2015</v>
      </c>
    </row>
    <row r="9822" spans="1:15" x14ac:dyDescent="0.3">
      <c r="A9822" t="s">
        <v>10031</v>
      </c>
      <c r="B9822" s="7">
        <v>42163</v>
      </c>
      <c r="C9822" t="s">
        <v>913</v>
      </c>
      <c r="D9822" t="s">
        <v>7436</v>
      </c>
      <c r="E9822">
        <v>42.24</v>
      </c>
      <c r="F9822">
        <v>10</v>
      </c>
      <c r="G9822">
        <v>0.2</v>
      </c>
      <c r="H9822">
        <v>13.2</v>
      </c>
      <c r="I9822" t="s">
        <v>44</v>
      </c>
      <c r="J9822" t="s">
        <v>85</v>
      </c>
      <c r="K9822" t="s">
        <v>7437</v>
      </c>
      <c r="L9822" t="s">
        <v>35</v>
      </c>
      <c r="M9822" t="s">
        <v>55</v>
      </c>
      <c r="N9822" t="s">
        <v>1022</v>
      </c>
      <c r="O9822">
        <f t="shared" si="153"/>
        <v>2015</v>
      </c>
    </row>
    <row r="9823" spans="1:15" x14ac:dyDescent="0.3">
      <c r="A9823" t="s">
        <v>10031</v>
      </c>
      <c r="B9823" s="7">
        <v>42163</v>
      </c>
      <c r="C9823" t="s">
        <v>913</v>
      </c>
      <c r="D9823" t="s">
        <v>1616</v>
      </c>
      <c r="E9823">
        <v>18.263999999999999</v>
      </c>
      <c r="F9823">
        <v>2</v>
      </c>
      <c r="G9823">
        <v>0.7</v>
      </c>
      <c r="H9823">
        <v>-13.393599999999999</v>
      </c>
      <c r="I9823" t="s">
        <v>44</v>
      </c>
      <c r="J9823" t="s">
        <v>73</v>
      </c>
      <c r="K9823" t="s">
        <v>1617</v>
      </c>
      <c r="L9823" t="s">
        <v>35</v>
      </c>
      <c r="M9823" t="s">
        <v>55</v>
      </c>
      <c r="N9823" t="s">
        <v>1022</v>
      </c>
      <c r="O9823">
        <f t="shared" si="153"/>
        <v>2015</v>
      </c>
    </row>
    <row r="9824" spans="1:15" x14ac:dyDescent="0.3">
      <c r="A9824" t="s">
        <v>10032</v>
      </c>
      <c r="B9824" s="7">
        <v>41866</v>
      </c>
      <c r="C9824" t="s">
        <v>1581</v>
      </c>
      <c r="D9824" t="s">
        <v>1851</v>
      </c>
      <c r="E9824">
        <v>152.91</v>
      </c>
      <c r="F9824">
        <v>3</v>
      </c>
      <c r="G9824">
        <v>0</v>
      </c>
      <c r="H9824">
        <v>42.814799999999998</v>
      </c>
      <c r="I9824" t="s">
        <v>44</v>
      </c>
      <c r="J9824" t="s">
        <v>76</v>
      </c>
      <c r="K9824" t="s">
        <v>1852</v>
      </c>
      <c r="L9824" t="s">
        <v>47</v>
      </c>
      <c r="M9824" t="s">
        <v>48</v>
      </c>
      <c r="N9824" t="s">
        <v>120</v>
      </c>
      <c r="O9824">
        <f t="shared" si="153"/>
        <v>2014</v>
      </c>
    </row>
    <row r="9825" spans="1:15" x14ac:dyDescent="0.3">
      <c r="A9825" t="s">
        <v>10032</v>
      </c>
      <c r="B9825" s="7">
        <v>41866</v>
      </c>
      <c r="C9825" t="s">
        <v>1581</v>
      </c>
      <c r="D9825" t="s">
        <v>3818</v>
      </c>
      <c r="E9825">
        <v>92.94</v>
      </c>
      <c r="F9825">
        <v>3</v>
      </c>
      <c r="G9825">
        <v>0</v>
      </c>
      <c r="H9825">
        <v>41.823</v>
      </c>
      <c r="I9825" t="s">
        <v>44</v>
      </c>
      <c r="J9825" t="s">
        <v>85</v>
      </c>
      <c r="K9825" t="s">
        <v>3819</v>
      </c>
      <c r="L9825" t="s">
        <v>47</v>
      </c>
      <c r="M9825" t="s">
        <v>48</v>
      </c>
      <c r="N9825" t="s">
        <v>120</v>
      </c>
      <c r="O9825">
        <f t="shared" si="153"/>
        <v>2014</v>
      </c>
    </row>
    <row r="9826" spans="1:15" x14ac:dyDescent="0.3">
      <c r="A9826" t="s">
        <v>10032</v>
      </c>
      <c r="B9826" s="7">
        <v>41866</v>
      </c>
      <c r="C9826" t="s">
        <v>1581</v>
      </c>
      <c r="D9826" t="s">
        <v>326</v>
      </c>
      <c r="E9826">
        <v>17.856000000000002</v>
      </c>
      <c r="F9826">
        <v>4</v>
      </c>
      <c r="G9826">
        <v>0.2</v>
      </c>
      <c r="H9826">
        <v>6.2496</v>
      </c>
      <c r="I9826" t="s">
        <v>44</v>
      </c>
      <c r="J9826" t="s">
        <v>73</v>
      </c>
      <c r="K9826" t="s">
        <v>327</v>
      </c>
      <c r="L9826" t="s">
        <v>47</v>
      </c>
      <c r="M9826" t="s">
        <v>48</v>
      </c>
      <c r="N9826" t="s">
        <v>120</v>
      </c>
      <c r="O9826">
        <f t="shared" si="153"/>
        <v>2014</v>
      </c>
    </row>
    <row r="9827" spans="1:15" x14ac:dyDescent="0.3">
      <c r="A9827" t="s">
        <v>10032</v>
      </c>
      <c r="B9827" s="7">
        <v>41866</v>
      </c>
      <c r="C9827" t="s">
        <v>1581</v>
      </c>
      <c r="D9827" t="s">
        <v>2096</v>
      </c>
      <c r="E9827">
        <v>46.44</v>
      </c>
      <c r="F9827">
        <v>3</v>
      </c>
      <c r="G9827">
        <v>0.2</v>
      </c>
      <c r="H9827">
        <v>15.093</v>
      </c>
      <c r="I9827" t="s">
        <v>44</v>
      </c>
      <c r="J9827" t="s">
        <v>73</v>
      </c>
      <c r="K9827" t="s">
        <v>2097</v>
      </c>
      <c r="L9827" t="s">
        <v>47</v>
      </c>
      <c r="M9827" t="s">
        <v>48</v>
      </c>
      <c r="N9827" t="s">
        <v>120</v>
      </c>
      <c r="O9827">
        <f t="shared" si="153"/>
        <v>2014</v>
      </c>
    </row>
    <row r="9828" spans="1:15" x14ac:dyDescent="0.3">
      <c r="A9828" t="s">
        <v>10032</v>
      </c>
      <c r="B9828" s="7">
        <v>41866</v>
      </c>
      <c r="C9828" t="s">
        <v>1581</v>
      </c>
      <c r="D9828" t="s">
        <v>4360</v>
      </c>
      <c r="E9828">
        <v>195.136</v>
      </c>
      <c r="F9828">
        <v>4</v>
      </c>
      <c r="G9828">
        <v>0.2</v>
      </c>
      <c r="H9828">
        <v>-12.196</v>
      </c>
      <c r="I9828" t="s">
        <v>32</v>
      </c>
      <c r="J9828" t="s">
        <v>39</v>
      </c>
      <c r="K9828" t="s">
        <v>4361</v>
      </c>
      <c r="L9828" t="s">
        <v>47</v>
      </c>
      <c r="M9828" t="s">
        <v>48</v>
      </c>
      <c r="N9828" t="s">
        <v>120</v>
      </c>
      <c r="O9828">
        <f t="shared" si="153"/>
        <v>2014</v>
      </c>
    </row>
    <row r="9829" spans="1:15" x14ac:dyDescent="0.3">
      <c r="A9829" t="s">
        <v>10033</v>
      </c>
      <c r="B9829" s="7">
        <v>42905</v>
      </c>
      <c r="C9829" t="s">
        <v>360</v>
      </c>
      <c r="D9829" t="s">
        <v>1905</v>
      </c>
      <c r="E9829">
        <v>129.30000000000001</v>
      </c>
      <c r="F9829">
        <v>2</v>
      </c>
      <c r="G9829">
        <v>0</v>
      </c>
      <c r="H9829">
        <v>6.4649999999999999</v>
      </c>
      <c r="I9829" t="s">
        <v>44</v>
      </c>
      <c r="J9829" t="s">
        <v>58</v>
      </c>
      <c r="K9829" t="s">
        <v>1906</v>
      </c>
      <c r="L9829" t="s">
        <v>137</v>
      </c>
      <c r="M9829" t="s">
        <v>243</v>
      </c>
      <c r="N9829" t="s">
        <v>244</v>
      </c>
      <c r="O9829">
        <f t="shared" si="153"/>
        <v>2017</v>
      </c>
    </row>
    <row r="9830" spans="1:15" x14ac:dyDescent="0.3">
      <c r="A9830" t="s">
        <v>10033</v>
      </c>
      <c r="B9830" s="7">
        <v>42905</v>
      </c>
      <c r="C9830" t="s">
        <v>360</v>
      </c>
      <c r="D9830" t="s">
        <v>1855</v>
      </c>
      <c r="E9830">
        <v>11.568</v>
      </c>
      <c r="F9830">
        <v>3</v>
      </c>
      <c r="G9830">
        <v>0.2</v>
      </c>
      <c r="H9830">
        <v>3.7595999999999998</v>
      </c>
      <c r="I9830" t="s">
        <v>44</v>
      </c>
      <c r="J9830" t="s">
        <v>73</v>
      </c>
      <c r="K9830" t="s">
        <v>1856</v>
      </c>
      <c r="L9830" t="s">
        <v>137</v>
      </c>
      <c r="M9830" t="s">
        <v>243</v>
      </c>
      <c r="N9830" t="s">
        <v>244</v>
      </c>
      <c r="O9830">
        <f t="shared" si="153"/>
        <v>2017</v>
      </c>
    </row>
    <row r="9831" spans="1:15" x14ac:dyDescent="0.3">
      <c r="A9831" t="s">
        <v>10034</v>
      </c>
      <c r="B9831" s="7">
        <v>42932</v>
      </c>
      <c r="C9831" t="s">
        <v>1314</v>
      </c>
      <c r="D9831" t="s">
        <v>185</v>
      </c>
      <c r="E9831">
        <v>242.352</v>
      </c>
      <c r="F9831">
        <v>3</v>
      </c>
      <c r="G9831">
        <v>0.2</v>
      </c>
      <c r="H9831">
        <v>15.147</v>
      </c>
      <c r="I9831" t="s">
        <v>32</v>
      </c>
      <c r="J9831" t="s">
        <v>39</v>
      </c>
      <c r="K9831" t="s">
        <v>186</v>
      </c>
      <c r="L9831" t="s">
        <v>35</v>
      </c>
      <c r="M9831" t="s">
        <v>87</v>
      </c>
      <c r="N9831" t="s">
        <v>419</v>
      </c>
      <c r="O9831">
        <f t="shared" si="153"/>
        <v>2017</v>
      </c>
    </row>
    <row r="9832" spans="1:15" x14ac:dyDescent="0.3">
      <c r="A9832" t="s">
        <v>10035</v>
      </c>
      <c r="B9832" s="7">
        <v>41989</v>
      </c>
      <c r="C9832" t="s">
        <v>1869</v>
      </c>
      <c r="D9832" t="s">
        <v>4852</v>
      </c>
      <c r="E9832">
        <v>319.96800000000002</v>
      </c>
      <c r="F9832">
        <v>4</v>
      </c>
      <c r="G9832">
        <v>0.2</v>
      </c>
      <c r="H9832">
        <v>95.990399999999994</v>
      </c>
      <c r="I9832" t="s">
        <v>69</v>
      </c>
      <c r="J9832" t="s">
        <v>148</v>
      </c>
      <c r="K9832" t="s">
        <v>4853</v>
      </c>
      <c r="L9832" t="s">
        <v>99</v>
      </c>
      <c r="M9832" t="s">
        <v>100</v>
      </c>
      <c r="N9832" t="s">
        <v>8341</v>
      </c>
      <c r="O9832">
        <f t="shared" si="153"/>
        <v>2014</v>
      </c>
    </row>
    <row r="9833" spans="1:15" x14ac:dyDescent="0.3">
      <c r="A9833" t="s">
        <v>10035</v>
      </c>
      <c r="B9833" s="7">
        <v>41989</v>
      </c>
      <c r="C9833" t="s">
        <v>1869</v>
      </c>
      <c r="D9833" t="s">
        <v>234</v>
      </c>
      <c r="E9833">
        <v>8.6240000000000006</v>
      </c>
      <c r="F9833">
        <v>7</v>
      </c>
      <c r="G9833">
        <v>0.6</v>
      </c>
      <c r="H9833">
        <v>-2.5872000000000002</v>
      </c>
      <c r="I9833" t="s">
        <v>32</v>
      </c>
      <c r="J9833" t="s">
        <v>63</v>
      </c>
      <c r="K9833" t="s">
        <v>235</v>
      </c>
      <c r="L9833" t="s">
        <v>99</v>
      </c>
      <c r="M9833" t="s">
        <v>100</v>
      </c>
      <c r="N9833" t="s">
        <v>8341</v>
      </c>
      <c r="O9833">
        <f t="shared" si="153"/>
        <v>2014</v>
      </c>
    </row>
    <row r="9834" spans="1:15" x14ac:dyDescent="0.3">
      <c r="A9834" t="s">
        <v>10036</v>
      </c>
      <c r="B9834" s="7">
        <v>41777</v>
      </c>
      <c r="C9834" t="s">
        <v>5255</v>
      </c>
      <c r="D9834" t="s">
        <v>3678</v>
      </c>
      <c r="E9834">
        <v>3.984</v>
      </c>
      <c r="F9834">
        <v>1</v>
      </c>
      <c r="G9834">
        <v>0.2</v>
      </c>
      <c r="H9834">
        <v>1.4441999999999999</v>
      </c>
      <c r="I9834" t="s">
        <v>44</v>
      </c>
      <c r="J9834" t="s">
        <v>85</v>
      </c>
      <c r="K9834" t="s">
        <v>3679</v>
      </c>
      <c r="L9834" t="s">
        <v>99</v>
      </c>
      <c r="M9834" t="s">
        <v>100</v>
      </c>
      <c r="N9834" t="s">
        <v>722</v>
      </c>
      <c r="O9834">
        <f t="shared" si="153"/>
        <v>2014</v>
      </c>
    </row>
    <row r="9835" spans="1:15" x14ac:dyDescent="0.3">
      <c r="A9835" t="s">
        <v>10037</v>
      </c>
      <c r="B9835" s="7">
        <v>42992</v>
      </c>
      <c r="C9835" t="s">
        <v>2810</v>
      </c>
      <c r="D9835" t="s">
        <v>950</v>
      </c>
      <c r="E9835">
        <v>895.94399999999996</v>
      </c>
      <c r="F9835">
        <v>7</v>
      </c>
      <c r="G9835">
        <v>0.2</v>
      </c>
      <c r="H9835">
        <v>190.38810000000001</v>
      </c>
      <c r="I9835" t="s">
        <v>69</v>
      </c>
      <c r="J9835" t="s">
        <v>148</v>
      </c>
      <c r="K9835" t="s">
        <v>951</v>
      </c>
      <c r="L9835" t="s">
        <v>137</v>
      </c>
      <c r="M9835" t="s">
        <v>445</v>
      </c>
      <c r="N9835" t="s">
        <v>290</v>
      </c>
      <c r="O9835">
        <f t="shared" si="153"/>
        <v>2017</v>
      </c>
    </row>
    <row r="9836" spans="1:15" x14ac:dyDescent="0.3">
      <c r="A9836" t="s">
        <v>10038</v>
      </c>
      <c r="B9836" s="7">
        <v>42653</v>
      </c>
      <c r="C9836" t="s">
        <v>4475</v>
      </c>
      <c r="D9836" t="s">
        <v>5453</v>
      </c>
      <c r="E9836">
        <v>14</v>
      </c>
      <c r="F9836">
        <v>4</v>
      </c>
      <c r="G9836">
        <v>0.6</v>
      </c>
      <c r="H9836">
        <v>-6.3</v>
      </c>
      <c r="I9836" t="s">
        <v>32</v>
      </c>
      <c r="J9836" t="s">
        <v>63</v>
      </c>
      <c r="K9836" t="s">
        <v>5454</v>
      </c>
      <c r="L9836" t="s">
        <v>99</v>
      </c>
      <c r="M9836" t="s">
        <v>100</v>
      </c>
      <c r="N9836" t="s">
        <v>2896</v>
      </c>
      <c r="O9836">
        <f t="shared" si="153"/>
        <v>2016</v>
      </c>
    </row>
    <row r="9837" spans="1:15" x14ac:dyDescent="0.3">
      <c r="A9837" t="s">
        <v>10038</v>
      </c>
      <c r="B9837" s="7">
        <v>42653</v>
      </c>
      <c r="C9837" t="s">
        <v>4475</v>
      </c>
      <c r="D9837" t="s">
        <v>2751</v>
      </c>
      <c r="E9837">
        <v>16.391999999999999</v>
      </c>
      <c r="F9837">
        <v>2</v>
      </c>
      <c r="G9837">
        <v>0.8</v>
      </c>
      <c r="H9837">
        <v>-26.2272</v>
      </c>
      <c r="I9837" t="s">
        <v>44</v>
      </c>
      <c r="J9837" t="s">
        <v>73</v>
      </c>
      <c r="K9837" t="s">
        <v>2752</v>
      </c>
      <c r="L9837" t="s">
        <v>99</v>
      </c>
      <c r="M9837" t="s">
        <v>100</v>
      </c>
      <c r="N9837" t="s">
        <v>2896</v>
      </c>
      <c r="O9837">
        <f t="shared" si="153"/>
        <v>2016</v>
      </c>
    </row>
    <row r="9838" spans="1:15" x14ac:dyDescent="0.3">
      <c r="A9838" t="s">
        <v>10039</v>
      </c>
      <c r="B9838" s="7">
        <v>42638</v>
      </c>
      <c r="C9838" t="s">
        <v>2153</v>
      </c>
      <c r="D9838" t="s">
        <v>2868</v>
      </c>
      <c r="E9838">
        <v>10.9</v>
      </c>
      <c r="F9838">
        <v>5</v>
      </c>
      <c r="G9838">
        <v>0</v>
      </c>
      <c r="H9838">
        <v>5.1230000000000002</v>
      </c>
      <c r="I9838" t="s">
        <v>44</v>
      </c>
      <c r="J9838" t="s">
        <v>85</v>
      </c>
      <c r="K9838" t="s">
        <v>2869</v>
      </c>
      <c r="L9838" t="s">
        <v>47</v>
      </c>
      <c r="M9838" t="s">
        <v>48</v>
      </c>
      <c r="N9838" t="s">
        <v>1041</v>
      </c>
      <c r="O9838">
        <f t="shared" si="153"/>
        <v>2016</v>
      </c>
    </row>
    <row r="9839" spans="1:15" x14ac:dyDescent="0.3">
      <c r="A9839" t="s">
        <v>10039</v>
      </c>
      <c r="B9839" s="7">
        <v>42638</v>
      </c>
      <c r="C9839" t="s">
        <v>2153</v>
      </c>
      <c r="D9839" t="s">
        <v>1476</v>
      </c>
      <c r="E9839">
        <v>29.6</v>
      </c>
      <c r="F9839">
        <v>2</v>
      </c>
      <c r="G9839">
        <v>0</v>
      </c>
      <c r="H9839">
        <v>14.8</v>
      </c>
      <c r="I9839" t="s">
        <v>44</v>
      </c>
      <c r="J9839" t="s">
        <v>45</v>
      </c>
      <c r="K9839" t="s">
        <v>1477</v>
      </c>
      <c r="L9839" t="s">
        <v>47</v>
      </c>
      <c r="M9839" t="s">
        <v>48</v>
      </c>
      <c r="N9839" t="s">
        <v>1041</v>
      </c>
      <c r="O9839">
        <f t="shared" si="153"/>
        <v>2016</v>
      </c>
    </row>
    <row r="9840" spans="1:15" x14ac:dyDescent="0.3">
      <c r="A9840" t="s">
        <v>10039</v>
      </c>
      <c r="B9840" s="7">
        <v>42638</v>
      </c>
      <c r="C9840" t="s">
        <v>2153</v>
      </c>
      <c r="D9840" t="s">
        <v>4025</v>
      </c>
      <c r="E9840">
        <v>4.9800000000000004</v>
      </c>
      <c r="F9840">
        <v>1</v>
      </c>
      <c r="G9840">
        <v>0</v>
      </c>
      <c r="H9840">
        <v>2.2907999999999999</v>
      </c>
      <c r="I9840" t="s">
        <v>44</v>
      </c>
      <c r="J9840" t="s">
        <v>45</v>
      </c>
      <c r="K9840" t="s">
        <v>4026</v>
      </c>
      <c r="L9840" t="s">
        <v>47</v>
      </c>
      <c r="M9840" t="s">
        <v>48</v>
      </c>
      <c r="N9840" t="s">
        <v>1041</v>
      </c>
      <c r="O9840">
        <f t="shared" si="153"/>
        <v>2016</v>
      </c>
    </row>
    <row r="9841" spans="1:15" x14ac:dyDescent="0.3">
      <c r="A9841" t="s">
        <v>10039</v>
      </c>
      <c r="B9841" s="7">
        <v>42638</v>
      </c>
      <c r="C9841" t="s">
        <v>2153</v>
      </c>
      <c r="D9841" t="s">
        <v>6895</v>
      </c>
      <c r="E9841">
        <v>479.976</v>
      </c>
      <c r="F9841">
        <v>3</v>
      </c>
      <c r="G9841">
        <v>0.2</v>
      </c>
      <c r="H9841">
        <v>161.99189999999999</v>
      </c>
      <c r="I9841" t="s">
        <v>69</v>
      </c>
      <c r="J9841" t="s">
        <v>1077</v>
      </c>
      <c r="K9841" t="s">
        <v>6896</v>
      </c>
      <c r="L9841" t="s">
        <v>47</v>
      </c>
      <c r="M9841" t="s">
        <v>48</v>
      </c>
      <c r="N9841" t="s">
        <v>1041</v>
      </c>
      <c r="O9841">
        <f t="shared" si="153"/>
        <v>2016</v>
      </c>
    </row>
    <row r="9842" spans="1:15" x14ac:dyDescent="0.3">
      <c r="A9842" t="s">
        <v>10039</v>
      </c>
      <c r="B9842" s="7">
        <v>42638</v>
      </c>
      <c r="C9842" t="s">
        <v>2153</v>
      </c>
      <c r="D9842" t="s">
        <v>7101</v>
      </c>
      <c r="E9842">
        <v>44.735999999999997</v>
      </c>
      <c r="F9842">
        <v>8</v>
      </c>
      <c r="G9842">
        <v>0.2</v>
      </c>
      <c r="H9842">
        <v>4.4736000000000002</v>
      </c>
      <c r="I9842" t="s">
        <v>69</v>
      </c>
      <c r="J9842" t="s">
        <v>70</v>
      </c>
      <c r="K9842" t="s">
        <v>7102</v>
      </c>
      <c r="L9842" t="s">
        <v>47</v>
      </c>
      <c r="M9842" t="s">
        <v>48</v>
      </c>
      <c r="N9842" t="s">
        <v>1041</v>
      </c>
      <c r="O9842">
        <f t="shared" si="153"/>
        <v>2016</v>
      </c>
    </row>
    <row r="9843" spans="1:15" x14ac:dyDescent="0.3">
      <c r="A9843" t="s">
        <v>10039</v>
      </c>
      <c r="B9843" s="7">
        <v>42638</v>
      </c>
      <c r="C9843" t="s">
        <v>2153</v>
      </c>
      <c r="D9843" t="s">
        <v>2842</v>
      </c>
      <c r="E9843">
        <v>5.76</v>
      </c>
      <c r="F9843">
        <v>2</v>
      </c>
      <c r="G9843">
        <v>0</v>
      </c>
      <c r="H9843">
        <v>1.6704000000000001</v>
      </c>
      <c r="I9843" t="s">
        <v>44</v>
      </c>
      <c r="J9843" t="s">
        <v>66</v>
      </c>
      <c r="K9843" t="s">
        <v>2843</v>
      </c>
      <c r="L9843" t="s">
        <v>47</v>
      </c>
      <c r="M9843" t="s">
        <v>48</v>
      </c>
      <c r="N9843" t="s">
        <v>1041</v>
      </c>
      <c r="O9843">
        <f t="shared" si="153"/>
        <v>2016</v>
      </c>
    </row>
    <row r="9844" spans="1:15" x14ac:dyDescent="0.3">
      <c r="A9844" t="s">
        <v>10039</v>
      </c>
      <c r="B9844" s="7">
        <v>42638</v>
      </c>
      <c r="C9844" t="s">
        <v>2153</v>
      </c>
      <c r="D9844" t="s">
        <v>2268</v>
      </c>
      <c r="E9844">
        <v>483.13600000000002</v>
      </c>
      <c r="F9844">
        <v>4</v>
      </c>
      <c r="G9844">
        <v>0.2</v>
      </c>
      <c r="H9844">
        <v>60.392000000000003</v>
      </c>
      <c r="I9844" t="s">
        <v>32</v>
      </c>
      <c r="J9844" t="s">
        <v>39</v>
      </c>
      <c r="K9844" t="s">
        <v>2269</v>
      </c>
      <c r="L9844" t="s">
        <v>47</v>
      </c>
      <c r="M9844" t="s">
        <v>48</v>
      </c>
      <c r="N9844" t="s">
        <v>1041</v>
      </c>
      <c r="O9844">
        <f t="shared" si="153"/>
        <v>2016</v>
      </c>
    </row>
    <row r="9845" spans="1:15" x14ac:dyDescent="0.3">
      <c r="A9845" t="s">
        <v>10040</v>
      </c>
      <c r="B9845" s="7">
        <v>41793</v>
      </c>
      <c r="C9845" t="s">
        <v>5578</v>
      </c>
      <c r="D9845" t="s">
        <v>4025</v>
      </c>
      <c r="E9845">
        <v>15.936</v>
      </c>
      <c r="F9845">
        <v>4</v>
      </c>
      <c r="G9845">
        <v>0.2</v>
      </c>
      <c r="H9845">
        <v>5.1791999999999998</v>
      </c>
      <c r="I9845" t="s">
        <v>44</v>
      </c>
      <c r="J9845" t="s">
        <v>45</v>
      </c>
      <c r="K9845" t="s">
        <v>4026</v>
      </c>
      <c r="L9845" t="s">
        <v>99</v>
      </c>
      <c r="M9845" t="s">
        <v>193</v>
      </c>
      <c r="N9845" t="s">
        <v>325</v>
      </c>
      <c r="O9845">
        <f t="shared" si="153"/>
        <v>2014</v>
      </c>
    </row>
    <row r="9846" spans="1:15" x14ac:dyDescent="0.3">
      <c r="A9846" t="s">
        <v>10040</v>
      </c>
      <c r="B9846" s="7">
        <v>41793</v>
      </c>
      <c r="C9846" t="s">
        <v>5578</v>
      </c>
      <c r="D9846" t="s">
        <v>1724</v>
      </c>
      <c r="E9846">
        <v>61.543999999999997</v>
      </c>
      <c r="F9846">
        <v>7</v>
      </c>
      <c r="G9846">
        <v>0.6</v>
      </c>
      <c r="H9846">
        <v>-40.003599999999999</v>
      </c>
      <c r="I9846" t="s">
        <v>32</v>
      </c>
      <c r="J9846" t="s">
        <v>63</v>
      </c>
      <c r="K9846" t="s">
        <v>1725</v>
      </c>
      <c r="L9846" t="s">
        <v>99</v>
      </c>
      <c r="M9846" t="s">
        <v>193</v>
      </c>
      <c r="N9846" t="s">
        <v>325</v>
      </c>
      <c r="O9846">
        <f t="shared" si="153"/>
        <v>2014</v>
      </c>
    </row>
    <row r="9847" spans="1:15" x14ac:dyDescent="0.3">
      <c r="A9847" t="s">
        <v>10040</v>
      </c>
      <c r="B9847" s="7">
        <v>41793</v>
      </c>
      <c r="C9847" t="s">
        <v>5578</v>
      </c>
      <c r="D9847" t="s">
        <v>3962</v>
      </c>
      <c r="E9847">
        <v>132.696</v>
      </c>
      <c r="F9847">
        <v>3</v>
      </c>
      <c r="G9847">
        <v>0.2</v>
      </c>
      <c r="H9847">
        <v>9.9521999999999995</v>
      </c>
      <c r="I9847" t="s">
        <v>44</v>
      </c>
      <c r="J9847" t="s">
        <v>58</v>
      </c>
      <c r="K9847" t="s">
        <v>3963</v>
      </c>
      <c r="L9847" t="s">
        <v>99</v>
      </c>
      <c r="M9847" t="s">
        <v>193</v>
      </c>
      <c r="N9847" t="s">
        <v>325</v>
      </c>
      <c r="O9847">
        <f t="shared" si="153"/>
        <v>2014</v>
      </c>
    </row>
    <row r="9848" spans="1:15" x14ac:dyDescent="0.3">
      <c r="A9848" t="s">
        <v>10041</v>
      </c>
      <c r="B9848" s="7">
        <v>42980</v>
      </c>
      <c r="C9848" t="s">
        <v>7443</v>
      </c>
      <c r="D9848" t="s">
        <v>131</v>
      </c>
      <c r="E9848">
        <v>43.1</v>
      </c>
      <c r="F9848">
        <v>5</v>
      </c>
      <c r="G9848">
        <v>0</v>
      </c>
      <c r="H9848">
        <v>11.206</v>
      </c>
      <c r="I9848" t="s">
        <v>44</v>
      </c>
      <c r="J9848" t="s">
        <v>76</v>
      </c>
      <c r="K9848" t="s">
        <v>132</v>
      </c>
      <c r="L9848" t="s">
        <v>47</v>
      </c>
      <c r="M9848" t="s">
        <v>48</v>
      </c>
      <c r="N9848" t="s">
        <v>49</v>
      </c>
      <c r="O9848">
        <f t="shared" si="153"/>
        <v>2017</v>
      </c>
    </row>
    <row r="9849" spans="1:15" x14ac:dyDescent="0.3">
      <c r="A9849" t="s">
        <v>10041</v>
      </c>
      <c r="B9849" s="7">
        <v>42980</v>
      </c>
      <c r="C9849" t="s">
        <v>7443</v>
      </c>
      <c r="D9849" t="s">
        <v>2554</v>
      </c>
      <c r="E9849">
        <v>511.5</v>
      </c>
      <c r="F9849">
        <v>5</v>
      </c>
      <c r="G9849">
        <v>0</v>
      </c>
      <c r="H9849">
        <v>132.99</v>
      </c>
      <c r="I9849" t="s">
        <v>32</v>
      </c>
      <c r="J9849" t="s">
        <v>63</v>
      </c>
      <c r="K9849" t="s">
        <v>2555</v>
      </c>
      <c r="L9849" t="s">
        <v>47</v>
      </c>
      <c r="M9849" t="s">
        <v>48</v>
      </c>
      <c r="N9849" t="s">
        <v>49</v>
      </c>
      <c r="O9849">
        <f t="shared" si="153"/>
        <v>2017</v>
      </c>
    </row>
    <row r="9850" spans="1:15" x14ac:dyDescent="0.3">
      <c r="A9850" t="s">
        <v>10041</v>
      </c>
      <c r="B9850" s="7">
        <v>42980</v>
      </c>
      <c r="C9850" t="s">
        <v>7443</v>
      </c>
      <c r="D9850" t="s">
        <v>2766</v>
      </c>
      <c r="E9850">
        <v>147.91999999999999</v>
      </c>
      <c r="F9850">
        <v>5</v>
      </c>
      <c r="G9850">
        <v>0.2</v>
      </c>
      <c r="H9850">
        <v>46.225000000000001</v>
      </c>
      <c r="I9850" t="s">
        <v>44</v>
      </c>
      <c r="J9850" t="s">
        <v>73</v>
      </c>
      <c r="K9850" t="s">
        <v>2767</v>
      </c>
      <c r="L9850" t="s">
        <v>47</v>
      </c>
      <c r="M9850" t="s">
        <v>48</v>
      </c>
      <c r="N9850" t="s">
        <v>49</v>
      </c>
      <c r="O9850">
        <f t="shared" si="153"/>
        <v>2017</v>
      </c>
    </row>
    <row r="9851" spans="1:15" x14ac:dyDescent="0.3">
      <c r="A9851" t="s">
        <v>10042</v>
      </c>
      <c r="B9851" s="7">
        <v>41741</v>
      </c>
      <c r="C9851" t="s">
        <v>4209</v>
      </c>
      <c r="D9851" t="s">
        <v>6111</v>
      </c>
      <c r="E9851">
        <v>39.68</v>
      </c>
      <c r="F9851">
        <v>2</v>
      </c>
      <c r="G9851">
        <v>0</v>
      </c>
      <c r="H9851">
        <v>16.268799999999999</v>
      </c>
      <c r="I9851" t="s">
        <v>44</v>
      </c>
      <c r="J9851" t="s">
        <v>66</v>
      </c>
      <c r="K9851" t="s">
        <v>6112</v>
      </c>
      <c r="L9851" t="s">
        <v>47</v>
      </c>
      <c r="M9851" t="s">
        <v>48</v>
      </c>
      <c r="N9851" t="s">
        <v>10024</v>
      </c>
      <c r="O9851">
        <f t="shared" si="153"/>
        <v>2014</v>
      </c>
    </row>
    <row r="9852" spans="1:15" x14ac:dyDescent="0.3">
      <c r="A9852" t="s">
        <v>10043</v>
      </c>
      <c r="B9852" s="7">
        <v>42492</v>
      </c>
      <c r="C9852" t="s">
        <v>4209</v>
      </c>
      <c r="D9852" t="s">
        <v>1859</v>
      </c>
      <c r="E9852">
        <v>12.56</v>
      </c>
      <c r="F9852">
        <v>2</v>
      </c>
      <c r="G9852">
        <v>0</v>
      </c>
      <c r="H9852">
        <v>4.0191999999999997</v>
      </c>
      <c r="I9852" t="s">
        <v>32</v>
      </c>
      <c r="J9852" t="s">
        <v>63</v>
      </c>
      <c r="K9852" t="s">
        <v>1860</v>
      </c>
      <c r="L9852" t="s">
        <v>137</v>
      </c>
      <c r="M9852" t="s">
        <v>243</v>
      </c>
      <c r="N9852" t="s">
        <v>244</v>
      </c>
      <c r="O9852">
        <f t="shared" si="153"/>
        <v>2016</v>
      </c>
    </row>
    <row r="9853" spans="1:15" x14ac:dyDescent="0.3">
      <c r="A9853" t="s">
        <v>10043</v>
      </c>
      <c r="B9853" s="7">
        <v>42492</v>
      </c>
      <c r="C9853" t="s">
        <v>4209</v>
      </c>
      <c r="D9853" t="s">
        <v>1523</v>
      </c>
      <c r="E9853">
        <v>90.48</v>
      </c>
      <c r="F9853">
        <v>3</v>
      </c>
      <c r="G9853">
        <v>0.2</v>
      </c>
      <c r="H9853">
        <v>33.93</v>
      </c>
      <c r="I9853" t="s">
        <v>44</v>
      </c>
      <c r="J9853" t="s">
        <v>73</v>
      </c>
      <c r="K9853" t="s">
        <v>1524</v>
      </c>
      <c r="L9853" t="s">
        <v>137</v>
      </c>
      <c r="M9853" t="s">
        <v>243</v>
      </c>
      <c r="N9853" t="s">
        <v>244</v>
      </c>
      <c r="O9853">
        <f t="shared" si="153"/>
        <v>2016</v>
      </c>
    </row>
    <row r="9854" spans="1:15" x14ac:dyDescent="0.3">
      <c r="A9854" t="s">
        <v>10043</v>
      </c>
      <c r="B9854" s="7">
        <v>42492</v>
      </c>
      <c r="C9854" t="s">
        <v>4209</v>
      </c>
      <c r="D9854" t="s">
        <v>4330</v>
      </c>
      <c r="E9854">
        <v>13.08</v>
      </c>
      <c r="F9854">
        <v>2</v>
      </c>
      <c r="G9854">
        <v>0</v>
      </c>
      <c r="H9854">
        <v>6.0167999999999999</v>
      </c>
      <c r="I9854" t="s">
        <v>44</v>
      </c>
      <c r="J9854" t="s">
        <v>85</v>
      </c>
      <c r="K9854" t="s">
        <v>4331</v>
      </c>
      <c r="L9854" t="s">
        <v>137</v>
      </c>
      <c r="M9854" t="s">
        <v>243</v>
      </c>
      <c r="N9854" t="s">
        <v>244</v>
      </c>
      <c r="O9854">
        <f t="shared" si="153"/>
        <v>2016</v>
      </c>
    </row>
    <row r="9855" spans="1:15" x14ac:dyDescent="0.3">
      <c r="A9855" t="s">
        <v>10043</v>
      </c>
      <c r="B9855" s="7">
        <v>42492</v>
      </c>
      <c r="C9855" t="s">
        <v>4209</v>
      </c>
      <c r="D9855" t="s">
        <v>2028</v>
      </c>
      <c r="E9855">
        <v>214.7</v>
      </c>
      <c r="F9855">
        <v>5</v>
      </c>
      <c r="G9855">
        <v>0</v>
      </c>
      <c r="H9855">
        <v>83.733000000000004</v>
      </c>
      <c r="I9855" t="s">
        <v>32</v>
      </c>
      <c r="J9855" t="s">
        <v>63</v>
      </c>
      <c r="K9855" t="s">
        <v>2029</v>
      </c>
      <c r="L9855" t="s">
        <v>137</v>
      </c>
      <c r="M9855" t="s">
        <v>243</v>
      </c>
      <c r="N9855" t="s">
        <v>244</v>
      </c>
      <c r="O9855">
        <f t="shared" si="153"/>
        <v>2016</v>
      </c>
    </row>
    <row r="9856" spans="1:15" x14ac:dyDescent="0.3">
      <c r="A9856" t="s">
        <v>10044</v>
      </c>
      <c r="B9856" s="7">
        <v>42905</v>
      </c>
      <c r="C9856" t="s">
        <v>5255</v>
      </c>
      <c r="D9856" t="s">
        <v>6281</v>
      </c>
      <c r="E9856">
        <v>50.32</v>
      </c>
      <c r="F9856">
        <v>4</v>
      </c>
      <c r="G9856">
        <v>0</v>
      </c>
      <c r="H9856">
        <v>21.134399999999999</v>
      </c>
      <c r="I9856" t="s">
        <v>32</v>
      </c>
      <c r="J9856" t="s">
        <v>63</v>
      </c>
      <c r="K9856" t="s">
        <v>6282</v>
      </c>
      <c r="L9856" t="s">
        <v>47</v>
      </c>
      <c r="M9856" t="s">
        <v>48</v>
      </c>
      <c r="N9856" t="s">
        <v>120</v>
      </c>
      <c r="O9856">
        <f t="shared" si="153"/>
        <v>2017</v>
      </c>
    </row>
    <row r="9857" spans="1:15" x14ac:dyDescent="0.3">
      <c r="A9857" t="s">
        <v>10044</v>
      </c>
      <c r="B9857" s="7">
        <v>42905</v>
      </c>
      <c r="C9857" t="s">
        <v>5255</v>
      </c>
      <c r="D9857" t="s">
        <v>5638</v>
      </c>
      <c r="E9857">
        <v>24.56</v>
      </c>
      <c r="F9857">
        <v>2</v>
      </c>
      <c r="G9857">
        <v>0</v>
      </c>
      <c r="H9857">
        <v>11.543200000000001</v>
      </c>
      <c r="I9857" t="s">
        <v>44</v>
      </c>
      <c r="J9857" t="s">
        <v>85</v>
      </c>
      <c r="K9857" t="s">
        <v>5639</v>
      </c>
      <c r="L9857" t="s">
        <v>47</v>
      </c>
      <c r="M9857" t="s">
        <v>48</v>
      </c>
      <c r="N9857" t="s">
        <v>120</v>
      </c>
      <c r="O9857">
        <f t="shared" si="153"/>
        <v>2017</v>
      </c>
    </row>
    <row r="9858" spans="1:15" x14ac:dyDescent="0.3">
      <c r="A9858" t="s">
        <v>10045</v>
      </c>
      <c r="B9858" s="7">
        <v>41949</v>
      </c>
      <c r="C9858" t="s">
        <v>5255</v>
      </c>
      <c r="D9858" t="s">
        <v>256</v>
      </c>
      <c r="E9858">
        <v>43.68</v>
      </c>
      <c r="F9858">
        <v>6</v>
      </c>
      <c r="G9858">
        <v>0</v>
      </c>
      <c r="H9858">
        <v>20.9664</v>
      </c>
      <c r="I9858" t="s">
        <v>44</v>
      </c>
      <c r="J9858" t="s">
        <v>85</v>
      </c>
      <c r="K9858" t="s">
        <v>257</v>
      </c>
      <c r="L9858" t="s">
        <v>35</v>
      </c>
      <c r="M9858" t="s">
        <v>1129</v>
      </c>
      <c r="N9858" t="s">
        <v>446</v>
      </c>
      <c r="O9858">
        <f t="shared" ref="O9858:O9921" si="154">YEAR(B9858)</f>
        <v>2014</v>
      </c>
    </row>
    <row r="9859" spans="1:15" x14ac:dyDescent="0.3">
      <c r="A9859" t="s">
        <v>10046</v>
      </c>
      <c r="B9859" s="7">
        <v>42089</v>
      </c>
      <c r="C9859" t="s">
        <v>1698</v>
      </c>
      <c r="D9859" t="s">
        <v>1418</v>
      </c>
      <c r="E9859">
        <v>3393.68</v>
      </c>
      <c r="F9859">
        <v>8</v>
      </c>
      <c r="G9859">
        <v>0</v>
      </c>
      <c r="H9859">
        <v>610.86239999999998</v>
      </c>
      <c r="I9859" t="s">
        <v>32</v>
      </c>
      <c r="J9859" t="s">
        <v>53</v>
      </c>
      <c r="K9859" t="s">
        <v>1419</v>
      </c>
      <c r="L9859" t="s">
        <v>47</v>
      </c>
      <c r="M9859" t="s">
        <v>93</v>
      </c>
      <c r="N9859" t="s">
        <v>94</v>
      </c>
      <c r="O9859">
        <f t="shared" si="154"/>
        <v>2015</v>
      </c>
    </row>
    <row r="9860" spans="1:15" x14ac:dyDescent="0.3">
      <c r="A9860" t="s">
        <v>10047</v>
      </c>
      <c r="B9860" s="7">
        <v>42749</v>
      </c>
      <c r="C9860" t="s">
        <v>2678</v>
      </c>
      <c r="D9860" t="s">
        <v>564</v>
      </c>
      <c r="E9860">
        <v>67.400000000000006</v>
      </c>
      <c r="F9860">
        <v>5</v>
      </c>
      <c r="G9860">
        <v>0</v>
      </c>
      <c r="H9860">
        <v>17.524000000000001</v>
      </c>
      <c r="I9860" t="s">
        <v>44</v>
      </c>
      <c r="J9860" t="s">
        <v>58</v>
      </c>
      <c r="K9860" t="s">
        <v>565</v>
      </c>
      <c r="L9860" t="s">
        <v>99</v>
      </c>
      <c r="M9860" t="s">
        <v>230</v>
      </c>
      <c r="N9860" t="s">
        <v>1296</v>
      </c>
      <c r="O9860">
        <f t="shared" si="154"/>
        <v>2017</v>
      </c>
    </row>
    <row r="9861" spans="1:15" x14ac:dyDescent="0.3">
      <c r="A9861" t="s">
        <v>10047</v>
      </c>
      <c r="B9861" s="7">
        <v>42749</v>
      </c>
      <c r="C9861" t="s">
        <v>2678</v>
      </c>
      <c r="D9861" t="s">
        <v>884</v>
      </c>
      <c r="E9861">
        <v>2.52</v>
      </c>
      <c r="F9861">
        <v>2</v>
      </c>
      <c r="G9861">
        <v>0</v>
      </c>
      <c r="H9861">
        <v>0.1008</v>
      </c>
      <c r="I9861" t="s">
        <v>44</v>
      </c>
      <c r="J9861" t="s">
        <v>241</v>
      </c>
      <c r="K9861" t="s">
        <v>885</v>
      </c>
      <c r="L9861" t="s">
        <v>99</v>
      </c>
      <c r="M9861" t="s">
        <v>230</v>
      </c>
      <c r="N9861" t="s">
        <v>1296</v>
      </c>
      <c r="O9861">
        <f t="shared" si="154"/>
        <v>2017</v>
      </c>
    </row>
    <row r="9862" spans="1:15" x14ac:dyDescent="0.3">
      <c r="A9862" t="s">
        <v>10047</v>
      </c>
      <c r="B9862" s="7">
        <v>42749</v>
      </c>
      <c r="C9862" t="s">
        <v>2678</v>
      </c>
      <c r="D9862" t="s">
        <v>3672</v>
      </c>
      <c r="E9862">
        <v>67.8</v>
      </c>
      <c r="F9862">
        <v>4</v>
      </c>
      <c r="G9862">
        <v>0</v>
      </c>
      <c r="H9862">
        <v>1.3560000000000001</v>
      </c>
      <c r="I9862" t="s">
        <v>69</v>
      </c>
      <c r="J9862" t="s">
        <v>70</v>
      </c>
      <c r="K9862" t="s">
        <v>3673</v>
      </c>
      <c r="L9862" t="s">
        <v>99</v>
      </c>
      <c r="M9862" t="s">
        <v>230</v>
      </c>
      <c r="N9862" t="s">
        <v>1296</v>
      </c>
      <c r="O9862">
        <f t="shared" si="154"/>
        <v>2017</v>
      </c>
    </row>
    <row r="9863" spans="1:15" x14ac:dyDescent="0.3">
      <c r="A9863" t="s">
        <v>10047</v>
      </c>
      <c r="B9863" s="7">
        <v>42749</v>
      </c>
      <c r="C9863" t="s">
        <v>2678</v>
      </c>
      <c r="D9863" t="s">
        <v>4215</v>
      </c>
      <c r="E9863">
        <v>18.760000000000002</v>
      </c>
      <c r="F9863">
        <v>2</v>
      </c>
      <c r="G9863">
        <v>0</v>
      </c>
      <c r="H9863">
        <v>5.2527999999999997</v>
      </c>
      <c r="I9863" t="s">
        <v>44</v>
      </c>
      <c r="J9863" t="s">
        <v>58</v>
      </c>
      <c r="K9863" t="s">
        <v>2336</v>
      </c>
      <c r="L9863" t="s">
        <v>99</v>
      </c>
      <c r="M9863" t="s">
        <v>230</v>
      </c>
      <c r="N9863" t="s">
        <v>1296</v>
      </c>
      <c r="O9863">
        <f t="shared" si="154"/>
        <v>2017</v>
      </c>
    </row>
    <row r="9864" spans="1:15" x14ac:dyDescent="0.3">
      <c r="A9864" t="s">
        <v>10047</v>
      </c>
      <c r="B9864" s="7">
        <v>42749</v>
      </c>
      <c r="C9864" t="s">
        <v>2678</v>
      </c>
      <c r="D9864" t="s">
        <v>1468</v>
      </c>
      <c r="E9864">
        <v>12.12</v>
      </c>
      <c r="F9864">
        <v>4</v>
      </c>
      <c r="G9864">
        <v>0</v>
      </c>
      <c r="H9864">
        <v>2.5451999999999999</v>
      </c>
      <c r="I9864" t="s">
        <v>69</v>
      </c>
      <c r="J9864" t="s">
        <v>148</v>
      </c>
      <c r="K9864" t="s">
        <v>1469</v>
      </c>
      <c r="L9864" t="s">
        <v>99</v>
      </c>
      <c r="M9864" t="s">
        <v>230</v>
      </c>
      <c r="N9864" t="s">
        <v>1296</v>
      </c>
      <c r="O9864">
        <f t="shared" si="154"/>
        <v>2017</v>
      </c>
    </row>
    <row r="9865" spans="1:15" x14ac:dyDescent="0.3">
      <c r="A9865" t="s">
        <v>10047</v>
      </c>
      <c r="B9865" s="7">
        <v>42749</v>
      </c>
      <c r="C9865" t="s">
        <v>2678</v>
      </c>
      <c r="D9865" t="s">
        <v>2588</v>
      </c>
      <c r="E9865">
        <v>11.34</v>
      </c>
      <c r="F9865">
        <v>1</v>
      </c>
      <c r="G9865">
        <v>0</v>
      </c>
      <c r="H9865">
        <v>5.5566000000000004</v>
      </c>
      <c r="I9865" t="s">
        <v>44</v>
      </c>
      <c r="J9865" t="s">
        <v>85</v>
      </c>
      <c r="K9865" t="s">
        <v>2589</v>
      </c>
      <c r="L9865" t="s">
        <v>99</v>
      </c>
      <c r="M9865" t="s">
        <v>230</v>
      </c>
      <c r="N9865" t="s">
        <v>1296</v>
      </c>
      <c r="O9865">
        <f t="shared" si="154"/>
        <v>2017</v>
      </c>
    </row>
    <row r="9866" spans="1:15" x14ac:dyDescent="0.3">
      <c r="A9866" t="s">
        <v>10047</v>
      </c>
      <c r="B9866" s="7">
        <v>42749</v>
      </c>
      <c r="C9866" t="s">
        <v>2678</v>
      </c>
      <c r="D9866" t="s">
        <v>875</v>
      </c>
      <c r="E9866">
        <v>159.80000000000001</v>
      </c>
      <c r="F9866">
        <v>4</v>
      </c>
      <c r="G9866">
        <v>0</v>
      </c>
      <c r="H9866">
        <v>70.311999999999998</v>
      </c>
      <c r="I9866" t="s">
        <v>69</v>
      </c>
      <c r="J9866" t="s">
        <v>148</v>
      </c>
      <c r="K9866" t="s">
        <v>876</v>
      </c>
      <c r="L9866" t="s">
        <v>99</v>
      </c>
      <c r="M9866" t="s">
        <v>230</v>
      </c>
      <c r="N9866" t="s">
        <v>1296</v>
      </c>
      <c r="O9866">
        <f t="shared" si="154"/>
        <v>2017</v>
      </c>
    </row>
    <row r="9867" spans="1:15" x14ac:dyDescent="0.3">
      <c r="A9867" t="s">
        <v>10047</v>
      </c>
      <c r="B9867" s="7">
        <v>42749</v>
      </c>
      <c r="C9867" t="s">
        <v>2678</v>
      </c>
      <c r="D9867" t="s">
        <v>4191</v>
      </c>
      <c r="E9867">
        <v>18.96</v>
      </c>
      <c r="F9867">
        <v>2</v>
      </c>
      <c r="G9867">
        <v>0</v>
      </c>
      <c r="H9867">
        <v>8.532</v>
      </c>
      <c r="I9867" t="s">
        <v>32</v>
      </c>
      <c r="J9867" t="s">
        <v>63</v>
      </c>
      <c r="K9867" t="s">
        <v>4192</v>
      </c>
      <c r="L9867" t="s">
        <v>99</v>
      </c>
      <c r="M9867" t="s">
        <v>230</v>
      </c>
      <c r="N9867" t="s">
        <v>1296</v>
      </c>
      <c r="O9867">
        <f t="shared" si="154"/>
        <v>2017</v>
      </c>
    </row>
    <row r="9868" spans="1:15" x14ac:dyDescent="0.3">
      <c r="A9868" t="s">
        <v>10048</v>
      </c>
      <c r="B9868" s="7">
        <v>42089</v>
      </c>
      <c r="C9868" t="s">
        <v>3103</v>
      </c>
      <c r="D9868" t="s">
        <v>5413</v>
      </c>
      <c r="E9868">
        <v>1085.42</v>
      </c>
      <c r="F9868">
        <v>7</v>
      </c>
      <c r="G9868">
        <v>0</v>
      </c>
      <c r="H9868">
        <v>282.20920000000001</v>
      </c>
      <c r="I9868" t="s">
        <v>44</v>
      </c>
      <c r="J9868" t="s">
        <v>58</v>
      </c>
      <c r="K9868" t="s">
        <v>5414</v>
      </c>
      <c r="L9868" t="s">
        <v>137</v>
      </c>
      <c r="M9868" t="s">
        <v>243</v>
      </c>
      <c r="N9868" t="s">
        <v>244</v>
      </c>
      <c r="O9868">
        <f t="shared" si="154"/>
        <v>2015</v>
      </c>
    </row>
    <row r="9869" spans="1:15" x14ac:dyDescent="0.3">
      <c r="A9869" t="s">
        <v>10048</v>
      </c>
      <c r="B9869" s="7">
        <v>42089</v>
      </c>
      <c r="C9869" t="s">
        <v>3103</v>
      </c>
      <c r="D9869" t="s">
        <v>5792</v>
      </c>
      <c r="E9869">
        <v>13.11</v>
      </c>
      <c r="F9869">
        <v>3</v>
      </c>
      <c r="G9869">
        <v>0</v>
      </c>
      <c r="H9869">
        <v>3.4085999999999999</v>
      </c>
      <c r="I9869" t="s">
        <v>44</v>
      </c>
      <c r="J9869" t="s">
        <v>76</v>
      </c>
      <c r="K9869" t="s">
        <v>5793</v>
      </c>
      <c r="L9869" t="s">
        <v>137</v>
      </c>
      <c r="M9869" t="s">
        <v>243</v>
      </c>
      <c r="N9869" t="s">
        <v>244</v>
      </c>
      <c r="O9869">
        <f t="shared" si="154"/>
        <v>2015</v>
      </c>
    </row>
    <row r="9870" spans="1:15" x14ac:dyDescent="0.3">
      <c r="A9870" t="s">
        <v>10049</v>
      </c>
      <c r="B9870" s="7">
        <v>41944</v>
      </c>
      <c r="C9870" t="s">
        <v>791</v>
      </c>
      <c r="D9870" t="s">
        <v>2028</v>
      </c>
      <c r="E9870">
        <v>68.703999999999994</v>
      </c>
      <c r="F9870">
        <v>2</v>
      </c>
      <c r="G9870">
        <v>0.2</v>
      </c>
      <c r="H9870">
        <v>16.3172</v>
      </c>
      <c r="I9870" t="s">
        <v>32</v>
      </c>
      <c r="J9870" t="s">
        <v>63</v>
      </c>
      <c r="K9870" t="s">
        <v>2029</v>
      </c>
      <c r="L9870" t="s">
        <v>137</v>
      </c>
      <c r="M9870" t="s">
        <v>445</v>
      </c>
      <c r="N9870" t="s">
        <v>10050</v>
      </c>
      <c r="O9870">
        <f t="shared" si="154"/>
        <v>2014</v>
      </c>
    </row>
    <row r="9871" spans="1:15" x14ac:dyDescent="0.3">
      <c r="A9871" t="s">
        <v>10049</v>
      </c>
      <c r="B9871" s="7">
        <v>41944</v>
      </c>
      <c r="C9871" t="s">
        <v>791</v>
      </c>
      <c r="D9871" t="s">
        <v>6194</v>
      </c>
      <c r="E9871">
        <v>3.1320000000000001</v>
      </c>
      <c r="F9871">
        <v>2</v>
      </c>
      <c r="G9871">
        <v>0.7</v>
      </c>
      <c r="H9871">
        <v>-2.61</v>
      </c>
      <c r="I9871" t="s">
        <v>44</v>
      </c>
      <c r="J9871" t="s">
        <v>73</v>
      </c>
      <c r="K9871" t="s">
        <v>6195</v>
      </c>
      <c r="L9871" t="s">
        <v>137</v>
      </c>
      <c r="M9871" t="s">
        <v>445</v>
      </c>
      <c r="N9871" t="s">
        <v>10050</v>
      </c>
      <c r="O9871">
        <f t="shared" si="154"/>
        <v>2014</v>
      </c>
    </row>
    <row r="9872" spans="1:15" x14ac:dyDescent="0.3">
      <c r="A9872" t="s">
        <v>10049</v>
      </c>
      <c r="B9872" s="7">
        <v>41944</v>
      </c>
      <c r="C9872" t="s">
        <v>791</v>
      </c>
      <c r="D9872" t="s">
        <v>1526</v>
      </c>
      <c r="E9872">
        <v>22.428000000000001</v>
      </c>
      <c r="F9872">
        <v>3</v>
      </c>
      <c r="G9872">
        <v>0.7</v>
      </c>
      <c r="H9872">
        <v>-17.942399999999999</v>
      </c>
      <c r="I9872" t="s">
        <v>44</v>
      </c>
      <c r="J9872" t="s">
        <v>73</v>
      </c>
      <c r="K9872" t="s">
        <v>1527</v>
      </c>
      <c r="L9872" t="s">
        <v>137</v>
      </c>
      <c r="M9872" t="s">
        <v>445</v>
      </c>
      <c r="N9872" t="s">
        <v>10050</v>
      </c>
      <c r="O9872">
        <f t="shared" si="154"/>
        <v>2014</v>
      </c>
    </row>
    <row r="9873" spans="1:15" x14ac:dyDescent="0.3">
      <c r="A9873" t="s">
        <v>10051</v>
      </c>
      <c r="B9873" s="7">
        <v>43014</v>
      </c>
      <c r="C9873" t="s">
        <v>5940</v>
      </c>
      <c r="D9873" t="s">
        <v>896</v>
      </c>
      <c r="E9873">
        <v>290.33600000000001</v>
      </c>
      <c r="F9873">
        <v>2</v>
      </c>
      <c r="G9873">
        <v>0.2</v>
      </c>
      <c r="H9873">
        <v>32.662799999999997</v>
      </c>
      <c r="I9873" t="s">
        <v>44</v>
      </c>
      <c r="J9873" t="s">
        <v>58</v>
      </c>
      <c r="K9873" t="s">
        <v>897</v>
      </c>
      <c r="L9873" t="s">
        <v>99</v>
      </c>
      <c r="M9873" t="s">
        <v>193</v>
      </c>
      <c r="N9873" t="s">
        <v>276</v>
      </c>
      <c r="O9873">
        <f t="shared" si="154"/>
        <v>2017</v>
      </c>
    </row>
    <row r="9874" spans="1:15" x14ac:dyDescent="0.3">
      <c r="A9874" t="s">
        <v>10051</v>
      </c>
      <c r="B9874" s="7">
        <v>43014</v>
      </c>
      <c r="C9874" t="s">
        <v>5940</v>
      </c>
      <c r="D9874" t="s">
        <v>2710</v>
      </c>
      <c r="E9874">
        <v>19.152000000000001</v>
      </c>
      <c r="F9874">
        <v>2</v>
      </c>
      <c r="G9874">
        <v>0.2</v>
      </c>
      <c r="H9874">
        <v>1.1970000000000001</v>
      </c>
      <c r="I9874" t="s">
        <v>44</v>
      </c>
      <c r="J9874" t="s">
        <v>66</v>
      </c>
      <c r="K9874" t="s">
        <v>2668</v>
      </c>
      <c r="L9874" t="s">
        <v>99</v>
      </c>
      <c r="M9874" t="s">
        <v>193</v>
      </c>
      <c r="N9874" t="s">
        <v>276</v>
      </c>
      <c r="O9874">
        <f t="shared" si="154"/>
        <v>2017</v>
      </c>
    </row>
    <row r="9875" spans="1:15" x14ac:dyDescent="0.3">
      <c r="A9875" t="s">
        <v>10052</v>
      </c>
      <c r="B9875" s="7">
        <v>42714</v>
      </c>
      <c r="C9875" t="s">
        <v>2611</v>
      </c>
      <c r="D9875" t="s">
        <v>5771</v>
      </c>
      <c r="E9875">
        <v>6.48</v>
      </c>
      <c r="F9875">
        <v>1</v>
      </c>
      <c r="G9875">
        <v>0</v>
      </c>
      <c r="H9875">
        <v>3.1103999999999998</v>
      </c>
      <c r="I9875" t="s">
        <v>44</v>
      </c>
      <c r="J9875" t="s">
        <v>85</v>
      </c>
      <c r="K9875" t="s">
        <v>5772</v>
      </c>
      <c r="L9875" t="s">
        <v>137</v>
      </c>
      <c r="M9875" t="s">
        <v>243</v>
      </c>
      <c r="N9875" t="s">
        <v>244</v>
      </c>
      <c r="O9875">
        <f t="shared" si="154"/>
        <v>2016</v>
      </c>
    </row>
    <row r="9876" spans="1:15" x14ac:dyDescent="0.3">
      <c r="A9876" t="s">
        <v>10053</v>
      </c>
      <c r="B9876" s="7">
        <v>42635</v>
      </c>
      <c r="C9876" t="s">
        <v>3486</v>
      </c>
      <c r="D9876" t="s">
        <v>3044</v>
      </c>
      <c r="E9876">
        <v>63.968000000000004</v>
      </c>
      <c r="F9876">
        <v>2</v>
      </c>
      <c r="G9876">
        <v>0.2</v>
      </c>
      <c r="H9876">
        <v>19.989999999999998</v>
      </c>
      <c r="I9876" t="s">
        <v>44</v>
      </c>
      <c r="J9876" t="s">
        <v>159</v>
      </c>
      <c r="K9876" t="s">
        <v>3045</v>
      </c>
      <c r="L9876" t="s">
        <v>137</v>
      </c>
      <c r="M9876" t="s">
        <v>445</v>
      </c>
      <c r="N9876" t="s">
        <v>3409</v>
      </c>
      <c r="O9876">
        <f t="shared" si="154"/>
        <v>2016</v>
      </c>
    </row>
    <row r="9877" spans="1:15" x14ac:dyDescent="0.3">
      <c r="A9877" t="s">
        <v>10054</v>
      </c>
      <c r="B9877" s="7">
        <v>42367</v>
      </c>
      <c r="C9877" t="s">
        <v>1261</v>
      </c>
      <c r="D9877" t="s">
        <v>9513</v>
      </c>
      <c r="E9877">
        <v>6.36</v>
      </c>
      <c r="F9877">
        <v>2</v>
      </c>
      <c r="G9877">
        <v>0</v>
      </c>
      <c r="H9877">
        <v>6.3600000000000004E-2</v>
      </c>
      <c r="I9877" t="s">
        <v>44</v>
      </c>
      <c r="J9877" t="s">
        <v>515</v>
      </c>
      <c r="K9877" t="s">
        <v>9514</v>
      </c>
      <c r="L9877" t="s">
        <v>137</v>
      </c>
      <c r="M9877" t="s">
        <v>243</v>
      </c>
      <c r="N9877" t="s">
        <v>244</v>
      </c>
      <c r="O9877">
        <f t="shared" si="154"/>
        <v>2015</v>
      </c>
    </row>
    <row r="9878" spans="1:15" x14ac:dyDescent="0.3">
      <c r="A9878" t="s">
        <v>10055</v>
      </c>
      <c r="B9878" s="7">
        <v>42845</v>
      </c>
      <c r="C9878" t="s">
        <v>3991</v>
      </c>
      <c r="D9878" t="s">
        <v>4427</v>
      </c>
      <c r="E9878">
        <v>848.54399999999998</v>
      </c>
      <c r="F9878">
        <v>4</v>
      </c>
      <c r="G9878">
        <v>0.2</v>
      </c>
      <c r="H9878">
        <v>-21.2136</v>
      </c>
      <c r="I9878" t="s">
        <v>44</v>
      </c>
      <c r="J9878" t="s">
        <v>58</v>
      </c>
      <c r="K9878" t="s">
        <v>4428</v>
      </c>
      <c r="L9878" t="s">
        <v>137</v>
      </c>
      <c r="M9878" t="s">
        <v>445</v>
      </c>
      <c r="N9878" t="s">
        <v>1920</v>
      </c>
      <c r="O9878">
        <f t="shared" si="154"/>
        <v>2017</v>
      </c>
    </row>
    <row r="9879" spans="1:15" x14ac:dyDescent="0.3">
      <c r="A9879" t="s">
        <v>10055</v>
      </c>
      <c r="B9879" s="7">
        <v>42845</v>
      </c>
      <c r="C9879" t="s">
        <v>3991</v>
      </c>
      <c r="D9879" t="s">
        <v>5455</v>
      </c>
      <c r="E9879">
        <v>8.6999999999999993</v>
      </c>
      <c r="F9879">
        <v>5</v>
      </c>
      <c r="G9879">
        <v>0.7</v>
      </c>
      <c r="H9879">
        <v>-6.38</v>
      </c>
      <c r="I9879" t="s">
        <v>44</v>
      </c>
      <c r="J9879" t="s">
        <v>73</v>
      </c>
      <c r="K9879" t="s">
        <v>5456</v>
      </c>
      <c r="L9879" t="s">
        <v>137</v>
      </c>
      <c r="M9879" t="s">
        <v>445</v>
      </c>
      <c r="N9879" t="s">
        <v>1920</v>
      </c>
      <c r="O9879">
        <f t="shared" si="154"/>
        <v>2017</v>
      </c>
    </row>
    <row r="9880" spans="1:15" x14ac:dyDescent="0.3">
      <c r="A9880" t="s">
        <v>10055</v>
      </c>
      <c r="B9880" s="7">
        <v>42845</v>
      </c>
      <c r="C9880" t="s">
        <v>3991</v>
      </c>
      <c r="D9880" t="s">
        <v>8092</v>
      </c>
      <c r="E9880">
        <v>122.38200000000001</v>
      </c>
      <c r="F9880">
        <v>3</v>
      </c>
      <c r="G9880">
        <v>0.4</v>
      </c>
      <c r="H9880">
        <v>-24.476400000000002</v>
      </c>
      <c r="I9880" t="s">
        <v>69</v>
      </c>
      <c r="J9880" t="s">
        <v>70</v>
      </c>
      <c r="K9880" t="s">
        <v>8093</v>
      </c>
      <c r="L9880" t="s">
        <v>137</v>
      </c>
      <c r="M9880" t="s">
        <v>445</v>
      </c>
      <c r="N9880" t="s">
        <v>1920</v>
      </c>
      <c r="O9880">
        <f t="shared" si="154"/>
        <v>2017</v>
      </c>
    </row>
    <row r="9881" spans="1:15" x14ac:dyDescent="0.3">
      <c r="A9881" t="s">
        <v>10056</v>
      </c>
      <c r="B9881" s="7">
        <v>42603</v>
      </c>
      <c r="C9881" t="s">
        <v>1994</v>
      </c>
      <c r="D9881" t="s">
        <v>3294</v>
      </c>
      <c r="E9881">
        <v>573.17399999999998</v>
      </c>
      <c r="F9881">
        <v>7</v>
      </c>
      <c r="G9881">
        <v>0.1</v>
      </c>
      <c r="H9881">
        <v>63.686</v>
      </c>
      <c r="I9881" t="s">
        <v>32</v>
      </c>
      <c r="J9881" t="s">
        <v>39</v>
      </c>
      <c r="K9881" t="s">
        <v>3295</v>
      </c>
      <c r="L9881" t="s">
        <v>137</v>
      </c>
      <c r="M9881" t="s">
        <v>243</v>
      </c>
      <c r="N9881" t="s">
        <v>244</v>
      </c>
      <c r="O9881">
        <f t="shared" si="154"/>
        <v>2016</v>
      </c>
    </row>
    <row r="9882" spans="1:15" x14ac:dyDescent="0.3">
      <c r="A9882" t="s">
        <v>10057</v>
      </c>
      <c r="B9882" s="7">
        <v>42153</v>
      </c>
      <c r="C9882" t="s">
        <v>2789</v>
      </c>
      <c r="D9882" t="s">
        <v>932</v>
      </c>
      <c r="E9882">
        <v>85.055999999999997</v>
      </c>
      <c r="F9882">
        <v>3</v>
      </c>
      <c r="G9882">
        <v>0.2</v>
      </c>
      <c r="H9882">
        <v>28.706399999999999</v>
      </c>
      <c r="I9882" t="s">
        <v>44</v>
      </c>
      <c r="J9882" t="s">
        <v>85</v>
      </c>
      <c r="K9882" t="s">
        <v>170</v>
      </c>
      <c r="L9882" t="s">
        <v>137</v>
      </c>
      <c r="M9882" t="s">
        <v>445</v>
      </c>
      <c r="N9882" t="s">
        <v>1920</v>
      </c>
      <c r="O9882">
        <f t="shared" si="154"/>
        <v>2015</v>
      </c>
    </row>
    <row r="9883" spans="1:15" x14ac:dyDescent="0.3">
      <c r="A9883" t="s">
        <v>10058</v>
      </c>
      <c r="B9883" s="7">
        <v>41863</v>
      </c>
      <c r="C9883" t="s">
        <v>2393</v>
      </c>
      <c r="D9883" t="s">
        <v>2071</v>
      </c>
      <c r="E9883">
        <v>14.04</v>
      </c>
      <c r="F9883">
        <v>3</v>
      </c>
      <c r="G9883">
        <v>0</v>
      </c>
      <c r="H9883">
        <v>6.7392000000000003</v>
      </c>
      <c r="I9883" t="s">
        <v>44</v>
      </c>
      <c r="J9883" t="s">
        <v>73</v>
      </c>
      <c r="K9883" t="s">
        <v>2072</v>
      </c>
      <c r="L9883" t="s">
        <v>35</v>
      </c>
      <c r="M9883" t="s">
        <v>1129</v>
      </c>
      <c r="N9883" t="s">
        <v>5034</v>
      </c>
      <c r="O9883">
        <f t="shared" si="154"/>
        <v>2014</v>
      </c>
    </row>
    <row r="9884" spans="1:15" x14ac:dyDescent="0.3">
      <c r="A9884" t="s">
        <v>10058</v>
      </c>
      <c r="B9884" s="7">
        <v>41863</v>
      </c>
      <c r="C9884" t="s">
        <v>2393</v>
      </c>
      <c r="D9884" t="s">
        <v>3138</v>
      </c>
      <c r="E9884">
        <v>272.61</v>
      </c>
      <c r="F9884">
        <v>13</v>
      </c>
      <c r="G9884">
        <v>0</v>
      </c>
      <c r="H9884">
        <v>98.139600000000002</v>
      </c>
      <c r="I9884" t="s">
        <v>69</v>
      </c>
      <c r="J9884" t="s">
        <v>148</v>
      </c>
      <c r="K9884" t="s">
        <v>3139</v>
      </c>
      <c r="L9884" t="s">
        <v>35</v>
      </c>
      <c r="M9884" t="s">
        <v>1129</v>
      </c>
      <c r="N9884" t="s">
        <v>5034</v>
      </c>
      <c r="O9884">
        <f t="shared" si="154"/>
        <v>2014</v>
      </c>
    </row>
    <row r="9885" spans="1:15" x14ac:dyDescent="0.3">
      <c r="A9885" t="s">
        <v>10059</v>
      </c>
      <c r="B9885" s="7">
        <v>41732</v>
      </c>
      <c r="C9885" t="s">
        <v>6240</v>
      </c>
      <c r="D9885" t="s">
        <v>1408</v>
      </c>
      <c r="E9885">
        <v>11.16</v>
      </c>
      <c r="F9885">
        <v>2</v>
      </c>
      <c r="G9885">
        <v>0</v>
      </c>
      <c r="H9885">
        <v>5.58</v>
      </c>
      <c r="I9885" t="s">
        <v>44</v>
      </c>
      <c r="J9885" t="s">
        <v>159</v>
      </c>
      <c r="K9885" t="s">
        <v>591</v>
      </c>
      <c r="L9885" t="s">
        <v>47</v>
      </c>
      <c r="M9885" t="s">
        <v>48</v>
      </c>
      <c r="N9885" t="s">
        <v>49</v>
      </c>
      <c r="O9885">
        <f t="shared" si="154"/>
        <v>2014</v>
      </c>
    </row>
    <row r="9886" spans="1:15" x14ac:dyDescent="0.3">
      <c r="A9886" t="s">
        <v>10059</v>
      </c>
      <c r="B9886" s="7">
        <v>41732</v>
      </c>
      <c r="C9886" t="s">
        <v>6240</v>
      </c>
      <c r="D9886" t="s">
        <v>4237</v>
      </c>
      <c r="E9886">
        <v>62.31</v>
      </c>
      <c r="F9886">
        <v>3</v>
      </c>
      <c r="G9886">
        <v>0</v>
      </c>
      <c r="H9886">
        <v>22.4316</v>
      </c>
      <c r="I9886" t="s">
        <v>69</v>
      </c>
      <c r="J9886" t="s">
        <v>148</v>
      </c>
      <c r="K9886" t="s">
        <v>4238</v>
      </c>
      <c r="L9886" t="s">
        <v>47</v>
      </c>
      <c r="M9886" t="s">
        <v>48</v>
      </c>
      <c r="N9886" t="s">
        <v>49</v>
      </c>
      <c r="O9886">
        <f t="shared" si="154"/>
        <v>2014</v>
      </c>
    </row>
    <row r="9887" spans="1:15" x14ac:dyDescent="0.3">
      <c r="A9887" t="s">
        <v>10059</v>
      </c>
      <c r="B9887" s="7">
        <v>41732</v>
      </c>
      <c r="C9887" t="s">
        <v>6240</v>
      </c>
      <c r="D9887" t="s">
        <v>3889</v>
      </c>
      <c r="E9887">
        <v>159.97999999999999</v>
      </c>
      <c r="F9887">
        <v>2</v>
      </c>
      <c r="G9887">
        <v>0</v>
      </c>
      <c r="H9887">
        <v>57.592799999999997</v>
      </c>
      <c r="I9887" t="s">
        <v>69</v>
      </c>
      <c r="J9887" t="s">
        <v>148</v>
      </c>
      <c r="K9887" t="s">
        <v>3890</v>
      </c>
      <c r="L9887" t="s">
        <v>47</v>
      </c>
      <c r="M9887" t="s">
        <v>48</v>
      </c>
      <c r="N9887" t="s">
        <v>49</v>
      </c>
      <c r="O9887">
        <f t="shared" si="154"/>
        <v>2014</v>
      </c>
    </row>
    <row r="9888" spans="1:15" x14ac:dyDescent="0.3">
      <c r="A9888" t="s">
        <v>10060</v>
      </c>
      <c r="B9888" s="7">
        <v>41662</v>
      </c>
      <c r="C9888" t="s">
        <v>4814</v>
      </c>
      <c r="D9888" t="s">
        <v>1691</v>
      </c>
      <c r="E9888">
        <v>5.94</v>
      </c>
      <c r="F9888">
        <v>3</v>
      </c>
      <c r="G9888">
        <v>0</v>
      </c>
      <c r="H9888">
        <v>0</v>
      </c>
      <c r="I9888" t="s">
        <v>44</v>
      </c>
      <c r="J9888" t="s">
        <v>241</v>
      </c>
      <c r="K9888" t="s">
        <v>1692</v>
      </c>
      <c r="L9888" t="s">
        <v>99</v>
      </c>
      <c r="M9888" t="s">
        <v>230</v>
      </c>
      <c r="N9888" t="s">
        <v>3758</v>
      </c>
      <c r="O9888">
        <f t="shared" si="154"/>
        <v>2014</v>
      </c>
    </row>
    <row r="9889" spans="1:15" x14ac:dyDescent="0.3">
      <c r="A9889" t="s">
        <v>10061</v>
      </c>
      <c r="B9889" s="7">
        <v>43020</v>
      </c>
      <c r="C9889" t="s">
        <v>1808</v>
      </c>
      <c r="D9889" t="s">
        <v>4374</v>
      </c>
      <c r="E9889">
        <v>9.9600000000000009</v>
      </c>
      <c r="F9889">
        <v>2</v>
      </c>
      <c r="G9889">
        <v>0</v>
      </c>
      <c r="H9889">
        <v>4.6811999999999996</v>
      </c>
      <c r="I9889" t="s">
        <v>44</v>
      </c>
      <c r="J9889" t="s">
        <v>85</v>
      </c>
      <c r="K9889" t="s">
        <v>4375</v>
      </c>
      <c r="L9889" t="s">
        <v>137</v>
      </c>
      <c r="M9889" t="s">
        <v>243</v>
      </c>
      <c r="N9889" t="s">
        <v>244</v>
      </c>
      <c r="O9889">
        <f t="shared" si="154"/>
        <v>2017</v>
      </c>
    </row>
    <row r="9890" spans="1:15" x14ac:dyDescent="0.3">
      <c r="A9890" t="s">
        <v>10062</v>
      </c>
      <c r="B9890" s="7">
        <v>42224</v>
      </c>
      <c r="C9890" t="s">
        <v>2622</v>
      </c>
      <c r="D9890" t="s">
        <v>3889</v>
      </c>
      <c r="E9890">
        <v>79.989999999999995</v>
      </c>
      <c r="F9890">
        <v>1</v>
      </c>
      <c r="G9890">
        <v>0</v>
      </c>
      <c r="H9890">
        <v>28.796399999999998</v>
      </c>
      <c r="I9890" t="s">
        <v>69</v>
      </c>
      <c r="J9890" t="s">
        <v>148</v>
      </c>
      <c r="K9890" t="s">
        <v>3890</v>
      </c>
      <c r="L9890" t="s">
        <v>137</v>
      </c>
      <c r="M9890" t="s">
        <v>243</v>
      </c>
      <c r="N9890" t="s">
        <v>7714</v>
      </c>
      <c r="O9890">
        <f t="shared" si="154"/>
        <v>2015</v>
      </c>
    </row>
    <row r="9891" spans="1:15" x14ac:dyDescent="0.3">
      <c r="A9891" t="s">
        <v>10063</v>
      </c>
      <c r="B9891" s="7">
        <v>42813</v>
      </c>
      <c r="C9891" t="s">
        <v>3689</v>
      </c>
      <c r="D9891" t="s">
        <v>7012</v>
      </c>
      <c r="E9891">
        <v>8.94</v>
      </c>
      <c r="F9891">
        <v>3</v>
      </c>
      <c r="G9891">
        <v>0</v>
      </c>
      <c r="H9891">
        <v>2.4138000000000002</v>
      </c>
      <c r="I9891" t="s">
        <v>44</v>
      </c>
      <c r="J9891" t="s">
        <v>66</v>
      </c>
      <c r="K9891" t="s">
        <v>7013</v>
      </c>
      <c r="L9891" t="s">
        <v>137</v>
      </c>
      <c r="M9891" t="s">
        <v>698</v>
      </c>
      <c r="N9891" t="s">
        <v>994</v>
      </c>
      <c r="O9891">
        <f t="shared" si="154"/>
        <v>2017</v>
      </c>
    </row>
    <row r="9892" spans="1:15" x14ac:dyDescent="0.3">
      <c r="A9892" t="s">
        <v>10064</v>
      </c>
      <c r="B9892" s="7">
        <v>42576</v>
      </c>
      <c r="C9892" t="s">
        <v>520</v>
      </c>
      <c r="D9892" t="s">
        <v>5929</v>
      </c>
      <c r="E9892">
        <v>20.62</v>
      </c>
      <c r="F9892">
        <v>2</v>
      </c>
      <c r="G9892">
        <v>0</v>
      </c>
      <c r="H9892">
        <v>9.6913999999999998</v>
      </c>
      <c r="I9892" t="s">
        <v>44</v>
      </c>
      <c r="J9892" t="s">
        <v>85</v>
      </c>
      <c r="K9892" t="s">
        <v>5930</v>
      </c>
      <c r="L9892" t="s">
        <v>99</v>
      </c>
      <c r="M9892" t="s">
        <v>108</v>
      </c>
      <c r="N9892" t="s">
        <v>2239</v>
      </c>
      <c r="O9892">
        <f t="shared" si="154"/>
        <v>2016</v>
      </c>
    </row>
    <row r="9893" spans="1:15" x14ac:dyDescent="0.3">
      <c r="A9893" t="s">
        <v>10064</v>
      </c>
      <c r="B9893" s="7">
        <v>42576</v>
      </c>
      <c r="C9893" t="s">
        <v>520</v>
      </c>
      <c r="D9893" t="s">
        <v>3208</v>
      </c>
      <c r="E9893">
        <v>124.25</v>
      </c>
      <c r="F9893">
        <v>7</v>
      </c>
      <c r="G9893">
        <v>0</v>
      </c>
      <c r="H9893">
        <v>48.457500000000003</v>
      </c>
      <c r="I9893" t="s">
        <v>69</v>
      </c>
      <c r="J9893" t="s">
        <v>148</v>
      </c>
      <c r="K9893" t="s">
        <v>3209</v>
      </c>
      <c r="L9893" t="s">
        <v>99</v>
      </c>
      <c r="M9893" t="s">
        <v>108</v>
      </c>
      <c r="N9893" t="s">
        <v>2239</v>
      </c>
      <c r="O9893">
        <f t="shared" si="154"/>
        <v>2016</v>
      </c>
    </row>
    <row r="9894" spans="1:15" x14ac:dyDescent="0.3">
      <c r="A9894" t="s">
        <v>10064</v>
      </c>
      <c r="B9894" s="7">
        <v>42576</v>
      </c>
      <c r="C9894" t="s">
        <v>520</v>
      </c>
      <c r="D9894" t="s">
        <v>1633</v>
      </c>
      <c r="E9894">
        <v>297.55</v>
      </c>
      <c r="F9894">
        <v>5</v>
      </c>
      <c r="G9894">
        <v>0</v>
      </c>
      <c r="H9894">
        <v>83.313999999999993</v>
      </c>
      <c r="I9894" t="s">
        <v>69</v>
      </c>
      <c r="J9894" t="s">
        <v>70</v>
      </c>
      <c r="K9894" t="s">
        <v>1634</v>
      </c>
      <c r="L9894" t="s">
        <v>99</v>
      </c>
      <c r="M9894" t="s">
        <v>108</v>
      </c>
      <c r="N9894" t="s">
        <v>2239</v>
      </c>
      <c r="O9894">
        <f t="shared" si="154"/>
        <v>2016</v>
      </c>
    </row>
    <row r="9895" spans="1:15" x14ac:dyDescent="0.3">
      <c r="A9895" t="s">
        <v>10064</v>
      </c>
      <c r="B9895" s="7">
        <v>42576</v>
      </c>
      <c r="C9895" t="s">
        <v>520</v>
      </c>
      <c r="D9895" t="s">
        <v>7172</v>
      </c>
      <c r="E9895">
        <v>403.56</v>
      </c>
      <c r="F9895">
        <v>4</v>
      </c>
      <c r="G9895">
        <v>0</v>
      </c>
      <c r="H9895">
        <v>96.854399999999998</v>
      </c>
      <c r="I9895" t="s">
        <v>32</v>
      </c>
      <c r="J9895" t="s">
        <v>39</v>
      </c>
      <c r="K9895" t="s">
        <v>7173</v>
      </c>
      <c r="L9895" t="s">
        <v>99</v>
      </c>
      <c r="M9895" t="s">
        <v>108</v>
      </c>
      <c r="N9895" t="s">
        <v>2239</v>
      </c>
      <c r="O9895">
        <f t="shared" si="154"/>
        <v>2016</v>
      </c>
    </row>
    <row r="9896" spans="1:15" x14ac:dyDescent="0.3">
      <c r="A9896" t="s">
        <v>10064</v>
      </c>
      <c r="B9896" s="7">
        <v>42576</v>
      </c>
      <c r="C9896" t="s">
        <v>520</v>
      </c>
      <c r="D9896" t="s">
        <v>1009</v>
      </c>
      <c r="E9896">
        <v>95.2</v>
      </c>
      <c r="F9896">
        <v>5</v>
      </c>
      <c r="G9896">
        <v>0</v>
      </c>
      <c r="H9896">
        <v>27.608000000000001</v>
      </c>
      <c r="I9896" t="s">
        <v>32</v>
      </c>
      <c r="J9896" t="s">
        <v>63</v>
      </c>
      <c r="K9896" t="s">
        <v>1010</v>
      </c>
      <c r="L9896" t="s">
        <v>99</v>
      </c>
      <c r="M9896" t="s">
        <v>108</v>
      </c>
      <c r="N9896" t="s">
        <v>2239</v>
      </c>
      <c r="O9896">
        <f t="shared" si="154"/>
        <v>2016</v>
      </c>
    </row>
    <row r="9897" spans="1:15" x14ac:dyDescent="0.3">
      <c r="A9897" t="s">
        <v>10065</v>
      </c>
      <c r="B9897" s="7">
        <v>41908</v>
      </c>
      <c r="C9897" t="s">
        <v>3418</v>
      </c>
      <c r="D9897" t="s">
        <v>6082</v>
      </c>
      <c r="E9897">
        <v>153.82400000000001</v>
      </c>
      <c r="F9897">
        <v>11</v>
      </c>
      <c r="G9897">
        <v>0.2</v>
      </c>
      <c r="H9897">
        <v>38.456000000000003</v>
      </c>
      <c r="I9897" t="s">
        <v>69</v>
      </c>
      <c r="J9897" t="s">
        <v>148</v>
      </c>
      <c r="K9897" t="s">
        <v>6083</v>
      </c>
      <c r="L9897" t="s">
        <v>99</v>
      </c>
      <c r="M9897" t="s">
        <v>193</v>
      </c>
      <c r="N9897" t="s">
        <v>276</v>
      </c>
      <c r="O9897">
        <f t="shared" si="154"/>
        <v>2014</v>
      </c>
    </row>
    <row r="9898" spans="1:15" x14ac:dyDescent="0.3">
      <c r="A9898" t="s">
        <v>10066</v>
      </c>
      <c r="B9898" s="7">
        <v>41807</v>
      </c>
      <c r="C9898" t="s">
        <v>1708</v>
      </c>
      <c r="D9898" t="s">
        <v>6770</v>
      </c>
      <c r="E9898">
        <v>62.015999999999998</v>
      </c>
      <c r="F9898">
        <v>2</v>
      </c>
      <c r="G9898">
        <v>0.2</v>
      </c>
      <c r="H9898">
        <v>22.480799999999999</v>
      </c>
      <c r="I9898" t="s">
        <v>44</v>
      </c>
      <c r="J9898" t="s">
        <v>85</v>
      </c>
      <c r="K9898" t="s">
        <v>6771</v>
      </c>
      <c r="L9898" t="s">
        <v>99</v>
      </c>
      <c r="M9898" t="s">
        <v>193</v>
      </c>
      <c r="N9898" t="s">
        <v>276</v>
      </c>
      <c r="O9898">
        <f t="shared" si="154"/>
        <v>2014</v>
      </c>
    </row>
    <row r="9899" spans="1:15" x14ac:dyDescent="0.3">
      <c r="A9899" t="s">
        <v>10067</v>
      </c>
      <c r="B9899" s="7">
        <v>42527</v>
      </c>
      <c r="C9899" t="s">
        <v>3216</v>
      </c>
      <c r="D9899" t="s">
        <v>2137</v>
      </c>
      <c r="E9899">
        <v>466.32</v>
      </c>
      <c r="F9899">
        <v>3</v>
      </c>
      <c r="G9899">
        <v>0.2</v>
      </c>
      <c r="H9899">
        <v>34.973999999999997</v>
      </c>
      <c r="I9899" t="s">
        <v>32</v>
      </c>
      <c r="J9899" t="s">
        <v>63</v>
      </c>
      <c r="K9899" t="s">
        <v>2138</v>
      </c>
      <c r="L9899" t="s">
        <v>137</v>
      </c>
      <c r="M9899" t="s">
        <v>445</v>
      </c>
      <c r="N9899" t="s">
        <v>664</v>
      </c>
      <c r="O9899">
        <f t="shared" si="154"/>
        <v>2016</v>
      </c>
    </row>
    <row r="9900" spans="1:15" x14ac:dyDescent="0.3">
      <c r="A9900" t="s">
        <v>10067</v>
      </c>
      <c r="B9900" s="7">
        <v>42527</v>
      </c>
      <c r="C9900" t="s">
        <v>3216</v>
      </c>
      <c r="D9900" t="s">
        <v>7049</v>
      </c>
      <c r="E9900">
        <v>82.64</v>
      </c>
      <c r="F9900">
        <v>2</v>
      </c>
      <c r="G9900">
        <v>0.2</v>
      </c>
      <c r="H9900">
        <v>0</v>
      </c>
      <c r="I9900" t="s">
        <v>32</v>
      </c>
      <c r="J9900" t="s">
        <v>63</v>
      </c>
      <c r="K9900" t="s">
        <v>7050</v>
      </c>
      <c r="L9900" t="s">
        <v>137</v>
      </c>
      <c r="M9900" t="s">
        <v>445</v>
      </c>
      <c r="N9900" t="s">
        <v>664</v>
      </c>
      <c r="O9900">
        <f t="shared" si="154"/>
        <v>2016</v>
      </c>
    </row>
    <row r="9901" spans="1:15" x14ac:dyDescent="0.3">
      <c r="A9901" t="s">
        <v>10068</v>
      </c>
      <c r="B9901" s="7">
        <v>41726</v>
      </c>
      <c r="C9901" t="s">
        <v>3595</v>
      </c>
      <c r="D9901" t="s">
        <v>2037</v>
      </c>
      <c r="E9901">
        <v>330.58800000000002</v>
      </c>
      <c r="F9901">
        <v>1</v>
      </c>
      <c r="G9901">
        <v>0.4</v>
      </c>
      <c r="H9901">
        <v>-143.25479999999999</v>
      </c>
      <c r="I9901" t="s">
        <v>32</v>
      </c>
      <c r="J9901" t="s">
        <v>53</v>
      </c>
      <c r="K9901" t="s">
        <v>2038</v>
      </c>
      <c r="L9901" t="s">
        <v>137</v>
      </c>
      <c r="M9901" t="s">
        <v>445</v>
      </c>
      <c r="N9901" t="s">
        <v>290</v>
      </c>
      <c r="O9901">
        <f t="shared" si="154"/>
        <v>2014</v>
      </c>
    </row>
    <row r="9902" spans="1:15" x14ac:dyDescent="0.3">
      <c r="A9902" t="s">
        <v>10069</v>
      </c>
      <c r="B9902" s="7">
        <v>42968</v>
      </c>
      <c r="C9902" t="s">
        <v>9778</v>
      </c>
      <c r="D9902" t="s">
        <v>2039</v>
      </c>
      <c r="E9902">
        <v>237.096</v>
      </c>
      <c r="F9902">
        <v>3</v>
      </c>
      <c r="G9902">
        <v>0.2</v>
      </c>
      <c r="H9902">
        <v>20.745899999999999</v>
      </c>
      <c r="I9902" t="s">
        <v>44</v>
      </c>
      <c r="J9902" t="s">
        <v>58</v>
      </c>
      <c r="K9902" t="s">
        <v>2040</v>
      </c>
      <c r="L9902" t="s">
        <v>47</v>
      </c>
      <c r="M9902" t="s">
        <v>409</v>
      </c>
      <c r="N9902" t="s">
        <v>1305</v>
      </c>
      <c r="O9902">
        <f t="shared" si="154"/>
        <v>2017</v>
      </c>
    </row>
    <row r="9903" spans="1:15" x14ac:dyDescent="0.3">
      <c r="A9903" t="s">
        <v>10069</v>
      </c>
      <c r="B9903" s="7">
        <v>42968</v>
      </c>
      <c r="C9903" t="s">
        <v>9778</v>
      </c>
      <c r="D9903" t="s">
        <v>4191</v>
      </c>
      <c r="E9903">
        <v>22.751999999999999</v>
      </c>
      <c r="F9903">
        <v>3</v>
      </c>
      <c r="G9903">
        <v>0.2</v>
      </c>
      <c r="H9903">
        <v>7.11</v>
      </c>
      <c r="I9903" t="s">
        <v>32</v>
      </c>
      <c r="J9903" t="s">
        <v>63</v>
      </c>
      <c r="K9903" t="s">
        <v>4192</v>
      </c>
      <c r="L9903" t="s">
        <v>47</v>
      </c>
      <c r="M9903" t="s">
        <v>409</v>
      </c>
      <c r="N9903" t="s">
        <v>1305</v>
      </c>
      <c r="O9903">
        <f t="shared" si="154"/>
        <v>2017</v>
      </c>
    </row>
    <row r="9904" spans="1:15" x14ac:dyDescent="0.3">
      <c r="A9904" t="s">
        <v>10069</v>
      </c>
      <c r="B9904" s="7">
        <v>42968</v>
      </c>
      <c r="C9904" t="s">
        <v>9778</v>
      </c>
      <c r="D9904" t="s">
        <v>559</v>
      </c>
      <c r="E9904">
        <v>6.6719999999999997</v>
      </c>
      <c r="F9904">
        <v>1</v>
      </c>
      <c r="G9904">
        <v>0.2</v>
      </c>
      <c r="H9904">
        <v>2.085</v>
      </c>
      <c r="I9904" t="s">
        <v>44</v>
      </c>
      <c r="J9904" t="s">
        <v>85</v>
      </c>
      <c r="K9904" t="s">
        <v>560</v>
      </c>
      <c r="L9904" t="s">
        <v>47</v>
      </c>
      <c r="M9904" t="s">
        <v>409</v>
      </c>
      <c r="N9904" t="s">
        <v>1305</v>
      </c>
      <c r="O9904">
        <f t="shared" si="154"/>
        <v>2017</v>
      </c>
    </row>
    <row r="9905" spans="1:15" x14ac:dyDescent="0.3">
      <c r="A9905" t="s">
        <v>10070</v>
      </c>
      <c r="B9905" s="7">
        <v>41955</v>
      </c>
      <c r="C9905" t="s">
        <v>227</v>
      </c>
      <c r="D9905" t="s">
        <v>5042</v>
      </c>
      <c r="E9905">
        <v>25.128</v>
      </c>
      <c r="F9905">
        <v>3</v>
      </c>
      <c r="G9905">
        <v>0.6</v>
      </c>
      <c r="H9905">
        <v>-6.9101999999999997</v>
      </c>
      <c r="I9905" t="s">
        <v>32</v>
      </c>
      <c r="J9905" t="s">
        <v>63</v>
      </c>
      <c r="K9905" t="s">
        <v>5043</v>
      </c>
      <c r="L9905" t="s">
        <v>99</v>
      </c>
      <c r="M9905" t="s">
        <v>100</v>
      </c>
      <c r="N9905" t="s">
        <v>3711</v>
      </c>
      <c r="O9905">
        <f t="shared" si="154"/>
        <v>2014</v>
      </c>
    </row>
    <row r="9906" spans="1:15" x14ac:dyDescent="0.3">
      <c r="A9906" t="s">
        <v>10070</v>
      </c>
      <c r="B9906" s="7">
        <v>41955</v>
      </c>
      <c r="C9906" t="s">
        <v>227</v>
      </c>
      <c r="D9906" t="s">
        <v>1472</v>
      </c>
      <c r="E9906">
        <v>127.98399999999999</v>
      </c>
      <c r="F9906">
        <v>2</v>
      </c>
      <c r="G9906">
        <v>0.2</v>
      </c>
      <c r="H9906">
        <v>25.596800000000002</v>
      </c>
      <c r="I9906" t="s">
        <v>69</v>
      </c>
      <c r="J9906" t="s">
        <v>148</v>
      </c>
      <c r="K9906" t="s">
        <v>1473</v>
      </c>
      <c r="L9906" t="s">
        <v>99</v>
      </c>
      <c r="M9906" t="s">
        <v>100</v>
      </c>
      <c r="N9906" t="s">
        <v>3711</v>
      </c>
      <c r="O9906">
        <f t="shared" si="154"/>
        <v>2014</v>
      </c>
    </row>
    <row r="9907" spans="1:15" x14ac:dyDescent="0.3">
      <c r="A9907" t="s">
        <v>10071</v>
      </c>
      <c r="B9907" s="7">
        <v>42260</v>
      </c>
      <c r="C9907" t="s">
        <v>4994</v>
      </c>
      <c r="D9907" t="s">
        <v>4082</v>
      </c>
      <c r="E9907">
        <v>131.88</v>
      </c>
      <c r="F9907">
        <v>7</v>
      </c>
      <c r="G9907">
        <v>0</v>
      </c>
      <c r="H9907">
        <v>55.389600000000002</v>
      </c>
      <c r="I9907" t="s">
        <v>32</v>
      </c>
      <c r="J9907" t="s">
        <v>63</v>
      </c>
      <c r="K9907" t="s">
        <v>4083</v>
      </c>
      <c r="L9907" t="s">
        <v>47</v>
      </c>
      <c r="M9907" t="s">
        <v>48</v>
      </c>
      <c r="N9907" t="s">
        <v>1666</v>
      </c>
      <c r="O9907">
        <f t="shared" si="154"/>
        <v>2015</v>
      </c>
    </row>
    <row r="9908" spans="1:15" x14ac:dyDescent="0.3">
      <c r="A9908" t="s">
        <v>10071</v>
      </c>
      <c r="B9908" s="7">
        <v>42260</v>
      </c>
      <c r="C9908" t="s">
        <v>4994</v>
      </c>
      <c r="D9908" t="s">
        <v>3959</v>
      </c>
      <c r="E9908">
        <v>25.032</v>
      </c>
      <c r="F9908">
        <v>3</v>
      </c>
      <c r="G9908">
        <v>0.2</v>
      </c>
      <c r="H9908">
        <v>7.8224999999999998</v>
      </c>
      <c r="I9908" t="s">
        <v>44</v>
      </c>
      <c r="J9908" t="s">
        <v>73</v>
      </c>
      <c r="K9908" t="s">
        <v>3960</v>
      </c>
      <c r="L9908" t="s">
        <v>47</v>
      </c>
      <c r="M9908" t="s">
        <v>48</v>
      </c>
      <c r="N9908" t="s">
        <v>1666</v>
      </c>
      <c r="O9908">
        <f t="shared" si="154"/>
        <v>2015</v>
      </c>
    </row>
    <row r="9909" spans="1:15" x14ac:dyDescent="0.3">
      <c r="A9909" t="s">
        <v>10071</v>
      </c>
      <c r="B9909" s="7">
        <v>42260</v>
      </c>
      <c r="C9909" t="s">
        <v>4994</v>
      </c>
      <c r="D9909" t="s">
        <v>4178</v>
      </c>
      <c r="E9909">
        <v>717.72</v>
      </c>
      <c r="F9909">
        <v>3</v>
      </c>
      <c r="G9909">
        <v>0.2</v>
      </c>
      <c r="H9909">
        <v>71.772000000000006</v>
      </c>
      <c r="I9909" t="s">
        <v>32</v>
      </c>
      <c r="J9909" t="s">
        <v>39</v>
      </c>
      <c r="K9909" t="s">
        <v>4179</v>
      </c>
      <c r="L9909" t="s">
        <v>47</v>
      </c>
      <c r="M9909" t="s">
        <v>48</v>
      </c>
      <c r="N9909" t="s">
        <v>1666</v>
      </c>
      <c r="O9909">
        <f t="shared" si="154"/>
        <v>2015</v>
      </c>
    </row>
    <row r="9910" spans="1:15" x14ac:dyDescent="0.3">
      <c r="A9910" t="s">
        <v>10071</v>
      </c>
      <c r="B9910" s="7">
        <v>42260</v>
      </c>
      <c r="C9910" t="s">
        <v>4994</v>
      </c>
      <c r="D9910" t="s">
        <v>5592</v>
      </c>
      <c r="E9910">
        <v>207.35</v>
      </c>
      <c r="F9910">
        <v>5</v>
      </c>
      <c r="G9910">
        <v>0</v>
      </c>
      <c r="H9910">
        <v>24.882000000000001</v>
      </c>
      <c r="I9910" t="s">
        <v>32</v>
      </c>
      <c r="J9910" t="s">
        <v>63</v>
      </c>
      <c r="K9910" t="s">
        <v>5593</v>
      </c>
      <c r="L9910" t="s">
        <v>47</v>
      </c>
      <c r="M9910" t="s">
        <v>48</v>
      </c>
      <c r="N9910" t="s">
        <v>1666</v>
      </c>
      <c r="O9910">
        <f t="shared" si="154"/>
        <v>2015</v>
      </c>
    </row>
    <row r="9911" spans="1:15" x14ac:dyDescent="0.3">
      <c r="A9911" t="s">
        <v>10071</v>
      </c>
      <c r="B9911" s="7">
        <v>42260</v>
      </c>
      <c r="C9911" t="s">
        <v>4994</v>
      </c>
      <c r="D9911" t="s">
        <v>3254</v>
      </c>
      <c r="E9911">
        <v>44.67</v>
      </c>
      <c r="F9911">
        <v>3</v>
      </c>
      <c r="G9911">
        <v>0</v>
      </c>
      <c r="H9911">
        <v>12.0609</v>
      </c>
      <c r="I9911" t="s">
        <v>32</v>
      </c>
      <c r="J9911" t="s">
        <v>63</v>
      </c>
      <c r="K9911" t="s">
        <v>3255</v>
      </c>
      <c r="L9911" t="s">
        <v>47</v>
      </c>
      <c r="M9911" t="s">
        <v>48</v>
      </c>
      <c r="N9911" t="s">
        <v>1666</v>
      </c>
      <c r="O9911">
        <f t="shared" si="154"/>
        <v>2015</v>
      </c>
    </row>
    <row r="9912" spans="1:15" x14ac:dyDescent="0.3">
      <c r="A9912" t="s">
        <v>10071</v>
      </c>
      <c r="B9912" s="7">
        <v>42260</v>
      </c>
      <c r="C9912" t="s">
        <v>4994</v>
      </c>
      <c r="D9912" t="s">
        <v>3149</v>
      </c>
      <c r="E9912">
        <v>209.7</v>
      </c>
      <c r="F9912">
        <v>2</v>
      </c>
      <c r="G9912">
        <v>0</v>
      </c>
      <c r="H9912">
        <v>100.65600000000001</v>
      </c>
      <c r="I9912" t="s">
        <v>44</v>
      </c>
      <c r="J9912" t="s">
        <v>85</v>
      </c>
      <c r="K9912" t="s">
        <v>3150</v>
      </c>
      <c r="L9912" t="s">
        <v>47</v>
      </c>
      <c r="M9912" t="s">
        <v>48</v>
      </c>
      <c r="N9912" t="s">
        <v>1666</v>
      </c>
      <c r="O9912">
        <f t="shared" si="154"/>
        <v>2015</v>
      </c>
    </row>
    <row r="9913" spans="1:15" x14ac:dyDescent="0.3">
      <c r="A9913" t="s">
        <v>10072</v>
      </c>
      <c r="B9913" s="7">
        <v>41734</v>
      </c>
      <c r="C9913" t="s">
        <v>3978</v>
      </c>
      <c r="D9913" t="s">
        <v>372</v>
      </c>
      <c r="E9913">
        <v>115.36</v>
      </c>
      <c r="F9913">
        <v>7</v>
      </c>
      <c r="G9913">
        <v>0</v>
      </c>
      <c r="H9913">
        <v>56.526400000000002</v>
      </c>
      <c r="I9913" t="s">
        <v>44</v>
      </c>
      <c r="J9913" t="s">
        <v>73</v>
      </c>
      <c r="K9913" t="s">
        <v>373</v>
      </c>
      <c r="L9913" t="s">
        <v>35</v>
      </c>
      <c r="M9913" t="s">
        <v>36</v>
      </c>
      <c r="N9913" t="s">
        <v>1296</v>
      </c>
      <c r="O9913">
        <f t="shared" si="154"/>
        <v>2014</v>
      </c>
    </row>
    <row r="9914" spans="1:15" x14ac:dyDescent="0.3">
      <c r="A9914" t="s">
        <v>10073</v>
      </c>
      <c r="B9914" s="7">
        <v>42287</v>
      </c>
      <c r="C9914" t="s">
        <v>3481</v>
      </c>
      <c r="D9914" t="s">
        <v>4778</v>
      </c>
      <c r="E9914">
        <v>362.13600000000002</v>
      </c>
      <c r="F9914">
        <v>3</v>
      </c>
      <c r="G9914">
        <v>0.2</v>
      </c>
      <c r="H9914">
        <v>-54.320399999999999</v>
      </c>
      <c r="I9914" t="s">
        <v>32</v>
      </c>
      <c r="J9914" t="s">
        <v>39</v>
      </c>
      <c r="K9914" t="s">
        <v>4779</v>
      </c>
      <c r="L9914" t="s">
        <v>47</v>
      </c>
      <c r="M9914" t="s">
        <v>48</v>
      </c>
      <c r="N9914" t="s">
        <v>7514</v>
      </c>
      <c r="O9914">
        <f t="shared" si="154"/>
        <v>2015</v>
      </c>
    </row>
    <row r="9915" spans="1:15" x14ac:dyDescent="0.3">
      <c r="A9915" t="s">
        <v>10073</v>
      </c>
      <c r="B9915" s="7">
        <v>42287</v>
      </c>
      <c r="C9915" t="s">
        <v>3481</v>
      </c>
      <c r="D9915" t="s">
        <v>6688</v>
      </c>
      <c r="E9915">
        <v>31.05</v>
      </c>
      <c r="F9915">
        <v>3</v>
      </c>
      <c r="G9915">
        <v>0</v>
      </c>
      <c r="H9915">
        <v>14.904</v>
      </c>
      <c r="I9915" t="s">
        <v>44</v>
      </c>
      <c r="J9915" t="s">
        <v>45</v>
      </c>
      <c r="K9915" t="s">
        <v>6689</v>
      </c>
      <c r="L9915" t="s">
        <v>47</v>
      </c>
      <c r="M9915" t="s">
        <v>48</v>
      </c>
      <c r="N9915" t="s">
        <v>7514</v>
      </c>
      <c r="O9915">
        <f t="shared" si="154"/>
        <v>2015</v>
      </c>
    </row>
    <row r="9916" spans="1:15" x14ac:dyDescent="0.3">
      <c r="A9916" t="s">
        <v>10074</v>
      </c>
      <c r="B9916" s="7">
        <v>42764</v>
      </c>
      <c r="C9916" t="s">
        <v>4832</v>
      </c>
      <c r="D9916" t="s">
        <v>5489</v>
      </c>
      <c r="E9916">
        <v>12.96</v>
      </c>
      <c r="F9916">
        <v>2</v>
      </c>
      <c r="G9916">
        <v>0</v>
      </c>
      <c r="H9916">
        <v>6.2207999999999997</v>
      </c>
      <c r="I9916" t="s">
        <v>44</v>
      </c>
      <c r="J9916" t="s">
        <v>85</v>
      </c>
      <c r="K9916" t="s">
        <v>5490</v>
      </c>
      <c r="L9916" t="s">
        <v>99</v>
      </c>
      <c r="M9916" t="s">
        <v>437</v>
      </c>
      <c r="N9916" t="s">
        <v>4584</v>
      </c>
      <c r="O9916">
        <f t="shared" si="154"/>
        <v>2017</v>
      </c>
    </row>
    <row r="9917" spans="1:15" x14ac:dyDescent="0.3">
      <c r="A9917" t="s">
        <v>10074</v>
      </c>
      <c r="B9917" s="7">
        <v>42764</v>
      </c>
      <c r="C9917" t="s">
        <v>4832</v>
      </c>
      <c r="D9917" t="s">
        <v>2195</v>
      </c>
      <c r="E9917">
        <v>94.85</v>
      </c>
      <c r="F9917">
        <v>5</v>
      </c>
      <c r="G9917">
        <v>0</v>
      </c>
      <c r="H9917">
        <v>45.527999999999999</v>
      </c>
      <c r="I9917" t="s">
        <v>44</v>
      </c>
      <c r="J9917" t="s">
        <v>85</v>
      </c>
      <c r="K9917" t="s">
        <v>2196</v>
      </c>
      <c r="L9917" t="s">
        <v>99</v>
      </c>
      <c r="M9917" t="s">
        <v>437</v>
      </c>
      <c r="N9917" t="s">
        <v>4584</v>
      </c>
      <c r="O9917">
        <f t="shared" si="154"/>
        <v>2017</v>
      </c>
    </row>
    <row r="9918" spans="1:15" x14ac:dyDescent="0.3">
      <c r="A9918" t="s">
        <v>10074</v>
      </c>
      <c r="B9918" s="7">
        <v>42764</v>
      </c>
      <c r="C9918" t="s">
        <v>4832</v>
      </c>
      <c r="D9918" t="s">
        <v>564</v>
      </c>
      <c r="E9918">
        <v>13.48</v>
      </c>
      <c r="F9918">
        <v>1</v>
      </c>
      <c r="G9918">
        <v>0</v>
      </c>
      <c r="H9918">
        <v>3.5047999999999999</v>
      </c>
      <c r="I9918" t="s">
        <v>44</v>
      </c>
      <c r="J9918" t="s">
        <v>58</v>
      </c>
      <c r="K9918" t="s">
        <v>565</v>
      </c>
      <c r="L9918" t="s">
        <v>99</v>
      </c>
      <c r="M9918" t="s">
        <v>437</v>
      </c>
      <c r="N9918" t="s">
        <v>4584</v>
      </c>
      <c r="O9918">
        <f t="shared" si="154"/>
        <v>2017</v>
      </c>
    </row>
    <row r="9919" spans="1:15" x14ac:dyDescent="0.3">
      <c r="A9919" t="s">
        <v>10074</v>
      </c>
      <c r="B9919" s="7">
        <v>42764</v>
      </c>
      <c r="C9919" t="s">
        <v>4832</v>
      </c>
      <c r="D9919" t="s">
        <v>1801</v>
      </c>
      <c r="E9919">
        <v>14.91</v>
      </c>
      <c r="F9919">
        <v>3</v>
      </c>
      <c r="G9919">
        <v>0</v>
      </c>
      <c r="H9919">
        <v>4.6220999999999997</v>
      </c>
      <c r="I9919" t="s">
        <v>32</v>
      </c>
      <c r="J9919" t="s">
        <v>63</v>
      </c>
      <c r="K9919" t="s">
        <v>1802</v>
      </c>
      <c r="L9919" t="s">
        <v>99</v>
      </c>
      <c r="M9919" t="s">
        <v>437</v>
      </c>
      <c r="N9919" t="s">
        <v>4584</v>
      </c>
      <c r="O9919">
        <f t="shared" si="154"/>
        <v>2017</v>
      </c>
    </row>
    <row r="9920" spans="1:15" x14ac:dyDescent="0.3">
      <c r="A9920" t="s">
        <v>10075</v>
      </c>
      <c r="B9920" s="7">
        <v>42271</v>
      </c>
      <c r="C9920" t="s">
        <v>3251</v>
      </c>
      <c r="D9920" t="s">
        <v>3044</v>
      </c>
      <c r="E9920">
        <v>39.979999999999997</v>
      </c>
      <c r="F9920">
        <v>1</v>
      </c>
      <c r="G9920">
        <v>0</v>
      </c>
      <c r="H9920">
        <v>17.991</v>
      </c>
      <c r="I9920" t="s">
        <v>44</v>
      </c>
      <c r="J9920" t="s">
        <v>159</v>
      </c>
      <c r="K9920" t="s">
        <v>3045</v>
      </c>
      <c r="L9920" t="s">
        <v>137</v>
      </c>
      <c r="M9920" t="s">
        <v>243</v>
      </c>
      <c r="N9920" t="s">
        <v>244</v>
      </c>
      <c r="O9920">
        <f t="shared" si="154"/>
        <v>2015</v>
      </c>
    </row>
    <row r="9921" spans="1:15" x14ac:dyDescent="0.3">
      <c r="A9921" t="s">
        <v>10076</v>
      </c>
      <c r="B9921" s="7">
        <v>42444</v>
      </c>
      <c r="C9921" t="s">
        <v>3691</v>
      </c>
      <c r="D9921" t="s">
        <v>344</v>
      </c>
      <c r="E9921">
        <v>528.42999999999995</v>
      </c>
      <c r="F9921">
        <v>5</v>
      </c>
      <c r="G9921">
        <v>0.3</v>
      </c>
      <c r="H9921">
        <v>-143.43100000000001</v>
      </c>
      <c r="I9921" t="s">
        <v>32</v>
      </c>
      <c r="J9921" t="s">
        <v>39</v>
      </c>
      <c r="K9921" t="s">
        <v>345</v>
      </c>
      <c r="L9921" t="s">
        <v>99</v>
      </c>
      <c r="M9921" t="s">
        <v>100</v>
      </c>
      <c r="N9921" t="s">
        <v>9683</v>
      </c>
      <c r="O9921">
        <f t="shared" si="154"/>
        <v>2016</v>
      </c>
    </row>
    <row r="9922" spans="1:15" x14ac:dyDescent="0.3">
      <c r="A9922" t="s">
        <v>10076</v>
      </c>
      <c r="B9922" s="7">
        <v>42444</v>
      </c>
      <c r="C9922" t="s">
        <v>3691</v>
      </c>
      <c r="D9922" t="s">
        <v>5128</v>
      </c>
      <c r="E9922">
        <v>22.385999999999999</v>
      </c>
      <c r="F9922">
        <v>7</v>
      </c>
      <c r="G9922">
        <v>0.8</v>
      </c>
      <c r="H9922">
        <v>-35.817599999999999</v>
      </c>
      <c r="I9922" t="s">
        <v>44</v>
      </c>
      <c r="J9922" t="s">
        <v>73</v>
      </c>
      <c r="K9922" t="s">
        <v>5129</v>
      </c>
      <c r="L9922" t="s">
        <v>99</v>
      </c>
      <c r="M9922" t="s">
        <v>100</v>
      </c>
      <c r="N9922" t="s">
        <v>9683</v>
      </c>
      <c r="O9922">
        <f t="shared" ref="O9922:O9985" si="155">YEAR(B9922)</f>
        <v>2016</v>
      </c>
    </row>
    <row r="9923" spans="1:15" x14ac:dyDescent="0.3">
      <c r="A9923" t="s">
        <v>10077</v>
      </c>
      <c r="B9923" s="7">
        <v>41967</v>
      </c>
      <c r="C9923" t="s">
        <v>2969</v>
      </c>
      <c r="D9923" t="s">
        <v>2912</v>
      </c>
      <c r="E9923">
        <v>5.742</v>
      </c>
      <c r="F9923">
        <v>3</v>
      </c>
      <c r="G9923">
        <v>0.7</v>
      </c>
      <c r="H9923">
        <v>-4.5936000000000003</v>
      </c>
      <c r="I9923" t="s">
        <v>44</v>
      </c>
      <c r="J9923" t="s">
        <v>73</v>
      </c>
      <c r="K9923" t="s">
        <v>2913</v>
      </c>
      <c r="L9923" t="s">
        <v>137</v>
      </c>
      <c r="M9923" t="s">
        <v>445</v>
      </c>
      <c r="N9923" t="s">
        <v>710</v>
      </c>
      <c r="O9923">
        <f t="shared" si="155"/>
        <v>2014</v>
      </c>
    </row>
    <row r="9924" spans="1:15" x14ac:dyDescent="0.3">
      <c r="A9924" t="s">
        <v>10078</v>
      </c>
      <c r="B9924" s="7">
        <v>42861</v>
      </c>
      <c r="C9924" t="s">
        <v>1690</v>
      </c>
      <c r="D9924" t="s">
        <v>3005</v>
      </c>
      <c r="E9924">
        <v>191.96799999999999</v>
      </c>
      <c r="F9924">
        <v>4</v>
      </c>
      <c r="G9924">
        <v>0.2</v>
      </c>
      <c r="H9924">
        <v>28.795200000000001</v>
      </c>
      <c r="I9924" t="s">
        <v>69</v>
      </c>
      <c r="J9924" t="s">
        <v>148</v>
      </c>
      <c r="K9924" t="s">
        <v>3006</v>
      </c>
      <c r="L9924" t="s">
        <v>99</v>
      </c>
      <c r="M9924" t="s">
        <v>193</v>
      </c>
      <c r="N9924" t="s">
        <v>276</v>
      </c>
      <c r="O9924">
        <f t="shared" si="155"/>
        <v>2017</v>
      </c>
    </row>
    <row r="9925" spans="1:15" x14ac:dyDescent="0.3">
      <c r="A9925" t="s">
        <v>10079</v>
      </c>
      <c r="B9925" s="7">
        <v>42083</v>
      </c>
      <c r="C9925" t="s">
        <v>5885</v>
      </c>
      <c r="D9925" t="s">
        <v>1224</v>
      </c>
      <c r="E9925">
        <v>49.847999999999999</v>
      </c>
      <c r="F9925">
        <v>3</v>
      </c>
      <c r="G9925">
        <v>0.2</v>
      </c>
      <c r="H9925">
        <v>16.823699999999999</v>
      </c>
      <c r="I9925" t="s">
        <v>44</v>
      </c>
      <c r="J9925" t="s">
        <v>73</v>
      </c>
      <c r="K9925" t="s">
        <v>1225</v>
      </c>
      <c r="L9925" t="s">
        <v>137</v>
      </c>
      <c r="M9925" t="s">
        <v>243</v>
      </c>
      <c r="N9925" t="s">
        <v>244</v>
      </c>
      <c r="O9925">
        <f t="shared" si="155"/>
        <v>2015</v>
      </c>
    </row>
    <row r="9926" spans="1:15" x14ac:dyDescent="0.3">
      <c r="A9926" t="s">
        <v>10079</v>
      </c>
      <c r="B9926" s="7">
        <v>42083</v>
      </c>
      <c r="C9926" t="s">
        <v>5885</v>
      </c>
      <c r="D9926" t="s">
        <v>892</v>
      </c>
      <c r="E9926">
        <v>23.99</v>
      </c>
      <c r="F9926">
        <v>1</v>
      </c>
      <c r="G9926">
        <v>0</v>
      </c>
      <c r="H9926">
        <v>11.994999999999999</v>
      </c>
      <c r="I9926" t="s">
        <v>44</v>
      </c>
      <c r="J9926" t="s">
        <v>159</v>
      </c>
      <c r="K9926" t="s">
        <v>893</v>
      </c>
      <c r="L9926" t="s">
        <v>137</v>
      </c>
      <c r="M9926" t="s">
        <v>243</v>
      </c>
      <c r="N9926" t="s">
        <v>244</v>
      </c>
      <c r="O9926">
        <f t="shared" si="155"/>
        <v>2015</v>
      </c>
    </row>
    <row r="9927" spans="1:15" x14ac:dyDescent="0.3">
      <c r="A9927" t="s">
        <v>10079</v>
      </c>
      <c r="B9927" s="7">
        <v>42083</v>
      </c>
      <c r="C9927" t="s">
        <v>5885</v>
      </c>
      <c r="D9927" t="s">
        <v>91</v>
      </c>
      <c r="E9927">
        <v>1087.9359999999999</v>
      </c>
      <c r="F9927">
        <v>8</v>
      </c>
      <c r="G9927">
        <v>0.2</v>
      </c>
      <c r="H9927">
        <v>353.57920000000001</v>
      </c>
      <c r="I9927" t="s">
        <v>44</v>
      </c>
      <c r="J9927" t="s">
        <v>73</v>
      </c>
      <c r="K9927" t="s">
        <v>92</v>
      </c>
      <c r="L9927" t="s">
        <v>137</v>
      </c>
      <c r="M9927" t="s">
        <v>243</v>
      </c>
      <c r="N9927" t="s">
        <v>244</v>
      </c>
      <c r="O9927">
        <f t="shared" si="155"/>
        <v>2015</v>
      </c>
    </row>
    <row r="9928" spans="1:15" x14ac:dyDescent="0.3">
      <c r="A9928" t="s">
        <v>10079</v>
      </c>
      <c r="B9928" s="7">
        <v>42083</v>
      </c>
      <c r="C9928" t="s">
        <v>5885</v>
      </c>
      <c r="D9928" t="s">
        <v>3331</v>
      </c>
      <c r="E9928">
        <v>199.98</v>
      </c>
      <c r="F9928">
        <v>2</v>
      </c>
      <c r="G9928">
        <v>0</v>
      </c>
      <c r="H9928">
        <v>53.994599999999998</v>
      </c>
      <c r="I9928" t="s">
        <v>69</v>
      </c>
      <c r="J9928" t="s">
        <v>70</v>
      </c>
      <c r="K9928" t="s">
        <v>3332</v>
      </c>
      <c r="L9928" t="s">
        <v>137</v>
      </c>
      <c r="M9928" t="s">
        <v>243</v>
      </c>
      <c r="N9928" t="s">
        <v>244</v>
      </c>
      <c r="O9928">
        <f t="shared" si="155"/>
        <v>2015</v>
      </c>
    </row>
    <row r="9929" spans="1:15" x14ac:dyDescent="0.3">
      <c r="A9929" t="s">
        <v>10079</v>
      </c>
      <c r="B9929" s="7">
        <v>42083</v>
      </c>
      <c r="C9929" t="s">
        <v>5885</v>
      </c>
      <c r="D9929" t="s">
        <v>4341</v>
      </c>
      <c r="E9929">
        <v>83.92</v>
      </c>
      <c r="F9929">
        <v>4</v>
      </c>
      <c r="G9929">
        <v>0</v>
      </c>
      <c r="H9929">
        <v>20.140799999999999</v>
      </c>
      <c r="I9929" t="s">
        <v>44</v>
      </c>
      <c r="J9929" t="s">
        <v>58</v>
      </c>
      <c r="K9929" t="s">
        <v>4342</v>
      </c>
      <c r="L9929" t="s">
        <v>137</v>
      </c>
      <c r="M9929" t="s">
        <v>243</v>
      </c>
      <c r="N9929" t="s">
        <v>244</v>
      </c>
      <c r="O9929">
        <f t="shared" si="155"/>
        <v>2015</v>
      </c>
    </row>
    <row r="9930" spans="1:15" x14ac:dyDescent="0.3">
      <c r="A9930" t="s">
        <v>10080</v>
      </c>
      <c r="B9930" s="7">
        <v>42617</v>
      </c>
      <c r="C9930" t="s">
        <v>8294</v>
      </c>
      <c r="D9930" t="s">
        <v>313</v>
      </c>
      <c r="E9930">
        <v>24.27</v>
      </c>
      <c r="F9930">
        <v>3</v>
      </c>
      <c r="G9930">
        <v>0</v>
      </c>
      <c r="H9930">
        <v>8.7371999999999996</v>
      </c>
      <c r="I9930" t="s">
        <v>32</v>
      </c>
      <c r="J9930" t="s">
        <v>63</v>
      </c>
      <c r="K9930" t="s">
        <v>314</v>
      </c>
      <c r="L9930" t="s">
        <v>47</v>
      </c>
      <c r="M9930" t="s">
        <v>48</v>
      </c>
      <c r="N9930" t="s">
        <v>120</v>
      </c>
      <c r="O9930">
        <f t="shared" si="155"/>
        <v>2016</v>
      </c>
    </row>
    <row r="9931" spans="1:15" x14ac:dyDescent="0.3">
      <c r="A9931" t="s">
        <v>10080</v>
      </c>
      <c r="B9931" s="7">
        <v>42617</v>
      </c>
      <c r="C9931" t="s">
        <v>8294</v>
      </c>
      <c r="D9931" t="s">
        <v>4667</v>
      </c>
      <c r="E9931">
        <v>2799.96</v>
      </c>
      <c r="F9931">
        <v>5</v>
      </c>
      <c r="G9931">
        <v>0.2</v>
      </c>
      <c r="H9931">
        <v>944.98649999999998</v>
      </c>
      <c r="I9931" t="s">
        <v>69</v>
      </c>
      <c r="J9931" t="s">
        <v>1077</v>
      </c>
      <c r="K9931" t="s">
        <v>4668</v>
      </c>
      <c r="L9931" t="s">
        <v>47</v>
      </c>
      <c r="M9931" t="s">
        <v>48</v>
      </c>
      <c r="N9931" t="s">
        <v>120</v>
      </c>
      <c r="O9931">
        <f t="shared" si="155"/>
        <v>2016</v>
      </c>
    </row>
    <row r="9932" spans="1:15" x14ac:dyDescent="0.3">
      <c r="A9932" t="s">
        <v>10081</v>
      </c>
      <c r="B9932" s="7">
        <v>42321</v>
      </c>
      <c r="C9932" t="s">
        <v>1265</v>
      </c>
      <c r="D9932" t="s">
        <v>5618</v>
      </c>
      <c r="E9932">
        <v>9.8719999999999999</v>
      </c>
      <c r="F9932">
        <v>2</v>
      </c>
      <c r="G9932">
        <v>0.2</v>
      </c>
      <c r="H9932">
        <v>3.4552</v>
      </c>
      <c r="I9932" t="s">
        <v>44</v>
      </c>
      <c r="J9932" t="s">
        <v>73</v>
      </c>
      <c r="K9932" t="s">
        <v>5619</v>
      </c>
      <c r="L9932" t="s">
        <v>47</v>
      </c>
      <c r="M9932" t="s">
        <v>48</v>
      </c>
      <c r="N9932" t="s">
        <v>4333</v>
      </c>
      <c r="O9932">
        <f t="shared" si="155"/>
        <v>2015</v>
      </c>
    </row>
    <row r="9933" spans="1:15" x14ac:dyDescent="0.3">
      <c r="A9933" t="s">
        <v>10081</v>
      </c>
      <c r="B9933" s="7">
        <v>42321</v>
      </c>
      <c r="C9933" t="s">
        <v>1265</v>
      </c>
      <c r="D9933" t="s">
        <v>5018</v>
      </c>
      <c r="E9933">
        <v>683.33199999999999</v>
      </c>
      <c r="F9933">
        <v>4</v>
      </c>
      <c r="G9933">
        <v>0.15</v>
      </c>
      <c r="H9933">
        <v>-40.195999999999998</v>
      </c>
      <c r="I9933" t="s">
        <v>32</v>
      </c>
      <c r="J9933" t="s">
        <v>33</v>
      </c>
      <c r="K9933" t="s">
        <v>5019</v>
      </c>
      <c r="L9933" t="s">
        <v>47</v>
      </c>
      <c r="M9933" t="s">
        <v>48</v>
      </c>
      <c r="N9933" t="s">
        <v>4333</v>
      </c>
      <c r="O9933">
        <f t="shared" si="155"/>
        <v>2015</v>
      </c>
    </row>
    <row r="9934" spans="1:15" x14ac:dyDescent="0.3">
      <c r="A9934" t="s">
        <v>10081</v>
      </c>
      <c r="B9934" s="7">
        <v>42321</v>
      </c>
      <c r="C9934" t="s">
        <v>1265</v>
      </c>
      <c r="D9934" t="s">
        <v>5869</v>
      </c>
      <c r="E9934">
        <v>29.96</v>
      </c>
      <c r="F9934">
        <v>7</v>
      </c>
      <c r="G9934">
        <v>0</v>
      </c>
      <c r="H9934">
        <v>13.481999999999999</v>
      </c>
      <c r="I9934" t="s">
        <v>44</v>
      </c>
      <c r="J9934" t="s">
        <v>85</v>
      </c>
      <c r="K9934" t="s">
        <v>5870</v>
      </c>
      <c r="L9934" t="s">
        <v>47</v>
      </c>
      <c r="M9934" t="s">
        <v>48</v>
      </c>
      <c r="N9934" t="s">
        <v>4333</v>
      </c>
      <c r="O9934">
        <f t="shared" si="155"/>
        <v>2015</v>
      </c>
    </row>
    <row r="9935" spans="1:15" x14ac:dyDescent="0.3">
      <c r="A9935" t="s">
        <v>10082</v>
      </c>
      <c r="B9935" s="7">
        <v>41831</v>
      </c>
      <c r="C9935" t="s">
        <v>3872</v>
      </c>
      <c r="D9935" t="s">
        <v>5753</v>
      </c>
      <c r="E9935">
        <v>164.85</v>
      </c>
      <c r="F9935">
        <v>3</v>
      </c>
      <c r="G9935">
        <v>0</v>
      </c>
      <c r="H9935">
        <v>47.8065</v>
      </c>
      <c r="I9935" t="s">
        <v>69</v>
      </c>
      <c r="J9935" t="s">
        <v>70</v>
      </c>
      <c r="K9935" t="s">
        <v>5754</v>
      </c>
      <c r="L9935" t="s">
        <v>137</v>
      </c>
      <c r="M9935" t="s">
        <v>243</v>
      </c>
      <c r="N9935" t="s">
        <v>3489</v>
      </c>
      <c r="O9935">
        <f t="shared" si="155"/>
        <v>2014</v>
      </c>
    </row>
    <row r="9936" spans="1:15" x14ac:dyDescent="0.3">
      <c r="A9936" t="s">
        <v>10083</v>
      </c>
      <c r="B9936" s="7">
        <v>42467</v>
      </c>
      <c r="C9936" t="s">
        <v>1771</v>
      </c>
      <c r="D9936" t="s">
        <v>8354</v>
      </c>
      <c r="E9936">
        <v>33.527999999999999</v>
      </c>
      <c r="F9936">
        <v>3</v>
      </c>
      <c r="G9936">
        <v>0.2</v>
      </c>
      <c r="H9936">
        <v>2.5146000000000002</v>
      </c>
      <c r="I9936" t="s">
        <v>44</v>
      </c>
      <c r="J9936" t="s">
        <v>76</v>
      </c>
      <c r="K9936" t="s">
        <v>8355</v>
      </c>
      <c r="L9936" t="s">
        <v>137</v>
      </c>
      <c r="M9936" t="s">
        <v>138</v>
      </c>
      <c r="N9936" t="s">
        <v>139</v>
      </c>
      <c r="O9936">
        <f t="shared" si="155"/>
        <v>2016</v>
      </c>
    </row>
    <row r="9937" spans="1:15" x14ac:dyDescent="0.3">
      <c r="A9937" t="s">
        <v>10083</v>
      </c>
      <c r="B9937" s="7">
        <v>42467</v>
      </c>
      <c r="C9937" t="s">
        <v>1771</v>
      </c>
      <c r="D9937" t="s">
        <v>10084</v>
      </c>
      <c r="E9937">
        <v>36.744</v>
      </c>
      <c r="F9937">
        <v>3</v>
      </c>
      <c r="G9937">
        <v>0.2</v>
      </c>
      <c r="H9937">
        <v>3.6743999999999999</v>
      </c>
      <c r="I9937" t="s">
        <v>44</v>
      </c>
      <c r="J9937" t="s">
        <v>58</v>
      </c>
      <c r="K9937" t="s">
        <v>10085</v>
      </c>
      <c r="L9937" t="s">
        <v>137</v>
      </c>
      <c r="M9937" t="s">
        <v>138</v>
      </c>
      <c r="N9937" t="s">
        <v>139</v>
      </c>
      <c r="O9937">
        <f t="shared" si="155"/>
        <v>2016</v>
      </c>
    </row>
    <row r="9938" spans="1:15" x14ac:dyDescent="0.3">
      <c r="A9938" t="s">
        <v>10086</v>
      </c>
      <c r="B9938" s="7">
        <v>42910</v>
      </c>
      <c r="C9938" t="s">
        <v>4943</v>
      </c>
      <c r="D9938" t="s">
        <v>548</v>
      </c>
      <c r="E9938">
        <v>102.93</v>
      </c>
      <c r="F9938">
        <v>3</v>
      </c>
      <c r="G9938">
        <v>0</v>
      </c>
      <c r="H9938">
        <v>48.377099999999999</v>
      </c>
      <c r="I9938" t="s">
        <v>44</v>
      </c>
      <c r="J9938" t="s">
        <v>73</v>
      </c>
      <c r="K9938" t="s">
        <v>549</v>
      </c>
      <c r="L9938" t="s">
        <v>137</v>
      </c>
      <c r="M9938" t="s">
        <v>1237</v>
      </c>
      <c r="N9938" t="s">
        <v>6548</v>
      </c>
      <c r="O9938">
        <f t="shared" si="155"/>
        <v>2017</v>
      </c>
    </row>
    <row r="9939" spans="1:15" x14ac:dyDescent="0.3">
      <c r="A9939" t="s">
        <v>10087</v>
      </c>
      <c r="B9939" s="7">
        <v>42524</v>
      </c>
      <c r="C9939" t="s">
        <v>2115</v>
      </c>
      <c r="D9939" t="s">
        <v>3351</v>
      </c>
      <c r="E9939">
        <v>71.087999999999994</v>
      </c>
      <c r="F9939">
        <v>2</v>
      </c>
      <c r="G9939">
        <v>0.2</v>
      </c>
      <c r="H9939">
        <v>-1.7771999999999999</v>
      </c>
      <c r="I9939" t="s">
        <v>32</v>
      </c>
      <c r="J9939" t="s">
        <v>53</v>
      </c>
      <c r="K9939" t="s">
        <v>3352</v>
      </c>
      <c r="L9939" t="s">
        <v>47</v>
      </c>
      <c r="M9939" t="s">
        <v>48</v>
      </c>
      <c r="N9939" t="s">
        <v>49</v>
      </c>
      <c r="O9939">
        <f t="shared" si="155"/>
        <v>2016</v>
      </c>
    </row>
    <row r="9940" spans="1:15" x14ac:dyDescent="0.3">
      <c r="A9940" t="s">
        <v>10088</v>
      </c>
      <c r="B9940" s="7">
        <v>42716</v>
      </c>
      <c r="C9940" t="s">
        <v>2721</v>
      </c>
      <c r="D9940" t="s">
        <v>1517</v>
      </c>
      <c r="E9940">
        <v>60.35</v>
      </c>
      <c r="F9940">
        <v>5</v>
      </c>
      <c r="G9940">
        <v>0</v>
      </c>
      <c r="H9940">
        <v>19.915500000000002</v>
      </c>
      <c r="I9940" t="s">
        <v>32</v>
      </c>
      <c r="J9940" t="s">
        <v>63</v>
      </c>
      <c r="K9940" t="s">
        <v>1518</v>
      </c>
      <c r="L9940" t="s">
        <v>137</v>
      </c>
      <c r="M9940" t="s">
        <v>243</v>
      </c>
      <c r="N9940" t="s">
        <v>244</v>
      </c>
      <c r="O9940">
        <f t="shared" si="155"/>
        <v>2016</v>
      </c>
    </row>
    <row r="9941" spans="1:15" x14ac:dyDescent="0.3">
      <c r="A9941" t="s">
        <v>10088</v>
      </c>
      <c r="B9941" s="7">
        <v>42716</v>
      </c>
      <c r="C9941" t="s">
        <v>2721</v>
      </c>
      <c r="D9941" t="s">
        <v>4612</v>
      </c>
      <c r="E9941">
        <v>35.520000000000003</v>
      </c>
      <c r="F9941">
        <v>4</v>
      </c>
      <c r="G9941">
        <v>0</v>
      </c>
      <c r="H9941">
        <v>9.9456000000000007</v>
      </c>
      <c r="I9941" t="s">
        <v>44</v>
      </c>
      <c r="J9941" t="s">
        <v>515</v>
      </c>
      <c r="K9941" t="s">
        <v>4613</v>
      </c>
      <c r="L9941" t="s">
        <v>137</v>
      </c>
      <c r="M9941" t="s">
        <v>243</v>
      </c>
      <c r="N9941" t="s">
        <v>244</v>
      </c>
      <c r="O9941">
        <f t="shared" si="155"/>
        <v>2016</v>
      </c>
    </row>
    <row r="9942" spans="1:15" x14ac:dyDescent="0.3">
      <c r="A9942" t="s">
        <v>10088</v>
      </c>
      <c r="B9942" s="7">
        <v>42716</v>
      </c>
      <c r="C9942" t="s">
        <v>2721</v>
      </c>
      <c r="D9942" t="s">
        <v>3084</v>
      </c>
      <c r="E9942">
        <v>11.2</v>
      </c>
      <c r="F9942">
        <v>7</v>
      </c>
      <c r="G9942">
        <v>0</v>
      </c>
      <c r="H9942">
        <v>4.8159999999999998</v>
      </c>
      <c r="I9942" t="s">
        <v>44</v>
      </c>
      <c r="J9942" t="s">
        <v>66</v>
      </c>
      <c r="K9942" t="s">
        <v>3085</v>
      </c>
      <c r="L9942" t="s">
        <v>137</v>
      </c>
      <c r="M9942" t="s">
        <v>243</v>
      </c>
      <c r="N9942" t="s">
        <v>244</v>
      </c>
      <c r="O9942">
        <f t="shared" si="155"/>
        <v>2016</v>
      </c>
    </row>
    <row r="9943" spans="1:15" x14ac:dyDescent="0.3">
      <c r="A9943" t="s">
        <v>10089</v>
      </c>
      <c r="B9943" s="7">
        <v>43063</v>
      </c>
      <c r="C9943" t="s">
        <v>1862</v>
      </c>
      <c r="D9943" t="s">
        <v>1398</v>
      </c>
      <c r="E9943">
        <v>223.58</v>
      </c>
      <c r="F9943">
        <v>14</v>
      </c>
      <c r="G9943">
        <v>0</v>
      </c>
      <c r="H9943">
        <v>87.196200000000005</v>
      </c>
      <c r="I9943" t="s">
        <v>69</v>
      </c>
      <c r="J9943" t="s">
        <v>148</v>
      </c>
      <c r="K9943" t="s">
        <v>1399</v>
      </c>
      <c r="L9943" t="s">
        <v>47</v>
      </c>
      <c r="M9943" t="s">
        <v>48</v>
      </c>
      <c r="N9943" t="s">
        <v>120</v>
      </c>
      <c r="O9943">
        <f t="shared" si="155"/>
        <v>2017</v>
      </c>
    </row>
    <row r="9944" spans="1:15" x14ac:dyDescent="0.3">
      <c r="A9944" t="s">
        <v>10090</v>
      </c>
      <c r="B9944" s="7">
        <v>42001</v>
      </c>
      <c r="C9944" t="s">
        <v>1508</v>
      </c>
      <c r="D9944" t="s">
        <v>5335</v>
      </c>
      <c r="E9944">
        <v>998.82</v>
      </c>
      <c r="F9944">
        <v>9</v>
      </c>
      <c r="G9944">
        <v>0</v>
      </c>
      <c r="H9944">
        <v>29.964600000000001</v>
      </c>
      <c r="I9944" t="s">
        <v>44</v>
      </c>
      <c r="J9944" t="s">
        <v>58</v>
      </c>
      <c r="K9944" t="s">
        <v>5336</v>
      </c>
      <c r="L9944" t="s">
        <v>47</v>
      </c>
      <c r="M9944" t="s">
        <v>48</v>
      </c>
      <c r="N9944" t="s">
        <v>1666</v>
      </c>
      <c r="O9944">
        <f t="shared" si="155"/>
        <v>2014</v>
      </c>
    </row>
    <row r="9945" spans="1:15" x14ac:dyDescent="0.3">
      <c r="A9945" t="s">
        <v>10090</v>
      </c>
      <c r="B9945" s="7">
        <v>42001</v>
      </c>
      <c r="C9945" t="s">
        <v>1508</v>
      </c>
      <c r="D9945" t="s">
        <v>2333</v>
      </c>
      <c r="E9945">
        <v>51.15</v>
      </c>
      <c r="F9945">
        <v>5</v>
      </c>
      <c r="G9945">
        <v>0</v>
      </c>
      <c r="H9945">
        <v>13.298999999999999</v>
      </c>
      <c r="I9945" t="s">
        <v>44</v>
      </c>
      <c r="J9945" t="s">
        <v>515</v>
      </c>
      <c r="K9945" t="s">
        <v>2334</v>
      </c>
      <c r="L9945" t="s">
        <v>47</v>
      </c>
      <c r="M9945" t="s">
        <v>48</v>
      </c>
      <c r="N9945" t="s">
        <v>1666</v>
      </c>
      <c r="O9945">
        <f t="shared" si="155"/>
        <v>2014</v>
      </c>
    </row>
    <row r="9946" spans="1:15" x14ac:dyDescent="0.3">
      <c r="A9946" t="s">
        <v>10091</v>
      </c>
      <c r="B9946" s="7">
        <v>42106</v>
      </c>
      <c r="C9946" t="s">
        <v>2712</v>
      </c>
      <c r="D9946" t="s">
        <v>3599</v>
      </c>
      <c r="E9946">
        <v>40.74</v>
      </c>
      <c r="F9946">
        <v>3</v>
      </c>
      <c r="G9946">
        <v>0</v>
      </c>
      <c r="H9946">
        <v>0.40739999999999998</v>
      </c>
      <c r="I9946" t="s">
        <v>44</v>
      </c>
      <c r="J9946" t="s">
        <v>58</v>
      </c>
      <c r="K9946" t="s">
        <v>3600</v>
      </c>
      <c r="L9946" t="s">
        <v>47</v>
      </c>
      <c r="M9946" t="s">
        <v>93</v>
      </c>
      <c r="N9946" t="s">
        <v>94</v>
      </c>
      <c r="O9946">
        <f t="shared" si="155"/>
        <v>2015</v>
      </c>
    </row>
    <row r="9947" spans="1:15" x14ac:dyDescent="0.3">
      <c r="A9947" t="s">
        <v>10092</v>
      </c>
      <c r="B9947" s="7">
        <v>41700</v>
      </c>
      <c r="C9947" t="s">
        <v>3455</v>
      </c>
      <c r="D9947" t="s">
        <v>5416</v>
      </c>
      <c r="E9947">
        <v>3.4239999999999999</v>
      </c>
      <c r="F9947">
        <v>1</v>
      </c>
      <c r="G9947">
        <v>0.2</v>
      </c>
      <c r="H9947">
        <v>1.07</v>
      </c>
      <c r="I9947" t="s">
        <v>44</v>
      </c>
      <c r="J9947" t="s">
        <v>85</v>
      </c>
      <c r="K9947" t="s">
        <v>5417</v>
      </c>
      <c r="L9947" t="s">
        <v>137</v>
      </c>
      <c r="M9947" t="s">
        <v>138</v>
      </c>
      <c r="N9947" t="s">
        <v>139</v>
      </c>
      <c r="O9947">
        <f t="shared" si="155"/>
        <v>2014</v>
      </c>
    </row>
    <row r="9948" spans="1:15" x14ac:dyDescent="0.3">
      <c r="A9948" t="s">
        <v>10092</v>
      </c>
      <c r="B9948" s="7">
        <v>41700</v>
      </c>
      <c r="C9948" t="s">
        <v>3455</v>
      </c>
      <c r="D9948" t="s">
        <v>2488</v>
      </c>
      <c r="E9948">
        <v>151.19999999999999</v>
      </c>
      <c r="F9948">
        <v>3</v>
      </c>
      <c r="G9948">
        <v>0.2</v>
      </c>
      <c r="H9948">
        <v>32.130000000000003</v>
      </c>
      <c r="I9948" t="s">
        <v>69</v>
      </c>
      <c r="J9948" t="s">
        <v>148</v>
      </c>
      <c r="K9948" t="s">
        <v>2489</v>
      </c>
      <c r="L9948" t="s">
        <v>137</v>
      </c>
      <c r="M9948" t="s">
        <v>138</v>
      </c>
      <c r="N9948" t="s">
        <v>139</v>
      </c>
      <c r="O9948">
        <f t="shared" si="155"/>
        <v>2014</v>
      </c>
    </row>
    <row r="9949" spans="1:15" x14ac:dyDescent="0.3">
      <c r="A9949" t="s">
        <v>10093</v>
      </c>
      <c r="B9949" s="7">
        <v>42887</v>
      </c>
      <c r="C9949" t="s">
        <v>2203</v>
      </c>
      <c r="D9949" t="s">
        <v>2140</v>
      </c>
      <c r="E9949">
        <v>1925.88</v>
      </c>
      <c r="F9949">
        <v>6</v>
      </c>
      <c r="G9949">
        <v>0</v>
      </c>
      <c r="H9949">
        <v>539.24639999999999</v>
      </c>
      <c r="I9949" t="s">
        <v>32</v>
      </c>
      <c r="J9949" t="s">
        <v>39</v>
      </c>
      <c r="K9949" t="s">
        <v>2141</v>
      </c>
      <c r="L9949" t="s">
        <v>99</v>
      </c>
      <c r="M9949" t="s">
        <v>230</v>
      </c>
      <c r="N9949" t="s">
        <v>3851</v>
      </c>
      <c r="O9949">
        <f t="shared" si="155"/>
        <v>2017</v>
      </c>
    </row>
    <row r="9950" spans="1:15" x14ac:dyDescent="0.3">
      <c r="A9950" t="s">
        <v>10093</v>
      </c>
      <c r="B9950" s="7">
        <v>42887</v>
      </c>
      <c r="C9950" t="s">
        <v>2203</v>
      </c>
      <c r="D9950" t="s">
        <v>830</v>
      </c>
      <c r="E9950">
        <v>2405.1999999999998</v>
      </c>
      <c r="F9950">
        <v>8</v>
      </c>
      <c r="G9950">
        <v>0</v>
      </c>
      <c r="H9950">
        <v>793.71600000000001</v>
      </c>
      <c r="I9950" t="s">
        <v>44</v>
      </c>
      <c r="J9950" t="s">
        <v>76</v>
      </c>
      <c r="K9950" t="s">
        <v>831</v>
      </c>
      <c r="L9950" t="s">
        <v>99</v>
      </c>
      <c r="M9950" t="s">
        <v>230</v>
      </c>
      <c r="N9950" t="s">
        <v>3851</v>
      </c>
      <c r="O9950">
        <f t="shared" si="155"/>
        <v>2017</v>
      </c>
    </row>
    <row r="9951" spans="1:15" x14ac:dyDescent="0.3">
      <c r="A9951" t="s">
        <v>10093</v>
      </c>
      <c r="B9951" s="7">
        <v>42887</v>
      </c>
      <c r="C9951" t="s">
        <v>2203</v>
      </c>
      <c r="D9951" t="s">
        <v>3980</v>
      </c>
      <c r="E9951">
        <v>83.97</v>
      </c>
      <c r="F9951">
        <v>3</v>
      </c>
      <c r="G9951">
        <v>0</v>
      </c>
      <c r="H9951">
        <v>15.9543</v>
      </c>
      <c r="I9951" t="s">
        <v>69</v>
      </c>
      <c r="J9951" t="s">
        <v>148</v>
      </c>
      <c r="K9951" t="s">
        <v>3981</v>
      </c>
      <c r="L9951" t="s">
        <v>99</v>
      </c>
      <c r="M9951" t="s">
        <v>230</v>
      </c>
      <c r="N9951" t="s">
        <v>3851</v>
      </c>
      <c r="O9951">
        <f t="shared" si="155"/>
        <v>2017</v>
      </c>
    </row>
    <row r="9952" spans="1:15" x14ac:dyDescent="0.3">
      <c r="A9952" t="s">
        <v>10093</v>
      </c>
      <c r="B9952" s="7">
        <v>42887</v>
      </c>
      <c r="C9952" t="s">
        <v>2203</v>
      </c>
      <c r="D9952" t="s">
        <v>2345</v>
      </c>
      <c r="E9952">
        <v>39.89</v>
      </c>
      <c r="F9952">
        <v>1</v>
      </c>
      <c r="G9952">
        <v>0</v>
      </c>
      <c r="H9952">
        <v>14.7593</v>
      </c>
      <c r="I9952" t="s">
        <v>69</v>
      </c>
      <c r="J9952" t="s">
        <v>148</v>
      </c>
      <c r="K9952" t="s">
        <v>2346</v>
      </c>
      <c r="L9952" t="s">
        <v>99</v>
      </c>
      <c r="M9952" t="s">
        <v>230</v>
      </c>
      <c r="N9952" t="s">
        <v>3851</v>
      </c>
      <c r="O9952">
        <f t="shared" si="155"/>
        <v>2017</v>
      </c>
    </row>
    <row r="9953" spans="1:15" x14ac:dyDescent="0.3">
      <c r="A9953" t="s">
        <v>10093</v>
      </c>
      <c r="B9953" s="7">
        <v>42887</v>
      </c>
      <c r="C9953" t="s">
        <v>2203</v>
      </c>
      <c r="D9953" t="s">
        <v>2899</v>
      </c>
      <c r="E9953">
        <v>17.38</v>
      </c>
      <c r="F9953">
        <v>2</v>
      </c>
      <c r="G9953">
        <v>0</v>
      </c>
      <c r="H9953">
        <v>8.69</v>
      </c>
      <c r="I9953" t="s">
        <v>44</v>
      </c>
      <c r="J9953" t="s">
        <v>73</v>
      </c>
      <c r="K9953" t="s">
        <v>2900</v>
      </c>
      <c r="L9953" t="s">
        <v>99</v>
      </c>
      <c r="M9953" t="s">
        <v>230</v>
      </c>
      <c r="N9953" t="s">
        <v>3851</v>
      </c>
      <c r="O9953">
        <f t="shared" si="155"/>
        <v>2017</v>
      </c>
    </row>
    <row r="9954" spans="1:15" x14ac:dyDescent="0.3">
      <c r="A9954" t="s">
        <v>10094</v>
      </c>
      <c r="B9954" s="7">
        <v>42352</v>
      </c>
      <c r="C9954" t="s">
        <v>6066</v>
      </c>
      <c r="D9954" t="s">
        <v>1068</v>
      </c>
      <c r="E9954">
        <v>55.264000000000003</v>
      </c>
      <c r="F9954">
        <v>2</v>
      </c>
      <c r="G9954">
        <v>0.2</v>
      </c>
      <c r="H9954">
        <v>20.724</v>
      </c>
      <c r="I9954" t="s">
        <v>44</v>
      </c>
      <c r="J9954" t="s">
        <v>73</v>
      </c>
      <c r="K9954" t="s">
        <v>1069</v>
      </c>
      <c r="L9954" t="s">
        <v>47</v>
      </c>
      <c r="M9954" t="s">
        <v>48</v>
      </c>
      <c r="N9954" t="s">
        <v>49</v>
      </c>
      <c r="O9954">
        <f t="shared" si="155"/>
        <v>2015</v>
      </c>
    </row>
    <row r="9955" spans="1:15" x14ac:dyDescent="0.3">
      <c r="A9955" t="s">
        <v>10094</v>
      </c>
      <c r="B9955" s="7">
        <v>42352</v>
      </c>
      <c r="C9955" t="s">
        <v>6066</v>
      </c>
      <c r="D9955" t="s">
        <v>4903</v>
      </c>
      <c r="E9955">
        <v>6.48</v>
      </c>
      <c r="F9955">
        <v>1</v>
      </c>
      <c r="G9955">
        <v>0</v>
      </c>
      <c r="H9955">
        <v>3.1103999999999998</v>
      </c>
      <c r="I9955" t="s">
        <v>44</v>
      </c>
      <c r="J9955" t="s">
        <v>85</v>
      </c>
      <c r="K9955" t="s">
        <v>4904</v>
      </c>
      <c r="L9955" t="s">
        <v>47</v>
      </c>
      <c r="M9955" t="s">
        <v>48</v>
      </c>
      <c r="N9955" t="s">
        <v>49</v>
      </c>
      <c r="O9955">
        <f t="shared" si="155"/>
        <v>2015</v>
      </c>
    </row>
    <row r="9956" spans="1:15" x14ac:dyDescent="0.3">
      <c r="A9956" t="s">
        <v>10094</v>
      </c>
      <c r="B9956" s="7">
        <v>42352</v>
      </c>
      <c r="C9956" t="s">
        <v>6066</v>
      </c>
      <c r="D9956" t="s">
        <v>5118</v>
      </c>
      <c r="E9956">
        <v>34.247999999999998</v>
      </c>
      <c r="F9956">
        <v>3</v>
      </c>
      <c r="G9956">
        <v>0.2</v>
      </c>
      <c r="H9956">
        <v>11.5587</v>
      </c>
      <c r="I9956" t="s">
        <v>44</v>
      </c>
      <c r="J9956" t="s">
        <v>73</v>
      </c>
      <c r="K9956" t="s">
        <v>5119</v>
      </c>
      <c r="L9956" t="s">
        <v>47</v>
      </c>
      <c r="M9956" t="s">
        <v>48</v>
      </c>
      <c r="N9956" t="s">
        <v>49</v>
      </c>
      <c r="O9956">
        <f t="shared" si="155"/>
        <v>2015</v>
      </c>
    </row>
    <row r="9957" spans="1:15" x14ac:dyDescent="0.3">
      <c r="A9957" t="s">
        <v>10094</v>
      </c>
      <c r="B9957" s="7">
        <v>42352</v>
      </c>
      <c r="C9957" t="s">
        <v>6066</v>
      </c>
      <c r="D9957" t="s">
        <v>3361</v>
      </c>
      <c r="E9957">
        <v>273.56799999999998</v>
      </c>
      <c r="F9957">
        <v>2</v>
      </c>
      <c r="G9957">
        <v>0.2</v>
      </c>
      <c r="H9957">
        <v>10.258800000000001</v>
      </c>
      <c r="I9957" t="s">
        <v>32</v>
      </c>
      <c r="J9957" t="s">
        <v>53</v>
      </c>
      <c r="K9957" t="s">
        <v>3362</v>
      </c>
      <c r="L9957" t="s">
        <v>47</v>
      </c>
      <c r="M9957" t="s">
        <v>48</v>
      </c>
      <c r="N9957" t="s">
        <v>49</v>
      </c>
      <c r="O9957">
        <f t="shared" si="155"/>
        <v>2015</v>
      </c>
    </row>
    <row r="9958" spans="1:15" x14ac:dyDescent="0.3">
      <c r="A9958" t="s">
        <v>10095</v>
      </c>
      <c r="B9958" s="7">
        <v>41954</v>
      </c>
      <c r="C9958" t="s">
        <v>4725</v>
      </c>
      <c r="D9958" t="s">
        <v>4638</v>
      </c>
      <c r="E9958">
        <v>46.35</v>
      </c>
      <c r="F9958">
        <v>5</v>
      </c>
      <c r="G9958">
        <v>0</v>
      </c>
      <c r="H9958">
        <v>21.784500000000001</v>
      </c>
      <c r="I9958" t="s">
        <v>44</v>
      </c>
      <c r="J9958" t="s">
        <v>85</v>
      </c>
      <c r="K9958" t="s">
        <v>4639</v>
      </c>
      <c r="L9958" t="s">
        <v>137</v>
      </c>
      <c r="M9958" t="s">
        <v>243</v>
      </c>
      <c r="N9958" t="s">
        <v>1328</v>
      </c>
      <c r="O9958">
        <f t="shared" si="155"/>
        <v>2014</v>
      </c>
    </row>
    <row r="9959" spans="1:15" x14ac:dyDescent="0.3">
      <c r="A9959" t="s">
        <v>10095</v>
      </c>
      <c r="B9959" s="7">
        <v>41954</v>
      </c>
      <c r="C9959" t="s">
        <v>4725</v>
      </c>
      <c r="D9959" t="s">
        <v>6068</v>
      </c>
      <c r="E9959">
        <v>223.92</v>
      </c>
      <c r="F9959">
        <v>4</v>
      </c>
      <c r="G9959">
        <v>0</v>
      </c>
      <c r="H9959">
        <v>109.7208</v>
      </c>
      <c r="I9959" t="s">
        <v>44</v>
      </c>
      <c r="J9959" t="s">
        <v>85</v>
      </c>
      <c r="K9959" t="s">
        <v>6069</v>
      </c>
      <c r="L9959" t="s">
        <v>137</v>
      </c>
      <c r="M9959" t="s">
        <v>243</v>
      </c>
      <c r="N9959" t="s">
        <v>1328</v>
      </c>
      <c r="O9959">
        <f t="shared" si="155"/>
        <v>2014</v>
      </c>
    </row>
    <row r="9960" spans="1:15" x14ac:dyDescent="0.3">
      <c r="A9960" t="s">
        <v>10095</v>
      </c>
      <c r="B9960" s="7">
        <v>41954</v>
      </c>
      <c r="C9960" t="s">
        <v>4725</v>
      </c>
      <c r="D9960" t="s">
        <v>1720</v>
      </c>
      <c r="E9960">
        <v>7.3</v>
      </c>
      <c r="F9960">
        <v>2</v>
      </c>
      <c r="G9960">
        <v>0</v>
      </c>
      <c r="H9960">
        <v>2.19</v>
      </c>
      <c r="I9960" t="s">
        <v>44</v>
      </c>
      <c r="J9960" t="s">
        <v>515</v>
      </c>
      <c r="K9960" t="s">
        <v>1721</v>
      </c>
      <c r="L9960" t="s">
        <v>137</v>
      </c>
      <c r="M9960" t="s">
        <v>243</v>
      </c>
      <c r="N9960" t="s">
        <v>1328</v>
      </c>
      <c r="O9960">
        <f t="shared" si="155"/>
        <v>2014</v>
      </c>
    </row>
    <row r="9961" spans="1:15" x14ac:dyDescent="0.3">
      <c r="A9961" t="s">
        <v>10096</v>
      </c>
      <c r="B9961" s="7">
        <v>43014</v>
      </c>
      <c r="C9961" t="s">
        <v>1668</v>
      </c>
      <c r="D9961" t="s">
        <v>6742</v>
      </c>
      <c r="E9961">
        <v>9.3439999999999994</v>
      </c>
      <c r="F9961">
        <v>2</v>
      </c>
      <c r="G9961">
        <v>0.2</v>
      </c>
      <c r="H9961">
        <v>1.8688</v>
      </c>
      <c r="I9961" t="s">
        <v>44</v>
      </c>
      <c r="J9961" t="s">
        <v>66</v>
      </c>
      <c r="K9961" t="s">
        <v>6743</v>
      </c>
      <c r="L9961" t="s">
        <v>47</v>
      </c>
      <c r="M9961" t="s">
        <v>281</v>
      </c>
      <c r="N9961" t="s">
        <v>7247</v>
      </c>
      <c r="O9961">
        <f t="shared" si="155"/>
        <v>2017</v>
      </c>
    </row>
    <row r="9962" spans="1:15" x14ac:dyDescent="0.3">
      <c r="A9962" t="s">
        <v>10097</v>
      </c>
      <c r="B9962" s="7">
        <v>42994</v>
      </c>
      <c r="C9962" t="s">
        <v>5136</v>
      </c>
      <c r="D9962" t="s">
        <v>5960</v>
      </c>
      <c r="E9962">
        <v>18</v>
      </c>
      <c r="F9962">
        <v>1</v>
      </c>
      <c r="G9962">
        <v>0</v>
      </c>
      <c r="H9962">
        <v>3.24</v>
      </c>
      <c r="I9962" t="s">
        <v>69</v>
      </c>
      <c r="J9962" t="s">
        <v>148</v>
      </c>
      <c r="K9962" t="s">
        <v>5961</v>
      </c>
      <c r="L9962" t="s">
        <v>35</v>
      </c>
      <c r="M9962" t="s">
        <v>36</v>
      </c>
      <c r="N9962" t="s">
        <v>2270</v>
      </c>
      <c r="O9962">
        <f t="shared" si="155"/>
        <v>2017</v>
      </c>
    </row>
    <row r="9963" spans="1:15" x14ac:dyDescent="0.3">
      <c r="A9963" t="s">
        <v>10098</v>
      </c>
      <c r="B9963" s="7">
        <v>42082</v>
      </c>
      <c r="C9963" t="s">
        <v>3515</v>
      </c>
      <c r="D9963" t="s">
        <v>3967</v>
      </c>
      <c r="E9963">
        <v>65.584000000000003</v>
      </c>
      <c r="F9963">
        <v>2</v>
      </c>
      <c r="G9963">
        <v>0.2</v>
      </c>
      <c r="H9963">
        <v>23.7742</v>
      </c>
      <c r="I9963" t="s">
        <v>44</v>
      </c>
      <c r="J9963" t="s">
        <v>85</v>
      </c>
      <c r="K9963" t="s">
        <v>3968</v>
      </c>
      <c r="L9963" t="s">
        <v>99</v>
      </c>
      <c r="M9963" t="s">
        <v>100</v>
      </c>
      <c r="N9963" t="s">
        <v>171</v>
      </c>
      <c r="O9963">
        <f t="shared" si="155"/>
        <v>2015</v>
      </c>
    </row>
    <row r="9964" spans="1:15" x14ac:dyDescent="0.3">
      <c r="A9964" t="s">
        <v>10098</v>
      </c>
      <c r="B9964" s="7">
        <v>42082</v>
      </c>
      <c r="C9964" t="s">
        <v>3515</v>
      </c>
      <c r="D9964" t="s">
        <v>6306</v>
      </c>
      <c r="E9964">
        <v>383.46559999999999</v>
      </c>
      <c r="F9964">
        <v>4</v>
      </c>
      <c r="G9964">
        <v>0.32</v>
      </c>
      <c r="H9964">
        <v>-67.670400000000001</v>
      </c>
      <c r="I9964" t="s">
        <v>32</v>
      </c>
      <c r="J9964" t="s">
        <v>33</v>
      </c>
      <c r="K9964" t="s">
        <v>6307</v>
      </c>
      <c r="L9964" t="s">
        <v>99</v>
      </c>
      <c r="M9964" t="s">
        <v>100</v>
      </c>
      <c r="N9964" t="s">
        <v>171</v>
      </c>
      <c r="O9964">
        <f t="shared" si="155"/>
        <v>2015</v>
      </c>
    </row>
    <row r="9965" spans="1:15" x14ac:dyDescent="0.3">
      <c r="A9965" t="s">
        <v>10099</v>
      </c>
      <c r="B9965" s="7">
        <v>42211</v>
      </c>
      <c r="C9965" t="s">
        <v>1771</v>
      </c>
      <c r="D9965" t="s">
        <v>3203</v>
      </c>
      <c r="E9965">
        <v>10.368</v>
      </c>
      <c r="F9965">
        <v>2</v>
      </c>
      <c r="G9965">
        <v>0.2</v>
      </c>
      <c r="H9965">
        <v>3.6288</v>
      </c>
      <c r="I9965" t="s">
        <v>44</v>
      </c>
      <c r="J9965" t="s">
        <v>85</v>
      </c>
      <c r="K9965" t="s">
        <v>3204</v>
      </c>
      <c r="L9965" t="s">
        <v>137</v>
      </c>
      <c r="M9965" t="s">
        <v>138</v>
      </c>
      <c r="N9965" t="s">
        <v>139</v>
      </c>
      <c r="O9965">
        <f t="shared" si="155"/>
        <v>2015</v>
      </c>
    </row>
    <row r="9966" spans="1:15" x14ac:dyDescent="0.3">
      <c r="A9966" t="s">
        <v>10100</v>
      </c>
      <c r="B9966" s="7">
        <v>42709</v>
      </c>
      <c r="C9966" t="s">
        <v>9064</v>
      </c>
      <c r="D9966" t="s">
        <v>984</v>
      </c>
      <c r="E9966">
        <v>13.4</v>
      </c>
      <c r="F9966">
        <v>1</v>
      </c>
      <c r="G9966">
        <v>0</v>
      </c>
      <c r="H9966">
        <v>6.4320000000000004</v>
      </c>
      <c r="I9966" t="s">
        <v>32</v>
      </c>
      <c r="J9966" t="s">
        <v>63</v>
      </c>
      <c r="K9966" t="s">
        <v>985</v>
      </c>
      <c r="L9966" t="s">
        <v>137</v>
      </c>
      <c r="M9966" t="s">
        <v>222</v>
      </c>
      <c r="N9966" t="s">
        <v>540</v>
      </c>
      <c r="O9966">
        <f t="shared" si="155"/>
        <v>2016</v>
      </c>
    </row>
    <row r="9967" spans="1:15" x14ac:dyDescent="0.3">
      <c r="A9967" t="s">
        <v>10100</v>
      </c>
      <c r="B9967" s="7">
        <v>42709</v>
      </c>
      <c r="C9967" t="s">
        <v>9064</v>
      </c>
      <c r="D9967" t="s">
        <v>2798</v>
      </c>
      <c r="E9967">
        <v>4.9800000000000004</v>
      </c>
      <c r="F9967">
        <v>1</v>
      </c>
      <c r="G9967">
        <v>0</v>
      </c>
      <c r="H9967">
        <v>2.3405999999999998</v>
      </c>
      <c r="I9967" t="s">
        <v>44</v>
      </c>
      <c r="J9967" t="s">
        <v>85</v>
      </c>
      <c r="K9967" t="s">
        <v>170</v>
      </c>
      <c r="L9967" t="s">
        <v>137</v>
      </c>
      <c r="M9967" t="s">
        <v>222</v>
      </c>
      <c r="N9967" t="s">
        <v>540</v>
      </c>
      <c r="O9967">
        <f t="shared" si="155"/>
        <v>2016</v>
      </c>
    </row>
    <row r="9968" spans="1:15" x14ac:dyDescent="0.3">
      <c r="A9968" t="s">
        <v>10100</v>
      </c>
      <c r="B9968" s="7">
        <v>42709</v>
      </c>
      <c r="C9968" t="s">
        <v>9064</v>
      </c>
      <c r="D9968" t="s">
        <v>4948</v>
      </c>
      <c r="E9968">
        <v>109.69</v>
      </c>
      <c r="F9968">
        <v>7</v>
      </c>
      <c r="G9968">
        <v>0</v>
      </c>
      <c r="H9968">
        <v>51.554299999999998</v>
      </c>
      <c r="I9968" t="s">
        <v>44</v>
      </c>
      <c r="J9968" t="s">
        <v>159</v>
      </c>
      <c r="K9968" t="s">
        <v>4949</v>
      </c>
      <c r="L9968" t="s">
        <v>137</v>
      </c>
      <c r="M9968" t="s">
        <v>222</v>
      </c>
      <c r="N9968" t="s">
        <v>540</v>
      </c>
      <c r="O9968">
        <f t="shared" si="155"/>
        <v>2016</v>
      </c>
    </row>
    <row r="9969" spans="1:15" x14ac:dyDescent="0.3">
      <c r="A9969" t="s">
        <v>10101</v>
      </c>
      <c r="B9969" s="7">
        <v>43080</v>
      </c>
      <c r="C9969" t="s">
        <v>4499</v>
      </c>
      <c r="D9969" t="s">
        <v>4376</v>
      </c>
      <c r="E9969">
        <v>40.200000000000003</v>
      </c>
      <c r="F9969">
        <v>5</v>
      </c>
      <c r="G9969">
        <v>0</v>
      </c>
      <c r="H9969">
        <v>18.09</v>
      </c>
      <c r="I9969" t="s">
        <v>44</v>
      </c>
      <c r="J9969" t="s">
        <v>73</v>
      </c>
      <c r="K9969" t="s">
        <v>4377</v>
      </c>
      <c r="L9969" t="s">
        <v>137</v>
      </c>
      <c r="M9969" t="s">
        <v>698</v>
      </c>
      <c r="N9969" t="s">
        <v>1874</v>
      </c>
      <c r="O9969">
        <f t="shared" si="155"/>
        <v>2017</v>
      </c>
    </row>
    <row r="9970" spans="1:15" x14ac:dyDescent="0.3">
      <c r="A9970" t="s">
        <v>10101</v>
      </c>
      <c r="B9970" s="7">
        <v>43080</v>
      </c>
      <c r="C9970" t="s">
        <v>4499</v>
      </c>
      <c r="D9970" t="s">
        <v>5663</v>
      </c>
      <c r="E9970">
        <v>735.98</v>
      </c>
      <c r="F9970">
        <v>2</v>
      </c>
      <c r="G9970">
        <v>0</v>
      </c>
      <c r="H9970">
        <v>331.19099999999997</v>
      </c>
      <c r="I9970" t="s">
        <v>44</v>
      </c>
      <c r="J9970" t="s">
        <v>73</v>
      </c>
      <c r="K9970" t="s">
        <v>5664</v>
      </c>
      <c r="L9970" t="s">
        <v>137</v>
      </c>
      <c r="M9970" t="s">
        <v>698</v>
      </c>
      <c r="N9970" t="s">
        <v>1874</v>
      </c>
      <c r="O9970">
        <f t="shared" si="155"/>
        <v>2017</v>
      </c>
    </row>
    <row r="9971" spans="1:15" x14ac:dyDescent="0.3">
      <c r="A9971" t="s">
        <v>10101</v>
      </c>
      <c r="B9971" s="7">
        <v>43080</v>
      </c>
      <c r="C9971" t="s">
        <v>4499</v>
      </c>
      <c r="D9971" t="s">
        <v>716</v>
      </c>
      <c r="E9971">
        <v>22.75</v>
      </c>
      <c r="F9971">
        <v>7</v>
      </c>
      <c r="G9971">
        <v>0</v>
      </c>
      <c r="H9971">
        <v>6.5975000000000001</v>
      </c>
      <c r="I9971" t="s">
        <v>44</v>
      </c>
      <c r="J9971" t="s">
        <v>76</v>
      </c>
      <c r="K9971" t="s">
        <v>717</v>
      </c>
      <c r="L9971" t="s">
        <v>137</v>
      </c>
      <c r="M9971" t="s">
        <v>698</v>
      </c>
      <c r="N9971" t="s">
        <v>1874</v>
      </c>
      <c r="O9971">
        <f t="shared" si="155"/>
        <v>2017</v>
      </c>
    </row>
    <row r="9972" spans="1:15" x14ac:dyDescent="0.3">
      <c r="A9972" t="s">
        <v>10102</v>
      </c>
      <c r="B9972" s="7">
        <v>42183</v>
      </c>
      <c r="C9972" t="s">
        <v>675</v>
      </c>
      <c r="D9972" t="s">
        <v>3376</v>
      </c>
      <c r="E9972">
        <v>119.56</v>
      </c>
      <c r="F9972">
        <v>2</v>
      </c>
      <c r="G9972">
        <v>0</v>
      </c>
      <c r="H9972">
        <v>54.997599999999998</v>
      </c>
      <c r="I9972" t="s">
        <v>44</v>
      </c>
      <c r="J9972" t="s">
        <v>73</v>
      </c>
      <c r="K9972" t="s">
        <v>3377</v>
      </c>
      <c r="L9972" t="s">
        <v>35</v>
      </c>
      <c r="M9972" t="s">
        <v>1129</v>
      </c>
      <c r="N9972" t="s">
        <v>3339</v>
      </c>
      <c r="O9972">
        <f t="shared" si="155"/>
        <v>2015</v>
      </c>
    </row>
    <row r="9973" spans="1:15" x14ac:dyDescent="0.3">
      <c r="A9973" t="s">
        <v>10102</v>
      </c>
      <c r="B9973" s="7">
        <v>42183</v>
      </c>
      <c r="C9973" t="s">
        <v>675</v>
      </c>
      <c r="D9973" t="s">
        <v>4559</v>
      </c>
      <c r="E9973">
        <v>140.75</v>
      </c>
      <c r="F9973">
        <v>5</v>
      </c>
      <c r="G9973">
        <v>0</v>
      </c>
      <c r="H9973">
        <v>42.225000000000001</v>
      </c>
      <c r="I9973" t="s">
        <v>44</v>
      </c>
      <c r="J9973" t="s">
        <v>66</v>
      </c>
      <c r="K9973" t="s">
        <v>4560</v>
      </c>
      <c r="L9973" t="s">
        <v>35</v>
      </c>
      <c r="M9973" t="s">
        <v>1129</v>
      </c>
      <c r="N9973" t="s">
        <v>3339</v>
      </c>
      <c r="O9973">
        <f t="shared" si="155"/>
        <v>2015</v>
      </c>
    </row>
    <row r="9974" spans="1:15" x14ac:dyDescent="0.3">
      <c r="A9974" t="s">
        <v>10103</v>
      </c>
      <c r="B9974" s="7">
        <v>42624</v>
      </c>
      <c r="C9974" t="s">
        <v>442</v>
      </c>
      <c r="D9974" t="s">
        <v>2168</v>
      </c>
      <c r="E9974">
        <v>99.567999999999998</v>
      </c>
      <c r="F9974">
        <v>2</v>
      </c>
      <c r="G9974">
        <v>0.2</v>
      </c>
      <c r="H9974">
        <v>33.604199999999999</v>
      </c>
      <c r="I9974" t="s">
        <v>44</v>
      </c>
      <c r="J9974" t="s">
        <v>159</v>
      </c>
      <c r="K9974" t="s">
        <v>2169</v>
      </c>
      <c r="L9974" t="s">
        <v>99</v>
      </c>
      <c r="M9974" t="s">
        <v>100</v>
      </c>
      <c r="N9974" t="s">
        <v>171</v>
      </c>
      <c r="O9974">
        <f t="shared" si="155"/>
        <v>2016</v>
      </c>
    </row>
    <row r="9975" spans="1:15" x14ac:dyDescent="0.3">
      <c r="A9975" t="s">
        <v>10104</v>
      </c>
      <c r="B9975" s="7">
        <v>42710</v>
      </c>
      <c r="C9975" t="s">
        <v>2941</v>
      </c>
      <c r="D9975" t="s">
        <v>8092</v>
      </c>
      <c r="E9975">
        <v>271.95999999999998</v>
      </c>
      <c r="F9975">
        <v>5</v>
      </c>
      <c r="G9975">
        <v>0.2</v>
      </c>
      <c r="H9975">
        <v>27.196000000000002</v>
      </c>
      <c r="I9975" t="s">
        <v>69</v>
      </c>
      <c r="J9975" t="s">
        <v>70</v>
      </c>
      <c r="K9975" t="s">
        <v>8093</v>
      </c>
      <c r="L9975" t="s">
        <v>47</v>
      </c>
      <c r="M9975" t="s">
        <v>48</v>
      </c>
      <c r="N9975" t="s">
        <v>49</v>
      </c>
      <c r="O9975">
        <f t="shared" si="155"/>
        <v>2016</v>
      </c>
    </row>
    <row r="9976" spans="1:15" x14ac:dyDescent="0.3">
      <c r="A9976" t="s">
        <v>10104</v>
      </c>
      <c r="B9976" s="7">
        <v>42710</v>
      </c>
      <c r="C9976" t="s">
        <v>2941</v>
      </c>
      <c r="D9976" t="s">
        <v>3964</v>
      </c>
      <c r="E9976">
        <v>18.690000000000001</v>
      </c>
      <c r="F9976">
        <v>7</v>
      </c>
      <c r="G9976">
        <v>0</v>
      </c>
      <c r="H9976">
        <v>5.2332000000000001</v>
      </c>
      <c r="I9976" t="s">
        <v>44</v>
      </c>
      <c r="J9976" t="s">
        <v>66</v>
      </c>
      <c r="K9976" t="s">
        <v>3965</v>
      </c>
      <c r="L9976" t="s">
        <v>47</v>
      </c>
      <c r="M9976" t="s">
        <v>48</v>
      </c>
      <c r="N9976" t="s">
        <v>49</v>
      </c>
      <c r="O9976">
        <f t="shared" si="155"/>
        <v>2016</v>
      </c>
    </row>
    <row r="9977" spans="1:15" x14ac:dyDescent="0.3">
      <c r="A9977" t="s">
        <v>10104</v>
      </c>
      <c r="B9977" s="7">
        <v>42710</v>
      </c>
      <c r="C9977" t="s">
        <v>2941</v>
      </c>
      <c r="D9977" t="s">
        <v>1976</v>
      </c>
      <c r="E9977">
        <v>13.36</v>
      </c>
      <c r="F9977">
        <v>2</v>
      </c>
      <c r="G9977">
        <v>0</v>
      </c>
      <c r="H9977">
        <v>6.4127999999999998</v>
      </c>
      <c r="I9977" t="s">
        <v>44</v>
      </c>
      <c r="J9977" t="s">
        <v>85</v>
      </c>
      <c r="K9977" t="s">
        <v>1977</v>
      </c>
      <c r="L9977" t="s">
        <v>47</v>
      </c>
      <c r="M9977" t="s">
        <v>48</v>
      </c>
      <c r="N9977" t="s">
        <v>49</v>
      </c>
      <c r="O9977">
        <f t="shared" si="155"/>
        <v>2016</v>
      </c>
    </row>
    <row r="9978" spans="1:15" x14ac:dyDescent="0.3">
      <c r="A9978" t="s">
        <v>10104</v>
      </c>
      <c r="B9978" s="7">
        <v>42710</v>
      </c>
      <c r="C9978" t="s">
        <v>2941</v>
      </c>
      <c r="D9978" t="s">
        <v>1695</v>
      </c>
      <c r="E9978">
        <v>249.584</v>
      </c>
      <c r="F9978">
        <v>2</v>
      </c>
      <c r="G9978">
        <v>0.2</v>
      </c>
      <c r="H9978">
        <v>31.198</v>
      </c>
      <c r="I9978" t="s">
        <v>69</v>
      </c>
      <c r="J9978" t="s">
        <v>70</v>
      </c>
      <c r="K9978" t="s">
        <v>1696</v>
      </c>
      <c r="L9978" t="s">
        <v>47</v>
      </c>
      <c r="M9978" t="s">
        <v>48</v>
      </c>
      <c r="N9978" t="s">
        <v>49</v>
      </c>
      <c r="O9978">
        <f t="shared" si="155"/>
        <v>2016</v>
      </c>
    </row>
    <row r="9979" spans="1:15" x14ac:dyDescent="0.3">
      <c r="A9979" t="s">
        <v>10104</v>
      </c>
      <c r="B9979" s="7">
        <v>42710</v>
      </c>
      <c r="C9979" t="s">
        <v>2941</v>
      </c>
      <c r="D9979" t="s">
        <v>1691</v>
      </c>
      <c r="E9979">
        <v>13.86</v>
      </c>
      <c r="F9979">
        <v>7</v>
      </c>
      <c r="G9979">
        <v>0</v>
      </c>
      <c r="H9979">
        <v>0</v>
      </c>
      <c r="I9979" t="s">
        <v>44</v>
      </c>
      <c r="J9979" t="s">
        <v>241</v>
      </c>
      <c r="K9979" t="s">
        <v>1692</v>
      </c>
      <c r="L9979" t="s">
        <v>47</v>
      </c>
      <c r="M9979" t="s">
        <v>48</v>
      </c>
      <c r="N9979" t="s">
        <v>49</v>
      </c>
      <c r="O9979">
        <f t="shared" si="155"/>
        <v>2016</v>
      </c>
    </row>
    <row r="9980" spans="1:15" x14ac:dyDescent="0.3">
      <c r="A9980" t="s">
        <v>10104</v>
      </c>
      <c r="B9980" s="7">
        <v>42710</v>
      </c>
      <c r="C9980" t="s">
        <v>2941</v>
      </c>
      <c r="D9980" t="s">
        <v>2784</v>
      </c>
      <c r="E9980">
        <v>13.375999999999999</v>
      </c>
      <c r="F9980">
        <v>4</v>
      </c>
      <c r="G9980">
        <v>0.2</v>
      </c>
      <c r="H9980">
        <v>4.6816000000000004</v>
      </c>
      <c r="I9980" t="s">
        <v>44</v>
      </c>
      <c r="J9980" t="s">
        <v>73</v>
      </c>
      <c r="K9980" t="s">
        <v>2785</v>
      </c>
      <c r="L9980" t="s">
        <v>47</v>
      </c>
      <c r="M9980" t="s">
        <v>48</v>
      </c>
      <c r="N9980" t="s">
        <v>49</v>
      </c>
      <c r="O9980">
        <f t="shared" si="155"/>
        <v>2016</v>
      </c>
    </row>
    <row r="9981" spans="1:15" x14ac:dyDescent="0.3">
      <c r="A9981" t="s">
        <v>10104</v>
      </c>
      <c r="B9981" s="7">
        <v>42710</v>
      </c>
      <c r="C9981" t="s">
        <v>2941</v>
      </c>
      <c r="D9981" t="s">
        <v>3147</v>
      </c>
      <c r="E9981">
        <v>437.47199999999998</v>
      </c>
      <c r="F9981">
        <v>14</v>
      </c>
      <c r="G9981">
        <v>0.2</v>
      </c>
      <c r="H9981">
        <v>153.11519999999999</v>
      </c>
      <c r="I9981" t="s">
        <v>44</v>
      </c>
      <c r="J9981" t="s">
        <v>73</v>
      </c>
      <c r="K9981" t="s">
        <v>3148</v>
      </c>
      <c r="L9981" t="s">
        <v>47</v>
      </c>
      <c r="M9981" t="s">
        <v>48</v>
      </c>
      <c r="N9981" t="s">
        <v>49</v>
      </c>
      <c r="O9981">
        <f t="shared" si="155"/>
        <v>2016</v>
      </c>
    </row>
    <row r="9982" spans="1:15" x14ac:dyDescent="0.3">
      <c r="A9982" t="s">
        <v>10105</v>
      </c>
      <c r="B9982" s="7">
        <v>42253</v>
      </c>
      <c r="C9982" t="s">
        <v>3829</v>
      </c>
      <c r="D9982" t="s">
        <v>3366</v>
      </c>
      <c r="E9982">
        <v>85.98</v>
      </c>
      <c r="F9982">
        <v>1</v>
      </c>
      <c r="G9982">
        <v>0</v>
      </c>
      <c r="H9982">
        <v>22.354800000000001</v>
      </c>
      <c r="I9982" t="s">
        <v>32</v>
      </c>
      <c r="J9982" t="s">
        <v>53</v>
      </c>
      <c r="K9982" t="s">
        <v>2880</v>
      </c>
      <c r="L9982" t="s">
        <v>35</v>
      </c>
      <c r="M9982" t="s">
        <v>653</v>
      </c>
      <c r="N9982" t="s">
        <v>3758</v>
      </c>
      <c r="O9982">
        <f t="shared" si="155"/>
        <v>2015</v>
      </c>
    </row>
    <row r="9983" spans="1:15" x14ac:dyDescent="0.3">
      <c r="A9983" t="s">
        <v>10106</v>
      </c>
      <c r="B9983" s="7">
        <v>42950</v>
      </c>
      <c r="C9983" t="s">
        <v>248</v>
      </c>
      <c r="D9983" t="s">
        <v>2120</v>
      </c>
      <c r="E9983">
        <v>16.52</v>
      </c>
      <c r="F9983">
        <v>5</v>
      </c>
      <c r="G9983">
        <v>0.2</v>
      </c>
      <c r="H9983">
        <v>5.3689999999999998</v>
      </c>
      <c r="I9983" t="s">
        <v>44</v>
      </c>
      <c r="J9983" t="s">
        <v>45</v>
      </c>
      <c r="K9983" t="s">
        <v>2121</v>
      </c>
      <c r="L9983" t="s">
        <v>137</v>
      </c>
      <c r="M9983" t="s">
        <v>445</v>
      </c>
      <c r="N9983" t="s">
        <v>664</v>
      </c>
      <c r="O9983">
        <f t="shared" si="155"/>
        <v>2017</v>
      </c>
    </row>
    <row r="9984" spans="1:15" x14ac:dyDescent="0.3">
      <c r="A9984" t="s">
        <v>10107</v>
      </c>
      <c r="B9984" s="7">
        <v>42635</v>
      </c>
      <c r="C9984" t="s">
        <v>442</v>
      </c>
      <c r="D9984" t="s">
        <v>2498</v>
      </c>
      <c r="E9984">
        <v>35.56</v>
      </c>
      <c r="F9984">
        <v>7</v>
      </c>
      <c r="G9984">
        <v>0</v>
      </c>
      <c r="H9984">
        <v>16.713200000000001</v>
      </c>
      <c r="I9984" t="s">
        <v>44</v>
      </c>
      <c r="J9984" t="s">
        <v>85</v>
      </c>
      <c r="K9984" t="s">
        <v>2499</v>
      </c>
      <c r="L9984" t="s">
        <v>99</v>
      </c>
      <c r="M9984" t="s">
        <v>216</v>
      </c>
      <c r="N9984" t="s">
        <v>5760</v>
      </c>
      <c r="O9984">
        <f t="shared" si="155"/>
        <v>2016</v>
      </c>
    </row>
    <row r="9985" spans="1:15" x14ac:dyDescent="0.3">
      <c r="A9985" t="s">
        <v>10107</v>
      </c>
      <c r="B9985" s="7">
        <v>42635</v>
      </c>
      <c r="C9985" t="s">
        <v>442</v>
      </c>
      <c r="D9985" t="s">
        <v>6929</v>
      </c>
      <c r="E9985">
        <v>97.98</v>
      </c>
      <c r="F9985">
        <v>2</v>
      </c>
      <c r="G9985">
        <v>0</v>
      </c>
      <c r="H9985">
        <v>27.4344</v>
      </c>
      <c r="I9985" t="s">
        <v>69</v>
      </c>
      <c r="J9985" t="s">
        <v>70</v>
      </c>
      <c r="K9985" t="s">
        <v>6930</v>
      </c>
      <c r="L9985" t="s">
        <v>99</v>
      </c>
      <c r="M9985" t="s">
        <v>216</v>
      </c>
      <c r="N9985" t="s">
        <v>5760</v>
      </c>
      <c r="O9985">
        <f t="shared" si="155"/>
        <v>2016</v>
      </c>
    </row>
    <row r="9986" spans="1:15" x14ac:dyDescent="0.3">
      <c r="A9986" t="s">
        <v>10108</v>
      </c>
      <c r="B9986" s="7">
        <v>42141</v>
      </c>
      <c r="C9986" t="s">
        <v>1731</v>
      </c>
      <c r="D9986" t="s">
        <v>1274</v>
      </c>
      <c r="E9986">
        <v>31.5</v>
      </c>
      <c r="F9986">
        <v>10</v>
      </c>
      <c r="G9986">
        <v>0</v>
      </c>
      <c r="H9986">
        <v>15.12</v>
      </c>
      <c r="I9986" t="s">
        <v>44</v>
      </c>
      <c r="J9986" t="s">
        <v>45</v>
      </c>
      <c r="K9986" t="s">
        <v>1275</v>
      </c>
      <c r="L9986" t="s">
        <v>137</v>
      </c>
      <c r="M9986" t="s">
        <v>243</v>
      </c>
      <c r="N9986" t="s">
        <v>1041</v>
      </c>
      <c r="O9986">
        <f t="shared" ref="O9986:O9995" si="156">YEAR(B9986)</f>
        <v>2015</v>
      </c>
    </row>
    <row r="9987" spans="1:15" x14ac:dyDescent="0.3">
      <c r="A9987" t="s">
        <v>10108</v>
      </c>
      <c r="B9987" s="7">
        <v>42141</v>
      </c>
      <c r="C9987" t="s">
        <v>1731</v>
      </c>
      <c r="D9987" t="s">
        <v>4266</v>
      </c>
      <c r="E9987">
        <v>55.6</v>
      </c>
      <c r="F9987">
        <v>4</v>
      </c>
      <c r="G9987">
        <v>0</v>
      </c>
      <c r="H9987">
        <v>16.123999999999999</v>
      </c>
      <c r="I9987" t="s">
        <v>44</v>
      </c>
      <c r="J9987" t="s">
        <v>515</v>
      </c>
      <c r="K9987" t="s">
        <v>4267</v>
      </c>
      <c r="L9987" t="s">
        <v>137</v>
      </c>
      <c r="M9987" t="s">
        <v>243</v>
      </c>
      <c r="N9987" t="s">
        <v>1041</v>
      </c>
      <c r="O9987">
        <f t="shared" si="156"/>
        <v>2015</v>
      </c>
    </row>
    <row r="9988" spans="1:15" x14ac:dyDescent="0.3">
      <c r="A9988" t="s">
        <v>10109</v>
      </c>
      <c r="B9988" s="7">
        <v>42642</v>
      </c>
      <c r="C9988" t="s">
        <v>4565</v>
      </c>
      <c r="D9988" t="s">
        <v>5796</v>
      </c>
      <c r="E9988">
        <v>36.24</v>
      </c>
      <c r="F9988">
        <v>1</v>
      </c>
      <c r="G9988">
        <v>0</v>
      </c>
      <c r="H9988">
        <v>15.220800000000001</v>
      </c>
      <c r="I9988" t="s">
        <v>69</v>
      </c>
      <c r="J9988" t="s">
        <v>148</v>
      </c>
      <c r="K9988" t="s">
        <v>5797</v>
      </c>
      <c r="L9988" t="s">
        <v>47</v>
      </c>
      <c r="M9988" t="s">
        <v>48</v>
      </c>
      <c r="N9988" t="s">
        <v>49</v>
      </c>
      <c r="O9988">
        <f t="shared" si="156"/>
        <v>2016</v>
      </c>
    </row>
    <row r="9989" spans="1:15" x14ac:dyDescent="0.3">
      <c r="A9989" t="s">
        <v>10110</v>
      </c>
      <c r="B9989" s="7">
        <v>43056</v>
      </c>
      <c r="C9989" t="s">
        <v>196</v>
      </c>
      <c r="D9989" t="s">
        <v>6257</v>
      </c>
      <c r="E9989">
        <v>79.989999999999995</v>
      </c>
      <c r="F9989">
        <v>1</v>
      </c>
      <c r="G9989">
        <v>0</v>
      </c>
      <c r="H9989">
        <v>28.796399999999998</v>
      </c>
      <c r="I9989" t="s">
        <v>69</v>
      </c>
      <c r="J9989" t="s">
        <v>148</v>
      </c>
      <c r="K9989" t="s">
        <v>6258</v>
      </c>
      <c r="L9989" t="s">
        <v>35</v>
      </c>
      <c r="M9989" t="s">
        <v>1129</v>
      </c>
      <c r="N9989" t="s">
        <v>6953</v>
      </c>
      <c r="O9989">
        <f t="shared" si="156"/>
        <v>2017</v>
      </c>
    </row>
    <row r="9990" spans="1:15" x14ac:dyDescent="0.3">
      <c r="A9990" t="s">
        <v>10110</v>
      </c>
      <c r="B9990" s="7">
        <v>43056</v>
      </c>
      <c r="C9990" t="s">
        <v>196</v>
      </c>
      <c r="D9990" t="s">
        <v>8055</v>
      </c>
      <c r="E9990">
        <v>206.1</v>
      </c>
      <c r="F9990">
        <v>5</v>
      </c>
      <c r="G9990">
        <v>0</v>
      </c>
      <c r="H9990">
        <v>55.646999999999998</v>
      </c>
      <c r="I9990" t="s">
        <v>69</v>
      </c>
      <c r="J9990" t="s">
        <v>70</v>
      </c>
      <c r="K9990" t="s">
        <v>8056</v>
      </c>
      <c r="L9990" t="s">
        <v>35</v>
      </c>
      <c r="M9990" t="s">
        <v>1129</v>
      </c>
      <c r="N9990" t="s">
        <v>6953</v>
      </c>
      <c r="O9990">
        <f t="shared" si="156"/>
        <v>2017</v>
      </c>
    </row>
    <row r="9991" spans="1:15" x14ac:dyDescent="0.3">
      <c r="A9991" t="s">
        <v>10111</v>
      </c>
      <c r="B9991" s="7">
        <v>41660</v>
      </c>
      <c r="C9991" t="s">
        <v>3563</v>
      </c>
      <c r="D9991" t="s">
        <v>4144</v>
      </c>
      <c r="E9991">
        <v>25.248000000000001</v>
      </c>
      <c r="F9991">
        <v>3</v>
      </c>
      <c r="G9991">
        <v>0.2</v>
      </c>
      <c r="H9991">
        <v>4.1028000000000002</v>
      </c>
      <c r="I9991" t="s">
        <v>32</v>
      </c>
      <c r="J9991" t="s">
        <v>63</v>
      </c>
      <c r="K9991" t="s">
        <v>4145</v>
      </c>
      <c r="L9991" t="s">
        <v>35</v>
      </c>
      <c r="M9991" t="s">
        <v>55</v>
      </c>
      <c r="N9991" t="s">
        <v>1256</v>
      </c>
      <c r="O9991">
        <f t="shared" si="156"/>
        <v>2014</v>
      </c>
    </row>
    <row r="9992" spans="1:15" x14ac:dyDescent="0.3">
      <c r="A9992" t="s">
        <v>10112</v>
      </c>
      <c r="B9992" s="7">
        <v>42792</v>
      </c>
      <c r="C9992" t="s">
        <v>571</v>
      </c>
      <c r="D9992" t="s">
        <v>7709</v>
      </c>
      <c r="E9992">
        <v>91.96</v>
      </c>
      <c r="F9992">
        <v>2</v>
      </c>
      <c r="G9992">
        <v>0</v>
      </c>
      <c r="H9992">
        <v>15.6332</v>
      </c>
      <c r="I9992" t="s">
        <v>32</v>
      </c>
      <c r="J9992" t="s">
        <v>63</v>
      </c>
      <c r="K9992" t="s">
        <v>7710</v>
      </c>
      <c r="L9992" t="s">
        <v>47</v>
      </c>
      <c r="M9992" t="s">
        <v>48</v>
      </c>
      <c r="N9992" t="s">
        <v>1516</v>
      </c>
      <c r="O9992">
        <f t="shared" si="156"/>
        <v>2017</v>
      </c>
    </row>
    <row r="9993" spans="1:15" x14ac:dyDescent="0.3">
      <c r="A9993" t="s">
        <v>10112</v>
      </c>
      <c r="B9993" s="7">
        <v>42792</v>
      </c>
      <c r="C9993" t="s">
        <v>571</v>
      </c>
      <c r="D9993" t="s">
        <v>1054</v>
      </c>
      <c r="E9993">
        <v>258.57600000000002</v>
      </c>
      <c r="F9993">
        <v>2</v>
      </c>
      <c r="G9993">
        <v>0.2</v>
      </c>
      <c r="H9993">
        <v>19.3932</v>
      </c>
      <c r="I9993" t="s">
        <v>69</v>
      </c>
      <c r="J9993" t="s">
        <v>70</v>
      </c>
      <c r="K9993" t="s">
        <v>1055</v>
      </c>
      <c r="L9993" t="s">
        <v>47</v>
      </c>
      <c r="M9993" t="s">
        <v>48</v>
      </c>
      <c r="N9993" t="s">
        <v>1516</v>
      </c>
      <c r="O9993">
        <f t="shared" si="156"/>
        <v>2017</v>
      </c>
    </row>
    <row r="9994" spans="1:15" x14ac:dyDescent="0.3">
      <c r="A9994" t="s">
        <v>10112</v>
      </c>
      <c r="B9994" s="7">
        <v>42792</v>
      </c>
      <c r="C9994" t="s">
        <v>571</v>
      </c>
      <c r="D9994" t="s">
        <v>3298</v>
      </c>
      <c r="E9994">
        <v>29.6</v>
      </c>
      <c r="F9994">
        <v>4</v>
      </c>
      <c r="G9994">
        <v>0</v>
      </c>
      <c r="H9994">
        <v>13.32</v>
      </c>
      <c r="I9994" t="s">
        <v>44</v>
      </c>
      <c r="J9994" t="s">
        <v>85</v>
      </c>
      <c r="K9994" t="s">
        <v>3299</v>
      </c>
      <c r="L9994" t="s">
        <v>47</v>
      </c>
      <c r="M9994" t="s">
        <v>48</v>
      </c>
      <c r="N9994" t="s">
        <v>1516</v>
      </c>
      <c r="O9994">
        <f t="shared" si="156"/>
        <v>2017</v>
      </c>
    </row>
    <row r="9995" spans="1:15" x14ac:dyDescent="0.3">
      <c r="A9995" t="s">
        <v>10113</v>
      </c>
      <c r="B9995" s="7">
        <v>42859</v>
      </c>
      <c r="C9995" t="s">
        <v>3109</v>
      </c>
      <c r="D9995" t="s">
        <v>632</v>
      </c>
      <c r="E9995">
        <v>243.16</v>
      </c>
      <c r="F9995">
        <v>2</v>
      </c>
      <c r="G9995">
        <v>0</v>
      </c>
      <c r="H9995">
        <v>72.947999999999993</v>
      </c>
      <c r="I9995" t="s">
        <v>44</v>
      </c>
      <c r="J9995" t="s">
        <v>76</v>
      </c>
      <c r="K9995" t="s">
        <v>633</v>
      </c>
      <c r="L9995" t="s">
        <v>47</v>
      </c>
      <c r="M9995" t="s">
        <v>48</v>
      </c>
      <c r="N9995" t="s">
        <v>3497</v>
      </c>
      <c r="O9995">
        <f t="shared" si="156"/>
        <v>2017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/>
  </sheetViews>
  <sheetFormatPr defaultRowHeight="14.4" x14ac:dyDescent="0.3"/>
  <cols>
    <col min="1" max="1" width="22" customWidth="1"/>
    <col min="2" max="2" width="14" customWidth="1"/>
    <col min="3" max="3" width="11" customWidth="1"/>
    <col min="4" max="4" width="14" customWidth="1"/>
    <col min="5" max="5" width="11" customWidth="1"/>
    <col min="6" max="6" width="12" customWidth="1"/>
  </cols>
  <sheetData>
    <row r="1" spans="1:6" ht="17.399999999999999" x14ac:dyDescent="0.35">
      <c r="A1" s="8" t="s">
        <v>10114</v>
      </c>
    </row>
    <row r="3" spans="1:6" ht="28.8" x14ac:dyDescent="0.3">
      <c r="A3" s="6" t="s">
        <v>10115</v>
      </c>
      <c r="B3" s="6" t="s">
        <v>10116</v>
      </c>
      <c r="C3" s="6" t="s">
        <v>10117</v>
      </c>
      <c r="D3" s="6" t="s">
        <v>10118</v>
      </c>
      <c r="E3" s="6" t="s">
        <v>10119</v>
      </c>
      <c r="F3" s="6" t="s">
        <v>10120</v>
      </c>
    </row>
    <row r="4" spans="1:6" x14ac:dyDescent="0.3">
      <c r="A4" t="s">
        <v>69</v>
      </c>
      <c r="B4" s="2">
        <f>SUMIFS(dados!$E$2:$E$9995,dados!$I$2:$I$9995,A4)</f>
        <v>836154.03299999656</v>
      </c>
      <c r="C4" s="3">
        <f>B4/SUM($B$4:$B$6)</f>
        <v>0.36398821167549117</v>
      </c>
      <c r="D4" s="2">
        <f>SUMIFS(dados!$H$2:$H$9995,dados!$I$2:$I$9995,A4)</f>
        <v>145454.94809999989</v>
      </c>
      <c r="E4" s="3">
        <f>D4/B4</f>
        <v>0.17395712076891998</v>
      </c>
      <c r="F4" s="3">
        <f>SUM($C$4:C4)</f>
        <v>0.36398821167549117</v>
      </c>
    </row>
    <row r="5" spans="1:6" x14ac:dyDescent="0.3">
      <c r="A5" t="s">
        <v>32</v>
      </c>
      <c r="B5" s="2">
        <f>SUMIFS(dados!$E$2:$E$9995,dados!$I$2:$I$9995,A5)</f>
        <v>741999.79529999977</v>
      </c>
      <c r="C5" s="3">
        <f>B5/SUM($B$4:$B$6)</f>
        <v>0.32300170530281774</v>
      </c>
      <c r="D5" s="2">
        <f>SUMIFS(dados!$H$2:$H$9995,dados!$I$2:$I$9995,A5)</f>
        <v>18451.272799999999</v>
      </c>
      <c r="E5" s="3">
        <f>D5/B5</f>
        <v>2.4866951334588872E-2</v>
      </c>
      <c r="F5" s="3">
        <f>SUM($C$4:C5)</f>
        <v>0.68698991697830891</v>
      </c>
    </row>
    <row r="6" spans="1:6" x14ac:dyDescent="0.3">
      <c r="A6" t="s">
        <v>44</v>
      </c>
      <c r="B6" s="2">
        <f>SUMIFS(dados!$E$2:$E$9995,dados!$I$2:$I$9995,A6)</f>
        <v>719047.03200000292</v>
      </c>
      <c r="C6" s="3">
        <f>B6/SUM($B$4:$B$6)</f>
        <v>0.31301008302169103</v>
      </c>
      <c r="D6" s="2">
        <f>SUMIFS(dados!$H$2:$H$9995,dados!$I$2:$I$9995,A6)</f>
        <v>122490.80080000011</v>
      </c>
      <c r="E6" s="3">
        <f>D6/B6</f>
        <v>0.17035158390028599</v>
      </c>
      <c r="F6" s="3">
        <f>SUM($C$4:C6)</f>
        <v>1</v>
      </c>
    </row>
    <row r="7" spans="1:6" x14ac:dyDescent="0.3">
      <c r="A7" s="5" t="s">
        <v>10121</v>
      </c>
      <c r="B7" s="2">
        <f>SUM(B4:B6)</f>
        <v>2297200.8602999994</v>
      </c>
      <c r="D7" s="2">
        <f>SUM(D4:D6)</f>
        <v>286397.02170000004</v>
      </c>
      <c r="E7" s="3">
        <f>D7/B7</f>
        <v>0.1246721724031561</v>
      </c>
    </row>
    <row r="10" spans="1:6" ht="28.8" x14ac:dyDescent="0.3">
      <c r="A10" s="6" t="s">
        <v>10122</v>
      </c>
      <c r="B10" s="6" t="s">
        <v>10116</v>
      </c>
      <c r="C10" s="6" t="s">
        <v>10117</v>
      </c>
      <c r="D10" s="6" t="s">
        <v>10118</v>
      </c>
      <c r="E10" s="6" t="s">
        <v>10119</v>
      </c>
      <c r="F10" s="6" t="s">
        <v>10120</v>
      </c>
    </row>
    <row r="11" spans="1:6" x14ac:dyDescent="0.3">
      <c r="A11" t="s">
        <v>70</v>
      </c>
      <c r="B11" s="2">
        <f>SUMIFS(dados!$E$2:$E$9995,dados!$J$2:$J$9995,A11)</f>
        <v>330007.05400000012</v>
      </c>
      <c r="C11" s="3">
        <f t="shared" ref="C11:C27" si="0">B11/SUM($B$11:$B$27)</f>
        <v>0.14365615985225735</v>
      </c>
      <c r="D11" s="2">
        <f>SUMIFS(dados!$H$2:$H$9995,dados!$J$2:$J$9995,A11)</f>
        <v>44515.730600000003</v>
      </c>
      <c r="E11" s="3">
        <f t="shared" ref="E11:E28" si="1">D11/B11</f>
        <v>0.13489326988749759</v>
      </c>
      <c r="F11" s="3">
        <f>SUM($C$11:C11)</f>
        <v>0.14365615985225735</v>
      </c>
    </row>
    <row r="12" spans="1:6" x14ac:dyDescent="0.3">
      <c r="A12" t="s">
        <v>39</v>
      </c>
      <c r="B12" s="2">
        <f>SUMIFS(dados!$E$2:$E$9995,dados!$J$2:$J$9995,A12)</f>
        <v>328449.10300000076</v>
      </c>
      <c r="C12" s="3">
        <f t="shared" si="0"/>
        <v>0.14297796447677943</v>
      </c>
      <c r="D12" s="2">
        <f>SUMIFS(dados!$H$2:$H$9995,dados!$J$2:$J$9995,A12)</f>
        <v>26590.166300000026</v>
      </c>
      <c r="E12" s="3">
        <f t="shared" si="1"/>
        <v>8.0956732891427519E-2</v>
      </c>
      <c r="F12" s="3">
        <f>SUM($C$11:C12)</f>
        <v>0.28663412432903679</v>
      </c>
    </row>
    <row r="13" spans="1:6" x14ac:dyDescent="0.3">
      <c r="A13" t="s">
        <v>58</v>
      </c>
      <c r="B13" s="2">
        <f>SUMIFS(dados!$E$2:$E$9995,dados!$J$2:$J$9995,A13)</f>
        <v>223843.60800000012</v>
      </c>
      <c r="C13" s="3">
        <f t="shared" si="0"/>
        <v>9.744189629581082E-2</v>
      </c>
      <c r="D13" s="2">
        <f>SUMIFS(dados!$H$2:$H$9995,dados!$J$2:$J$9995,A13)</f>
        <v>21278.826399999998</v>
      </c>
      <c r="E13" s="3">
        <f t="shared" si="1"/>
        <v>9.5061130358477727E-2</v>
      </c>
      <c r="F13" s="3">
        <f>SUM($C$11:C13)</f>
        <v>0.38407602062484758</v>
      </c>
    </row>
    <row r="14" spans="1:6" x14ac:dyDescent="0.3">
      <c r="A14" t="s">
        <v>53</v>
      </c>
      <c r="B14" s="2">
        <f>SUMIFS(dados!$E$2:$E$9995,dados!$J$2:$J$9995,A14)</f>
        <v>206965.53200000009</v>
      </c>
      <c r="C14" s="3">
        <f t="shared" si="0"/>
        <v>9.0094660670191284E-2</v>
      </c>
      <c r="D14" s="2">
        <f>SUMIFS(dados!$H$2:$H$9995,dados!$J$2:$J$9995,A14)</f>
        <v>-17725.481100000008</v>
      </c>
      <c r="E14" s="3">
        <f t="shared" si="1"/>
        <v>-8.5644604339238484E-2</v>
      </c>
      <c r="F14" s="3">
        <f>SUM($C$11:C14)</f>
        <v>0.47417068129503886</v>
      </c>
    </row>
    <row r="15" spans="1:6" x14ac:dyDescent="0.3">
      <c r="A15" t="s">
        <v>73</v>
      </c>
      <c r="B15" s="2">
        <f>SUMIFS(dados!$E$2:$E$9995,dados!$J$2:$J$9995,A15)</f>
        <v>203412.73300000009</v>
      </c>
      <c r="C15" s="3">
        <f t="shared" si="0"/>
        <v>8.8548083241373837E-2</v>
      </c>
      <c r="D15" s="2">
        <f>SUMIFS(dados!$H$2:$H$9995,dados!$J$2:$J$9995,A15)</f>
        <v>30221.763299999995</v>
      </c>
      <c r="E15" s="3">
        <f t="shared" si="1"/>
        <v>0.14857360625502231</v>
      </c>
      <c r="F15" s="3">
        <f>SUM($C$11:C15)</f>
        <v>0.56271876453641267</v>
      </c>
    </row>
    <row r="16" spans="1:6" x14ac:dyDescent="0.3">
      <c r="A16" t="s">
        <v>604</v>
      </c>
      <c r="B16" s="2">
        <f>SUMIFS(dados!$E$2:$E$9995,dados!$J$2:$J$9995,A16)</f>
        <v>189238.63099999996</v>
      </c>
      <c r="C16" s="3">
        <f t="shared" si="0"/>
        <v>8.2377921003950208E-2</v>
      </c>
      <c r="D16" s="2">
        <f>SUMIFS(dados!$H$2:$H$9995,dados!$J$2:$J$9995,A16)</f>
        <v>3384.7568999999999</v>
      </c>
      <c r="E16" s="3">
        <f t="shared" si="1"/>
        <v>1.788618360909618E-2</v>
      </c>
      <c r="F16" s="3">
        <f>SUM($C$11:C16)</f>
        <v>0.64509668554036292</v>
      </c>
    </row>
    <row r="17" spans="1:6" x14ac:dyDescent="0.3">
      <c r="A17" t="s">
        <v>148</v>
      </c>
      <c r="B17" s="2">
        <f>SUMIFS(dados!$E$2:$E$9995,dados!$J$2:$J$9995,A17)</f>
        <v>167380.31800000009</v>
      </c>
      <c r="C17" s="3">
        <f t="shared" si="0"/>
        <v>7.2862726500172559E-2</v>
      </c>
      <c r="D17" s="2">
        <f>SUMIFS(dados!$H$2:$H$9995,dados!$J$2:$J$9995,A17)</f>
        <v>41936.635699999933</v>
      </c>
      <c r="E17" s="3">
        <f t="shared" si="1"/>
        <v>0.25054699501765743</v>
      </c>
      <c r="F17" s="3">
        <f>SUM($C$11:C17)</f>
        <v>0.71795941204053548</v>
      </c>
    </row>
    <row r="18" spans="1:6" x14ac:dyDescent="0.3">
      <c r="A18" t="s">
        <v>1077</v>
      </c>
      <c r="B18" s="2">
        <f>SUMIFS(dados!$E$2:$E$9995,dados!$J$2:$J$9995,A18)</f>
        <v>149528.02999999994</v>
      </c>
      <c r="C18" s="3">
        <f t="shared" si="0"/>
        <v>6.5091404319112284E-2</v>
      </c>
      <c r="D18" s="2">
        <f>SUMIFS(dados!$H$2:$H$9995,dados!$J$2:$J$9995,A18)</f>
        <v>55617.824900000007</v>
      </c>
      <c r="E18" s="3">
        <f t="shared" si="1"/>
        <v>0.37195584600425774</v>
      </c>
      <c r="F18" s="3">
        <f>SUM($C$11:C18)</f>
        <v>0.78305081635964779</v>
      </c>
    </row>
    <row r="19" spans="1:6" x14ac:dyDescent="0.3">
      <c r="A19" t="s">
        <v>33</v>
      </c>
      <c r="B19" s="2">
        <f>SUMIFS(dados!$E$2:$E$9995,dados!$J$2:$J$9995,A19)</f>
        <v>114879.99629999997</v>
      </c>
      <c r="C19" s="3">
        <f t="shared" si="0"/>
        <v>5.0008685912209395E-2</v>
      </c>
      <c r="D19" s="2">
        <f>SUMIFS(dados!$H$2:$H$9995,dados!$J$2:$J$9995,A19)</f>
        <v>-3472.5559999999978</v>
      </c>
      <c r="E19" s="3">
        <f t="shared" si="1"/>
        <v>-3.0227682032054511E-2</v>
      </c>
      <c r="F19" s="3">
        <f>SUM($C$11:C19)</f>
        <v>0.83305950227185721</v>
      </c>
    </row>
    <row r="20" spans="1:6" x14ac:dyDescent="0.3">
      <c r="A20" t="s">
        <v>76</v>
      </c>
      <c r="B20" s="2">
        <f>SUMIFS(dados!$E$2:$E$9995,dados!$J$2:$J$9995,A20)</f>
        <v>107532.16099999999</v>
      </c>
      <c r="C20" s="3">
        <f t="shared" si="0"/>
        <v>4.6810082156227693E-2</v>
      </c>
      <c r="D20" s="2">
        <f>SUMIFS(dados!$H$2:$H$9995,dados!$J$2:$J$9995,A20)</f>
        <v>18138.005399999995</v>
      </c>
      <c r="E20" s="3">
        <f t="shared" si="1"/>
        <v>0.16867516872463853</v>
      </c>
      <c r="F20" s="3">
        <f>SUM($C$11:C20)</f>
        <v>0.87986958442808494</v>
      </c>
    </row>
    <row r="21" spans="1:6" x14ac:dyDescent="0.3">
      <c r="A21" t="s">
        <v>63</v>
      </c>
      <c r="B21" s="2">
        <f>SUMIFS(dados!$E$2:$E$9995,dados!$J$2:$J$9995,A21)</f>
        <v>91705.164000000048</v>
      </c>
      <c r="C21" s="3">
        <f t="shared" si="0"/>
        <v>3.9920394243637837E-2</v>
      </c>
      <c r="D21" s="2">
        <f>SUMIFS(dados!$H$2:$H$9995,dados!$J$2:$J$9995,A21)</f>
        <v>13059.143599999983</v>
      </c>
      <c r="E21" s="3">
        <f t="shared" si="1"/>
        <v>0.1424035793665881</v>
      </c>
      <c r="F21" s="3">
        <f>SUM($C$11:C21)</f>
        <v>0.91978997867172274</v>
      </c>
    </row>
    <row r="22" spans="1:6" x14ac:dyDescent="0.3">
      <c r="A22" t="s">
        <v>85</v>
      </c>
      <c r="B22" s="2">
        <f>SUMIFS(dados!$E$2:$E$9995,dados!$J$2:$J$9995,A22)</f>
        <v>78479.20600000002</v>
      </c>
      <c r="C22" s="3">
        <f t="shared" si="0"/>
        <v>3.4162970838236183E-2</v>
      </c>
      <c r="D22" s="2">
        <f>SUMIFS(dados!$H$2:$H$9995,dados!$J$2:$J$9995,A22)</f>
        <v>34053.569299999966</v>
      </c>
      <c r="E22" s="3">
        <f t="shared" si="1"/>
        <v>0.4339183719570246</v>
      </c>
      <c r="F22" s="3">
        <f>SUM($C$11:C22)</f>
        <v>0.9539529495099589</v>
      </c>
    </row>
    <row r="23" spans="1:6" x14ac:dyDescent="0.3">
      <c r="A23" t="s">
        <v>515</v>
      </c>
      <c r="B23" s="2">
        <f>SUMIFS(dados!$E$2:$E$9995,dados!$J$2:$J$9995,A23)</f>
        <v>46673.538000000015</v>
      </c>
      <c r="C23" s="3">
        <f t="shared" si="0"/>
        <v>2.0317569441404754E-2</v>
      </c>
      <c r="D23" s="2">
        <f>SUMIFS(dados!$H$2:$H$9995,dados!$J$2:$J$9995,A23)</f>
        <v>-1189.0994999999984</v>
      </c>
      <c r="E23" s="3">
        <f t="shared" si="1"/>
        <v>-2.5476952272184682E-2</v>
      </c>
      <c r="F23" s="3">
        <f>SUM($C$11:C23)</f>
        <v>0.97427051895136363</v>
      </c>
    </row>
    <row r="24" spans="1:6" x14ac:dyDescent="0.3">
      <c r="A24" t="s">
        <v>66</v>
      </c>
      <c r="B24" s="2">
        <f>SUMIFS(dados!$E$2:$E$9995,dados!$J$2:$J$9995,A24)</f>
        <v>27118.791999999954</v>
      </c>
      <c r="C24" s="3">
        <f t="shared" si="0"/>
        <v>1.1805146197123745E-2</v>
      </c>
      <c r="D24" s="2">
        <f>SUMIFS(dados!$H$2:$H$9995,dados!$J$2:$J$9995,A24)</f>
        <v>6527.7869999999984</v>
      </c>
      <c r="E24" s="3">
        <f t="shared" si="1"/>
        <v>0.2407108325474088</v>
      </c>
      <c r="F24" s="3">
        <f>SUM($C$11:C24)</f>
        <v>0.98607566514848732</v>
      </c>
    </row>
    <row r="25" spans="1:6" x14ac:dyDescent="0.3">
      <c r="A25" t="s">
        <v>159</v>
      </c>
      <c r="B25" s="2">
        <f>SUMIFS(dados!$E$2:$E$9995,dados!$J$2:$J$9995,A25)</f>
        <v>16476.401999999998</v>
      </c>
      <c r="C25" s="3">
        <f t="shared" si="0"/>
        <v>7.1723819561204044E-3</v>
      </c>
      <c r="D25" s="2">
        <f>SUMIFS(dados!$H$2:$H$9995,dados!$J$2:$J$9995,A25)</f>
        <v>6964.1767000000027</v>
      </c>
      <c r="E25" s="3">
        <f t="shared" si="1"/>
        <v>0.42267581842200763</v>
      </c>
      <c r="F25" s="3">
        <f>SUM($C$11:C25)</f>
        <v>0.99324804710460768</v>
      </c>
    </row>
    <row r="26" spans="1:6" x14ac:dyDescent="0.3">
      <c r="A26" t="s">
        <v>45</v>
      </c>
      <c r="B26" s="2">
        <f>SUMIFS(dados!$E$2:$E$9995,dados!$J$2:$J$9995,A26)</f>
        <v>12486.312</v>
      </c>
      <c r="C26" s="3">
        <f t="shared" si="0"/>
        <v>5.4354463363597031E-3</v>
      </c>
      <c r="D26" s="2">
        <f>SUMIFS(dados!$H$2:$H$9995,dados!$J$2:$J$9995,A26)</f>
        <v>5546.2539999999981</v>
      </c>
      <c r="E26" s="3">
        <f t="shared" si="1"/>
        <v>0.44418672222830874</v>
      </c>
      <c r="F26" s="3">
        <f>SUM($C$11:C26)</f>
        <v>0.99868349344096741</v>
      </c>
    </row>
    <row r="27" spans="1:6" x14ac:dyDescent="0.3">
      <c r="A27" t="s">
        <v>241</v>
      </c>
      <c r="B27" s="2">
        <f>SUMIFS(dados!$E$2:$E$9995,dados!$J$2:$J$9995,A27)</f>
        <v>3024.2799999999997</v>
      </c>
      <c r="C27" s="3">
        <f t="shared" si="0"/>
        <v>1.3165065590324766E-3</v>
      </c>
      <c r="D27" s="2">
        <f>SUMIFS(dados!$H$2:$H$9995,dados!$J$2:$J$9995,A27)</f>
        <v>949.51819999999975</v>
      </c>
      <c r="E27" s="3">
        <f t="shared" si="1"/>
        <v>0.31396504291930638</v>
      </c>
      <c r="F27" s="3">
        <f>SUM($C$11:C27)</f>
        <v>0.99999999999999989</v>
      </c>
    </row>
    <row r="28" spans="1:6" x14ac:dyDescent="0.3">
      <c r="A28" s="5" t="s">
        <v>10121</v>
      </c>
      <c r="B28" s="2">
        <f>SUM(B11:B27)</f>
        <v>2297200.8603000012</v>
      </c>
      <c r="D28" s="2">
        <f>SUM(D11:D27)</f>
        <v>286397.02169999987</v>
      </c>
      <c r="E28" s="3">
        <f t="shared" si="1"/>
        <v>0.12467217240315592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1"/>
  <sheetViews>
    <sheetView workbookViewId="0"/>
  </sheetViews>
  <sheetFormatPr defaultRowHeight="14.4" x14ac:dyDescent="0.3"/>
  <cols>
    <col min="1" max="1" width="22" customWidth="1"/>
    <col min="2" max="2" width="14" customWidth="1"/>
    <col min="3" max="3" width="11" customWidth="1"/>
    <col min="4" max="4" width="14" customWidth="1"/>
    <col min="5" max="5" width="11" customWidth="1"/>
    <col min="6" max="6" width="12" customWidth="1"/>
  </cols>
  <sheetData>
    <row r="1" spans="1:6" ht="17.399999999999999" x14ac:dyDescent="0.35">
      <c r="A1" s="8" t="s">
        <v>10123</v>
      </c>
    </row>
    <row r="3" spans="1:6" ht="28.8" x14ac:dyDescent="0.3">
      <c r="A3" s="6" t="s">
        <v>10124</v>
      </c>
      <c r="B3" s="6" t="s">
        <v>10116</v>
      </c>
      <c r="C3" s="6" t="s">
        <v>10117</v>
      </c>
      <c r="D3" s="6" t="s">
        <v>10118</v>
      </c>
      <c r="E3" s="6" t="s">
        <v>10119</v>
      </c>
      <c r="F3" s="6" t="s">
        <v>10120</v>
      </c>
    </row>
    <row r="4" spans="1:6" x14ac:dyDescent="0.3">
      <c r="A4" t="s">
        <v>47</v>
      </c>
      <c r="B4" s="2">
        <f>SUMIFS(dados!$E$2:$E$9995,dados!$L$2:$L$9995,A4)</f>
        <v>725457.82450000057</v>
      </c>
      <c r="C4" s="3">
        <f>B4/SUM($B$4:$B$7)</f>
        <v>0.31580078043556908</v>
      </c>
      <c r="D4" s="2">
        <f>SUMIFS(dados!$H$2:$H$9995,dados!$L$2:$L$9995,A4)</f>
        <v>108418.44890000018</v>
      </c>
      <c r="E4" s="3">
        <f>D4/B4</f>
        <v>0.14944831420727214</v>
      </c>
      <c r="F4" s="3">
        <f>SUM($C$4:C4)</f>
        <v>0.31580078043556908</v>
      </c>
    </row>
    <row r="5" spans="1:6" x14ac:dyDescent="0.3">
      <c r="A5" t="s">
        <v>137</v>
      </c>
      <c r="B5" s="2">
        <f>SUMIFS(dados!$E$2:$E$9995,dados!$L$2:$L$9995,A5)</f>
        <v>678781.2399999979</v>
      </c>
      <c r="C5" s="3">
        <f>B5/SUM($B$4:$B$7)</f>
        <v>0.29548188481496279</v>
      </c>
      <c r="D5" s="2">
        <f>SUMIFS(dados!$H$2:$H$9995,dados!$L$2:$L$9995,A5)</f>
        <v>91522.780000000261</v>
      </c>
      <c r="E5" s="3">
        <f>D5/B5</f>
        <v>0.13483398568882154</v>
      </c>
      <c r="F5" s="3">
        <f>SUM($C$4:C5)</f>
        <v>0.61128266525053188</v>
      </c>
    </row>
    <row r="6" spans="1:6" x14ac:dyDescent="0.3">
      <c r="A6" t="s">
        <v>99</v>
      </c>
      <c r="B6" s="2">
        <f>SUMIFS(dados!$E$2:$E$9995,dados!$L$2:$L$9995,A6)</f>
        <v>501239.89080000052</v>
      </c>
      <c r="C6" s="3">
        <f>B6/SUM($B$4:$B$7)</f>
        <v>0.21819593552413255</v>
      </c>
      <c r="D6" s="2">
        <f>SUMIFS(dados!$H$2:$H$9995,dados!$L$2:$L$9995,A6)</f>
        <v>39706.362499999981</v>
      </c>
      <c r="E6" s="3">
        <f>D6/B6</f>
        <v>7.9216285911775514E-2</v>
      </c>
      <c r="F6" s="3">
        <f>SUM($C$4:C6)</f>
        <v>0.8294786007746644</v>
      </c>
    </row>
    <row r="7" spans="1:6" x14ac:dyDescent="0.3">
      <c r="A7" t="s">
        <v>35</v>
      </c>
      <c r="B7" s="2">
        <f>SUMIFS(dados!$E$2:$E$9995,dados!$L$2:$L$9995,A7)</f>
        <v>391721.90500000032</v>
      </c>
      <c r="C7" s="3">
        <f>B7/SUM($B$4:$B$7)</f>
        <v>0.17052139922533549</v>
      </c>
      <c r="D7" s="2">
        <f>SUMIFS(dados!$H$2:$H$9995,dados!$L$2:$L$9995,A7)</f>
        <v>46749.430300000065</v>
      </c>
      <c r="E7" s="3">
        <f>D7/B7</f>
        <v>0.11934341609004487</v>
      </c>
      <c r="F7" s="3">
        <f>SUM($C$4:C7)</f>
        <v>0.99999999999999989</v>
      </c>
    </row>
    <row r="8" spans="1:6" x14ac:dyDescent="0.3">
      <c r="A8" s="5" t="s">
        <v>10121</v>
      </c>
      <c r="B8" s="2">
        <f>SUM(B4:B7)</f>
        <v>2297200.8602999994</v>
      </c>
      <c r="D8" s="2">
        <f>SUM(D4:D7)</f>
        <v>286397.02170000051</v>
      </c>
      <c r="E8" s="3">
        <f>D8/B8</f>
        <v>0.12467217240315631</v>
      </c>
    </row>
    <row r="11" spans="1:6" ht="28.8" x14ac:dyDescent="0.3">
      <c r="A11" s="6" t="s">
        <v>10125</v>
      </c>
      <c r="B11" s="6" t="s">
        <v>10116</v>
      </c>
      <c r="C11" s="6" t="s">
        <v>10117</v>
      </c>
      <c r="D11" s="6" t="s">
        <v>10118</v>
      </c>
      <c r="E11" s="6" t="s">
        <v>10119</v>
      </c>
      <c r="F11" s="6" t="s">
        <v>10120</v>
      </c>
    </row>
    <row r="12" spans="1:6" x14ac:dyDescent="0.3">
      <c r="A12" t="s">
        <v>48</v>
      </c>
      <c r="B12" s="2">
        <f>SUMIFS(dados!$E$2:$E$9995,dados!$M$2:$M$9995,A12)</f>
        <v>457687.63150000101</v>
      </c>
      <c r="C12" s="3">
        <f t="shared" ref="C12:C43" si="0">B12/SUM($B$12:$B$60)</f>
        <v>0.19923709737781917</v>
      </c>
      <c r="D12" s="2">
        <f>SUMIFS(dados!$H$2:$H$9995,dados!$M$2:$M$9995,A12)</f>
        <v>76381.387100000167</v>
      </c>
      <c r="E12" s="3">
        <f t="shared" ref="E12:E43" si="1">D12/B12</f>
        <v>0.16688540795754495</v>
      </c>
      <c r="F12" s="3">
        <f>SUM($C$12:C12)</f>
        <v>0.19923709737781917</v>
      </c>
    </row>
    <row r="13" spans="1:6" x14ac:dyDescent="0.3">
      <c r="A13" t="s">
        <v>243</v>
      </c>
      <c r="B13" s="2">
        <f>SUMIFS(dados!$E$2:$E$9995,dados!$M$2:$M$9995,A13)</f>
        <v>310876.27099999978</v>
      </c>
      <c r="C13" s="3">
        <f t="shared" si="0"/>
        <v>0.13532829295536714</v>
      </c>
      <c r="D13" s="2">
        <f>SUMIFS(dados!$H$2:$H$9995,dados!$M$2:$M$9995,A13)</f>
        <v>74038.548600000053</v>
      </c>
      <c r="E13" s="3">
        <f t="shared" si="1"/>
        <v>0.23816082315269443</v>
      </c>
      <c r="F13" s="3">
        <f>SUM($C$12:C13)</f>
        <v>0.33456539033318633</v>
      </c>
    </row>
    <row r="14" spans="1:6" x14ac:dyDescent="0.3">
      <c r="A14" t="s">
        <v>100</v>
      </c>
      <c r="B14" s="2">
        <f>SUMIFS(dados!$E$2:$E$9995,dados!$M$2:$M$9995,A14)</f>
        <v>170188.04580000002</v>
      </c>
      <c r="C14" s="3">
        <f t="shared" si="0"/>
        <v>7.4084965203162309E-2</v>
      </c>
      <c r="D14" s="2">
        <f>SUMIFS(dados!$H$2:$H$9995,dados!$M$2:$M$9995,A14)</f>
        <v>-25729.356299999999</v>
      </c>
      <c r="E14" s="3">
        <f t="shared" si="1"/>
        <v>-0.15118192455324614</v>
      </c>
      <c r="F14" s="3">
        <f>SUM($C$12:C14)</f>
        <v>0.40865035553634865</v>
      </c>
    </row>
    <row r="15" spans="1:6" x14ac:dyDescent="0.3">
      <c r="A15" t="s">
        <v>93</v>
      </c>
      <c r="B15" s="2">
        <f>SUMIFS(dados!$E$2:$E$9995,dados!$M$2:$M$9995,A15)</f>
        <v>138641.26999999993</v>
      </c>
      <c r="C15" s="3">
        <f t="shared" si="0"/>
        <v>6.0352262789025016E-2</v>
      </c>
      <c r="D15" s="2">
        <f>SUMIFS(dados!$H$2:$H$9995,dados!$M$2:$M$9995,A15)</f>
        <v>33402.651699999995</v>
      </c>
      <c r="E15" s="3">
        <f t="shared" si="1"/>
        <v>0.2409286332994498</v>
      </c>
      <c r="F15" s="3">
        <f>SUM($C$12:C15)</f>
        <v>0.46900261832537365</v>
      </c>
    </row>
    <row r="16" spans="1:6" x14ac:dyDescent="0.3">
      <c r="A16" t="s">
        <v>138</v>
      </c>
      <c r="B16" s="2">
        <f>SUMIFS(dados!$E$2:$E$9995,dados!$M$2:$M$9995,A16)</f>
        <v>116511.91400000003</v>
      </c>
      <c r="C16" s="3">
        <f t="shared" si="0"/>
        <v>5.0719079908747869E-2</v>
      </c>
      <c r="D16" s="2">
        <f>SUMIFS(dados!$H$2:$H$9995,dados!$M$2:$M$9995,A16)</f>
        <v>-15559.960300000013</v>
      </c>
      <c r="E16" s="3">
        <f t="shared" si="1"/>
        <v>-0.13354823353086456</v>
      </c>
      <c r="F16" s="3">
        <f>SUM($C$12:C16)</f>
        <v>0.51972169823412151</v>
      </c>
    </row>
    <row r="17" spans="1:6" x14ac:dyDescent="0.3">
      <c r="A17" t="s">
        <v>55</v>
      </c>
      <c r="B17" s="2">
        <f>SUMIFS(dados!$E$2:$E$9995,dados!$M$2:$M$9995,A17)</f>
        <v>89473.707999999999</v>
      </c>
      <c r="C17" s="3">
        <f t="shared" si="0"/>
        <v>3.894901379599662E-2</v>
      </c>
      <c r="D17" s="2">
        <f>SUMIFS(dados!$H$2:$H$9995,dados!$M$2:$M$9995,A17)</f>
        <v>-3399.3017</v>
      </c>
      <c r="E17" s="3">
        <f t="shared" si="1"/>
        <v>-3.7992185369136594E-2</v>
      </c>
      <c r="F17" s="3">
        <f>SUM($C$12:C17)</f>
        <v>0.55867071203011809</v>
      </c>
    </row>
    <row r="18" spans="1:6" x14ac:dyDescent="0.3">
      <c r="A18" t="s">
        <v>193</v>
      </c>
      <c r="B18" s="2">
        <f>SUMIFS(dados!$E$2:$E$9995,dados!$M$2:$M$9995,A18)</f>
        <v>80166.100999999864</v>
      </c>
      <c r="C18" s="3">
        <f t="shared" si="0"/>
        <v>3.4897297134709709E-2</v>
      </c>
      <c r="D18" s="2">
        <f>SUMIFS(dados!$H$2:$H$9995,dados!$M$2:$M$9995,A18)</f>
        <v>-12607.886999999981</v>
      </c>
      <c r="E18" s="3">
        <f t="shared" si="1"/>
        <v>-0.1572720494414466</v>
      </c>
      <c r="F18" s="3">
        <f>SUM($C$12:C18)</f>
        <v>0.59356800916482777</v>
      </c>
    </row>
    <row r="19" spans="1:6" x14ac:dyDescent="0.3">
      <c r="A19" t="s">
        <v>445</v>
      </c>
      <c r="B19" s="2">
        <f>SUMIFS(dados!$E$2:$E$9995,dados!$M$2:$M$9995,A19)</f>
        <v>78258.135999999926</v>
      </c>
      <c r="C19" s="3">
        <f t="shared" si="0"/>
        <v>3.4066736327871612E-2</v>
      </c>
      <c r="D19" s="2">
        <f>SUMIFS(dados!$H$2:$H$9995,dados!$M$2:$M$9995,A19)</f>
        <v>-16971.376600000018</v>
      </c>
      <c r="E19" s="3">
        <f t="shared" si="1"/>
        <v>-0.21686405359821034</v>
      </c>
      <c r="F19" s="3">
        <f>SUM($C$12:C19)</f>
        <v>0.62763474549269938</v>
      </c>
    </row>
    <row r="20" spans="1:6" x14ac:dyDescent="0.3">
      <c r="A20" t="s">
        <v>216</v>
      </c>
      <c r="B20" s="2">
        <f>SUMIFS(dados!$E$2:$E$9995,dados!$M$2:$M$9995,A20)</f>
        <v>76269.614000000016</v>
      </c>
      <c r="C20" s="3">
        <f t="shared" si="0"/>
        <v>3.3201108060720338E-2</v>
      </c>
      <c r="D20" s="2">
        <f>SUMIFS(dados!$H$2:$H$9995,dados!$M$2:$M$9995,A20)</f>
        <v>24463.187599999994</v>
      </c>
      <c r="E20" s="3">
        <f t="shared" si="1"/>
        <v>0.32074618340142624</v>
      </c>
      <c r="F20" s="3">
        <f>SUM($C$12:C20)</f>
        <v>0.66083585355341967</v>
      </c>
    </row>
    <row r="21" spans="1:6" x14ac:dyDescent="0.3">
      <c r="A21" t="s">
        <v>289</v>
      </c>
      <c r="B21" s="2">
        <f>SUMIFS(dados!$E$2:$E$9995,dados!$M$2:$M$9995,A21)</f>
        <v>70636.719999999987</v>
      </c>
      <c r="C21" s="3">
        <f t="shared" si="0"/>
        <v>3.0749039503134821E-2</v>
      </c>
      <c r="D21" s="2">
        <f>SUMIFS(dados!$H$2:$H$9995,dados!$M$2:$M$9995,A21)</f>
        <v>18597.950400000002</v>
      </c>
      <c r="E21" s="3">
        <f t="shared" si="1"/>
        <v>0.26329011879373793</v>
      </c>
      <c r="F21" s="3">
        <f>SUM($C$12:C21)</f>
        <v>0.69158489305655446</v>
      </c>
    </row>
    <row r="22" spans="1:6" x14ac:dyDescent="0.3">
      <c r="A22" t="s">
        <v>87</v>
      </c>
      <c r="B22" s="2">
        <f>SUMIFS(dados!$E$2:$E$9995,dados!$M$2:$M$9995,A22)</f>
        <v>55603.163999999968</v>
      </c>
      <c r="C22" s="3">
        <f t="shared" si="0"/>
        <v>2.4204746289681674E-2</v>
      </c>
      <c r="D22" s="2">
        <f>SUMIFS(dados!$H$2:$H$9995,dados!$M$2:$M$9995,A22)</f>
        <v>-7490.9122000000034</v>
      </c>
      <c r="E22" s="3">
        <f t="shared" si="1"/>
        <v>-0.13472097019514948</v>
      </c>
      <c r="F22" s="3">
        <f>SUM($C$12:C22)</f>
        <v>0.71578963934623618</v>
      </c>
    </row>
    <row r="23" spans="1:6" x14ac:dyDescent="0.3">
      <c r="A23" t="s">
        <v>230</v>
      </c>
      <c r="B23" s="2">
        <f>SUMIFS(dados!$E$2:$E$9995,dados!$M$2:$M$9995,A23)</f>
        <v>53555.360000000001</v>
      </c>
      <c r="C23" s="3">
        <f t="shared" si="0"/>
        <v>2.3313311833343998E-2</v>
      </c>
      <c r="D23" s="2">
        <f>SUMIFS(dados!$H$2:$H$9995,dados!$M$2:$M$9995,A23)</f>
        <v>18382.936300000005</v>
      </c>
      <c r="E23" s="3">
        <f t="shared" si="1"/>
        <v>0.34325110129032843</v>
      </c>
      <c r="F23" s="3">
        <f>SUM($C$12:C23)</f>
        <v>0.73910295117958014</v>
      </c>
    </row>
    <row r="24" spans="1:6" x14ac:dyDescent="0.3">
      <c r="A24" t="s">
        <v>1129</v>
      </c>
      <c r="B24" s="2">
        <f>SUMIFS(dados!$E$2:$E$9995,dados!$M$2:$M$9995,A24)</f>
        <v>49095.840000000004</v>
      </c>
      <c r="C24" s="3">
        <f t="shared" si="0"/>
        <v>2.1372027517693164E-2</v>
      </c>
      <c r="D24" s="2">
        <f>SUMIFS(dados!$H$2:$H$9995,dados!$M$2:$M$9995,A24)</f>
        <v>16250.043300000003</v>
      </c>
      <c r="E24" s="3">
        <f t="shared" si="1"/>
        <v>0.3309861548351144</v>
      </c>
      <c r="F24" s="3">
        <f>SUM($C$12:C24)</f>
        <v>0.76047497869727332</v>
      </c>
    </row>
    <row r="25" spans="1:6" x14ac:dyDescent="0.3">
      <c r="A25" t="s">
        <v>36</v>
      </c>
      <c r="B25" s="2">
        <f>SUMIFS(dados!$E$2:$E$9995,dados!$M$2:$M$9995,A25)</f>
        <v>36591.749999999971</v>
      </c>
      <c r="C25" s="3">
        <f t="shared" si="0"/>
        <v>1.5928842197639313E-2</v>
      </c>
      <c r="D25" s="2">
        <f>SUMIFS(dados!$H$2:$H$9995,dados!$M$2:$M$9995,A25)</f>
        <v>11199.696600000005</v>
      </c>
      <c r="E25" s="3">
        <f t="shared" si="1"/>
        <v>0.30607163090040823</v>
      </c>
      <c r="F25" s="3">
        <f>SUM($C$12:C25)</f>
        <v>0.77640382089491267</v>
      </c>
    </row>
    <row r="26" spans="1:6" x14ac:dyDescent="0.3">
      <c r="A26" t="s">
        <v>698</v>
      </c>
      <c r="B26" s="2">
        <f>SUMIFS(dados!$E$2:$E$9995,dados!$M$2:$M$9995,A26)</f>
        <v>35764.312000000013</v>
      </c>
      <c r="C26" s="3">
        <f t="shared" si="0"/>
        <v>1.5568648183132501E-2</v>
      </c>
      <c r="D26" s="2">
        <f>SUMIFS(dados!$H$2:$H$9995,dados!$M$2:$M$9995,A26)</f>
        <v>9772.9138000000003</v>
      </c>
      <c r="E26" s="3">
        <f t="shared" si="1"/>
        <v>0.27325882292940507</v>
      </c>
      <c r="F26" s="3">
        <f>SUM($C$12:C26)</f>
        <v>0.79197246907804519</v>
      </c>
    </row>
    <row r="27" spans="1:6" x14ac:dyDescent="0.3">
      <c r="A27" t="s">
        <v>281</v>
      </c>
      <c r="B27" s="2">
        <f>SUMIFS(dados!$E$2:$E$9995,dados!$M$2:$M$9995,A27)</f>
        <v>35282.000999999997</v>
      </c>
      <c r="C27" s="3">
        <f t="shared" si="0"/>
        <v>1.5358692228328868E-2</v>
      </c>
      <c r="D27" s="2">
        <f>SUMIFS(dados!$H$2:$H$9995,dados!$M$2:$M$9995,A27)</f>
        <v>-3427.9245999999998</v>
      </c>
      <c r="E27" s="3">
        <f t="shared" si="1"/>
        <v>-9.7157885121084836E-2</v>
      </c>
      <c r="F27" s="3">
        <f>SUM($C$12:C27)</f>
        <v>0.80733116130637406</v>
      </c>
    </row>
    <row r="28" spans="1:6" x14ac:dyDescent="0.3">
      <c r="A28" t="s">
        <v>108</v>
      </c>
      <c r="B28" s="2">
        <f>SUMIFS(dados!$E$2:$E$9995,dados!$M$2:$M$9995,A28)</f>
        <v>32114.610000000019</v>
      </c>
      <c r="C28" s="3">
        <f t="shared" si="0"/>
        <v>1.3979887677652209E-2</v>
      </c>
      <c r="D28" s="2">
        <f>SUMIFS(dados!$H$2:$H$9995,dados!$M$2:$M$9995,A28)</f>
        <v>8401.8003999999983</v>
      </c>
      <c r="E28" s="3">
        <f t="shared" si="1"/>
        <v>0.26161925678063641</v>
      </c>
      <c r="F28" s="3">
        <f>SUM($C$12:C28)</f>
        <v>0.82131104898402629</v>
      </c>
    </row>
    <row r="29" spans="1:6" x14ac:dyDescent="0.3">
      <c r="A29" t="s">
        <v>409</v>
      </c>
      <c r="B29" s="2">
        <f>SUMIFS(dados!$E$2:$E$9995,dados!$M$2:$M$9995,A29)</f>
        <v>32108.117999999995</v>
      </c>
      <c r="C29" s="3">
        <f t="shared" si="0"/>
        <v>1.3977061629607294E-2</v>
      </c>
      <c r="D29" s="2">
        <f>SUMIFS(dados!$H$2:$H$9995,dados!$M$2:$M$9995,A29)</f>
        <v>-6527.8579000000009</v>
      </c>
      <c r="E29" s="3">
        <f t="shared" si="1"/>
        <v>-0.20330864300423968</v>
      </c>
      <c r="F29" s="3">
        <f>SUM($C$12:C29)</f>
        <v>0.83528811061363362</v>
      </c>
    </row>
    <row r="30" spans="1:6" x14ac:dyDescent="0.3">
      <c r="A30" t="s">
        <v>303</v>
      </c>
      <c r="B30" s="2">
        <f>SUMIFS(dados!$E$2:$E$9995,dados!$M$2:$M$9995,A30)</f>
        <v>30661.872999999981</v>
      </c>
      <c r="C30" s="3">
        <f t="shared" si="0"/>
        <v>1.3347493260121683E-2</v>
      </c>
      <c r="D30" s="2">
        <f>SUMIFS(dados!$H$2:$H$9995,dados!$M$2:$M$9995,A30)</f>
        <v>-5341.6935999999996</v>
      </c>
      <c r="E30" s="3">
        <f t="shared" si="1"/>
        <v>-0.17421289299580631</v>
      </c>
      <c r="F30" s="3">
        <f>SUM($C$12:C30)</f>
        <v>0.84863560387375525</v>
      </c>
    </row>
    <row r="31" spans="1:6" x14ac:dyDescent="0.3">
      <c r="A31" t="s">
        <v>208</v>
      </c>
      <c r="B31" s="2">
        <f>SUMIFS(dados!$E$2:$E$9995,dados!$M$2:$M$9995,A31)</f>
        <v>29863.149999999994</v>
      </c>
      <c r="C31" s="3">
        <f t="shared" si="0"/>
        <v>1.299979924093362E-2</v>
      </c>
      <c r="D31" s="2">
        <f>SUMIFS(dados!$H$2:$H$9995,dados!$M$2:$M$9995,A31)</f>
        <v>10823.187400000001</v>
      </c>
      <c r="E31" s="3">
        <f t="shared" si="1"/>
        <v>0.36242618076123928</v>
      </c>
      <c r="F31" s="3">
        <f>SUM($C$12:C31)</f>
        <v>0.86163540311468889</v>
      </c>
    </row>
    <row r="32" spans="1:6" x14ac:dyDescent="0.3">
      <c r="A32" t="s">
        <v>1102</v>
      </c>
      <c r="B32" s="2">
        <f>SUMIFS(dados!$E$2:$E$9995,dados!$M$2:$M$9995,A32)</f>
        <v>28634.433999999994</v>
      </c>
      <c r="C32" s="3">
        <f t="shared" si="0"/>
        <v>1.2464923940634655E-2</v>
      </c>
      <c r="D32" s="2">
        <f>SUMIFS(dados!$H$2:$H$9995,dados!$M$2:$M$9995,A32)</f>
        <v>6785.5016000000051</v>
      </c>
      <c r="E32" s="3">
        <f t="shared" si="1"/>
        <v>0.23696999214302636</v>
      </c>
      <c r="F32" s="3">
        <f>SUM($C$12:C32)</f>
        <v>0.87410032705532359</v>
      </c>
    </row>
    <row r="33" spans="1:6" x14ac:dyDescent="0.3">
      <c r="A33" t="s">
        <v>222</v>
      </c>
      <c r="B33" s="2">
        <f>SUMIFS(dados!$E$2:$E$9995,dados!$M$2:$M$9995,A33)</f>
        <v>27451.068999999992</v>
      </c>
      <c r="C33" s="3">
        <f t="shared" si="0"/>
        <v>1.1949790492597612E-2</v>
      </c>
      <c r="D33" s="2">
        <f>SUMIFS(dados!$H$2:$H$9995,dados!$M$2:$M$9995,A33)</f>
        <v>9977.3748000000014</v>
      </c>
      <c r="E33" s="3">
        <f t="shared" si="1"/>
        <v>0.36346033737338257</v>
      </c>
      <c r="F33" s="3">
        <f>SUM($C$12:C33)</f>
        <v>0.88605011754792118</v>
      </c>
    </row>
    <row r="34" spans="1:6" x14ac:dyDescent="0.3">
      <c r="A34" t="s">
        <v>2405</v>
      </c>
      <c r="B34" s="2">
        <f>SUMIFS(dados!$E$2:$E$9995,dados!$M$2:$M$9995,A34)</f>
        <v>23705.523000000001</v>
      </c>
      <c r="C34" s="3">
        <f t="shared" si="0"/>
        <v>1.0319307906276951E-2</v>
      </c>
      <c r="D34" s="2">
        <f>SUMIFS(dados!$H$2:$H$9995,dados!$M$2:$M$9995,A34)</f>
        <v>7031.178799999997</v>
      </c>
      <c r="E34" s="3">
        <f t="shared" si="1"/>
        <v>0.29660509072084157</v>
      </c>
      <c r="F34" s="3">
        <f>SUM($C$12:C34)</f>
        <v>0.89636942545419818</v>
      </c>
    </row>
    <row r="35" spans="1:6" x14ac:dyDescent="0.3">
      <c r="A35" t="s">
        <v>1237</v>
      </c>
      <c r="B35" s="2">
        <f>SUMIFS(dados!$E$2:$E$9995,dados!$M$2:$M$9995,A35)</f>
        <v>22627.955999999995</v>
      </c>
      <c r="C35" s="3">
        <f t="shared" si="0"/>
        <v>9.8502296386241677E-3</v>
      </c>
      <c r="D35" s="2">
        <f>SUMIFS(dados!$H$2:$H$9995,dados!$M$2:$M$9995,A35)</f>
        <v>7285.6293000000014</v>
      </c>
      <c r="E35" s="3">
        <f t="shared" si="1"/>
        <v>0.32197469802398426</v>
      </c>
      <c r="F35" s="3">
        <f>SUM($C$12:C35)</f>
        <v>0.90621965509282232</v>
      </c>
    </row>
    <row r="36" spans="1:6" x14ac:dyDescent="0.3">
      <c r="A36" t="s">
        <v>531</v>
      </c>
      <c r="B36" s="2">
        <f>SUMIFS(dados!$E$2:$E$9995,dados!$M$2:$M$9995,A36)</f>
        <v>22205.149999999998</v>
      </c>
      <c r="C36" s="3">
        <f t="shared" si="0"/>
        <v>9.6661769476701943E-3</v>
      </c>
      <c r="D36" s="2">
        <f>SUMIFS(dados!$H$2:$H$9995,dados!$M$2:$M$9995,A36)</f>
        <v>6436.2104999999992</v>
      </c>
      <c r="E36" s="3">
        <f t="shared" si="1"/>
        <v>0.28985215141532483</v>
      </c>
      <c r="F36" s="3">
        <f>SUM($C$12:C36)</f>
        <v>0.91588583204049256</v>
      </c>
    </row>
    <row r="37" spans="1:6" x14ac:dyDescent="0.3">
      <c r="A37" t="s">
        <v>576</v>
      </c>
      <c r="B37" s="2">
        <f>SUMIFS(dados!$E$2:$E$9995,dados!$M$2:$M$9995,A37)</f>
        <v>19683.39</v>
      </c>
      <c r="C37" s="3">
        <f t="shared" si="0"/>
        <v>8.5684235715589429E-3</v>
      </c>
      <c r="D37" s="2">
        <f>SUMIFS(dados!$H$2:$H$9995,dados!$M$2:$M$9995,A37)</f>
        <v>4853.9560000000001</v>
      </c>
      <c r="E37" s="3">
        <f t="shared" si="1"/>
        <v>0.24660162705712788</v>
      </c>
      <c r="F37" s="3">
        <f>SUM($C$12:C37)</f>
        <v>0.92445425561205152</v>
      </c>
    </row>
    <row r="38" spans="1:6" x14ac:dyDescent="0.3">
      <c r="A38" t="s">
        <v>324</v>
      </c>
      <c r="B38" s="2">
        <f>SUMIFS(dados!$E$2:$E$9995,dados!$M$2:$M$9995,A38)</f>
        <v>19510.639999999992</v>
      </c>
      <c r="C38" s="3">
        <f t="shared" si="0"/>
        <v>8.493223355946343E-3</v>
      </c>
      <c r="D38" s="2">
        <f>SUMIFS(dados!$H$2:$H$9995,dados!$M$2:$M$9995,A38)</f>
        <v>5786.8252999999986</v>
      </c>
      <c r="E38" s="3">
        <f t="shared" si="1"/>
        <v>0.29659843552031101</v>
      </c>
      <c r="F38" s="3">
        <f>SUM($C$12:C38)</f>
        <v>0.9329474789679979</v>
      </c>
    </row>
    <row r="39" spans="1:6" x14ac:dyDescent="0.3">
      <c r="A39" t="s">
        <v>378</v>
      </c>
      <c r="B39" s="2">
        <f>SUMIFS(dados!$E$2:$E$9995,dados!$M$2:$M$9995,A39)</f>
        <v>17431.149999999991</v>
      </c>
      <c r="C39" s="3">
        <f t="shared" si="0"/>
        <v>7.5879955911750761E-3</v>
      </c>
      <c r="D39" s="2">
        <f>SUMIFS(dados!$H$2:$H$9995,dados!$M$2:$M$9995,A39)</f>
        <v>-1190.4704999999992</v>
      </c>
      <c r="E39" s="3">
        <f t="shared" si="1"/>
        <v>-6.8295580039182721E-2</v>
      </c>
      <c r="F39" s="3">
        <f>SUM($C$12:C39)</f>
        <v>0.94053547455917297</v>
      </c>
    </row>
    <row r="40" spans="1:6" x14ac:dyDescent="0.3">
      <c r="A40" t="s">
        <v>1231</v>
      </c>
      <c r="B40" s="2">
        <f>SUMIFS(dados!$E$2:$E$9995,dados!$M$2:$M$9995,A40)</f>
        <v>16729.101999999999</v>
      </c>
      <c r="C40" s="3">
        <f t="shared" si="0"/>
        <v>7.2823853974246225E-3</v>
      </c>
      <c r="D40" s="2">
        <f>SUMIFS(dados!$H$2:$H$9995,dados!$M$2:$M$9995,A40)</f>
        <v>3316.7658999999999</v>
      </c>
      <c r="E40" s="3">
        <f t="shared" si="1"/>
        <v>0.19826323612588412</v>
      </c>
      <c r="F40" s="3">
        <f>SUM($C$12:C40)</f>
        <v>0.94781785995659762</v>
      </c>
    </row>
    <row r="41" spans="1:6" x14ac:dyDescent="0.3">
      <c r="A41" t="s">
        <v>663</v>
      </c>
      <c r="B41" s="2">
        <f>SUMIFS(dados!$E$2:$E$9995,dados!$M$2:$M$9995,A41)</f>
        <v>13384.356999999996</v>
      </c>
      <c r="C41" s="3">
        <f t="shared" si="0"/>
        <v>5.826376452885397E-3</v>
      </c>
      <c r="D41" s="2">
        <f>SUMIFS(dados!$H$2:$H$9995,dados!$M$2:$M$9995,A41)</f>
        <v>3511.4918000000002</v>
      </c>
      <c r="E41" s="3">
        <f t="shared" si="1"/>
        <v>0.26235790034590389</v>
      </c>
      <c r="F41" s="3">
        <f>SUM($C$12:C41)</f>
        <v>0.95364423640948304</v>
      </c>
    </row>
    <row r="42" spans="1:6" x14ac:dyDescent="0.3">
      <c r="A42" t="s">
        <v>1511</v>
      </c>
      <c r="B42" s="2">
        <f>SUMIFS(dados!$E$2:$E$9995,dados!$M$2:$M$9995,A42)</f>
        <v>11678.129999999997</v>
      </c>
      <c r="C42" s="3">
        <f t="shared" si="0"/>
        <v>5.0836346972614787E-3</v>
      </c>
      <c r="D42" s="2">
        <f>SUMIFS(dados!$H$2:$H$9995,dados!$M$2:$M$9995,A42)</f>
        <v>4008.6871000000001</v>
      </c>
      <c r="E42" s="3">
        <f t="shared" si="1"/>
        <v>0.34326446956832996</v>
      </c>
      <c r="F42" s="3">
        <f>SUM($C$12:C42)</f>
        <v>0.95872787110674451</v>
      </c>
    </row>
    <row r="43" spans="1:6" x14ac:dyDescent="0.3">
      <c r="A43" t="s">
        <v>114</v>
      </c>
      <c r="B43" s="2">
        <f>SUMIFS(dados!$E$2:$E$9995,dados!$M$2:$M$9995,A43)</f>
        <v>11220.055999999999</v>
      </c>
      <c r="C43" s="3">
        <f t="shared" si="0"/>
        <v>4.8842294088879672E-3</v>
      </c>
      <c r="D43" s="2">
        <f>SUMIFS(dados!$H$2:$H$9995,dados!$M$2:$M$9995,A43)</f>
        <v>2546.5335000000005</v>
      </c>
      <c r="E43" s="3">
        <f t="shared" si="1"/>
        <v>0.2269626372631296</v>
      </c>
      <c r="F43" s="3">
        <f>SUM($C$12:C43)</f>
        <v>0.96361210051563251</v>
      </c>
    </row>
    <row r="44" spans="1:6" x14ac:dyDescent="0.3">
      <c r="A44" t="s">
        <v>1317</v>
      </c>
      <c r="B44" s="2">
        <f>SUMIFS(dados!$E$2:$E$9995,dados!$M$2:$M$9995,A44)</f>
        <v>10771.34</v>
      </c>
      <c r="C44" s="3">
        <f t="shared" ref="C44:C75" si="2">B44/SUM($B$12:$B$60)</f>
        <v>4.6888977738730828E-3</v>
      </c>
      <c r="D44" s="2">
        <f>SUMIFS(dados!$H$2:$H$9995,dados!$M$2:$M$9995,A44)</f>
        <v>3172.9761999999982</v>
      </c>
      <c r="E44" s="3">
        <f t="shared" ref="E44:E75" si="3">D44/B44</f>
        <v>0.29457580950930878</v>
      </c>
      <c r="F44" s="3">
        <f>SUM($C$12:C44)</f>
        <v>0.96830099828950555</v>
      </c>
    </row>
    <row r="45" spans="1:6" x14ac:dyDescent="0.3">
      <c r="A45" t="s">
        <v>653</v>
      </c>
      <c r="B45" s="2">
        <f>SUMIFS(dados!$E$2:$E$9995,dados!$M$2:$M$9995,A45)</f>
        <v>9217.0299999999988</v>
      </c>
      <c r="C45" s="3">
        <f t="shared" si="2"/>
        <v>4.0122873708119339E-3</v>
      </c>
      <c r="D45" s="2">
        <f>SUMIFS(dados!$H$2:$H$9995,dados!$M$2:$M$9995,A45)</f>
        <v>2196.1023000000009</v>
      </c>
      <c r="E45" s="3">
        <f t="shared" si="3"/>
        <v>0.23826572117048564</v>
      </c>
      <c r="F45" s="3">
        <f>SUM($C$12:C45)</f>
        <v>0.97231328566031749</v>
      </c>
    </row>
    <row r="46" spans="1:6" x14ac:dyDescent="0.3">
      <c r="A46" t="s">
        <v>4607</v>
      </c>
      <c r="B46" s="2">
        <f>SUMIFS(dados!$E$2:$E$9995,dados!$M$2:$M$9995,A46)</f>
        <v>8929.369999999999</v>
      </c>
      <c r="C46" s="3">
        <f t="shared" si="2"/>
        <v>3.8870654083047315E-3</v>
      </c>
      <c r="D46" s="2">
        <f>SUMIFS(dados!$H$2:$H$9995,dados!$M$2:$M$9995,A46)</f>
        <v>2244.9783000000002</v>
      </c>
      <c r="E46" s="3">
        <f t="shared" si="3"/>
        <v>0.2514150830349734</v>
      </c>
      <c r="F46" s="3">
        <f>SUM($C$12:C46)</f>
        <v>0.97620035106862224</v>
      </c>
    </row>
    <row r="47" spans="1:6" x14ac:dyDescent="0.3">
      <c r="A47" t="s">
        <v>346</v>
      </c>
      <c r="B47" s="2">
        <f>SUMIFS(dados!$E$2:$E$9995,dados!$M$2:$M$9995,A47)</f>
        <v>8481.7099999999991</v>
      </c>
      <c r="C47" s="3">
        <f t="shared" si="2"/>
        <v>3.6921934631751539E-3</v>
      </c>
      <c r="D47" s="2">
        <f>SUMIFS(dados!$H$2:$H$9995,dados!$M$2:$M$9995,A47)</f>
        <v>1769.0566000000003</v>
      </c>
      <c r="E47" s="3">
        <f t="shared" si="3"/>
        <v>0.20857310613072133</v>
      </c>
      <c r="F47" s="3">
        <f>SUM($C$12:C47)</f>
        <v>0.97989254453179742</v>
      </c>
    </row>
    <row r="48" spans="1:6" x14ac:dyDescent="0.3">
      <c r="A48" t="s">
        <v>129</v>
      </c>
      <c r="B48" s="2">
        <f>SUMIFS(dados!$E$2:$E$9995,dados!$M$2:$M$9995,A48)</f>
        <v>7464.9299999999985</v>
      </c>
      <c r="C48" s="3">
        <f t="shared" si="2"/>
        <v>3.249576529857788E-3</v>
      </c>
      <c r="D48" s="2">
        <f>SUMIFS(dados!$H$2:$H$9995,dados!$M$2:$M$9995,A48)</f>
        <v>2037.0942000000007</v>
      </c>
      <c r="E48" s="3">
        <f t="shared" si="3"/>
        <v>0.27288858703296631</v>
      </c>
      <c r="F48" s="3">
        <f>SUM($C$12:C48)</f>
        <v>0.98314212106165522</v>
      </c>
    </row>
    <row r="49" spans="1:6" x14ac:dyDescent="0.3">
      <c r="A49" t="s">
        <v>2372</v>
      </c>
      <c r="B49" s="2">
        <f>SUMIFS(dados!$E$2:$E$9995,dados!$M$2:$M$9995,A49)</f>
        <v>7292.5239999999994</v>
      </c>
      <c r="C49" s="3">
        <f t="shared" si="2"/>
        <v>3.1745260617078307E-3</v>
      </c>
      <c r="D49" s="2">
        <f>SUMIFS(dados!$H$2:$H$9995,dados!$M$2:$M$9995,A49)</f>
        <v>1706.5028</v>
      </c>
      <c r="E49" s="3">
        <f t="shared" si="3"/>
        <v>0.23400715582149612</v>
      </c>
      <c r="F49" s="3">
        <f>SUM($C$12:C49)</f>
        <v>0.98631664712336309</v>
      </c>
    </row>
    <row r="50" spans="1:6" x14ac:dyDescent="0.3">
      <c r="A50" t="s">
        <v>1561</v>
      </c>
      <c r="B50" s="2">
        <f>SUMIFS(dados!$E$2:$E$9995,dados!$M$2:$M$9995,A50)</f>
        <v>5589.3519999999971</v>
      </c>
      <c r="C50" s="3">
        <f t="shared" si="2"/>
        <v>2.4331141854396065E-3</v>
      </c>
      <c r="D50" s="2">
        <f>SUMIFS(dados!$H$2:$H$9995,dados!$M$2:$M$9995,A50)</f>
        <v>1833.3285000000001</v>
      </c>
      <c r="E50" s="3">
        <f t="shared" si="3"/>
        <v>0.32800376501605211</v>
      </c>
      <c r="F50" s="3">
        <f>SUM($C$12:C50)</f>
        <v>0.98874976130880265</v>
      </c>
    </row>
    <row r="51" spans="1:6" x14ac:dyDescent="0.3">
      <c r="A51" t="s">
        <v>592</v>
      </c>
      <c r="B51" s="2">
        <f>SUMIFS(dados!$E$2:$E$9995,dados!$M$2:$M$9995,A51)</f>
        <v>4783.521999999999</v>
      </c>
      <c r="C51" s="3">
        <f t="shared" si="2"/>
        <v>2.082326401085929E-3</v>
      </c>
      <c r="D51" s="2">
        <f>SUMIFS(dados!$H$2:$H$9995,dados!$M$2:$M$9995,A51)</f>
        <v>1157.1161</v>
      </c>
      <c r="E51" s="3">
        <f t="shared" si="3"/>
        <v>0.24189626388255353</v>
      </c>
      <c r="F51" s="3">
        <f>SUM($C$12:C51)</f>
        <v>0.99083208770988862</v>
      </c>
    </row>
    <row r="52" spans="1:6" x14ac:dyDescent="0.3">
      <c r="A52" t="s">
        <v>437</v>
      </c>
      <c r="B52" s="2">
        <f>SUMIFS(dados!$E$2:$E$9995,dados!$M$2:$M$9995,A52)</f>
        <v>4579.7599999999993</v>
      </c>
      <c r="C52" s="3">
        <f t="shared" si="2"/>
        <v>1.9936262775915518E-3</v>
      </c>
      <c r="D52" s="2">
        <f>SUMIFS(dados!$H$2:$H$9995,dados!$M$2:$M$9995,A52)</f>
        <v>1183.8119000000002</v>
      </c>
      <c r="E52" s="3">
        <f t="shared" si="3"/>
        <v>0.25848775918388744</v>
      </c>
      <c r="F52" s="3">
        <f>SUM($C$12:C52)</f>
        <v>0.99282571398748021</v>
      </c>
    </row>
    <row r="53" spans="1:6" x14ac:dyDescent="0.3">
      <c r="A53" t="s">
        <v>5568</v>
      </c>
      <c r="B53" s="2">
        <f>SUMIFS(dados!$E$2:$E$9995,dados!$M$2:$M$9995,A53)</f>
        <v>4382.4860000000017</v>
      </c>
      <c r="C53" s="3">
        <f t="shared" si="2"/>
        <v>1.9077504608925129E-3</v>
      </c>
      <c r="D53" s="2">
        <f>SUMIFS(dados!$H$2:$H$9995,dados!$M$2:$M$9995,A53)</f>
        <v>826.72309999999993</v>
      </c>
      <c r="E53" s="3">
        <f t="shared" si="3"/>
        <v>0.1886424965190989</v>
      </c>
      <c r="F53" s="3">
        <f>SUM($C$12:C53)</f>
        <v>0.99473346444837274</v>
      </c>
    </row>
    <row r="54" spans="1:6" x14ac:dyDescent="0.3">
      <c r="A54" t="s">
        <v>3992</v>
      </c>
      <c r="B54" s="2">
        <f>SUMIFS(dados!$E$2:$E$9995,dados!$M$2:$M$9995,A54)</f>
        <v>2914.31</v>
      </c>
      <c r="C54" s="3">
        <f t="shared" si="2"/>
        <v>1.2686352553513364E-3</v>
      </c>
      <c r="D54" s="2">
        <f>SUMIFS(dados!$H$2:$H$9995,dados!$M$2:$M$9995,A54)</f>
        <v>836.44350000000009</v>
      </c>
      <c r="E54" s="3">
        <f t="shared" si="3"/>
        <v>0.28701253469946575</v>
      </c>
      <c r="F54" s="3">
        <f>SUM($C$12:C54)</f>
        <v>0.99600209970372411</v>
      </c>
    </row>
    <row r="55" spans="1:6" x14ac:dyDescent="0.3">
      <c r="A55" t="s">
        <v>2669</v>
      </c>
      <c r="B55" s="2">
        <f>SUMIFS(dados!$E$2:$E$9995,dados!$M$2:$M$9995,A55)</f>
        <v>2865.0199999999995</v>
      </c>
      <c r="C55" s="3">
        <f t="shared" si="2"/>
        <v>1.2471787075797307E-3</v>
      </c>
      <c r="D55" s="2">
        <f>SUMIFS(dados!$H$2:$H$9995,dados!$M$2:$M$9995,A55)</f>
        <v>1059.5892999999999</v>
      </c>
      <c r="E55" s="3">
        <f t="shared" si="3"/>
        <v>0.36983661545120106</v>
      </c>
      <c r="F55" s="3">
        <f>SUM($C$12:C55)</f>
        <v>0.99724927841130384</v>
      </c>
    </row>
    <row r="56" spans="1:6" x14ac:dyDescent="0.3">
      <c r="A56" t="s">
        <v>7746</v>
      </c>
      <c r="B56" s="2">
        <f>SUMIFS(dados!$E$2:$E$9995,dados!$M$2:$M$9995,A56)</f>
        <v>1603.136</v>
      </c>
      <c r="C56" s="3">
        <f t="shared" si="2"/>
        <v>6.9786496588314904E-4</v>
      </c>
      <c r="D56" s="2">
        <f>SUMIFS(dados!$H$2:$H$9995,dados!$M$2:$M$9995,A56)</f>
        <v>100.196</v>
      </c>
      <c r="E56" s="3">
        <f t="shared" si="3"/>
        <v>6.25E-2</v>
      </c>
      <c r="F56" s="3">
        <f>SUM($C$12:C56)</f>
        <v>0.99794714337718704</v>
      </c>
    </row>
    <row r="57" spans="1:6" x14ac:dyDescent="0.3">
      <c r="A57" t="s">
        <v>4713</v>
      </c>
      <c r="B57" s="2">
        <f>SUMIFS(dados!$E$2:$E$9995,dados!$M$2:$M$9995,A57)</f>
        <v>1315.5600000000002</v>
      </c>
      <c r="C57" s="3">
        <f t="shared" si="2"/>
        <v>5.7267956961682331E-4</v>
      </c>
      <c r="D57" s="2">
        <f>SUMIFS(dados!$H$2:$H$9995,dados!$M$2:$M$9995,A57)</f>
        <v>394.82830000000001</v>
      </c>
      <c r="E57" s="3">
        <f t="shared" si="3"/>
        <v>0.30012184925050928</v>
      </c>
      <c r="F57" s="3">
        <f>SUM($C$12:C57)</f>
        <v>0.99851982294680386</v>
      </c>
    </row>
    <row r="58" spans="1:6" x14ac:dyDescent="0.3">
      <c r="A58" t="s">
        <v>4635</v>
      </c>
      <c r="B58" s="2">
        <f>SUMIFS(dados!$E$2:$E$9995,dados!$M$2:$M$9995,A58)</f>
        <v>1270.5300000000002</v>
      </c>
      <c r="C58" s="3">
        <f t="shared" si="2"/>
        <v>5.5307745263253867E-4</v>
      </c>
      <c r="D58" s="2">
        <f>SUMIFS(dados!$H$2:$H$9995,dados!$M$2:$M$9995,A58)</f>
        <v>454.4862</v>
      </c>
      <c r="E58" s="3">
        <f t="shared" si="3"/>
        <v>0.35771386744114653</v>
      </c>
      <c r="F58" s="3">
        <f>SUM($C$12:C58)</f>
        <v>0.99907290039943641</v>
      </c>
    </row>
    <row r="59" spans="1:6" x14ac:dyDescent="0.3">
      <c r="A59" t="s">
        <v>8917</v>
      </c>
      <c r="B59" s="2">
        <f>SUMIFS(dados!$E$2:$E$9995,dados!$M$2:$M$9995,A59)</f>
        <v>1209.8240000000001</v>
      </c>
      <c r="C59" s="3">
        <f t="shared" si="2"/>
        <v>5.2665137860082674E-4</v>
      </c>
      <c r="D59" s="2">
        <f>SUMIFS(dados!$H$2:$H$9995,dados!$M$2:$M$9995,A59)</f>
        <v>185.92160000000001</v>
      </c>
      <c r="E59" s="3">
        <f t="shared" si="3"/>
        <v>0.15367656783135397</v>
      </c>
      <c r="F59" s="3">
        <f>SUM($C$12:C59)</f>
        <v>0.99959955177803728</v>
      </c>
    </row>
    <row r="60" spans="1:6" x14ac:dyDescent="0.3">
      <c r="A60" t="s">
        <v>6684</v>
      </c>
      <c r="B60" s="2">
        <f>SUMIFS(dados!$E$2:$E$9995,dados!$M$2:$M$9995,A60)</f>
        <v>919.91</v>
      </c>
      <c r="C60" s="3">
        <f t="shared" si="2"/>
        <v>4.0044822196343144E-4</v>
      </c>
      <c r="D60" s="2">
        <f>SUMIFS(dados!$H$2:$H$9995,dados!$M$2:$M$9995,A60)</f>
        <v>230.14969999999997</v>
      </c>
      <c r="E60" s="3">
        <f t="shared" si="3"/>
        <v>0.25018719222532637</v>
      </c>
      <c r="F60" s="3">
        <f>SUM($C$12:C60)</f>
        <v>1.0000000000000007</v>
      </c>
    </row>
    <row r="61" spans="1:6" x14ac:dyDescent="0.3">
      <c r="A61" s="5" t="s">
        <v>10121</v>
      </c>
      <c r="B61" s="2">
        <f>SUM(B12:B60)</f>
        <v>2297200.8602999998</v>
      </c>
      <c r="D61" s="2">
        <f>SUM(D12:D60)</f>
        <v>286397.02170000016</v>
      </c>
      <c r="E61" s="3">
        <f t="shared" si="3"/>
        <v>0.12467217240315613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5"/>
  <sheetViews>
    <sheetView workbookViewId="0"/>
  </sheetViews>
  <sheetFormatPr defaultRowHeight="14.4" x14ac:dyDescent="0.3"/>
  <cols>
    <col min="1" max="1" width="26" customWidth="1"/>
    <col min="2" max="2" width="14" customWidth="1"/>
    <col min="3" max="3" width="11" customWidth="1"/>
    <col min="4" max="4" width="14" customWidth="1"/>
    <col min="5" max="5" width="11" customWidth="1"/>
    <col min="6" max="6" width="12" customWidth="1"/>
  </cols>
  <sheetData>
    <row r="1" spans="1:6" ht="17.399999999999999" x14ac:dyDescent="0.35">
      <c r="A1" s="8" t="s">
        <v>10126</v>
      </c>
    </row>
    <row r="3" spans="1:6" ht="28.8" x14ac:dyDescent="0.3">
      <c r="A3" s="6" t="s">
        <v>10127</v>
      </c>
      <c r="B3" s="6" t="s">
        <v>10116</v>
      </c>
      <c r="C3" s="6" t="s">
        <v>10117</v>
      </c>
      <c r="D3" s="6" t="s">
        <v>10118</v>
      </c>
      <c r="E3" s="6" t="s">
        <v>10119</v>
      </c>
      <c r="F3" s="6" t="s">
        <v>10120</v>
      </c>
    </row>
    <row r="4" spans="1:6" x14ac:dyDescent="0.3">
      <c r="A4" t="s">
        <v>244</v>
      </c>
      <c r="B4" s="2">
        <f>SUMIFS(dados!$E$2:$E$9995,dados!$N$2:$N$9995,A4)</f>
        <v>256368.16099999999</v>
      </c>
      <c r="C4" s="3">
        <f t="shared" ref="C4:C67" si="0">B4/SUM($B$4:$B$534)</f>
        <v>0.11160023724112648</v>
      </c>
      <c r="D4" s="2">
        <f>SUMIFS(dados!$H$2:$H$9995,dados!$N$2:$N$9995,A4)</f>
        <v>62036.98369999999</v>
      </c>
      <c r="E4" s="3">
        <f t="shared" ref="E4:E67" si="1">D4/B4</f>
        <v>0.24198396344544512</v>
      </c>
      <c r="F4" s="3">
        <f>SUM($C$4:C4)</f>
        <v>0.11160023724112648</v>
      </c>
    </row>
    <row r="5" spans="1:6" x14ac:dyDescent="0.3">
      <c r="A5" t="s">
        <v>49</v>
      </c>
      <c r="B5" s="2">
        <f>SUMIFS(dados!$E$2:$E$9995,dados!$N$2:$N$9995,A5)</f>
        <v>175851.34099999999</v>
      </c>
      <c r="C5" s="3">
        <f t="shared" si="0"/>
        <v>7.655026777982088E-2</v>
      </c>
      <c r="D5" s="2">
        <f>SUMIFS(dados!$H$2:$H$9995,dados!$N$2:$N$9995,A5)</f>
        <v>30440.757899999971</v>
      </c>
      <c r="E5" s="3">
        <f t="shared" si="1"/>
        <v>0.17310506548824087</v>
      </c>
      <c r="F5" s="3">
        <f>SUM($C$4:C5)</f>
        <v>0.18815050502094738</v>
      </c>
    </row>
    <row r="6" spans="1:6" x14ac:dyDescent="0.3">
      <c r="A6" t="s">
        <v>94</v>
      </c>
      <c r="B6" s="2">
        <f>SUMIFS(dados!$E$2:$E$9995,dados!$N$2:$N$9995,A6)</f>
        <v>119540.742</v>
      </c>
      <c r="C6" s="3">
        <f t="shared" si="0"/>
        <v>5.2037566268536339E-2</v>
      </c>
      <c r="D6" s="2">
        <f>SUMIFS(dados!$H$2:$H$9995,dados!$N$2:$N$9995,A6)</f>
        <v>29156.096699999998</v>
      </c>
      <c r="E6" s="3">
        <f t="shared" si="1"/>
        <v>0.24390091789793306</v>
      </c>
      <c r="F6" s="3">
        <f>SUM($C$4:C6)</f>
        <v>0.24018807128948372</v>
      </c>
    </row>
    <row r="7" spans="1:6" x14ac:dyDescent="0.3">
      <c r="A7" t="s">
        <v>120</v>
      </c>
      <c r="B7" s="2">
        <f>SUMIFS(dados!$E$2:$E$9995,dados!$N$2:$N$9995,A7)</f>
        <v>112669.09199999992</v>
      </c>
      <c r="C7" s="3">
        <f t="shared" si="0"/>
        <v>4.9046251874242282E-2</v>
      </c>
      <c r="D7" s="2">
        <f>SUMIFS(dados!$H$2:$H$9995,dados!$N$2:$N$9995,A7)</f>
        <v>17507.385399999985</v>
      </c>
      <c r="E7" s="3">
        <f t="shared" si="1"/>
        <v>0.15538764970254662</v>
      </c>
      <c r="F7" s="3">
        <f>SUM($C$4:C7)</f>
        <v>0.28923432316372599</v>
      </c>
    </row>
    <row r="8" spans="1:6" x14ac:dyDescent="0.3">
      <c r="A8" t="s">
        <v>139</v>
      </c>
      <c r="B8" s="2">
        <f>SUMIFS(dados!$E$2:$E$9995,dados!$N$2:$N$9995,A8)</f>
        <v>109077.01300000008</v>
      </c>
      <c r="C8" s="3">
        <f t="shared" si="0"/>
        <v>4.7482575374691111E-2</v>
      </c>
      <c r="D8" s="2">
        <f>SUMIFS(dados!$H$2:$H$9995,dados!$N$2:$N$9995,A8)</f>
        <v>-13837.767400000012</v>
      </c>
      <c r="E8" s="3">
        <f t="shared" si="1"/>
        <v>-0.12686236099992948</v>
      </c>
      <c r="F8" s="3">
        <f>SUM($C$4:C8)</f>
        <v>0.33671689853841713</v>
      </c>
    </row>
    <row r="9" spans="1:6" x14ac:dyDescent="0.3">
      <c r="A9" t="s">
        <v>171</v>
      </c>
      <c r="B9" s="2">
        <f>SUMIFS(dados!$E$2:$E$9995,dados!$N$2:$N$9995,A9)</f>
        <v>64504.760399999941</v>
      </c>
      <c r="C9" s="3">
        <f t="shared" si="0"/>
        <v>2.8079721505752872E-2</v>
      </c>
      <c r="D9" s="2">
        <f>SUMIFS(dados!$H$2:$H$9995,dados!$N$2:$N$9995,A9)</f>
        <v>-10153.548499999997</v>
      </c>
      <c r="E9" s="3">
        <f t="shared" si="1"/>
        <v>-0.15740773916586792</v>
      </c>
      <c r="F9" s="3">
        <f>SUM($C$4:C9)</f>
        <v>0.36479662004417002</v>
      </c>
    </row>
    <row r="10" spans="1:6" x14ac:dyDescent="0.3">
      <c r="A10" t="s">
        <v>276</v>
      </c>
      <c r="B10" s="2">
        <f>SUMIFS(dados!$E$2:$E$9995,dados!$N$2:$N$9995,A10)</f>
        <v>48539.541000000034</v>
      </c>
      <c r="C10" s="3">
        <f t="shared" si="0"/>
        <v>2.1129863669675383E-2</v>
      </c>
      <c r="D10" s="2">
        <f>SUMIFS(dados!$H$2:$H$9995,dados!$N$2:$N$9995,A10)</f>
        <v>-6654.5687999999973</v>
      </c>
      <c r="E10" s="3">
        <f t="shared" si="1"/>
        <v>-0.13709583285923516</v>
      </c>
      <c r="F10" s="3">
        <f>SUM($C$4:C10)</f>
        <v>0.38592648371384541</v>
      </c>
    </row>
    <row r="11" spans="1:6" x14ac:dyDescent="0.3">
      <c r="A11" t="s">
        <v>840</v>
      </c>
      <c r="B11" s="2">
        <f>SUMIFS(dados!$E$2:$E$9995,dados!$N$2:$N$9995,A11)</f>
        <v>47521.028999999995</v>
      </c>
      <c r="C11" s="3">
        <f t="shared" si="0"/>
        <v>2.0686492775296116E-2</v>
      </c>
      <c r="D11" s="2">
        <f>SUMIFS(dados!$H$2:$H$9995,dados!$N$2:$N$9995,A11)</f>
        <v>6377.1960000000026</v>
      </c>
      <c r="E11" s="3">
        <f t="shared" si="1"/>
        <v>0.13419734661048699</v>
      </c>
      <c r="F11" s="3">
        <f>SUM($C$4:C11)</f>
        <v>0.40661297648914152</v>
      </c>
    </row>
    <row r="12" spans="1:6" x14ac:dyDescent="0.3">
      <c r="A12" t="s">
        <v>1347</v>
      </c>
      <c r="B12" s="2">
        <f>SUMIFS(dados!$E$2:$E$9995,dados!$N$2:$N$9995,A12)</f>
        <v>44713.182999999997</v>
      </c>
      <c r="C12" s="3">
        <f t="shared" si="0"/>
        <v>1.9464202618381707E-2</v>
      </c>
      <c r="D12" s="2">
        <f>SUMIFS(dados!$H$2:$H$9995,dados!$N$2:$N$9995,A12)</f>
        <v>-2323.8349999999996</v>
      </c>
      <c r="E12" s="3">
        <f t="shared" si="1"/>
        <v>-5.1972032498782288E-2</v>
      </c>
      <c r="F12" s="3">
        <f>SUM($C$4:C12)</f>
        <v>0.42607717910752324</v>
      </c>
    </row>
    <row r="13" spans="1:6" x14ac:dyDescent="0.3">
      <c r="A13" t="s">
        <v>290</v>
      </c>
      <c r="B13" s="2">
        <f>SUMIFS(dados!$E$2:$E$9995,dados!$N$2:$N$9995,A13)</f>
        <v>43054.342000000004</v>
      </c>
      <c r="C13" s="3">
        <f t="shared" si="0"/>
        <v>1.8742088575736192E-2</v>
      </c>
      <c r="D13" s="2">
        <f>SUMIFS(dados!$H$2:$H$9995,dados!$N$2:$N$9995,A13)</f>
        <v>6200.6974</v>
      </c>
      <c r="E13" s="3">
        <f t="shared" si="1"/>
        <v>0.14402025700450838</v>
      </c>
      <c r="F13" s="3">
        <f>SUM($C$4:C13)</f>
        <v>0.44481926768325941</v>
      </c>
    </row>
    <row r="14" spans="1:6" x14ac:dyDescent="0.3">
      <c r="A14" t="s">
        <v>779</v>
      </c>
      <c r="B14" s="2">
        <f>SUMIFS(dados!$E$2:$E$9995,dados!$N$2:$N$9995,A14)</f>
        <v>42446.944000000018</v>
      </c>
      <c r="C14" s="3">
        <f t="shared" si="0"/>
        <v>1.847768069983079E-2</v>
      </c>
      <c r="D14" s="2">
        <f>SUMIFS(dados!$H$2:$H$9995,dados!$N$2:$N$9995,A14)</f>
        <v>13181.790800000002</v>
      </c>
      <c r="E14" s="3">
        <f t="shared" si="1"/>
        <v>0.31054746367606573</v>
      </c>
      <c r="F14" s="3">
        <f>SUM($C$4:C14)</f>
        <v>0.46329694838309021</v>
      </c>
    </row>
    <row r="15" spans="1:6" x14ac:dyDescent="0.3">
      <c r="A15" t="s">
        <v>446</v>
      </c>
      <c r="B15" s="2">
        <f>SUMIFS(dados!$E$2:$E$9995,dados!$N$2:$N$9995,A15)</f>
        <v>38706.242999999995</v>
      </c>
      <c r="C15" s="3">
        <f t="shared" si="0"/>
        <v>1.6849307202046398E-2</v>
      </c>
      <c r="D15" s="2">
        <f>SUMIFS(dados!$H$2:$H$9995,dados!$N$2:$N$9995,A15)</f>
        <v>5897.1012999999975</v>
      </c>
      <c r="E15" s="3">
        <f t="shared" si="1"/>
        <v>0.15235530092651975</v>
      </c>
      <c r="F15" s="3">
        <f>SUM($C$4:C15)</f>
        <v>0.48014625558513663</v>
      </c>
    </row>
    <row r="16" spans="1:6" x14ac:dyDescent="0.3">
      <c r="A16" t="s">
        <v>540</v>
      </c>
      <c r="B16" s="2">
        <f>SUMIFS(dados!$E$2:$E$9995,dados!$N$2:$N$9995,A16)</f>
        <v>28576.118999999995</v>
      </c>
      <c r="C16" s="3">
        <f t="shared" si="0"/>
        <v>1.2439538698530749E-2</v>
      </c>
      <c r="D16" s="2">
        <f>SUMIFS(dados!$H$2:$H$9995,dados!$N$2:$N$9995,A16)</f>
        <v>5793.7588000000014</v>
      </c>
      <c r="E16" s="3">
        <f t="shared" si="1"/>
        <v>0.20274827382962685</v>
      </c>
      <c r="F16" s="3">
        <f>SUM($C$4:C16)</f>
        <v>0.49258579428366739</v>
      </c>
    </row>
    <row r="17" spans="1:6" x14ac:dyDescent="0.3">
      <c r="A17" t="s">
        <v>347</v>
      </c>
      <c r="B17" s="2">
        <f>SUMIFS(dados!$E$2:$E$9995,dados!$N$2:$N$9995,A17)</f>
        <v>25283.324000000001</v>
      </c>
      <c r="C17" s="3">
        <f t="shared" si="0"/>
        <v>1.1006144232724231E-2</v>
      </c>
      <c r="D17" s="2">
        <f>SUMIFS(dados!$H$2:$H$9995,dados!$N$2:$N$9995,A17)</f>
        <v>5606.1167000000005</v>
      </c>
      <c r="E17" s="3">
        <f t="shared" si="1"/>
        <v>0.22173179048767483</v>
      </c>
      <c r="F17" s="3">
        <f>SUM($C$4:C17)</f>
        <v>0.50359193851639161</v>
      </c>
    </row>
    <row r="18" spans="1:6" x14ac:dyDescent="0.3">
      <c r="A18" t="s">
        <v>3758</v>
      </c>
      <c r="B18" s="2">
        <f>SUMIFS(dados!$E$2:$E$9995,dados!$N$2:$N$9995,A18)</f>
        <v>25036.199999999997</v>
      </c>
      <c r="C18" s="3">
        <f t="shared" si="0"/>
        <v>1.0898568093314406E-2</v>
      </c>
      <c r="D18" s="2">
        <f>SUMIFS(dados!$H$2:$H$9995,dados!$N$2:$N$9995,A18)</f>
        <v>10018.3876</v>
      </c>
      <c r="E18" s="3">
        <f t="shared" si="1"/>
        <v>0.40015607799905739</v>
      </c>
      <c r="F18" s="3">
        <f>SUM($C$4:C18)</f>
        <v>0.51449050660970597</v>
      </c>
    </row>
    <row r="19" spans="1:6" x14ac:dyDescent="0.3">
      <c r="A19" t="s">
        <v>298</v>
      </c>
      <c r="B19" s="2">
        <f>SUMIFS(dados!$E$2:$E$9995,dados!$N$2:$N$9995,A19)</f>
        <v>24963.857999999997</v>
      </c>
      <c r="C19" s="3">
        <f t="shared" si="0"/>
        <v>1.0867076724296482E-2</v>
      </c>
      <c r="D19" s="2">
        <f>SUMIFS(dados!$H$2:$H$9995,dados!$N$2:$N$9995,A19)</f>
        <v>7581.6828000000005</v>
      </c>
      <c r="E19" s="3">
        <f t="shared" si="1"/>
        <v>0.30370637423109847</v>
      </c>
      <c r="F19" s="3">
        <f>SUM($C$4:C19)</f>
        <v>0.5253575833340024</v>
      </c>
    </row>
    <row r="20" spans="1:6" x14ac:dyDescent="0.3">
      <c r="A20" t="s">
        <v>602</v>
      </c>
      <c r="B20" s="2">
        <f>SUMIFS(dados!$E$2:$E$9995,dados!$N$2:$N$9995,A20)</f>
        <v>21843.528000000002</v>
      </c>
      <c r="C20" s="3">
        <f t="shared" si="0"/>
        <v>9.5087584100710127E-3</v>
      </c>
      <c r="D20" s="2">
        <f>SUMIFS(dados!$H$2:$H$9995,dados!$N$2:$N$9995,A20)</f>
        <v>-7299.0501999999997</v>
      </c>
      <c r="E20" s="3">
        <f t="shared" si="1"/>
        <v>-0.33415161689998057</v>
      </c>
      <c r="F20" s="3">
        <f>SUM($C$4:C20)</f>
        <v>0.53486634174407344</v>
      </c>
    </row>
    <row r="21" spans="1:6" x14ac:dyDescent="0.3">
      <c r="A21" t="s">
        <v>1956</v>
      </c>
      <c r="B21" s="2">
        <f>SUMIFS(dados!$E$2:$E$9995,dados!$N$2:$N$9995,A21)</f>
        <v>21668.081999999995</v>
      </c>
      <c r="C21" s="3">
        <f t="shared" si="0"/>
        <v>9.4323845922512275E-3</v>
      </c>
      <c r="D21" s="2">
        <f>SUMIFS(dados!$H$2:$H$9995,dados!$N$2:$N$9995,A21)</f>
        <v>-3622.8772000000013</v>
      </c>
      <c r="E21" s="3">
        <f t="shared" si="1"/>
        <v>-0.16719879498333087</v>
      </c>
      <c r="F21" s="3">
        <f>SUM($C$4:C21)</f>
        <v>0.5442987263363247</v>
      </c>
    </row>
    <row r="22" spans="1:6" x14ac:dyDescent="0.3">
      <c r="A22" t="s">
        <v>1001</v>
      </c>
      <c r="B22" s="2">
        <f>SUMIFS(dados!$E$2:$E$9995,dados!$N$2:$N$9995,A22)</f>
        <v>20214.532000000003</v>
      </c>
      <c r="C22" s="3">
        <f t="shared" si="0"/>
        <v>8.7996362657465233E-3</v>
      </c>
      <c r="D22" s="2">
        <f>SUMIFS(dados!$H$2:$H$9995,dados!$N$2:$N$9995,A22)</f>
        <v>4169.696899999999</v>
      </c>
      <c r="E22" s="3">
        <f t="shared" si="1"/>
        <v>0.20627224513533127</v>
      </c>
      <c r="F22" s="3">
        <f>SUM($C$4:C22)</f>
        <v>0.55309836260207124</v>
      </c>
    </row>
    <row r="23" spans="1:6" x14ac:dyDescent="0.3">
      <c r="A23" t="s">
        <v>722</v>
      </c>
      <c r="B23" s="2">
        <f>SUMIFS(dados!$E$2:$E$9995,dados!$N$2:$N$9995,A23)</f>
        <v>20131.932199999992</v>
      </c>
      <c r="C23" s="3">
        <f t="shared" si="0"/>
        <v>8.7636795492801959E-3</v>
      </c>
      <c r="D23" s="2">
        <f>SUMIFS(dados!$H$2:$H$9995,dados!$N$2:$N$9995,A23)</f>
        <v>-2846.5257000000006</v>
      </c>
      <c r="E23" s="3">
        <f t="shared" si="1"/>
        <v>-0.14139356678342091</v>
      </c>
      <c r="F23" s="3">
        <f>SUM($C$4:C23)</f>
        <v>0.56186204215135138</v>
      </c>
    </row>
    <row r="24" spans="1:6" x14ac:dyDescent="0.3">
      <c r="A24" t="s">
        <v>994</v>
      </c>
      <c r="B24" s="2">
        <f>SUMIFS(dados!$E$2:$E$9995,dados!$N$2:$N$9995,A24)</f>
        <v>18192.046999999995</v>
      </c>
      <c r="C24" s="3">
        <f t="shared" si="0"/>
        <v>7.9192234838464312E-3</v>
      </c>
      <c r="D24" s="2">
        <f>SUMIFS(dados!$H$2:$H$9995,dados!$N$2:$N$9995,A24)</f>
        <v>3234.0277999999994</v>
      </c>
      <c r="E24" s="3">
        <f t="shared" si="1"/>
        <v>0.17777151741087741</v>
      </c>
      <c r="F24" s="3">
        <f>SUM($C$4:C24)</f>
        <v>0.56978126563519782</v>
      </c>
    </row>
    <row r="25" spans="1:6" x14ac:dyDescent="0.3">
      <c r="A25" t="s">
        <v>1296</v>
      </c>
      <c r="B25" s="2">
        <f>SUMIFS(dados!$E$2:$E$9995,dados!$N$2:$N$9995,A25)</f>
        <v>18137.929999999993</v>
      </c>
      <c r="C25" s="3">
        <f t="shared" si="0"/>
        <v>7.895665683161586E-3</v>
      </c>
      <c r="D25" s="2">
        <f>SUMIFS(dados!$H$2:$H$9995,dados!$N$2:$N$9995,A25)</f>
        <v>5567.2485999999999</v>
      </c>
      <c r="E25" s="3">
        <f t="shared" si="1"/>
        <v>0.30693957910301795</v>
      </c>
      <c r="F25" s="3">
        <f>SUM($C$4:C25)</f>
        <v>0.5776769313183594</v>
      </c>
    </row>
    <row r="26" spans="1:6" x14ac:dyDescent="0.3">
      <c r="A26" t="s">
        <v>37</v>
      </c>
      <c r="B26" s="2">
        <f>SUMIFS(dados!$E$2:$E$9995,dados!$N$2:$N$9995,A26)</f>
        <v>17549.067999999996</v>
      </c>
      <c r="C26" s="3">
        <f t="shared" si="0"/>
        <v>7.6393267577429813E-3</v>
      </c>
      <c r="D26" s="2">
        <f>SUMIFS(dados!$H$2:$H$9995,dados!$N$2:$N$9995,A26)</f>
        <v>4911.8608999999997</v>
      </c>
      <c r="E26" s="3">
        <f t="shared" si="1"/>
        <v>0.27989297779232497</v>
      </c>
      <c r="F26" s="3">
        <f>SUM($C$4:C26)</f>
        <v>0.58531625807610244</v>
      </c>
    </row>
    <row r="27" spans="1:6" x14ac:dyDescent="0.3">
      <c r="A27" t="s">
        <v>1539</v>
      </c>
      <c r="B27" s="2">
        <f>SUMIFS(dados!$E$2:$E$9995,dados!$N$2:$N$9995,A27)</f>
        <v>17197.84</v>
      </c>
      <c r="C27" s="3">
        <f t="shared" si="0"/>
        <v>7.4864328571399115E-3</v>
      </c>
      <c r="D27" s="2">
        <f>SUMIFS(dados!$H$2:$H$9995,dados!$N$2:$N$9995,A27)</f>
        <v>6993.6629000000003</v>
      </c>
      <c r="E27" s="3">
        <f t="shared" si="1"/>
        <v>0.40665937699152915</v>
      </c>
      <c r="F27" s="3">
        <f>SUM($C$4:C27)</f>
        <v>0.59280269093324234</v>
      </c>
    </row>
    <row r="28" spans="1:6" x14ac:dyDescent="0.3">
      <c r="A28" t="s">
        <v>369</v>
      </c>
      <c r="B28" s="2">
        <f>SUMIFS(dados!$E$2:$E$9995,dados!$N$2:$N$9995,A28)</f>
        <v>16870.54</v>
      </c>
      <c r="C28" s="3">
        <f t="shared" si="0"/>
        <v>7.343955111438016E-3</v>
      </c>
      <c r="D28" s="2">
        <f>SUMIFS(dados!$H$2:$H$9995,dados!$N$2:$N$9995,A28)</f>
        <v>6824.5845999999992</v>
      </c>
      <c r="E28" s="3">
        <f t="shared" si="1"/>
        <v>0.40452674306809377</v>
      </c>
      <c r="F28" s="3">
        <f>SUM($C$4:C28)</f>
        <v>0.60014664604468038</v>
      </c>
    </row>
    <row r="29" spans="1:6" x14ac:dyDescent="0.3">
      <c r="A29" t="s">
        <v>3156</v>
      </c>
      <c r="B29" s="2">
        <f>SUMIFS(dados!$E$2:$E$9995,dados!$N$2:$N$9995,A29)</f>
        <v>15980.649999999994</v>
      </c>
      <c r="C29" s="3">
        <f t="shared" si="0"/>
        <v>6.9565749674641046E-3</v>
      </c>
      <c r="D29" s="2">
        <f>SUMIFS(dados!$H$2:$H$9995,dados!$N$2:$N$9995,A29)</f>
        <v>5505.6569000000009</v>
      </c>
      <c r="E29" s="3">
        <f t="shared" si="1"/>
        <v>0.34452021037942782</v>
      </c>
      <c r="F29" s="3">
        <f>SUM($C$4:C29)</f>
        <v>0.60710322101214453</v>
      </c>
    </row>
    <row r="30" spans="1:6" x14ac:dyDescent="0.3">
      <c r="A30" t="s">
        <v>419</v>
      </c>
      <c r="B30" s="2">
        <f>SUMIFS(dados!$E$2:$E$9995,dados!$N$2:$N$9995,A30)</f>
        <v>13693.339000000002</v>
      </c>
      <c r="C30" s="3">
        <f t="shared" si="0"/>
        <v>5.9608801462018128E-3</v>
      </c>
      <c r="D30" s="2">
        <f>SUMIFS(dados!$H$2:$H$9995,dados!$N$2:$N$9995,A30)</f>
        <v>-429.78239999999994</v>
      </c>
      <c r="E30" s="3">
        <f t="shared" si="1"/>
        <v>-3.1386238228674535E-2</v>
      </c>
      <c r="F30" s="3">
        <f>SUM($C$4:C30)</f>
        <v>0.61306410115834631</v>
      </c>
    </row>
    <row r="31" spans="1:6" x14ac:dyDescent="0.3">
      <c r="A31" t="s">
        <v>1041</v>
      </c>
      <c r="B31" s="2">
        <f>SUMIFS(dados!$E$2:$E$9995,dados!$N$2:$N$9995,A31)</f>
        <v>13455.03</v>
      </c>
      <c r="C31" s="3">
        <f t="shared" si="0"/>
        <v>5.8571412855220901E-3</v>
      </c>
      <c r="D31" s="2">
        <f>SUMIFS(dados!$H$2:$H$9995,dados!$N$2:$N$9995,A31)</f>
        <v>2108.9305999999997</v>
      </c>
      <c r="E31" s="3">
        <f t="shared" si="1"/>
        <v>0.15673919716269674</v>
      </c>
      <c r="F31" s="3">
        <f>SUM($C$4:C31)</f>
        <v>0.61892124244386837</v>
      </c>
    </row>
    <row r="32" spans="1:6" x14ac:dyDescent="0.3">
      <c r="A32" t="s">
        <v>1305</v>
      </c>
      <c r="B32" s="2">
        <f>SUMIFS(dados!$E$2:$E$9995,dados!$N$2:$N$9995,A32)</f>
        <v>12345.805999999999</v>
      </c>
      <c r="C32" s="3">
        <f t="shared" si="0"/>
        <v>5.3742823334950816E-3</v>
      </c>
      <c r="D32" s="2">
        <f>SUMIFS(dados!$H$2:$H$9995,dados!$N$2:$N$9995,A32)</f>
        <v>-1430.3128999999999</v>
      </c>
      <c r="E32" s="3">
        <f t="shared" si="1"/>
        <v>-0.11585415322417994</v>
      </c>
      <c r="F32" s="3">
        <f>SUM($C$4:C32)</f>
        <v>0.6242955247773635</v>
      </c>
    </row>
    <row r="33" spans="1:6" x14ac:dyDescent="0.3">
      <c r="A33" t="s">
        <v>715</v>
      </c>
      <c r="B33" s="2">
        <f>SUMIFS(dados!$E$2:$E$9995,dados!$N$2:$N$9995,A33)</f>
        <v>12198.793000000001</v>
      </c>
      <c r="C33" s="3">
        <f t="shared" si="0"/>
        <v>5.3102857528996876E-3</v>
      </c>
      <c r="D33" s="2">
        <f>SUMIFS(dados!$H$2:$H$9995,dados!$N$2:$N$9995,A33)</f>
        <v>-244.92000000000004</v>
      </c>
      <c r="E33" s="3">
        <f t="shared" si="1"/>
        <v>-2.0077396181736998E-2</v>
      </c>
      <c r="F33" s="3">
        <f>SUM($C$4:C33)</f>
        <v>0.62960581053026321</v>
      </c>
    </row>
    <row r="34" spans="1:6" x14ac:dyDescent="0.3">
      <c r="A34" t="s">
        <v>410</v>
      </c>
      <c r="B34" s="2">
        <f>SUMIFS(dados!$E$2:$E$9995,dados!$N$2:$N$9995,A34)</f>
        <v>11656.477999999996</v>
      </c>
      <c r="C34" s="3">
        <f t="shared" si="0"/>
        <v>5.0742093133631016E-3</v>
      </c>
      <c r="D34" s="2">
        <f>SUMIFS(dados!$H$2:$H$9995,dados!$N$2:$N$9995,A34)</f>
        <v>-2691.7386000000001</v>
      </c>
      <c r="E34" s="3">
        <f t="shared" si="1"/>
        <v>-0.23092211901399387</v>
      </c>
      <c r="F34" s="3">
        <f>SUM($C$4:C34)</f>
        <v>0.63468001984362632</v>
      </c>
    </row>
    <row r="35" spans="1:6" x14ac:dyDescent="0.3">
      <c r="A35" t="s">
        <v>2239</v>
      </c>
      <c r="B35" s="2">
        <f>SUMIFS(dados!$E$2:$E$9995,dados!$N$2:$N$9995,A35)</f>
        <v>11410.220000000001</v>
      </c>
      <c r="C35" s="3">
        <f t="shared" si="0"/>
        <v>4.967010154484224E-3</v>
      </c>
      <c r="D35" s="2">
        <f>SUMIFS(dados!$H$2:$H$9995,dados!$N$2:$N$9995,A35)</f>
        <v>2793.0850999999998</v>
      </c>
      <c r="E35" s="3">
        <f t="shared" si="1"/>
        <v>0.24478801460445104</v>
      </c>
      <c r="F35" s="3">
        <f>SUM($C$4:C35)</f>
        <v>0.63964702999811052</v>
      </c>
    </row>
    <row r="36" spans="1:6" x14ac:dyDescent="0.3">
      <c r="A36" t="s">
        <v>545</v>
      </c>
      <c r="B36" s="2">
        <f>SUMIFS(dados!$E$2:$E$9995,dados!$N$2:$N$9995,A36)</f>
        <v>11257.037000000002</v>
      </c>
      <c r="C36" s="3">
        <f t="shared" si="0"/>
        <v>4.9003276964339542E-3</v>
      </c>
      <c r="D36" s="2">
        <f>SUMIFS(dados!$H$2:$H$9995,dados!$N$2:$N$9995,A36)</f>
        <v>1664.8679</v>
      </c>
      <c r="E36" s="3">
        <f t="shared" si="1"/>
        <v>0.14789574734452765</v>
      </c>
      <c r="F36" s="3">
        <f>SUM($C$4:C36)</f>
        <v>0.64454735769454452</v>
      </c>
    </row>
    <row r="37" spans="1:6" x14ac:dyDescent="0.3">
      <c r="A37" t="s">
        <v>486</v>
      </c>
      <c r="B37" s="2">
        <f>SUMIFS(dados!$E$2:$E$9995,dados!$N$2:$N$9995,A37)</f>
        <v>11000.257</v>
      </c>
      <c r="C37" s="3">
        <f t="shared" si="0"/>
        <v>4.7885481805728684E-3</v>
      </c>
      <c r="D37" s="2">
        <f>SUMIFS(dados!$H$2:$H$9995,dados!$N$2:$N$9995,A37)</f>
        <v>-2790.8832000000011</v>
      </c>
      <c r="E37" s="3">
        <f t="shared" si="1"/>
        <v>-0.25371072694028884</v>
      </c>
      <c r="F37" s="3">
        <f>SUM($C$4:C37)</f>
        <v>0.64933590587511736</v>
      </c>
    </row>
    <row r="38" spans="1:6" x14ac:dyDescent="0.3">
      <c r="A38" t="s">
        <v>88</v>
      </c>
      <c r="B38" s="2">
        <f>SUMIFS(dados!$E$2:$E$9995,dados!$N$2:$N$9995,A38)</f>
        <v>10542.402000000002</v>
      </c>
      <c r="C38" s="3">
        <f t="shared" si="0"/>
        <v>4.5892382256130732E-3</v>
      </c>
      <c r="D38" s="2">
        <f>SUMIFS(dados!$H$2:$H$9995,dados!$N$2:$N$9995,A38)</f>
        <v>-718.63890000000015</v>
      </c>
      <c r="E38" s="3">
        <f t="shared" si="1"/>
        <v>-6.816652409953633E-2</v>
      </c>
      <c r="F38" s="3">
        <f>SUM($C$4:C38)</f>
        <v>0.65392514410073044</v>
      </c>
    </row>
    <row r="39" spans="1:6" x14ac:dyDescent="0.3">
      <c r="A39" t="s">
        <v>2173</v>
      </c>
      <c r="B39" s="2">
        <f>SUMIFS(dados!$E$2:$E$9995,dados!$N$2:$N$9995,A39)</f>
        <v>9891.4640000000018</v>
      </c>
      <c r="C39" s="3">
        <f t="shared" si="0"/>
        <v>4.3058768481865507E-3</v>
      </c>
      <c r="D39" s="2">
        <f>SUMIFS(dados!$H$2:$H$9995,dados!$N$2:$N$9995,A39)</f>
        <v>-7239.068400000001</v>
      </c>
      <c r="E39" s="3">
        <f t="shared" si="1"/>
        <v>-0.73185004767747219</v>
      </c>
      <c r="F39" s="3">
        <f>SUM($C$4:C39)</f>
        <v>0.65823102094891695</v>
      </c>
    </row>
    <row r="40" spans="1:6" x14ac:dyDescent="0.3">
      <c r="A40" t="s">
        <v>3561</v>
      </c>
      <c r="B40" s="2">
        <f>SUMIFS(dados!$E$2:$E$9995,dados!$N$2:$N$9995,A40)</f>
        <v>9801.0019999999986</v>
      </c>
      <c r="C40" s="3">
        <f t="shared" si="0"/>
        <v>4.2664976186366412E-3</v>
      </c>
      <c r="D40" s="2">
        <f>SUMIFS(dados!$H$2:$H$9995,dados!$N$2:$N$9995,A40)</f>
        <v>2247.6898999999999</v>
      </c>
      <c r="E40" s="3">
        <f t="shared" si="1"/>
        <v>0.22933266415005324</v>
      </c>
      <c r="F40" s="3">
        <f>SUM($C$4:C40)</f>
        <v>0.66249751856755357</v>
      </c>
    </row>
    <row r="41" spans="1:6" x14ac:dyDescent="0.3">
      <c r="A41" t="s">
        <v>664</v>
      </c>
      <c r="B41" s="2">
        <f>SUMIFS(dados!$E$2:$E$9995,dados!$N$2:$N$9995,A41)</f>
        <v>9483.858000000002</v>
      </c>
      <c r="C41" s="3">
        <f t="shared" si="0"/>
        <v>4.1284409055817022E-3</v>
      </c>
      <c r="D41" s="2">
        <f>SUMIFS(dados!$H$2:$H$9995,dados!$N$2:$N$9995,A41)</f>
        <v>1210.3118999999999</v>
      </c>
      <c r="E41" s="3">
        <f t="shared" si="1"/>
        <v>0.12761809592678419</v>
      </c>
      <c r="F41" s="3">
        <f>SUM($C$4:C41)</f>
        <v>0.6666259594731353</v>
      </c>
    </row>
    <row r="42" spans="1:6" x14ac:dyDescent="0.3">
      <c r="A42" t="s">
        <v>3851</v>
      </c>
      <c r="B42" s="2">
        <f>SUMIFS(dados!$E$2:$E$9995,dados!$N$2:$N$9995,A42)</f>
        <v>9306.4199999999983</v>
      </c>
      <c r="C42" s="3">
        <f t="shared" si="0"/>
        <v>4.0511999454782696E-3</v>
      </c>
      <c r="D42" s="2">
        <f>SUMIFS(dados!$H$2:$H$9995,dados!$N$2:$N$9995,A42)</f>
        <v>2741.6538</v>
      </c>
      <c r="E42" s="3">
        <f t="shared" si="1"/>
        <v>0.29459811613918141</v>
      </c>
      <c r="F42" s="3">
        <f>SUM($C$4:C42)</f>
        <v>0.67067715941861361</v>
      </c>
    </row>
    <row r="43" spans="1:6" x14ac:dyDescent="0.3">
      <c r="A43" t="s">
        <v>1490</v>
      </c>
      <c r="B43" s="2">
        <f>SUMIFS(dados!$E$2:$E$9995,dados!$N$2:$N$9995,A43)</f>
        <v>9194.9867999999988</v>
      </c>
      <c r="C43" s="3">
        <f t="shared" si="0"/>
        <v>4.0026916927060471E-3</v>
      </c>
      <c r="D43" s="2">
        <f>SUMIFS(dados!$H$2:$H$9995,dados!$N$2:$N$9995,A43)</f>
        <v>161.83080000000007</v>
      </c>
      <c r="E43" s="3">
        <f t="shared" si="1"/>
        <v>1.7599894760044688E-2</v>
      </c>
      <c r="F43" s="3">
        <f>SUM($C$4:C43)</f>
        <v>0.67467985111131967</v>
      </c>
    </row>
    <row r="44" spans="1:6" x14ac:dyDescent="0.3">
      <c r="A44" t="s">
        <v>3043</v>
      </c>
      <c r="B44" s="2">
        <f>SUMIFS(dados!$E$2:$E$9995,dados!$N$2:$N$9995,A44)</f>
        <v>9063.4959999999992</v>
      </c>
      <c r="C44" s="3">
        <f t="shared" si="0"/>
        <v>3.9454521181122833E-3</v>
      </c>
      <c r="D44" s="2">
        <f>SUMIFS(dados!$H$2:$H$9995,dados!$N$2:$N$9995,A44)</f>
        <v>992.87910000000011</v>
      </c>
      <c r="E44" s="3">
        <f t="shared" si="1"/>
        <v>0.10954703350671752</v>
      </c>
      <c r="F44" s="3">
        <f>SUM($C$4:C44)</f>
        <v>0.67862530322943193</v>
      </c>
    </row>
    <row r="45" spans="1:6" x14ac:dyDescent="0.3">
      <c r="A45" t="s">
        <v>1256</v>
      </c>
      <c r="B45" s="2">
        <f>SUMIFS(dados!$E$2:$E$9995,dados!$N$2:$N$9995,A45)</f>
        <v>8673.0744999999952</v>
      </c>
      <c r="C45" s="3">
        <f t="shared" si="0"/>
        <v>3.7754968012972717E-3</v>
      </c>
      <c r="D45" s="2">
        <f>SUMIFS(dados!$H$2:$H$9995,dados!$N$2:$N$9995,A45)</f>
        <v>-1150.3704000000007</v>
      </c>
      <c r="E45" s="3">
        <f t="shared" si="1"/>
        <v>-0.13263697896288121</v>
      </c>
      <c r="F45" s="3">
        <f>SUM($C$4:C45)</f>
        <v>0.68240080003072923</v>
      </c>
    </row>
    <row r="46" spans="1:6" x14ac:dyDescent="0.3">
      <c r="A46" t="s">
        <v>1666</v>
      </c>
      <c r="B46" s="2">
        <f>SUMIFS(dados!$E$2:$E$9995,dados!$N$2:$N$9995,A46)</f>
        <v>7986.8700000000008</v>
      </c>
      <c r="C46" s="3">
        <f t="shared" si="0"/>
        <v>3.4767834794198018E-3</v>
      </c>
      <c r="D46" s="2">
        <f>SUMIFS(dados!$H$2:$H$9995,dados!$N$2:$N$9995,A46)</f>
        <v>1234.0036</v>
      </c>
      <c r="E46" s="3">
        <f t="shared" si="1"/>
        <v>0.15450402973880881</v>
      </c>
      <c r="F46" s="3">
        <f>SUM($C$4:C46)</f>
        <v>0.68587758351014905</v>
      </c>
    </row>
    <row r="47" spans="1:6" x14ac:dyDescent="0.3">
      <c r="A47" t="s">
        <v>352</v>
      </c>
      <c r="B47" s="2">
        <f>SUMIFS(dados!$E$2:$E$9995,dados!$N$2:$N$9995,A47)</f>
        <v>7974.53</v>
      </c>
      <c r="C47" s="3">
        <f t="shared" si="0"/>
        <v>3.4714117245100507E-3</v>
      </c>
      <c r="D47" s="2">
        <f>SUMIFS(dados!$H$2:$H$9995,dados!$N$2:$N$9995,A47)</f>
        <v>1743.4190999999998</v>
      </c>
      <c r="E47" s="3">
        <f t="shared" si="1"/>
        <v>0.21862342984476826</v>
      </c>
      <c r="F47" s="3">
        <f>SUM($C$4:C47)</f>
        <v>0.68934899523465909</v>
      </c>
    </row>
    <row r="48" spans="1:6" x14ac:dyDescent="0.3">
      <c r="A48" t="s">
        <v>3077</v>
      </c>
      <c r="B48" s="2">
        <f>SUMIFS(dados!$E$2:$E$9995,dados!$N$2:$N$9995,A48)</f>
        <v>7888.5284999999985</v>
      </c>
      <c r="C48" s="3">
        <f t="shared" si="0"/>
        <v>3.4339742058819367E-3</v>
      </c>
      <c r="D48" s="2">
        <f>SUMIFS(dados!$H$2:$H$9995,dados!$N$2:$N$9995,A48)</f>
        <v>948.26809999999989</v>
      </c>
      <c r="E48" s="3">
        <f t="shared" si="1"/>
        <v>0.12020849008785353</v>
      </c>
      <c r="F48" s="3">
        <f>SUM($C$4:C48)</f>
        <v>0.69278296944054107</v>
      </c>
    </row>
    <row r="49" spans="1:6" x14ac:dyDescent="0.3">
      <c r="A49" t="s">
        <v>2802</v>
      </c>
      <c r="B49" s="2">
        <f>SUMIFS(dados!$E$2:$E$9995,dados!$N$2:$N$9995,A49)</f>
        <v>7657.6660000000002</v>
      </c>
      <c r="C49" s="3">
        <f t="shared" si="0"/>
        <v>3.3334768989246996E-3</v>
      </c>
      <c r="D49" s="2">
        <f>SUMIFS(dados!$H$2:$H$9995,dados!$N$2:$N$9995,A49)</f>
        <v>2767.7557000000002</v>
      </c>
      <c r="E49" s="3">
        <f t="shared" si="1"/>
        <v>0.36143593883567138</v>
      </c>
      <c r="F49" s="3">
        <f>SUM($C$4:C49)</f>
        <v>0.69611644633946579</v>
      </c>
    </row>
    <row r="50" spans="1:6" x14ac:dyDescent="0.3">
      <c r="A50" t="s">
        <v>1310</v>
      </c>
      <c r="B50" s="2">
        <f>SUMIFS(dados!$E$2:$E$9995,dados!$N$2:$N$9995,A50)</f>
        <v>7654.1919999999991</v>
      </c>
      <c r="C50" s="3">
        <f t="shared" si="0"/>
        <v>3.3319646236770108E-3</v>
      </c>
      <c r="D50" s="2">
        <f>SUMIFS(dados!$H$2:$H$9995,dados!$N$2:$N$9995,A50)</f>
        <v>2382.1465000000007</v>
      </c>
      <c r="E50" s="3">
        <f t="shared" si="1"/>
        <v>0.31122115828816432</v>
      </c>
      <c r="F50" s="3">
        <f>SUM($C$4:C50)</f>
        <v>0.69944841096314281</v>
      </c>
    </row>
    <row r="51" spans="1:6" x14ac:dyDescent="0.3">
      <c r="A51" t="s">
        <v>2270</v>
      </c>
      <c r="B51" s="2">
        <f>SUMIFS(dados!$E$2:$E$9995,dados!$N$2:$N$9995,A51)</f>
        <v>7621.7200000000012</v>
      </c>
      <c r="C51" s="3">
        <f t="shared" si="0"/>
        <v>3.3178291597038005E-3</v>
      </c>
      <c r="D51" s="2">
        <f>SUMIFS(dados!$H$2:$H$9995,dados!$N$2:$N$9995,A51)</f>
        <v>2168.9660999999992</v>
      </c>
      <c r="E51" s="3">
        <f t="shared" si="1"/>
        <v>0.28457698524742431</v>
      </c>
      <c r="F51" s="3">
        <f>SUM($C$4:C51)</f>
        <v>0.70276624012284661</v>
      </c>
    </row>
    <row r="52" spans="1:6" x14ac:dyDescent="0.3">
      <c r="A52" t="s">
        <v>4780</v>
      </c>
      <c r="B52" s="2">
        <f>SUMIFS(dados!$E$2:$E$9995,dados!$N$2:$N$9995,A52)</f>
        <v>7311.2780000000002</v>
      </c>
      <c r="C52" s="3">
        <f t="shared" si="0"/>
        <v>3.1826899102959543E-3</v>
      </c>
      <c r="D52" s="2">
        <f>SUMIFS(dados!$H$2:$H$9995,dados!$N$2:$N$9995,A52)</f>
        <v>2069.6858999999999</v>
      </c>
      <c r="E52" s="3">
        <f t="shared" si="1"/>
        <v>0.28308127525721222</v>
      </c>
      <c r="F52" s="3">
        <f>SUM($C$4:C52)</f>
        <v>0.70594893003314252</v>
      </c>
    </row>
    <row r="53" spans="1:6" x14ac:dyDescent="0.3">
      <c r="A53" t="s">
        <v>466</v>
      </c>
      <c r="B53" s="2">
        <f>SUMIFS(dados!$E$2:$E$9995,dados!$N$2:$N$9995,A53)</f>
        <v>7297.0610000000006</v>
      </c>
      <c r="C53" s="3">
        <f t="shared" si="0"/>
        <v>3.1765010740275653E-3</v>
      </c>
      <c r="D53" s="2">
        <f>SUMIFS(dados!$H$2:$H$9995,dados!$N$2:$N$9995,A53)</f>
        <v>1947.7018999999998</v>
      </c>
      <c r="E53" s="3">
        <f t="shared" si="1"/>
        <v>0.2669159405409931</v>
      </c>
      <c r="F53" s="3">
        <f>SUM($C$4:C53)</f>
        <v>0.70912543110717008</v>
      </c>
    </row>
    <row r="54" spans="1:6" x14ac:dyDescent="0.3">
      <c r="A54" t="s">
        <v>5009</v>
      </c>
      <c r="B54" s="2">
        <f>SUMIFS(dados!$E$2:$E$9995,dados!$N$2:$N$9995,A54)</f>
        <v>7250.668999999999</v>
      </c>
      <c r="C54" s="3">
        <f t="shared" si="0"/>
        <v>3.1563060615662068E-3</v>
      </c>
      <c r="D54" s="2">
        <f>SUMIFS(dados!$H$2:$H$9995,dados!$N$2:$N$9995,A54)</f>
        <v>392.71160000000003</v>
      </c>
      <c r="E54" s="3">
        <f t="shared" si="1"/>
        <v>5.4162119385121575E-2</v>
      </c>
      <c r="F54" s="3">
        <f>SUM($C$4:C54)</f>
        <v>0.71228173716873633</v>
      </c>
    </row>
    <row r="55" spans="1:6" x14ac:dyDescent="0.3">
      <c r="A55" t="s">
        <v>1512</v>
      </c>
      <c r="B55" s="2">
        <f>SUMIFS(dados!$E$2:$E$9995,dados!$N$2:$N$9995,A55)</f>
        <v>6925.9260000000022</v>
      </c>
      <c r="C55" s="3">
        <f t="shared" si="0"/>
        <v>3.014941409649096E-3</v>
      </c>
      <c r="D55" s="2">
        <f>SUMIFS(dados!$H$2:$H$9995,dados!$N$2:$N$9995,A55)</f>
        <v>1818.6692</v>
      </c>
      <c r="E55" s="3">
        <f t="shared" si="1"/>
        <v>0.26258859826108444</v>
      </c>
      <c r="F55" s="3">
        <f>SUM($C$4:C55)</f>
        <v>0.71529667857838541</v>
      </c>
    </row>
    <row r="56" spans="1:6" x14ac:dyDescent="0.3">
      <c r="A56" t="s">
        <v>2867</v>
      </c>
      <c r="B56" s="2">
        <f>SUMIFS(dados!$E$2:$E$9995,dados!$N$2:$N$9995,A56)</f>
        <v>6652.3199999999988</v>
      </c>
      <c r="C56" s="3">
        <f t="shared" si="0"/>
        <v>2.8958373274904853E-3</v>
      </c>
      <c r="D56" s="2">
        <f>SUMIFS(dados!$H$2:$H$9995,dados!$N$2:$N$9995,A56)</f>
        <v>2427.4353000000001</v>
      </c>
      <c r="E56" s="3">
        <f t="shared" si="1"/>
        <v>0.36490056100728774</v>
      </c>
      <c r="F56" s="3">
        <f>SUM($C$4:C56)</f>
        <v>0.71819251590587585</v>
      </c>
    </row>
    <row r="57" spans="1:6" x14ac:dyDescent="0.3">
      <c r="A57" t="s">
        <v>101</v>
      </c>
      <c r="B57" s="2">
        <f>SUMIFS(dados!$E$2:$E$9995,dados!$N$2:$N$9995,A57)</f>
        <v>6602.7064</v>
      </c>
      <c r="C57" s="3">
        <f t="shared" si="0"/>
        <v>2.8742399126290264E-3</v>
      </c>
      <c r="D57" s="2">
        <f>SUMIFS(dados!$H$2:$H$9995,dados!$N$2:$N$9995,A57)</f>
        <v>298.73270000000002</v>
      </c>
      <c r="E57" s="3">
        <f t="shared" si="1"/>
        <v>4.5243977530183686E-2</v>
      </c>
      <c r="F57" s="3">
        <f>SUM($C$4:C57)</f>
        <v>0.72106675581850488</v>
      </c>
    </row>
    <row r="58" spans="1:6" x14ac:dyDescent="0.3">
      <c r="A58" t="s">
        <v>4289</v>
      </c>
      <c r="B58" s="2">
        <f>SUMIFS(dados!$E$2:$E$9995,dados!$N$2:$N$9995,A58)</f>
        <v>6596.8199999999988</v>
      </c>
      <c r="C58" s="3">
        <f t="shared" si="0"/>
        <v>2.8716774897683487E-3</v>
      </c>
      <c r="D58" s="2">
        <f>SUMIFS(dados!$H$2:$H$9995,dados!$N$2:$N$9995,A58)</f>
        <v>1580.7607</v>
      </c>
      <c r="E58" s="3">
        <f t="shared" si="1"/>
        <v>0.23962465248407572</v>
      </c>
      <c r="F58" s="3">
        <f>SUM($C$4:C58)</f>
        <v>0.72393843330827323</v>
      </c>
    </row>
    <row r="59" spans="1:6" x14ac:dyDescent="0.3">
      <c r="A59" t="s">
        <v>535</v>
      </c>
      <c r="B59" s="2">
        <f>SUMIFS(dados!$E$2:$E$9995,dados!$N$2:$N$9995,A59)</f>
        <v>6590.1460000000015</v>
      </c>
      <c r="C59" s="3">
        <f t="shared" si="0"/>
        <v>2.8687722148682143E-3</v>
      </c>
      <c r="D59" s="2">
        <f>SUMIFS(dados!$H$2:$H$9995,dados!$N$2:$N$9995,A59)</f>
        <v>89.871899999999982</v>
      </c>
      <c r="E59" s="3">
        <f t="shared" si="1"/>
        <v>1.3637315470704285E-2</v>
      </c>
      <c r="F59" s="3">
        <f>SUM($C$4:C59)</f>
        <v>0.72680720552314149</v>
      </c>
    </row>
    <row r="60" spans="1:6" x14ac:dyDescent="0.3">
      <c r="A60" t="s">
        <v>325</v>
      </c>
      <c r="B60" s="2">
        <f>SUMIFS(dados!$E$2:$E$9995,dados!$N$2:$N$9995,A60)</f>
        <v>6544.2930000000006</v>
      </c>
      <c r="C60" s="3">
        <f t="shared" si="0"/>
        <v>2.8488118357858153E-3</v>
      </c>
      <c r="D60" s="2">
        <f>SUMIFS(dados!$H$2:$H$9995,dados!$N$2:$N$9995,A60)</f>
        <v>689.05560000000014</v>
      </c>
      <c r="E60" s="3">
        <f t="shared" si="1"/>
        <v>0.10529106811079518</v>
      </c>
      <c r="F60" s="3">
        <f>SUM($C$4:C60)</f>
        <v>0.72965601735892727</v>
      </c>
    </row>
    <row r="61" spans="1:6" x14ac:dyDescent="0.3">
      <c r="A61" t="s">
        <v>1920</v>
      </c>
      <c r="B61" s="2">
        <f>SUMIFS(dados!$E$2:$E$9995,dados!$N$2:$N$9995,A61)</f>
        <v>6346.1849999999995</v>
      </c>
      <c r="C61" s="3">
        <f t="shared" si="0"/>
        <v>2.7625729685523555E-3</v>
      </c>
      <c r="D61" s="2">
        <f>SUMIFS(dados!$H$2:$H$9995,dados!$N$2:$N$9995,A61)</f>
        <v>-848.00790000000006</v>
      </c>
      <c r="E61" s="3">
        <f t="shared" si="1"/>
        <v>-0.13362483129628275</v>
      </c>
      <c r="F61" s="3">
        <f>SUM($C$4:C61)</f>
        <v>0.73241859032747958</v>
      </c>
    </row>
    <row r="62" spans="1:6" x14ac:dyDescent="0.3">
      <c r="A62" t="s">
        <v>1160</v>
      </c>
      <c r="B62" s="2">
        <f>SUMIFS(dados!$E$2:$E$9995,dados!$N$2:$N$9995,A62)</f>
        <v>6313.0159999999996</v>
      </c>
      <c r="C62" s="3">
        <f t="shared" si="0"/>
        <v>2.748134091842346E-3</v>
      </c>
      <c r="D62" s="2">
        <f>SUMIFS(dados!$H$2:$H$9995,dados!$N$2:$N$9995,A62)</f>
        <v>-64.966800000000035</v>
      </c>
      <c r="E62" s="3">
        <f t="shared" si="1"/>
        <v>-1.0290929089994393E-2</v>
      </c>
      <c r="F62" s="3">
        <f>SUM($C$4:C62)</f>
        <v>0.73516672441932196</v>
      </c>
    </row>
    <row r="63" spans="1:6" x14ac:dyDescent="0.3">
      <c r="A63" t="s">
        <v>2223</v>
      </c>
      <c r="B63" s="2">
        <f>SUMIFS(dados!$E$2:$E$9995,dados!$N$2:$N$9995,A63)</f>
        <v>6312.5300000000007</v>
      </c>
      <c r="C63" s="3">
        <f t="shared" si="0"/>
        <v>2.7479225300201309E-3</v>
      </c>
      <c r="D63" s="2">
        <f>SUMIFS(dados!$H$2:$H$9995,dados!$N$2:$N$9995,A63)</f>
        <v>1841.6268000000007</v>
      </c>
      <c r="E63" s="3">
        <f t="shared" si="1"/>
        <v>0.29174147291181196</v>
      </c>
      <c r="F63" s="3">
        <f>SUM($C$4:C63)</f>
        <v>0.73791464694934206</v>
      </c>
    </row>
    <row r="64" spans="1:6" x14ac:dyDescent="0.3">
      <c r="A64" t="s">
        <v>3961</v>
      </c>
      <c r="B64" s="2">
        <f>SUMIFS(dados!$E$2:$E$9995,dados!$N$2:$N$9995,A64)</f>
        <v>6156.8419999999996</v>
      </c>
      <c r="C64" s="3">
        <f t="shared" si="0"/>
        <v>2.6801496144294285E-3</v>
      </c>
      <c r="D64" s="2">
        <f>SUMIFS(dados!$H$2:$H$9995,dados!$N$2:$N$9995,A64)</f>
        <v>1676.1979999999996</v>
      </c>
      <c r="E64" s="3">
        <f t="shared" si="1"/>
        <v>0.27224963707043315</v>
      </c>
      <c r="F64" s="3">
        <f>SUM($C$4:C64)</f>
        <v>0.74059479656377147</v>
      </c>
    </row>
    <row r="65" spans="1:6" x14ac:dyDescent="0.3">
      <c r="A65" t="s">
        <v>561</v>
      </c>
      <c r="B65" s="2">
        <f>SUMIFS(dados!$E$2:$E$9995,dados!$N$2:$N$9995,A65)</f>
        <v>6071.2289999999994</v>
      </c>
      <c r="C65" s="3">
        <f t="shared" si="0"/>
        <v>2.6428812146653698E-3</v>
      </c>
      <c r="D65" s="2">
        <f>SUMIFS(dados!$H$2:$H$9995,dados!$N$2:$N$9995,A65)</f>
        <v>1216.0578999999996</v>
      </c>
      <c r="E65" s="3">
        <f t="shared" si="1"/>
        <v>0.20029847334040599</v>
      </c>
      <c r="F65" s="3">
        <f>SUM($C$4:C65)</f>
        <v>0.74323767777843686</v>
      </c>
    </row>
    <row r="66" spans="1:6" x14ac:dyDescent="0.3">
      <c r="A66" t="s">
        <v>5021</v>
      </c>
      <c r="B66" s="2">
        <f>SUMIFS(dados!$E$2:$E$9995,dados!$N$2:$N$9995,A66)</f>
        <v>6070.8630000000003</v>
      </c>
      <c r="C66" s="3">
        <f t="shared" si="0"/>
        <v>2.6427218903301215E-3</v>
      </c>
      <c r="D66" s="2">
        <f>SUMIFS(dados!$H$2:$H$9995,dados!$N$2:$N$9995,A66)</f>
        <v>-837.49080000000004</v>
      </c>
      <c r="E66" s="3">
        <f t="shared" si="1"/>
        <v>-0.13795251185869289</v>
      </c>
      <c r="F66" s="3">
        <f>SUM($C$4:C66)</f>
        <v>0.74588039966876696</v>
      </c>
    </row>
    <row r="67" spans="1:6" x14ac:dyDescent="0.3">
      <c r="A67" t="s">
        <v>1097</v>
      </c>
      <c r="B67" s="2">
        <f>SUMIFS(dados!$E$2:$E$9995,dados!$N$2:$N$9995,A67)</f>
        <v>6057.9820000000009</v>
      </c>
      <c r="C67" s="3">
        <f t="shared" si="0"/>
        <v>2.6371146314166289E-3</v>
      </c>
      <c r="D67" s="2">
        <f>SUMIFS(dados!$H$2:$H$9995,dados!$N$2:$N$9995,A67)</f>
        <v>-20.393800000000024</v>
      </c>
      <c r="E67" s="3">
        <f t="shared" si="1"/>
        <v>-3.3664345651736867E-3</v>
      </c>
      <c r="F67" s="3">
        <f>SUM($C$4:C67)</f>
        <v>0.74851751430018354</v>
      </c>
    </row>
    <row r="68" spans="1:6" x14ac:dyDescent="0.3">
      <c r="A68" t="s">
        <v>4312</v>
      </c>
      <c r="B68" s="2">
        <f>SUMIFS(dados!$E$2:$E$9995,dados!$N$2:$N$9995,A68)</f>
        <v>5996.72</v>
      </c>
      <c r="C68" s="3">
        <f t="shared" ref="C68:C131" si="2">B68/SUM($B$4:$B$534)</f>
        <v>2.6104465236953043E-3</v>
      </c>
      <c r="D68" s="2">
        <f>SUMIFS(dados!$H$2:$H$9995,dados!$N$2:$N$9995,A68)</f>
        <v>1262.7869999999996</v>
      </c>
      <c r="E68" s="3">
        <f t="shared" ref="E68:E131" si="3">D68/B68</f>
        <v>0.21057961685721518</v>
      </c>
      <c r="F68" s="3">
        <f>SUM($C$4:C68)</f>
        <v>0.75112796082387889</v>
      </c>
    </row>
    <row r="69" spans="1:6" x14ac:dyDescent="0.3">
      <c r="A69" t="s">
        <v>2811</v>
      </c>
      <c r="B69" s="2">
        <f>SUMIFS(dados!$E$2:$E$9995,dados!$N$2:$N$9995,A69)</f>
        <v>5964.4180000000006</v>
      </c>
      <c r="C69" s="3">
        <f t="shared" si="2"/>
        <v>2.5963850628286296E-3</v>
      </c>
      <c r="D69" s="2">
        <f>SUMIFS(dados!$H$2:$H$9995,dados!$N$2:$N$9995,A69)</f>
        <v>834.1029000000002</v>
      </c>
      <c r="E69" s="3">
        <f t="shared" si="3"/>
        <v>0.13984648627913068</v>
      </c>
      <c r="F69" s="3">
        <f>SUM($C$4:C69)</f>
        <v>0.75372434588670756</v>
      </c>
    </row>
    <row r="70" spans="1:6" x14ac:dyDescent="0.3">
      <c r="A70" t="s">
        <v>304</v>
      </c>
      <c r="B70" s="2">
        <f>SUMIFS(dados!$E$2:$E$9995,dados!$N$2:$N$9995,A70)</f>
        <v>5942.3410000000003</v>
      </c>
      <c r="C70" s="3">
        <f t="shared" si="2"/>
        <v>2.5867746711639157E-3</v>
      </c>
      <c r="D70" s="2">
        <f>SUMIFS(dados!$H$2:$H$9995,dados!$N$2:$N$9995,A70)</f>
        <v>-1479.04</v>
      </c>
      <c r="E70" s="3">
        <f t="shared" si="3"/>
        <v>-0.248898540154461</v>
      </c>
      <c r="F70" s="3">
        <f>SUM($C$4:C70)</f>
        <v>0.75631112055787142</v>
      </c>
    </row>
    <row r="71" spans="1:6" x14ac:dyDescent="0.3">
      <c r="A71" t="s">
        <v>2620</v>
      </c>
      <c r="B71" s="2">
        <f>SUMIFS(dados!$E$2:$E$9995,dados!$N$2:$N$9995,A71)</f>
        <v>5752.13</v>
      </c>
      <c r="C71" s="3">
        <f t="shared" si="2"/>
        <v>2.5039734658852623E-3</v>
      </c>
      <c r="D71" s="2">
        <f>SUMIFS(dados!$H$2:$H$9995,dados!$N$2:$N$9995,A71)</f>
        <v>2024.8837000000001</v>
      </c>
      <c r="E71" s="3">
        <f t="shared" si="3"/>
        <v>0.35202328528736315</v>
      </c>
      <c r="F71" s="3">
        <f>SUM($C$4:C71)</f>
        <v>0.75881509402375669</v>
      </c>
    </row>
    <row r="72" spans="1:6" x14ac:dyDescent="0.3">
      <c r="A72" t="s">
        <v>3606</v>
      </c>
      <c r="B72" s="2">
        <f>SUMIFS(dados!$E$2:$E$9995,dados!$N$2:$N$9995,A72)</f>
        <v>5665.7339999999995</v>
      </c>
      <c r="C72" s="3">
        <f t="shared" si="2"/>
        <v>2.4663642165187452E-3</v>
      </c>
      <c r="D72" s="2">
        <f>SUMIFS(dados!$H$2:$H$9995,dados!$N$2:$N$9995,A72)</f>
        <v>1361.4786999999999</v>
      </c>
      <c r="E72" s="3">
        <f t="shared" si="3"/>
        <v>0.24030049769367923</v>
      </c>
      <c r="F72" s="3">
        <f>SUM($C$4:C72)</f>
        <v>0.76128145824027538</v>
      </c>
    </row>
    <row r="73" spans="1:6" x14ac:dyDescent="0.3">
      <c r="A73" t="s">
        <v>1587</v>
      </c>
      <c r="B73" s="2">
        <f>SUMIFS(dados!$E$2:$E$9995,dados!$N$2:$N$9995,A73)</f>
        <v>5606.8864999999987</v>
      </c>
      <c r="C73" s="3">
        <f t="shared" si="2"/>
        <v>2.4407471705664308E-3</v>
      </c>
      <c r="D73" s="2">
        <f>SUMIFS(dados!$H$2:$H$9995,dados!$N$2:$N$9995,A73)</f>
        <v>-188.63650000000001</v>
      </c>
      <c r="E73" s="3">
        <f t="shared" si="3"/>
        <v>-3.3643716526096983E-2</v>
      </c>
      <c r="F73" s="3">
        <f>SUM($C$4:C73)</f>
        <v>0.76372220541084179</v>
      </c>
    </row>
    <row r="74" spans="1:6" x14ac:dyDescent="0.3">
      <c r="A74" t="s">
        <v>4011</v>
      </c>
      <c r="B74" s="2">
        <f>SUMIFS(dados!$E$2:$E$9995,dados!$N$2:$N$9995,A74)</f>
        <v>5556.97</v>
      </c>
      <c r="C74" s="3">
        <f t="shared" si="2"/>
        <v>2.4190178995816204E-3</v>
      </c>
      <c r="D74" s="2">
        <f>SUMIFS(dados!$H$2:$H$9995,dados!$N$2:$N$9995,A74)</f>
        <v>1506.9349999999995</v>
      </c>
      <c r="E74" s="3">
        <f t="shared" si="3"/>
        <v>0.27117925776097396</v>
      </c>
      <c r="F74" s="3">
        <f>SUM($C$4:C74)</f>
        <v>0.76614122331042345</v>
      </c>
    </row>
    <row r="75" spans="1:6" x14ac:dyDescent="0.3">
      <c r="A75" t="s">
        <v>2473</v>
      </c>
      <c r="B75" s="2">
        <f>SUMIFS(dados!$E$2:$E$9995,dados!$N$2:$N$9995,A75)</f>
        <v>5519.5700000000006</v>
      </c>
      <c r="C75" s="3">
        <f t="shared" si="2"/>
        <v>2.4027372161436402E-3</v>
      </c>
      <c r="D75" s="2">
        <f>SUMIFS(dados!$H$2:$H$9995,dados!$N$2:$N$9995,A75)</f>
        <v>318.61829999999998</v>
      </c>
      <c r="E75" s="3">
        <f t="shared" si="3"/>
        <v>5.7725203231411129E-2</v>
      </c>
      <c r="F75" s="3">
        <f>SUM($C$4:C75)</f>
        <v>0.76854396052656704</v>
      </c>
    </row>
    <row r="76" spans="1:6" x14ac:dyDescent="0.3">
      <c r="A76" t="s">
        <v>2826</v>
      </c>
      <c r="B76" s="2">
        <f>SUMIFS(dados!$E$2:$E$9995,dados!$N$2:$N$9995,A76)</f>
        <v>5514.2510000000002</v>
      </c>
      <c r="C76" s="3">
        <f t="shared" si="2"/>
        <v>2.4004217895338374E-3</v>
      </c>
      <c r="D76" s="2">
        <f>SUMIFS(dados!$H$2:$H$9995,dados!$N$2:$N$9995,A76)</f>
        <v>1274.2421000000006</v>
      </c>
      <c r="E76" s="3">
        <f t="shared" si="3"/>
        <v>0.23108162831180529</v>
      </c>
      <c r="F76" s="3">
        <f>SUM($C$4:C76)</f>
        <v>0.77094438231610085</v>
      </c>
    </row>
    <row r="77" spans="1:6" x14ac:dyDescent="0.3">
      <c r="A77" t="s">
        <v>1219</v>
      </c>
      <c r="B77" s="2">
        <f>SUMIFS(dados!$E$2:$E$9995,dados!$N$2:$N$9995,A77)</f>
        <v>5463.2780000000002</v>
      </c>
      <c r="C77" s="3">
        <f t="shared" si="2"/>
        <v>2.3782326110075233E-3</v>
      </c>
      <c r="D77" s="2">
        <f>SUMIFS(dados!$H$2:$H$9995,dados!$N$2:$N$9995,A77)</f>
        <v>1610.7443000000001</v>
      </c>
      <c r="E77" s="3">
        <f t="shared" si="3"/>
        <v>0.29483110689223574</v>
      </c>
      <c r="F77" s="3">
        <f>SUM($C$4:C77)</f>
        <v>0.77332261492710841</v>
      </c>
    </row>
    <row r="78" spans="1:6" x14ac:dyDescent="0.3">
      <c r="A78" t="s">
        <v>3441</v>
      </c>
      <c r="B78" s="2">
        <f>SUMIFS(dados!$E$2:$E$9995,dados!$N$2:$N$9995,A78)</f>
        <v>5462.99</v>
      </c>
      <c r="C78" s="3">
        <f t="shared" si="2"/>
        <v>2.3781072410388026E-3</v>
      </c>
      <c r="D78" s="2">
        <f>SUMIFS(dados!$H$2:$H$9995,dados!$N$2:$N$9995,A78)</f>
        <v>2175.8292000000001</v>
      </c>
      <c r="E78" s="3">
        <f t="shared" si="3"/>
        <v>0.39828540780781224</v>
      </c>
      <c r="F78" s="3">
        <f>SUM($C$4:C78)</f>
        <v>0.77570072216814723</v>
      </c>
    </row>
    <row r="79" spans="1:6" x14ac:dyDescent="0.3">
      <c r="A79" t="s">
        <v>109</v>
      </c>
      <c r="B79" s="2">
        <f>SUMIFS(dados!$E$2:$E$9995,dados!$N$2:$N$9995,A79)</f>
        <v>5346.7900000000018</v>
      </c>
      <c r="C79" s="3">
        <f t="shared" si="2"/>
        <v>2.3275239411593034E-3</v>
      </c>
      <c r="D79" s="2">
        <f>SUMIFS(dados!$H$2:$H$9995,dados!$N$2:$N$9995,A79)</f>
        <v>1123.6552000000004</v>
      </c>
      <c r="E79" s="3">
        <f t="shared" si="3"/>
        <v>0.21015510240723873</v>
      </c>
      <c r="F79" s="3">
        <f>SUM($C$4:C79)</f>
        <v>0.77802824610930654</v>
      </c>
    </row>
    <row r="80" spans="1:6" x14ac:dyDescent="0.3">
      <c r="A80" t="s">
        <v>4702</v>
      </c>
      <c r="B80" s="2">
        <f>SUMIFS(dados!$E$2:$E$9995,dados!$N$2:$N$9995,A80)</f>
        <v>5291.5119999999997</v>
      </c>
      <c r="C80" s="3">
        <f t="shared" si="2"/>
        <v>2.3034607427880548E-3</v>
      </c>
      <c r="D80" s="2">
        <f>SUMIFS(dados!$H$2:$H$9995,dados!$N$2:$N$9995,A80)</f>
        <v>2293.6827999999996</v>
      </c>
      <c r="E80" s="3">
        <f t="shared" si="3"/>
        <v>0.43346453716820443</v>
      </c>
      <c r="F80" s="3">
        <f>SUM($C$4:C80)</f>
        <v>0.78033170685209463</v>
      </c>
    </row>
    <row r="81" spans="1:6" x14ac:dyDescent="0.3">
      <c r="A81" t="s">
        <v>797</v>
      </c>
      <c r="B81" s="2">
        <f>SUMIFS(dados!$E$2:$E$9995,dados!$N$2:$N$9995,A81)</f>
        <v>5196.0805000000018</v>
      </c>
      <c r="C81" s="3">
        <f t="shared" si="2"/>
        <v>2.2619182283091358E-3</v>
      </c>
      <c r="D81" s="2">
        <f>SUMIFS(dados!$H$2:$H$9995,dados!$N$2:$N$9995,A81)</f>
        <v>-325.23659999999995</v>
      </c>
      <c r="E81" s="3">
        <f t="shared" si="3"/>
        <v>-6.2592679231971066E-2</v>
      </c>
      <c r="F81" s="3">
        <f>SUM($C$4:C81)</f>
        <v>0.78259362508040375</v>
      </c>
    </row>
    <row r="82" spans="1:6" x14ac:dyDescent="0.3">
      <c r="A82" t="s">
        <v>877</v>
      </c>
      <c r="B82" s="2">
        <f>SUMIFS(dados!$E$2:$E$9995,dados!$N$2:$N$9995,A82)</f>
        <v>5090.1139999999987</v>
      </c>
      <c r="C82" s="3">
        <f t="shared" si="2"/>
        <v>2.2157896977869226E-3</v>
      </c>
      <c r="D82" s="2">
        <f>SUMIFS(dados!$H$2:$H$9995,dados!$N$2:$N$9995,A82)</f>
        <v>1216.8104000000001</v>
      </c>
      <c r="E82" s="3">
        <f t="shared" si="3"/>
        <v>0.23905366363110933</v>
      </c>
      <c r="F82" s="3">
        <f>SUM($C$4:C82)</f>
        <v>0.78480941477819066</v>
      </c>
    </row>
    <row r="83" spans="1:6" x14ac:dyDescent="0.3">
      <c r="A83" t="s">
        <v>886</v>
      </c>
      <c r="B83" s="2">
        <f>SUMIFS(dados!$E$2:$E$9995,dados!$N$2:$N$9995,A83)</f>
        <v>5033.0999999999995</v>
      </c>
      <c r="C83" s="3">
        <f t="shared" si="2"/>
        <v>2.1909707971042225E-3</v>
      </c>
      <c r="D83" s="2">
        <f>SUMIFS(dados!$H$2:$H$9995,dados!$N$2:$N$9995,A83)</f>
        <v>1838.2270999999998</v>
      </c>
      <c r="E83" s="3">
        <f t="shared" si="3"/>
        <v>0.36522761320061198</v>
      </c>
      <c r="F83" s="3">
        <f>SUM($C$4:C83)</f>
        <v>0.78700038557529484</v>
      </c>
    </row>
    <row r="84" spans="1:6" x14ac:dyDescent="0.3">
      <c r="A84" t="s">
        <v>56</v>
      </c>
      <c r="B84" s="2">
        <f>SUMIFS(dados!$E$2:$E$9995,dados!$N$2:$N$9995,A84)</f>
        <v>4929.5325000000012</v>
      </c>
      <c r="C84" s="3">
        <f t="shared" si="2"/>
        <v>2.1458865810089559E-3</v>
      </c>
      <c r="D84" s="2">
        <f>SUMIFS(dados!$H$2:$H$9995,dados!$N$2:$N$9995,A84)</f>
        <v>-161.35509999999999</v>
      </c>
      <c r="E84" s="3">
        <f t="shared" si="3"/>
        <v>-3.2732333137067249E-2</v>
      </c>
      <c r="F84" s="3">
        <f>SUM($C$4:C84)</f>
        <v>0.78914627215630384</v>
      </c>
    </row>
    <row r="85" spans="1:6" x14ac:dyDescent="0.3">
      <c r="A85" t="s">
        <v>223</v>
      </c>
      <c r="B85" s="2">
        <f>SUMIFS(dados!$E$2:$E$9995,dados!$N$2:$N$9995,A85)</f>
        <v>4878.0739999999996</v>
      </c>
      <c r="C85" s="3">
        <f t="shared" si="2"/>
        <v>2.1234860583166206E-3</v>
      </c>
      <c r="D85" s="2">
        <f>SUMIFS(dados!$H$2:$H$9995,dados!$N$2:$N$9995,A85)</f>
        <v>1021.4940999999999</v>
      </c>
      <c r="E85" s="3">
        <f t="shared" si="3"/>
        <v>0.20940520787507527</v>
      </c>
      <c r="F85" s="3">
        <f>SUM($C$4:C85)</f>
        <v>0.79126975821462042</v>
      </c>
    </row>
    <row r="86" spans="1:6" x14ac:dyDescent="0.3">
      <c r="A86" t="s">
        <v>2543</v>
      </c>
      <c r="B86" s="2">
        <f>SUMIFS(dados!$E$2:$E$9995,dados!$N$2:$N$9995,A86)</f>
        <v>4854.0528000000004</v>
      </c>
      <c r="C86" s="3">
        <f t="shared" si="2"/>
        <v>2.1130293323005675E-3</v>
      </c>
      <c r="D86" s="2">
        <f>SUMIFS(dados!$H$2:$H$9995,dados!$N$2:$N$9995,A86)</f>
        <v>-1183.4313000000002</v>
      </c>
      <c r="E86" s="3">
        <f t="shared" si="3"/>
        <v>-0.24380272501362163</v>
      </c>
      <c r="F86" s="3">
        <f>SUM($C$4:C86)</f>
        <v>0.79338278754692104</v>
      </c>
    </row>
    <row r="87" spans="1:6" x14ac:dyDescent="0.3">
      <c r="A87" t="s">
        <v>1103</v>
      </c>
      <c r="B87" s="2">
        <f>SUMIFS(dados!$E$2:$E$9995,dados!$N$2:$N$9995,A87)</f>
        <v>4837.93</v>
      </c>
      <c r="C87" s="3">
        <f t="shared" si="2"/>
        <v>2.1060108776766672E-3</v>
      </c>
      <c r="D87" s="2">
        <f>SUMIFS(dados!$H$2:$H$9995,dados!$N$2:$N$9995,A87)</f>
        <v>1312.5717000000002</v>
      </c>
      <c r="E87" s="3">
        <f t="shared" si="3"/>
        <v>0.27130853484858197</v>
      </c>
      <c r="F87" s="3">
        <f>SUM($C$4:C87)</f>
        <v>0.79548879842459774</v>
      </c>
    </row>
    <row r="88" spans="1:6" x14ac:dyDescent="0.3">
      <c r="A88" t="s">
        <v>4940</v>
      </c>
      <c r="B88" s="2">
        <f>SUMIFS(dados!$E$2:$E$9995,dados!$N$2:$N$9995,A88)</f>
        <v>4708.79</v>
      </c>
      <c r="C88" s="3">
        <f t="shared" si="2"/>
        <v>2.0497946354525827E-3</v>
      </c>
      <c r="D88" s="2">
        <f>SUMIFS(dados!$H$2:$H$9995,dados!$N$2:$N$9995,A88)</f>
        <v>1285.7714999999998</v>
      </c>
      <c r="E88" s="3">
        <f t="shared" si="3"/>
        <v>0.27305772820618457</v>
      </c>
      <c r="F88" s="3">
        <f>SUM($C$4:C88)</f>
        <v>0.79753859306005037</v>
      </c>
    </row>
    <row r="89" spans="1:6" x14ac:dyDescent="0.3">
      <c r="A89" t="s">
        <v>1562</v>
      </c>
      <c r="B89" s="2">
        <f>SUMIFS(dados!$E$2:$E$9995,dados!$N$2:$N$9995,A89)</f>
        <v>4605.5799999999981</v>
      </c>
      <c r="C89" s="3">
        <f t="shared" si="2"/>
        <v>2.004866043537236E-3</v>
      </c>
      <c r="D89" s="2">
        <f>SUMIFS(dados!$H$2:$H$9995,dados!$N$2:$N$9995,A89)</f>
        <v>1582.7071000000001</v>
      </c>
      <c r="E89" s="3">
        <f t="shared" si="3"/>
        <v>0.3436498986012621</v>
      </c>
      <c r="F89" s="3">
        <f>SUM($C$4:C89)</f>
        <v>0.79954345910358759</v>
      </c>
    </row>
    <row r="90" spans="1:6" x14ac:dyDescent="0.3">
      <c r="A90" t="s">
        <v>1874</v>
      </c>
      <c r="B90" s="2">
        <f>SUMIFS(dados!$E$2:$E$9995,dados!$N$2:$N$9995,A90)</f>
        <v>4526.8500000000004</v>
      </c>
      <c r="C90" s="3">
        <f t="shared" si="2"/>
        <v>1.9705938989631145E-3</v>
      </c>
      <c r="D90" s="2">
        <f>SUMIFS(dados!$H$2:$H$9995,dados!$N$2:$N$9995,A90)</f>
        <v>1235.6657</v>
      </c>
      <c r="E90" s="3">
        <f t="shared" si="3"/>
        <v>0.27296369440118401</v>
      </c>
      <c r="F90" s="3">
        <f>SUM($C$4:C90)</f>
        <v>0.80151405300255074</v>
      </c>
    </row>
    <row r="91" spans="1:6" x14ac:dyDescent="0.3">
      <c r="A91" t="s">
        <v>4048</v>
      </c>
      <c r="B91" s="2">
        <f>SUMIFS(dados!$E$2:$E$9995,dados!$N$2:$N$9995,A91)</f>
        <v>4507.54</v>
      </c>
      <c r="C91" s="3">
        <f t="shared" si="2"/>
        <v>1.9621880166853763E-3</v>
      </c>
      <c r="D91" s="2">
        <f>SUMIFS(dados!$H$2:$H$9995,dados!$N$2:$N$9995,A91)</f>
        <v>472.59399999999994</v>
      </c>
      <c r="E91" s="3">
        <f t="shared" si="3"/>
        <v>0.10484521490657873</v>
      </c>
      <c r="F91" s="3">
        <f>SUM($C$4:C91)</f>
        <v>0.80347624101923609</v>
      </c>
    </row>
    <row r="92" spans="1:6" x14ac:dyDescent="0.3">
      <c r="A92" t="s">
        <v>251</v>
      </c>
      <c r="B92" s="2">
        <f>SUMIFS(dados!$E$2:$E$9995,dados!$N$2:$N$9995,A92)</f>
        <v>4507.0909999999994</v>
      </c>
      <c r="C92" s="3">
        <f t="shared" si="2"/>
        <v>1.9619925614216423E-3</v>
      </c>
      <c r="D92" s="2">
        <f>SUMIFS(dados!$H$2:$H$9995,dados!$N$2:$N$9995,A92)</f>
        <v>-544.15180000000021</v>
      </c>
      <c r="E92" s="3">
        <f t="shared" si="3"/>
        <v>-0.12073237482890856</v>
      </c>
      <c r="F92" s="3">
        <f>SUM($C$4:C92)</f>
        <v>0.80543823358065769</v>
      </c>
    </row>
    <row r="93" spans="1:6" x14ac:dyDescent="0.3">
      <c r="A93" t="s">
        <v>2493</v>
      </c>
      <c r="B93" s="2">
        <f>SUMIFS(dados!$E$2:$E$9995,dados!$N$2:$N$9995,A93)</f>
        <v>4466.0530000000008</v>
      </c>
      <c r="C93" s="3">
        <f t="shared" si="2"/>
        <v>1.9441282115037863E-3</v>
      </c>
      <c r="D93" s="2">
        <f>SUMIFS(dados!$H$2:$H$9995,dados!$N$2:$N$9995,A93)</f>
        <v>-339.99679999999995</v>
      </c>
      <c r="E93" s="3">
        <f t="shared" si="3"/>
        <v>-7.612914580279273E-2</v>
      </c>
      <c r="F93" s="3">
        <f>SUM($C$4:C93)</f>
        <v>0.8073823617921615</v>
      </c>
    </row>
    <row r="94" spans="1:6" x14ac:dyDescent="0.3">
      <c r="A94" t="s">
        <v>2929</v>
      </c>
      <c r="B94" s="2">
        <f>SUMIFS(dados!$E$2:$E$9995,dados!$N$2:$N$9995,A94)</f>
        <v>4388.71</v>
      </c>
      <c r="C94" s="3">
        <f t="shared" si="2"/>
        <v>1.9104598452165213E-3</v>
      </c>
      <c r="D94" s="2">
        <f>SUMIFS(dados!$H$2:$H$9995,dados!$N$2:$N$9995,A94)</f>
        <v>889.5238999999998</v>
      </c>
      <c r="E94" s="3">
        <f t="shared" si="3"/>
        <v>0.20268459296695379</v>
      </c>
      <c r="F94" s="3">
        <f>SUM($C$4:C94)</f>
        <v>0.80929282163737803</v>
      </c>
    </row>
    <row r="95" spans="1:6" x14ac:dyDescent="0.3">
      <c r="A95" t="s">
        <v>2060</v>
      </c>
      <c r="B95" s="2">
        <f>SUMIFS(dados!$E$2:$E$9995,dados!$N$2:$N$9995,A95)</f>
        <v>4350.7379999999994</v>
      </c>
      <c r="C95" s="3">
        <f t="shared" si="2"/>
        <v>1.893930163090666E-3</v>
      </c>
      <c r="D95" s="2">
        <f>SUMIFS(dados!$H$2:$H$9995,dados!$N$2:$N$9995,A95)</f>
        <v>772.67989999999986</v>
      </c>
      <c r="E95" s="3">
        <f t="shared" si="3"/>
        <v>0.1775974328952927</v>
      </c>
      <c r="F95" s="3">
        <f>SUM($C$4:C95)</f>
        <v>0.81118675180046873</v>
      </c>
    </row>
    <row r="96" spans="1:6" x14ac:dyDescent="0.3">
      <c r="A96" t="s">
        <v>7514</v>
      </c>
      <c r="B96" s="2">
        <f>SUMIFS(dados!$E$2:$E$9995,dados!$N$2:$N$9995,A96)</f>
        <v>4289.2340000000004</v>
      </c>
      <c r="C96" s="3">
        <f t="shared" si="2"/>
        <v>1.8671567097706253E-3</v>
      </c>
      <c r="D96" s="2">
        <f>SUMIFS(dados!$H$2:$H$9995,dados!$N$2:$N$9995,A96)</f>
        <v>457.28579999999999</v>
      </c>
      <c r="E96" s="3">
        <f t="shared" si="3"/>
        <v>0.10661246273810195</v>
      </c>
      <c r="F96" s="3">
        <f>SUM($C$4:C96)</f>
        <v>0.8130539085102394</v>
      </c>
    </row>
    <row r="97" spans="1:6" x14ac:dyDescent="0.3">
      <c r="A97" t="s">
        <v>825</v>
      </c>
      <c r="B97" s="2">
        <f>SUMIFS(dados!$E$2:$E$9995,dados!$N$2:$N$9995,A97)</f>
        <v>4260.95</v>
      </c>
      <c r="C97" s="3">
        <f t="shared" si="2"/>
        <v>1.8548443340925549E-3</v>
      </c>
      <c r="D97" s="2">
        <f>SUMIFS(dados!$H$2:$H$9995,dados!$N$2:$N$9995,A97)</f>
        <v>1346.6021000000003</v>
      </c>
      <c r="E97" s="3">
        <f t="shared" si="3"/>
        <v>0.31603330243255623</v>
      </c>
      <c r="F97" s="3">
        <f>SUM($C$4:C97)</f>
        <v>0.81490875284433195</v>
      </c>
    </row>
    <row r="98" spans="1:6" x14ac:dyDescent="0.3">
      <c r="A98" t="s">
        <v>282</v>
      </c>
      <c r="B98" s="2">
        <f>SUMIFS(dados!$E$2:$E$9995,dados!$N$2:$N$9995,A98)</f>
        <v>4172.3820000000005</v>
      </c>
      <c r="C98" s="3">
        <f t="shared" si="2"/>
        <v>1.8162895862119395E-3</v>
      </c>
      <c r="D98" s="2">
        <f>SUMIFS(dados!$H$2:$H$9995,dados!$N$2:$N$9995,A98)</f>
        <v>138.25300000000001</v>
      </c>
      <c r="E98" s="3">
        <f t="shared" si="3"/>
        <v>3.3135269014198603E-2</v>
      </c>
      <c r="F98" s="3">
        <f>SUM($C$4:C98)</f>
        <v>0.81672504243054389</v>
      </c>
    </row>
    <row r="99" spans="1:6" x14ac:dyDescent="0.3">
      <c r="A99" t="s">
        <v>379</v>
      </c>
      <c r="B99" s="2">
        <f>SUMIFS(dados!$E$2:$E$9995,dados!$N$2:$N$9995,A99)</f>
        <v>4051.8689999999997</v>
      </c>
      <c r="C99" s="3">
        <f t="shared" si="2"/>
        <v>1.7638287839883749E-3</v>
      </c>
      <c r="D99" s="2">
        <f>SUMIFS(dados!$H$2:$H$9995,dados!$N$2:$N$9995,A99)</f>
        <v>9.7572999999999404</v>
      </c>
      <c r="E99" s="3">
        <f t="shared" si="3"/>
        <v>2.4080985836412629E-3</v>
      </c>
      <c r="F99" s="3">
        <f>SUM($C$4:C99)</f>
        <v>0.81848887121453229</v>
      </c>
    </row>
    <row r="100" spans="1:6" x14ac:dyDescent="0.3">
      <c r="A100" t="s">
        <v>3612</v>
      </c>
      <c r="B100" s="2">
        <f>SUMIFS(dados!$E$2:$E$9995,dados!$N$2:$N$9995,A100)</f>
        <v>4044.998</v>
      </c>
      <c r="C100" s="3">
        <f t="shared" si="2"/>
        <v>1.7608377525471354E-3</v>
      </c>
      <c r="D100" s="2">
        <f>SUMIFS(dados!$H$2:$H$9995,dados!$N$2:$N$9995,A100)</f>
        <v>907.0071999999999</v>
      </c>
      <c r="E100" s="3">
        <f t="shared" si="3"/>
        <v>0.22422933212822352</v>
      </c>
      <c r="F100" s="3">
        <f>SUM($C$4:C100)</f>
        <v>0.82024970896707938</v>
      </c>
    </row>
    <row r="101" spans="1:6" x14ac:dyDescent="0.3">
      <c r="A101" t="s">
        <v>1613</v>
      </c>
      <c r="B101" s="2">
        <f>SUMIFS(dados!$E$2:$E$9995,dados!$N$2:$N$9995,A101)</f>
        <v>4037.7400000000011</v>
      </c>
      <c r="C101" s="3">
        <f t="shared" si="2"/>
        <v>1.7576782552104285E-3</v>
      </c>
      <c r="D101" s="2">
        <f>SUMIFS(dados!$H$2:$H$9995,dados!$N$2:$N$9995,A101)</f>
        <v>-559.23140000000001</v>
      </c>
      <c r="E101" s="3">
        <f t="shared" si="3"/>
        <v>-0.13850109219513881</v>
      </c>
      <c r="F101" s="3">
        <f>SUM($C$4:C101)</f>
        <v>0.82200738722228983</v>
      </c>
    </row>
    <row r="102" spans="1:6" x14ac:dyDescent="0.3">
      <c r="A102" t="s">
        <v>6548</v>
      </c>
      <c r="B102" s="2">
        <f>SUMIFS(dados!$E$2:$E$9995,dados!$N$2:$N$9995,A102)</f>
        <v>4024.9159999999997</v>
      </c>
      <c r="C102" s="3">
        <f t="shared" si="2"/>
        <v>1.7520958091032444E-3</v>
      </c>
      <c r="D102" s="2">
        <f>SUMIFS(dados!$H$2:$H$9995,dados!$N$2:$N$9995,A102)</f>
        <v>637.49770000000024</v>
      </c>
      <c r="E102" s="3">
        <f t="shared" si="3"/>
        <v>0.1583878272242204</v>
      </c>
      <c r="F102" s="3">
        <f>SUM($C$4:C102)</f>
        <v>0.82375948303139312</v>
      </c>
    </row>
    <row r="103" spans="1:6" x14ac:dyDescent="0.3">
      <c r="A103" t="s">
        <v>4549</v>
      </c>
      <c r="B103" s="2">
        <f>SUMIFS(dados!$E$2:$E$9995,dados!$N$2:$N$9995,A103)</f>
        <v>3928.1660000000011</v>
      </c>
      <c r="C103" s="3">
        <f t="shared" si="2"/>
        <v>1.7099793352362777E-3</v>
      </c>
      <c r="D103" s="2">
        <f>SUMIFS(dados!$H$2:$H$9995,dados!$N$2:$N$9995,A103)</f>
        <v>-1165.0754999999999</v>
      </c>
      <c r="E103" s="3">
        <f t="shared" si="3"/>
        <v>-0.29659528136030899</v>
      </c>
      <c r="F103" s="3">
        <f>SUM($C$4:C103)</f>
        <v>0.82546946236662944</v>
      </c>
    </row>
    <row r="104" spans="1:6" x14ac:dyDescent="0.3">
      <c r="A104" t="s">
        <v>3979</v>
      </c>
      <c r="B104" s="2">
        <f>SUMIFS(dados!$E$2:$E$9995,dados!$N$2:$N$9995,A104)</f>
        <v>3906.73</v>
      </c>
      <c r="C104" s="3">
        <f t="shared" si="2"/>
        <v>1.7006479788144444E-3</v>
      </c>
      <c r="D104" s="2">
        <f>SUMIFS(dados!$H$2:$H$9995,dados!$N$2:$N$9995,A104)</f>
        <v>1028.0727999999999</v>
      </c>
      <c r="E104" s="3">
        <f t="shared" si="3"/>
        <v>0.26315430039956689</v>
      </c>
      <c r="F104" s="3">
        <f>SUM($C$4:C104)</f>
        <v>0.82717011034544385</v>
      </c>
    </row>
    <row r="105" spans="1:6" x14ac:dyDescent="0.3">
      <c r="A105" t="s">
        <v>3409</v>
      </c>
      <c r="B105" s="2">
        <f>SUMIFS(dados!$E$2:$E$9995,dados!$N$2:$N$9995,A105)</f>
        <v>3879.7559999999999</v>
      </c>
      <c r="C105" s="3">
        <f t="shared" si="2"/>
        <v>1.6889058623690946E-3</v>
      </c>
      <c r="D105" s="2">
        <f>SUMIFS(dados!$H$2:$H$9995,dados!$N$2:$N$9995,A105)</f>
        <v>31.061799999999998</v>
      </c>
      <c r="E105" s="3">
        <f t="shared" si="3"/>
        <v>8.0061220344784575E-3</v>
      </c>
      <c r="F105" s="3">
        <f>SUM($C$4:C105)</f>
        <v>0.82885901620781299</v>
      </c>
    </row>
    <row r="106" spans="1:6" x14ac:dyDescent="0.3">
      <c r="A106" t="s">
        <v>3497</v>
      </c>
      <c r="B106" s="2">
        <f>SUMIFS(dados!$E$2:$E$9995,dados!$N$2:$N$9995,A106)</f>
        <v>3826.6459999999997</v>
      </c>
      <c r="C106" s="3">
        <f t="shared" si="2"/>
        <v>1.6657864212623801E-3</v>
      </c>
      <c r="D106" s="2">
        <f>SUMIFS(dados!$H$2:$H$9995,dados!$N$2:$N$9995,A106)</f>
        <v>763.68860000000006</v>
      </c>
      <c r="E106" s="3">
        <f t="shared" si="3"/>
        <v>0.19957126946155984</v>
      </c>
      <c r="F106" s="3">
        <f>SUM($C$4:C106)</f>
        <v>0.83052480262907535</v>
      </c>
    </row>
    <row r="107" spans="1:6" x14ac:dyDescent="0.3">
      <c r="A107" t="s">
        <v>5030</v>
      </c>
      <c r="B107" s="2">
        <f>SUMIFS(dados!$E$2:$E$9995,dados!$N$2:$N$9995,A107)</f>
        <v>3790.24</v>
      </c>
      <c r="C107" s="3">
        <f t="shared" si="2"/>
        <v>1.6499384383414414E-3</v>
      </c>
      <c r="D107" s="2">
        <f>SUMIFS(dados!$H$2:$H$9995,dados!$N$2:$N$9995,A107)</f>
        <v>610.59079999999994</v>
      </c>
      <c r="E107" s="3">
        <f t="shared" si="3"/>
        <v>0.16109555067752965</v>
      </c>
      <c r="F107" s="3">
        <f>SUM($C$4:C107)</f>
        <v>0.83217474106741685</v>
      </c>
    </row>
    <row r="108" spans="1:6" x14ac:dyDescent="0.3">
      <c r="A108" t="s">
        <v>1432</v>
      </c>
      <c r="B108" s="2">
        <f>SUMIFS(dados!$E$2:$E$9995,dados!$N$2:$N$9995,A108)</f>
        <v>3773.0628000000002</v>
      </c>
      <c r="C108" s="3">
        <f t="shared" si="2"/>
        <v>1.6424609903320599E-3</v>
      </c>
      <c r="D108" s="2">
        <f>SUMIFS(dados!$H$2:$H$9995,dados!$N$2:$N$9995,A108)</f>
        <v>-387.9683</v>
      </c>
      <c r="E108" s="3">
        <f t="shared" si="3"/>
        <v>-0.10282582627567184</v>
      </c>
      <c r="F108" s="3">
        <f>SUM($C$4:C108)</f>
        <v>0.8338172020577489</v>
      </c>
    </row>
    <row r="109" spans="1:6" x14ac:dyDescent="0.3">
      <c r="A109" t="s">
        <v>1608</v>
      </c>
      <c r="B109" s="2">
        <f>SUMIFS(dados!$E$2:$E$9995,dados!$N$2:$N$9995,A109)</f>
        <v>3722.73</v>
      </c>
      <c r="C109" s="3">
        <f t="shared" si="2"/>
        <v>1.6205504987987132E-3</v>
      </c>
      <c r="D109" s="2">
        <f>SUMIFS(dados!$H$2:$H$9995,dados!$N$2:$N$9995,A109)</f>
        <v>834.65710000000001</v>
      </c>
      <c r="E109" s="3">
        <f t="shared" si="3"/>
        <v>0.22420565015459085</v>
      </c>
      <c r="F109" s="3">
        <f>SUM($C$4:C109)</f>
        <v>0.83543775255654762</v>
      </c>
    </row>
    <row r="110" spans="1:6" x14ac:dyDescent="0.3">
      <c r="A110" t="s">
        <v>958</v>
      </c>
      <c r="B110" s="2">
        <f>SUMIFS(dados!$E$2:$E$9995,dados!$N$2:$N$9995,A110)</f>
        <v>3694.0089999999996</v>
      </c>
      <c r="C110" s="3">
        <f t="shared" si="2"/>
        <v>1.6080478916056054E-3</v>
      </c>
      <c r="D110" s="2">
        <f>SUMIFS(dados!$H$2:$H$9995,dados!$N$2:$N$9995,A110)</f>
        <v>-956.68409999999983</v>
      </c>
      <c r="E110" s="3">
        <f t="shared" si="3"/>
        <v>-0.25898261211599644</v>
      </c>
      <c r="F110" s="3">
        <f>SUM($C$4:C110)</f>
        <v>0.83704580044815324</v>
      </c>
    </row>
    <row r="111" spans="1:6" x14ac:dyDescent="0.3">
      <c r="A111" t="s">
        <v>505</v>
      </c>
      <c r="B111" s="2">
        <f>SUMIFS(dados!$E$2:$E$9995,dados!$N$2:$N$9995,A111)</f>
        <v>3588.6260000000002</v>
      </c>
      <c r="C111" s="3">
        <f t="shared" si="2"/>
        <v>1.5621733658637697E-3</v>
      </c>
      <c r="D111" s="2">
        <f>SUMIFS(dados!$H$2:$H$9995,dados!$N$2:$N$9995,A111)</f>
        <v>1253.3870999999999</v>
      </c>
      <c r="E111" s="3">
        <f t="shared" si="3"/>
        <v>0.3492665716628035</v>
      </c>
      <c r="F111" s="3">
        <f>SUM($C$4:C111)</f>
        <v>0.83860797381401697</v>
      </c>
    </row>
    <row r="112" spans="1:6" x14ac:dyDescent="0.3">
      <c r="A112" t="s">
        <v>4553</v>
      </c>
      <c r="B112" s="2">
        <f>SUMIFS(dados!$E$2:$E$9995,dados!$N$2:$N$9995,A112)</f>
        <v>3560.35</v>
      </c>
      <c r="C112" s="3">
        <f t="shared" si="2"/>
        <v>1.5498644726848303E-3</v>
      </c>
      <c r="D112" s="2">
        <f>SUMIFS(dados!$H$2:$H$9995,dados!$N$2:$N$9995,A112)</f>
        <v>1154.6690999999998</v>
      </c>
      <c r="E112" s="3">
        <f t="shared" si="3"/>
        <v>0.32431336806774613</v>
      </c>
      <c r="F112" s="3">
        <f>SUM($C$4:C112)</f>
        <v>0.84015783828670176</v>
      </c>
    </row>
    <row r="113" spans="1:6" x14ac:dyDescent="0.3">
      <c r="A113" t="s">
        <v>3674</v>
      </c>
      <c r="B113" s="2">
        <f>SUMIFS(dados!$E$2:$E$9995,dados!$N$2:$N$9995,A113)</f>
        <v>3546.0639999999994</v>
      </c>
      <c r="C113" s="3">
        <f t="shared" si="2"/>
        <v>1.5436455998614348E-3</v>
      </c>
      <c r="D113" s="2">
        <f>SUMIFS(dados!$H$2:$H$9995,dados!$N$2:$N$9995,A113)</f>
        <v>-179.9007</v>
      </c>
      <c r="E113" s="3">
        <f t="shared" si="3"/>
        <v>-5.0732502289862799E-2</v>
      </c>
      <c r="F113" s="3">
        <f>SUM($C$4:C113)</f>
        <v>0.84170148388656318</v>
      </c>
    </row>
    <row r="114" spans="1:6" x14ac:dyDescent="0.3">
      <c r="A114" t="s">
        <v>3827</v>
      </c>
      <c r="B114" s="2">
        <f>SUMIFS(dados!$E$2:$E$9995,dados!$N$2:$N$9995,A114)</f>
        <v>3530.3746000000001</v>
      </c>
      <c r="C114" s="3">
        <f t="shared" si="2"/>
        <v>1.5368158096279632E-3</v>
      </c>
      <c r="D114" s="2">
        <f>SUMIFS(dados!$H$2:$H$9995,dados!$N$2:$N$9995,A114)</f>
        <v>-383.05539999999996</v>
      </c>
      <c r="E114" s="3">
        <f t="shared" si="3"/>
        <v>-0.10850276341779706</v>
      </c>
      <c r="F114" s="3">
        <f>SUM($C$4:C114)</f>
        <v>0.84323829969619113</v>
      </c>
    </row>
    <row r="115" spans="1:6" x14ac:dyDescent="0.3">
      <c r="A115" t="s">
        <v>909</v>
      </c>
      <c r="B115" s="2">
        <f>SUMIFS(dados!$E$2:$E$9995,dados!$N$2:$N$9995,A115)</f>
        <v>3479.3280000000004</v>
      </c>
      <c r="C115" s="3">
        <f t="shared" si="2"/>
        <v>1.5145945921096425E-3</v>
      </c>
      <c r="D115" s="2">
        <f>SUMIFS(dados!$H$2:$H$9995,dados!$N$2:$N$9995,A115)</f>
        <v>1026.6960000000001</v>
      </c>
      <c r="E115" s="3">
        <f t="shared" si="3"/>
        <v>0.29508456805452088</v>
      </c>
      <c r="F115" s="3">
        <f>SUM($C$4:C115)</f>
        <v>0.8447528942883008</v>
      </c>
    </row>
    <row r="116" spans="1:6" x14ac:dyDescent="0.3">
      <c r="A116" t="s">
        <v>1744</v>
      </c>
      <c r="B116" s="2">
        <f>SUMIFS(dados!$E$2:$E$9995,dados!$N$2:$N$9995,A116)</f>
        <v>3444.2450000000003</v>
      </c>
      <c r="C116" s="3">
        <f t="shared" si="2"/>
        <v>1.4993225274825127E-3</v>
      </c>
      <c r="D116" s="2">
        <f>SUMIFS(dados!$H$2:$H$9995,dados!$N$2:$N$9995,A116)</f>
        <v>270.69400000000007</v>
      </c>
      <c r="E116" s="3">
        <f t="shared" si="3"/>
        <v>7.8593131440997971E-2</v>
      </c>
      <c r="F116" s="3">
        <f>SUM($C$4:C116)</f>
        <v>0.84625221681578333</v>
      </c>
    </row>
    <row r="117" spans="1:6" x14ac:dyDescent="0.3">
      <c r="A117" t="s">
        <v>4584</v>
      </c>
      <c r="B117" s="2">
        <f>SUMIFS(dados!$E$2:$E$9995,dados!$N$2:$N$9995,A117)</f>
        <v>3369.3459999999995</v>
      </c>
      <c r="C117" s="3">
        <f t="shared" si="2"/>
        <v>1.4667180646798044E-3</v>
      </c>
      <c r="D117" s="2">
        <f>SUMIFS(dados!$H$2:$H$9995,dados!$N$2:$N$9995,A117)</f>
        <v>-380.3623</v>
      </c>
      <c r="E117" s="3">
        <f t="shared" si="3"/>
        <v>-0.11288905918240515</v>
      </c>
      <c r="F117" s="3">
        <f>SUM($C$4:C117)</f>
        <v>0.84771893488046313</v>
      </c>
    </row>
    <row r="118" spans="1:6" x14ac:dyDescent="0.3">
      <c r="A118" t="s">
        <v>2234</v>
      </c>
      <c r="B118" s="2">
        <f>SUMIFS(dados!$E$2:$E$9995,dados!$N$2:$N$9995,A118)</f>
        <v>3366.31</v>
      </c>
      <c r="C118" s="3">
        <f t="shared" si="2"/>
        <v>1.465396456259545E-3</v>
      </c>
      <c r="D118" s="2">
        <f>SUMIFS(dados!$H$2:$H$9995,dados!$N$2:$N$9995,A118)</f>
        <v>836.74650000000008</v>
      </c>
      <c r="E118" s="3">
        <f t="shared" si="3"/>
        <v>0.24856489746933588</v>
      </c>
      <c r="F118" s="3">
        <f>SUM($C$4:C118)</f>
        <v>0.84918433133672266</v>
      </c>
    </row>
    <row r="119" spans="1:6" x14ac:dyDescent="0.3">
      <c r="A119" t="s">
        <v>4902</v>
      </c>
      <c r="B119" s="2">
        <f>SUMIFS(dados!$E$2:$E$9995,dados!$N$2:$N$9995,A119)</f>
        <v>3321.9500000000003</v>
      </c>
      <c r="C119" s="3">
        <f t="shared" si="2"/>
        <v>1.4460859985774917E-3</v>
      </c>
      <c r="D119" s="2">
        <f>SUMIFS(dados!$H$2:$H$9995,dados!$N$2:$N$9995,A119)</f>
        <v>1197.0468999999998</v>
      </c>
      <c r="E119" s="3">
        <f t="shared" si="3"/>
        <v>0.36034464696940044</v>
      </c>
      <c r="F119" s="3">
        <f>SUM($C$4:C119)</f>
        <v>0.8506304173353002</v>
      </c>
    </row>
    <row r="120" spans="1:6" x14ac:dyDescent="0.3">
      <c r="A120" t="s">
        <v>8616</v>
      </c>
      <c r="B120" s="2">
        <f>SUMIFS(dados!$E$2:$E$9995,dados!$N$2:$N$9995,A120)</f>
        <v>3247.1580000000004</v>
      </c>
      <c r="C120" s="3">
        <f t="shared" si="2"/>
        <v>1.4135281142006624E-3</v>
      </c>
      <c r="D120" s="2">
        <f>SUMIFS(dados!$H$2:$H$9995,dados!$N$2:$N$9995,A120)</f>
        <v>764.53379999999993</v>
      </c>
      <c r="E120" s="3">
        <f t="shared" si="3"/>
        <v>0.23544705862788318</v>
      </c>
      <c r="F120" s="3">
        <f>SUM($C$4:C120)</f>
        <v>0.85204394544950091</v>
      </c>
    </row>
    <row r="121" spans="1:6" x14ac:dyDescent="0.3">
      <c r="A121" t="s">
        <v>3339</v>
      </c>
      <c r="B121" s="2">
        <f>SUMIFS(dados!$E$2:$E$9995,dados!$N$2:$N$9995,A121)</f>
        <v>3238.8890000000001</v>
      </c>
      <c r="C121" s="3">
        <f t="shared" si="2"/>
        <v>1.4099285160362599E-3</v>
      </c>
      <c r="D121" s="2">
        <f>SUMIFS(dados!$H$2:$H$9995,dados!$N$2:$N$9995,A121)</f>
        <v>826.70360000000005</v>
      </c>
      <c r="E121" s="3">
        <f t="shared" si="3"/>
        <v>0.25524295522322626</v>
      </c>
      <c r="F121" s="3">
        <f>SUM($C$4:C121)</f>
        <v>0.85345387396553718</v>
      </c>
    </row>
    <row r="122" spans="1:6" x14ac:dyDescent="0.3">
      <c r="A122" t="s">
        <v>2729</v>
      </c>
      <c r="B122" s="2">
        <f>SUMIFS(dados!$E$2:$E$9995,dados!$N$2:$N$9995,A122)</f>
        <v>3166.2280000000001</v>
      </c>
      <c r="C122" s="3">
        <f t="shared" si="2"/>
        <v>1.3782982823654824E-3</v>
      </c>
      <c r="D122" s="2">
        <f>SUMIFS(dados!$H$2:$H$9995,dados!$N$2:$N$9995,A122)</f>
        <v>-1149.5077999999999</v>
      </c>
      <c r="E122" s="3">
        <f t="shared" si="3"/>
        <v>-0.36305275551855387</v>
      </c>
      <c r="F122" s="3">
        <f>SUM($C$4:C122)</f>
        <v>0.85483217224790264</v>
      </c>
    </row>
    <row r="123" spans="1:6" x14ac:dyDescent="0.3">
      <c r="A123" t="s">
        <v>1382</v>
      </c>
      <c r="B123" s="2">
        <f>SUMIFS(dados!$E$2:$E$9995,dados!$N$2:$N$9995,A123)</f>
        <v>3155.1680000000001</v>
      </c>
      <c r="C123" s="3">
        <f t="shared" si="2"/>
        <v>1.3734837273167108E-3</v>
      </c>
      <c r="D123" s="2">
        <f>SUMIFS(dados!$H$2:$H$9995,dados!$N$2:$N$9995,A123)</f>
        <v>734.91669999999999</v>
      </c>
      <c r="E123" s="3">
        <f t="shared" si="3"/>
        <v>0.23292474441931457</v>
      </c>
      <c r="F123" s="3">
        <f>SUM($C$4:C123)</f>
        <v>0.85620565597521936</v>
      </c>
    </row>
    <row r="124" spans="1:6" x14ac:dyDescent="0.3">
      <c r="A124" t="s">
        <v>2522</v>
      </c>
      <c r="B124" s="2">
        <f>SUMIFS(dados!$E$2:$E$9995,dados!$N$2:$N$9995,A124)</f>
        <v>3132.268</v>
      </c>
      <c r="C124" s="3">
        <f t="shared" si="2"/>
        <v>1.3635150735538833E-3</v>
      </c>
      <c r="D124" s="2">
        <f>SUMIFS(dados!$H$2:$H$9995,dados!$N$2:$N$9995,A124)</f>
        <v>545.15100000000007</v>
      </c>
      <c r="E124" s="3">
        <f t="shared" si="3"/>
        <v>0.17404353650453921</v>
      </c>
      <c r="F124" s="3">
        <f>SUM($C$4:C124)</f>
        <v>0.85756917104877328</v>
      </c>
    </row>
    <row r="125" spans="1:6" x14ac:dyDescent="0.3">
      <c r="A125" t="s">
        <v>5426</v>
      </c>
      <c r="B125" s="2">
        <f>SUMIFS(dados!$E$2:$E$9995,dados!$N$2:$N$9995,A125)</f>
        <v>3091.1800000000003</v>
      </c>
      <c r="C125" s="3">
        <f t="shared" si="2"/>
        <v>1.3456289580164574E-3</v>
      </c>
      <c r="D125" s="2">
        <f>SUMIFS(dados!$H$2:$H$9995,dados!$N$2:$N$9995,A125)</f>
        <v>353.31299999999999</v>
      </c>
      <c r="E125" s="3">
        <f t="shared" si="3"/>
        <v>0.11429712925161264</v>
      </c>
      <c r="F125" s="3">
        <f>SUM($C$4:C125)</f>
        <v>0.85891480000678977</v>
      </c>
    </row>
    <row r="126" spans="1:6" x14ac:dyDescent="0.3">
      <c r="A126" t="s">
        <v>1969</v>
      </c>
      <c r="B126" s="2">
        <f>SUMIFS(dados!$E$2:$E$9995,dados!$N$2:$N$9995,A126)</f>
        <v>3058.7699999999995</v>
      </c>
      <c r="C126" s="3">
        <f t="shared" si="2"/>
        <v>1.3315204834115123E-3</v>
      </c>
      <c r="D126" s="2">
        <f>SUMIFS(dados!$H$2:$H$9995,dados!$N$2:$N$9995,A126)</f>
        <v>603.38580000000002</v>
      </c>
      <c r="E126" s="3">
        <f t="shared" si="3"/>
        <v>0.19726419443109489</v>
      </c>
      <c r="F126" s="3">
        <f>SUM($C$4:C126)</f>
        <v>0.86024632049020133</v>
      </c>
    </row>
    <row r="127" spans="1:6" x14ac:dyDescent="0.3">
      <c r="A127" t="s">
        <v>142</v>
      </c>
      <c r="B127" s="2">
        <f>SUMIFS(dados!$E$2:$E$9995,dados!$N$2:$N$9995,A127)</f>
        <v>2994.0879999999997</v>
      </c>
      <c r="C127" s="3">
        <f t="shared" si="2"/>
        <v>1.3033636073116344E-3</v>
      </c>
      <c r="D127" s="2">
        <f>SUMIFS(dados!$H$2:$H$9995,dados!$N$2:$N$9995,A127)</f>
        <v>514.63350000000003</v>
      </c>
      <c r="E127" s="3">
        <f t="shared" si="3"/>
        <v>0.17188322454116248</v>
      </c>
      <c r="F127" s="3">
        <f>SUM($C$4:C127)</f>
        <v>0.86154968409751298</v>
      </c>
    </row>
    <row r="128" spans="1:6" x14ac:dyDescent="0.3">
      <c r="A128" t="s">
        <v>654</v>
      </c>
      <c r="B128" s="2">
        <f>SUMIFS(dados!$E$2:$E$9995,dados!$N$2:$N$9995,A128)</f>
        <v>2970.4339999999997</v>
      </c>
      <c r="C128" s="3">
        <f t="shared" si="2"/>
        <v>1.2930667280056992E-3</v>
      </c>
      <c r="D128" s="2">
        <f>SUMIFS(dados!$H$2:$H$9995,dados!$N$2:$N$9995,A128)</f>
        <v>696.62419999999997</v>
      </c>
      <c r="E128" s="3">
        <f t="shared" si="3"/>
        <v>0.23451933286516383</v>
      </c>
      <c r="F128" s="3">
        <f>SUM($C$4:C128)</f>
        <v>0.86284275082551865</v>
      </c>
    </row>
    <row r="129" spans="1:6" x14ac:dyDescent="0.3">
      <c r="A129" t="s">
        <v>7010</v>
      </c>
      <c r="B129" s="2">
        <f>SUMIFS(dados!$E$2:$E$9995,dados!$N$2:$N$9995,A129)</f>
        <v>2938.62</v>
      </c>
      <c r="C129" s="3">
        <f t="shared" si="2"/>
        <v>1.2792176995860226E-3</v>
      </c>
      <c r="D129" s="2">
        <f>SUMIFS(dados!$H$2:$H$9995,dados!$N$2:$N$9995,A129)</f>
        <v>512.14559999999994</v>
      </c>
      <c r="E129" s="3">
        <f t="shared" si="3"/>
        <v>0.1742809890356698</v>
      </c>
      <c r="F129" s="3">
        <f>SUM($C$4:C129)</f>
        <v>0.8641219685251047</v>
      </c>
    </row>
    <row r="130" spans="1:6" x14ac:dyDescent="0.3">
      <c r="A130" t="s">
        <v>3470</v>
      </c>
      <c r="B130" s="2">
        <f>SUMIFS(dados!$E$2:$E$9995,dados!$N$2:$N$9995,A130)</f>
        <v>2917.8649999999998</v>
      </c>
      <c r="C130" s="3">
        <f t="shared" si="2"/>
        <v>1.2701827909027265E-3</v>
      </c>
      <c r="D130" s="2">
        <f>SUMIFS(dados!$H$2:$H$9995,dados!$N$2:$N$9995,A130)</f>
        <v>182.85980000000001</v>
      </c>
      <c r="E130" s="3">
        <f t="shared" si="3"/>
        <v>6.2669040548483226E-2</v>
      </c>
      <c r="F130" s="3">
        <f>SUM($C$4:C130)</f>
        <v>0.86539215131600744</v>
      </c>
    </row>
    <row r="131" spans="1:6" x14ac:dyDescent="0.3">
      <c r="A131" t="s">
        <v>2873</v>
      </c>
      <c r="B131" s="2">
        <f>SUMIFS(dados!$E$2:$E$9995,dados!$N$2:$N$9995,A131)</f>
        <v>2915.32</v>
      </c>
      <c r="C131" s="3">
        <f t="shared" si="2"/>
        <v>1.2690749208666395E-3</v>
      </c>
      <c r="D131" s="2">
        <f>SUMIFS(dados!$H$2:$H$9995,dados!$N$2:$N$9995,A131)</f>
        <v>801.11130000000014</v>
      </c>
      <c r="E131" s="3">
        <f t="shared" si="3"/>
        <v>0.27479360756280619</v>
      </c>
      <c r="F131" s="3">
        <f>SUM($C$4:C131)</f>
        <v>0.86666122623687403</v>
      </c>
    </row>
    <row r="132" spans="1:6" x14ac:dyDescent="0.3">
      <c r="A132" t="s">
        <v>686</v>
      </c>
      <c r="B132" s="2">
        <f>SUMIFS(dados!$E$2:$E$9995,dados!$N$2:$N$9995,A132)</f>
        <v>2891.0210000000002</v>
      </c>
      <c r="C132" s="3">
        <f t="shared" ref="C132:C195" si="4">B132/SUM($B$4:$B$534)</f>
        <v>1.2584972650682576E-3</v>
      </c>
      <c r="D132" s="2">
        <f>SUMIFS(dados!$H$2:$H$9995,dados!$N$2:$N$9995,A132)</f>
        <v>454.15559999999999</v>
      </c>
      <c r="E132" s="3">
        <f t="shared" ref="E132:E195" si="5">D132/B132</f>
        <v>0.15709176792558752</v>
      </c>
      <c r="F132" s="3">
        <f>SUM($C$4:C132)</f>
        <v>0.86791972350194224</v>
      </c>
    </row>
    <row r="133" spans="1:6" x14ac:dyDescent="0.3">
      <c r="A133" t="s">
        <v>93</v>
      </c>
      <c r="B133" s="2">
        <f>SUMIFS(dados!$E$2:$E$9995,dados!$N$2:$N$9995,A133)</f>
        <v>2865.0199999999995</v>
      </c>
      <c r="C133" s="3">
        <f t="shared" si="4"/>
        <v>1.2471787075797301E-3</v>
      </c>
      <c r="D133" s="2">
        <f>SUMIFS(dados!$H$2:$H$9995,dados!$N$2:$N$9995,A133)</f>
        <v>1059.5892999999999</v>
      </c>
      <c r="E133" s="3">
        <f t="shared" si="5"/>
        <v>0.36983661545120106</v>
      </c>
      <c r="F133" s="3">
        <f>SUM($C$4:C133)</f>
        <v>0.86916690220952197</v>
      </c>
    </row>
    <row r="134" spans="1:6" x14ac:dyDescent="0.3">
      <c r="A134" t="s">
        <v>3322</v>
      </c>
      <c r="B134" s="2">
        <f>SUMIFS(dados!$E$2:$E$9995,dados!$N$2:$N$9995,A134)</f>
        <v>2761.2339999999995</v>
      </c>
      <c r="C134" s="3">
        <f t="shared" si="4"/>
        <v>1.2019993757269437E-3</v>
      </c>
      <c r="D134" s="2">
        <f>SUMIFS(dados!$H$2:$H$9995,dados!$N$2:$N$9995,A134)</f>
        <v>388.56740000000002</v>
      </c>
      <c r="E134" s="3">
        <f t="shared" si="5"/>
        <v>0.14072237267830257</v>
      </c>
      <c r="F134" s="3">
        <f>SUM($C$4:C134)</f>
        <v>0.87036890158524893</v>
      </c>
    </row>
    <row r="135" spans="1:6" x14ac:dyDescent="0.3">
      <c r="A135" t="s">
        <v>710</v>
      </c>
      <c r="B135" s="2">
        <f>SUMIFS(dados!$E$2:$E$9995,dados!$N$2:$N$9995,A135)</f>
        <v>2729.9860000000003</v>
      </c>
      <c r="C135" s="3">
        <f t="shared" si="4"/>
        <v>1.1883967341207943E-3</v>
      </c>
      <c r="D135" s="2">
        <f>SUMIFS(dados!$H$2:$H$9995,dados!$N$2:$N$9995,A135)</f>
        <v>-186.63560000000001</v>
      </c>
      <c r="E135" s="3">
        <f t="shared" si="5"/>
        <v>-6.836503923463344E-2</v>
      </c>
      <c r="F135" s="3">
        <f>SUM($C$4:C135)</f>
        <v>0.87155729831936968</v>
      </c>
    </row>
    <row r="136" spans="1:6" x14ac:dyDescent="0.3">
      <c r="A136" t="s">
        <v>6790</v>
      </c>
      <c r="B136" s="2">
        <f>SUMIFS(dados!$E$2:$E$9995,dados!$N$2:$N$9995,A136)</f>
        <v>2722.26</v>
      </c>
      <c r="C136" s="3">
        <f t="shared" si="4"/>
        <v>1.1850335105849162E-3</v>
      </c>
      <c r="D136" s="2">
        <f>SUMIFS(dados!$H$2:$H$9995,dados!$N$2:$N$9995,A136)</f>
        <v>953.83230000000003</v>
      </c>
      <c r="E136" s="3">
        <f t="shared" si="5"/>
        <v>0.35038251305900242</v>
      </c>
      <c r="F136" s="3">
        <f>SUM($C$4:C136)</f>
        <v>0.87274233182995464</v>
      </c>
    </row>
    <row r="137" spans="1:6" x14ac:dyDescent="0.3">
      <c r="A137" t="s">
        <v>5422</v>
      </c>
      <c r="B137" s="2">
        <f>SUMIFS(dados!$E$2:$E$9995,dados!$N$2:$N$9995,A137)</f>
        <v>2589.5859999999998</v>
      </c>
      <c r="C137" s="3">
        <f t="shared" si="4"/>
        <v>1.12727887436966E-3</v>
      </c>
      <c r="D137" s="2">
        <f>SUMIFS(dados!$H$2:$H$9995,dados!$N$2:$N$9995,A137)</f>
        <v>629.06460000000004</v>
      </c>
      <c r="E137" s="3">
        <f t="shared" si="5"/>
        <v>0.24292091477170485</v>
      </c>
      <c r="F137" s="3">
        <f>SUM($C$4:C137)</f>
        <v>0.87386961070432434</v>
      </c>
    </row>
    <row r="138" spans="1:6" x14ac:dyDescent="0.3">
      <c r="A138" t="s">
        <v>8013</v>
      </c>
      <c r="B138" s="2">
        <f>SUMIFS(dados!$E$2:$E$9995,dados!$N$2:$N$9995,A138)</f>
        <v>2583.1900000000005</v>
      </c>
      <c r="C138" s="3">
        <f t="shared" si="4"/>
        <v>1.1244946163143307E-3</v>
      </c>
      <c r="D138" s="2">
        <f>SUMIFS(dados!$H$2:$H$9995,dados!$N$2:$N$9995,A138)</f>
        <v>654.9194</v>
      </c>
      <c r="E138" s="3">
        <f t="shared" si="5"/>
        <v>0.25353125399215692</v>
      </c>
      <c r="F138" s="3">
        <f>SUM($C$4:C138)</f>
        <v>0.8749941053206387</v>
      </c>
    </row>
    <row r="139" spans="1:6" x14ac:dyDescent="0.3">
      <c r="A139" t="s">
        <v>4849</v>
      </c>
      <c r="B139" s="2">
        <f>SUMIFS(dados!$E$2:$E$9995,dados!$N$2:$N$9995,A139)</f>
        <v>2561.96</v>
      </c>
      <c r="C139" s="3">
        <f t="shared" si="4"/>
        <v>1.1152529342451241E-3</v>
      </c>
      <c r="D139" s="2">
        <f>SUMIFS(dados!$H$2:$H$9995,dados!$N$2:$N$9995,A139)</f>
        <v>228.53599999999997</v>
      </c>
      <c r="E139" s="3">
        <f t="shared" si="5"/>
        <v>8.9203578510203108E-2</v>
      </c>
      <c r="F139" s="3">
        <f>SUM($C$4:C139)</f>
        <v>0.87610935825488379</v>
      </c>
    </row>
    <row r="140" spans="1:6" x14ac:dyDescent="0.3">
      <c r="A140" t="s">
        <v>1288</v>
      </c>
      <c r="B140" s="2">
        <f>SUMIFS(dados!$E$2:$E$9995,dados!$N$2:$N$9995,A140)</f>
        <v>2527.8200000000002</v>
      </c>
      <c r="C140" s="3">
        <f t="shared" si="4"/>
        <v>1.1003913692030751E-3</v>
      </c>
      <c r="D140" s="2">
        <f>SUMIFS(dados!$H$2:$H$9995,dados!$N$2:$N$9995,A140)</f>
        <v>880.03919999999994</v>
      </c>
      <c r="E140" s="3">
        <f t="shared" si="5"/>
        <v>0.34814156071239244</v>
      </c>
      <c r="F140" s="3">
        <f>SUM($C$4:C140)</f>
        <v>0.87720974962408682</v>
      </c>
    </row>
    <row r="141" spans="1:6" x14ac:dyDescent="0.3">
      <c r="A141" t="s">
        <v>2229</v>
      </c>
      <c r="B141" s="2">
        <f>SUMIFS(dados!$E$2:$E$9995,dados!$N$2:$N$9995,A141)</f>
        <v>2523.6920000000005</v>
      </c>
      <c r="C141" s="3">
        <f t="shared" si="4"/>
        <v>1.0985943996514179E-3</v>
      </c>
      <c r="D141" s="2">
        <f>SUMIFS(dados!$H$2:$H$9995,dados!$N$2:$N$9995,A141)</f>
        <v>634.24779999999998</v>
      </c>
      <c r="E141" s="3">
        <f t="shared" si="5"/>
        <v>0.25131743493263037</v>
      </c>
      <c r="F141" s="3">
        <f>SUM($C$4:C141)</f>
        <v>0.87830834402373825</v>
      </c>
    </row>
    <row r="142" spans="1:6" x14ac:dyDescent="0.3">
      <c r="A142" t="s">
        <v>751</v>
      </c>
      <c r="B142" s="2">
        <f>SUMIFS(dados!$E$2:$E$9995,dados!$N$2:$N$9995,A142)</f>
        <v>2477.7220000000002</v>
      </c>
      <c r="C142" s="3">
        <f t="shared" si="4"/>
        <v>1.0785830890192266E-3</v>
      </c>
      <c r="D142" s="2">
        <f>SUMIFS(dados!$H$2:$H$9995,dados!$N$2:$N$9995,A142)</f>
        <v>-1343.0445999999999</v>
      </c>
      <c r="E142" s="3">
        <f t="shared" si="5"/>
        <v>-0.5420481393796398</v>
      </c>
      <c r="F142" s="3">
        <f>SUM($C$4:C142)</f>
        <v>0.87938692711275745</v>
      </c>
    </row>
    <row r="143" spans="1:6" x14ac:dyDescent="0.3">
      <c r="A143" t="s">
        <v>6440</v>
      </c>
      <c r="B143" s="2">
        <f>SUMIFS(dados!$E$2:$E$9995,dados!$N$2:$N$9995,A143)</f>
        <v>2439.5300000000002</v>
      </c>
      <c r="C143" s="3">
        <f t="shared" si="4"/>
        <v>1.0619576381672657E-3</v>
      </c>
      <c r="D143" s="2">
        <f>SUMIFS(dados!$H$2:$H$9995,dados!$N$2:$N$9995,A143)</f>
        <v>575.52260000000001</v>
      </c>
      <c r="E143" s="3">
        <f t="shared" si="5"/>
        <v>0.2359153607457174</v>
      </c>
      <c r="F143" s="3">
        <f>SUM($C$4:C143)</f>
        <v>0.88044888475092475</v>
      </c>
    </row>
    <row r="144" spans="1:6" x14ac:dyDescent="0.3">
      <c r="A144" t="s">
        <v>1238</v>
      </c>
      <c r="B144" s="2">
        <f>SUMIFS(dados!$E$2:$E$9995,dados!$N$2:$N$9995,A144)</f>
        <v>2426.84</v>
      </c>
      <c r="C144" s="3">
        <f t="shared" si="4"/>
        <v>1.0564335239205286E-3</v>
      </c>
      <c r="D144" s="2">
        <f>SUMIFS(dados!$H$2:$H$9995,dados!$N$2:$N$9995,A144)</f>
        <v>1063.7955999999999</v>
      </c>
      <c r="E144" s="3">
        <f t="shared" si="5"/>
        <v>0.43834599726393164</v>
      </c>
      <c r="F144" s="3">
        <f>SUM($C$4:C144)</f>
        <v>0.88150531827484524</v>
      </c>
    </row>
    <row r="145" spans="1:6" x14ac:dyDescent="0.3">
      <c r="A145" t="s">
        <v>532</v>
      </c>
      <c r="B145" s="2">
        <f>SUMIFS(dados!$E$2:$E$9995,dados!$N$2:$N$9995,A145)</f>
        <v>2417.37</v>
      </c>
      <c r="C145" s="3">
        <f t="shared" si="4"/>
        <v>1.0523111155740666E-3</v>
      </c>
      <c r="D145" s="2">
        <f>SUMIFS(dados!$H$2:$H$9995,dados!$N$2:$N$9995,A145)</f>
        <v>975.66300000000001</v>
      </c>
      <c r="E145" s="3">
        <f t="shared" si="5"/>
        <v>0.40360515767135358</v>
      </c>
      <c r="F145" s="3">
        <f>SUM($C$4:C145)</f>
        <v>0.88255762939041926</v>
      </c>
    </row>
    <row r="146" spans="1:6" x14ac:dyDescent="0.3">
      <c r="A146" t="s">
        <v>3955</v>
      </c>
      <c r="B146" s="2">
        <f>SUMIFS(dados!$E$2:$E$9995,dados!$N$2:$N$9995,A146)</f>
        <v>2406.7799999999997</v>
      </c>
      <c r="C146" s="3">
        <f t="shared" si="4"/>
        <v>1.0477011573492481E-3</v>
      </c>
      <c r="D146" s="2">
        <f>SUMIFS(dados!$H$2:$H$9995,dados!$N$2:$N$9995,A146)</f>
        <v>-122.95339999999999</v>
      </c>
      <c r="E146" s="3">
        <f t="shared" si="5"/>
        <v>-5.1086264635737379E-2</v>
      </c>
      <c r="F146" s="3">
        <f>SUM($C$4:C146)</f>
        <v>0.88360533054776846</v>
      </c>
    </row>
    <row r="147" spans="1:6" x14ac:dyDescent="0.3">
      <c r="A147" t="s">
        <v>766</v>
      </c>
      <c r="B147" s="2">
        <f>SUMIFS(dados!$E$2:$E$9995,dados!$N$2:$N$9995,A147)</f>
        <v>2401.16</v>
      </c>
      <c r="C147" s="3">
        <f t="shared" si="4"/>
        <v>1.0452547017096372E-3</v>
      </c>
      <c r="D147" s="2">
        <f>SUMIFS(dados!$H$2:$H$9995,dados!$N$2:$N$9995,A147)</f>
        <v>-349.92950000000002</v>
      </c>
      <c r="E147" s="3">
        <f t="shared" si="5"/>
        <v>-0.14573352046510854</v>
      </c>
      <c r="F147" s="3">
        <f>SUM($C$4:C147)</f>
        <v>0.88465058524947815</v>
      </c>
    </row>
    <row r="148" spans="1:6" x14ac:dyDescent="0.3">
      <c r="A148" t="s">
        <v>2049</v>
      </c>
      <c r="B148" s="2">
        <f>SUMIFS(dados!$E$2:$E$9995,dados!$N$2:$N$9995,A148)</f>
        <v>2338.9489999999996</v>
      </c>
      <c r="C148" s="3">
        <f t="shared" si="4"/>
        <v>1.0181734825288836E-3</v>
      </c>
      <c r="D148" s="2">
        <f>SUMIFS(dados!$H$2:$H$9995,dados!$N$2:$N$9995,A148)</f>
        <v>-179.22749999999996</v>
      </c>
      <c r="E148" s="3">
        <f t="shared" si="5"/>
        <v>-7.662736553896643E-2</v>
      </c>
      <c r="F148" s="3">
        <f>SUM($C$4:C148)</f>
        <v>0.88566875873200701</v>
      </c>
    </row>
    <row r="149" spans="1:6" x14ac:dyDescent="0.3">
      <c r="A149" t="s">
        <v>4265</v>
      </c>
      <c r="B149" s="2">
        <f>SUMIFS(dados!$E$2:$E$9995,dados!$N$2:$N$9995,A149)</f>
        <v>2243.2100000000005</v>
      </c>
      <c r="C149" s="3">
        <f t="shared" si="4"/>
        <v>9.7649710948961171E-4</v>
      </c>
      <c r="D149" s="2">
        <f>SUMIFS(dados!$H$2:$H$9995,dados!$N$2:$N$9995,A149)</f>
        <v>740.49000000000012</v>
      </c>
      <c r="E149" s="3">
        <f t="shared" si="5"/>
        <v>0.33010284369274384</v>
      </c>
      <c r="F149" s="3">
        <f>SUM($C$4:C149)</f>
        <v>0.88664525584149667</v>
      </c>
    </row>
    <row r="150" spans="1:6" x14ac:dyDescent="0.3">
      <c r="A150" t="s">
        <v>4845</v>
      </c>
      <c r="B150" s="2">
        <f>SUMIFS(dados!$E$2:$E$9995,dados!$N$2:$N$9995,A150)</f>
        <v>2220.16</v>
      </c>
      <c r="C150" s="3">
        <f t="shared" si="4"/>
        <v>9.6646315886807558E-4</v>
      </c>
      <c r="D150" s="2">
        <f>SUMIFS(dados!$H$2:$H$9995,dados!$N$2:$N$9995,A150)</f>
        <v>634.08809999999994</v>
      </c>
      <c r="E150" s="3">
        <f t="shared" si="5"/>
        <v>0.28560468614874601</v>
      </c>
      <c r="F150" s="3">
        <f>SUM($C$4:C150)</f>
        <v>0.88761171900036473</v>
      </c>
    </row>
    <row r="151" spans="1:6" x14ac:dyDescent="0.3">
      <c r="A151" t="s">
        <v>4738</v>
      </c>
      <c r="B151" s="2">
        <f>SUMIFS(dados!$E$2:$E$9995,dados!$N$2:$N$9995,A151)</f>
        <v>2217.7299999999996</v>
      </c>
      <c r="C151" s="3">
        <f t="shared" si="4"/>
        <v>9.6540534975699812E-4</v>
      </c>
      <c r="D151" s="2">
        <f>SUMIFS(dados!$H$2:$H$9995,dados!$N$2:$N$9995,A151)</f>
        <v>-1055.3532000000002</v>
      </c>
      <c r="E151" s="3">
        <f t="shared" si="5"/>
        <v>-0.47587091305073226</v>
      </c>
      <c r="F151" s="3">
        <f>SUM($C$4:C151)</f>
        <v>0.88857712435012171</v>
      </c>
    </row>
    <row r="152" spans="1:6" x14ac:dyDescent="0.3">
      <c r="A152" t="s">
        <v>7046</v>
      </c>
      <c r="B152" s="2">
        <f>SUMIFS(dados!$E$2:$E$9995,dados!$N$2:$N$9995,A152)</f>
        <v>2201.1120000000001</v>
      </c>
      <c r="C152" s="3">
        <f t="shared" si="4"/>
        <v>9.5817132843688192E-4</v>
      </c>
      <c r="D152" s="2">
        <f>SUMIFS(dados!$H$2:$H$9995,dados!$N$2:$N$9995,A152)</f>
        <v>357.52440000000001</v>
      </c>
      <c r="E152" s="3">
        <f t="shared" si="5"/>
        <v>0.16242899043756065</v>
      </c>
      <c r="F152" s="3">
        <f>SUM($C$4:C152)</f>
        <v>0.8895352956785586</v>
      </c>
    </row>
    <row r="153" spans="1:6" x14ac:dyDescent="0.3">
      <c r="A153" t="s">
        <v>3711</v>
      </c>
      <c r="B153" s="2">
        <f>SUMIFS(dados!$E$2:$E$9995,dados!$N$2:$N$9995,A153)</f>
        <v>2200.6459999999997</v>
      </c>
      <c r="C153" s="3">
        <f t="shared" si="4"/>
        <v>9.5796847286249407E-4</v>
      </c>
      <c r="D153" s="2">
        <f>SUMIFS(dados!$H$2:$H$9995,dados!$N$2:$N$9995,A153)</f>
        <v>-470.21389999999997</v>
      </c>
      <c r="E153" s="3">
        <f t="shared" si="5"/>
        <v>-0.21367084937786451</v>
      </c>
      <c r="F153" s="3">
        <f>SUM($C$4:C153)</f>
        <v>0.89049326415142105</v>
      </c>
    </row>
    <row r="154" spans="1:6" x14ac:dyDescent="0.3">
      <c r="A154" t="s">
        <v>3326</v>
      </c>
      <c r="B154" s="2">
        <f>SUMIFS(dados!$E$2:$E$9995,dados!$N$2:$N$9995,A154)</f>
        <v>2138.1779999999999</v>
      </c>
      <c r="C154" s="3">
        <f t="shared" si="4"/>
        <v>9.3077537839715335E-4</v>
      </c>
      <c r="D154" s="2">
        <f>SUMIFS(dados!$H$2:$H$9995,dados!$N$2:$N$9995,A154)</f>
        <v>580.6549</v>
      </c>
      <c r="E154" s="3">
        <f t="shared" si="5"/>
        <v>0.27156527660466062</v>
      </c>
      <c r="F154" s="3">
        <f>SUM($C$4:C154)</f>
        <v>0.89142403952981819</v>
      </c>
    </row>
    <row r="155" spans="1:6" x14ac:dyDescent="0.3">
      <c r="A155" t="s">
        <v>5540</v>
      </c>
      <c r="B155" s="2">
        <f>SUMIFS(dados!$E$2:$E$9995,dados!$N$2:$N$9995,A155)</f>
        <v>2133.424</v>
      </c>
      <c r="C155" s="3">
        <f t="shared" si="4"/>
        <v>9.2870590328848605E-4</v>
      </c>
      <c r="D155" s="2">
        <f>SUMIFS(dados!$H$2:$H$9995,dados!$N$2:$N$9995,A155)</f>
        <v>150.86440000000002</v>
      </c>
      <c r="E155" s="3">
        <f t="shared" si="5"/>
        <v>7.0714682126009648E-2</v>
      </c>
      <c r="F155" s="3">
        <f>SUM($C$4:C155)</f>
        <v>0.89235274543310672</v>
      </c>
    </row>
    <row r="156" spans="1:6" x14ac:dyDescent="0.3">
      <c r="A156" t="s">
        <v>1146</v>
      </c>
      <c r="B156" s="2">
        <f>SUMIFS(dados!$E$2:$E$9995,dados!$N$2:$N$9995,A156)</f>
        <v>2126.2799999999997</v>
      </c>
      <c r="C156" s="3">
        <f t="shared" si="4"/>
        <v>9.2559603156439692E-4</v>
      </c>
      <c r="D156" s="2">
        <f>SUMIFS(dados!$H$2:$H$9995,dados!$N$2:$N$9995,A156)</f>
        <v>600.50540000000001</v>
      </c>
      <c r="E156" s="3">
        <f t="shared" si="5"/>
        <v>0.28242065955565593</v>
      </c>
      <c r="F156" s="3">
        <f>SUM($C$4:C156)</f>
        <v>0.89327834146467111</v>
      </c>
    </row>
    <row r="157" spans="1:6" x14ac:dyDescent="0.3">
      <c r="A157" t="s">
        <v>2019</v>
      </c>
      <c r="B157" s="2">
        <f>SUMIFS(dados!$E$2:$E$9995,dados!$N$2:$N$9995,A157)</f>
        <v>2119.6320000000001</v>
      </c>
      <c r="C157" s="3">
        <f t="shared" si="4"/>
        <v>9.2270207478643742E-4</v>
      </c>
      <c r="D157" s="2">
        <f>SUMIFS(dados!$H$2:$H$9995,dados!$N$2:$N$9995,A157)</f>
        <v>662.51459999999997</v>
      </c>
      <c r="E157" s="3">
        <f t="shared" si="5"/>
        <v>0.31256114268891955</v>
      </c>
      <c r="F157" s="3">
        <f>SUM($C$4:C157)</f>
        <v>0.89420104353945751</v>
      </c>
    </row>
    <row r="158" spans="1:6" x14ac:dyDescent="0.3">
      <c r="A158" t="s">
        <v>3106</v>
      </c>
      <c r="B158" s="2">
        <f>SUMIFS(dados!$E$2:$E$9995,dados!$N$2:$N$9995,A158)</f>
        <v>2117.83</v>
      </c>
      <c r="C158" s="3">
        <f t="shared" si="4"/>
        <v>9.2191764185715289E-4</v>
      </c>
      <c r="D158" s="2">
        <f>SUMIFS(dados!$H$2:$H$9995,dados!$N$2:$N$9995,A158)</f>
        <v>-548.98839999999996</v>
      </c>
      <c r="E158" s="3">
        <f t="shared" si="5"/>
        <v>-0.25922212831058206</v>
      </c>
      <c r="F158" s="3">
        <f>SUM($C$4:C158)</f>
        <v>0.89512296118131462</v>
      </c>
    </row>
    <row r="159" spans="1:6" x14ac:dyDescent="0.3">
      <c r="A159" t="s">
        <v>4075</v>
      </c>
      <c r="B159" s="2">
        <f>SUMIFS(dados!$E$2:$E$9995,dados!$N$2:$N$9995,A159)</f>
        <v>2077.375</v>
      </c>
      <c r="C159" s="3">
        <f t="shared" si="4"/>
        <v>9.0430707906347671E-4</v>
      </c>
      <c r="D159" s="2">
        <f>SUMIFS(dados!$H$2:$H$9995,dados!$N$2:$N$9995,A159)</f>
        <v>217.06169999999997</v>
      </c>
      <c r="E159" s="3">
        <f t="shared" si="5"/>
        <v>0.10448845297550995</v>
      </c>
      <c r="F159" s="3">
        <f>SUM($C$4:C159)</f>
        <v>0.89602726826037815</v>
      </c>
    </row>
    <row r="160" spans="1:6" x14ac:dyDescent="0.3">
      <c r="A160" t="s">
        <v>6696</v>
      </c>
      <c r="B160" s="2">
        <f>SUMIFS(dados!$E$2:$E$9995,dados!$N$2:$N$9995,A160)</f>
        <v>2061.0100000000002</v>
      </c>
      <c r="C160" s="3">
        <f t="shared" si="4"/>
        <v>8.9718319177838209E-4</v>
      </c>
      <c r="D160" s="2">
        <f>SUMIFS(dados!$H$2:$H$9995,dados!$N$2:$N$9995,A160)</f>
        <v>290.89530000000002</v>
      </c>
      <c r="E160" s="3">
        <f t="shared" si="5"/>
        <v>0.1411421099363904</v>
      </c>
      <c r="F160" s="3">
        <f>SUM($C$4:C160)</f>
        <v>0.89692445145215649</v>
      </c>
    </row>
    <row r="161" spans="1:6" x14ac:dyDescent="0.3">
      <c r="A161" t="s">
        <v>217</v>
      </c>
      <c r="B161" s="2">
        <f>SUMIFS(dados!$E$2:$E$9995,dados!$N$2:$N$9995,A161)</f>
        <v>2057.9760000000001</v>
      </c>
      <c r="C161" s="3">
        <f t="shared" si="4"/>
        <v>8.9586245398290518E-4</v>
      </c>
      <c r="D161" s="2">
        <f>SUMIFS(dados!$H$2:$H$9995,dados!$N$2:$N$9995,A161)</f>
        <v>389.59950000000003</v>
      </c>
      <c r="E161" s="3">
        <f t="shared" si="5"/>
        <v>0.18931197448366746</v>
      </c>
      <c r="F161" s="3">
        <f>SUM($C$4:C161)</f>
        <v>0.89782031390613937</v>
      </c>
    </row>
    <row r="162" spans="1:6" x14ac:dyDescent="0.3">
      <c r="A162" t="s">
        <v>5440</v>
      </c>
      <c r="B162" s="2">
        <f>SUMIFS(dados!$E$2:$E$9995,dados!$N$2:$N$9995,A162)</f>
        <v>2053.0210000000002</v>
      </c>
      <c r="C162" s="3">
        <f t="shared" si="4"/>
        <v>8.9370548108356855E-4</v>
      </c>
      <c r="D162" s="2">
        <f>SUMIFS(dados!$H$2:$H$9995,dados!$N$2:$N$9995,A162)</f>
        <v>292.589</v>
      </c>
      <c r="E162" s="3">
        <f t="shared" si="5"/>
        <v>0.14251632107026668</v>
      </c>
      <c r="F162" s="3">
        <f>SUM($C$4:C162)</f>
        <v>0.89871401938722295</v>
      </c>
    </row>
    <row r="163" spans="1:6" x14ac:dyDescent="0.3">
      <c r="A163" t="s">
        <v>7695</v>
      </c>
      <c r="B163" s="2">
        <f>SUMIFS(dados!$E$2:$E$9995,dados!$N$2:$N$9995,A163)</f>
        <v>2050.1780000000003</v>
      </c>
      <c r="C163" s="3">
        <f t="shared" si="4"/>
        <v>8.9246788795484732E-4</v>
      </c>
      <c r="D163" s="2">
        <f>SUMIFS(dados!$H$2:$H$9995,dados!$N$2:$N$9995,A163)</f>
        <v>205.12540000000001</v>
      </c>
      <c r="E163" s="3">
        <f t="shared" si="5"/>
        <v>0.10005248324779603</v>
      </c>
      <c r="F163" s="3">
        <f>SUM($C$4:C163)</f>
        <v>0.89960648727517778</v>
      </c>
    </row>
    <row r="164" spans="1:6" x14ac:dyDescent="0.3">
      <c r="A164" t="s">
        <v>5411</v>
      </c>
      <c r="B164" s="2">
        <f>SUMIFS(dados!$E$2:$E$9995,dados!$N$2:$N$9995,A164)</f>
        <v>2035.096</v>
      </c>
      <c r="C164" s="3">
        <f t="shared" si="4"/>
        <v>8.8590250646790553E-4</v>
      </c>
      <c r="D164" s="2">
        <f>SUMIFS(dados!$H$2:$H$9995,dados!$N$2:$N$9995,A164)</f>
        <v>-169.94060000000002</v>
      </c>
      <c r="E164" s="3">
        <f t="shared" si="5"/>
        <v>-8.3504955048803606E-2</v>
      </c>
      <c r="F164" s="3">
        <f>SUM($C$4:C164)</f>
        <v>0.9004923897816457</v>
      </c>
    </row>
    <row r="165" spans="1:6" x14ac:dyDescent="0.3">
      <c r="A165" t="s">
        <v>4129</v>
      </c>
      <c r="B165" s="2">
        <f>SUMIFS(dados!$E$2:$E$9995,dados!$N$2:$N$9995,A165)</f>
        <v>2027.9180000000001</v>
      </c>
      <c r="C165" s="3">
        <f t="shared" si="4"/>
        <v>8.827778341225093E-4</v>
      </c>
      <c r="D165" s="2">
        <f>SUMIFS(dados!$H$2:$H$9995,dados!$N$2:$N$9995,A165)</f>
        <v>172.22610000000003</v>
      </c>
      <c r="E165" s="3">
        <f t="shared" si="5"/>
        <v>8.4927546380080474E-2</v>
      </c>
      <c r="F165" s="3">
        <f>SUM($C$4:C165)</f>
        <v>0.90137516761576819</v>
      </c>
    </row>
    <row r="166" spans="1:6" x14ac:dyDescent="0.3">
      <c r="A166" t="s">
        <v>2314</v>
      </c>
      <c r="B166" s="2">
        <f>SUMIFS(dados!$E$2:$E$9995,dados!$N$2:$N$9995,A166)</f>
        <v>2015.1109999999999</v>
      </c>
      <c r="C166" s="3">
        <f t="shared" si="4"/>
        <v>8.7720278832597947E-4</v>
      </c>
      <c r="D166" s="2">
        <f>SUMIFS(dados!$H$2:$H$9995,dados!$N$2:$N$9995,A166)</f>
        <v>-632.92289999999991</v>
      </c>
      <c r="E166" s="3">
        <f t="shared" si="5"/>
        <v>-0.31408835543054447</v>
      </c>
      <c r="F166" s="3">
        <f>SUM($C$4:C166)</f>
        <v>0.90225237040409412</v>
      </c>
    </row>
    <row r="167" spans="1:6" x14ac:dyDescent="0.3">
      <c r="A167" t="s">
        <v>6726</v>
      </c>
      <c r="B167" s="2">
        <f>SUMIFS(dados!$E$2:$E$9995,dados!$N$2:$N$9995,A167)</f>
        <v>1997.03</v>
      </c>
      <c r="C167" s="3">
        <f t="shared" si="4"/>
        <v>8.6933190497725979E-4</v>
      </c>
      <c r="D167" s="2">
        <f>SUMIFS(dados!$H$2:$H$9995,dados!$N$2:$N$9995,A167)</f>
        <v>520.58909999999992</v>
      </c>
      <c r="E167" s="3">
        <f t="shared" si="5"/>
        <v>0.26068166226846862</v>
      </c>
      <c r="F167" s="3">
        <f>SUM($C$4:C167)</f>
        <v>0.90312170230907141</v>
      </c>
    </row>
    <row r="168" spans="1:6" x14ac:dyDescent="0.3">
      <c r="A168" t="s">
        <v>1980</v>
      </c>
      <c r="B168" s="2">
        <f>SUMIFS(dados!$E$2:$E$9995,dados!$N$2:$N$9995,A168)</f>
        <v>1968.4789999999998</v>
      </c>
      <c r="C168" s="3">
        <f t="shared" si="4"/>
        <v>8.5690330089068824E-4</v>
      </c>
      <c r="D168" s="2">
        <f>SUMIFS(dados!$H$2:$H$9995,dados!$N$2:$N$9995,A168)</f>
        <v>48.357800000000012</v>
      </c>
      <c r="E168" s="3">
        <f t="shared" si="5"/>
        <v>2.4566073603020412E-2</v>
      </c>
      <c r="F168" s="3">
        <f>SUM($C$4:C168)</f>
        <v>0.90397860560996213</v>
      </c>
    </row>
    <row r="169" spans="1:6" x14ac:dyDescent="0.3">
      <c r="A169" t="s">
        <v>5303</v>
      </c>
      <c r="B169" s="2">
        <f>SUMIFS(dados!$E$2:$E$9995,dados!$N$2:$N$9995,A169)</f>
        <v>1959.8029999999999</v>
      </c>
      <c r="C169" s="3">
        <f t="shared" si="4"/>
        <v>8.5312653058298993E-4</v>
      </c>
      <c r="D169" s="2">
        <f>SUMIFS(dados!$H$2:$H$9995,dados!$N$2:$N$9995,A169)</f>
        <v>176.42890000000003</v>
      </c>
      <c r="E169" s="3">
        <f t="shared" si="5"/>
        <v>9.0023793207786723E-2</v>
      </c>
      <c r="F169" s="3">
        <f>SUM($C$4:C169)</f>
        <v>0.90483173214054513</v>
      </c>
    </row>
    <row r="170" spans="1:6" x14ac:dyDescent="0.3">
      <c r="A170" t="s">
        <v>5057</v>
      </c>
      <c r="B170" s="2">
        <f>SUMIFS(dados!$E$2:$E$9995,dados!$N$2:$N$9995,A170)</f>
        <v>1946.9660000000001</v>
      </c>
      <c r="C170" s="3">
        <f t="shared" si="4"/>
        <v>8.4753842541471865E-4</v>
      </c>
      <c r="D170" s="2">
        <f>SUMIFS(dados!$H$2:$H$9995,dados!$N$2:$N$9995,A170)</f>
        <v>-107.39620000000008</v>
      </c>
      <c r="E170" s="3">
        <f t="shared" si="5"/>
        <v>-5.5160798904552041E-2</v>
      </c>
      <c r="F170" s="3">
        <f>SUM($C$4:C170)</f>
        <v>0.90567927056595987</v>
      </c>
    </row>
    <row r="171" spans="1:6" x14ac:dyDescent="0.3">
      <c r="A171" t="s">
        <v>2512</v>
      </c>
      <c r="B171" s="2">
        <f>SUMIFS(dados!$E$2:$E$9995,dados!$N$2:$N$9995,A171)</f>
        <v>1944.2459999999999</v>
      </c>
      <c r="C171" s="3">
        <f t="shared" si="4"/>
        <v>8.4635437571013814E-4</v>
      </c>
      <c r="D171" s="2">
        <f>SUMIFS(dados!$H$2:$H$9995,dados!$N$2:$N$9995,A171)</f>
        <v>374.7296</v>
      </c>
      <c r="E171" s="3">
        <f t="shared" si="5"/>
        <v>0.19273775026411269</v>
      </c>
      <c r="F171" s="3">
        <f>SUM($C$4:C171)</f>
        <v>0.90652562494166999</v>
      </c>
    </row>
    <row r="172" spans="1:6" x14ac:dyDescent="0.3">
      <c r="A172" t="s">
        <v>970</v>
      </c>
      <c r="B172" s="2">
        <f>SUMIFS(dados!$E$2:$E$9995,dados!$N$2:$N$9995,A172)</f>
        <v>1891.6000000000001</v>
      </c>
      <c r="C172" s="3">
        <f t="shared" si="4"/>
        <v>8.2343691955302854E-4</v>
      </c>
      <c r="D172" s="2">
        <f>SUMIFS(dados!$H$2:$H$9995,dados!$N$2:$N$9995,A172)</f>
        <v>283.64920000000006</v>
      </c>
      <c r="E172" s="3">
        <f t="shared" si="5"/>
        <v>0.14995199830831044</v>
      </c>
      <c r="F172" s="3">
        <f>SUM($C$4:C172)</f>
        <v>0.90734906186122299</v>
      </c>
    </row>
    <row r="173" spans="1:6" x14ac:dyDescent="0.3">
      <c r="A173" t="s">
        <v>1226</v>
      </c>
      <c r="B173" s="2">
        <f>SUMIFS(dados!$E$2:$E$9995,dados!$N$2:$N$9995,A173)</f>
        <v>1842.8320000000001</v>
      </c>
      <c r="C173" s="3">
        <f t="shared" si="4"/>
        <v>8.0220760484972866E-4</v>
      </c>
      <c r="D173" s="2">
        <f>SUMIFS(dados!$H$2:$H$9995,dados!$N$2:$N$9995,A173)</f>
        <v>-127.8663</v>
      </c>
      <c r="E173" s="3">
        <f t="shared" si="5"/>
        <v>-6.9385760611927721E-2</v>
      </c>
      <c r="F173" s="3">
        <f>SUM($C$4:C173)</f>
        <v>0.90815126946607272</v>
      </c>
    </row>
    <row r="174" spans="1:6" x14ac:dyDescent="0.3">
      <c r="A174" t="s">
        <v>1232</v>
      </c>
      <c r="B174" s="2">
        <f>SUMIFS(dados!$E$2:$E$9995,dados!$N$2:$N$9995,A174)</f>
        <v>1834.02</v>
      </c>
      <c r="C174" s="3">
        <f t="shared" si="4"/>
        <v>7.983716320568013E-4</v>
      </c>
      <c r="D174" s="2">
        <f>SUMIFS(dados!$H$2:$H$9995,dados!$N$2:$N$9995,A174)</f>
        <v>332.44330000000002</v>
      </c>
      <c r="E174" s="3">
        <f t="shared" si="5"/>
        <v>0.18126481717756623</v>
      </c>
      <c r="F174" s="3">
        <f>SUM($C$4:C174)</f>
        <v>0.90894964109812948</v>
      </c>
    </row>
    <row r="175" spans="1:6" x14ac:dyDescent="0.3">
      <c r="A175" t="s">
        <v>7191</v>
      </c>
      <c r="B175" s="2">
        <f>SUMIFS(dados!$E$2:$E$9995,dados!$N$2:$N$9995,A175)</f>
        <v>1786.4200000000003</v>
      </c>
      <c r="C175" s="3">
        <f t="shared" si="4"/>
        <v>7.7765076222664482E-4</v>
      </c>
      <c r="D175" s="2">
        <f>SUMIFS(dados!$H$2:$H$9995,dados!$N$2:$N$9995,A175)</f>
        <v>402.75999999999993</v>
      </c>
      <c r="E175" s="3">
        <f t="shared" si="5"/>
        <v>0.22545649959136141</v>
      </c>
      <c r="F175" s="3">
        <f>SUM($C$4:C175)</f>
        <v>0.90972729186035617</v>
      </c>
    </row>
    <row r="176" spans="1:6" x14ac:dyDescent="0.3">
      <c r="A176" t="s">
        <v>2098</v>
      </c>
      <c r="B176" s="2">
        <f>SUMIFS(dados!$E$2:$E$9995,dados!$N$2:$N$9995,A176)</f>
        <v>1765.1950000000002</v>
      </c>
      <c r="C176" s="3">
        <f t="shared" si="4"/>
        <v>7.684112567193954E-4</v>
      </c>
      <c r="D176" s="2">
        <f>SUMIFS(dados!$H$2:$H$9995,dados!$N$2:$N$9995,A176)</f>
        <v>652.09979999999996</v>
      </c>
      <c r="E176" s="3">
        <f t="shared" si="5"/>
        <v>0.3694208288602675</v>
      </c>
      <c r="F176" s="3">
        <f>SUM($C$4:C176)</f>
        <v>0.91049570311707562</v>
      </c>
    </row>
    <row r="177" spans="1:6" x14ac:dyDescent="0.3">
      <c r="A177" t="s">
        <v>2093</v>
      </c>
      <c r="B177" s="2">
        <f>SUMIFS(dados!$E$2:$E$9995,dados!$N$2:$N$9995,A177)</f>
        <v>1753.799</v>
      </c>
      <c r="C177" s="3">
        <f t="shared" si="4"/>
        <v>7.6345043670711669E-4</v>
      </c>
      <c r="D177" s="2">
        <f>SUMIFS(dados!$H$2:$H$9995,dados!$N$2:$N$9995,A177)</f>
        <v>411.88379999999995</v>
      </c>
      <c r="E177" s="3">
        <f t="shared" si="5"/>
        <v>0.23485234054757698</v>
      </c>
      <c r="F177" s="3">
        <f>SUM($C$4:C177)</f>
        <v>0.91125915355378273</v>
      </c>
    </row>
    <row r="178" spans="1:6" x14ac:dyDescent="0.3">
      <c r="A178" t="s">
        <v>5372</v>
      </c>
      <c r="B178" s="2">
        <f>SUMIFS(dados!$E$2:$E$9995,dados!$N$2:$N$9995,A178)</f>
        <v>1740.0800000000002</v>
      </c>
      <c r="C178" s="3">
        <f t="shared" si="4"/>
        <v>7.5747838600963941E-4</v>
      </c>
      <c r="D178" s="2">
        <f>SUMIFS(dados!$H$2:$H$9995,dados!$N$2:$N$9995,A178)</f>
        <v>377.7253</v>
      </c>
      <c r="E178" s="3">
        <f t="shared" si="5"/>
        <v>0.21707352535515606</v>
      </c>
      <c r="F178" s="3">
        <f>SUM($C$4:C178)</f>
        <v>0.91201663193979232</v>
      </c>
    </row>
    <row r="179" spans="1:6" x14ac:dyDescent="0.3">
      <c r="A179" t="s">
        <v>6852</v>
      </c>
      <c r="B179" s="2">
        <f>SUMIFS(dados!$E$2:$E$9995,dados!$N$2:$N$9995,A179)</f>
        <v>1722.8400000000001</v>
      </c>
      <c r="C179" s="3">
        <f t="shared" si="4"/>
        <v>7.499736003820785E-4</v>
      </c>
      <c r="D179" s="2">
        <f>SUMIFS(dados!$H$2:$H$9995,dados!$N$2:$N$9995,A179)</f>
        <v>582.06939999999997</v>
      </c>
      <c r="E179" s="3">
        <f t="shared" si="5"/>
        <v>0.33785458893454989</v>
      </c>
      <c r="F179" s="3">
        <f>SUM($C$4:C179)</f>
        <v>0.91276660554017441</v>
      </c>
    </row>
    <row r="180" spans="1:6" x14ac:dyDescent="0.3">
      <c r="A180" t="s">
        <v>4057</v>
      </c>
      <c r="B180" s="2">
        <f>SUMIFS(dados!$E$2:$E$9995,dados!$N$2:$N$9995,A180)</f>
        <v>1721.7</v>
      </c>
      <c r="C180" s="3">
        <f t="shared" si="4"/>
        <v>7.494773442558941E-4</v>
      </c>
      <c r="D180" s="2">
        <f>SUMIFS(dados!$H$2:$H$9995,dados!$N$2:$N$9995,A180)</f>
        <v>442.59660000000002</v>
      </c>
      <c r="E180" s="3">
        <f t="shared" si="5"/>
        <v>0.25706952430737062</v>
      </c>
      <c r="F180" s="3">
        <f>SUM($C$4:C180)</f>
        <v>0.91351608288443031</v>
      </c>
    </row>
    <row r="181" spans="1:6" x14ac:dyDescent="0.3">
      <c r="A181" t="s">
        <v>6953</v>
      </c>
      <c r="B181" s="2">
        <f>SUMIFS(dados!$E$2:$E$9995,dados!$N$2:$N$9995,A181)</f>
        <v>1720.81</v>
      </c>
      <c r="C181" s="3">
        <f t="shared" si="4"/>
        <v>7.4908991622755702E-4</v>
      </c>
      <c r="D181" s="2">
        <f>SUMIFS(dados!$H$2:$H$9995,dados!$N$2:$N$9995,A181)</f>
        <v>479.32209999999998</v>
      </c>
      <c r="E181" s="3">
        <f t="shared" si="5"/>
        <v>0.27854446452542697</v>
      </c>
      <c r="F181" s="3">
        <f>SUM($C$4:C181)</f>
        <v>0.91426517280065789</v>
      </c>
    </row>
    <row r="182" spans="1:6" x14ac:dyDescent="0.3">
      <c r="A182" t="s">
        <v>4358</v>
      </c>
      <c r="B182" s="2">
        <f>SUMIFS(dados!$E$2:$E$9995,dados!$N$2:$N$9995,A182)</f>
        <v>1717.0800000000002</v>
      </c>
      <c r="C182" s="3">
        <f t="shared" si="4"/>
        <v>7.4746620100767309E-4</v>
      </c>
      <c r="D182" s="2">
        <f>SUMIFS(dados!$H$2:$H$9995,dados!$N$2:$N$9995,A182)</f>
        <v>633.64400000000001</v>
      </c>
      <c r="E182" s="3">
        <f t="shared" si="5"/>
        <v>0.36902415729028348</v>
      </c>
      <c r="F182" s="3">
        <f>SUM($C$4:C182)</f>
        <v>0.91501263900166552</v>
      </c>
    </row>
    <row r="183" spans="1:6" x14ac:dyDescent="0.3">
      <c r="A183" t="s">
        <v>1198</v>
      </c>
      <c r="B183" s="2">
        <f>SUMIFS(dados!$E$2:$E$9995,dados!$N$2:$N$9995,A183)</f>
        <v>1714.3755000000001</v>
      </c>
      <c r="C183" s="3">
        <f t="shared" si="4"/>
        <v>7.4628889864515916E-4</v>
      </c>
      <c r="D183" s="2">
        <f>SUMIFS(dados!$H$2:$H$9995,dados!$N$2:$N$9995,A183)</f>
        <v>-72.449100000000001</v>
      </c>
      <c r="E183" s="3">
        <f t="shared" si="5"/>
        <v>-4.2259761644983844E-2</v>
      </c>
      <c r="F183" s="3">
        <f>SUM($C$4:C183)</f>
        <v>0.91575892790031066</v>
      </c>
    </row>
    <row r="184" spans="1:6" x14ac:dyDescent="0.3">
      <c r="A184" t="s">
        <v>3750</v>
      </c>
      <c r="B184" s="2">
        <f>SUMIFS(dados!$E$2:$E$9995,dados!$N$2:$N$9995,A184)</f>
        <v>1697.5560000000003</v>
      </c>
      <c r="C184" s="3">
        <f t="shared" si="4"/>
        <v>7.3896716187817773E-4</v>
      </c>
      <c r="D184" s="2">
        <f>SUMIFS(dados!$H$2:$H$9995,dados!$N$2:$N$9995,A184)</f>
        <v>591.79559999999992</v>
      </c>
      <c r="E184" s="3">
        <f t="shared" si="5"/>
        <v>0.34861624594416907</v>
      </c>
      <c r="F184" s="3">
        <f>SUM($C$4:C184)</f>
        <v>0.91649789506218882</v>
      </c>
    </row>
    <row r="185" spans="1:6" x14ac:dyDescent="0.3">
      <c r="A185" t="s">
        <v>1022</v>
      </c>
      <c r="B185" s="2">
        <f>SUMIFS(dados!$E$2:$E$9995,dados!$N$2:$N$9995,A185)</f>
        <v>1690.7920000000001</v>
      </c>
      <c r="C185" s="3">
        <f t="shared" si="4"/>
        <v>7.3602270886281677E-4</v>
      </c>
      <c r="D185" s="2">
        <f>SUMIFS(dados!$H$2:$H$9995,dados!$N$2:$N$9995,A185)</f>
        <v>151.98229999999998</v>
      </c>
      <c r="E185" s="3">
        <f t="shared" si="5"/>
        <v>8.9888229894629246E-2</v>
      </c>
      <c r="F185" s="3">
        <f>SUM($C$4:C185)</f>
        <v>0.91723391777105168</v>
      </c>
    </row>
    <row r="186" spans="1:6" x14ac:dyDescent="0.3">
      <c r="A186" t="s">
        <v>7318</v>
      </c>
      <c r="B186" s="2">
        <f>SUMIFS(dados!$E$2:$E$9995,dados!$N$2:$N$9995,A186)</f>
        <v>1689.634</v>
      </c>
      <c r="C186" s="3">
        <f t="shared" si="4"/>
        <v>7.3551861711358734E-4</v>
      </c>
      <c r="D186" s="2">
        <f>SUMIFS(dados!$H$2:$H$9995,dados!$N$2:$N$9995,A186)</f>
        <v>-1003.0958000000001</v>
      </c>
      <c r="E186" s="3">
        <f t="shared" si="5"/>
        <v>-0.59367638198568451</v>
      </c>
      <c r="F186" s="3">
        <f>SUM($C$4:C186)</f>
        <v>0.91796943638816531</v>
      </c>
    </row>
    <row r="187" spans="1:6" x14ac:dyDescent="0.3">
      <c r="A187" t="s">
        <v>5900</v>
      </c>
      <c r="B187" s="2">
        <f>SUMIFS(dados!$E$2:$E$9995,dados!$N$2:$N$9995,A187)</f>
        <v>1687.3</v>
      </c>
      <c r="C187" s="3">
        <f t="shared" si="4"/>
        <v>7.3450259799208342E-4</v>
      </c>
      <c r="D187" s="2">
        <f>SUMIFS(dados!$H$2:$H$9995,dados!$N$2:$N$9995,A187)</f>
        <v>477.67439999999999</v>
      </c>
      <c r="E187" s="3">
        <f t="shared" si="5"/>
        <v>0.28309986368754814</v>
      </c>
      <c r="F187" s="3">
        <f>SUM($C$4:C187)</f>
        <v>0.91870393898615743</v>
      </c>
    </row>
    <row r="188" spans="1:6" x14ac:dyDescent="0.3">
      <c r="A188" t="s">
        <v>3172</v>
      </c>
      <c r="B188" s="2">
        <f>SUMIFS(dados!$E$2:$E$9995,dados!$N$2:$N$9995,A188)</f>
        <v>1686.9380000000001</v>
      </c>
      <c r="C188" s="3">
        <f t="shared" si="4"/>
        <v>7.343450149064003E-4</v>
      </c>
      <c r="D188" s="2">
        <f>SUMIFS(dados!$H$2:$H$9995,dados!$N$2:$N$9995,A188)</f>
        <v>-900.97189999999989</v>
      </c>
      <c r="E188" s="3">
        <f t="shared" si="5"/>
        <v>-0.53408714487432252</v>
      </c>
      <c r="F188" s="3">
        <f>SUM($C$4:C188)</f>
        <v>0.91943828400106387</v>
      </c>
    </row>
    <row r="189" spans="1:6" x14ac:dyDescent="0.3">
      <c r="A189" t="s">
        <v>3625</v>
      </c>
      <c r="B189" s="2">
        <f>SUMIFS(dados!$E$2:$E$9995,dados!$N$2:$N$9995,A189)</f>
        <v>1671.31</v>
      </c>
      <c r="C189" s="3">
        <f t="shared" si="4"/>
        <v>7.2754195285375982E-4</v>
      </c>
      <c r="D189" s="2">
        <f>SUMIFS(dados!$H$2:$H$9995,dados!$N$2:$N$9995,A189)</f>
        <v>554.7663</v>
      </c>
      <c r="E189" s="3">
        <f t="shared" si="5"/>
        <v>0.33193500906474566</v>
      </c>
      <c r="F189" s="3">
        <f>SUM($C$4:C189)</f>
        <v>0.9201658259539176</v>
      </c>
    </row>
    <row r="190" spans="1:6" x14ac:dyDescent="0.3">
      <c r="A190" t="s">
        <v>6329</v>
      </c>
      <c r="B190" s="2">
        <f>SUMIFS(dados!$E$2:$E$9995,dados!$N$2:$N$9995,A190)</f>
        <v>1665.0500000000002</v>
      </c>
      <c r="C190" s="3">
        <f t="shared" si="4"/>
        <v>7.2481689728365946E-4</v>
      </c>
      <c r="D190" s="2">
        <f>SUMIFS(dados!$H$2:$H$9995,dados!$N$2:$N$9995,A190)</f>
        <v>471.73219999999998</v>
      </c>
      <c r="E190" s="3">
        <f t="shared" si="5"/>
        <v>0.2833141347106693</v>
      </c>
      <c r="F190" s="3">
        <f>SUM($C$4:C190)</f>
        <v>0.92089064285120126</v>
      </c>
    </row>
    <row r="191" spans="1:6" x14ac:dyDescent="0.3">
      <c r="A191" t="s">
        <v>8499</v>
      </c>
      <c r="B191" s="2">
        <f>SUMIFS(dados!$E$2:$E$9995,dados!$N$2:$N$9995,A191)</f>
        <v>1659.6499999999999</v>
      </c>
      <c r="C191" s="3">
        <f t="shared" si="4"/>
        <v>7.2246621037015419E-4</v>
      </c>
      <c r="D191" s="2">
        <f>SUMIFS(dados!$H$2:$H$9995,dados!$N$2:$N$9995,A191)</f>
        <v>311.48340000000002</v>
      </c>
      <c r="E191" s="3">
        <f t="shared" si="5"/>
        <v>0.18768017353056371</v>
      </c>
      <c r="F191" s="3">
        <f>SUM($C$4:C191)</f>
        <v>0.92161310906157146</v>
      </c>
    </row>
    <row r="192" spans="1:6" x14ac:dyDescent="0.3">
      <c r="A192" t="s">
        <v>5517</v>
      </c>
      <c r="B192" s="2">
        <f>SUMIFS(dados!$E$2:$E$9995,dados!$N$2:$N$9995,A192)</f>
        <v>1645.65</v>
      </c>
      <c r="C192" s="3">
        <f t="shared" si="4"/>
        <v>7.1637183689069643E-4</v>
      </c>
      <c r="D192" s="2">
        <f>SUMIFS(dados!$H$2:$H$9995,dados!$N$2:$N$9995,A192)</f>
        <v>427.49779999999998</v>
      </c>
      <c r="E192" s="3">
        <f t="shared" si="5"/>
        <v>0.25977443563333635</v>
      </c>
      <c r="F192" s="3">
        <f>SUM($C$4:C192)</f>
        <v>0.92232948089846212</v>
      </c>
    </row>
    <row r="193" spans="1:6" x14ac:dyDescent="0.3">
      <c r="A193" t="s">
        <v>7676</v>
      </c>
      <c r="B193" s="2">
        <f>SUMIFS(dados!$E$2:$E$9995,dados!$N$2:$N$9995,A193)</f>
        <v>1625.5359999999998</v>
      </c>
      <c r="C193" s="3">
        <f t="shared" si="4"/>
        <v>7.0761596345028102E-4</v>
      </c>
      <c r="D193" s="2">
        <f>SUMIFS(dados!$H$2:$H$9995,dados!$N$2:$N$9995,A193)</f>
        <v>327.53139999999991</v>
      </c>
      <c r="E193" s="3">
        <f t="shared" si="5"/>
        <v>0.20149132347730223</v>
      </c>
      <c r="F193" s="3">
        <f>SUM($C$4:C193)</f>
        <v>0.92303709686191238</v>
      </c>
    </row>
    <row r="194" spans="1:6" x14ac:dyDescent="0.3">
      <c r="A194" t="s">
        <v>891</v>
      </c>
      <c r="B194" s="2">
        <f>SUMIFS(dados!$E$2:$E$9995,dados!$N$2:$N$9995,A194)</f>
        <v>1611.9760000000001</v>
      </c>
      <c r="C194" s="3">
        <f t="shared" si="4"/>
        <v>7.0171312742303487E-4</v>
      </c>
      <c r="D194" s="2">
        <f>SUMIFS(dados!$H$2:$H$9995,dados!$N$2:$N$9995,A194)</f>
        <v>175.33710000000002</v>
      </c>
      <c r="E194" s="3">
        <f t="shared" si="5"/>
        <v>0.10877153257864881</v>
      </c>
      <c r="F194" s="3">
        <f>SUM($C$4:C194)</f>
        <v>0.92373880998933544</v>
      </c>
    </row>
    <row r="195" spans="1:6" x14ac:dyDescent="0.3">
      <c r="A195" t="s">
        <v>2910</v>
      </c>
      <c r="B195" s="2">
        <f>SUMIFS(dados!$E$2:$E$9995,dados!$N$2:$N$9995,A195)</f>
        <v>1610.2860000000003</v>
      </c>
      <c r="C195" s="3">
        <f t="shared" si="4"/>
        <v>7.0097744948158615E-4</v>
      </c>
      <c r="D195" s="2">
        <f>SUMIFS(dados!$H$2:$H$9995,dados!$N$2:$N$9995,A195)</f>
        <v>412.87340000000006</v>
      </c>
      <c r="E195" s="3">
        <f t="shared" si="5"/>
        <v>0.2563975591913486</v>
      </c>
      <c r="F195" s="3">
        <f>SUM($C$4:C195)</f>
        <v>0.92443978743881705</v>
      </c>
    </row>
    <row r="196" spans="1:6" x14ac:dyDescent="0.3">
      <c r="A196" t="s">
        <v>1815</v>
      </c>
      <c r="B196" s="2">
        <f>SUMIFS(dados!$E$2:$E$9995,dados!$N$2:$N$9995,A196)</f>
        <v>1603.31</v>
      </c>
      <c r="C196" s="3">
        <f t="shared" ref="C196:C259" si="6">B196/SUM($B$4:$B$534)</f>
        <v>6.9794071023925042E-4</v>
      </c>
      <c r="D196" s="2">
        <f>SUMIFS(dados!$H$2:$H$9995,dados!$N$2:$N$9995,A196)</f>
        <v>467.38639999999998</v>
      </c>
      <c r="E196" s="3">
        <f t="shared" ref="E196:E259" si="7">D196/B196</f>
        <v>0.29151343158840148</v>
      </c>
      <c r="F196" s="3">
        <f>SUM($C$4:C196)</f>
        <v>0.92513772814905626</v>
      </c>
    </row>
    <row r="197" spans="1:6" x14ac:dyDescent="0.3">
      <c r="A197" t="s">
        <v>7747</v>
      </c>
      <c r="B197" s="2">
        <f>SUMIFS(dados!$E$2:$E$9995,dados!$N$2:$N$9995,A197)</f>
        <v>1603.136</v>
      </c>
      <c r="C197" s="3">
        <f t="shared" si="6"/>
        <v>6.9786496588314861E-4</v>
      </c>
      <c r="D197" s="2">
        <f>SUMIFS(dados!$H$2:$H$9995,dados!$N$2:$N$9995,A197)</f>
        <v>100.196</v>
      </c>
      <c r="E197" s="3">
        <f t="shared" si="7"/>
        <v>6.25E-2</v>
      </c>
      <c r="F197" s="3">
        <f>SUM($C$4:C197)</f>
        <v>0.92583559311493946</v>
      </c>
    </row>
    <row r="198" spans="1:6" x14ac:dyDescent="0.3">
      <c r="A198" t="s">
        <v>3830</v>
      </c>
      <c r="B198" s="2">
        <f>SUMIFS(dados!$E$2:$E$9995,dados!$N$2:$N$9995,A198)</f>
        <v>1597.9</v>
      </c>
      <c r="C198" s="3">
        <f t="shared" si="6"/>
        <v>6.955856702018314E-4</v>
      </c>
      <c r="D198" s="2">
        <f>SUMIFS(dados!$H$2:$H$9995,dados!$N$2:$N$9995,A198)</f>
        <v>389.81220000000002</v>
      </c>
      <c r="E198" s="3">
        <f t="shared" si="7"/>
        <v>0.24395281306715064</v>
      </c>
      <c r="F198" s="3">
        <f>SUM($C$4:C198)</f>
        <v>0.92653117878514124</v>
      </c>
    </row>
    <row r="199" spans="1:6" x14ac:dyDescent="0.3">
      <c r="A199" t="s">
        <v>481</v>
      </c>
      <c r="B199" s="2">
        <f>SUMIFS(dados!$E$2:$E$9995,dados!$N$2:$N$9995,A199)</f>
        <v>1567.74</v>
      </c>
      <c r="C199" s="3">
        <f t="shared" si="6"/>
        <v>6.8245664847751367E-4</v>
      </c>
      <c r="D199" s="2">
        <f>SUMIFS(dados!$H$2:$H$9995,dados!$N$2:$N$9995,A199)</f>
        <v>-249.3550000000001</v>
      </c>
      <c r="E199" s="3">
        <f t="shared" si="7"/>
        <v>-0.15905379718575791</v>
      </c>
      <c r="F199" s="3">
        <f>SUM($C$4:C199)</f>
        <v>0.92721363543361879</v>
      </c>
    </row>
    <row r="200" spans="1:6" x14ac:dyDescent="0.3">
      <c r="A200" t="s">
        <v>4882</v>
      </c>
      <c r="B200" s="2">
        <f>SUMIFS(dados!$E$2:$E$9995,dados!$N$2:$N$9995,A200)</f>
        <v>1562.0860000000002</v>
      </c>
      <c r="C200" s="3">
        <f t="shared" si="6"/>
        <v>6.7999539221659565E-4</v>
      </c>
      <c r="D200" s="2">
        <f>SUMIFS(dados!$H$2:$H$9995,dados!$N$2:$N$9995,A200)</f>
        <v>356.81860000000006</v>
      </c>
      <c r="E200" s="3">
        <f t="shared" si="7"/>
        <v>0.22842442733626703</v>
      </c>
      <c r="F200" s="3">
        <f>SUM($C$4:C200)</f>
        <v>0.92789363082583542</v>
      </c>
    </row>
    <row r="201" spans="1:6" x14ac:dyDescent="0.3">
      <c r="A201" t="s">
        <v>8025</v>
      </c>
      <c r="B201" s="2">
        <f>SUMIFS(dados!$E$2:$E$9995,dados!$N$2:$N$9995,A201)</f>
        <v>1558.1000000000001</v>
      </c>
      <c r="C201" s="3">
        <f t="shared" si="6"/>
        <v>6.7826023702451566E-4</v>
      </c>
      <c r="D201" s="2">
        <f>SUMIFS(dados!$H$2:$H$9995,dados!$N$2:$N$9995,A201)</f>
        <v>346.45769999999999</v>
      </c>
      <c r="E201" s="3">
        <f t="shared" si="7"/>
        <v>0.22235909120082148</v>
      </c>
      <c r="F201" s="3">
        <f>SUM($C$4:C201)</f>
        <v>0.92857189106285998</v>
      </c>
    </row>
    <row r="202" spans="1:6" x14ac:dyDescent="0.3">
      <c r="A202" t="s">
        <v>4065</v>
      </c>
      <c r="B202" s="2">
        <f>SUMIFS(dados!$E$2:$E$9995,dados!$N$2:$N$9995,A202)</f>
        <v>1550.68</v>
      </c>
      <c r="C202" s="3">
        <f t="shared" si="6"/>
        <v>6.7503021908040298E-4</v>
      </c>
      <c r="D202" s="2">
        <f>SUMIFS(dados!$H$2:$H$9995,dados!$N$2:$N$9995,A202)</f>
        <v>470.22119999999995</v>
      </c>
      <c r="E202" s="3">
        <f t="shared" si="7"/>
        <v>0.30323548378775761</v>
      </c>
      <c r="F202" s="3">
        <f>SUM($C$4:C202)</f>
        <v>0.92924692128194042</v>
      </c>
    </row>
    <row r="203" spans="1:6" x14ac:dyDescent="0.3">
      <c r="A203" t="s">
        <v>5526</v>
      </c>
      <c r="B203" s="2">
        <f>SUMIFS(dados!$E$2:$E$9995,dados!$N$2:$N$9995,A203)</f>
        <v>1540.7080000000001</v>
      </c>
      <c r="C203" s="3">
        <f t="shared" si="6"/>
        <v>6.7068928391346351E-4</v>
      </c>
      <c r="D203" s="2">
        <f>SUMIFS(dados!$H$2:$H$9995,dados!$N$2:$N$9995,A203)</f>
        <v>-237.55279999999999</v>
      </c>
      <c r="E203" s="3">
        <f t="shared" si="7"/>
        <v>-0.15418418025998434</v>
      </c>
      <c r="F203" s="3">
        <f>SUM($C$4:C203)</f>
        <v>0.92991761056585387</v>
      </c>
    </row>
    <row r="204" spans="1:6" x14ac:dyDescent="0.3">
      <c r="A204" t="s">
        <v>6442</v>
      </c>
      <c r="B204" s="2">
        <f>SUMIFS(dados!$E$2:$E$9995,dados!$N$2:$N$9995,A204)</f>
        <v>1531.192</v>
      </c>
      <c r="C204" s="3">
        <f t="shared" si="6"/>
        <v>6.6654685119699772E-4</v>
      </c>
      <c r="D204" s="2">
        <f>SUMIFS(dados!$H$2:$H$9995,dados!$N$2:$N$9995,A204)</f>
        <v>32.280999999999992</v>
      </c>
      <c r="E204" s="3">
        <f t="shared" si="7"/>
        <v>2.1082267932434333E-2</v>
      </c>
      <c r="F204" s="3">
        <f>SUM($C$4:C204)</f>
        <v>0.93058415741705092</v>
      </c>
    </row>
    <row r="205" spans="1:6" x14ac:dyDescent="0.3">
      <c r="A205" t="s">
        <v>7103</v>
      </c>
      <c r="B205" s="2">
        <f>SUMIFS(dados!$E$2:$E$9995,dados!$N$2:$N$9995,A205)</f>
        <v>1516.7260000000001</v>
      </c>
      <c r="C205" s="3">
        <f t="shared" si="6"/>
        <v>6.6024962214315222E-4</v>
      </c>
      <c r="D205" s="2">
        <f>SUMIFS(dados!$H$2:$H$9995,dados!$N$2:$N$9995,A205)</f>
        <v>451.6626</v>
      </c>
      <c r="E205" s="3">
        <f t="shared" si="7"/>
        <v>0.29778786676037727</v>
      </c>
      <c r="F205" s="3">
        <f>SUM($C$4:C205)</f>
        <v>0.93124440703919409</v>
      </c>
    </row>
    <row r="206" spans="1:6" x14ac:dyDescent="0.3">
      <c r="A206" t="s">
        <v>1516</v>
      </c>
      <c r="B206" s="2">
        <f>SUMIFS(dados!$E$2:$E$9995,dados!$N$2:$N$9995,A206)</f>
        <v>1497.6699999999998</v>
      </c>
      <c r="C206" s="3">
        <f t="shared" si="6"/>
        <v>6.5195430921282727E-4</v>
      </c>
      <c r="D206" s="2">
        <f>SUMIFS(dados!$H$2:$H$9995,dados!$N$2:$N$9995,A206)</f>
        <v>297.20889999999997</v>
      </c>
      <c r="E206" s="3">
        <f t="shared" si="7"/>
        <v>0.19844752181722275</v>
      </c>
      <c r="F206" s="3">
        <f>SUM($C$4:C206)</f>
        <v>0.93189636134840692</v>
      </c>
    </row>
    <row r="207" spans="1:6" x14ac:dyDescent="0.3">
      <c r="A207" t="s">
        <v>7937</v>
      </c>
      <c r="B207" s="2">
        <f>SUMIFS(dados!$E$2:$E$9995,dados!$N$2:$N$9995,A207)</f>
        <v>1493.212</v>
      </c>
      <c r="C207" s="3">
        <f t="shared" si="6"/>
        <v>6.5001368657201144E-4</v>
      </c>
      <c r="D207" s="2">
        <f>SUMIFS(dados!$H$2:$H$9995,dados!$N$2:$N$9995,A207)</f>
        <v>-236.76740000000001</v>
      </c>
      <c r="E207" s="3">
        <f t="shared" si="7"/>
        <v>-0.15856248141590076</v>
      </c>
      <c r="F207" s="3">
        <f>SUM($C$4:C207)</f>
        <v>0.93254637503497895</v>
      </c>
    </row>
    <row r="208" spans="1:6" x14ac:dyDescent="0.3">
      <c r="A208" t="s">
        <v>3556</v>
      </c>
      <c r="B208" s="2">
        <f>SUMIFS(dados!$E$2:$E$9995,dados!$N$2:$N$9995,A208)</f>
        <v>1482.502</v>
      </c>
      <c r="C208" s="3">
        <f t="shared" si="6"/>
        <v>6.4535149086022623E-4</v>
      </c>
      <c r="D208" s="2">
        <f>SUMIFS(dados!$H$2:$H$9995,dados!$N$2:$N$9995,A208)</f>
        <v>150.29900000000004</v>
      </c>
      <c r="E208" s="3">
        <f t="shared" si="7"/>
        <v>0.10138198801755413</v>
      </c>
      <c r="F208" s="3">
        <f>SUM($C$4:C208)</f>
        <v>0.93319172652583915</v>
      </c>
    </row>
    <row r="209" spans="1:6" x14ac:dyDescent="0.3">
      <c r="A209" t="s">
        <v>2187</v>
      </c>
      <c r="B209" s="2">
        <f>SUMIFS(dados!$E$2:$E$9995,dados!$N$2:$N$9995,A209)</f>
        <v>1475.3760000000002</v>
      </c>
      <c r="C209" s="3">
        <f t="shared" si="6"/>
        <v>6.4224945475918225E-4</v>
      </c>
      <c r="D209" s="2">
        <f>SUMIFS(dados!$H$2:$H$9995,dados!$N$2:$N$9995,A209)</f>
        <v>77.507400000000004</v>
      </c>
      <c r="E209" s="3">
        <f t="shared" si="7"/>
        <v>5.2533998113023388E-2</v>
      </c>
      <c r="F209" s="3">
        <f>SUM($C$4:C209)</f>
        <v>0.93383397598059836</v>
      </c>
    </row>
    <row r="210" spans="1:6" x14ac:dyDescent="0.3">
      <c r="A210" t="s">
        <v>8544</v>
      </c>
      <c r="B210" s="2">
        <f>SUMIFS(dados!$E$2:$E$9995,dados!$N$2:$N$9995,A210)</f>
        <v>1467.5174999999999</v>
      </c>
      <c r="C210" s="3">
        <f t="shared" si="6"/>
        <v>6.3882855233144504E-4</v>
      </c>
      <c r="D210" s="2">
        <f>SUMIFS(dados!$H$2:$H$9995,dados!$N$2:$N$9995,A210)</f>
        <v>158.79559999999998</v>
      </c>
      <c r="E210" s="3">
        <f t="shared" si="7"/>
        <v>0.10820695494261566</v>
      </c>
      <c r="F210" s="3">
        <f>SUM($C$4:C210)</f>
        <v>0.9344728045329298</v>
      </c>
    </row>
    <row r="211" spans="1:6" x14ac:dyDescent="0.3">
      <c r="A211" t="s">
        <v>554</v>
      </c>
      <c r="B211" s="2">
        <f>SUMIFS(dados!$E$2:$E$9995,dados!$N$2:$N$9995,A211)</f>
        <v>1466.307</v>
      </c>
      <c r="C211" s="3">
        <f t="shared" si="6"/>
        <v>6.3830160668166766E-4</v>
      </c>
      <c r="D211" s="2">
        <f>SUMIFS(dados!$H$2:$H$9995,dados!$N$2:$N$9995,A211)</f>
        <v>-89.487899999999996</v>
      </c>
      <c r="E211" s="3">
        <f t="shared" si="7"/>
        <v>-6.102944335667769E-2</v>
      </c>
      <c r="F211" s="3">
        <f>SUM($C$4:C211)</f>
        <v>0.93511110613961146</v>
      </c>
    </row>
    <row r="212" spans="1:6" x14ac:dyDescent="0.3">
      <c r="A212" t="s">
        <v>8023</v>
      </c>
      <c r="B212" s="2">
        <f>SUMIFS(dados!$E$2:$E$9995,dados!$N$2:$N$9995,A212)</f>
        <v>1465.0319999999999</v>
      </c>
      <c r="C212" s="3">
        <f t="shared" si="6"/>
        <v>6.3774658338264559E-4</v>
      </c>
      <c r="D212" s="2">
        <f>SUMIFS(dados!$H$2:$H$9995,dados!$N$2:$N$9995,A212)</f>
        <v>134.03719999999998</v>
      </c>
      <c r="E212" s="3">
        <f t="shared" si="7"/>
        <v>9.1490970845688011E-2</v>
      </c>
      <c r="F212" s="3">
        <f>SUM($C$4:C212)</f>
        <v>0.93574885272299413</v>
      </c>
    </row>
    <row r="213" spans="1:6" x14ac:dyDescent="0.3">
      <c r="A213" t="s">
        <v>1017</v>
      </c>
      <c r="B213" s="2">
        <f>SUMIFS(dados!$E$2:$E$9995,dados!$N$2:$N$9995,A213)</f>
        <v>1456.16</v>
      </c>
      <c r="C213" s="3">
        <f t="shared" si="6"/>
        <v>6.33884491846235E-4</v>
      </c>
      <c r="D213" s="2">
        <f>SUMIFS(dados!$H$2:$H$9995,dados!$N$2:$N$9995,A213)</f>
        <v>451.25469999999996</v>
      </c>
      <c r="E213" s="3">
        <f t="shared" si="7"/>
        <v>0.30989362432699696</v>
      </c>
      <c r="F213" s="3">
        <f>SUM($C$4:C213)</f>
        <v>0.93638273721484033</v>
      </c>
    </row>
    <row r="214" spans="1:6" x14ac:dyDescent="0.3">
      <c r="A214" t="s">
        <v>4673</v>
      </c>
      <c r="B214" s="2">
        <f>SUMIFS(dados!$E$2:$E$9995,dados!$N$2:$N$9995,A214)</f>
        <v>1455.3899999999999</v>
      </c>
      <c r="C214" s="3">
        <f t="shared" si="6"/>
        <v>6.335493013048647E-4</v>
      </c>
      <c r="D214" s="2">
        <f>SUMIFS(dados!$H$2:$H$9995,dados!$N$2:$N$9995,A214)</f>
        <v>412.89019999999994</v>
      </c>
      <c r="E214" s="3">
        <f t="shared" si="7"/>
        <v>0.28369729076055211</v>
      </c>
      <c r="F214" s="3">
        <f>SUM($C$4:C214)</f>
        <v>0.93701628651614521</v>
      </c>
    </row>
    <row r="215" spans="1:6" x14ac:dyDescent="0.3">
      <c r="A215" t="s">
        <v>6090</v>
      </c>
      <c r="B215" s="2">
        <f>SUMIFS(dados!$E$2:$E$9995,dados!$N$2:$N$9995,A215)</f>
        <v>1436.8359999999998</v>
      </c>
      <c r="C215" s="3">
        <f t="shared" si="6"/>
        <v>6.2547251519501747E-4</v>
      </c>
      <c r="D215" s="2">
        <f>SUMIFS(dados!$H$2:$H$9995,dados!$N$2:$N$9995,A215)</f>
        <v>12.039100000000005</v>
      </c>
      <c r="E215" s="3">
        <f t="shared" si="7"/>
        <v>8.3788964084975642E-3</v>
      </c>
      <c r="F215" s="3">
        <f>SUM($C$4:C215)</f>
        <v>0.93764175903134028</v>
      </c>
    </row>
    <row r="216" spans="1:6" x14ac:dyDescent="0.3">
      <c r="A216" t="s">
        <v>2126</v>
      </c>
      <c r="B216" s="2">
        <f>SUMIFS(dados!$E$2:$E$9995,dados!$N$2:$N$9995,A216)</f>
        <v>1417.18</v>
      </c>
      <c r="C216" s="3">
        <f t="shared" si="6"/>
        <v>6.1691601482985882E-4</v>
      </c>
      <c r="D216" s="2">
        <f>SUMIFS(dados!$H$2:$H$9995,dados!$N$2:$N$9995,A216)</f>
        <v>336.96080000000001</v>
      </c>
      <c r="E216" s="3">
        <f t="shared" si="7"/>
        <v>0.23776852622814321</v>
      </c>
      <c r="F216" s="3">
        <f>SUM($C$4:C216)</f>
        <v>0.93825867504617011</v>
      </c>
    </row>
    <row r="217" spans="1:6" x14ac:dyDescent="0.3">
      <c r="A217" t="s">
        <v>941</v>
      </c>
      <c r="B217" s="2">
        <f>SUMIFS(dados!$E$2:$E$9995,dados!$N$2:$N$9995,A217)</f>
        <v>1413.51</v>
      </c>
      <c r="C217" s="3">
        <f t="shared" si="6"/>
        <v>6.1531841835345811E-4</v>
      </c>
      <c r="D217" s="2">
        <f>SUMIFS(dados!$H$2:$H$9995,dados!$N$2:$N$9995,A217)</f>
        <v>-351.89609999999999</v>
      </c>
      <c r="E217" s="3">
        <f t="shared" si="7"/>
        <v>-0.24895197062631322</v>
      </c>
      <c r="F217" s="3">
        <f>SUM($C$4:C217)</f>
        <v>0.9388739934645236</v>
      </c>
    </row>
    <row r="218" spans="1:6" x14ac:dyDescent="0.3">
      <c r="A218" t="s">
        <v>3767</v>
      </c>
      <c r="B218" s="2">
        <f>SUMIFS(dados!$E$2:$E$9995,dados!$N$2:$N$9995,A218)</f>
        <v>1393.7819999999999</v>
      </c>
      <c r="C218" s="3">
        <f t="shared" si="6"/>
        <v>6.0673057549611928E-4</v>
      </c>
      <c r="D218" s="2">
        <f>SUMIFS(dados!$H$2:$H$9995,dados!$N$2:$N$9995,A218)</f>
        <v>-216.2861</v>
      </c>
      <c r="E218" s="3">
        <f t="shared" si="7"/>
        <v>-0.15517928915712789</v>
      </c>
      <c r="F218" s="3">
        <f>SUM($C$4:C218)</f>
        <v>0.9394807240400197</v>
      </c>
    </row>
    <row r="219" spans="1:6" x14ac:dyDescent="0.3">
      <c r="A219" t="s">
        <v>5284</v>
      </c>
      <c r="B219" s="2">
        <f>SUMIFS(dados!$E$2:$E$9995,dados!$N$2:$N$9995,A219)</f>
        <v>1377.29</v>
      </c>
      <c r="C219" s="3">
        <f t="shared" si="6"/>
        <v>5.9955140353731796E-4</v>
      </c>
      <c r="D219" s="2">
        <f>SUMIFS(dados!$H$2:$H$9995,dados!$N$2:$N$9995,A219)</f>
        <v>187.9247</v>
      </c>
      <c r="E219" s="3">
        <f t="shared" si="7"/>
        <v>0.13644526570293838</v>
      </c>
      <c r="F219" s="3">
        <f>SUM($C$4:C219)</f>
        <v>0.94008027544355699</v>
      </c>
    </row>
    <row r="220" spans="1:6" x14ac:dyDescent="0.3">
      <c r="A220" t="s">
        <v>1400</v>
      </c>
      <c r="B220" s="2">
        <f>SUMIFS(dados!$E$2:$E$9995,dados!$N$2:$N$9995,A220)</f>
        <v>1351.3300000000002</v>
      </c>
      <c r="C220" s="3">
        <f t="shared" si="6"/>
        <v>5.8825069385683767E-4</v>
      </c>
      <c r="D220" s="2">
        <f>SUMIFS(dados!$H$2:$H$9995,dados!$N$2:$N$9995,A220)</f>
        <v>269.52870000000001</v>
      </c>
      <c r="E220" s="3">
        <f t="shared" si="7"/>
        <v>0.19945438937935217</v>
      </c>
      <c r="F220" s="3">
        <f>SUM($C$4:C220)</f>
        <v>0.94066852613741381</v>
      </c>
    </row>
    <row r="221" spans="1:6" x14ac:dyDescent="0.3">
      <c r="A221" t="s">
        <v>7622</v>
      </c>
      <c r="B221" s="2">
        <f>SUMIFS(dados!$E$2:$E$9995,dados!$N$2:$N$9995,A221)</f>
        <v>1344.942</v>
      </c>
      <c r="C221" s="3">
        <f t="shared" si="6"/>
        <v>5.8546991830063933E-4</v>
      </c>
      <c r="D221" s="2">
        <f>SUMIFS(dados!$H$2:$H$9995,dados!$N$2:$N$9995,A221)</f>
        <v>181.35590000000002</v>
      </c>
      <c r="E221" s="3">
        <f t="shared" si="7"/>
        <v>0.13484291515916672</v>
      </c>
      <c r="F221" s="3">
        <f>SUM($C$4:C221)</f>
        <v>0.94125399605571447</v>
      </c>
    </row>
    <row r="222" spans="1:6" x14ac:dyDescent="0.3">
      <c r="A222" t="s">
        <v>5962</v>
      </c>
      <c r="B222" s="2">
        <f>SUMIFS(dados!$E$2:$E$9995,dados!$N$2:$N$9995,A222)</f>
        <v>1331.82</v>
      </c>
      <c r="C222" s="3">
        <f t="shared" si="6"/>
        <v>5.7975774910082171E-4</v>
      </c>
      <c r="D222" s="2">
        <f>SUMIFS(dados!$H$2:$H$9995,dados!$N$2:$N$9995,A222)</f>
        <v>469.61399999999998</v>
      </c>
      <c r="E222" s="3">
        <f t="shared" si="7"/>
        <v>0.35261071315943598</v>
      </c>
      <c r="F222" s="3">
        <f>SUM($C$4:C222)</f>
        <v>0.94183375380481527</v>
      </c>
    </row>
    <row r="223" spans="1:6" x14ac:dyDescent="0.3">
      <c r="A223" t="s">
        <v>6937</v>
      </c>
      <c r="B223" s="2">
        <f>SUMIFS(dados!$E$2:$E$9995,dados!$N$2:$N$9995,A223)</f>
        <v>1326.06</v>
      </c>
      <c r="C223" s="3">
        <f t="shared" si="6"/>
        <v>5.7725034972641619E-4</v>
      </c>
      <c r="D223" s="2">
        <f>SUMIFS(dados!$H$2:$H$9995,dados!$N$2:$N$9995,A223)</f>
        <v>338.93550000000005</v>
      </c>
      <c r="E223" s="3">
        <f t="shared" si="7"/>
        <v>0.25559590063798021</v>
      </c>
      <c r="F223" s="3">
        <f>SUM($C$4:C223)</f>
        <v>0.94241100415454171</v>
      </c>
    </row>
    <row r="224" spans="1:6" x14ac:dyDescent="0.3">
      <c r="A224" t="s">
        <v>5958</v>
      </c>
      <c r="B224" s="2">
        <f>SUMIFS(dados!$E$2:$E$9995,dados!$N$2:$N$9995,A224)</f>
        <v>1305.81</v>
      </c>
      <c r="C224" s="3">
        <f t="shared" si="6"/>
        <v>5.6843527380077193E-4</v>
      </c>
      <c r="D224" s="2">
        <f>SUMIFS(dados!$H$2:$H$9995,dados!$N$2:$N$9995,A224)</f>
        <v>-39.868299999999998</v>
      </c>
      <c r="E224" s="3">
        <f t="shared" si="7"/>
        <v>-3.0531470887801442E-2</v>
      </c>
      <c r="F224" s="3">
        <f>SUM($C$4:C224)</f>
        <v>0.9429794394283425</v>
      </c>
    </row>
    <row r="225" spans="1:6" x14ac:dyDescent="0.3">
      <c r="A225" t="s">
        <v>6402</v>
      </c>
      <c r="B225" s="2">
        <f>SUMIFS(dados!$E$2:$E$9995,dados!$N$2:$N$9995,A225)</f>
        <v>1299.73</v>
      </c>
      <c r="C225" s="3">
        <f t="shared" si="6"/>
        <v>5.657885744611217E-4</v>
      </c>
      <c r="D225" s="2">
        <f>SUMIFS(dados!$H$2:$H$9995,dados!$N$2:$N$9995,A225)</f>
        <v>514.08220000000006</v>
      </c>
      <c r="E225" s="3">
        <f t="shared" si="7"/>
        <v>0.39552999469120514</v>
      </c>
      <c r="F225" s="3">
        <f>SUM($C$4:C225)</f>
        <v>0.9435452280028036</v>
      </c>
    </row>
    <row r="226" spans="1:6" x14ac:dyDescent="0.3">
      <c r="A226" t="s">
        <v>2772</v>
      </c>
      <c r="B226" s="2">
        <f>SUMIFS(dados!$E$2:$E$9995,dados!$N$2:$N$9995,A226)</f>
        <v>1292.2267999999999</v>
      </c>
      <c r="C226" s="3">
        <f t="shared" si="6"/>
        <v>5.6252233852604539E-4</v>
      </c>
      <c r="D226" s="2">
        <f>SUMIFS(dados!$H$2:$H$9995,dados!$N$2:$N$9995,A226)</f>
        <v>202.07200000000003</v>
      </c>
      <c r="E226" s="3">
        <f t="shared" si="7"/>
        <v>0.15637502642724949</v>
      </c>
      <c r="F226" s="3">
        <f>SUM($C$4:C226)</f>
        <v>0.94410775034132965</v>
      </c>
    </row>
    <row r="227" spans="1:6" x14ac:dyDescent="0.3">
      <c r="A227" t="s">
        <v>176</v>
      </c>
      <c r="B227" s="2">
        <f>SUMIFS(dados!$E$2:$E$9995,dados!$N$2:$N$9995,A227)</f>
        <v>1288.4640000000002</v>
      </c>
      <c r="C227" s="3">
        <f t="shared" si="6"/>
        <v>5.6088434505972373E-4</v>
      </c>
      <c r="D227" s="2">
        <f>SUMIFS(dados!$H$2:$H$9995,dados!$N$2:$N$9995,A227)</f>
        <v>-24.4893</v>
      </c>
      <c r="E227" s="3">
        <f t="shared" si="7"/>
        <v>-1.9006584584435417E-2</v>
      </c>
      <c r="F227" s="3">
        <f>SUM($C$4:C227)</f>
        <v>0.9446686346863894</v>
      </c>
    </row>
    <row r="228" spans="1:6" x14ac:dyDescent="0.3">
      <c r="A228" t="s">
        <v>194</v>
      </c>
      <c r="B228" s="2">
        <f>SUMIFS(dados!$E$2:$E$9995,dados!$N$2:$N$9995,A228)</f>
        <v>1288.3029999999999</v>
      </c>
      <c r="C228" s="3">
        <f t="shared" si="6"/>
        <v>5.6081425976470982E-4</v>
      </c>
      <c r="D228" s="2">
        <f>SUMIFS(dados!$H$2:$H$9995,dados!$N$2:$N$9995,A228)</f>
        <v>-146.53239999999997</v>
      </c>
      <c r="E228" s="3">
        <f t="shared" si="7"/>
        <v>-0.11374063399681596</v>
      </c>
      <c r="F228" s="3">
        <f>SUM($C$4:C228)</f>
        <v>0.94522944894615413</v>
      </c>
    </row>
    <row r="229" spans="1:6" x14ac:dyDescent="0.3">
      <c r="A229" t="s">
        <v>1171</v>
      </c>
      <c r="B229" s="2">
        <f>SUMIFS(dados!$E$2:$E$9995,dados!$N$2:$N$9995,A229)</f>
        <v>1276.4589999999998</v>
      </c>
      <c r="C229" s="3">
        <f t="shared" si="6"/>
        <v>5.5565841980108853E-4</v>
      </c>
      <c r="D229" s="2">
        <f>SUMIFS(dados!$H$2:$H$9995,dados!$N$2:$N$9995,A229)</f>
        <v>347.09079999999994</v>
      </c>
      <c r="E229" s="3">
        <f t="shared" si="7"/>
        <v>0.27191692016743191</v>
      </c>
      <c r="F229" s="3">
        <f>SUM($C$4:C229)</f>
        <v>0.94578510736595522</v>
      </c>
    </row>
    <row r="230" spans="1:6" x14ac:dyDescent="0.3">
      <c r="A230" t="s">
        <v>7188</v>
      </c>
      <c r="B230" s="2">
        <f>SUMIFS(dados!$E$2:$E$9995,dados!$N$2:$N$9995,A230)</f>
        <v>1262.4659999999999</v>
      </c>
      <c r="C230" s="3">
        <f t="shared" si="6"/>
        <v>5.4956709350837047E-4</v>
      </c>
      <c r="D230" s="2">
        <f>SUMIFS(dados!$H$2:$H$9995,dados!$N$2:$N$9995,A230)</f>
        <v>353.63010000000003</v>
      </c>
      <c r="E230" s="3">
        <f t="shared" si="7"/>
        <v>0.28011059307735819</v>
      </c>
      <c r="F230" s="3">
        <f>SUM($C$4:C230)</f>
        <v>0.94633467445946362</v>
      </c>
    </row>
    <row r="231" spans="1:6" x14ac:dyDescent="0.3">
      <c r="A231" t="s">
        <v>1328</v>
      </c>
      <c r="B231" s="2">
        <f>SUMIFS(dados!$E$2:$E$9995,dados!$N$2:$N$9995,A231)</f>
        <v>1255.2280000000001</v>
      </c>
      <c r="C231" s="3">
        <f t="shared" si="6"/>
        <v>5.4641630241949091E-4</v>
      </c>
      <c r="D231" s="2">
        <f>SUMIFS(dados!$H$2:$H$9995,dados!$N$2:$N$9995,A231)</f>
        <v>368.41099999999994</v>
      </c>
      <c r="E231" s="3">
        <f t="shared" si="7"/>
        <v>0.29350126032880075</v>
      </c>
      <c r="F231" s="3">
        <f>SUM($C$4:C231)</f>
        <v>0.94688109076188309</v>
      </c>
    </row>
    <row r="232" spans="1:6" x14ac:dyDescent="0.3">
      <c r="A232" t="s">
        <v>461</v>
      </c>
      <c r="B232" s="2">
        <f>SUMIFS(dados!$E$2:$E$9995,dados!$N$2:$N$9995,A232)</f>
        <v>1251.1819999999998</v>
      </c>
      <c r="C232" s="3">
        <f t="shared" si="6"/>
        <v>5.4465502848392747E-4</v>
      </c>
      <c r="D232" s="2">
        <f>SUMIFS(dados!$H$2:$H$9995,dados!$N$2:$N$9995,A232)</f>
        <v>81.636300000000006</v>
      </c>
      <c r="E232" s="3">
        <f t="shared" si="7"/>
        <v>6.5247342113297677E-2</v>
      </c>
      <c r="F232" s="3">
        <f>SUM($C$4:C232)</f>
        <v>0.94742574579036698</v>
      </c>
    </row>
    <row r="233" spans="1:6" x14ac:dyDescent="0.3">
      <c r="A233" t="s">
        <v>8051</v>
      </c>
      <c r="B233" s="2">
        <f>SUMIFS(dados!$E$2:$E$9995,dados!$N$2:$N$9995,A233)</f>
        <v>1242.6319999999998</v>
      </c>
      <c r="C233" s="3">
        <f t="shared" si="6"/>
        <v>5.4093310753754425E-4</v>
      </c>
      <c r="D233" s="2">
        <f>SUMIFS(dados!$H$2:$H$9995,dados!$N$2:$N$9995,A233)</f>
        <v>185.43239999999997</v>
      </c>
      <c r="E233" s="3">
        <f t="shared" si="7"/>
        <v>0.14922551487487848</v>
      </c>
      <c r="F233" s="3">
        <f>SUM($C$4:C233)</f>
        <v>0.94796667889790454</v>
      </c>
    </row>
    <row r="234" spans="1:6" x14ac:dyDescent="0.3">
      <c r="A234" t="s">
        <v>4088</v>
      </c>
      <c r="B234" s="2">
        <f>SUMIFS(dados!$E$2:$E$9995,dados!$N$2:$N$9995,A234)</f>
        <v>1238.3300000000002</v>
      </c>
      <c r="C234" s="3">
        <f t="shared" si="6"/>
        <v>5.3906039362978529E-4</v>
      </c>
      <c r="D234" s="2">
        <f>SUMIFS(dados!$H$2:$H$9995,dados!$N$2:$N$9995,A234)</f>
        <v>279.55119999999999</v>
      </c>
      <c r="E234" s="3">
        <f t="shared" si="7"/>
        <v>0.22574854844831344</v>
      </c>
      <c r="F234" s="3">
        <f>SUM($C$4:C234)</f>
        <v>0.94850573929153437</v>
      </c>
    </row>
    <row r="235" spans="1:6" x14ac:dyDescent="0.3">
      <c r="A235" t="s">
        <v>4448</v>
      </c>
      <c r="B235" s="2">
        <f>SUMIFS(dados!$E$2:$E$9995,dados!$N$2:$N$9995,A235)</f>
        <v>1227.5999999999999</v>
      </c>
      <c r="C235" s="3">
        <f t="shared" si="6"/>
        <v>5.3438949167017216E-4</v>
      </c>
      <c r="D235" s="2">
        <f>SUMIFS(dados!$H$2:$H$9995,dados!$N$2:$N$9995,A235)</f>
        <v>339.52639999999997</v>
      </c>
      <c r="E235" s="3">
        <f t="shared" si="7"/>
        <v>0.27657738677093513</v>
      </c>
      <c r="F235" s="3">
        <f>SUM($C$4:C235)</f>
        <v>0.94904012878320454</v>
      </c>
    </row>
    <row r="236" spans="1:6" x14ac:dyDescent="0.3">
      <c r="A236" t="s">
        <v>1854</v>
      </c>
      <c r="B236" s="2">
        <f>SUMIFS(dados!$E$2:$E$9995,dados!$N$2:$N$9995,A236)</f>
        <v>1221.4099999999999</v>
      </c>
      <c r="C236" s="3">
        <f t="shared" si="6"/>
        <v>5.3169490796746899E-4</v>
      </c>
      <c r="D236" s="2">
        <f>SUMIFS(dados!$H$2:$H$9995,dados!$N$2:$N$9995,A236)</f>
        <v>336.03550000000001</v>
      </c>
      <c r="E236" s="3">
        <f t="shared" si="7"/>
        <v>0.2751209667515413</v>
      </c>
      <c r="F236" s="3">
        <f>SUM($C$4:C236)</f>
        <v>0.94957182369117199</v>
      </c>
    </row>
    <row r="237" spans="1:6" x14ac:dyDescent="0.3">
      <c r="A237" t="s">
        <v>1044</v>
      </c>
      <c r="B237" s="2">
        <f>SUMIFS(dados!$E$2:$E$9995,dados!$N$2:$N$9995,A237)</f>
        <v>1213.1714999999999</v>
      </c>
      <c r="C237" s="3">
        <f t="shared" si="6"/>
        <v>5.2810858683100383E-4</v>
      </c>
      <c r="D237" s="2">
        <f>SUMIFS(dados!$H$2:$H$9995,dados!$N$2:$N$9995,A237)</f>
        <v>98.526899999999983</v>
      </c>
      <c r="E237" s="3">
        <f t="shared" si="7"/>
        <v>8.1214321305767556E-2</v>
      </c>
      <c r="F237" s="3">
        <f>SUM($C$4:C237)</f>
        <v>0.95009993227800305</v>
      </c>
    </row>
    <row r="238" spans="1:6" x14ac:dyDescent="0.3">
      <c r="A238" t="s">
        <v>6860</v>
      </c>
      <c r="B238" s="2">
        <f>SUMIFS(dados!$E$2:$E$9995,dados!$N$2:$N$9995,A238)</f>
        <v>1202.2540000000001</v>
      </c>
      <c r="C238" s="3">
        <f t="shared" si="6"/>
        <v>5.2335606379800528E-4</v>
      </c>
      <c r="D238" s="2">
        <f>SUMIFS(dados!$H$2:$H$9995,dados!$N$2:$N$9995,A238)</f>
        <v>213.0453</v>
      </c>
      <c r="E238" s="3">
        <f t="shared" si="7"/>
        <v>0.17720490012925719</v>
      </c>
      <c r="F238" s="3">
        <f>SUM($C$4:C238)</f>
        <v>0.9506232883418011</v>
      </c>
    </row>
    <row r="239" spans="1:6" x14ac:dyDescent="0.3">
      <c r="A239" t="s">
        <v>4636</v>
      </c>
      <c r="B239" s="2">
        <f>SUMIFS(dados!$E$2:$E$9995,dados!$N$2:$N$9995,A239)</f>
        <v>1164.45</v>
      </c>
      <c r="C239" s="3">
        <f t="shared" si="6"/>
        <v>5.0689951415390359E-4</v>
      </c>
      <c r="D239" s="2">
        <f>SUMIFS(dados!$H$2:$H$9995,dados!$N$2:$N$9995,A239)</f>
        <v>422.22039999999998</v>
      </c>
      <c r="E239" s="3">
        <f t="shared" si="7"/>
        <v>0.36259212503757138</v>
      </c>
      <c r="F239" s="3">
        <f>SUM($C$4:C239)</f>
        <v>0.95113018785595504</v>
      </c>
    </row>
    <row r="240" spans="1:6" x14ac:dyDescent="0.3">
      <c r="A240" t="s">
        <v>3249</v>
      </c>
      <c r="B240" s="2">
        <f>SUMIFS(dados!$E$2:$E$9995,dados!$N$2:$N$9995,A240)</f>
        <v>1154.6099999999997</v>
      </c>
      <c r="C240" s="3">
        <f t="shared" si="6"/>
        <v>5.0261604022262742E-4</v>
      </c>
      <c r="D240" s="2">
        <f>SUMIFS(dados!$H$2:$H$9995,dados!$N$2:$N$9995,A240)</f>
        <v>157.61589999999998</v>
      </c>
      <c r="E240" s="3">
        <f t="shared" si="7"/>
        <v>0.13651007699569553</v>
      </c>
      <c r="F240" s="3">
        <f>SUM($C$4:C240)</f>
        <v>0.95163280389617766</v>
      </c>
    </row>
    <row r="241" spans="1:6" x14ac:dyDescent="0.3">
      <c r="A241" t="s">
        <v>9423</v>
      </c>
      <c r="B241" s="2">
        <f>SUMIFS(dados!$E$2:$E$9995,dados!$N$2:$N$9995,A241)</f>
        <v>1148.806</v>
      </c>
      <c r="C241" s="3">
        <f t="shared" si="6"/>
        <v>5.0008948710300095E-4</v>
      </c>
      <c r="D241" s="2">
        <f>SUMIFS(dados!$H$2:$H$9995,dados!$N$2:$N$9995,A241)</f>
        <v>266.16489999999999</v>
      </c>
      <c r="E241" s="3">
        <f t="shared" si="7"/>
        <v>0.23168829201797342</v>
      </c>
      <c r="F241" s="3">
        <f>SUM($C$4:C241)</f>
        <v>0.95213289338328067</v>
      </c>
    </row>
    <row r="242" spans="1:6" x14ac:dyDescent="0.3">
      <c r="A242" t="s">
        <v>5034</v>
      </c>
      <c r="B242" s="2">
        <f>SUMIFS(dados!$E$2:$E$9995,dados!$N$2:$N$9995,A242)</f>
        <v>1143.9000000000001</v>
      </c>
      <c r="C242" s="3">
        <f t="shared" si="6"/>
        <v>4.9795384451084231E-4</v>
      </c>
      <c r="D242" s="2">
        <f>SUMIFS(dados!$H$2:$H$9995,dados!$N$2:$N$9995,A242)</f>
        <v>79.992900000000006</v>
      </c>
      <c r="E242" s="3">
        <f t="shared" si="7"/>
        <v>6.9929976396538154E-2</v>
      </c>
      <c r="F242" s="3">
        <f>SUM($C$4:C242)</f>
        <v>0.95263084722779146</v>
      </c>
    </row>
    <row r="243" spans="1:6" x14ac:dyDescent="0.3">
      <c r="A243" t="s">
        <v>4714</v>
      </c>
      <c r="B243" s="2">
        <f>SUMIFS(dados!$E$2:$E$9995,dados!$N$2:$N$9995,A243)</f>
        <v>1137.42</v>
      </c>
      <c r="C243" s="3">
        <f t="shared" si="6"/>
        <v>4.951330202146362E-4</v>
      </c>
      <c r="D243" s="2">
        <f>SUMIFS(dados!$H$2:$H$9995,dados!$N$2:$N$9995,A243)</f>
        <v>343.42989999999998</v>
      </c>
      <c r="E243" s="3">
        <f t="shared" si="7"/>
        <v>0.30193763077842833</v>
      </c>
      <c r="F243" s="3">
        <f>SUM($C$4:C243)</f>
        <v>0.9531259802480061</v>
      </c>
    </row>
    <row r="244" spans="1:6" x14ac:dyDescent="0.3">
      <c r="A244" t="s">
        <v>130</v>
      </c>
      <c r="B244" s="2">
        <f>SUMIFS(dados!$E$2:$E$9995,dados!$N$2:$N$9995,A244)</f>
        <v>1119.01</v>
      </c>
      <c r="C244" s="3">
        <f t="shared" si="6"/>
        <v>4.8711891908914911E-4</v>
      </c>
      <c r="D244" s="2">
        <f>SUMIFS(dados!$H$2:$H$9995,dados!$N$2:$N$9995,A244)</f>
        <v>179.46960000000001</v>
      </c>
      <c r="E244" s="3">
        <f t="shared" si="7"/>
        <v>0.16038248094297639</v>
      </c>
      <c r="F244" s="3">
        <f>SUM($C$4:C244)</f>
        <v>0.95361309916709525</v>
      </c>
    </row>
    <row r="245" spans="1:6" x14ac:dyDescent="0.3">
      <c r="A245" t="s">
        <v>8246</v>
      </c>
      <c r="B245" s="2">
        <f>SUMIFS(dados!$E$2:$E$9995,dados!$N$2:$N$9995,A245)</f>
        <v>1114.192</v>
      </c>
      <c r="C245" s="3">
        <f t="shared" si="6"/>
        <v>4.8502158398743282E-4</v>
      </c>
      <c r="D245" s="2">
        <f>SUMIFS(dados!$H$2:$H$9995,dados!$N$2:$N$9995,A245)</f>
        <v>119.5878</v>
      </c>
      <c r="E245" s="3">
        <f t="shared" si="7"/>
        <v>0.10733141146229734</v>
      </c>
      <c r="F245" s="3">
        <f>SUM($C$4:C245)</f>
        <v>0.95409812075108269</v>
      </c>
    </row>
    <row r="246" spans="1:6" x14ac:dyDescent="0.3">
      <c r="A246" t="s">
        <v>4041</v>
      </c>
      <c r="B246" s="2">
        <f>SUMIFS(dados!$E$2:$E$9995,dados!$N$2:$N$9995,A246)</f>
        <v>1098.2569999999998</v>
      </c>
      <c r="C246" s="3">
        <f t="shared" si="6"/>
        <v>4.7808488103063558E-4</v>
      </c>
      <c r="D246" s="2">
        <f>SUMIFS(dados!$H$2:$H$9995,dados!$N$2:$N$9995,A246)</f>
        <v>-153.71780000000001</v>
      </c>
      <c r="E246" s="3">
        <f t="shared" si="7"/>
        <v>-0.13996523582367337</v>
      </c>
      <c r="F246" s="3">
        <f>SUM($C$4:C246)</f>
        <v>0.95457620563211332</v>
      </c>
    </row>
    <row r="247" spans="1:6" x14ac:dyDescent="0.3">
      <c r="A247" t="s">
        <v>6541</v>
      </c>
      <c r="B247" s="2">
        <f>SUMIFS(dados!$E$2:$E$9995,dados!$N$2:$N$9995,A247)</f>
        <v>1094.4699999999998</v>
      </c>
      <c r="C247" s="3">
        <f t="shared" si="6"/>
        <v>4.7643635300444225E-4</v>
      </c>
      <c r="D247" s="2">
        <f>SUMIFS(dados!$H$2:$H$9995,dados!$N$2:$N$9995,A247)</f>
        <v>221.93730000000002</v>
      </c>
      <c r="E247" s="3">
        <f t="shared" si="7"/>
        <v>0.20278061527497332</v>
      </c>
      <c r="F247" s="3">
        <f>SUM($C$4:C247)</f>
        <v>0.95505264198511775</v>
      </c>
    </row>
    <row r="248" spans="1:6" x14ac:dyDescent="0.3">
      <c r="A248" t="s">
        <v>7247</v>
      </c>
      <c r="B248" s="2">
        <f>SUMIFS(dados!$E$2:$E$9995,dados!$N$2:$N$9995,A248)</f>
        <v>1076.7470000000001</v>
      </c>
      <c r="C248" s="3">
        <f t="shared" si="6"/>
        <v>4.6872131149184015E-4</v>
      </c>
      <c r="D248" s="2">
        <f>SUMIFS(dados!$H$2:$H$9995,dados!$N$2:$N$9995,A248)</f>
        <v>81.460499999999996</v>
      </c>
      <c r="E248" s="3">
        <f t="shared" si="7"/>
        <v>7.5654262329033647E-2</v>
      </c>
      <c r="F248" s="3">
        <f>SUM($C$4:C248)</f>
        <v>0.95552136329660964</v>
      </c>
    </row>
    <row r="249" spans="1:6" x14ac:dyDescent="0.3">
      <c r="A249" t="s">
        <v>6485</v>
      </c>
      <c r="B249" s="2">
        <f>SUMIFS(dados!$E$2:$E$9995,dados!$N$2:$N$9995,A249)</f>
        <v>1070.4739999999999</v>
      </c>
      <c r="C249" s="3">
        <f t="shared" si="6"/>
        <v>4.6599059686065162E-4</v>
      </c>
      <c r="D249" s="2">
        <f>SUMIFS(dados!$H$2:$H$9995,dados!$N$2:$N$9995,A249)</f>
        <v>108.20119999999999</v>
      </c>
      <c r="E249" s="3">
        <f t="shared" si="7"/>
        <v>0.10107784028383687</v>
      </c>
      <c r="F249" s="3">
        <f>SUM($C$4:C249)</f>
        <v>0.95598735389347034</v>
      </c>
    </row>
    <row r="250" spans="1:6" x14ac:dyDescent="0.3">
      <c r="A250" t="s">
        <v>3590</v>
      </c>
      <c r="B250" s="2">
        <f>SUMIFS(dados!$E$2:$E$9995,dados!$N$2:$N$9995,A250)</f>
        <v>1070.3019999999999</v>
      </c>
      <c r="C250" s="3">
        <f t="shared" si="6"/>
        <v>4.6591572312933252E-4</v>
      </c>
      <c r="D250" s="2">
        <f>SUMIFS(dados!$H$2:$H$9995,dados!$N$2:$N$9995,A250)</f>
        <v>95.449600000000004</v>
      </c>
      <c r="E250" s="3">
        <f t="shared" si="7"/>
        <v>8.9180063197116341E-2</v>
      </c>
      <c r="F250" s="3">
        <f>SUM($C$4:C250)</f>
        <v>0.95645326961659971</v>
      </c>
    </row>
    <row r="251" spans="1:6" x14ac:dyDescent="0.3">
      <c r="A251" t="s">
        <v>1525</v>
      </c>
      <c r="B251" s="2">
        <f>SUMIFS(dados!$E$2:$E$9995,dados!$N$2:$N$9995,A251)</f>
        <v>1067.942</v>
      </c>
      <c r="C251" s="3">
        <f t="shared" si="6"/>
        <v>4.6488838588565259E-4</v>
      </c>
      <c r="D251" s="2">
        <f>SUMIFS(dados!$H$2:$H$9995,dados!$N$2:$N$9995,A251)</f>
        <v>-164.1893</v>
      </c>
      <c r="E251" s="3">
        <f t="shared" si="7"/>
        <v>-0.15374364899966478</v>
      </c>
      <c r="F251" s="3">
        <f>SUM($C$4:C251)</f>
        <v>0.95691815800248536</v>
      </c>
    </row>
    <row r="252" spans="1:6" x14ac:dyDescent="0.3">
      <c r="A252" t="s">
        <v>6765</v>
      </c>
      <c r="B252" s="2">
        <f>SUMIFS(dados!$E$2:$E$9995,dados!$N$2:$N$9995,A252)</f>
        <v>1057.4899999999998</v>
      </c>
      <c r="C252" s="3">
        <f t="shared" si="6"/>
        <v>4.6033850077084582E-4</v>
      </c>
      <c r="D252" s="2">
        <f>SUMIFS(dados!$H$2:$H$9995,dados!$N$2:$N$9995,A252)</f>
        <v>235.5085</v>
      </c>
      <c r="E252" s="3">
        <f t="shared" si="7"/>
        <v>0.22270517924519384</v>
      </c>
      <c r="F252" s="3">
        <f>SUM($C$4:C252)</f>
        <v>0.95737849650325624</v>
      </c>
    </row>
    <row r="253" spans="1:6" x14ac:dyDescent="0.3">
      <c r="A253" t="s">
        <v>2896</v>
      </c>
      <c r="B253" s="2">
        <f>SUMIFS(dados!$E$2:$E$9995,dados!$N$2:$N$9995,A253)</f>
        <v>1051.7320000000002</v>
      </c>
      <c r="C253" s="3">
        <f t="shared" si="6"/>
        <v>4.5783197202122329E-4</v>
      </c>
      <c r="D253" s="2">
        <f>SUMIFS(dados!$H$2:$H$9995,dados!$N$2:$N$9995,A253)</f>
        <v>191.98579999999993</v>
      </c>
      <c r="E253" s="3">
        <f t="shared" si="7"/>
        <v>0.18254251082975501</v>
      </c>
      <c r="F253" s="3">
        <f>SUM($C$4:C253)</f>
        <v>0.95783632847527744</v>
      </c>
    </row>
    <row r="254" spans="1:6" x14ac:dyDescent="0.3">
      <c r="A254" t="s">
        <v>5944</v>
      </c>
      <c r="B254" s="2">
        <f>SUMIFS(dados!$E$2:$E$9995,dados!$N$2:$N$9995,A254)</f>
        <v>1051.57</v>
      </c>
      <c r="C254" s="3">
        <f t="shared" si="6"/>
        <v>4.57761451413818E-4</v>
      </c>
      <c r="D254" s="2">
        <f>SUMIFS(dados!$H$2:$H$9995,dados!$N$2:$N$9995,A254)</f>
        <v>140.8905</v>
      </c>
      <c r="E254" s="3">
        <f t="shared" si="7"/>
        <v>0.13398109493424118</v>
      </c>
      <c r="F254" s="3">
        <f>SUM($C$4:C254)</f>
        <v>0.95829408992669129</v>
      </c>
    </row>
    <row r="255" spans="1:6" x14ac:dyDescent="0.3">
      <c r="A255" t="s">
        <v>6185</v>
      </c>
      <c r="B255" s="2">
        <f>SUMIFS(dados!$E$2:$E$9995,dados!$N$2:$N$9995,A255)</f>
        <v>1041.6199999999999</v>
      </c>
      <c r="C255" s="3">
        <f t="shared" si="6"/>
        <v>4.5343009311948906E-4</v>
      </c>
      <c r="D255" s="2">
        <f>SUMIFS(dados!$H$2:$H$9995,dados!$N$2:$N$9995,A255)</f>
        <v>248.43460000000002</v>
      </c>
      <c r="E255" s="3">
        <f t="shared" si="7"/>
        <v>0.23850790115397175</v>
      </c>
      <c r="F255" s="3">
        <f>SUM($C$4:C255)</f>
        <v>0.95874752001981078</v>
      </c>
    </row>
    <row r="256" spans="1:6" x14ac:dyDescent="0.3">
      <c r="A256" t="s">
        <v>1753</v>
      </c>
      <c r="B256" s="2">
        <f>SUMIFS(dados!$E$2:$E$9995,dados!$N$2:$N$9995,A256)</f>
        <v>1024.3399999999999</v>
      </c>
      <c r="C256" s="3">
        <f t="shared" si="6"/>
        <v>4.4590789499627257E-4</v>
      </c>
      <c r="D256" s="2">
        <f>SUMIFS(dados!$H$2:$H$9995,dados!$N$2:$N$9995,A256)</f>
        <v>-54.613900000000001</v>
      </c>
      <c r="E256" s="3">
        <f t="shared" si="7"/>
        <v>-5.3316184079504857E-2</v>
      </c>
      <c r="F256" s="3">
        <f>SUM($C$4:C256)</f>
        <v>0.95919342791480711</v>
      </c>
    </row>
    <row r="257" spans="1:6" x14ac:dyDescent="0.3">
      <c r="A257" t="s">
        <v>2650</v>
      </c>
      <c r="B257" s="2">
        <f>SUMIFS(dados!$E$2:$E$9995,dados!$N$2:$N$9995,A257)</f>
        <v>1020.448</v>
      </c>
      <c r="C257" s="3">
        <f t="shared" si="6"/>
        <v>4.4421365916898328E-4</v>
      </c>
      <c r="D257" s="2">
        <f>SUMIFS(dados!$H$2:$H$9995,dados!$N$2:$N$9995,A257)</f>
        <v>139.62689999999998</v>
      </c>
      <c r="E257" s="3">
        <f t="shared" si="7"/>
        <v>0.13682902019505155</v>
      </c>
      <c r="F257" s="3">
        <f>SUM($C$4:C257)</f>
        <v>0.95963764157397613</v>
      </c>
    </row>
    <row r="258" spans="1:6" x14ac:dyDescent="0.3">
      <c r="A258" t="s">
        <v>673</v>
      </c>
      <c r="B258" s="2">
        <f>SUMIFS(dados!$E$2:$E$9995,dados!$N$2:$N$9995,A258)</f>
        <v>1012.486</v>
      </c>
      <c r="C258" s="3">
        <f t="shared" si="6"/>
        <v>4.4074770190873736E-4</v>
      </c>
      <c r="D258" s="2">
        <f>SUMIFS(dados!$H$2:$H$9995,dados!$N$2:$N$9995,A258)</f>
        <v>-85.231099999999998</v>
      </c>
      <c r="E258" s="3">
        <f t="shared" si="7"/>
        <v>-8.4180028168290719E-2</v>
      </c>
      <c r="F258" s="3">
        <f>SUM($C$4:C258)</f>
        <v>0.96007838927588485</v>
      </c>
    </row>
    <row r="259" spans="1:6" x14ac:dyDescent="0.3">
      <c r="A259" t="s">
        <v>5552</v>
      </c>
      <c r="B259" s="2">
        <f>SUMIFS(dados!$E$2:$E$9995,dados!$N$2:$N$9995,A259)</f>
        <v>988.803</v>
      </c>
      <c r="C259" s="3">
        <f t="shared" si="6"/>
        <v>4.304381985434517E-4</v>
      </c>
      <c r="D259" s="2">
        <f>SUMIFS(dados!$H$2:$H$9995,dados!$N$2:$N$9995,A259)</f>
        <v>27.191799999999997</v>
      </c>
      <c r="E259" s="3">
        <f t="shared" si="7"/>
        <v>2.7499714301028613E-2</v>
      </c>
      <c r="F259" s="3">
        <f>SUM($C$4:C259)</f>
        <v>0.96050882747442834</v>
      </c>
    </row>
    <row r="260" spans="1:6" x14ac:dyDescent="0.3">
      <c r="A260" t="s">
        <v>4333</v>
      </c>
      <c r="B260" s="2">
        <f>SUMIFS(dados!$E$2:$E$9995,dados!$N$2:$N$9995,A260)</f>
        <v>979.30000000000007</v>
      </c>
      <c r="C260" s="3">
        <f t="shared" ref="C260:C323" si="8">B260/SUM($B$4:$B$534)</f>
        <v>4.2630142488807408E-4</v>
      </c>
      <c r="D260" s="2">
        <f>SUMIFS(dados!$H$2:$H$9995,dados!$N$2:$N$9995,A260)</f>
        <v>69.982000000000014</v>
      </c>
      <c r="E260" s="3">
        <f t="shared" ref="E260:E323" si="9">D260/B260</f>
        <v>7.1461247830082716E-2</v>
      </c>
      <c r="F260" s="3">
        <f>SUM($C$4:C260)</f>
        <v>0.96093512889931643</v>
      </c>
    </row>
    <row r="261" spans="1:6" x14ac:dyDescent="0.3">
      <c r="A261" t="s">
        <v>6164</v>
      </c>
      <c r="B261" s="2">
        <f>SUMIFS(dados!$E$2:$E$9995,dados!$N$2:$N$9995,A261)</f>
        <v>976.12400000000002</v>
      </c>
      <c r="C261" s="3">
        <f t="shared" si="8"/>
        <v>4.249188727330199E-4</v>
      </c>
      <c r="D261" s="2">
        <f>SUMIFS(dados!$H$2:$H$9995,dados!$N$2:$N$9995,A261)</f>
        <v>-69.711800000000011</v>
      </c>
      <c r="E261" s="3">
        <f t="shared" si="9"/>
        <v>-7.1416951125061995E-2</v>
      </c>
      <c r="F261" s="3">
        <f>SUM($C$4:C261)</f>
        <v>0.96136004777204942</v>
      </c>
    </row>
    <row r="262" spans="1:6" x14ac:dyDescent="0.3">
      <c r="A262" t="s">
        <v>7656</v>
      </c>
      <c r="B262" s="2">
        <f>SUMIFS(dados!$E$2:$E$9995,dados!$N$2:$N$9995,A262)</f>
        <v>961.74000000000012</v>
      </c>
      <c r="C262" s="3">
        <f t="shared" si="8"/>
        <v>4.1865733929526844E-4</v>
      </c>
      <c r="D262" s="2">
        <f>SUMIFS(dados!$H$2:$H$9995,dados!$N$2:$N$9995,A262)</f>
        <v>319.05399999999997</v>
      </c>
      <c r="E262" s="3">
        <f t="shared" si="9"/>
        <v>0.33174662590720977</v>
      </c>
      <c r="F262" s="3">
        <f>SUM($C$4:C262)</f>
        <v>0.96177870511134467</v>
      </c>
    </row>
    <row r="263" spans="1:6" x14ac:dyDescent="0.3">
      <c r="A263" t="s">
        <v>577</v>
      </c>
      <c r="B263" s="2">
        <f>SUMIFS(dados!$E$2:$E$9995,dados!$N$2:$N$9995,A263)</f>
        <v>959.55</v>
      </c>
      <c r="C263" s="3">
        <f t="shared" si="8"/>
        <v>4.177040051581246E-4</v>
      </c>
      <c r="D263" s="2">
        <f>SUMIFS(dados!$H$2:$H$9995,dados!$N$2:$N$9995,A263)</f>
        <v>243.10389999999998</v>
      </c>
      <c r="E263" s="3">
        <f t="shared" si="9"/>
        <v>0.25335198791099994</v>
      </c>
      <c r="F263" s="3">
        <f>SUM($C$4:C263)</f>
        <v>0.96219640911650284</v>
      </c>
    </row>
    <row r="264" spans="1:6" x14ac:dyDescent="0.3">
      <c r="A264" t="s">
        <v>6993</v>
      </c>
      <c r="B264" s="2">
        <f>SUMIFS(dados!$E$2:$E$9995,dados!$N$2:$N$9995,A264)</f>
        <v>946.80799999999999</v>
      </c>
      <c r="C264" s="3">
        <f t="shared" si="8"/>
        <v>4.121572546670352E-4</v>
      </c>
      <c r="D264" s="2">
        <f>SUMIFS(dados!$H$2:$H$9995,dados!$N$2:$N$9995,A264)</f>
        <v>76.168999999999997</v>
      </c>
      <c r="E264" s="3">
        <f t="shared" si="9"/>
        <v>8.0448200691164415E-2</v>
      </c>
      <c r="F264" s="3">
        <f>SUM($C$4:C264)</f>
        <v>0.96260856637116987</v>
      </c>
    </row>
    <row r="265" spans="1:6" x14ac:dyDescent="0.3">
      <c r="A265" t="s">
        <v>4728</v>
      </c>
      <c r="B265" s="2">
        <f>SUMIFS(dados!$E$2:$E$9995,dados!$N$2:$N$9995,A265)</f>
        <v>935.25199999999995</v>
      </c>
      <c r="C265" s="3">
        <f t="shared" si="8"/>
        <v>4.0712678467213419E-4</v>
      </c>
      <c r="D265" s="2">
        <f>SUMIFS(dados!$H$2:$H$9995,dados!$N$2:$N$9995,A265)</f>
        <v>-252.6926</v>
      </c>
      <c r="E265" s="3">
        <f t="shared" si="9"/>
        <v>-0.27018664488287653</v>
      </c>
      <c r="F265" s="3">
        <f>SUM($C$4:C265)</f>
        <v>0.96301569315584201</v>
      </c>
    </row>
    <row r="266" spans="1:6" x14ac:dyDescent="0.3">
      <c r="A266" t="s">
        <v>6685</v>
      </c>
      <c r="B266" s="2">
        <f>SUMIFS(dados!$E$2:$E$9995,dados!$N$2:$N$9995,A266)</f>
        <v>919.91</v>
      </c>
      <c r="C266" s="3">
        <f t="shared" si="8"/>
        <v>4.0044822196343117E-4</v>
      </c>
      <c r="D266" s="2">
        <f>SUMIFS(dados!$H$2:$H$9995,dados!$N$2:$N$9995,A266)</f>
        <v>230.14969999999997</v>
      </c>
      <c r="E266" s="3">
        <f t="shared" si="9"/>
        <v>0.25018719222532637</v>
      </c>
      <c r="F266" s="3">
        <f>SUM($C$4:C266)</f>
        <v>0.9634161413778054</v>
      </c>
    </row>
    <row r="267" spans="1:6" x14ac:dyDescent="0.3">
      <c r="A267" t="s">
        <v>8714</v>
      </c>
      <c r="B267" s="2">
        <f>SUMIFS(dados!$E$2:$E$9995,dados!$N$2:$N$9995,A267)</f>
        <v>915.08800000000008</v>
      </c>
      <c r="C267" s="3">
        <f t="shared" si="8"/>
        <v>3.9834914561214939E-4</v>
      </c>
      <c r="D267" s="2">
        <f>SUMIFS(dados!$H$2:$H$9995,dados!$N$2:$N$9995,A267)</f>
        <v>34.825200000000002</v>
      </c>
      <c r="E267" s="3">
        <f t="shared" si="9"/>
        <v>3.8056667774028288E-2</v>
      </c>
      <c r="F267" s="3">
        <f>SUM($C$4:C267)</f>
        <v>0.9638144905234175</v>
      </c>
    </row>
    <row r="268" spans="1:6" x14ac:dyDescent="0.3">
      <c r="A268" t="s">
        <v>4185</v>
      </c>
      <c r="B268" s="2">
        <f>SUMIFS(dados!$E$2:$E$9995,dados!$N$2:$N$9995,A268)</f>
        <v>904.55399999999997</v>
      </c>
      <c r="C268" s="3">
        <f t="shared" si="8"/>
        <v>3.9376356488124876E-4</v>
      </c>
      <c r="D268" s="2">
        <f>SUMIFS(dados!$H$2:$H$9995,dados!$N$2:$N$9995,A268)</f>
        <v>54.363399999999999</v>
      </c>
      <c r="E268" s="3">
        <f t="shared" si="9"/>
        <v>6.0099673430220858E-2</v>
      </c>
      <c r="F268" s="3">
        <f>SUM($C$4:C268)</f>
        <v>0.9642082540882988</v>
      </c>
    </row>
    <row r="269" spans="1:6" x14ac:dyDescent="0.3">
      <c r="A269" t="s">
        <v>3993</v>
      </c>
      <c r="B269" s="2">
        <f>SUMIFS(dados!$E$2:$E$9995,dados!$N$2:$N$9995,A269)</f>
        <v>895.79</v>
      </c>
      <c r="C269" s="3">
        <f t="shared" si="8"/>
        <v>3.8994848708310816E-4</v>
      </c>
      <c r="D269" s="2">
        <f>SUMIFS(dados!$H$2:$H$9995,dados!$N$2:$N$9995,A269)</f>
        <v>207.41079999999999</v>
      </c>
      <c r="E269" s="3">
        <f t="shared" si="9"/>
        <v>0.23153953493564342</v>
      </c>
      <c r="F269" s="3">
        <f>SUM($C$4:C269)</f>
        <v>0.96459820257538187</v>
      </c>
    </row>
    <row r="270" spans="1:6" x14ac:dyDescent="0.3">
      <c r="A270" t="s">
        <v>1337</v>
      </c>
      <c r="B270" s="2">
        <f>SUMIFS(dados!$E$2:$E$9995,dados!$N$2:$N$9995,A270)</f>
        <v>895.06</v>
      </c>
      <c r="C270" s="3">
        <f t="shared" si="8"/>
        <v>3.8963070903739354E-4</v>
      </c>
      <c r="D270" s="2">
        <f>SUMIFS(dados!$H$2:$H$9995,dados!$N$2:$N$9995,A270)</f>
        <v>-14.743599999999995</v>
      </c>
      <c r="E270" s="3">
        <f t="shared" si="9"/>
        <v>-1.6472191808370385E-2</v>
      </c>
      <c r="F270" s="3">
        <f>SUM($C$4:C270)</f>
        <v>0.96498783328441928</v>
      </c>
    </row>
    <row r="271" spans="1:6" x14ac:dyDescent="0.3">
      <c r="A271" t="s">
        <v>3212</v>
      </c>
      <c r="B271" s="2">
        <f>SUMIFS(dados!$E$2:$E$9995,dados!$N$2:$N$9995,A271)</f>
        <v>893.2399999999999</v>
      </c>
      <c r="C271" s="3">
        <f t="shared" si="8"/>
        <v>3.8883844048506403E-4</v>
      </c>
      <c r="D271" s="2">
        <f>SUMIFS(dados!$H$2:$H$9995,dados!$N$2:$N$9995,A271)</f>
        <v>122.13439999999999</v>
      </c>
      <c r="E271" s="3">
        <f t="shared" si="9"/>
        <v>0.13673189736241101</v>
      </c>
      <c r="F271" s="3">
        <f>SUM($C$4:C271)</f>
        <v>0.96537667172490438</v>
      </c>
    </row>
    <row r="272" spans="1:6" x14ac:dyDescent="0.3">
      <c r="A272" t="s">
        <v>4856</v>
      </c>
      <c r="B272" s="2">
        <f>SUMIFS(dados!$E$2:$E$9995,dados!$N$2:$N$9995,A272)</f>
        <v>891.62799999999993</v>
      </c>
      <c r="C272" s="3">
        <f t="shared" si="8"/>
        <v>3.8813671691014363E-4</v>
      </c>
      <c r="D272" s="2">
        <f>SUMIFS(dados!$H$2:$H$9995,dados!$N$2:$N$9995,A272)</f>
        <v>-212.13209999999998</v>
      </c>
      <c r="E272" s="3">
        <f t="shared" si="9"/>
        <v>-0.23791547596082671</v>
      </c>
      <c r="F272" s="3">
        <f>SUM($C$4:C272)</f>
        <v>0.96576480844181456</v>
      </c>
    </row>
    <row r="273" spans="1:6" x14ac:dyDescent="0.3">
      <c r="A273" t="s">
        <v>7596</v>
      </c>
      <c r="B273" s="2">
        <f>SUMIFS(dados!$E$2:$E$9995,dados!$N$2:$N$9995,A273)</f>
        <v>889.27300000000002</v>
      </c>
      <c r="C273" s="3">
        <f t="shared" si="8"/>
        <v>3.8711155622842057E-4</v>
      </c>
      <c r="D273" s="2">
        <f>SUMIFS(dados!$H$2:$H$9995,dados!$N$2:$N$9995,A273)</f>
        <v>228.91579999999999</v>
      </c>
      <c r="E273" s="3">
        <f t="shared" si="9"/>
        <v>0.25741903779829139</v>
      </c>
      <c r="F273" s="3">
        <f>SUM($C$4:C273)</f>
        <v>0.96615191999804295</v>
      </c>
    </row>
    <row r="274" spans="1:6" x14ac:dyDescent="0.3">
      <c r="A274" t="s">
        <v>5665</v>
      </c>
      <c r="B274" s="2">
        <f>SUMIFS(dados!$E$2:$E$9995,dados!$N$2:$N$9995,A274)</f>
        <v>882.87</v>
      </c>
      <c r="C274" s="3">
        <f t="shared" si="8"/>
        <v>3.843242509863514E-4</v>
      </c>
      <c r="D274" s="2">
        <f>SUMIFS(dados!$H$2:$H$9995,dados!$N$2:$N$9995,A274)</f>
        <v>385.01009999999997</v>
      </c>
      <c r="E274" s="3">
        <f t="shared" si="9"/>
        <v>0.4360892317102178</v>
      </c>
      <c r="F274" s="3">
        <f>SUM($C$4:C274)</f>
        <v>0.96653624424902929</v>
      </c>
    </row>
    <row r="275" spans="1:6" x14ac:dyDescent="0.3">
      <c r="A275" t="s">
        <v>338</v>
      </c>
      <c r="B275" s="2">
        <f>SUMIFS(dados!$E$2:$E$9995,dados!$N$2:$N$9995,A275)</f>
        <v>879.96</v>
      </c>
      <c r="C275" s="3">
        <f t="shared" si="8"/>
        <v>3.8305749192740697E-4</v>
      </c>
      <c r="D275" s="2">
        <f>SUMIFS(dados!$H$2:$H$9995,dados!$N$2:$N$9995,A275)</f>
        <v>116.86990000000002</v>
      </c>
      <c r="E275" s="3">
        <f t="shared" si="9"/>
        <v>0.13281274148824948</v>
      </c>
      <c r="F275" s="3">
        <f>SUM($C$4:C275)</f>
        <v>0.96691930174095664</v>
      </c>
    </row>
    <row r="276" spans="1:6" x14ac:dyDescent="0.3">
      <c r="A276" t="s">
        <v>7085</v>
      </c>
      <c r="B276" s="2">
        <f>SUMIFS(dados!$E$2:$E$9995,dados!$N$2:$N$9995,A276)</f>
        <v>875.36800000000005</v>
      </c>
      <c r="C276" s="3">
        <f t="shared" si="8"/>
        <v>3.810585374261448E-4</v>
      </c>
      <c r="D276" s="2">
        <f>SUMIFS(dados!$H$2:$H$9995,dados!$N$2:$N$9995,A276)</f>
        <v>-31.349900000000002</v>
      </c>
      <c r="E276" s="3">
        <f t="shared" si="9"/>
        <v>-3.581339505213807E-2</v>
      </c>
      <c r="F276" s="3">
        <f>SUM($C$4:C276)</f>
        <v>0.96730036027838273</v>
      </c>
    </row>
    <row r="277" spans="1:6" x14ac:dyDescent="0.3">
      <c r="A277" t="s">
        <v>4216</v>
      </c>
      <c r="B277" s="2">
        <f>SUMIFS(dados!$E$2:$E$9995,dados!$N$2:$N$9995,A277)</f>
        <v>873.71199999999999</v>
      </c>
      <c r="C277" s="3">
        <f t="shared" si="8"/>
        <v>3.8033766010600318E-4</v>
      </c>
      <c r="D277" s="2">
        <f>SUMIFS(dados!$H$2:$H$9995,dados!$N$2:$N$9995,A277)</f>
        <v>-268.76420000000002</v>
      </c>
      <c r="E277" s="3">
        <f t="shared" si="9"/>
        <v>-0.30761189041697951</v>
      </c>
      <c r="F277" s="3">
        <f>SUM($C$4:C277)</f>
        <v>0.96768069793848877</v>
      </c>
    </row>
    <row r="278" spans="1:6" x14ac:dyDescent="0.3">
      <c r="A278" t="s">
        <v>6531</v>
      </c>
      <c r="B278" s="2">
        <f>SUMIFS(dados!$E$2:$E$9995,dados!$N$2:$N$9995,A278)</f>
        <v>866.71599999999989</v>
      </c>
      <c r="C278" s="3">
        <f t="shared" si="8"/>
        <v>3.7729221461583979E-4</v>
      </c>
      <c r="D278" s="2">
        <f>SUMIFS(dados!$H$2:$H$9995,dados!$N$2:$N$9995,A278)</f>
        <v>-163.87170000000003</v>
      </c>
      <c r="E278" s="3">
        <f t="shared" si="9"/>
        <v>-0.18907196821104036</v>
      </c>
      <c r="F278" s="3">
        <f>SUM($C$4:C278)</f>
        <v>0.96805799015310456</v>
      </c>
    </row>
    <row r="279" spans="1:6" x14ac:dyDescent="0.3">
      <c r="A279" t="s">
        <v>8328</v>
      </c>
      <c r="B279" s="2">
        <f>SUMIFS(dados!$E$2:$E$9995,dados!$N$2:$N$9995,A279)</f>
        <v>865.61599999999999</v>
      </c>
      <c r="C279" s="3">
        <f t="shared" si="8"/>
        <v>3.7681337098531103E-4</v>
      </c>
      <c r="D279" s="2">
        <f>SUMIFS(dados!$H$2:$H$9995,dados!$N$2:$N$9995,A279)</f>
        <v>52.687199999999997</v>
      </c>
      <c r="E279" s="3">
        <f t="shared" si="9"/>
        <v>6.0866712260401835E-2</v>
      </c>
      <c r="F279" s="3">
        <f>SUM($C$4:C279)</f>
        <v>0.96843480352408984</v>
      </c>
    </row>
    <row r="280" spans="1:6" x14ac:dyDescent="0.3">
      <c r="A280" t="s">
        <v>3576</v>
      </c>
      <c r="B280" s="2">
        <f>SUMIFS(dados!$E$2:$E$9995,dados!$N$2:$N$9995,A280)</f>
        <v>853.25199999999995</v>
      </c>
      <c r="C280" s="3">
        <f t="shared" si="8"/>
        <v>3.7143116857816697E-4</v>
      </c>
      <c r="D280" s="2">
        <f>SUMIFS(dados!$H$2:$H$9995,dados!$N$2:$N$9995,A280)</f>
        <v>-226.4504</v>
      </c>
      <c r="E280" s="3">
        <f t="shared" si="9"/>
        <v>-0.26539685813804131</v>
      </c>
      <c r="F280" s="3">
        <f>SUM($C$4:C280)</f>
        <v>0.96880623469266802</v>
      </c>
    </row>
    <row r="281" spans="1:6" x14ac:dyDescent="0.3">
      <c r="A281" t="s">
        <v>7027</v>
      </c>
      <c r="B281" s="2">
        <f>SUMIFS(dados!$E$2:$E$9995,dados!$N$2:$N$9995,A281)</f>
        <v>840.86500000000001</v>
      </c>
      <c r="C281" s="3">
        <f t="shared" si="8"/>
        <v>3.6603895398602099E-4</v>
      </c>
      <c r="D281" s="2">
        <f>SUMIFS(dados!$H$2:$H$9995,dados!$N$2:$N$9995,A281)</f>
        <v>-465.99090000000001</v>
      </c>
      <c r="E281" s="3">
        <f t="shared" si="9"/>
        <v>-0.55418039756679138</v>
      </c>
      <c r="F281" s="3">
        <f>SUM($C$4:C281)</f>
        <v>0.96917227364665404</v>
      </c>
    </row>
    <row r="282" spans="1:6" x14ac:dyDescent="0.3">
      <c r="A282" t="s">
        <v>5854</v>
      </c>
      <c r="B282" s="2">
        <f>SUMIFS(dados!$E$2:$E$9995,dados!$N$2:$N$9995,A282)</f>
        <v>833.26</v>
      </c>
      <c r="C282" s="3">
        <f t="shared" si="8"/>
        <v>3.6272840324950121E-4</v>
      </c>
      <c r="D282" s="2">
        <f>SUMIFS(dados!$H$2:$H$9995,dados!$N$2:$N$9995,A282)</f>
        <v>258.83659999999998</v>
      </c>
      <c r="E282" s="3">
        <f t="shared" si="9"/>
        <v>0.31063125555048843</v>
      </c>
      <c r="F282" s="3">
        <f>SUM($C$4:C282)</f>
        <v>0.9695350020499035</v>
      </c>
    </row>
    <row r="283" spans="1:6" x14ac:dyDescent="0.3">
      <c r="A283" t="s">
        <v>7664</v>
      </c>
      <c r="B283" s="2">
        <f>SUMIFS(dados!$E$2:$E$9995,dados!$N$2:$N$9995,A283)</f>
        <v>831.399</v>
      </c>
      <c r="C283" s="3">
        <f t="shared" si="8"/>
        <v>3.6191828688912473E-4</v>
      </c>
      <c r="D283" s="2">
        <f>SUMIFS(dados!$H$2:$H$9995,dados!$N$2:$N$9995,A283)</f>
        <v>-89.647800000000004</v>
      </c>
      <c r="E283" s="3">
        <f t="shared" si="9"/>
        <v>-0.10782764954011251</v>
      </c>
      <c r="F283" s="3">
        <f>SUM($C$4:C283)</f>
        <v>0.96989692033679265</v>
      </c>
    </row>
    <row r="284" spans="1:6" x14ac:dyDescent="0.3">
      <c r="A284" t="s">
        <v>6825</v>
      </c>
      <c r="B284" s="2">
        <f>SUMIFS(dados!$E$2:$E$9995,dados!$N$2:$N$9995,A284)</f>
        <v>830.41</v>
      </c>
      <c r="C284" s="3">
        <f t="shared" si="8"/>
        <v>3.6148776293404018E-4</v>
      </c>
      <c r="D284" s="2">
        <f>SUMIFS(dados!$H$2:$H$9995,dados!$N$2:$N$9995,A284)</f>
        <v>272.0761</v>
      </c>
      <c r="E284" s="3">
        <f t="shared" si="9"/>
        <v>0.32764068351778036</v>
      </c>
      <c r="F284" s="3">
        <f>SUM($C$4:C284)</f>
        <v>0.97025840809972663</v>
      </c>
    </row>
    <row r="285" spans="1:6" x14ac:dyDescent="0.3">
      <c r="A285" t="s">
        <v>6493</v>
      </c>
      <c r="B285" s="2">
        <f>SUMIFS(dados!$E$2:$E$9995,dados!$N$2:$N$9995,A285)</f>
        <v>825.27</v>
      </c>
      <c r="C285" s="3">
        <f t="shared" si="8"/>
        <v>3.592502572422964E-4</v>
      </c>
      <c r="D285" s="2">
        <f>SUMIFS(dados!$H$2:$H$9995,dados!$N$2:$N$9995,A285)</f>
        <v>323.92660000000001</v>
      </c>
      <c r="E285" s="3">
        <f t="shared" si="9"/>
        <v>0.3925098452627625</v>
      </c>
      <c r="F285" s="3">
        <f>SUM($C$4:C285)</f>
        <v>0.97061765835696889</v>
      </c>
    </row>
    <row r="286" spans="1:6" x14ac:dyDescent="0.3">
      <c r="A286" t="s">
        <v>3001</v>
      </c>
      <c r="B286" s="2">
        <f>SUMIFS(dados!$E$2:$E$9995,dados!$N$2:$N$9995,A286)</f>
        <v>824.99199999999996</v>
      </c>
      <c r="C286" s="3">
        <f t="shared" si="8"/>
        <v>3.5912924039748997E-4</v>
      </c>
      <c r="D286" s="2">
        <f>SUMIFS(dados!$H$2:$H$9995,dados!$N$2:$N$9995,A286)</f>
        <v>18.556800000000003</v>
      </c>
      <c r="E286" s="3">
        <f t="shared" si="9"/>
        <v>2.2493309026026923E-2</v>
      </c>
      <c r="F286" s="3">
        <f>SUM($C$4:C286)</f>
        <v>0.97097678759736639</v>
      </c>
    </row>
    <row r="287" spans="1:6" x14ac:dyDescent="0.3">
      <c r="A287" t="s">
        <v>1321</v>
      </c>
      <c r="B287" s="2">
        <f>SUMIFS(dados!$E$2:$E$9995,dados!$N$2:$N$9995,A287)</f>
        <v>818.13</v>
      </c>
      <c r="C287" s="3">
        <f t="shared" si="8"/>
        <v>3.5614212676777292E-4</v>
      </c>
      <c r="D287" s="2">
        <f>SUMIFS(dados!$H$2:$H$9995,dados!$N$2:$N$9995,A287)</f>
        <v>149.27760000000001</v>
      </c>
      <c r="E287" s="3">
        <f t="shared" si="9"/>
        <v>0.18246195592387518</v>
      </c>
      <c r="F287" s="3">
        <f>SUM($C$4:C287)</f>
        <v>0.97133292972413421</v>
      </c>
    </row>
    <row r="288" spans="1:6" x14ac:dyDescent="0.3">
      <c r="A288" t="s">
        <v>4490</v>
      </c>
      <c r="B288" s="2">
        <f>SUMIFS(dados!$E$2:$E$9995,dados!$N$2:$N$9995,A288)</f>
        <v>817.97800000000007</v>
      </c>
      <c r="C288" s="3">
        <f t="shared" si="8"/>
        <v>3.560759592842817E-4</v>
      </c>
      <c r="D288" s="2">
        <f>SUMIFS(dados!$H$2:$H$9995,dados!$N$2:$N$9995,A288)</f>
        <v>-102.16920000000002</v>
      </c>
      <c r="E288" s="3">
        <f t="shared" si="9"/>
        <v>-0.12490458178581822</v>
      </c>
      <c r="F288" s="3">
        <f>SUM($C$4:C288)</f>
        <v>0.97168900568341854</v>
      </c>
    </row>
    <row r="289" spans="1:6" x14ac:dyDescent="0.3">
      <c r="A289" t="s">
        <v>5795</v>
      </c>
      <c r="B289" s="2">
        <f>SUMIFS(dados!$E$2:$E$9995,dados!$N$2:$N$9995,A289)</f>
        <v>808.66600000000005</v>
      </c>
      <c r="C289" s="3">
        <f t="shared" si="8"/>
        <v>3.5202233029565943E-4</v>
      </c>
      <c r="D289" s="2">
        <f>SUMIFS(dados!$H$2:$H$9995,dados!$N$2:$N$9995,A289)</f>
        <v>101.8869</v>
      </c>
      <c r="E289" s="3">
        <f t="shared" si="9"/>
        <v>0.12599379719191853</v>
      </c>
      <c r="F289" s="3">
        <f>SUM($C$4:C289)</f>
        <v>0.97204102801371417</v>
      </c>
    </row>
    <row r="290" spans="1:6" x14ac:dyDescent="0.3">
      <c r="A290" t="s">
        <v>4534</v>
      </c>
      <c r="B290" s="2">
        <f>SUMIFS(dados!$E$2:$E$9995,dados!$N$2:$N$9995,A290)</f>
        <v>802.77600000000007</v>
      </c>
      <c r="C290" s="3">
        <f t="shared" si="8"/>
        <v>3.4945834031037328E-4</v>
      </c>
      <c r="D290" s="2">
        <f>SUMIFS(dados!$H$2:$H$9995,dados!$N$2:$N$9995,A290)</f>
        <v>329.26010000000002</v>
      </c>
      <c r="E290" s="3">
        <f t="shared" si="9"/>
        <v>0.41015189791423756</v>
      </c>
      <c r="F290" s="3">
        <f>SUM($C$4:C290)</f>
        <v>0.97239048635402459</v>
      </c>
    </row>
    <row r="291" spans="1:6" x14ac:dyDescent="0.3">
      <c r="A291" t="s">
        <v>4244</v>
      </c>
      <c r="B291" s="2">
        <f>SUMIFS(dados!$E$2:$E$9995,dados!$N$2:$N$9995,A291)</f>
        <v>793.50400000000002</v>
      </c>
      <c r="C291" s="3">
        <f t="shared" si="8"/>
        <v>3.4542212381740659E-4</v>
      </c>
      <c r="D291" s="2">
        <f>SUMIFS(dados!$H$2:$H$9995,dados!$N$2:$N$9995,A291)</f>
        <v>62.445</v>
      </c>
      <c r="E291" s="3">
        <f t="shared" si="9"/>
        <v>7.8695255474452552E-2</v>
      </c>
      <c r="F291" s="3">
        <f>SUM($C$4:C291)</f>
        <v>0.97273590847784197</v>
      </c>
    </row>
    <row r="292" spans="1:6" x14ac:dyDescent="0.3">
      <c r="A292" t="s">
        <v>8193</v>
      </c>
      <c r="B292" s="2">
        <f>SUMIFS(dados!$E$2:$E$9995,dados!$N$2:$N$9995,A292)</f>
        <v>790.97199999999998</v>
      </c>
      <c r="C292" s="3">
        <f t="shared" si="8"/>
        <v>3.4431991284240751E-4</v>
      </c>
      <c r="D292" s="2">
        <f>SUMIFS(dados!$H$2:$H$9995,dados!$N$2:$N$9995,A292)</f>
        <v>20.221799999999995</v>
      </c>
      <c r="E292" s="3">
        <f t="shared" si="9"/>
        <v>2.5565759597052734E-2</v>
      </c>
      <c r="F292" s="3">
        <f>SUM($C$4:C292)</f>
        <v>0.97308022839068442</v>
      </c>
    </row>
    <row r="293" spans="1:6" x14ac:dyDescent="0.3">
      <c r="A293" t="s">
        <v>4944</v>
      </c>
      <c r="B293" s="2">
        <f>SUMIFS(dados!$E$2:$E$9995,dados!$N$2:$N$9995,A293)</f>
        <v>776.24</v>
      </c>
      <c r="C293" s="3">
        <f t="shared" si="8"/>
        <v>3.3790689069245237E-4</v>
      </c>
      <c r="D293" s="2">
        <f>SUMIFS(dados!$H$2:$H$9995,dados!$N$2:$N$9995,A293)</f>
        <v>96.592000000000013</v>
      </c>
      <c r="E293" s="3">
        <f t="shared" si="9"/>
        <v>0.12443574152324025</v>
      </c>
      <c r="F293" s="3">
        <f>SUM($C$4:C293)</f>
        <v>0.97341813528137688</v>
      </c>
    </row>
    <row r="294" spans="1:6" x14ac:dyDescent="0.3">
      <c r="A294" t="s">
        <v>1865</v>
      </c>
      <c r="B294" s="2">
        <f>SUMIFS(dados!$E$2:$E$9995,dados!$N$2:$N$9995,A294)</f>
        <v>775.98599999999999</v>
      </c>
      <c r="C294" s="3">
        <f t="shared" si="8"/>
        <v>3.377963213450393E-4</v>
      </c>
      <c r="D294" s="2">
        <f>SUMIFS(dados!$H$2:$H$9995,dados!$N$2:$N$9995,A294)</f>
        <v>151.06449999999998</v>
      </c>
      <c r="E294" s="3">
        <f t="shared" si="9"/>
        <v>0.19467425958715748</v>
      </c>
      <c r="F294" s="3">
        <f>SUM($C$4:C294)</f>
        <v>0.97375593160272189</v>
      </c>
    </row>
    <row r="295" spans="1:6" x14ac:dyDescent="0.3">
      <c r="A295" t="s">
        <v>4323</v>
      </c>
      <c r="B295" s="2">
        <f>SUMIFS(dados!$E$2:$E$9995,dados!$N$2:$N$9995,A295)</f>
        <v>765.84800000000018</v>
      </c>
      <c r="C295" s="3">
        <f t="shared" si="8"/>
        <v>3.3338312432112916E-4</v>
      </c>
      <c r="D295" s="2">
        <f>SUMIFS(dados!$H$2:$H$9995,dados!$N$2:$N$9995,A295)</f>
        <v>11.856199999999994</v>
      </c>
      <c r="E295" s="3">
        <f t="shared" si="9"/>
        <v>1.5481139860651189E-2</v>
      </c>
      <c r="F295" s="3">
        <f>SUM($C$4:C295)</f>
        <v>0.97408931472704297</v>
      </c>
    </row>
    <row r="296" spans="1:6" x14ac:dyDescent="0.3">
      <c r="A296" t="s">
        <v>6259</v>
      </c>
      <c r="B296" s="2">
        <f>SUMIFS(dados!$E$2:$E$9995,dados!$N$2:$N$9995,A296)</f>
        <v>765.24800000000005</v>
      </c>
      <c r="C296" s="3">
        <f t="shared" si="8"/>
        <v>3.3312193688629519E-4</v>
      </c>
      <c r="D296" s="2">
        <f>SUMIFS(dados!$H$2:$H$9995,dados!$N$2:$N$9995,A296)</f>
        <v>140.83980000000003</v>
      </c>
      <c r="E296" s="3">
        <f t="shared" si="9"/>
        <v>0.18404464957765329</v>
      </c>
      <c r="F296" s="3">
        <f>SUM($C$4:C296)</f>
        <v>0.97442243666392925</v>
      </c>
    </row>
    <row r="297" spans="1:6" x14ac:dyDescent="0.3">
      <c r="A297" t="s">
        <v>9168</v>
      </c>
      <c r="B297" s="2">
        <f>SUMIFS(dados!$E$2:$E$9995,dados!$N$2:$N$9995,A297)</f>
        <v>751.98400000000004</v>
      </c>
      <c r="C297" s="3">
        <f t="shared" si="8"/>
        <v>3.273479533269003E-4</v>
      </c>
      <c r="D297" s="2">
        <f>SUMIFS(dados!$H$2:$H$9995,dados!$N$2:$N$9995,A297)</f>
        <v>84.598200000000006</v>
      </c>
      <c r="E297" s="3">
        <f t="shared" si="9"/>
        <v>0.1125</v>
      </c>
      <c r="F297" s="3">
        <f>SUM($C$4:C297)</f>
        <v>0.97474978461725614</v>
      </c>
    </row>
    <row r="298" spans="1:6" x14ac:dyDescent="0.3">
      <c r="A298" t="s">
        <v>3267</v>
      </c>
      <c r="B298" s="2">
        <f>SUMIFS(dados!$E$2:$E$9995,dados!$N$2:$N$9995,A298)</f>
        <v>739.15</v>
      </c>
      <c r="C298" s="3">
        <f t="shared" si="8"/>
        <v>3.2176115409580301E-4</v>
      </c>
      <c r="D298" s="2">
        <f>SUMIFS(dados!$H$2:$H$9995,dados!$N$2:$N$9995,A298)</f>
        <v>-20.087999999999987</v>
      </c>
      <c r="E298" s="3">
        <f t="shared" si="9"/>
        <v>-2.7177162957451109E-2</v>
      </c>
      <c r="F298" s="3">
        <f>SUM($C$4:C298)</f>
        <v>0.97507154577135191</v>
      </c>
    </row>
    <row r="299" spans="1:6" x14ac:dyDescent="0.3">
      <c r="A299" t="s">
        <v>6623</v>
      </c>
      <c r="B299" s="2">
        <f>SUMIFS(dados!$E$2:$E$9995,dados!$N$2:$N$9995,A299)</f>
        <v>737.05279999999993</v>
      </c>
      <c r="C299" s="3">
        <f t="shared" si="8"/>
        <v>3.2084821694858024E-4</v>
      </c>
      <c r="D299" s="2">
        <f>SUMIFS(dados!$H$2:$H$9995,dados!$N$2:$N$9995,A299)</f>
        <v>105.77600000000002</v>
      </c>
      <c r="E299" s="3">
        <f t="shared" si="9"/>
        <v>0.14351210659534844</v>
      </c>
      <c r="F299" s="3">
        <f>SUM($C$4:C299)</f>
        <v>0.97539239398830047</v>
      </c>
    </row>
    <row r="300" spans="1:6" x14ac:dyDescent="0.3">
      <c r="A300" t="s">
        <v>2324</v>
      </c>
      <c r="B300" s="2">
        <f>SUMIFS(dados!$E$2:$E$9995,dados!$N$2:$N$9995,A300)</f>
        <v>728.89100000000008</v>
      </c>
      <c r="C300" s="3">
        <f t="shared" si="8"/>
        <v>3.1729528427253465E-4</v>
      </c>
      <c r="D300" s="2">
        <f>SUMIFS(dados!$H$2:$H$9995,dados!$N$2:$N$9995,A300)</f>
        <v>270.5181</v>
      </c>
      <c r="E300" s="3">
        <f t="shared" si="9"/>
        <v>0.37113656225690805</v>
      </c>
      <c r="F300" s="3">
        <f>SUM($C$4:C300)</f>
        <v>0.97570968927257296</v>
      </c>
    </row>
    <row r="301" spans="1:6" x14ac:dyDescent="0.3">
      <c r="A301" t="s">
        <v>2507</v>
      </c>
      <c r="B301" s="2">
        <f>SUMIFS(dados!$E$2:$E$9995,dados!$N$2:$N$9995,A301)</f>
        <v>718.72</v>
      </c>
      <c r="C301" s="3">
        <f t="shared" si="8"/>
        <v>3.1286772193970852E-4</v>
      </c>
      <c r="D301" s="2">
        <f>SUMIFS(dados!$H$2:$H$9995,dados!$N$2:$N$9995,A301)</f>
        <v>169.41149999999999</v>
      </c>
      <c r="E301" s="3">
        <f t="shared" si="9"/>
        <v>0.23571279496883346</v>
      </c>
      <c r="F301" s="3">
        <f>SUM($C$4:C301)</f>
        <v>0.97602255699451268</v>
      </c>
    </row>
    <row r="302" spans="1:6" x14ac:dyDescent="0.3">
      <c r="A302" t="s">
        <v>2713</v>
      </c>
      <c r="B302" s="2">
        <f>SUMIFS(dados!$E$2:$E$9995,dados!$N$2:$N$9995,A302)</f>
        <v>697.16</v>
      </c>
      <c r="C302" s="3">
        <f t="shared" si="8"/>
        <v>3.0348238678134349E-4</v>
      </c>
      <c r="D302" s="2">
        <f>SUMIFS(dados!$H$2:$H$9995,dados!$N$2:$N$9995,A302)</f>
        <v>146.40360000000001</v>
      </c>
      <c r="E302" s="3">
        <f t="shared" si="9"/>
        <v>0.21000000000000002</v>
      </c>
      <c r="F302" s="3">
        <f>SUM($C$4:C302)</f>
        <v>0.97632603938129403</v>
      </c>
    </row>
    <row r="303" spans="1:6" x14ac:dyDescent="0.3">
      <c r="A303" t="s">
        <v>6759</v>
      </c>
      <c r="B303" s="2">
        <f>SUMIFS(dados!$E$2:$E$9995,dados!$N$2:$N$9995,A303)</f>
        <v>693.13000000000011</v>
      </c>
      <c r="C303" s="3">
        <f t="shared" si="8"/>
        <v>3.0172807784404249E-4</v>
      </c>
      <c r="D303" s="2">
        <f>SUMIFS(dados!$H$2:$H$9995,dados!$N$2:$N$9995,A303)</f>
        <v>-123.27419999999999</v>
      </c>
      <c r="E303" s="3">
        <f t="shared" si="9"/>
        <v>-0.17785148529135944</v>
      </c>
      <c r="F303" s="3">
        <f>SUM($C$4:C303)</f>
        <v>0.97662776745913804</v>
      </c>
    </row>
    <row r="304" spans="1:6" x14ac:dyDescent="0.3">
      <c r="A304" t="s">
        <v>1886</v>
      </c>
      <c r="B304" s="2">
        <f>SUMIFS(dados!$E$2:$E$9995,dados!$N$2:$N$9995,A304)</f>
        <v>686.8359999999999</v>
      </c>
      <c r="C304" s="3">
        <f t="shared" si="8"/>
        <v>2.989882216526347E-4</v>
      </c>
      <c r="D304" s="2">
        <f>SUMIFS(dados!$H$2:$H$9995,dados!$N$2:$N$9995,A304)</f>
        <v>75.454600000000013</v>
      </c>
      <c r="E304" s="3">
        <f t="shared" si="9"/>
        <v>0.10985824854841625</v>
      </c>
      <c r="F304" s="3">
        <f>SUM($C$4:C304)</f>
        <v>0.97692675568079068</v>
      </c>
    </row>
    <row r="305" spans="1:6" x14ac:dyDescent="0.3">
      <c r="A305" t="s">
        <v>1428</v>
      </c>
      <c r="B305" s="2">
        <f>SUMIFS(dados!$E$2:$E$9995,dados!$N$2:$N$9995,A305)</f>
        <v>685</v>
      </c>
      <c r="C305" s="3">
        <f t="shared" si="8"/>
        <v>2.9818898810204302E-4</v>
      </c>
      <c r="D305" s="2">
        <f>SUMIFS(dados!$H$2:$H$9995,dados!$N$2:$N$9995,A305)</f>
        <v>-238.45</v>
      </c>
      <c r="E305" s="3">
        <f t="shared" si="9"/>
        <v>-0.34810218978102186</v>
      </c>
      <c r="F305" s="3">
        <f>SUM($C$4:C305)</f>
        <v>0.97722494466889276</v>
      </c>
    </row>
    <row r="306" spans="1:6" x14ac:dyDescent="0.3">
      <c r="A306" t="s">
        <v>7714</v>
      </c>
      <c r="B306" s="2">
        <f>SUMIFS(dados!$E$2:$E$9995,dados!$N$2:$N$9995,A306)</f>
        <v>655.04</v>
      </c>
      <c r="C306" s="3">
        <f t="shared" si="8"/>
        <v>2.8514702885600328E-4</v>
      </c>
      <c r="D306" s="2">
        <f>SUMIFS(dados!$H$2:$H$9995,dados!$N$2:$N$9995,A306)</f>
        <v>188.55960000000002</v>
      </c>
      <c r="E306" s="3">
        <f t="shared" si="9"/>
        <v>0.28785967269174406</v>
      </c>
      <c r="F306" s="3">
        <f>SUM($C$4:C306)</f>
        <v>0.97751009169774872</v>
      </c>
    </row>
    <row r="307" spans="1:6" x14ac:dyDescent="0.3">
      <c r="A307" t="s">
        <v>6293</v>
      </c>
      <c r="B307" s="2">
        <f>SUMIFS(dados!$E$2:$E$9995,dados!$N$2:$N$9995,A307)</f>
        <v>654.24</v>
      </c>
      <c r="C307" s="3">
        <f t="shared" si="8"/>
        <v>2.8479877894289142E-4</v>
      </c>
      <c r="D307" s="2">
        <f>SUMIFS(dados!$H$2:$H$9995,dados!$N$2:$N$9995,A307)</f>
        <v>163.37459999999999</v>
      </c>
      <c r="E307" s="3">
        <f t="shared" si="9"/>
        <v>0.2497166177549523</v>
      </c>
      <c r="F307" s="3">
        <f>SUM($C$4:C307)</f>
        <v>0.97779489047669166</v>
      </c>
    </row>
    <row r="308" spans="1:6" x14ac:dyDescent="0.3">
      <c r="A308" t="s">
        <v>4523</v>
      </c>
      <c r="B308" s="2">
        <f>SUMIFS(dados!$E$2:$E$9995,dados!$N$2:$N$9995,A308)</f>
        <v>650.63599999999997</v>
      </c>
      <c r="C308" s="3">
        <f t="shared" si="8"/>
        <v>2.8322991308432237E-4</v>
      </c>
      <c r="D308" s="2">
        <f>SUMIFS(dados!$H$2:$H$9995,dados!$N$2:$N$9995,A308)</f>
        <v>-58.553200000000004</v>
      </c>
      <c r="E308" s="3">
        <f t="shared" si="9"/>
        <v>-8.99937906909547E-2</v>
      </c>
      <c r="F308" s="3">
        <f>SUM($C$4:C308)</f>
        <v>0.97807812038977593</v>
      </c>
    </row>
    <row r="309" spans="1:6" x14ac:dyDescent="0.3">
      <c r="A309" t="s">
        <v>3465</v>
      </c>
      <c r="B309" s="2">
        <f>SUMIFS(dados!$E$2:$E$9995,dados!$N$2:$N$9995,A309)</f>
        <v>647.96600000000001</v>
      </c>
      <c r="C309" s="3">
        <f t="shared" si="8"/>
        <v>2.8206762899931151E-4</v>
      </c>
      <c r="D309" s="2">
        <f>SUMIFS(dados!$H$2:$H$9995,dados!$N$2:$N$9995,A309)</f>
        <v>62.251800000000003</v>
      </c>
      <c r="E309" s="3">
        <f t="shared" si="9"/>
        <v>9.6072633440643498E-2</v>
      </c>
      <c r="F309" s="3">
        <f>SUM($C$4:C309)</f>
        <v>0.97836018801877522</v>
      </c>
    </row>
    <row r="310" spans="1:6" x14ac:dyDescent="0.3">
      <c r="A310" t="s">
        <v>2925</v>
      </c>
      <c r="B310" s="2">
        <f>SUMIFS(dados!$E$2:$E$9995,dados!$N$2:$N$9995,A310)</f>
        <v>644.06200000000001</v>
      </c>
      <c r="C310" s="3">
        <f t="shared" si="8"/>
        <v>2.803681694233256E-4</v>
      </c>
      <c r="D310" s="2">
        <f>SUMIFS(dados!$H$2:$H$9995,dados!$N$2:$N$9995,A310)</f>
        <v>115.0527</v>
      </c>
      <c r="E310" s="3">
        <f t="shared" si="9"/>
        <v>0.17863606298772478</v>
      </c>
      <c r="F310" s="3">
        <f>SUM($C$4:C310)</f>
        <v>0.97864055618819856</v>
      </c>
    </row>
    <row r="311" spans="1:6" x14ac:dyDescent="0.3">
      <c r="A311" t="s">
        <v>4453</v>
      </c>
      <c r="B311" s="2">
        <f>SUMIFS(dados!$E$2:$E$9995,dados!$N$2:$N$9995,A311)</f>
        <v>636.20999999999992</v>
      </c>
      <c r="C311" s="3">
        <f t="shared" si="8"/>
        <v>2.769500965261325E-4</v>
      </c>
      <c r="D311" s="2">
        <f>SUMIFS(dados!$H$2:$H$9995,dados!$N$2:$N$9995,A311)</f>
        <v>107.50730000000001</v>
      </c>
      <c r="E311" s="3">
        <f t="shared" si="9"/>
        <v>0.16898083965986077</v>
      </c>
      <c r="F311" s="3">
        <f>SUM($C$4:C311)</f>
        <v>0.97891750628472474</v>
      </c>
    </row>
    <row r="312" spans="1:6" x14ac:dyDescent="0.3">
      <c r="A312" t="s">
        <v>9683</v>
      </c>
      <c r="B312" s="2">
        <f>SUMIFS(dados!$E$2:$E$9995,dados!$N$2:$N$9995,A312)</f>
        <v>616.65599999999995</v>
      </c>
      <c r="C312" s="3">
        <f t="shared" si="8"/>
        <v>2.6843799802489548E-4</v>
      </c>
      <c r="D312" s="2">
        <f>SUMIFS(dados!$H$2:$H$9995,dados!$N$2:$N$9995,A312)</f>
        <v>-213.7116</v>
      </c>
      <c r="E312" s="3">
        <f t="shared" si="9"/>
        <v>-0.34656534599517402</v>
      </c>
      <c r="F312" s="3">
        <f>SUM($C$4:C312)</f>
        <v>0.97918594428274963</v>
      </c>
    </row>
    <row r="313" spans="1:6" x14ac:dyDescent="0.3">
      <c r="A313" t="s">
        <v>7380</v>
      </c>
      <c r="B313" s="2">
        <f>SUMIFS(dados!$E$2:$E$9995,dados!$N$2:$N$9995,A313)</f>
        <v>607.65</v>
      </c>
      <c r="C313" s="3">
        <f t="shared" si="8"/>
        <v>2.6451757462803859E-4</v>
      </c>
      <c r="D313" s="2">
        <f>SUMIFS(dados!$H$2:$H$9995,dados!$N$2:$N$9995,A313)</f>
        <v>196.09619999999998</v>
      </c>
      <c r="E313" s="3">
        <f t="shared" si="9"/>
        <v>0.32271241668723771</v>
      </c>
      <c r="F313" s="3">
        <f>SUM($C$4:C313)</f>
        <v>0.97945046185737772</v>
      </c>
    </row>
    <row r="314" spans="1:6" x14ac:dyDescent="0.3">
      <c r="A314" t="s">
        <v>5786</v>
      </c>
      <c r="B314" s="2">
        <f>SUMIFS(dados!$E$2:$E$9995,dados!$N$2:$N$9995,A314)</f>
        <v>606.91</v>
      </c>
      <c r="C314" s="3">
        <f t="shared" si="8"/>
        <v>2.6419544345841008E-4</v>
      </c>
      <c r="D314" s="2">
        <f>SUMIFS(dados!$H$2:$H$9995,dados!$N$2:$N$9995,A314)</f>
        <v>203.52179999999998</v>
      </c>
      <c r="E314" s="3">
        <f t="shared" si="9"/>
        <v>0.33534098960307129</v>
      </c>
      <c r="F314" s="3">
        <f>SUM($C$4:C314)</f>
        <v>0.97971465730083618</v>
      </c>
    </row>
    <row r="315" spans="1:6" x14ac:dyDescent="0.3">
      <c r="A315" t="s">
        <v>7264</v>
      </c>
      <c r="B315" s="2">
        <f>SUMIFS(dados!$E$2:$E$9995,dados!$N$2:$N$9995,A315)</f>
        <v>606.10720000000003</v>
      </c>
      <c r="C315" s="3">
        <f t="shared" si="8"/>
        <v>2.6384597467060233E-4</v>
      </c>
      <c r="D315" s="2">
        <f>SUMIFS(dados!$H$2:$H$9995,dados!$N$2:$N$9995,A315)</f>
        <v>-520.10339999999997</v>
      </c>
      <c r="E315" s="3">
        <f t="shared" si="9"/>
        <v>-0.85810463891536004</v>
      </c>
      <c r="F315" s="3">
        <f>SUM($C$4:C315)</f>
        <v>0.97997850327550673</v>
      </c>
    </row>
    <row r="316" spans="1:6" x14ac:dyDescent="0.3">
      <c r="A316" t="s">
        <v>3456</v>
      </c>
      <c r="B316" s="2">
        <f>SUMIFS(dados!$E$2:$E$9995,dados!$N$2:$N$9995,A316)</f>
        <v>605.5</v>
      </c>
      <c r="C316" s="3">
        <f t="shared" si="8"/>
        <v>2.6358165298655039E-4</v>
      </c>
      <c r="D316" s="2">
        <f>SUMIFS(dados!$H$2:$H$9995,dados!$N$2:$N$9995,A316)</f>
        <v>-100.51250000000005</v>
      </c>
      <c r="E316" s="3">
        <f t="shared" si="9"/>
        <v>-0.16599917423616853</v>
      </c>
      <c r="F316" s="3">
        <f>SUM($C$4:C316)</f>
        <v>0.9802420849284933</v>
      </c>
    </row>
    <row r="317" spans="1:6" x14ac:dyDescent="0.3">
      <c r="A317" t="s">
        <v>4317</v>
      </c>
      <c r="B317" s="2">
        <f>SUMIFS(dados!$E$2:$E$9995,dados!$N$2:$N$9995,A317)</f>
        <v>592.56400000000008</v>
      </c>
      <c r="C317" s="3">
        <f t="shared" si="8"/>
        <v>2.5795045189153142E-4</v>
      </c>
      <c r="D317" s="2">
        <f>SUMIFS(dados!$H$2:$H$9995,dados!$N$2:$N$9995,A317)</f>
        <v>147.13869999999997</v>
      </c>
      <c r="E317" s="3">
        <f t="shared" si="9"/>
        <v>0.24830853713691678</v>
      </c>
      <c r="F317" s="3">
        <f>SUM($C$4:C317)</f>
        <v>0.98050003538038488</v>
      </c>
    </row>
    <row r="318" spans="1:6" x14ac:dyDescent="0.3">
      <c r="A318" t="s">
        <v>2860</v>
      </c>
      <c r="B318" s="2">
        <f>SUMIFS(dados!$E$2:$E$9995,dados!$N$2:$N$9995,A318)</f>
        <v>591.98099999999999</v>
      </c>
      <c r="C318" s="3">
        <f t="shared" si="8"/>
        <v>2.576966647673511E-4</v>
      </c>
      <c r="D318" s="2">
        <f>SUMIFS(dados!$H$2:$H$9995,dados!$N$2:$N$9995,A318)</f>
        <v>71.058799999999991</v>
      </c>
      <c r="E318" s="3">
        <f t="shared" si="9"/>
        <v>0.12003560925097256</v>
      </c>
      <c r="F318" s="3">
        <f>SUM($C$4:C318)</f>
        <v>0.98075773204515226</v>
      </c>
    </row>
    <row r="319" spans="1:6" x14ac:dyDescent="0.3">
      <c r="A319" t="s">
        <v>7052</v>
      </c>
      <c r="B319" s="2">
        <f>SUMIFS(dados!$E$2:$E$9995,dados!$N$2:$N$9995,A319)</f>
        <v>591.05199999999991</v>
      </c>
      <c r="C319" s="3">
        <f t="shared" si="8"/>
        <v>2.5729225955574989E-4</v>
      </c>
      <c r="D319" s="2">
        <f>SUMIFS(dados!$H$2:$H$9995,dados!$N$2:$N$9995,A319)</f>
        <v>152.0428</v>
      </c>
      <c r="E319" s="3">
        <f t="shared" si="9"/>
        <v>0.25724098725662042</v>
      </c>
      <c r="F319" s="3">
        <f>SUM($C$4:C319)</f>
        <v>0.98101502430470799</v>
      </c>
    </row>
    <row r="320" spans="1:6" x14ac:dyDescent="0.3">
      <c r="A320" t="s">
        <v>3776</v>
      </c>
      <c r="B320" s="2">
        <f>SUMIFS(dados!$E$2:$E$9995,dados!$N$2:$N$9995,A320)</f>
        <v>568.83199999999999</v>
      </c>
      <c r="C320" s="3">
        <f t="shared" si="8"/>
        <v>2.476196182190676E-4</v>
      </c>
      <c r="D320" s="2">
        <f>SUMIFS(dados!$H$2:$H$9995,dados!$N$2:$N$9995,A320)</f>
        <v>-346.87</v>
      </c>
      <c r="E320" s="3">
        <f t="shared" si="9"/>
        <v>-0.60979340121512149</v>
      </c>
      <c r="F320" s="3">
        <f>SUM($C$4:C320)</f>
        <v>0.98126264392292706</v>
      </c>
    </row>
    <row r="321" spans="1:6" x14ac:dyDescent="0.3">
      <c r="A321" t="s">
        <v>5486</v>
      </c>
      <c r="B321" s="2">
        <f>SUMIFS(dados!$E$2:$E$9995,dados!$N$2:$N$9995,A321)</f>
        <v>563.08000000000004</v>
      </c>
      <c r="C321" s="3">
        <f t="shared" si="8"/>
        <v>2.4511570134379328E-4</v>
      </c>
      <c r="D321" s="2">
        <f>SUMIFS(dados!$H$2:$H$9995,dados!$N$2:$N$9995,A321)</f>
        <v>93.520799999999994</v>
      </c>
      <c r="E321" s="3">
        <f t="shared" si="9"/>
        <v>0.16608794487461814</v>
      </c>
      <c r="F321" s="3">
        <f>SUM($C$4:C321)</f>
        <v>0.98150775962427084</v>
      </c>
    </row>
    <row r="322" spans="1:6" x14ac:dyDescent="0.3">
      <c r="A322" t="s">
        <v>9363</v>
      </c>
      <c r="B322" s="2">
        <f>SUMIFS(dados!$E$2:$E$9995,dados!$N$2:$N$9995,A322)</f>
        <v>558.87699999999995</v>
      </c>
      <c r="C322" s="3">
        <f t="shared" si="8"/>
        <v>2.4328608336278171E-4</v>
      </c>
      <c r="D322" s="2">
        <f>SUMIFS(dados!$H$2:$H$9995,dados!$N$2:$N$9995,A322)</f>
        <v>-66.791300000000007</v>
      </c>
      <c r="E322" s="3">
        <f t="shared" si="9"/>
        <v>-0.1195098384796655</v>
      </c>
      <c r="F322" s="3">
        <f>SUM($C$4:C322)</f>
        <v>0.98175104570763361</v>
      </c>
    </row>
    <row r="323" spans="1:6" x14ac:dyDescent="0.3">
      <c r="A323" t="s">
        <v>5398</v>
      </c>
      <c r="B323" s="2">
        <f>SUMIFS(dados!$E$2:$E$9995,dados!$N$2:$N$9995,A323)</f>
        <v>547.41</v>
      </c>
      <c r="C323" s="3">
        <f t="shared" si="8"/>
        <v>2.3829435617071437E-4</v>
      </c>
      <c r="D323" s="2">
        <f>SUMIFS(dados!$H$2:$H$9995,dados!$N$2:$N$9995,A323)</f>
        <v>241.25579999999999</v>
      </c>
      <c r="E323" s="3">
        <f t="shared" si="9"/>
        <v>0.44072231051679728</v>
      </c>
      <c r="F323" s="3">
        <f>SUM($C$4:C323)</f>
        <v>0.98198934006380434</v>
      </c>
    </row>
    <row r="324" spans="1:6" x14ac:dyDescent="0.3">
      <c r="A324" t="s">
        <v>8923</v>
      </c>
      <c r="B324" s="2">
        <f>SUMIFS(dados!$E$2:$E$9995,dados!$N$2:$N$9995,A324)</f>
        <v>545.01</v>
      </c>
      <c r="C324" s="3">
        <f t="shared" ref="C324:C387" si="10">B324/SUM($B$4:$B$534)</f>
        <v>2.3724960643137875E-4</v>
      </c>
      <c r="D324" s="2">
        <f>SUMIFS(dados!$H$2:$H$9995,dados!$N$2:$N$9995,A324)</f>
        <v>7.8459999999999983</v>
      </c>
      <c r="E324" s="3">
        <f t="shared" ref="E324:E387" si="11">D324/B324</f>
        <v>1.4396066127227021E-2</v>
      </c>
      <c r="F324" s="3">
        <f>SUM($C$4:C324)</f>
        <v>0.98222658967023568</v>
      </c>
    </row>
    <row r="325" spans="1:6" x14ac:dyDescent="0.3">
      <c r="A325" t="s">
        <v>4415</v>
      </c>
      <c r="B325" s="2">
        <f>SUMIFS(dados!$E$2:$E$9995,dados!$N$2:$N$9995,A325)</f>
        <v>543.86</v>
      </c>
      <c r="C325" s="3">
        <f t="shared" si="10"/>
        <v>2.3674899718128045E-4</v>
      </c>
      <c r="D325" s="2">
        <f>SUMIFS(dados!$H$2:$H$9995,dados!$N$2:$N$9995,A325)</f>
        <v>101.4106</v>
      </c>
      <c r="E325" s="3">
        <f t="shared" si="11"/>
        <v>0.18646453131320562</v>
      </c>
      <c r="F325" s="3">
        <f>SUM($C$4:C325)</f>
        <v>0.98246333866741697</v>
      </c>
    </row>
    <row r="326" spans="1:6" x14ac:dyDescent="0.3">
      <c r="A326" t="s">
        <v>6803</v>
      </c>
      <c r="B326" s="2">
        <f>SUMIFS(dados!$E$2:$E$9995,dados!$N$2:$N$9995,A326)</f>
        <v>534.85199999999998</v>
      </c>
      <c r="C326" s="3">
        <f t="shared" si="10"/>
        <v>2.3282770315964071E-4</v>
      </c>
      <c r="D326" s="2">
        <f>SUMIFS(dados!$H$2:$H$9995,dados!$N$2:$N$9995,A326)</f>
        <v>154.21379999999999</v>
      </c>
      <c r="E326" s="3">
        <f t="shared" si="11"/>
        <v>0.28832985573579234</v>
      </c>
      <c r="F326" s="3">
        <f>SUM($C$4:C326)</f>
        <v>0.98269616637057666</v>
      </c>
    </row>
    <row r="327" spans="1:6" x14ac:dyDescent="0.3">
      <c r="A327" t="s">
        <v>1631</v>
      </c>
      <c r="B327" s="2">
        <f>SUMIFS(dados!$E$2:$E$9995,dados!$N$2:$N$9995,A327)</f>
        <v>527.32000000000005</v>
      </c>
      <c r="C327" s="3">
        <f t="shared" si="10"/>
        <v>2.2954893022769245E-4</v>
      </c>
      <c r="D327" s="2">
        <f>SUMIFS(dados!$H$2:$H$9995,dados!$N$2:$N$9995,A327)</f>
        <v>228.47639999999998</v>
      </c>
      <c r="E327" s="3">
        <f t="shared" si="11"/>
        <v>0.43327846468937259</v>
      </c>
      <c r="F327" s="3">
        <f>SUM($C$4:C327)</f>
        <v>0.9829257153008043</v>
      </c>
    </row>
    <row r="328" spans="1:6" x14ac:dyDescent="0.3">
      <c r="A328" t="s">
        <v>5760</v>
      </c>
      <c r="B328" s="2">
        <f>SUMIFS(dados!$E$2:$E$9995,dados!$N$2:$N$9995,A328)</f>
        <v>526.13</v>
      </c>
      <c r="C328" s="3">
        <f t="shared" si="10"/>
        <v>2.2903090848193852E-4</v>
      </c>
      <c r="D328" s="2">
        <f>SUMIFS(dados!$H$2:$H$9995,dados!$N$2:$N$9995,A328)</f>
        <v>233.92270000000002</v>
      </c>
      <c r="E328" s="3">
        <f t="shared" si="11"/>
        <v>0.44461007735730718</v>
      </c>
      <c r="F328" s="3">
        <f>SUM($C$4:C328)</f>
        <v>0.98315474620928622</v>
      </c>
    </row>
    <row r="329" spans="1:6" x14ac:dyDescent="0.3">
      <c r="A329" t="s">
        <v>5231</v>
      </c>
      <c r="B329" s="2">
        <f>SUMIFS(dados!$E$2:$E$9995,dados!$N$2:$N$9995,A329)</f>
        <v>525.85</v>
      </c>
      <c r="C329" s="3">
        <f t="shared" si="10"/>
        <v>2.2890902101234937E-4</v>
      </c>
      <c r="D329" s="2">
        <f>SUMIFS(dados!$H$2:$H$9995,dados!$N$2:$N$9995,A329)</f>
        <v>18.717300000000002</v>
      </c>
      <c r="E329" s="3">
        <f t="shared" si="11"/>
        <v>3.5594371018351244E-2</v>
      </c>
      <c r="F329" s="3">
        <f>SUM($C$4:C329)</f>
        <v>0.98338365523029858</v>
      </c>
    </row>
    <row r="330" spans="1:6" x14ac:dyDescent="0.3">
      <c r="A330" t="s">
        <v>699</v>
      </c>
      <c r="B330" s="2">
        <f>SUMIFS(dados!$E$2:$E$9995,dados!$N$2:$N$9995,A330)</f>
        <v>519.71999999999991</v>
      </c>
      <c r="C330" s="3">
        <f t="shared" si="10"/>
        <v>2.2624055605312957E-4</v>
      </c>
      <c r="D330" s="2">
        <f>SUMIFS(dados!$H$2:$H$9995,dados!$N$2:$N$9995,A330)</f>
        <v>153.17579999999998</v>
      </c>
      <c r="E330" s="3">
        <f t="shared" si="11"/>
        <v>0.29472754560147774</v>
      </c>
      <c r="F330" s="3">
        <f>SUM($C$4:C330)</f>
        <v>0.98360989578635172</v>
      </c>
    </row>
    <row r="331" spans="1:6" x14ac:dyDescent="0.3">
      <c r="A331" t="s">
        <v>2001</v>
      </c>
      <c r="B331" s="2">
        <f>SUMIFS(dados!$E$2:$E$9995,dados!$N$2:$N$9995,A331)</f>
        <v>505.20800000000003</v>
      </c>
      <c r="C331" s="3">
        <f t="shared" si="10"/>
        <v>2.1992330262928021E-4</v>
      </c>
      <c r="D331" s="2">
        <f>SUMIFS(dados!$H$2:$H$9995,dados!$N$2:$N$9995,A331)</f>
        <v>54.038600000000002</v>
      </c>
      <c r="E331" s="3">
        <f t="shared" si="11"/>
        <v>0.10696307263542937</v>
      </c>
      <c r="F331" s="3">
        <f>SUM($C$4:C331)</f>
        <v>0.98382981908898104</v>
      </c>
    </row>
    <row r="332" spans="1:6" x14ac:dyDescent="0.3">
      <c r="A332" t="s">
        <v>1006</v>
      </c>
      <c r="B332" s="2">
        <f>SUMIFS(dados!$E$2:$E$9995,dados!$N$2:$N$9995,A332)</f>
        <v>503.4</v>
      </c>
      <c r="C332" s="3">
        <f t="shared" si="10"/>
        <v>2.1913625782564734E-4</v>
      </c>
      <c r="D332" s="2">
        <f>SUMIFS(dados!$H$2:$H$9995,dados!$N$2:$N$9995,A332)</f>
        <v>59.855600000000003</v>
      </c>
      <c r="E332" s="3">
        <f t="shared" si="11"/>
        <v>0.11890266189908623</v>
      </c>
      <c r="F332" s="3">
        <f>SUM($C$4:C332)</f>
        <v>0.9840489553468067</v>
      </c>
    </row>
    <row r="333" spans="1:6" x14ac:dyDescent="0.3">
      <c r="A333" t="s">
        <v>9936</v>
      </c>
      <c r="B333" s="2">
        <f>SUMIFS(dados!$E$2:$E$9995,dados!$N$2:$N$9995,A333)</f>
        <v>503.13</v>
      </c>
      <c r="C333" s="3">
        <f t="shared" si="10"/>
        <v>2.1901872347997211E-4</v>
      </c>
      <c r="D333" s="2">
        <f>SUMIFS(dados!$H$2:$H$9995,dados!$N$2:$N$9995,A333)</f>
        <v>136.45320000000001</v>
      </c>
      <c r="E333" s="3">
        <f t="shared" si="11"/>
        <v>0.27120863395146388</v>
      </c>
      <c r="F333" s="3">
        <f>SUM($C$4:C333)</f>
        <v>0.98426797407028666</v>
      </c>
    </row>
    <row r="334" spans="1:6" x14ac:dyDescent="0.3">
      <c r="A334" t="s">
        <v>7993</v>
      </c>
      <c r="B334" s="2">
        <f>SUMIFS(dados!$E$2:$E$9995,dados!$N$2:$N$9995,A334)</f>
        <v>502.09</v>
      </c>
      <c r="C334" s="3">
        <f t="shared" si="10"/>
        <v>2.1856599859292666E-4</v>
      </c>
      <c r="D334" s="2">
        <f>SUMIFS(dados!$H$2:$H$9995,dados!$N$2:$N$9995,A334)</f>
        <v>173.72759999999997</v>
      </c>
      <c r="E334" s="3">
        <f t="shared" si="11"/>
        <v>0.34600888286960502</v>
      </c>
      <c r="F334" s="3">
        <f>SUM($C$4:C334)</f>
        <v>0.98448654006887959</v>
      </c>
    </row>
    <row r="335" spans="1:6" x14ac:dyDescent="0.3">
      <c r="A335" t="s">
        <v>5723</v>
      </c>
      <c r="B335" s="2">
        <f>SUMIFS(dados!$E$2:$E$9995,dados!$N$2:$N$9995,A335)</f>
        <v>494.99599999999998</v>
      </c>
      <c r="C335" s="3">
        <f t="shared" si="10"/>
        <v>2.154778924884071E-4</v>
      </c>
      <c r="D335" s="2">
        <f>SUMIFS(dados!$H$2:$H$9995,dados!$N$2:$N$9995,A335)</f>
        <v>39.4131</v>
      </c>
      <c r="E335" s="3">
        <f t="shared" si="11"/>
        <v>7.9623067661152819E-2</v>
      </c>
      <c r="F335" s="3">
        <f>SUM($C$4:C335)</f>
        <v>0.98470201796136803</v>
      </c>
    </row>
    <row r="336" spans="1:6" x14ac:dyDescent="0.3">
      <c r="A336" t="s">
        <v>7900</v>
      </c>
      <c r="B336" s="2">
        <f>SUMIFS(dados!$E$2:$E$9995,dados!$N$2:$N$9995,A336)</f>
        <v>488.89600000000002</v>
      </c>
      <c r="C336" s="3">
        <f t="shared" si="10"/>
        <v>2.1282248690092907E-4</v>
      </c>
      <c r="D336" s="2">
        <f>SUMIFS(dados!$H$2:$H$9995,dados!$N$2:$N$9995,A336)</f>
        <v>83.805700000000002</v>
      </c>
      <c r="E336" s="3">
        <f t="shared" si="11"/>
        <v>0.17141825664353974</v>
      </c>
      <c r="F336" s="3">
        <f>SUM($C$4:C336)</f>
        <v>0.98491484044826894</v>
      </c>
    </row>
    <row r="337" spans="1:6" x14ac:dyDescent="0.3">
      <c r="A337" t="s">
        <v>4163</v>
      </c>
      <c r="B337" s="2">
        <f>SUMIFS(dados!$E$2:$E$9995,dados!$N$2:$N$9995,A337)</f>
        <v>487.98399999999998</v>
      </c>
      <c r="C337" s="3">
        <f t="shared" si="10"/>
        <v>2.1242548199998151E-4</v>
      </c>
      <c r="D337" s="2">
        <f>SUMIFS(dados!$H$2:$H$9995,dados!$N$2:$N$9995,A337)</f>
        <v>152.495</v>
      </c>
      <c r="E337" s="3">
        <f t="shared" si="11"/>
        <v>0.3125</v>
      </c>
      <c r="F337" s="3">
        <f>SUM($C$4:C337)</f>
        <v>0.98512726593026889</v>
      </c>
    </row>
    <row r="338" spans="1:6" x14ac:dyDescent="0.3">
      <c r="A338" t="s">
        <v>2637</v>
      </c>
      <c r="B338" s="2">
        <f>SUMIFS(dados!$E$2:$E$9995,dados!$N$2:$N$9995,A338)</f>
        <v>484.65</v>
      </c>
      <c r="C338" s="3">
        <f t="shared" si="10"/>
        <v>2.1097415048708777E-4</v>
      </c>
      <c r="D338" s="2">
        <f>SUMIFS(dados!$H$2:$H$9995,dados!$N$2:$N$9995,A338)</f>
        <v>92.083500000000001</v>
      </c>
      <c r="E338" s="3">
        <f t="shared" si="11"/>
        <v>0.19</v>
      </c>
      <c r="F338" s="3">
        <f>SUM($C$4:C338)</f>
        <v>0.98533824008075599</v>
      </c>
    </row>
    <row r="339" spans="1:6" x14ac:dyDescent="0.3">
      <c r="A339" t="s">
        <v>8341</v>
      </c>
      <c r="B339" s="2">
        <f>SUMIFS(dados!$E$2:$E$9995,dados!$N$2:$N$9995,A339)</f>
        <v>472.11600000000004</v>
      </c>
      <c r="C339" s="3">
        <f t="shared" si="10"/>
        <v>2.055179449734075E-4</v>
      </c>
      <c r="D339" s="2">
        <f>SUMIFS(dados!$H$2:$H$9995,dados!$N$2:$N$9995,A339)</f>
        <v>59.116399999999992</v>
      </c>
      <c r="E339" s="3">
        <f t="shared" si="11"/>
        <v>0.12521583678587464</v>
      </c>
      <c r="F339" s="3">
        <f>SUM($C$4:C339)</f>
        <v>0.98554375802572936</v>
      </c>
    </row>
    <row r="340" spans="1:6" x14ac:dyDescent="0.3">
      <c r="A340" t="s">
        <v>1155</v>
      </c>
      <c r="B340" s="2">
        <f>SUMIFS(dados!$E$2:$E$9995,dados!$N$2:$N$9995,A340)</f>
        <v>471.404</v>
      </c>
      <c r="C340" s="3">
        <f t="shared" si="10"/>
        <v>2.0520800255073793E-4</v>
      </c>
      <c r="D340" s="2">
        <f>SUMIFS(dados!$H$2:$H$9995,dados!$N$2:$N$9995,A340)</f>
        <v>18.127500000000001</v>
      </c>
      <c r="E340" s="3">
        <f t="shared" si="11"/>
        <v>3.8454277010801778E-2</v>
      </c>
      <c r="F340" s="3">
        <f>SUM($C$4:C340)</f>
        <v>0.9857489660282801</v>
      </c>
    </row>
    <row r="341" spans="1:6" x14ac:dyDescent="0.3">
      <c r="A341" t="s">
        <v>2975</v>
      </c>
      <c r="B341" s="2">
        <f>SUMIFS(dados!$E$2:$E$9995,dados!$N$2:$N$9995,A341)</f>
        <v>469.77000000000004</v>
      </c>
      <c r="C341" s="3">
        <f t="shared" si="10"/>
        <v>2.0449670210320693E-4</v>
      </c>
      <c r="D341" s="2">
        <f>SUMIFS(dados!$H$2:$H$9995,dados!$N$2:$N$9995,A341)</f>
        <v>133.21469999999999</v>
      </c>
      <c r="E341" s="3">
        <f t="shared" si="11"/>
        <v>0.28357430231815567</v>
      </c>
      <c r="F341" s="3">
        <f>SUM($C$4:C341)</f>
        <v>0.98595346273038331</v>
      </c>
    </row>
    <row r="342" spans="1:6" x14ac:dyDescent="0.3">
      <c r="A342" t="s">
        <v>3053</v>
      </c>
      <c r="B342" s="2">
        <f>SUMIFS(dados!$E$2:$E$9995,dados!$N$2:$N$9995,A342)</f>
        <v>469.58500000000009</v>
      </c>
      <c r="C342" s="3">
        <f t="shared" si="10"/>
        <v>2.0441616931079983E-4</v>
      </c>
      <c r="D342" s="2">
        <f>SUMIFS(dados!$H$2:$H$9995,dados!$N$2:$N$9995,A342)</f>
        <v>50.66149999999999</v>
      </c>
      <c r="E342" s="3">
        <f t="shared" si="11"/>
        <v>0.10788568629747539</v>
      </c>
      <c r="F342" s="3">
        <f>SUM($C$4:C342)</f>
        <v>0.98615787889969408</v>
      </c>
    </row>
    <row r="343" spans="1:6" x14ac:dyDescent="0.3">
      <c r="A343" t="s">
        <v>7816</v>
      </c>
      <c r="B343" s="2">
        <f>SUMIFS(dados!$E$2:$E$9995,dados!$N$2:$N$9995,A343)</f>
        <v>455.63200000000001</v>
      </c>
      <c r="C343" s="3">
        <f t="shared" si="10"/>
        <v>1.9834225551373732E-4</v>
      </c>
      <c r="D343" s="2">
        <f>SUMIFS(dados!$H$2:$H$9995,dados!$N$2:$N$9995,A343)</f>
        <v>58.696599999999997</v>
      </c>
      <c r="E343" s="3">
        <f t="shared" si="11"/>
        <v>0.12882457772939565</v>
      </c>
      <c r="F343" s="3">
        <f>SUM($C$4:C343)</f>
        <v>0.98635622115520782</v>
      </c>
    </row>
    <row r="344" spans="1:6" x14ac:dyDescent="0.3">
      <c r="A344" t="s">
        <v>4516</v>
      </c>
      <c r="B344" s="2">
        <f>SUMIFS(dados!$E$2:$E$9995,dados!$N$2:$N$9995,A344)</f>
        <v>452.18200000000002</v>
      </c>
      <c r="C344" s="3">
        <f t="shared" si="10"/>
        <v>1.9684042776344236E-4</v>
      </c>
      <c r="D344" s="2">
        <f>SUMIFS(dados!$H$2:$H$9995,dados!$N$2:$N$9995,A344)</f>
        <v>172.23580000000001</v>
      </c>
      <c r="E344" s="3">
        <f t="shared" si="11"/>
        <v>0.38089928391665306</v>
      </c>
      <c r="F344" s="3">
        <f>SUM($C$4:C344)</f>
        <v>0.98655306158297129</v>
      </c>
    </row>
    <row r="345" spans="1:6" x14ac:dyDescent="0.3">
      <c r="A345" t="s">
        <v>731</v>
      </c>
      <c r="B345" s="2">
        <f>SUMIFS(dados!$E$2:$E$9995,dados!$N$2:$N$9995,A345)</f>
        <v>444.76799999999997</v>
      </c>
      <c r="C345" s="3">
        <f t="shared" si="10"/>
        <v>1.9361302169367803E-4</v>
      </c>
      <c r="D345" s="2">
        <f>SUMIFS(dados!$H$2:$H$9995,dados!$N$2:$N$9995,A345)</f>
        <v>44.476799999999997</v>
      </c>
      <c r="E345" s="3">
        <f t="shared" si="11"/>
        <v>0.1</v>
      </c>
      <c r="F345" s="3">
        <f>SUM($C$4:C345)</f>
        <v>0.98674667460466492</v>
      </c>
    </row>
    <row r="346" spans="1:6" x14ac:dyDescent="0.3">
      <c r="A346" t="s">
        <v>7251</v>
      </c>
      <c r="B346" s="2">
        <f>SUMIFS(dados!$E$2:$E$9995,dados!$N$2:$N$9995,A346)</f>
        <v>443.84</v>
      </c>
      <c r="C346" s="3">
        <f t="shared" si="10"/>
        <v>1.9320905179446825E-4</v>
      </c>
      <c r="D346" s="2">
        <f>SUMIFS(dados!$H$2:$H$9995,dados!$N$2:$N$9995,A346)</f>
        <v>74.622199999999992</v>
      </c>
      <c r="E346" s="3">
        <f t="shared" si="11"/>
        <v>0.16812860490266762</v>
      </c>
      <c r="F346" s="3">
        <f>SUM($C$4:C346)</f>
        <v>0.98693988365645935</v>
      </c>
    </row>
    <row r="347" spans="1:6" x14ac:dyDescent="0.3">
      <c r="A347" t="s">
        <v>9151</v>
      </c>
      <c r="B347" s="2">
        <f>SUMIFS(dados!$E$2:$E$9995,dados!$N$2:$N$9995,A347)</f>
        <v>435.84999999999997</v>
      </c>
      <c r="C347" s="3">
        <f t="shared" si="10"/>
        <v>1.8973090578726341E-4</v>
      </c>
      <c r="D347" s="2">
        <f>SUMIFS(dados!$H$2:$H$9995,dados!$N$2:$N$9995,A347)</f>
        <v>124.18859999999999</v>
      </c>
      <c r="E347" s="3">
        <f t="shared" si="11"/>
        <v>0.2849342663760468</v>
      </c>
      <c r="F347" s="3">
        <f>SUM($C$4:C347)</f>
        <v>0.98712961456224657</v>
      </c>
    </row>
    <row r="348" spans="1:6" x14ac:dyDescent="0.3">
      <c r="A348" t="s">
        <v>1846</v>
      </c>
      <c r="B348" s="2">
        <f>SUMIFS(dados!$E$2:$E$9995,dados!$N$2:$N$9995,A348)</f>
        <v>434.8</v>
      </c>
      <c r="C348" s="3">
        <f t="shared" si="10"/>
        <v>1.8927382777630407E-4</v>
      </c>
      <c r="D348" s="2">
        <f>SUMIFS(dados!$H$2:$H$9995,dados!$N$2:$N$9995,A348)</f>
        <v>53.688400000000001</v>
      </c>
      <c r="E348" s="3">
        <f t="shared" si="11"/>
        <v>0.12347838086476541</v>
      </c>
      <c r="F348" s="3">
        <f>SUM($C$4:C348)</f>
        <v>0.98731888839002291</v>
      </c>
    </row>
    <row r="349" spans="1:6" x14ac:dyDescent="0.3">
      <c r="A349" t="s">
        <v>5252</v>
      </c>
      <c r="B349" s="2">
        <f>SUMIFS(dados!$E$2:$E$9995,dados!$N$2:$N$9995,A349)</f>
        <v>423.28</v>
      </c>
      <c r="C349" s="3">
        <f t="shared" si="10"/>
        <v>1.8425902902749307E-4</v>
      </c>
      <c r="D349" s="2">
        <f>SUMIFS(dados!$H$2:$H$9995,dados!$N$2:$N$9995,A349)</f>
        <v>110.0528</v>
      </c>
      <c r="E349" s="3">
        <f t="shared" si="11"/>
        <v>0.26</v>
      </c>
      <c r="F349" s="3">
        <f>SUM($C$4:C349)</f>
        <v>0.98750314741905043</v>
      </c>
    </row>
    <row r="350" spans="1:6" x14ac:dyDescent="0.3">
      <c r="A350" t="s">
        <v>593</v>
      </c>
      <c r="B350" s="2">
        <f>SUMIFS(dados!$E$2:$E$9995,dados!$N$2:$N$9995,A350)</f>
        <v>419.34</v>
      </c>
      <c r="C350" s="3">
        <f t="shared" si="10"/>
        <v>1.825438982054171E-4</v>
      </c>
      <c r="D350" s="2">
        <f>SUMIFS(dados!$H$2:$H$9995,dados!$N$2:$N$9995,A350)</f>
        <v>157.76610000000002</v>
      </c>
      <c r="E350" s="3">
        <f t="shared" si="11"/>
        <v>0.37622478179997149</v>
      </c>
      <c r="F350" s="3">
        <f>SUM($C$4:C350)</f>
        <v>0.98768569131725581</v>
      </c>
    </row>
    <row r="351" spans="1:6" x14ac:dyDescent="0.3">
      <c r="A351" t="s">
        <v>2463</v>
      </c>
      <c r="B351" s="2">
        <f>SUMIFS(dados!$E$2:$E$9995,dados!$N$2:$N$9995,A351)</f>
        <v>414.03999999999996</v>
      </c>
      <c r="C351" s="3">
        <f t="shared" si="10"/>
        <v>1.802367425310509E-4</v>
      </c>
      <c r="D351" s="2">
        <f>SUMIFS(dados!$H$2:$H$9995,dados!$N$2:$N$9995,A351)</f>
        <v>164.08960000000002</v>
      </c>
      <c r="E351" s="3">
        <f t="shared" si="11"/>
        <v>0.3963133996715294</v>
      </c>
      <c r="F351" s="3">
        <f>SUM($C$4:C351)</f>
        <v>0.9878659280597869</v>
      </c>
    </row>
    <row r="352" spans="1:6" x14ac:dyDescent="0.3">
      <c r="A352" t="s">
        <v>6415</v>
      </c>
      <c r="B352" s="2">
        <f>SUMIFS(dados!$E$2:$E$9995,dados!$N$2:$N$9995,A352)</f>
        <v>413.67999999999995</v>
      </c>
      <c r="C352" s="3">
        <f t="shared" si="10"/>
        <v>1.8008003007015055E-4</v>
      </c>
      <c r="D352" s="2">
        <f>SUMIFS(dados!$H$2:$H$9995,dados!$N$2:$N$9995,A352)</f>
        <v>115.10940000000001</v>
      </c>
      <c r="E352" s="3">
        <f t="shared" si="11"/>
        <v>0.27825710694256434</v>
      </c>
      <c r="F352" s="3">
        <f>SUM($C$4:C352)</f>
        <v>0.9880460080898571</v>
      </c>
    </row>
    <row r="353" spans="1:6" x14ac:dyDescent="0.3">
      <c r="A353" t="s">
        <v>3219</v>
      </c>
      <c r="B353" s="2">
        <f>SUMIFS(dados!$E$2:$E$9995,dados!$N$2:$N$9995,A353)</f>
        <v>410.93799999999999</v>
      </c>
      <c r="C353" s="3">
        <f t="shared" si="10"/>
        <v>1.7888640349295962E-4</v>
      </c>
      <c r="D353" s="2">
        <f>SUMIFS(dados!$H$2:$H$9995,dados!$N$2:$N$9995,A353)</f>
        <v>131.52860000000001</v>
      </c>
      <c r="E353" s="3">
        <f t="shared" si="11"/>
        <v>0.32006920752035589</v>
      </c>
      <c r="F353" s="3">
        <f>SUM($C$4:C353)</f>
        <v>0.98822489449335005</v>
      </c>
    </row>
    <row r="354" spans="1:6" x14ac:dyDescent="0.3">
      <c r="A354" t="s">
        <v>5061</v>
      </c>
      <c r="B354" s="2">
        <f>SUMIFS(dados!$E$2:$E$9995,dados!$N$2:$N$9995,A354)</f>
        <v>406.93999999999994</v>
      </c>
      <c r="C354" s="3">
        <f t="shared" si="10"/>
        <v>1.77146024552183E-4</v>
      </c>
      <c r="D354" s="2">
        <f>SUMIFS(dados!$H$2:$H$9995,dados!$N$2:$N$9995,A354)</f>
        <v>196.91320000000002</v>
      </c>
      <c r="E354" s="3">
        <f t="shared" si="11"/>
        <v>0.4838875509903181</v>
      </c>
      <c r="F354" s="3">
        <f>SUM($C$4:C354)</f>
        <v>0.98840204051790226</v>
      </c>
    </row>
    <row r="355" spans="1:6" x14ac:dyDescent="0.3">
      <c r="A355" t="s">
        <v>7089</v>
      </c>
      <c r="B355" s="2">
        <f>SUMIFS(dados!$E$2:$E$9995,dados!$N$2:$N$9995,A355)</f>
        <v>405.91999999999996</v>
      </c>
      <c r="C355" s="3">
        <f t="shared" si="10"/>
        <v>1.7670200591296537E-4</v>
      </c>
      <c r="D355" s="2">
        <f>SUMIFS(dados!$H$2:$H$9995,dados!$N$2:$N$9995,A355)</f>
        <v>105.541</v>
      </c>
      <c r="E355" s="3">
        <f t="shared" si="11"/>
        <v>0.26000443437130472</v>
      </c>
      <c r="F355" s="3">
        <f>SUM($C$4:C355)</f>
        <v>0.98857874252381528</v>
      </c>
    </row>
    <row r="356" spans="1:6" x14ac:dyDescent="0.3">
      <c r="A356" t="s">
        <v>736</v>
      </c>
      <c r="B356" s="2">
        <f>SUMIFS(dados!$E$2:$E$9995,dados!$N$2:$N$9995,A356)</f>
        <v>395.85999999999996</v>
      </c>
      <c r="C356" s="3">
        <f t="shared" si="10"/>
        <v>1.7232276325558355E-4</v>
      </c>
      <c r="D356" s="2">
        <f>SUMIFS(dados!$H$2:$H$9995,dados!$N$2:$N$9995,A356)</f>
        <v>77.180099999999996</v>
      </c>
      <c r="E356" s="3">
        <f t="shared" si="11"/>
        <v>0.1949681705653514</v>
      </c>
      <c r="F356" s="3">
        <f>SUM($C$4:C356)</f>
        <v>0.98875106528707091</v>
      </c>
    </row>
    <row r="357" spans="1:6" x14ac:dyDescent="0.3">
      <c r="A357" t="s">
        <v>4571</v>
      </c>
      <c r="B357" s="2">
        <f>SUMIFS(dados!$E$2:$E$9995,dados!$N$2:$N$9995,A357)</f>
        <v>387.60199999999998</v>
      </c>
      <c r="C357" s="3">
        <f t="shared" si="10"/>
        <v>1.6872795352748622E-4</v>
      </c>
      <c r="D357" s="2">
        <f>SUMIFS(dados!$H$2:$H$9995,dados!$N$2:$N$9995,A357)</f>
        <v>68.369100000000003</v>
      </c>
      <c r="E357" s="3">
        <f t="shared" si="11"/>
        <v>0.17638995670816973</v>
      </c>
      <c r="F357" s="3">
        <f>SUM($C$4:C357)</f>
        <v>0.98891979324059842</v>
      </c>
    </row>
    <row r="358" spans="1:6" x14ac:dyDescent="0.3">
      <c r="A358" t="s">
        <v>9764</v>
      </c>
      <c r="B358" s="2">
        <f>SUMIFS(dados!$E$2:$E$9995,dados!$N$2:$N$9995,A358)</f>
        <v>377.27</v>
      </c>
      <c r="C358" s="3">
        <f t="shared" si="10"/>
        <v>1.6423030589964637E-4</v>
      </c>
      <c r="D358" s="2">
        <f>SUMIFS(dados!$H$2:$H$9995,dados!$N$2:$N$9995,A358)</f>
        <v>174.6191</v>
      </c>
      <c r="E358" s="3">
        <f t="shared" si="11"/>
        <v>0.46284915312640817</v>
      </c>
      <c r="F358" s="3">
        <f>SUM($C$4:C358)</f>
        <v>0.98908402354649805</v>
      </c>
    </row>
    <row r="359" spans="1:6" x14ac:dyDescent="0.3">
      <c r="A359" t="s">
        <v>8198</v>
      </c>
      <c r="B359" s="2">
        <f>SUMIFS(dados!$E$2:$E$9995,dados!$N$2:$N$9995,A359)</f>
        <v>368.73199999999997</v>
      </c>
      <c r="C359" s="3">
        <f t="shared" si="10"/>
        <v>1.6051360870195986E-4</v>
      </c>
      <c r="D359" s="2">
        <f>SUMIFS(dados!$H$2:$H$9995,dados!$N$2:$N$9995,A359)</f>
        <v>-14.336000000000002</v>
      </c>
      <c r="E359" s="3">
        <f t="shared" si="11"/>
        <v>-3.8879185967043824E-2</v>
      </c>
      <c r="F359" s="3">
        <f>SUM($C$4:C359)</f>
        <v>0.9892445371552</v>
      </c>
    </row>
    <row r="360" spans="1:6" x14ac:dyDescent="0.3">
      <c r="A360" t="s">
        <v>7598</v>
      </c>
      <c r="B360" s="2">
        <f>SUMIFS(dados!$E$2:$E$9995,dados!$N$2:$N$9995,A360)</f>
        <v>367.53000000000003</v>
      </c>
      <c r="C360" s="3">
        <f t="shared" si="10"/>
        <v>1.5999036320750931E-4</v>
      </c>
      <c r="D360" s="2">
        <f>SUMIFS(dados!$H$2:$H$9995,dados!$N$2:$N$9995,A360)</f>
        <v>114.387</v>
      </c>
      <c r="E360" s="3">
        <f t="shared" si="11"/>
        <v>0.31123173618480121</v>
      </c>
      <c r="F360" s="3">
        <f>SUM($C$4:C360)</f>
        <v>0.98940452751840746</v>
      </c>
    </row>
    <row r="361" spans="1:6" x14ac:dyDescent="0.3">
      <c r="A361" t="s">
        <v>8427</v>
      </c>
      <c r="B361" s="2">
        <f>SUMIFS(dados!$E$2:$E$9995,dados!$N$2:$N$9995,A361)</f>
        <v>366.74400000000003</v>
      </c>
      <c r="C361" s="3">
        <f t="shared" si="10"/>
        <v>1.5964820766787687E-4</v>
      </c>
      <c r="D361" s="2">
        <f>SUMIFS(dados!$H$2:$H$9995,dados!$N$2:$N$9995,A361)</f>
        <v>-110.0232</v>
      </c>
      <c r="E361" s="3">
        <f t="shared" si="11"/>
        <v>-0.3</v>
      </c>
      <c r="F361" s="3">
        <f>SUM($C$4:C361)</f>
        <v>0.98956417572607536</v>
      </c>
    </row>
    <row r="362" spans="1:6" x14ac:dyDescent="0.3">
      <c r="A362" t="s">
        <v>3137</v>
      </c>
      <c r="B362" s="2">
        <f>SUMIFS(dados!$E$2:$E$9995,dados!$N$2:$N$9995,A362)</f>
        <v>364.01000000000005</v>
      </c>
      <c r="C362" s="3">
        <f t="shared" si="10"/>
        <v>1.5845806358981705E-4</v>
      </c>
      <c r="D362" s="2">
        <f>SUMIFS(dados!$H$2:$H$9995,dados!$N$2:$N$9995,A362)</f>
        <v>144.8535</v>
      </c>
      <c r="E362" s="3">
        <f t="shared" si="11"/>
        <v>0.39793824345485007</v>
      </c>
      <c r="F362" s="3">
        <f>SUM($C$4:C362)</f>
        <v>0.98972263378966518</v>
      </c>
    </row>
    <row r="363" spans="1:6" x14ac:dyDescent="0.3">
      <c r="A363" t="s">
        <v>989</v>
      </c>
      <c r="B363" s="2">
        <f>SUMIFS(dados!$E$2:$E$9995,dados!$N$2:$N$9995,A363)</f>
        <v>353.7</v>
      </c>
      <c r="C363" s="3">
        <f t="shared" si="10"/>
        <v>1.5396999283458774E-4</v>
      </c>
      <c r="D363" s="2">
        <f>SUMIFS(dados!$H$2:$H$9995,dados!$N$2:$N$9995,A363)</f>
        <v>44.868200000000002</v>
      </c>
      <c r="E363" s="3">
        <f t="shared" si="11"/>
        <v>0.12685383093016681</v>
      </c>
      <c r="F363" s="3">
        <f>SUM($C$4:C363)</f>
        <v>0.98987660378249975</v>
      </c>
    </row>
    <row r="364" spans="1:6" x14ac:dyDescent="0.3">
      <c r="A364" t="s">
        <v>1939</v>
      </c>
      <c r="B364" s="2">
        <f>SUMIFS(dados!$E$2:$E$9995,dados!$N$2:$N$9995,A364)</f>
        <v>347.20600000000002</v>
      </c>
      <c r="C364" s="3">
        <f t="shared" si="10"/>
        <v>1.511430741649021E-4</v>
      </c>
      <c r="D364" s="2">
        <f>SUMIFS(dados!$H$2:$H$9995,dados!$N$2:$N$9995,A364)</f>
        <v>-443.70859999999999</v>
      </c>
      <c r="E364" s="3">
        <f t="shared" si="11"/>
        <v>-1.2779404733789161</v>
      </c>
      <c r="F364" s="3">
        <f>SUM($C$4:C364)</f>
        <v>0.99002774685666461</v>
      </c>
    </row>
    <row r="365" spans="1:6" x14ac:dyDescent="0.3">
      <c r="A365" t="s">
        <v>428</v>
      </c>
      <c r="B365" s="2">
        <f>SUMIFS(dados!$E$2:$E$9995,dados!$N$2:$N$9995,A365)</f>
        <v>339.96</v>
      </c>
      <c r="C365" s="3">
        <f t="shared" si="10"/>
        <v>1.4798880057689129E-4</v>
      </c>
      <c r="D365" s="2">
        <f>SUMIFS(dados!$H$2:$H$9995,dados!$N$2:$N$9995,A365)</f>
        <v>67.992000000000004</v>
      </c>
      <c r="E365" s="3">
        <f t="shared" si="11"/>
        <v>0.20000000000000004</v>
      </c>
      <c r="F365" s="3">
        <f>SUM($C$4:C365)</f>
        <v>0.99017573565724148</v>
      </c>
    </row>
    <row r="366" spans="1:6" x14ac:dyDescent="0.3">
      <c r="A366" t="s">
        <v>1051</v>
      </c>
      <c r="B366" s="2">
        <f>SUMIFS(dados!$E$2:$E$9995,dados!$N$2:$N$9995,A366)</f>
        <v>337.33299999999997</v>
      </c>
      <c r="C366" s="3">
        <f t="shared" si="10"/>
        <v>1.4684523492471016E-4</v>
      </c>
      <c r="D366" s="2">
        <f>SUMIFS(dados!$H$2:$H$9995,dados!$N$2:$N$9995,A366)</f>
        <v>15.689100000000003</v>
      </c>
      <c r="E366" s="3">
        <f t="shared" si="11"/>
        <v>4.6509235681062938E-2</v>
      </c>
      <c r="F366" s="3">
        <f>SUM($C$4:C366)</f>
        <v>0.99032258089216618</v>
      </c>
    </row>
    <row r="367" spans="1:6" x14ac:dyDescent="0.3">
      <c r="A367" t="s">
        <v>8957</v>
      </c>
      <c r="B367" s="2">
        <f>SUMIFS(dados!$E$2:$E$9995,dados!$N$2:$N$9995,A367)</f>
        <v>336.82</v>
      </c>
      <c r="C367" s="3">
        <f t="shared" si="10"/>
        <v>1.4662191966792717E-4</v>
      </c>
      <c r="D367" s="2">
        <f>SUMIFS(dados!$H$2:$H$9995,dados!$N$2:$N$9995,A367)</f>
        <v>98.588400000000007</v>
      </c>
      <c r="E367" s="3">
        <f t="shared" si="11"/>
        <v>0.29270352116857673</v>
      </c>
      <c r="F367" s="3">
        <f>SUM($C$4:C367)</f>
        <v>0.99046920281183415</v>
      </c>
    </row>
    <row r="368" spans="1:6" x14ac:dyDescent="0.3">
      <c r="A368" t="s">
        <v>7680</v>
      </c>
      <c r="B368" s="2">
        <f>SUMIFS(dados!$E$2:$E$9995,dados!$N$2:$N$9995,A368)</f>
        <v>333.57600000000002</v>
      </c>
      <c r="C368" s="3">
        <f t="shared" si="10"/>
        <v>1.4520976627025855E-4</v>
      </c>
      <c r="D368" s="2">
        <f>SUMIFS(dados!$H$2:$H$9995,dados!$N$2:$N$9995,A368)</f>
        <v>25.0182</v>
      </c>
      <c r="E368" s="3">
        <f t="shared" si="11"/>
        <v>7.4999999999999997E-2</v>
      </c>
      <c r="F368" s="3">
        <f>SUM($C$4:C368)</f>
        <v>0.99061441257810445</v>
      </c>
    </row>
    <row r="369" spans="1:6" x14ac:dyDescent="0.3">
      <c r="A369" t="s">
        <v>5569</v>
      </c>
      <c r="B369" s="2">
        <f>SUMIFS(dados!$E$2:$E$9995,dados!$N$2:$N$9995,A369)</f>
        <v>329.05200000000002</v>
      </c>
      <c r="C369" s="3">
        <f t="shared" si="10"/>
        <v>1.4324041301161088E-4</v>
      </c>
      <c r="D369" s="2">
        <f>SUMIFS(dados!$H$2:$H$9995,dados!$N$2:$N$9995,A369)</f>
        <v>95.214000000000013</v>
      </c>
      <c r="E369" s="3">
        <f t="shared" si="11"/>
        <v>0.28935852084169067</v>
      </c>
      <c r="F369" s="3">
        <f>SUM($C$4:C369)</f>
        <v>0.99075765299111607</v>
      </c>
    </row>
    <row r="370" spans="1:6" x14ac:dyDescent="0.3">
      <c r="A370" t="s">
        <v>691</v>
      </c>
      <c r="B370" s="2">
        <f>SUMIFS(dados!$E$2:$E$9995,dados!$N$2:$N$9995,A370)</f>
        <v>328.22399999999999</v>
      </c>
      <c r="C370" s="3">
        <f t="shared" si="10"/>
        <v>1.428799743515401E-4</v>
      </c>
      <c r="D370" s="2">
        <f>SUMIFS(dados!$H$2:$H$9995,dados!$N$2:$N$9995,A370)</f>
        <v>-9.3850000000000016</v>
      </c>
      <c r="E370" s="3">
        <f t="shared" si="11"/>
        <v>-2.8593277761528719E-2</v>
      </c>
      <c r="F370" s="3">
        <f>SUM($C$4:C370)</f>
        <v>0.99090053296546765</v>
      </c>
    </row>
    <row r="371" spans="1:6" x14ac:dyDescent="0.3">
      <c r="A371" t="s">
        <v>8630</v>
      </c>
      <c r="B371" s="2">
        <f>SUMIFS(dados!$E$2:$E$9995,dados!$N$2:$N$9995,A371)</f>
        <v>326.14999999999998</v>
      </c>
      <c r="C371" s="3">
        <f t="shared" si="10"/>
        <v>1.4197713645179753E-4</v>
      </c>
      <c r="D371" s="2">
        <f>SUMIFS(dados!$H$2:$H$9995,dados!$N$2:$N$9995,A371)</f>
        <v>19.943000000000005</v>
      </c>
      <c r="E371" s="3">
        <f t="shared" si="11"/>
        <v>6.1146711635750438E-2</v>
      </c>
      <c r="F371" s="3">
        <f>SUM($C$4:C371)</f>
        <v>0.99104251010191946</v>
      </c>
    </row>
    <row r="372" spans="1:6" x14ac:dyDescent="0.3">
      <c r="A372" t="s">
        <v>9833</v>
      </c>
      <c r="B372" s="2">
        <f>SUMIFS(dados!$E$2:$E$9995,dados!$N$2:$N$9995,A372)</f>
        <v>321.97800000000001</v>
      </c>
      <c r="C372" s="3">
        <f t="shared" si="10"/>
        <v>1.4016101315491913E-4</v>
      </c>
      <c r="D372" s="2">
        <f>SUMIFS(dados!$H$2:$H$9995,dados!$N$2:$N$9995,A372)</f>
        <v>-536.12759999999992</v>
      </c>
      <c r="E372" s="3">
        <f t="shared" si="11"/>
        <v>-1.665106311611352</v>
      </c>
      <c r="F372" s="3">
        <f>SUM($C$4:C372)</f>
        <v>0.99118267111507441</v>
      </c>
    </row>
    <row r="373" spans="1:6" x14ac:dyDescent="0.3">
      <c r="A373" t="s">
        <v>7958</v>
      </c>
      <c r="B373" s="2">
        <f>SUMIFS(dados!$E$2:$E$9995,dados!$N$2:$N$9995,A373)</f>
        <v>319.53800000000001</v>
      </c>
      <c r="C373" s="3">
        <f t="shared" si="10"/>
        <v>1.3909885091992791E-4</v>
      </c>
      <c r="D373" s="2">
        <f>SUMIFS(dados!$H$2:$H$9995,dados!$N$2:$N$9995,A373)</f>
        <v>-45.386699999999998</v>
      </c>
      <c r="E373" s="3">
        <f t="shared" si="11"/>
        <v>-0.1420385055924491</v>
      </c>
      <c r="F373" s="3">
        <f>SUM($C$4:C373)</f>
        <v>0.9913217699659943</v>
      </c>
    </row>
    <row r="374" spans="1:6" x14ac:dyDescent="0.3">
      <c r="A374" t="s">
        <v>5782</v>
      </c>
      <c r="B374" s="2">
        <f>SUMIFS(dados!$E$2:$E$9995,dados!$N$2:$N$9995,A374)</f>
        <v>318.78000000000003</v>
      </c>
      <c r="C374" s="3">
        <f t="shared" si="10"/>
        <v>1.3876888412725442E-4</v>
      </c>
      <c r="D374" s="2">
        <f>SUMIFS(dados!$H$2:$H$9995,dados!$N$2:$N$9995,A374)</f>
        <v>88.047799999999995</v>
      </c>
      <c r="E374" s="3">
        <f t="shared" si="11"/>
        <v>0.27620239663717921</v>
      </c>
      <c r="F374" s="3">
        <f>SUM($C$4:C374)</f>
        <v>0.99146053885012153</v>
      </c>
    </row>
    <row r="375" spans="1:6" x14ac:dyDescent="0.3">
      <c r="A375" t="s">
        <v>7035</v>
      </c>
      <c r="B375" s="2">
        <f>SUMIFS(dados!$E$2:$E$9995,dados!$N$2:$N$9995,A375)</f>
        <v>317.47999999999996</v>
      </c>
      <c r="C375" s="3">
        <f t="shared" si="10"/>
        <v>1.3820297801844759E-4</v>
      </c>
      <c r="D375" s="2">
        <f>SUMIFS(dados!$H$2:$H$9995,dados!$N$2:$N$9995,A375)</f>
        <v>90.430600000000013</v>
      </c>
      <c r="E375" s="3">
        <f t="shared" si="11"/>
        <v>0.28483872999874016</v>
      </c>
      <c r="F375" s="3">
        <f>SUM($C$4:C375)</f>
        <v>0.99159874182814001</v>
      </c>
    </row>
    <row r="376" spans="1:6" x14ac:dyDescent="0.3">
      <c r="A376" t="s">
        <v>8642</v>
      </c>
      <c r="B376" s="2">
        <f>SUMIFS(dados!$E$2:$E$9995,dados!$N$2:$N$9995,A376)</f>
        <v>312.38000000000005</v>
      </c>
      <c r="C376" s="3">
        <f t="shared" si="10"/>
        <v>1.3598288482235944E-4</v>
      </c>
      <c r="D376" s="2">
        <f>SUMIFS(dados!$H$2:$H$9995,dados!$N$2:$N$9995,A376)</f>
        <v>90.625900000000001</v>
      </c>
      <c r="E376" s="3">
        <f t="shared" si="11"/>
        <v>0.29011428388501181</v>
      </c>
      <c r="F376" s="3">
        <f>SUM($C$4:C376)</f>
        <v>0.99173472471296231</v>
      </c>
    </row>
    <row r="377" spans="1:6" x14ac:dyDescent="0.3">
      <c r="A377" t="s">
        <v>115</v>
      </c>
      <c r="B377" s="2">
        <f>SUMIFS(dados!$E$2:$E$9995,dados!$N$2:$N$9995,A377)</f>
        <v>311.85000000000002</v>
      </c>
      <c r="C377" s="3">
        <f t="shared" si="10"/>
        <v>1.3575216925492279E-4</v>
      </c>
      <c r="D377" s="2">
        <f>SUMIFS(dados!$H$2:$H$9995,dados!$N$2:$N$9995,A377)</f>
        <v>102.67230000000001</v>
      </c>
      <c r="E377" s="3">
        <f t="shared" si="11"/>
        <v>0.32923617123617122</v>
      </c>
      <c r="F377" s="3">
        <f>SUM($C$4:C377)</f>
        <v>0.99187047688221719</v>
      </c>
    </row>
    <row r="378" spans="1:6" x14ac:dyDescent="0.3">
      <c r="A378" t="s">
        <v>4842</v>
      </c>
      <c r="B378" s="2">
        <f>SUMIFS(dados!$E$2:$E$9995,dados!$N$2:$N$9995,A378)</f>
        <v>301.95999999999998</v>
      </c>
      <c r="C378" s="3">
        <f t="shared" si="10"/>
        <v>1.3144692970407722E-4</v>
      </c>
      <c r="D378" s="2">
        <f>SUMIFS(dados!$H$2:$H$9995,dados!$N$2:$N$9995,A378)</f>
        <v>60.392000000000003</v>
      </c>
      <c r="E378" s="3">
        <f t="shared" si="11"/>
        <v>0.2</v>
      </c>
      <c r="F378" s="3">
        <f>SUM($C$4:C378)</f>
        <v>0.99200192381192132</v>
      </c>
    </row>
    <row r="379" spans="1:6" x14ac:dyDescent="0.3">
      <c r="A379" t="s">
        <v>7738</v>
      </c>
      <c r="B379" s="2">
        <f>SUMIFS(dados!$E$2:$E$9995,dados!$N$2:$N$9995,A379)</f>
        <v>301.95999999999998</v>
      </c>
      <c r="C379" s="3">
        <f t="shared" si="10"/>
        <v>1.3144692970407722E-4</v>
      </c>
      <c r="D379" s="2">
        <f>SUMIFS(dados!$H$2:$H$9995,dados!$N$2:$N$9995,A379)</f>
        <v>45.293999999999997</v>
      </c>
      <c r="E379" s="3">
        <f t="shared" si="11"/>
        <v>0.15</v>
      </c>
      <c r="F379" s="3">
        <f>SUM($C$4:C379)</f>
        <v>0.99213337074162544</v>
      </c>
    </row>
    <row r="380" spans="1:6" x14ac:dyDescent="0.3">
      <c r="A380" t="s">
        <v>4497</v>
      </c>
      <c r="B380" s="2">
        <f>SUMIFS(dados!$E$2:$E$9995,dados!$N$2:$N$9995,A380)</f>
        <v>291.04200000000003</v>
      </c>
      <c r="C380" s="3">
        <f t="shared" si="10"/>
        <v>1.2669418901488293E-4</v>
      </c>
      <c r="D380" s="2">
        <f>SUMIFS(dados!$H$2:$H$9995,dados!$N$2:$N$9995,A380)</f>
        <v>-117.6224</v>
      </c>
      <c r="E380" s="3">
        <f t="shared" si="11"/>
        <v>-0.4041423574604352</v>
      </c>
      <c r="F380" s="3">
        <f>SUM($C$4:C380)</f>
        <v>0.99226006493064034</v>
      </c>
    </row>
    <row r="381" spans="1:6" x14ac:dyDescent="0.3">
      <c r="A381" t="s">
        <v>3596</v>
      </c>
      <c r="B381" s="2">
        <f>SUMIFS(dados!$E$2:$E$9995,dados!$N$2:$N$9995,A381)</f>
        <v>290.983</v>
      </c>
      <c r="C381" s="3">
        <f t="shared" si="10"/>
        <v>1.2666850558379093E-4</v>
      </c>
      <c r="D381" s="2">
        <f>SUMIFS(dados!$H$2:$H$9995,dados!$N$2:$N$9995,A381)</f>
        <v>41.981500000000004</v>
      </c>
      <c r="E381" s="3">
        <f t="shared" si="11"/>
        <v>0.14427475144596077</v>
      </c>
      <c r="F381" s="3">
        <f>SUM($C$4:C381)</f>
        <v>0.99238673343622408</v>
      </c>
    </row>
    <row r="382" spans="1:6" x14ac:dyDescent="0.3">
      <c r="A382" t="s">
        <v>3658</v>
      </c>
      <c r="B382" s="2">
        <f>SUMIFS(dados!$E$2:$E$9995,dados!$N$2:$N$9995,A382)</f>
        <v>290.20599999999996</v>
      </c>
      <c r="C382" s="3">
        <f t="shared" si="10"/>
        <v>1.2633026785568099E-4</v>
      </c>
      <c r="D382" s="2">
        <f>SUMIFS(dados!$H$2:$H$9995,dados!$N$2:$N$9995,A382)</f>
        <v>-39.877499999999998</v>
      </c>
      <c r="E382" s="3">
        <f t="shared" si="11"/>
        <v>-0.13741101148839102</v>
      </c>
      <c r="F382" s="3">
        <f>SUM($C$4:C382)</f>
        <v>0.99251306370407977</v>
      </c>
    </row>
    <row r="383" spans="1:6" x14ac:dyDescent="0.3">
      <c r="A383" t="s">
        <v>4500</v>
      </c>
      <c r="B383" s="2">
        <f>SUMIFS(dados!$E$2:$E$9995,dados!$N$2:$N$9995,A383)</f>
        <v>285.96000000000004</v>
      </c>
      <c r="C383" s="3">
        <f t="shared" si="10"/>
        <v>1.2448193144183974E-4</v>
      </c>
      <c r="D383" s="2">
        <f>SUMIFS(dados!$H$2:$H$9995,dados!$N$2:$N$9995,A383)</f>
        <v>98.554100000000005</v>
      </c>
      <c r="E383" s="3">
        <f t="shared" si="11"/>
        <v>0.34464295705693099</v>
      </c>
      <c r="F383" s="3">
        <f>SUM($C$4:C383)</f>
        <v>0.99263754563552165</v>
      </c>
    </row>
    <row r="384" spans="1:6" x14ac:dyDescent="0.3">
      <c r="A384" t="s">
        <v>4888</v>
      </c>
      <c r="B384" s="2">
        <f>SUMIFS(dados!$E$2:$E$9995,dados!$N$2:$N$9995,A384)</f>
        <v>284.25</v>
      </c>
      <c r="C384" s="3">
        <f t="shared" si="10"/>
        <v>1.237375472525631E-4</v>
      </c>
      <c r="D384" s="2">
        <f>SUMIFS(dados!$H$2:$H$9995,dados!$N$2:$N$9995,A384)</f>
        <v>9.6702000000000012</v>
      </c>
      <c r="E384" s="3">
        <f t="shared" si="11"/>
        <v>3.4020052770448554E-2</v>
      </c>
      <c r="F384" s="3">
        <f>SUM($C$4:C384)</f>
        <v>0.99276128318277423</v>
      </c>
    </row>
    <row r="385" spans="1:6" x14ac:dyDescent="0.3">
      <c r="A385" t="s">
        <v>2201</v>
      </c>
      <c r="B385" s="2">
        <f>SUMIFS(dados!$E$2:$E$9995,dados!$N$2:$N$9995,A385)</f>
        <v>283.92</v>
      </c>
      <c r="C385" s="3">
        <f t="shared" si="10"/>
        <v>1.2359389416340445E-4</v>
      </c>
      <c r="D385" s="2">
        <f>SUMIFS(dados!$H$2:$H$9995,dados!$N$2:$N$9995,A385)</f>
        <v>17.745000000000001</v>
      </c>
      <c r="E385" s="3">
        <f t="shared" si="11"/>
        <v>6.25E-2</v>
      </c>
      <c r="F385" s="3">
        <f>SUM($C$4:C385)</f>
        <v>0.99288487707693762</v>
      </c>
    </row>
    <row r="386" spans="1:6" x14ac:dyDescent="0.3">
      <c r="A386" t="s">
        <v>4387</v>
      </c>
      <c r="B386" s="2">
        <f>SUMIFS(dados!$E$2:$E$9995,dados!$N$2:$N$9995,A386)</f>
        <v>283.92</v>
      </c>
      <c r="C386" s="3">
        <f t="shared" si="10"/>
        <v>1.2359389416340445E-4</v>
      </c>
      <c r="D386" s="2">
        <f>SUMIFS(dados!$H$2:$H$9995,dados!$N$2:$N$9995,A386)</f>
        <v>-46.137</v>
      </c>
      <c r="E386" s="3">
        <f t="shared" si="11"/>
        <v>-0.16250000000000001</v>
      </c>
      <c r="F386" s="3">
        <f>SUM($C$4:C386)</f>
        <v>0.99300847097110101</v>
      </c>
    </row>
    <row r="387" spans="1:6" x14ac:dyDescent="0.3">
      <c r="A387" t="s">
        <v>6922</v>
      </c>
      <c r="B387" s="2">
        <f>SUMIFS(dados!$E$2:$E$9995,dados!$N$2:$N$9995,A387)</f>
        <v>280.27600000000001</v>
      </c>
      <c r="C387" s="3">
        <f t="shared" si="10"/>
        <v>1.2200761580917987E-4</v>
      </c>
      <c r="D387" s="2">
        <f>SUMIFS(dados!$H$2:$H$9995,dados!$N$2:$N$9995,A387)</f>
        <v>46.963200000000001</v>
      </c>
      <c r="E387" s="3">
        <f t="shared" si="11"/>
        <v>0.1675605474603605</v>
      </c>
      <c r="F387" s="3">
        <f>SUM($C$4:C387)</f>
        <v>0.99313047858691017</v>
      </c>
    </row>
    <row r="388" spans="1:6" x14ac:dyDescent="0.3">
      <c r="A388" t="s">
        <v>3143</v>
      </c>
      <c r="B388" s="2">
        <f>SUMIFS(dados!$E$2:$E$9995,dados!$N$2:$N$9995,A388)</f>
        <v>278.39999999999998</v>
      </c>
      <c r="C388" s="3">
        <f t="shared" ref="C388:C451" si="12">B388/SUM($B$4:$B$534)</f>
        <v>1.211909697629325E-4</v>
      </c>
      <c r="D388" s="2">
        <f>SUMIFS(dados!$H$2:$H$9995,dados!$N$2:$N$9995,A388)</f>
        <v>80.736000000000004</v>
      </c>
      <c r="E388" s="3">
        <f t="shared" ref="E388:E451" si="13">D388/B388</f>
        <v>0.29000000000000004</v>
      </c>
      <c r="F388" s="3">
        <f>SUM($C$4:C388)</f>
        <v>0.9932516695566731</v>
      </c>
    </row>
    <row r="389" spans="1:6" x14ac:dyDescent="0.3">
      <c r="A389" t="s">
        <v>2014</v>
      </c>
      <c r="B389" s="2">
        <f>SUMIFS(dados!$E$2:$E$9995,dados!$N$2:$N$9995,A389)</f>
        <v>274.428</v>
      </c>
      <c r="C389" s="3">
        <f t="shared" si="12"/>
        <v>1.1946190894433205E-4</v>
      </c>
      <c r="D389" s="2">
        <f>SUMIFS(dados!$H$2:$H$9995,dados!$N$2:$N$9995,A389)</f>
        <v>17.655199999999997</v>
      </c>
      <c r="E389" s="3">
        <f t="shared" si="13"/>
        <v>6.43345431224219E-2</v>
      </c>
      <c r="F389" s="3">
        <f>SUM($C$4:C389)</f>
        <v>0.9933711314656174</v>
      </c>
    </row>
    <row r="390" spans="1:6" x14ac:dyDescent="0.3">
      <c r="A390" t="s">
        <v>6189</v>
      </c>
      <c r="B390" s="2">
        <f>SUMIFS(dados!$E$2:$E$9995,dados!$N$2:$N$9995,A390)</f>
        <v>273.95999999999998</v>
      </c>
      <c r="C390" s="3">
        <f t="shared" si="12"/>
        <v>1.1925818274516159E-4</v>
      </c>
      <c r="D390" s="2">
        <f>SUMIFS(dados!$H$2:$H$9995,dados!$N$2:$N$9995,A390)</f>
        <v>10.958399999999999</v>
      </c>
      <c r="E390" s="3">
        <f t="shared" si="13"/>
        <v>0.04</v>
      </c>
      <c r="F390" s="3">
        <f>SUM($C$4:C390)</f>
        <v>0.99349038964836256</v>
      </c>
    </row>
    <row r="391" spans="1:6" x14ac:dyDescent="0.3">
      <c r="A391" t="s">
        <v>6659</v>
      </c>
      <c r="B391" s="2">
        <f>SUMIFS(dados!$E$2:$E$9995,dados!$N$2:$N$9995,A391)</f>
        <v>272.33150000000001</v>
      </c>
      <c r="C391" s="3">
        <f t="shared" si="12"/>
        <v>1.1854927651578325E-4</v>
      </c>
      <c r="D391" s="2">
        <f>SUMIFS(dados!$H$2:$H$9995,dados!$N$2:$N$9995,A391)</f>
        <v>-52.334000000000003</v>
      </c>
      <c r="E391" s="3">
        <f t="shared" si="13"/>
        <v>-0.19217020432818091</v>
      </c>
      <c r="F391" s="3">
        <f>SUM($C$4:C391)</f>
        <v>0.99360893892487834</v>
      </c>
    </row>
    <row r="392" spans="1:6" x14ac:dyDescent="0.3">
      <c r="A392" t="s">
        <v>5049</v>
      </c>
      <c r="B392" s="2">
        <f>SUMIFS(dados!$E$2:$E$9995,dados!$N$2:$N$9995,A392)</f>
        <v>269.32800000000003</v>
      </c>
      <c r="C392" s="3">
        <f t="shared" si="12"/>
        <v>1.1724181574824387E-4</v>
      </c>
      <c r="D392" s="2">
        <f>SUMIFS(dados!$H$2:$H$9995,dados!$N$2:$N$9995,A392)</f>
        <v>51.955799999999996</v>
      </c>
      <c r="E392" s="3">
        <f t="shared" si="13"/>
        <v>0.1929090180003564</v>
      </c>
      <c r="F392" s="3">
        <f>SUM($C$4:C392)</f>
        <v>0.99372618074062657</v>
      </c>
    </row>
    <row r="393" spans="1:6" x14ac:dyDescent="0.3">
      <c r="A393" t="s">
        <v>9004</v>
      </c>
      <c r="B393" s="2">
        <f>SUMIFS(dados!$E$2:$E$9995,dados!$N$2:$N$9995,A393)</f>
        <v>268.39999999999998</v>
      </c>
      <c r="C393" s="3">
        <f t="shared" si="12"/>
        <v>1.1683784584903406E-4</v>
      </c>
      <c r="D393" s="2">
        <f>SUMIFS(dados!$H$2:$H$9995,dados!$N$2:$N$9995,A393)</f>
        <v>102.0138</v>
      </c>
      <c r="E393" s="3">
        <f t="shared" si="13"/>
        <v>0.38008122205663192</v>
      </c>
      <c r="F393" s="3">
        <f>SUM($C$4:C393)</f>
        <v>0.99384301858647561</v>
      </c>
    </row>
    <row r="394" spans="1:6" x14ac:dyDescent="0.3">
      <c r="A394" t="s">
        <v>5694</v>
      </c>
      <c r="B394" s="2">
        <f>SUMIFS(dados!$E$2:$E$9995,dados!$N$2:$N$9995,A394)</f>
        <v>264.66200000000003</v>
      </c>
      <c r="C394" s="3">
        <f t="shared" si="12"/>
        <v>1.1521064813001886E-4</v>
      </c>
      <c r="D394" s="2">
        <f>SUMIFS(dados!$H$2:$H$9995,dados!$N$2:$N$9995,A394)</f>
        <v>33.384799999999998</v>
      </c>
      <c r="E394" s="3">
        <f t="shared" si="13"/>
        <v>0.12614126697448064</v>
      </c>
      <c r="F394" s="3">
        <f>SUM($C$4:C394)</f>
        <v>0.99395822923460564</v>
      </c>
    </row>
    <row r="395" spans="1:6" x14ac:dyDescent="0.3">
      <c r="A395" t="s">
        <v>7530</v>
      </c>
      <c r="B395" s="2">
        <f>SUMIFS(dados!$E$2:$E$9995,dados!$N$2:$N$9995,A395)</f>
        <v>263.64999999999998</v>
      </c>
      <c r="C395" s="3">
        <f t="shared" si="12"/>
        <v>1.147701119899323E-4</v>
      </c>
      <c r="D395" s="2">
        <f>SUMIFS(dados!$H$2:$H$9995,dados!$N$2:$N$9995,A395)</f>
        <v>92.725500000000011</v>
      </c>
      <c r="E395" s="3">
        <f t="shared" si="13"/>
        <v>0.35169922245401108</v>
      </c>
      <c r="F395" s="3">
        <f>SUM($C$4:C395)</f>
        <v>0.99407299934659554</v>
      </c>
    </row>
    <row r="396" spans="1:6" x14ac:dyDescent="0.3">
      <c r="A396" t="s">
        <v>6171</v>
      </c>
      <c r="B396" s="2">
        <f>SUMIFS(dados!$E$2:$E$9995,dados!$N$2:$N$9995,A396)</f>
        <v>250.48000000000002</v>
      </c>
      <c r="C396" s="3">
        <f t="shared" si="12"/>
        <v>1.0903704779532809E-4</v>
      </c>
      <c r="D396" s="2">
        <f>SUMIFS(dados!$H$2:$H$9995,dados!$N$2:$N$9995,A396)</f>
        <v>28.370800000000003</v>
      </c>
      <c r="E396" s="3">
        <f t="shared" si="13"/>
        <v>0.11326572979878634</v>
      </c>
      <c r="F396" s="3">
        <f>SUM($C$4:C396)</f>
        <v>0.99418203639439084</v>
      </c>
    </row>
    <row r="397" spans="1:6" x14ac:dyDescent="0.3">
      <c r="A397" t="s">
        <v>6115</v>
      </c>
      <c r="B397" s="2">
        <f>SUMIFS(dados!$E$2:$E$9995,dados!$N$2:$N$9995,A397)</f>
        <v>248.95</v>
      </c>
      <c r="C397" s="3">
        <f t="shared" si="12"/>
        <v>1.0837101983650161E-4</v>
      </c>
      <c r="D397" s="2">
        <f>SUMIFS(dados!$H$2:$H$9995,dados!$N$2:$N$9995,A397)</f>
        <v>4.4489999999999998</v>
      </c>
      <c r="E397" s="3">
        <f t="shared" si="13"/>
        <v>1.7871058445470978E-2</v>
      </c>
      <c r="F397" s="3">
        <f>SUM($C$4:C397)</f>
        <v>0.99429040741422736</v>
      </c>
    </row>
    <row r="398" spans="1:6" x14ac:dyDescent="0.3">
      <c r="A398" t="s">
        <v>5114</v>
      </c>
      <c r="B398" s="2">
        <f>SUMIFS(dados!$E$2:$E$9995,dados!$N$2:$N$9995,A398)</f>
        <v>245.82999999999998</v>
      </c>
      <c r="C398" s="3">
        <f t="shared" si="12"/>
        <v>1.0701284517536529E-4</v>
      </c>
      <c r="D398" s="2">
        <f>SUMIFS(dados!$H$2:$H$9995,dados!$N$2:$N$9995,A398)</f>
        <v>62.083800000000004</v>
      </c>
      <c r="E398" s="3">
        <f t="shared" si="13"/>
        <v>0.25254769556197376</v>
      </c>
      <c r="F398" s="3">
        <f>SUM($C$4:C398)</f>
        <v>0.9943974202594027</v>
      </c>
    </row>
    <row r="399" spans="1:6" x14ac:dyDescent="0.3">
      <c r="A399" t="s">
        <v>8175</v>
      </c>
      <c r="B399" s="2">
        <f>SUMIFS(dados!$E$2:$E$9995,dados!$N$2:$N$9995,A399)</f>
        <v>242.536</v>
      </c>
      <c r="C399" s="3">
        <f t="shared" si="12"/>
        <v>1.0557892615812716E-4</v>
      </c>
      <c r="D399" s="2">
        <f>SUMIFS(dados!$H$2:$H$9995,dados!$N$2:$N$9995,A399)</f>
        <v>29.054200000000002</v>
      </c>
      <c r="E399" s="3">
        <f t="shared" si="13"/>
        <v>0.11979335026552759</v>
      </c>
      <c r="F399" s="3">
        <f>SUM($C$4:C399)</f>
        <v>0.99450299918556084</v>
      </c>
    </row>
    <row r="400" spans="1:6" x14ac:dyDescent="0.3">
      <c r="A400" t="s">
        <v>7254</v>
      </c>
      <c r="B400" s="2">
        <f>SUMIFS(dados!$E$2:$E$9995,dados!$N$2:$N$9995,A400)</f>
        <v>241.34</v>
      </c>
      <c r="C400" s="3">
        <f t="shared" si="12"/>
        <v>1.050582925380249E-4</v>
      </c>
      <c r="D400" s="2">
        <f>SUMIFS(dados!$H$2:$H$9995,dados!$N$2:$N$9995,A400)</f>
        <v>47.134399999999999</v>
      </c>
      <c r="E400" s="3">
        <f t="shared" si="13"/>
        <v>0.19530289218529875</v>
      </c>
      <c r="F400" s="3">
        <f>SUM($C$4:C400)</f>
        <v>0.99460805747809888</v>
      </c>
    </row>
    <row r="401" spans="1:6" x14ac:dyDescent="0.3">
      <c r="A401" t="s">
        <v>4796</v>
      </c>
      <c r="B401" s="2">
        <f>SUMIFS(dados!$E$2:$E$9995,dados!$N$2:$N$9995,A401)</f>
        <v>238.804</v>
      </c>
      <c r="C401" s="3">
        <f t="shared" si="12"/>
        <v>1.0395434031346026E-4</v>
      </c>
      <c r="D401" s="2">
        <f>SUMIFS(dados!$H$2:$H$9995,dados!$N$2:$N$9995,A401)</f>
        <v>99.914000000000001</v>
      </c>
      <c r="E401" s="3">
        <f t="shared" si="13"/>
        <v>0.41839332674494567</v>
      </c>
      <c r="F401" s="3">
        <f>SUM($C$4:C401)</f>
        <v>0.99471201181841229</v>
      </c>
    </row>
    <row r="402" spans="1:6" x14ac:dyDescent="0.3">
      <c r="A402" t="s">
        <v>3453</v>
      </c>
      <c r="B402" s="2">
        <f>SUMIFS(dados!$E$2:$E$9995,dados!$N$2:$N$9995,A402)</f>
        <v>235.97000000000003</v>
      </c>
      <c r="C402" s="3">
        <f t="shared" si="12"/>
        <v>1.0272066499626145E-4</v>
      </c>
      <c r="D402" s="2">
        <f>SUMIFS(dados!$H$2:$H$9995,dados!$N$2:$N$9995,A402)</f>
        <v>50.4861</v>
      </c>
      <c r="E402" s="3">
        <f t="shared" si="13"/>
        <v>0.21395134974784927</v>
      </c>
      <c r="F402" s="3">
        <f>SUM($C$4:C402)</f>
        <v>0.99481473248340857</v>
      </c>
    </row>
    <row r="403" spans="1:6" x14ac:dyDescent="0.3">
      <c r="A403" t="s">
        <v>4411</v>
      </c>
      <c r="B403" s="2">
        <f>SUMIFS(dados!$E$2:$E$9995,dados!$N$2:$N$9995,A403)</f>
        <v>231.852</v>
      </c>
      <c r="C403" s="3">
        <f t="shared" si="12"/>
        <v>1.0092804856851807E-4</v>
      </c>
      <c r="D403" s="2">
        <f>SUMIFS(dados!$H$2:$H$9995,dados!$N$2:$N$9995,A403)</f>
        <v>73.744200000000006</v>
      </c>
      <c r="E403" s="3">
        <f t="shared" si="13"/>
        <v>0.31806583510170283</v>
      </c>
      <c r="F403" s="3">
        <f>SUM($C$4:C403)</f>
        <v>0.99491566053197711</v>
      </c>
    </row>
    <row r="404" spans="1:6" x14ac:dyDescent="0.3">
      <c r="A404" t="s">
        <v>4822</v>
      </c>
      <c r="B404" s="2">
        <f>SUMIFS(dados!$E$2:$E$9995,dados!$N$2:$N$9995,A404)</f>
        <v>228.38</v>
      </c>
      <c r="C404" s="3">
        <f t="shared" si="12"/>
        <v>9.9416643945612529E-5</v>
      </c>
      <c r="D404" s="2">
        <f>SUMIFS(dados!$H$2:$H$9995,dados!$N$2:$N$9995,A404)</f>
        <v>31.1692</v>
      </c>
      <c r="E404" s="3">
        <f t="shared" si="13"/>
        <v>0.1364795516244855</v>
      </c>
      <c r="F404" s="3">
        <f>SUM($C$4:C404)</f>
        <v>0.99501507717592275</v>
      </c>
    </row>
    <row r="405" spans="1:6" x14ac:dyDescent="0.3">
      <c r="A405" t="s">
        <v>6412</v>
      </c>
      <c r="B405" s="2">
        <f>SUMIFS(dados!$E$2:$E$9995,dados!$N$2:$N$9995,A405)</f>
        <v>226.25600000000003</v>
      </c>
      <c r="C405" s="3">
        <f t="shared" si="12"/>
        <v>9.8492040426300509E-5</v>
      </c>
      <c r="D405" s="2">
        <f>SUMIFS(dados!$H$2:$H$9995,dados!$N$2:$N$9995,A405)</f>
        <v>10.620200000000001</v>
      </c>
      <c r="E405" s="3">
        <f t="shared" si="13"/>
        <v>4.6938865709638636E-2</v>
      </c>
      <c r="F405" s="3">
        <f>SUM($C$4:C405)</f>
        <v>0.99511356921634908</v>
      </c>
    </row>
    <row r="406" spans="1:6" x14ac:dyDescent="0.3">
      <c r="A406" t="s">
        <v>9295</v>
      </c>
      <c r="B406" s="2">
        <f>SUMIFS(dados!$E$2:$E$9995,dados!$N$2:$N$9995,A406)</f>
        <v>225.54600000000002</v>
      </c>
      <c r="C406" s="3">
        <f t="shared" si="12"/>
        <v>9.8182968628413714E-5</v>
      </c>
      <c r="D406" s="2">
        <f>SUMIFS(dados!$H$2:$H$9995,dados!$N$2:$N$9995,A406)</f>
        <v>-11.827200000000001</v>
      </c>
      <c r="E406" s="3">
        <f t="shared" si="13"/>
        <v>-5.2438083583836559E-2</v>
      </c>
      <c r="F406" s="3">
        <f>SUM($C$4:C406)</f>
        <v>0.99521175218497748</v>
      </c>
    </row>
    <row r="407" spans="1:6" x14ac:dyDescent="0.3">
      <c r="A407" t="s">
        <v>808</v>
      </c>
      <c r="B407" s="2">
        <f>SUMIFS(dados!$E$2:$E$9995,dados!$N$2:$N$9995,A407)</f>
        <v>222.19200000000001</v>
      </c>
      <c r="C407" s="3">
        <f t="shared" si="12"/>
        <v>9.6722930867692173E-5</v>
      </c>
      <c r="D407" s="2">
        <f>SUMIFS(dados!$H$2:$H$9995,dados!$N$2:$N$9995,A407)</f>
        <v>76.001599999999996</v>
      </c>
      <c r="E407" s="3">
        <f t="shared" si="13"/>
        <v>0.34205371930582557</v>
      </c>
      <c r="F407" s="3">
        <f>SUM($C$4:C407)</f>
        <v>0.99530847511584519</v>
      </c>
    </row>
    <row r="408" spans="1:6" x14ac:dyDescent="0.3">
      <c r="A408" t="s">
        <v>5300</v>
      </c>
      <c r="B408" s="2">
        <f>SUMIFS(dados!$E$2:$E$9995,dados!$N$2:$N$9995,A408)</f>
        <v>220.54400000000001</v>
      </c>
      <c r="C408" s="3">
        <f t="shared" si="12"/>
        <v>9.600553604668172E-5</v>
      </c>
      <c r="D408" s="2">
        <f>SUMIFS(dados!$H$2:$H$9995,dados!$N$2:$N$9995,A408)</f>
        <v>-43.730400000000003</v>
      </c>
      <c r="E408" s="3">
        <f t="shared" si="13"/>
        <v>-0.19828424260011607</v>
      </c>
      <c r="F408" s="3">
        <f>SUM($C$4:C408)</f>
        <v>0.99540448065189191</v>
      </c>
    </row>
    <row r="409" spans="1:6" x14ac:dyDescent="0.3">
      <c r="A409" t="s">
        <v>5610</v>
      </c>
      <c r="B409" s="2">
        <f>SUMIFS(dados!$E$2:$E$9995,dados!$N$2:$N$9995,A409)</f>
        <v>218.30799999999999</v>
      </c>
      <c r="C409" s="3">
        <f t="shared" si="12"/>
        <v>9.5032177539534012E-5</v>
      </c>
      <c r="D409" s="2">
        <f>SUMIFS(dados!$H$2:$H$9995,dados!$N$2:$N$9995,A409)</f>
        <v>-4.6609999999999978</v>
      </c>
      <c r="E409" s="3">
        <f t="shared" si="13"/>
        <v>-2.1350568920974027E-2</v>
      </c>
      <c r="F409" s="3">
        <f>SUM($C$4:C409)</f>
        <v>0.9954995128294315</v>
      </c>
    </row>
    <row r="410" spans="1:6" x14ac:dyDescent="0.3">
      <c r="A410" t="s">
        <v>4340</v>
      </c>
      <c r="B410" s="2">
        <f>SUMIFS(dados!$E$2:$E$9995,dados!$N$2:$N$9995,A410)</f>
        <v>217.49</v>
      </c>
      <c r="C410" s="3">
        <f t="shared" si="12"/>
        <v>9.4676092003377125E-5</v>
      </c>
      <c r="D410" s="2">
        <f>SUMIFS(dados!$H$2:$H$9995,dados!$N$2:$N$9995,A410)</f>
        <v>79.50160000000001</v>
      </c>
      <c r="E410" s="3">
        <f t="shared" si="13"/>
        <v>0.36554140420249209</v>
      </c>
      <c r="F410" s="3">
        <f>SUM($C$4:C410)</f>
        <v>0.99559418892143492</v>
      </c>
    </row>
    <row r="411" spans="1:6" x14ac:dyDescent="0.3">
      <c r="A411" t="s">
        <v>209</v>
      </c>
      <c r="B411" s="2">
        <f>SUMIFS(dados!$E$2:$E$9995,dados!$N$2:$N$9995,A411)</f>
        <v>214.28</v>
      </c>
      <c r="C411" s="3">
        <f t="shared" si="12"/>
        <v>9.3278739227015725E-5</v>
      </c>
      <c r="D411" s="2">
        <f>SUMIFS(dados!$H$2:$H$9995,dados!$N$2:$N$9995,A411)</f>
        <v>87.033799999999999</v>
      </c>
      <c r="E411" s="3">
        <f t="shared" si="13"/>
        <v>0.40616856449505317</v>
      </c>
      <c r="F411" s="3">
        <f>SUM($C$4:C411)</f>
        <v>0.99568746766066196</v>
      </c>
    </row>
    <row r="412" spans="1:6" x14ac:dyDescent="0.3">
      <c r="A412" t="s">
        <v>9697</v>
      </c>
      <c r="B412" s="2">
        <f>SUMIFS(dados!$E$2:$E$9995,dados!$N$2:$N$9995,A412)</f>
        <v>212.91</v>
      </c>
      <c r="C412" s="3">
        <f t="shared" si="12"/>
        <v>9.2682361250811645E-5</v>
      </c>
      <c r="D412" s="2">
        <f>SUMIFS(dados!$H$2:$H$9995,dados!$N$2:$N$9995,A412)</f>
        <v>70.204800000000006</v>
      </c>
      <c r="E412" s="3">
        <f t="shared" si="13"/>
        <v>0.32973932647597581</v>
      </c>
      <c r="F412" s="3">
        <f>SUM($C$4:C412)</f>
        <v>0.99578015002191278</v>
      </c>
    </row>
    <row r="413" spans="1:6" x14ac:dyDescent="0.3">
      <c r="A413" t="s">
        <v>5387</v>
      </c>
      <c r="B413" s="2">
        <f>SUMIFS(dados!$E$2:$E$9995,dados!$N$2:$N$9995,A413)</f>
        <v>211.11</v>
      </c>
      <c r="C413" s="3">
        <f t="shared" si="12"/>
        <v>9.1898798946309928E-5</v>
      </c>
      <c r="D413" s="2">
        <f>SUMIFS(dados!$H$2:$H$9995,dados!$N$2:$N$9995,A413)</f>
        <v>66.569800000000001</v>
      </c>
      <c r="E413" s="3">
        <f t="shared" si="13"/>
        <v>0.31533229122258538</v>
      </c>
      <c r="F413" s="3">
        <f>SUM($C$4:C413)</f>
        <v>0.99587204882085911</v>
      </c>
    </row>
    <row r="414" spans="1:6" x14ac:dyDescent="0.3">
      <c r="A414" t="s">
        <v>231</v>
      </c>
      <c r="B414" s="2">
        <f>SUMIFS(dados!$E$2:$E$9995,dados!$N$2:$N$9995,A414)</f>
        <v>209.55</v>
      </c>
      <c r="C414" s="3">
        <f t="shared" si="12"/>
        <v>9.1219711615741765E-5</v>
      </c>
      <c r="D414" s="2">
        <f>SUMIFS(dados!$H$2:$H$9995,dados!$N$2:$N$9995,A414)</f>
        <v>73.352900000000005</v>
      </c>
      <c r="E414" s="3">
        <f t="shared" si="13"/>
        <v>0.3500496301598664</v>
      </c>
      <c r="F414" s="3">
        <f>SUM($C$4:C414)</f>
        <v>0.99596326853247485</v>
      </c>
    </row>
    <row r="415" spans="1:6" x14ac:dyDescent="0.3">
      <c r="A415" t="s">
        <v>9567</v>
      </c>
      <c r="B415" s="2">
        <f>SUMIFS(dados!$E$2:$E$9995,dados!$N$2:$N$9995,A415)</f>
        <v>206.64</v>
      </c>
      <c r="C415" s="3">
        <f t="shared" si="12"/>
        <v>8.9952952556797311E-5</v>
      </c>
      <c r="D415" s="2">
        <f>SUMIFS(dados!$H$2:$H$9995,dados!$N$2:$N$9995,A415)</f>
        <v>67.606799999999993</v>
      </c>
      <c r="E415" s="3">
        <f t="shared" si="13"/>
        <v>0.32717189314750289</v>
      </c>
      <c r="F415" s="3">
        <f>SUM($C$4:C415)</f>
        <v>0.99605322148503161</v>
      </c>
    </row>
    <row r="416" spans="1:6" x14ac:dyDescent="0.3">
      <c r="A416" t="s">
        <v>3489</v>
      </c>
      <c r="B416" s="2">
        <f>SUMIFS(dados!$E$2:$E$9995,dados!$N$2:$N$9995,A416)</f>
        <v>199.84199999999998</v>
      </c>
      <c r="C416" s="3">
        <f t="shared" si="12"/>
        <v>8.6993698920129154E-5</v>
      </c>
      <c r="D416" s="2">
        <f>SUMIFS(dados!$H$2:$H$9995,dados!$N$2:$N$9995,A416)</f>
        <v>59.238299999999995</v>
      </c>
      <c r="E416" s="3">
        <f t="shared" si="13"/>
        <v>0.29642567628426458</v>
      </c>
      <c r="F416" s="3">
        <f>SUM($C$4:C416)</f>
        <v>0.99614021518395179</v>
      </c>
    </row>
    <row r="417" spans="1:6" x14ac:dyDescent="0.3">
      <c r="A417" t="s">
        <v>6378</v>
      </c>
      <c r="B417" s="2">
        <f>SUMIFS(dados!$E$2:$E$9995,dados!$N$2:$N$9995,A417)</f>
        <v>195.54999999999998</v>
      </c>
      <c r="C417" s="3">
        <f t="shared" si="12"/>
        <v>8.5125338136283942E-5</v>
      </c>
      <c r="D417" s="2">
        <f>SUMIFS(dados!$H$2:$H$9995,dados!$N$2:$N$9995,A417)</f>
        <v>78.679100000000005</v>
      </c>
      <c r="E417" s="3">
        <f t="shared" si="13"/>
        <v>0.4023477371516237</v>
      </c>
      <c r="F417" s="3">
        <f>SUM($C$4:C417)</f>
        <v>0.99622534052208811</v>
      </c>
    </row>
    <row r="418" spans="1:6" x14ac:dyDescent="0.3">
      <c r="A418" t="s">
        <v>392</v>
      </c>
      <c r="B418" s="2">
        <f>SUMIFS(dados!$E$2:$E$9995,dados!$N$2:$N$9995,A418)</f>
        <v>192.82999999999998</v>
      </c>
      <c r="C418" s="3">
        <f t="shared" si="12"/>
        <v>8.3941288431703572E-5</v>
      </c>
      <c r="D418" s="2">
        <f>SUMIFS(dados!$H$2:$H$9995,dados!$N$2:$N$9995,A418)</f>
        <v>24.8842</v>
      </c>
      <c r="E418" s="3">
        <f t="shared" si="13"/>
        <v>0.12904734740444954</v>
      </c>
      <c r="F418" s="3">
        <f>SUM($C$4:C418)</f>
        <v>0.99630928181051981</v>
      </c>
    </row>
    <row r="419" spans="1:6" x14ac:dyDescent="0.3">
      <c r="A419" t="s">
        <v>3860</v>
      </c>
      <c r="B419" s="2">
        <f>SUMIFS(dados!$E$2:$E$9995,dados!$N$2:$N$9995,A419)</f>
        <v>183.4</v>
      </c>
      <c r="C419" s="3">
        <f t="shared" si="12"/>
        <v>7.9836292580897348E-5</v>
      </c>
      <c r="D419" s="2">
        <f>SUMIFS(dados!$H$2:$H$9995,dados!$N$2:$N$9995,A419)</f>
        <v>79.403000000000006</v>
      </c>
      <c r="E419" s="3">
        <f t="shared" si="13"/>
        <v>0.43294983642311891</v>
      </c>
      <c r="F419" s="3">
        <f>SUM($C$4:C419)</f>
        <v>0.99638911810310071</v>
      </c>
    </row>
    <row r="420" spans="1:6" x14ac:dyDescent="0.3">
      <c r="A420" t="s">
        <v>7105</v>
      </c>
      <c r="B420" s="2">
        <f>SUMIFS(dados!$E$2:$E$9995,dados!$N$2:$N$9995,A420)</f>
        <v>175.70000000000002</v>
      </c>
      <c r="C420" s="3">
        <f t="shared" si="12"/>
        <v>7.6484387167195556E-5</v>
      </c>
      <c r="D420" s="2">
        <f>SUMIFS(dados!$H$2:$H$9995,dados!$N$2:$N$9995,A420)</f>
        <v>51.010400000000004</v>
      </c>
      <c r="E420" s="3">
        <f t="shared" si="13"/>
        <v>0.29032669322709165</v>
      </c>
      <c r="F420" s="3">
        <f>SUM($C$4:C420)</f>
        <v>0.99646560249026794</v>
      </c>
    </row>
    <row r="421" spans="1:6" x14ac:dyDescent="0.3">
      <c r="A421" t="s">
        <v>6691</v>
      </c>
      <c r="B421" s="2">
        <f>SUMIFS(dados!$E$2:$E$9995,dados!$N$2:$N$9995,A421)</f>
        <v>171.43</v>
      </c>
      <c r="C421" s="3">
        <f t="shared" si="12"/>
        <v>7.462560325596093E-5</v>
      </c>
      <c r="D421" s="2">
        <f>SUMIFS(dados!$H$2:$H$9995,dados!$N$2:$N$9995,A421)</f>
        <v>16.6721</v>
      </c>
      <c r="E421" s="3">
        <f t="shared" si="13"/>
        <v>9.7253106224114802E-2</v>
      </c>
      <c r="F421" s="3">
        <f>SUM($C$4:C421)</f>
        <v>0.99654022809352394</v>
      </c>
    </row>
    <row r="422" spans="1:6" x14ac:dyDescent="0.3">
      <c r="A422" t="s">
        <v>3072</v>
      </c>
      <c r="B422" s="2">
        <f>SUMIFS(dados!$E$2:$E$9995,dados!$N$2:$N$9995,A422)</f>
        <v>166.5</v>
      </c>
      <c r="C422" s="3">
        <f t="shared" si="12"/>
        <v>7.2479513166408992E-5</v>
      </c>
      <c r="D422" s="2">
        <f>SUMIFS(dados!$H$2:$H$9995,dados!$N$2:$N$9995,A422)</f>
        <v>77.576099999999997</v>
      </c>
      <c r="E422" s="3">
        <f t="shared" si="13"/>
        <v>0.46592252252252248</v>
      </c>
      <c r="F422" s="3">
        <f>SUM($C$4:C422)</f>
        <v>0.9966127076066903</v>
      </c>
    </row>
    <row r="423" spans="1:6" x14ac:dyDescent="0.3">
      <c r="A423" t="s">
        <v>1548</v>
      </c>
      <c r="B423" s="2">
        <f>SUMIFS(dados!$E$2:$E$9995,dados!$N$2:$N$9995,A423)</f>
        <v>164.34</v>
      </c>
      <c r="C423" s="3">
        <f t="shared" si="12"/>
        <v>7.1539238401006924E-5</v>
      </c>
      <c r="D423" s="2">
        <f>SUMIFS(dados!$H$2:$H$9995,dados!$N$2:$N$9995,A423)</f>
        <v>52.588799999999999</v>
      </c>
      <c r="E423" s="3">
        <f t="shared" si="13"/>
        <v>0.32</v>
      </c>
      <c r="F423" s="3">
        <f>SUM($C$4:C423)</f>
        <v>0.99668424684509127</v>
      </c>
    </row>
    <row r="424" spans="1:6" x14ac:dyDescent="0.3">
      <c r="A424" t="s">
        <v>4851</v>
      </c>
      <c r="B424" s="2">
        <f>SUMIFS(dados!$E$2:$E$9995,dados!$N$2:$N$9995,A424)</f>
        <v>163.55000000000001</v>
      </c>
      <c r="C424" s="3">
        <f t="shared" si="12"/>
        <v>7.1195341611808962E-5</v>
      </c>
      <c r="D424" s="2">
        <f>SUMIFS(dados!$H$2:$H$9995,dados!$N$2:$N$9995,A424)</f>
        <v>47.1736</v>
      </c>
      <c r="E424" s="3">
        <f t="shared" si="13"/>
        <v>0.28843534087435035</v>
      </c>
      <c r="F424" s="3">
        <f>SUM($C$4:C424)</f>
        <v>0.99675544218670309</v>
      </c>
    </row>
    <row r="425" spans="1:6" x14ac:dyDescent="0.3">
      <c r="A425" t="s">
        <v>8104</v>
      </c>
      <c r="B425" s="2">
        <f>SUMIFS(dados!$E$2:$E$9995,dados!$N$2:$N$9995,A425)</f>
        <v>158.376</v>
      </c>
      <c r="C425" s="3">
        <f t="shared" si="12"/>
        <v>6.8943035298757902E-5</v>
      </c>
      <c r="D425" s="2">
        <f>SUMIFS(dados!$H$2:$H$9995,dados!$N$2:$N$9995,A425)</f>
        <v>13.857900000000001</v>
      </c>
      <c r="E425" s="3">
        <f t="shared" si="13"/>
        <v>8.7500000000000008E-2</v>
      </c>
      <c r="F425" s="3">
        <f>SUM($C$4:C425)</f>
        <v>0.9968243852220019</v>
      </c>
    </row>
    <row r="426" spans="1:6" x14ac:dyDescent="0.3">
      <c r="A426" t="s">
        <v>9049</v>
      </c>
      <c r="B426" s="2">
        <f>SUMIFS(dados!$E$2:$E$9995,dados!$N$2:$N$9995,A426)</f>
        <v>152.64000000000001</v>
      </c>
      <c r="C426" s="3">
        <f t="shared" si="12"/>
        <v>6.6446083421745769E-5</v>
      </c>
      <c r="D426" s="2">
        <f>SUMIFS(dados!$H$2:$H$9995,dados!$N$2:$N$9995,A426)</f>
        <v>44.7684</v>
      </c>
      <c r="E426" s="3">
        <f t="shared" si="13"/>
        <v>0.29329402515723269</v>
      </c>
      <c r="F426" s="3">
        <f>SUM($C$4:C426)</f>
        <v>0.99689083130542366</v>
      </c>
    </row>
    <row r="427" spans="1:6" x14ac:dyDescent="0.3">
      <c r="A427" t="s">
        <v>9631</v>
      </c>
      <c r="B427" s="2">
        <f>SUMIFS(dados!$E$2:$E$9995,dados!$N$2:$N$9995,A427)</f>
        <v>152.59</v>
      </c>
      <c r="C427" s="3">
        <f t="shared" si="12"/>
        <v>6.6424317802176271E-5</v>
      </c>
      <c r="D427" s="2">
        <f>SUMIFS(dados!$H$2:$H$9995,dados!$N$2:$N$9995,A427)</f>
        <v>46.173299999999998</v>
      </c>
      <c r="E427" s="3">
        <f t="shared" si="13"/>
        <v>0.30259715577691854</v>
      </c>
      <c r="F427" s="3">
        <f>SUM($C$4:C427)</f>
        <v>0.99695725562322579</v>
      </c>
    </row>
    <row r="428" spans="1:6" x14ac:dyDescent="0.3">
      <c r="A428" t="s">
        <v>6272</v>
      </c>
      <c r="B428" s="2">
        <f>SUMIFS(dados!$E$2:$E$9995,dados!$N$2:$N$9995,A428)</f>
        <v>151.96</v>
      </c>
      <c r="C428" s="3">
        <f t="shared" si="12"/>
        <v>6.615007099560067E-5</v>
      </c>
      <c r="D428" s="2">
        <f>SUMIFS(dados!$H$2:$H$9995,dados!$N$2:$N$9995,A428)</f>
        <v>-182.352</v>
      </c>
      <c r="E428" s="3">
        <f t="shared" si="13"/>
        <v>-1.2</v>
      </c>
      <c r="F428" s="3">
        <f>SUM($C$4:C428)</f>
        <v>0.99702340569422143</v>
      </c>
    </row>
    <row r="429" spans="1:6" x14ac:dyDescent="0.3">
      <c r="A429" t="s">
        <v>3495</v>
      </c>
      <c r="B429" s="2">
        <f>SUMIFS(dados!$E$2:$E$9995,dados!$N$2:$N$9995,A429)</f>
        <v>151.292</v>
      </c>
      <c r="C429" s="3">
        <f t="shared" si="12"/>
        <v>6.5859282318152248E-5</v>
      </c>
      <c r="D429" s="2">
        <f>SUMIFS(dados!$H$2:$H$9995,dados!$N$2:$N$9995,A429)</f>
        <v>33.393899999999995</v>
      </c>
      <c r="E429" s="3">
        <f t="shared" si="13"/>
        <v>0.22072482352008033</v>
      </c>
      <c r="F429" s="3">
        <f>SUM($C$4:C429)</f>
        <v>0.9970892649765396</v>
      </c>
    </row>
    <row r="430" spans="1:6" x14ac:dyDescent="0.3">
      <c r="A430" t="s">
        <v>438</v>
      </c>
      <c r="B430" s="2">
        <f>SUMIFS(dados!$E$2:$E$9995,dados!$N$2:$N$9995,A430)</f>
        <v>149.12</v>
      </c>
      <c r="C430" s="3">
        <f t="shared" si="12"/>
        <v>6.4913783804053501E-5</v>
      </c>
      <c r="D430" s="2">
        <f>SUMIFS(dados!$H$2:$H$9995,dados!$N$2:$N$9995,A430)</f>
        <v>57.717999999999996</v>
      </c>
      <c r="E430" s="3">
        <f t="shared" si="13"/>
        <v>0.38705740343347633</v>
      </c>
      <c r="F430" s="3">
        <f>SUM($C$4:C430)</f>
        <v>0.99715417876034362</v>
      </c>
    </row>
    <row r="431" spans="1:6" x14ac:dyDescent="0.3">
      <c r="A431" t="s">
        <v>8183</v>
      </c>
      <c r="B431" s="2">
        <f>SUMIFS(dados!$E$2:$E$9995,dados!$N$2:$N$9995,A431)</f>
        <v>146.352</v>
      </c>
      <c r="C431" s="3">
        <f t="shared" si="12"/>
        <v>6.3708839104686417E-5</v>
      </c>
      <c r="D431" s="2">
        <f>SUMIFS(dados!$H$2:$H$9995,dados!$N$2:$N$9995,A431)</f>
        <v>-32.929200000000002</v>
      </c>
      <c r="E431" s="3">
        <f t="shared" si="13"/>
        <v>-0.22500000000000001</v>
      </c>
      <c r="F431" s="3">
        <f>SUM($C$4:C431)</f>
        <v>0.99721788759944829</v>
      </c>
    </row>
    <row r="432" spans="1:6" x14ac:dyDescent="0.3">
      <c r="A432" t="s">
        <v>3310</v>
      </c>
      <c r="B432" s="2">
        <f>SUMIFS(dados!$E$2:$E$9995,dados!$N$2:$N$9995,A432)</f>
        <v>145.9</v>
      </c>
      <c r="C432" s="3">
        <f t="shared" si="12"/>
        <v>6.3512077903778207E-5</v>
      </c>
      <c r="D432" s="2">
        <f>SUMIFS(dados!$H$2:$H$9995,dados!$N$2:$N$9995,A432)</f>
        <v>62.737000000000002</v>
      </c>
      <c r="E432" s="3">
        <f t="shared" si="13"/>
        <v>0.43</v>
      </c>
      <c r="F432" s="3">
        <f>SUM($C$4:C432)</f>
        <v>0.99728139967735208</v>
      </c>
    </row>
    <row r="433" spans="1:6" x14ac:dyDescent="0.3">
      <c r="A433" t="s">
        <v>2113</v>
      </c>
      <c r="B433" s="2">
        <f>SUMIFS(dados!$E$2:$E$9995,dados!$N$2:$N$9995,A433)</f>
        <v>144.35999999999999</v>
      </c>
      <c r="C433" s="3">
        <f t="shared" si="12"/>
        <v>6.2841696821037846E-5</v>
      </c>
      <c r="D433" s="2">
        <f>SUMIFS(dados!$H$2:$H$9995,dados!$N$2:$N$9995,A433)</f>
        <v>54.796800000000005</v>
      </c>
      <c r="E433" s="3">
        <f t="shared" si="13"/>
        <v>0.37958437240232756</v>
      </c>
      <c r="F433" s="3">
        <f>SUM($C$4:C433)</f>
        <v>0.9973442413741731</v>
      </c>
    </row>
    <row r="434" spans="1:6" x14ac:dyDescent="0.3">
      <c r="A434" t="s">
        <v>6635</v>
      </c>
      <c r="B434" s="2">
        <f>SUMIFS(dados!$E$2:$E$9995,dados!$N$2:$N$9995,A434)</f>
        <v>142.16</v>
      </c>
      <c r="C434" s="3">
        <f t="shared" si="12"/>
        <v>6.1884009559980187E-5</v>
      </c>
      <c r="D434" s="2">
        <f>SUMIFS(dados!$H$2:$H$9995,dados!$N$2:$N$9995,A434)</f>
        <v>31.6586</v>
      </c>
      <c r="E434" s="3">
        <f t="shared" si="13"/>
        <v>0.2226969611705121</v>
      </c>
      <c r="F434" s="3">
        <f>SUM($C$4:C434)</f>
        <v>0.99740612538373308</v>
      </c>
    </row>
    <row r="435" spans="1:6" x14ac:dyDescent="0.3">
      <c r="A435" t="s">
        <v>8365</v>
      </c>
      <c r="B435" s="2">
        <f>SUMIFS(dados!$E$2:$E$9995,dados!$N$2:$N$9995,A435)</f>
        <v>141.328</v>
      </c>
      <c r="C435" s="3">
        <f t="shared" si="12"/>
        <v>6.152182965034385E-5</v>
      </c>
      <c r="D435" s="2">
        <f>SUMIFS(dados!$H$2:$H$9995,dados!$N$2:$N$9995,A435)</f>
        <v>31.609200000000001</v>
      </c>
      <c r="E435" s="3">
        <f t="shared" si="13"/>
        <v>0.22365843994112986</v>
      </c>
      <c r="F435" s="3">
        <f>SUM($C$4:C435)</f>
        <v>0.99746764721338343</v>
      </c>
    </row>
    <row r="436" spans="1:6" x14ac:dyDescent="0.3">
      <c r="A436" t="s">
        <v>7628</v>
      </c>
      <c r="B436" s="2">
        <f>SUMIFS(dados!$E$2:$E$9995,dados!$N$2:$N$9995,A436)</f>
        <v>137.86000000000001</v>
      </c>
      <c r="C436" s="3">
        <f t="shared" si="12"/>
        <v>6.0012166277003872E-5</v>
      </c>
      <c r="D436" s="2">
        <f>SUMIFS(dados!$H$2:$H$9995,dados!$N$2:$N$9995,A436)</f>
        <v>66.658799999999999</v>
      </c>
      <c r="E436" s="3">
        <f t="shared" si="13"/>
        <v>0.48352531553750178</v>
      </c>
      <c r="F436" s="3">
        <f>SUM($C$4:C436)</f>
        <v>0.99752765937966048</v>
      </c>
    </row>
    <row r="437" spans="1:6" x14ac:dyDescent="0.3">
      <c r="A437" t="s">
        <v>10024</v>
      </c>
      <c r="B437" s="2">
        <f>SUMIFS(dados!$E$2:$E$9995,dados!$N$2:$N$9995,A437)</f>
        <v>136.97999999999999</v>
      </c>
      <c r="C437" s="3">
        <f t="shared" si="12"/>
        <v>5.9629091372580795E-5</v>
      </c>
      <c r="D437" s="2">
        <f>SUMIFS(dados!$H$2:$H$9995,dados!$N$2:$N$9995,A437)</f>
        <v>44.485799999999998</v>
      </c>
      <c r="E437" s="3">
        <f t="shared" si="13"/>
        <v>0.32476127901883489</v>
      </c>
      <c r="F437" s="3">
        <f>SUM($C$4:C437)</f>
        <v>0.99758728847103306</v>
      </c>
    </row>
    <row r="438" spans="1:6" x14ac:dyDescent="0.3">
      <c r="A438" t="s">
        <v>3532</v>
      </c>
      <c r="B438" s="2">
        <f>SUMIFS(dados!$E$2:$E$9995,dados!$N$2:$N$9995,A438)</f>
        <v>135.93600000000001</v>
      </c>
      <c r="C438" s="3">
        <f t="shared" si="12"/>
        <v>5.9174625235969809E-5</v>
      </c>
      <c r="D438" s="2">
        <f>SUMIFS(dados!$H$2:$H$9995,dados!$N$2:$N$9995,A438)</f>
        <v>41.489199999999997</v>
      </c>
      <c r="E438" s="3">
        <f t="shared" si="13"/>
        <v>0.30521127589453856</v>
      </c>
      <c r="F438" s="3">
        <f>SUM($C$4:C438)</f>
        <v>0.99764646309626903</v>
      </c>
    </row>
    <row r="439" spans="1:6" x14ac:dyDescent="0.3">
      <c r="A439" t="s">
        <v>2891</v>
      </c>
      <c r="B439" s="2">
        <f>SUMIFS(dados!$E$2:$E$9995,dados!$N$2:$N$9995,A439)</f>
        <v>132.55199999999999</v>
      </c>
      <c r="C439" s="3">
        <f t="shared" si="12"/>
        <v>5.7701528103506572E-5</v>
      </c>
      <c r="D439" s="2">
        <f>SUMIFS(dados!$H$2:$H$9995,dados!$N$2:$N$9995,A439)</f>
        <v>22.329099999999997</v>
      </c>
      <c r="E439" s="3">
        <f t="shared" si="13"/>
        <v>0.16845539863600698</v>
      </c>
      <c r="F439" s="3">
        <f>SUM($C$4:C439)</f>
        <v>0.9977041646243725</v>
      </c>
    </row>
    <row r="440" spans="1:6" x14ac:dyDescent="0.3">
      <c r="A440" t="s">
        <v>1870</v>
      </c>
      <c r="B440" s="2">
        <f>SUMIFS(dados!$E$2:$E$9995,dados!$N$2:$N$9995,A440)</f>
        <v>132.52000000000001</v>
      </c>
      <c r="C440" s="3">
        <f t="shared" si="12"/>
        <v>5.7687598106982105E-5</v>
      </c>
      <c r="D440" s="2">
        <f>SUMIFS(dados!$H$2:$H$9995,dados!$N$2:$N$9995,A440)</f>
        <v>54.333199999999998</v>
      </c>
      <c r="E440" s="3">
        <f t="shared" si="13"/>
        <v>0.41</v>
      </c>
      <c r="F440" s="3">
        <f>SUM($C$4:C440)</f>
        <v>0.99776185222247948</v>
      </c>
    </row>
    <row r="441" spans="1:6" x14ac:dyDescent="0.3">
      <c r="A441" t="s">
        <v>6630</v>
      </c>
      <c r="B441" s="2">
        <f>SUMIFS(dados!$E$2:$E$9995,dados!$N$2:$N$9995,A441)</f>
        <v>129.38999999999999</v>
      </c>
      <c r="C441" s="3">
        <f t="shared" si="12"/>
        <v>5.6325070321931885E-5</v>
      </c>
      <c r="D441" s="2">
        <f>SUMIFS(dados!$H$2:$H$9995,dados!$N$2:$N$9995,A441)</f>
        <v>54.343800000000002</v>
      </c>
      <c r="E441" s="3">
        <f t="shared" si="13"/>
        <v>0.42000000000000004</v>
      </c>
      <c r="F441" s="3">
        <f>SUM($C$4:C441)</f>
        <v>0.99781817729280142</v>
      </c>
    </row>
    <row r="442" spans="1:6" x14ac:dyDescent="0.3">
      <c r="A442" t="s">
        <v>5173</v>
      </c>
      <c r="B442" s="2">
        <f>SUMIFS(dados!$E$2:$E$9995,dados!$N$2:$N$9995,A442)</f>
        <v>124.056</v>
      </c>
      <c r="C442" s="3">
        <f t="shared" si="12"/>
        <v>5.4003114026258458E-5</v>
      </c>
      <c r="D442" s="2">
        <f>SUMIFS(dados!$H$2:$H$9995,dados!$N$2:$N$9995,A442)</f>
        <v>13.7547</v>
      </c>
      <c r="E442" s="3">
        <f t="shared" si="13"/>
        <v>0.1108749274521184</v>
      </c>
      <c r="F442" s="3">
        <f>SUM($C$4:C442)</f>
        <v>0.99787218040682768</v>
      </c>
    </row>
    <row r="443" spans="1:6" x14ac:dyDescent="0.3">
      <c r="A443" t="s">
        <v>1794</v>
      </c>
      <c r="B443" s="2">
        <f>SUMIFS(dados!$E$2:$E$9995,dados!$N$2:$N$9995,A443)</f>
        <v>123.58799999999999</v>
      </c>
      <c r="C443" s="3">
        <f t="shared" si="12"/>
        <v>5.3799387827088015E-5</v>
      </c>
      <c r="D443" s="2">
        <f>SUMIFS(dados!$H$2:$H$9995,dados!$N$2:$N$9995,A443)</f>
        <v>13.1952</v>
      </c>
      <c r="E443" s="3">
        <f t="shared" si="13"/>
        <v>0.10676764734440237</v>
      </c>
      <c r="F443" s="3">
        <f>SUM($C$4:C443)</f>
        <v>0.9979259797946548</v>
      </c>
    </row>
    <row r="444" spans="1:6" x14ac:dyDescent="0.3">
      <c r="A444" t="s">
        <v>7518</v>
      </c>
      <c r="B444" s="2">
        <f>SUMIFS(dados!$E$2:$E$9995,dados!$N$2:$N$9995,A444)</f>
        <v>122.376</v>
      </c>
      <c r="C444" s="3">
        <f t="shared" si="12"/>
        <v>5.3271789208723525E-5</v>
      </c>
      <c r="D444" s="2">
        <f>SUMIFS(dados!$H$2:$H$9995,dados!$N$2:$N$9995,A444)</f>
        <v>42.831600000000002</v>
      </c>
      <c r="E444" s="3">
        <f t="shared" si="13"/>
        <v>0.35</v>
      </c>
      <c r="F444" s="3">
        <f>SUM($C$4:C444)</f>
        <v>0.99797925158386358</v>
      </c>
    </row>
    <row r="445" spans="1:6" x14ac:dyDescent="0.3">
      <c r="A445" t="s">
        <v>7951</v>
      </c>
      <c r="B445" s="2">
        <f>SUMIFS(dados!$E$2:$E$9995,dados!$N$2:$N$9995,A445)</f>
        <v>119.21000000000001</v>
      </c>
      <c r="C445" s="3">
        <f t="shared" si="12"/>
        <v>5.1893590177583283E-5</v>
      </c>
      <c r="D445" s="2">
        <f>SUMIFS(dados!$H$2:$H$9995,dados!$N$2:$N$9995,A445)</f>
        <v>38.898299999999999</v>
      </c>
      <c r="E445" s="3">
        <f t="shared" si="13"/>
        <v>0.32630064591896651</v>
      </c>
      <c r="F445" s="3">
        <f>SUM($C$4:C445)</f>
        <v>0.99803114517404112</v>
      </c>
    </row>
    <row r="446" spans="1:6" x14ac:dyDescent="0.3">
      <c r="A446" t="s">
        <v>7996</v>
      </c>
      <c r="B446" s="2">
        <f>SUMIFS(dados!$E$2:$E$9995,dados!$N$2:$N$9995,A446)</f>
        <v>116.312</v>
      </c>
      <c r="C446" s="3">
        <f t="shared" si="12"/>
        <v>5.0632054867335507E-5</v>
      </c>
      <c r="D446" s="2">
        <f>SUMIFS(dados!$H$2:$H$9995,dados!$N$2:$N$9995,A446)</f>
        <v>23.2624</v>
      </c>
      <c r="E446" s="3">
        <f t="shared" si="13"/>
        <v>0.2</v>
      </c>
      <c r="F446" s="3">
        <f>SUM($C$4:C446)</f>
        <v>0.99808177722890845</v>
      </c>
    </row>
    <row r="447" spans="1:6" x14ac:dyDescent="0.3">
      <c r="A447" t="s">
        <v>6846</v>
      </c>
      <c r="B447" s="2">
        <f>SUMIFS(dados!$E$2:$E$9995,dados!$N$2:$N$9995,A447)</f>
        <v>115.664</v>
      </c>
      <c r="C447" s="3">
        <f t="shared" si="12"/>
        <v>5.0349972437714895E-5</v>
      </c>
      <c r="D447" s="2">
        <f>SUMIFS(dados!$H$2:$H$9995,dados!$N$2:$N$9995,A447)</f>
        <v>35.620199999999997</v>
      </c>
      <c r="E447" s="3">
        <f t="shared" si="13"/>
        <v>0.3079627196016046</v>
      </c>
      <c r="F447" s="3">
        <f>SUM($C$4:C447)</f>
        <v>0.99813212720134614</v>
      </c>
    </row>
    <row r="448" spans="1:6" x14ac:dyDescent="0.3">
      <c r="A448" t="s">
        <v>7908</v>
      </c>
      <c r="B448" s="2">
        <f>SUMIFS(dados!$E$2:$E$9995,dados!$N$2:$N$9995,A448)</f>
        <v>115.44</v>
      </c>
      <c r="C448" s="3">
        <f t="shared" si="12"/>
        <v>5.0252462462043567E-5</v>
      </c>
      <c r="D448" s="2">
        <f>SUMIFS(dados!$H$2:$H$9995,dados!$N$2:$N$9995,A448)</f>
        <v>30.014399999999998</v>
      </c>
      <c r="E448" s="3">
        <f t="shared" si="13"/>
        <v>0.26</v>
      </c>
      <c r="F448" s="3">
        <f>SUM($C$4:C448)</f>
        <v>0.99818237966380818</v>
      </c>
    </row>
    <row r="449" spans="1:6" x14ac:dyDescent="0.3">
      <c r="A449" t="s">
        <v>2319</v>
      </c>
      <c r="B449" s="2">
        <f>SUMIFS(dados!$E$2:$E$9995,dados!$N$2:$N$9995,A449)</f>
        <v>115.36</v>
      </c>
      <c r="C449" s="3">
        <f t="shared" si="12"/>
        <v>5.021763747073238E-5</v>
      </c>
      <c r="D449" s="2">
        <f>SUMIFS(dados!$H$2:$H$9995,dados!$N$2:$N$9995,A449)</f>
        <v>49.604799999999997</v>
      </c>
      <c r="E449" s="3">
        <f t="shared" si="13"/>
        <v>0.43</v>
      </c>
      <c r="F449" s="3">
        <f>SUM($C$4:C449)</f>
        <v>0.99823259730127889</v>
      </c>
    </row>
    <row r="450" spans="1:6" x14ac:dyDescent="0.3">
      <c r="A450" t="s">
        <v>5867</v>
      </c>
      <c r="B450" s="2">
        <f>SUMIFS(dados!$E$2:$E$9995,dados!$N$2:$N$9995,A450)</f>
        <v>111.672</v>
      </c>
      <c r="C450" s="3">
        <f t="shared" si="12"/>
        <v>4.8612205371286635E-5</v>
      </c>
      <c r="D450" s="2">
        <f>SUMIFS(dados!$H$2:$H$9995,dados!$N$2:$N$9995,A450)</f>
        <v>6.9794999999999998</v>
      </c>
      <c r="E450" s="3">
        <f t="shared" si="13"/>
        <v>6.25E-2</v>
      </c>
      <c r="F450" s="3">
        <f>SUM($C$4:C450)</f>
        <v>0.99828120950665022</v>
      </c>
    </row>
    <row r="451" spans="1:6" x14ac:dyDescent="0.3">
      <c r="A451" t="s">
        <v>7424</v>
      </c>
      <c r="B451" s="2">
        <f>SUMIFS(dados!$E$2:$E$9995,dados!$N$2:$N$9995,A451)</f>
        <v>111.42</v>
      </c>
      <c r="C451" s="3">
        <f t="shared" si="12"/>
        <v>4.8502506648656396E-5</v>
      </c>
      <c r="D451" s="2">
        <f>SUMIFS(dados!$H$2:$H$9995,dados!$N$2:$N$9995,A451)</f>
        <v>11.635200000000001</v>
      </c>
      <c r="E451" s="3">
        <f t="shared" si="13"/>
        <v>0.10442649434571891</v>
      </c>
      <c r="F451" s="3">
        <f>SUM($C$4:C451)</f>
        <v>0.9983297120132989</v>
      </c>
    </row>
    <row r="452" spans="1:6" x14ac:dyDescent="0.3">
      <c r="A452" t="s">
        <v>5510</v>
      </c>
      <c r="B452" s="2">
        <f>SUMIFS(dados!$E$2:$E$9995,dados!$N$2:$N$9995,A452)</f>
        <v>110.03999999999999</v>
      </c>
      <c r="C452" s="3">
        <f t="shared" ref="C452:C515" si="14">B452/SUM($B$4:$B$534)</f>
        <v>4.7901775548538409E-5</v>
      </c>
      <c r="D452" s="2">
        <f>SUMIFS(dados!$H$2:$H$9995,dados!$N$2:$N$9995,A452)</f>
        <v>33.067599999999999</v>
      </c>
      <c r="E452" s="3">
        <f t="shared" ref="E452:E515" si="15">D452/B452</f>
        <v>0.30050527081061434</v>
      </c>
      <c r="F452" s="3">
        <f>SUM($C$4:C452)</f>
        <v>0.99837761378884748</v>
      </c>
    </row>
    <row r="453" spans="1:6" x14ac:dyDescent="0.3">
      <c r="A453" t="s">
        <v>9308</v>
      </c>
      <c r="B453" s="2">
        <f>SUMIFS(dados!$E$2:$E$9995,dados!$N$2:$N$9995,A453)</f>
        <v>108.44399999999999</v>
      </c>
      <c r="C453" s="3">
        <f t="shared" si="14"/>
        <v>4.7207016971880217E-5</v>
      </c>
      <c r="D453" s="2">
        <f>SUMIFS(dados!$H$2:$H$9995,dados!$N$2:$N$9995,A453)</f>
        <v>-19.3413</v>
      </c>
      <c r="E453" s="3">
        <f t="shared" si="15"/>
        <v>-0.17835288259378115</v>
      </c>
      <c r="F453" s="3">
        <f>SUM($C$4:C453)</f>
        <v>0.9984248208058194</v>
      </c>
    </row>
    <row r="454" spans="1:6" x14ac:dyDescent="0.3">
      <c r="A454" t="s">
        <v>3631</v>
      </c>
      <c r="B454" s="2">
        <f>SUMIFS(dados!$E$2:$E$9995,dados!$N$2:$N$9995,A454)</f>
        <v>103.622</v>
      </c>
      <c r="C454" s="3">
        <f t="shared" si="14"/>
        <v>4.5107940620598392E-5</v>
      </c>
      <c r="D454" s="2">
        <f>SUMIFS(dados!$H$2:$H$9995,dados!$N$2:$N$9995,A454)</f>
        <v>37.0548</v>
      </c>
      <c r="E454" s="3">
        <f t="shared" si="15"/>
        <v>0.3575958773233483</v>
      </c>
      <c r="F454" s="3">
        <f>SUM($C$4:C454)</f>
        <v>0.99846992874644003</v>
      </c>
    </row>
    <row r="455" spans="1:6" x14ac:dyDescent="0.3">
      <c r="A455" t="s">
        <v>4161</v>
      </c>
      <c r="B455" s="2">
        <f>SUMIFS(dados!$E$2:$E$9995,dados!$N$2:$N$9995,A455)</f>
        <v>102.60999999999999</v>
      </c>
      <c r="C455" s="3">
        <f t="shared" si="14"/>
        <v>4.4667404480511867E-5</v>
      </c>
      <c r="D455" s="2">
        <f>SUMIFS(dados!$H$2:$H$9995,dados!$N$2:$N$9995,A455)</f>
        <v>22.627800000000001</v>
      </c>
      <c r="E455" s="3">
        <f t="shared" si="15"/>
        <v>0.22052236624110713</v>
      </c>
      <c r="F455" s="3">
        <f>SUM($C$4:C455)</f>
        <v>0.99851459615092053</v>
      </c>
    </row>
    <row r="456" spans="1:6" x14ac:dyDescent="0.3">
      <c r="A456" t="s">
        <v>1715</v>
      </c>
      <c r="B456" s="2">
        <f>SUMIFS(dados!$E$2:$E$9995,dados!$N$2:$N$9995,A456)</f>
        <v>102.18</v>
      </c>
      <c r="C456" s="3">
        <f t="shared" si="14"/>
        <v>4.4480220152214243E-5</v>
      </c>
      <c r="D456" s="2">
        <f>SUMIFS(dados!$H$2:$H$9995,dados!$N$2:$N$9995,A456)</f>
        <v>3.3150000000000004</v>
      </c>
      <c r="E456" s="3">
        <f t="shared" si="15"/>
        <v>3.2442748091603052E-2</v>
      </c>
      <c r="F456" s="3">
        <f>SUM($C$4:C456)</f>
        <v>0.99855907637107277</v>
      </c>
    </row>
    <row r="457" spans="1:6" x14ac:dyDescent="0.3">
      <c r="A457" t="s">
        <v>5947</v>
      </c>
      <c r="B457" s="2">
        <f>SUMIFS(dados!$E$2:$E$9995,dados!$N$2:$N$9995,A457)</f>
        <v>100.92</v>
      </c>
      <c r="C457" s="3">
        <f t="shared" si="14"/>
        <v>4.3931726539063039E-5</v>
      </c>
      <c r="D457" s="2">
        <f>SUMIFS(dados!$H$2:$H$9995,dados!$N$2:$N$9995,A457)</f>
        <v>20.688000000000002</v>
      </c>
      <c r="E457" s="3">
        <f t="shared" si="15"/>
        <v>0.20499405469678955</v>
      </c>
      <c r="F457" s="3">
        <f>SUM($C$4:C457)</f>
        <v>0.99860300809761182</v>
      </c>
    </row>
    <row r="458" spans="1:6" x14ac:dyDescent="0.3">
      <c r="A458" t="s">
        <v>5224</v>
      </c>
      <c r="B458" s="2">
        <f>SUMIFS(dados!$E$2:$E$9995,dados!$N$2:$N$9995,A458)</f>
        <v>98.77</v>
      </c>
      <c r="C458" s="3">
        <f t="shared" si="14"/>
        <v>4.2995804897574871E-5</v>
      </c>
      <c r="D458" s="2">
        <f>SUMIFS(dados!$H$2:$H$9995,dados!$N$2:$N$9995,A458)</f>
        <v>43.939399999999999</v>
      </c>
      <c r="E458" s="3">
        <f t="shared" si="15"/>
        <v>0.44486584995443962</v>
      </c>
      <c r="F458" s="3">
        <f>SUM($C$4:C458)</f>
        <v>0.99864600390250935</v>
      </c>
    </row>
    <row r="459" spans="1:6" x14ac:dyDescent="0.3">
      <c r="A459" t="s">
        <v>7311</v>
      </c>
      <c r="B459" s="2">
        <f>SUMIFS(dados!$E$2:$E$9995,dados!$N$2:$N$9995,A459)</f>
        <v>97.632000000000005</v>
      </c>
      <c r="C459" s="3">
        <f t="shared" si="14"/>
        <v>4.2500419396173229E-5</v>
      </c>
      <c r="D459" s="2">
        <f>SUMIFS(dados!$H$2:$H$9995,dados!$N$2:$N$9995,A459)</f>
        <v>-26.055999999999997</v>
      </c>
      <c r="E459" s="3">
        <f t="shared" si="15"/>
        <v>-0.26687971156997703</v>
      </c>
      <c r="F459" s="3">
        <f>SUM($C$4:C459)</f>
        <v>0.99868850432190548</v>
      </c>
    </row>
    <row r="460" spans="1:6" x14ac:dyDescent="0.3">
      <c r="A460" t="s">
        <v>203</v>
      </c>
      <c r="B460" s="2">
        <f>SUMIFS(dados!$E$2:$E$9995,dados!$N$2:$N$9995,A460)</f>
        <v>95.616</v>
      </c>
      <c r="C460" s="3">
        <f t="shared" si="14"/>
        <v>4.1622829615131301E-5</v>
      </c>
      <c r="D460" s="2">
        <f>SUMIFS(dados!$H$2:$H$9995,dados!$N$2:$N$9995,A460)</f>
        <v>9.5616000000000003</v>
      </c>
      <c r="E460" s="3">
        <f t="shared" si="15"/>
        <v>0.1</v>
      </c>
      <c r="F460" s="3">
        <f>SUM($C$4:C460)</f>
        <v>0.99873012715152065</v>
      </c>
    </row>
    <row r="461" spans="1:6" x14ac:dyDescent="0.3">
      <c r="A461" t="s">
        <v>2939</v>
      </c>
      <c r="B461" s="2">
        <f>SUMIFS(dados!$E$2:$E$9995,dados!$N$2:$N$9995,A461)</f>
        <v>94.548000000000002</v>
      </c>
      <c r="C461" s="3">
        <f t="shared" si="14"/>
        <v>4.1157915981126952E-5</v>
      </c>
      <c r="D461" s="2">
        <f>SUMIFS(dados!$H$2:$H$9995,dados!$N$2:$N$9995,A461)</f>
        <v>27.753</v>
      </c>
      <c r="E461" s="3">
        <f t="shared" si="15"/>
        <v>0.29353344333037185</v>
      </c>
      <c r="F461" s="3">
        <f>SUM($C$4:C461)</f>
        <v>0.99877128506750179</v>
      </c>
    </row>
    <row r="462" spans="1:6" x14ac:dyDescent="0.3">
      <c r="A462" t="s">
        <v>10050</v>
      </c>
      <c r="B462" s="2">
        <f>SUMIFS(dados!$E$2:$E$9995,dados!$N$2:$N$9995,A462)</f>
        <v>94.263999999999996</v>
      </c>
      <c r="C462" s="3">
        <f t="shared" si="14"/>
        <v>4.1034287261972233E-5</v>
      </c>
      <c r="D462" s="2">
        <f>SUMIFS(dados!$H$2:$H$9995,dados!$N$2:$N$9995,A462)</f>
        <v>-4.235199999999999</v>
      </c>
      <c r="E462" s="3">
        <f t="shared" si="15"/>
        <v>-4.4929135194772117E-2</v>
      </c>
      <c r="F462" s="3">
        <f>SUM($C$4:C462)</f>
        <v>0.99881231935476378</v>
      </c>
    </row>
    <row r="463" spans="1:6" x14ac:dyDescent="0.3">
      <c r="A463" t="s">
        <v>5286</v>
      </c>
      <c r="B463" s="2">
        <f>SUMIFS(dados!$E$2:$E$9995,dados!$N$2:$N$9995,A463)</f>
        <v>90.44</v>
      </c>
      <c r="C463" s="3">
        <f t="shared" si="14"/>
        <v>3.9369652677297471E-5</v>
      </c>
      <c r="D463" s="2">
        <f>SUMIFS(dados!$H$2:$H$9995,dados!$N$2:$N$9995,A463)</f>
        <v>15.006499999999999</v>
      </c>
      <c r="E463" s="3">
        <f t="shared" si="15"/>
        <v>0.16592768686421935</v>
      </c>
      <c r="F463" s="3">
        <f>SUM($C$4:C463)</f>
        <v>0.99885168900744103</v>
      </c>
    </row>
    <row r="464" spans="1:6" x14ac:dyDescent="0.3">
      <c r="A464" t="s">
        <v>4156</v>
      </c>
      <c r="B464" s="2">
        <f>SUMIFS(dados!$E$2:$E$9995,dados!$N$2:$N$9995,A464)</f>
        <v>90.218000000000004</v>
      </c>
      <c r="C464" s="3">
        <f t="shared" si="14"/>
        <v>3.9273013326408927E-5</v>
      </c>
      <c r="D464" s="2">
        <f>SUMIFS(dados!$H$2:$H$9995,dados!$N$2:$N$9995,A464)</f>
        <v>19.700899999999997</v>
      </c>
      <c r="E464" s="3">
        <f t="shared" si="15"/>
        <v>0.21836994834733642</v>
      </c>
      <c r="F464" s="3">
        <f>SUM($C$4:C464)</f>
        <v>0.99889096202076744</v>
      </c>
    </row>
    <row r="465" spans="1:6" x14ac:dyDescent="0.3">
      <c r="A465" t="s">
        <v>9946</v>
      </c>
      <c r="B465" s="2">
        <f>SUMIFS(dados!$E$2:$E$9995,dados!$N$2:$N$9995,A465)</f>
        <v>90.057999999999993</v>
      </c>
      <c r="C465" s="3">
        <f t="shared" si="14"/>
        <v>3.9203363343786547E-5</v>
      </c>
      <c r="D465" s="2">
        <f>SUMIFS(dados!$H$2:$H$9995,dados!$N$2:$N$9995,A465)</f>
        <v>42.541899999999998</v>
      </c>
      <c r="E465" s="3">
        <f t="shared" si="15"/>
        <v>0.47238335295032091</v>
      </c>
      <c r="F465" s="3">
        <f>SUM($C$4:C465)</f>
        <v>0.99893016538411117</v>
      </c>
    </row>
    <row r="466" spans="1:6" x14ac:dyDescent="0.3">
      <c r="A466" t="s">
        <v>7828</v>
      </c>
      <c r="B466" s="2">
        <f>SUMIFS(dados!$E$2:$E$9995,dados!$N$2:$N$9995,A466)</f>
        <v>89.320000000000007</v>
      </c>
      <c r="C466" s="3">
        <f t="shared" si="14"/>
        <v>3.8882102798940853E-5</v>
      </c>
      <c r="D466" s="2">
        <f>SUMIFS(dados!$H$2:$H$9995,dados!$N$2:$N$9995,A466)</f>
        <v>19.797599999999999</v>
      </c>
      <c r="E466" s="3">
        <f t="shared" si="15"/>
        <v>0.22164800716524852</v>
      </c>
      <c r="F466" s="3">
        <f>SUM($C$4:C466)</f>
        <v>0.99896904748691007</v>
      </c>
    </row>
    <row r="467" spans="1:6" x14ac:dyDescent="0.3">
      <c r="A467" t="s">
        <v>7861</v>
      </c>
      <c r="B467" s="2">
        <f>SUMIFS(dados!$E$2:$E$9995,dados!$N$2:$N$9995,A467)</f>
        <v>88.96</v>
      </c>
      <c r="C467" s="3">
        <f t="shared" si="14"/>
        <v>3.8725390338040501E-5</v>
      </c>
      <c r="D467" s="2">
        <f>SUMIFS(dados!$H$2:$H$9995,dados!$N$2:$N$9995,A467)</f>
        <v>10.007999999999999</v>
      </c>
      <c r="E467" s="3">
        <f t="shared" si="15"/>
        <v>0.1125</v>
      </c>
      <c r="F467" s="3">
        <f>SUM($C$4:C467)</f>
        <v>0.99900777287724807</v>
      </c>
    </row>
    <row r="468" spans="1:6" x14ac:dyDescent="0.3">
      <c r="A468" t="s">
        <v>6296</v>
      </c>
      <c r="B468" s="2">
        <f>SUMIFS(dados!$E$2:$E$9995,dados!$N$2:$N$9995,A468)</f>
        <v>88.27600000000001</v>
      </c>
      <c r="C468" s="3">
        <f t="shared" si="14"/>
        <v>3.8427636662329854E-5</v>
      </c>
      <c r="D468" s="2">
        <f>SUMIFS(dados!$H$2:$H$9995,dados!$N$2:$N$9995,A468)</f>
        <v>27.808599999999998</v>
      </c>
      <c r="E468" s="3">
        <f t="shared" si="15"/>
        <v>0.31501880465811766</v>
      </c>
      <c r="F468" s="3">
        <f>SUM($C$4:C468)</f>
        <v>0.99904620051391035</v>
      </c>
    </row>
    <row r="469" spans="1:6" x14ac:dyDescent="0.3">
      <c r="A469" t="s">
        <v>8610</v>
      </c>
      <c r="B469" s="2">
        <f>SUMIFS(dados!$E$2:$E$9995,dados!$N$2:$N$9995,A469)</f>
        <v>87.837999999999994</v>
      </c>
      <c r="C469" s="3">
        <f t="shared" si="14"/>
        <v>3.82369698349011E-5</v>
      </c>
      <c r="D469" s="2">
        <f>SUMIFS(dados!$H$2:$H$9995,dados!$N$2:$N$9995,A469)</f>
        <v>1.5455000000000005</v>
      </c>
      <c r="E469" s="3">
        <f t="shared" si="15"/>
        <v>1.7594890594048142E-2</v>
      </c>
      <c r="F469" s="3">
        <f>SUM($C$4:C469)</f>
        <v>0.9990844374837452</v>
      </c>
    </row>
    <row r="470" spans="1:6" x14ac:dyDescent="0.3">
      <c r="A470" t="s">
        <v>2701</v>
      </c>
      <c r="B470" s="2">
        <f>SUMIFS(dados!$E$2:$E$9995,dados!$N$2:$N$9995,A470)</f>
        <v>86.62</v>
      </c>
      <c r="C470" s="3">
        <f t="shared" si="14"/>
        <v>3.7706759342188271E-5</v>
      </c>
      <c r="D470" s="2">
        <f>SUMIFS(dados!$H$2:$H$9995,dados!$N$2:$N$9995,A470)</f>
        <v>8.6620000000000008</v>
      </c>
      <c r="E470" s="3">
        <f t="shared" si="15"/>
        <v>0.1</v>
      </c>
      <c r="F470" s="3">
        <f>SUM($C$4:C470)</f>
        <v>0.99912214424308743</v>
      </c>
    </row>
    <row r="471" spans="1:6" x14ac:dyDescent="0.3">
      <c r="A471" t="s">
        <v>4678</v>
      </c>
      <c r="B471" s="2">
        <f>SUMIFS(dados!$E$2:$E$9995,dados!$N$2:$N$9995,A471)</f>
        <v>84.61</v>
      </c>
      <c r="C471" s="3">
        <f t="shared" si="14"/>
        <v>3.6831781435494682E-5</v>
      </c>
      <c r="D471" s="2">
        <f>SUMIFS(dados!$H$2:$H$9995,dados!$N$2:$N$9995,A471)</f>
        <v>23.0839</v>
      </c>
      <c r="E471" s="3">
        <f t="shared" si="15"/>
        <v>0.27282708899657249</v>
      </c>
      <c r="F471" s="3">
        <f>SUM($C$4:C471)</f>
        <v>0.99915897602452297</v>
      </c>
    </row>
    <row r="472" spans="1:6" x14ac:dyDescent="0.3">
      <c r="A472" t="s">
        <v>8962</v>
      </c>
      <c r="B472" s="2">
        <f>SUMIFS(dados!$E$2:$E$9995,dados!$N$2:$N$9995,A472)</f>
        <v>79.740000000000009</v>
      </c>
      <c r="C472" s="3">
        <f t="shared" si="14"/>
        <v>3.471181008942615E-5</v>
      </c>
      <c r="D472" s="2">
        <f>SUMIFS(dados!$H$2:$H$9995,dados!$N$2:$N$9995,A472)</f>
        <v>34.341900000000003</v>
      </c>
      <c r="E472" s="3">
        <f t="shared" si="15"/>
        <v>0.43067343867569602</v>
      </c>
      <c r="F472" s="3">
        <f>SUM($C$4:C472)</f>
        <v>0.99919368783461238</v>
      </c>
    </row>
    <row r="473" spans="1:6" x14ac:dyDescent="0.3">
      <c r="A473" t="s">
        <v>1881</v>
      </c>
      <c r="B473" s="2">
        <f>SUMIFS(dados!$E$2:$E$9995,dados!$N$2:$N$9995,A473)</f>
        <v>76.071999999999989</v>
      </c>
      <c r="C473" s="3">
        <f t="shared" si="14"/>
        <v>3.3115084237808193E-5</v>
      </c>
      <c r="D473" s="2">
        <f>SUMIFS(dados!$H$2:$H$9995,dados!$N$2:$N$9995,A473)</f>
        <v>16.828099999999999</v>
      </c>
      <c r="E473" s="3">
        <f t="shared" si="15"/>
        <v>0.22121279840151437</v>
      </c>
      <c r="F473" s="3">
        <f>SUM($C$4:C473)</f>
        <v>0.99922680291885013</v>
      </c>
    </row>
    <row r="474" spans="1:6" x14ac:dyDescent="0.3">
      <c r="A474" t="s">
        <v>5727</v>
      </c>
      <c r="B474" s="2">
        <f>SUMIFS(dados!$E$2:$E$9995,dados!$N$2:$N$9995,A474)</f>
        <v>75.180000000000007</v>
      </c>
      <c r="C474" s="3">
        <f t="shared" si="14"/>
        <v>3.2726785584688458E-5</v>
      </c>
      <c r="D474" s="2">
        <f>SUMIFS(dados!$H$2:$H$9995,dados!$N$2:$N$9995,A474)</f>
        <v>35.334600000000002</v>
      </c>
      <c r="E474" s="3">
        <f t="shared" si="15"/>
        <v>0.47</v>
      </c>
      <c r="F474" s="3">
        <f>SUM($C$4:C474)</f>
        <v>0.99925952970443477</v>
      </c>
    </row>
    <row r="475" spans="1:6" x14ac:dyDescent="0.3">
      <c r="A475" t="s">
        <v>9185</v>
      </c>
      <c r="B475" s="2">
        <f>SUMIFS(dados!$E$2:$E$9995,dados!$N$2:$N$9995,A475)</f>
        <v>73.33</v>
      </c>
      <c r="C475" s="3">
        <f t="shared" si="14"/>
        <v>3.1921457660617243E-5</v>
      </c>
      <c r="D475" s="2">
        <f>SUMIFS(dados!$H$2:$H$9995,dados!$N$2:$N$9995,A475)</f>
        <v>21.4053</v>
      </c>
      <c r="E475" s="3">
        <f t="shared" si="15"/>
        <v>0.2919037228964953</v>
      </c>
      <c r="F475" s="3">
        <f>SUM($C$4:C475)</f>
        <v>0.99929145116209539</v>
      </c>
    </row>
    <row r="476" spans="1:6" x14ac:dyDescent="0.3">
      <c r="A476" t="s">
        <v>4592</v>
      </c>
      <c r="B476" s="2">
        <f>SUMIFS(dados!$E$2:$E$9995,dados!$N$2:$N$9995,A476)</f>
        <v>72.293999999999997</v>
      </c>
      <c r="C476" s="3">
        <f t="shared" si="14"/>
        <v>3.1470474023137368E-5</v>
      </c>
      <c r="D476" s="2">
        <f>SUMIFS(dados!$H$2:$H$9995,dados!$N$2:$N$9995,A476)</f>
        <v>-98.8018</v>
      </c>
      <c r="E476" s="3">
        <f t="shared" si="15"/>
        <v>-1.3666666666666667</v>
      </c>
      <c r="F476" s="3">
        <f>SUM($C$4:C476)</f>
        <v>0.99932292163611858</v>
      </c>
    </row>
    <row r="477" spans="1:6" x14ac:dyDescent="0.3">
      <c r="A477" t="s">
        <v>7763</v>
      </c>
      <c r="B477" s="2">
        <f>SUMIFS(dados!$E$2:$E$9995,dados!$N$2:$N$9995,A477)</f>
        <v>71.180000000000007</v>
      </c>
      <c r="C477" s="3">
        <f t="shared" si="14"/>
        <v>3.0985536019129082E-5</v>
      </c>
      <c r="D477" s="2">
        <f>SUMIFS(dados!$H$2:$H$9995,dados!$N$2:$N$9995,A477)</f>
        <v>27.642799999999998</v>
      </c>
      <c r="E477" s="3">
        <f t="shared" si="15"/>
        <v>0.38835066029783638</v>
      </c>
      <c r="F477" s="3">
        <f>SUM($C$4:C477)</f>
        <v>0.99935390717213768</v>
      </c>
    </row>
    <row r="478" spans="1:6" x14ac:dyDescent="0.3">
      <c r="A478" t="s">
        <v>2437</v>
      </c>
      <c r="B478" s="2">
        <f>SUMIFS(dados!$E$2:$E$9995,dados!$N$2:$N$9995,A478)</f>
        <v>67.703999999999994</v>
      </c>
      <c r="C478" s="3">
        <f t="shared" si="14"/>
        <v>2.947239014665798E-5</v>
      </c>
      <c r="D478" s="2">
        <f>SUMIFS(dados!$H$2:$H$9995,dados!$N$2:$N$9995,A478)</f>
        <v>-32.372999999999998</v>
      </c>
      <c r="E478" s="3">
        <f t="shared" si="15"/>
        <v>-0.47815490960652252</v>
      </c>
      <c r="F478" s="3">
        <f>SUM($C$4:C478)</f>
        <v>0.99938337956228429</v>
      </c>
    </row>
    <row r="479" spans="1:6" x14ac:dyDescent="0.3">
      <c r="A479" t="s">
        <v>9501</v>
      </c>
      <c r="B479" s="2">
        <f>SUMIFS(dados!$E$2:$E$9995,dados!$N$2:$N$9995,A479)</f>
        <v>64.248000000000005</v>
      </c>
      <c r="C479" s="3">
        <f t="shared" si="14"/>
        <v>2.7967950522014686E-5</v>
      </c>
      <c r="D479" s="2">
        <f>SUMIFS(dados!$H$2:$H$9995,dados!$N$2:$N$9995,A479)</f>
        <v>22.357799999999997</v>
      </c>
      <c r="E479" s="3">
        <f t="shared" si="15"/>
        <v>0.34799215539783335</v>
      </c>
      <c r="F479" s="3">
        <f>SUM($C$4:C479)</f>
        <v>0.99941134751280636</v>
      </c>
    </row>
    <row r="480" spans="1:6" x14ac:dyDescent="0.3">
      <c r="A480" t="s">
        <v>2566</v>
      </c>
      <c r="B480" s="2">
        <f>SUMIFS(dados!$E$2:$E$9995,dados!$N$2:$N$9995,A480)</f>
        <v>63.007999999999996</v>
      </c>
      <c r="C480" s="3">
        <f t="shared" si="14"/>
        <v>2.7428163156691275E-5</v>
      </c>
      <c r="D480" s="2">
        <f>SUMIFS(dados!$H$2:$H$9995,dados!$N$2:$N$9995,A480)</f>
        <v>-22.645599999999998</v>
      </c>
      <c r="E480" s="3">
        <f t="shared" si="15"/>
        <v>-0.35940832910106651</v>
      </c>
      <c r="F480" s="3">
        <f>SUM($C$4:C480)</f>
        <v>0.99943877567596306</v>
      </c>
    </row>
    <row r="481" spans="1:6" x14ac:dyDescent="0.3">
      <c r="A481" t="s">
        <v>5243</v>
      </c>
      <c r="B481" s="2">
        <f>SUMIFS(dados!$E$2:$E$9995,dados!$N$2:$N$9995,A481)</f>
        <v>57.503999999999998</v>
      </c>
      <c r="C481" s="3">
        <f t="shared" si="14"/>
        <v>2.5032203754481576E-5</v>
      </c>
      <c r="D481" s="2">
        <f>SUMIFS(dados!$H$2:$H$9995,dados!$N$2:$N$9995,A481)</f>
        <v>-18.801600000000001</v>
      </c>
      <c r="E481" s="3">
        <f t="shared" si="15"/>
        <v>-0.32696160267111857</v>
      </c>
      <c r="F481" s="3">
        <f>SUM($C$4:C481)</f>
        <v>0.99946380787971756</v>
      </c>
    </row>
    <row r="482" spans="1:6" x14ac:dyDescent="0.3">
      <c r="A482" t="s">
        <v>1440</v>
      </c>
      <c r="B482" s="2">
        <f>SUMIFS(dados!$E$2:$E$9995,dados!$N$2:$N$9995,A482)</f>
        <v>55.48</v>
      </c>
      <c r="C482" s="3">
        <f t="shared" si="14"/>
        <v>2.4151131474308531E-5</v>
      </c>
      <c r="D482" s="2">
        <f>SUMIFS(dados!$H$2:$H$9995,dados!$N$2:$N$9995,A482)</f>
        <v>26.630400000000002</v>
      </c>
      <c r="E482" s="3">
        <f t="shared" si="15"/>
        <v>0.48000000000000004</v>
      </c>
      <c r="F482" s="3">
        <f>SUM($C$4:C482)</f>
        <v>0.99948795901119192</v>
      </c>
    </row>
    <row r="483" spans="1:6" x14ac:dyDescent="0.3">
      <c r="A483" t="s">
        <v>5277</v>
      </c>
      <c r="B483" s="2">
        <f>SUMIFS(dados!$E$2:$E$9995,dados!$N$2:$N$9995,A483)</f>
        <v>54.5</v>
      </c>
      <c r="C483" s="3">
        <f t="shared" si="14"/>
        <v>2.3724525330746486E-5</v>
      </c>
      <c r="D483" s="2">
        <f>SUMIFS(dados!$H$2:$H$9995,dados!$N$2:$N$9995,A483)</f>
        <v>14.17</v>
      </c>
      <c r="E483" s="3">
        <f t="shared" si="15"/>
        <v>0.26</v>
      </c>
      <c r="F483" s="3">
        <f>SUM($C$4:C483)</f>
        <v>0.99951168353652264</v>
      </c>
    </row>
    <row r="484" spans="1:6" x14ac:dyDescent="0.3">
      <c r="A484" t="s">
        <v>3601</v>
      </c>
      <c r="B484" s="2">
        <f>SUMIFS(dados!$E$2:$E$9995,dados!$N$2:$N$9995,A484)</f>
        <v>52.410000000000004</v>
      </c>
      <c r="C484" s="3">
        <f t="shared" si="14"/>
        <v>2.2814722432741713E-5</v>
      </c>
      <c r="D484" s="2">
        <f>SUMIFS(dados!$H$2:$H$9995,dados!$N$2:$N$9995,A484)</f>
        <v>3.4415999999999998</v>
      </c>
      <c r="E484" s="3">
        <f t="shared" si="15"/>
        <v>6.5666857469948478E-2</v>
      </c>
      <c r="F484" s="3">
        <f>SUM($C$4:C484)</f>
        <v>0.99953449825895535</v>
      </c>
    </row>
    <row r="485" spans="1:6" x14ac:dyDescent="0.3">
      <c r="A485" t="s">
        <v>4435</v>
      </c>
      <c r="B485" s="2">
        <f>SUMIFS(dados!$E$2:$E$9995,dados!$N$2:$N$9995,A485)</f>
        <v>52.147999999999996</v>
      </c>
      <c r="C485" s="3">
        <f t="shared" si="14"/>
        <v>2.2700670586197573E-5</v>
      </c>
      <c r="D485" s="2">
        <f>SUMIFS(dados!$H$2:$H$9995,dados!$N$2:$N$9995,A485)</f>
        <v>-87.61999999999999</v>
      </c>
      <c r="E485" s="3">
        <f t="shared" si="15"/>
        <v>-1.6802178415279587</v>
      </c>
      <c r="F485" s="3">
        <f>SUM($C$4:C485)</f>
        <v>0.99955719892954153</v>
      </c>
    </row>
    <row r="486" spans="1:6" x14ac:dyDescent="0.3">
      <c r="A486" t="s">
        <v>5838</v>
      </c>
      <c r="B486" s="2">
        <f>SUMIFS(dados!$E$2:$E$9995,dados!$N$2:$N$9995,A486)</f>
        <v>50.8</v>
      </c>
      <c r="C486" s="3">
        <f t="shared" si="14"/>
        <v>2.2113869482604063E-5</v>
      </c>
      <c r="D486" s="2">
        <f>SUMIFS(dados!$H$2:$H$9995,dados!$N$2:$N$9995,A486)</f>
        <v>13.208</v>
      </c>
      <c r="E486" s="3">
        <f t="shared" si="15"/>
        <v>0.26</v>
      </c>
      <c r="F486" s="3">
        <f>SUM($C$4:C486)</f>
        <v>0.99957931279902412</v>
      </c>
    </row>
    <row r="487" spans="1:6" x14ac:dyDescent="0.3">
      <c r="A487" t="s">
        <v>4988</v>
      </c>
      <c r="B487" s="2">
        <f>SUMIFS(dados!$E$2:$E$9995,dados!$N$2:$N$9995,A487)</f>
        <v>46.32</v>
      </c>
      <c r="C487" s="3">
        <f t="shared" si="14"/>
        <v>2.0163669969177565E-5</v>
      </c>
      <c r="D487" s="2">
        <f>SUMIFS(dados!$H$2:$H$9995,dados!$N$2:$N$9995,A487)</f>
        <v>18.064800000000002</v>
      </c>
      <c r="E487" s="3">
        <f t="shared" si="15"/>
        <v>0.39</v>
      </c>
      <c r="F487" s="3">
        <f>SUM($C$4:C487)</f>
        <v>0.99959947646899328</v>
      </c>
    </row>
    <row r="488" spans="1:6" x14ac:dyDescent="0.3">
      <c r="A488" t="s">
        <v>9724</v>
      </c>
      <c r="B488" s="2">
        <f>SUMIFS(dados!$E$2:$E$9995,dados!$N$2:$N$9995,A488)</f>
        <v>43.8</v>
      </c>
      <c r="C488" s="3">
        <f t="shared" si="14"/>
        <v>1.9066682742875158E-5</v>
      </c>
      <c r="D488" s="2">
        <f>SUMIFS(dados!$H$2:$H$9995,dados!$N$2:$N$9995,A488)</f>
        <v>20.585999999999999</v>
      </c>
      <c r="E488" s="3">
        <f t="shared" si="15"/>
        <v>0.47</v>
      </c>
      <c r="F488" s="3">
        <f>SUM($C$4:C488)</f>
        <v>0.99961854315173615</v>
      </c>
    </row>
    <row r="489" spans="1:6" x14ac:dyDescent="0.3">
      <c r="A489" t="s">
        <v>4347</v>
      </c>
      <c r="B489" s="2">
        <f>SUMIFS(dados!$E$2:$E$9995,dados!$N$2:$N$9995,A489)</f>
        <v>43.66</v>
      </c>
      <c r="C489" s="3">
        <f t="shared" si="14"/>
        <v>1.9005739008080579E-5</v>
      </c>
      <c r="D489" s="2">
        <f>SUMIFS(dados!$H$2:$H$9995,dados!$N$2:$N$9995,A489)</f>
        <v>20.810600000000001</v>
      </c>
      <c r="E489" s="3">
        <f t="shared" si="15"/>
        <v>0.47665139715987181</v>
      </c>
      <c r="F489" s="3">
        <f>SUM($C$4:C489)</f>
        <v>0.99963754889074419</v>
      </c>
    </row>
    <row r="490" spans="1:6" x14ac:dyDescent="0.3">
      <c r="A490" t="s">
        <v>7884</v>
      </c>
      <c r="B490" s="2">
        <f>SUMIFS(dados!$E$2:$E$9995,dados!$N$2:$N$9995,A490)</f>
        <v>41.904000000000003</v>
      </c>
      <c r="C490" s="3">
        <f t="shared" si="14"/>
        <v>1.8241330448800017E-5</v>
      </c>
      <c r="D490" s="2">
        <f>SUMIFS(dados!$H$2:$H$9995,dados!$N$2:$N$9995,A490)</f>
        <v>14.1426</v>
      </c>
      <c r="E490" s="3">
        <f t="shared" si="15"/>
        <v>0.33749999999999997</v>
      </c>
      <c r="F490" s="3">
        <f>SUM($C$4:C490)</f>
        <v>0.999655790221193</v>
      </c>
    </row>
    <row r="491" spans="1:6" x14ac:dyDescent="0.3">
      <c r="A491" t="s">
        <v>3694</v>
      </c>
      <c r="B491" s="2">
        <f>SUMIFS(dados!$E$2:$E$9995,dados!$N$2:$N$9995,A491)</f>
        <v>41.527999999999999</v>
      </c>
      <c r="C491" s="3">
        <f t="shared" si="14"/>
        <v>1.8077652989637432E-5</v>
      </c>
      <c r="D491" s="2">
        <f>SUMIFS(dados!$H$2:$H$9995,dados!$N$2:$N$9995,A491)</f>
        <v>8.7749000000000006</v>
      </c>
      <c r="E491" s="3">
        <f t="shared" si="15"/>
        <v>0.21130080909266039</v>
      </c>
      <c r="F491" s="3">
        <f>SUM($C$4:C491)</f>
        <v>0.99967386787418266</v>
      </c>
    </row>
    <row r="492" spans="1:6" x14ac:dyDescent="0.3">
      <c r="A492" t="s">
        <v>5955</v>
      </c>
      <c r="B492" s="2">
        <f>SUMIFS(dados!$E$2:$E$9995,dados!$N$2:$N$9995,A492)</f>
        <v>40.764000000000003</v>
      </c>
      <c r="C492" s="3">
        <f t="shared" si="14"/>
        <v>1.7745074322615594E-5</v>
      </c>
      <c r="D492" s="2">
        <f>SUMIFS(dados!$H$2:$H$9995,dados!$N$2:$N$9995,A492)</f>
        <v>-1.0956000000000001</v>
      </c>
      <c r="E492" s="3">
        <f t="shared" si="15"/>
        <v>-2.6876655872828968E-2</v>
      </c>
      <c r="F492" s="3">
        <f>SUM($C$4:C492)</f>
        <v>0.99969161294850528</v>
      </c>
    </row>
    <row r="493" spans="1:6" x14ac:dyDescent="0.3">
      <c r="A493" t="s">
        <v>7409</v>
      </c>
      <c r="B493" s="2">
        <f>SUMIFS(dados!$E$2:$E$9995,dados!$N$2:$N$9995,A493)</f>
        <v>40.409999999999997</v>
      </c>
      <c r="C493" s="3">
        <f t="shared" si="14"/>
        <v>1.7590973736063585E-5</v>
      </c>
      <c r="D493" s="2">
        <f>SUMIFS(dados!$H$2:$H$9995,dados!$N$2:$N$9995,A493)</f>
        <v>18.5886</v>
      </c>
      <c r="E493" s="3">
        <f t="shared" si="15"/>
        <v>0.46</v>
      </c>
      <c r="F493" s="3">
        <f>SUM($C$4:C493)</f>
        <v>0.99970920392224139</v>
      </c>
    </row>
    <row r="494" spans="1:6" x14ac:dyDescent="0.3">
      <c r="A494" t="s">
        <v>7837</v>
      </c>
      <c r="B494" s="2">
        <f>SUMIFS(dados!$E$2:$E$9995,dados!$N$2:$N$9995,A494)</f>
        <v>35.94</v>
      </c>
      <c r="C494" s="3">
        <f t="shared" si="14"/>
        <v>1.5645127346550985E-5</v>
      </c>
      <c r="D494" s="2">
        <f>SUMIFS(dados!$H$2:$H$9995,dados!$N$2:$N$9995,A494)</f>
        <v>13.512599999999999</v>
      </c>
      <c r="E494" s="3">
        <f t="shared" si="15"/>
        <v>0.37597662771285478</v>
      </c>
      <c r="F494" s="3">
        <f>SUM($C$4:C494)</f>
        <v>0.99972484904958792</v>
      </c>
    </row>
    <row r="495" spans="1:6" x14ac:dyDescent="0.3">
      <c r="A495" t="s">
        <v>2959</v>
      </c>
      <c r="B495" s="2">
        <f>SUMIFS(dados!$E$2:$E$9995,dados!$N$2:$N$9995,A495)</f>
        <v>35.340000000000003</v>
      </c>
      <c r="C495" s="3">
        <f t="shared" si="14"/>
        <v>1.5383939911717083E-5</v>
      </c>
      <c r="D495" s="2">
        <f>SUMIFS(dados!$H$2:$H$9995,dados!$N$2:$N$9995,A495)</f>
        <v>16.963200000000001</v>
      </c>
      <c r="E495" s="3">
        <f t="shared" si="15"/>
        <v>0.48</v>
      </c>
      <c r="F495" s="3">
        <f>SUM($C$4:C495)</f>
        <v>0.99974023298949966</v>
      </c>
    </row>
    <row r="496" spans="1:6" x14ac:dyDescent="0.3">
      <c r="A496" t="s">
        <v>8252</v>
      </c>
      <c r="B496" s="2">
        <f>SUMIFS(dados!$E$2:$E$9995,dados!$N$2:$N$9995,A496)</f>
        <v>34.944000000000003</v>
      </c>
      <c r="C496" s="3">
        <f t="shared" si="14"/>
        <v>1.5211556204726703E-5</v>
      </c>
      <c r="D496" s="2">
        <f>SUMIFS(dados!$H$2:$H$9995,dados!$N$2:$N$9995,A496)</f>
        <v>3.0575999999999999</v>
      </c>
      <c r="E496" s="3">
        <f t="shared" si="15"/>
        <v>8.7499999999999994E-2</v>
      </c>
      <c r="F496" s="3">
        <f>SUM($C$4:C496)</f>
        <v>0.99975544454570442</v>
      </c>
    </row>
    <row r="497" spans="1:6" x14ac:dyDescent="0.3">
      <c r="A497" t="s">
        <v>8913</v>
      </c>
      <c r="B497" s="2">
        <f>SUMIFS(dados!$E$2:$E$9995,dados!$N$2:$N$9995,A497)</f>
        <v>32.4</v>
      </c>
      <c r="C497" s="3">
        <f t="shared" si="14"/>
        <v>1.4104121481030938E-5</v>
      </c>
      <c r="D497" s="2">
        <f>SUMIFS(dados!$H$2:$H$9995,dados!$N$2:$N$9995,A497)</f>
        <v>15.552</v>
      </c>
      <c r="E497" s="3">
        <f t="shared" si="15"/>
        <v>0.48</v>
      </c>
      <c r="F497" s="3">
        <f>SUM($C$4:C497)</f>
        <v>0.99976954866718548</v>
      </c>
    </row>
    <row r="498" spans="1:6" x14ac:dyDescent="0.3">
      <c r="A498" t="s">
        <v>9316</v>
      </c>
      <c r="B498" s="2">
        <f>SUMIFS(dados!$E$2:$E$9995,dados!$N$2:$N$9995,A498)</f>
        <v>30.351999999999997</v>
      </c>
      <c r="C498" s="3">
        <f t="shared" si="14"/>
        <v>1.3212601703464538E-5</v>
      </c>
      <c r="D498" s="2">
        <f>SUMIFS(dados!$H$2:$H$9995,dados!$N$2:$N$9995,A498)</f>
        <v>10.3614</v>
      </c>
      <c r="E498" s="3">
        <f t="shared" si="15"/>
        <v>0.34137453874538748</v>
      </c>
      <c r="F498" s="3">
        <f>SUM($C$4:C498)</f>
        <v>0.99978276126888899</v>
      </c>
    </row>
    <row r="499" spans="1:6" x14ac:dyDescent="0.3">
      <c r="A499" t="s">
        <v>7963</v>
      </c>
      <c r="B499" s="2">
        <f>SUMIFS(dados!$E$2:$E$9995,dados!$N$2:$N$9995,A499)</f>
        <v>30.32</v>
      </c>
      <c r="C499" s="3">
        <f t="shared" si="14"/>
        <v>1.3198671706940064E-5</v>
      </c>
      <c r="D499" s="2">
        <f>SUMIFS(dados!$H$2:$H$9995,dados!$N$2:$N$9995,A499)</f>
        <v>11.8248</v>
      </c>
      <c r="E499" s="3">
        <f t="shared" si="15"/>
        <v>0.39</v>
      </c>
      <c r="F499" s="3">
        <f>SUM($C$4:C499)</f>
        <v>0.99979595994059589</v>
      </c>
    </row>
    <row r="500" spans="1:6" x14ac:dyDescent="0.3">
      <c r="A500" t="s">
        <v>2921</v>
      </c>
      <c r="B500" s="2">
        <f>SUMIFS(dados!$E$2:$E$9995,dados!$N$2:$N$9995,A500)</f>
        <v>29.093999999999998</v>
      </c>
      <c r="C500" s="3">
        <f t="shared" si="14"/>
        <v>1.2664978715096114E-5</v>
      </c>
      <c r="D500" s="2">
        <f>SUMIFS(dados!$H$2:$H$9995,dados!$N$2:$N$9995,A500)</f>
        <v>-12.575199999999999</v>
      </c>
      <c r="E500" s="3">
        <f t="shared" si="15"/>
        <v>-0.43222657592630781</v>
      </c>
      <c r="F500" s="3">
        <f>SUM($C$4:C500)</f>
        <v>0.999808624919311</v>
      </c>
    </row>
    <row r="501" spans="1:6" x14ac:dyDescent="0.3">
      <c r="A501" t="s">
        <v>8319</v>
      </c>
      <c r="B501" s="2">
        <f>SUMIFS(dados!$E$2:$E$9995,dados!$N$2:$N$9995,A501)</f>
        <v>27.88</v>
      </c>
      <c r="C501" s="3">
        <f t="shared" si="14"/>
        <v>1.2136509471948845E-5</v>
      </c>
      <c r="D501" s="2">
        <f>SUMIFS(dados!$H$2:$H$9995,dados!$N$2:$N$9995,A501)</f>
        <v>3.9032</v>
      </c>
      <c r="E501" s="3">
        <f t="shared" si="15"/>
        <v>0.14000000000000001</v>
      </c>
      <c r="F501" s="3">
        <f>SUM($C$4:C501)</f>
        <v>0.99982076142878296</v>
      </c>
    </row>
    <row r="502" spans="1:6" x14ac:dyDescent="0.3">
      <c r="A502" t="s">
        <v>9192</v>
      </c>
      <c r="B502" s="2">
        <f>SUMIFS(dados!$E$2:$E$9995,dados!$N$2:$N$9995,A502)</f>
        <v>27.46</v>
      </c>
      <c r="C502" s="3">
        <f t="shared" si="14"/>
        <v>1.1953678267565111E-5</v>
      </c>
      <c r="D502" s="2">
        <f>SUMIFS(dados!$H$2:$H$9995,dados!$N$2:$N$9995,A502)</f>
        <v>9.8856000000000002</v>
      </c>
      <c r="E502" s="3">
        <f t="shared" si="15"/>
        <v>0.36</v>
      </c>
      <c r="F502" s="3">
        <f>SUM($C$4:C502)</f>
        <v>0.99983271510705052</v>
      </c>
    </row>
    <row r="503" spans="1:6" x14ac:dyDescent="0.3">
      <c r="A503" t="s">
        <v>9700</v>
      </c>
      <c r="B503" s="2">
        <f>SUMIFS(dados!$E$2:$E$9995,dados!$N$2:$N$9995,A503)</f>
        <v>25.5</v>
      </c>
      <c r="C503" s="3">
        <f t="shared" si="14"/>
        <v>1.1100465980441017E-5</v>
      </c>
      <c r="D503" s="2">
        <f>SUMIFS(dados!$H$2:$H$9995,dados!$N$2:$N$9995,A503)</f>
        <v>6.63</v>
      </c>
      <c r="E503" s="3">
        <f t="shared" si="15"/>
        <v>0.26</v>
      </c>
      <c r="F503" s="3">
        <f>SUM($C$4:C503)</f>
        <v>0.99984381557303093</v>
      </c>
    </row>
    <row r="504" spans="1:6" x14ac:dyDescent="0.3">
      <c r="A504" t="s">
        <v>8705</v>
      </c>
      <c r="B504" s="2">
        <f>SUMIFS(dados!$E$2:$E$9995,dados!$N$2:$N$9995,A504)</f>
        <v>23.36</v>
      </c>
      <c r="C504" s="3">
        <f t="shared" si="14"/>
        <v>1.0168897462866752E-5</v>
      </c>
      <c r="D504" s="2">
        <f>SUMIFS(dados!$H$2:$H$9995,dados!$N$2:$N$9995,A504)</f>
        <v>11.68</v>
      </c>
      <c r="E504" s="3">
        <f t="shared" si="15"/>
        <v>0.5</v>
      </c>
      <c r="F504" s="3">
        <f>SUM($C$4:C504)</f>
        <v>0.99985398447049378</v>
      </c>
    </row>
    <row r="505" spans="1:6" x14ac:dyDescent="0.3">
      <c r="A505" t="s">
        <v>5887</v>
      </c>
      <c r="B505" s="2">
        <f>SUMIFS(dados!$E$2:$E$9995,dados!$N$2:$N$9995,A505)</f>
        <v>22.288</v>
      </c>
      <c r="C505" s="3">
        <f t="shared" si="14"/>
        <v>9.7022425792968389E-6</v>
      </c>
      <c r="D505" s="2">
        <f>SUMIFS(dados!$H$2:$H$9995,dados!$N$2:$N$9995,A505)</f>
        <v>-8.9152000000000005</v>
      </c>
      <c r="E505" s="3">
        <f t="shared" si="15"/>
        <v>-0.4</v>
      </c>
      <c r="F505" s="3">
        <f>SUM($C$4:C505)</f>
        <v>0.99986368671307313</v>
      </c>
    </row>
    <row r="506" spans="1:6" x14ac:dyDescent="0.3">
      <c r="A506" t="s">
        <v>6663</v>
      </c>
      <c r="B506" s="2">
        <f>SUMIFS(dados!$E$2:$E$9995,dados!$N$2:$N$9995,A506)</f>
        <v>22.288</v>
      </c>
      <c r="C506" s="3">
        <f t="shared" si="14"/>
        <v>9.7022425792968389E-6</v>
      </c>
      <c r="D506" s="2">
        <f>SUMIFS(dados!$H$2:$H$9995,dados!$N$2:$N$9995,A506)</f>
        <v>6.7232000000000003</v>
      </c>
      <c r="E506" s="3">
        <f t="shared" si="15"/>
        <v>0.30165111270638911</v>
      </c>
      <c r="F506" s="3">
        <f>SUM($C$4:C506)</f>
        <v>0.99987338895565248</v>
      </c>
    </row>
    <row r="507" spans="1:6" x14ac:dyDescent="0.3">
      <c r="A507" t="s">
        <v>6027</v>
      </c>
      <c r="B507" s="2">
        <f>SUMIFS(dados!$E$2:$E$9995,dados!$N$2:$N$9995,A507)</f>
        <v>22.128</v>
      </c>
      <c r="C507" s="3">
        <f t="shared" si="14"/>
        <v>9.6325925966744633E-6</v>
      </c>
      <c r="D507" s="2">
        <f>SUMIFS(dados!$H$2:$H$9995,dados!$N$2:$N$9995,A507)</f>
        <v>3.0798000000000005</v>
      </c>
      <c r="E507" s="3">
        <f t="shared" si="15"/>
        <v>0.13918112798264645</v>
      </c>
      <c r="F507" s="3">
        <f>SUM($C$4:C507)</f>
        <v>0.99988302154824915</v>
      </c>
    </row>
    <row r="508" spans="1:6" x14ac:dyDescent="0.3">
      <c r="A508" t="s">
        <v>7211</v>
      </c>
      <c r="B508" s="2">
        <f>SUMIFS(dados!$E$2:$E$9995,dados!$N$2:$N$9995,A508)</f>
        <v>20.964000000000002</v>
      </c>
      <c r="C508" s="3">
        <f t="shared" si="14"/>
        <v>9.125888973096687E-6</v>
      </c>
      <c r="D508" s="2">
        <f>SUMIFS(dados!$H$2:$H$9995,dados!$N$2:$N$9995,A508)</f>
        <v>4.4777999999999993</v>
      </c>
      <c r="E508" s="3">
        <f t="shared" si="15"/>
        <v>0.21359473382942182</v>
      </c>
      <c r="F508" s="3">
        <f>SUM($C$4:C508)</f>
        <v>0.99989214743722221</v>
      </c>
    </row>
    <row r="509" spans="1:6" x14ac:dyDescent="0.3">
      <c r="A509" t="s">
        <v>6201</v>
      </c>
      <c r="B509" s="2">
        <f>SUMIFS(dados!$E$2:$E$9995,dados!$N$2:$N$9995,A509)</f>
        <v>20.451000000000001</v>
      </c>
      <c r="C509" s="3">
        <f t="shared" si="14"/>
        <v>8.9025737163136962E-6</v>
      </c>
      <c r="D509" s="2">
        <f>SUMIFS(dados!$H$2:$H$9995,dados!$N$2:$N$9995,A509)</f>
        <v>-1.1835</v>
      </c>
      <c r="E509" s="3">
        <f t="shared" si="15"/>
        <v>-5.787003080533959E-2</v>
      </c>
      <c r="F509" s="3">
        <f>SUM($C$4:C509)</f>
        <v>0.99990105001093854</v>
      </c>
    </row>
    <row r="510" spans="1:6" x14ac:dyDescent="0.3">
      <c r="A510" t="s">
        <v>2884</v>
      </c>
      <c r="B510" s="2">
        <f>SUMIFS(dados!$E$2:$E$9995,dados!$N$2:$N$9995,A510)</f>
        <v>19.440000000000001</v>
      </c>
      <c r="C510" s="3">
        <f t="shared" si="14"/>
        <v>8.4624728886185642E-6</v>
      </c>
      <c r="D510" s="2">
        <f>SUMIFS(dados!$H$2:$H$9995,dados!$N$2:$N$9995,A510)</f>
        <v>9.3312000000000008</v>
      </c>
      <c r="E510" s="3">
        <f t="shared" si="15"/>
        <v>0.48000000000000004</v>
      </c>
      <c r="F510" s="3">
        <f>SUM($C$4:C510)</f>
        <v>0.9999095124838272</v>
      </c>
    </row>
    <row r="511" spans="1:6" x14ac:dyDescent="0.3">
      <c r="A511" t="s">
        <v>7523</v>
      </c>
      <c r="B511" s="2">
        <f>SUMIFS(dados!$E$2:$E$9995,dados!$N$2:$N$9995,A511)</f>
        <v>17.43</v>
      </c>
      <c r="C511" s="3">
        <f t="shared" si="14"/>
        <v>7.587494981924977E-6</v>
      </c>
      <c r="D511" s="2">
        <f>SUMIFS(dados!$H$2:$H$9995,dados!$N$2:$N$9995,A511)</f>
        <v>8.0177999999999994</v>
      </c>
      <c r="E511" s="3">
        <f t="shared" si="15"/>
        <v>0.45999999999999996</v>
      </c>
      <c r="F511" s="3">
        <f>SUM($C$4:C511)</f>
        <v>0.99991709997880918</v>
      </c>
    </row>
    <row r="512" spans="1:6" x14ac:dyDescent="0.3">
      <c r="A512" t="s">
        <v>6667</v>
      </c>
      <c r="B512" s="2">
        <f>SUMIFS(dados!$E$2:$E$9995,dados!$N$2:$N$9995,A512)</f>
        <v>16.28</v>
      </c>
      <c r="C512" s="3">
        <f t="shared" si="14"/>
        <v>7.0868857318266574E-6</v>
      </c>
      <c r="D512" s="2">
        <f>SUMIFS(dados!$H$2:$H$9995,dados!$N$2:$N$9995,A512)</f>
        <v>6.5119999999999996</v>
      </c>
      <c r="E512" s="3">
        <f t="shared" si="15"/>
        <v>0.39999999999999997</v>
      </c>
      <c r="F512" s="3">
        <f>SUM($C$4:C512)</f>
        <v>0.99992418686454099</v>
      </c>
    </row>
    <row r="513" spans="1:6" x14ac:dyDescent="0.3">
      <c r="A513" t="s">
        <v>7364</v>
      </c>
      <c r="B513" s="2">
        <f>SUMIFS(dados!$E$2:$E$9995,dados!$N$2:$N$9995,A513)</f>
        <v>15.96</v>
      </c>
      <c r="C513" s="3">
        <f t="shared" si="14"/>
        <v>6.947585766581907E-6</v>
      </c>
      <c r="D513" s="2">
        <f>SUMIFS(dados!$H$2:$H$9995,dados!$N$2:$N$9995,A513)</f>
        <v>7.98</v>
      </c>
      <c r="E513" s="3">
        <f t="shared" si="15"/>
        <v>0.5</v>
      </c>
      <c r="F513" s="3">
        <f>SUM($C$4:C513)</f>
        <v>0.99993113445030757</v>
      </c>
    </row>
    <row r="514" spans="1:6" x14ac:dyDescent="0.3">
      <c r="A514" t="s">
        <v>6724</v>
      </c>
      <c r="B514" s="2">
        <f>SUMIFS(dados!$E$2:$E$9995,dados!$N$2:$N$9995,A514)</f>
        <v>15.552</v>
      </c>
      <c r="C514" s="3">
        <f t="shared" si="14"/>
        <v>6.7699783108948504E-6</v>
      </c>
      <c r="D514" s="2">
        <f>SUMIFS(dados!$H$2:$H$9995,dados!$N$2:$N$9995,A514)</f>
        <v>2.3328000000000002</v>
      </c>
      <c r="E514" s="3">
        <f t="shared" si="15"/>
        <v>0.15000000000000002</v>
      </c>
      <c r="F514" s="3">
        <f>SUM($C$4:C514)</f>
        <v>0.99993790442861852</v>
      </c>
    </row>
    <row r="515" spans="1:6" x14ac:dyDescent="0.3">
      <c r="A515" t="s">
        <v>2339</v>
      </c>
      <c r="B515" s="2">
        <f>SUMIFS(dados!$E$2:$E$9995,dados!$N$2:$N$9995,A515)</f>
        <v>14.77</v>
      </c>
      <c r="C515" s="3">
        <f t="shared" si="14"/>
        <v>6.4295640208279922E-6</v>
      </c>
      <c r="D515" s="2">
        <f>SUMIFS(dados!$H$2:$H$9995,dados!$N$2:$N$9995,A515)</f>
        <v>7.1567000000000007</v>
      </c>
      <c r="E515" s="3">
        <f t="shared" si="15"/>
        <v>0.4845429925524713</v>
      </c>
      <c r="F515" s="3">
        <f>SUM($C$4:C515)</f>
        <v>0.99994433399263938</v>
      </c>
    </row>
    <row r="516" spans="1:6" x14ac:dyDescent="0.3">
      <c r="A516" t="s">
        <v>9779</v>
      </c>
      <c r="B516" s="2">
        <f>SUMIFS(dados!$E$2:$E$9995,dados!$N$2:$N$9995,A516)</f>
        <v>14.112</v>
      </c>
      <c r="C516" s="3">
        <f t="shared" ref="C516:C579" si="16">B516/SUM($B$4:$B$534)</f>
        <v>6.1431284672934755E-6</v>
      </c>
      <c r="D516" s="2">
        <f>SUMIFS(dados!$H$2:$H$9995,dados!$N$2:$N$9995,A516)</f>
        <v>1.2347999999999999</v>
      </c>
      <c r="E516" s="3">
        <f t="shared" ref="E516:E579" si="17">D516/B516</f>
        <v>8.7499999999999994E-2</v>
      </c>
      <c r="F516" s="3">
        <f>SUM($C$4:C516)</f>
        <v>0.99995047712110663</v>
      </c>
    </row>
    <row r="517" spans="1:6" x14ac:dyDescent="0.3">
      <c r="A517" t="s">
        <v>882</v>
      </c>
      <c r="B517" s="2">
        <f>SUMIFS(dados!$E$2:$E$9995,dados!$N$2:$N$9995,A517)</f>
        <v>14.016</v>
      </c>
      <c r="C517" s="3">
        <f t="shared" si="16"/>
        <v>6.1013384777200509E-6</v>
      </c>
      <c r="D517" s="2">
        <f>SUMIFS(dados!$H$2:$H$9995,dados!$N$2:$N$9995,A517)</f>
        <v>4.7304000000000004</v>
      </c>
      <c r="E517" s="3">
        <f t="shared" si="17"/>
        <v>0.33750000000000002</v>
      </c>
      <c r="F517" s="3">
        <f>SUM($C$4:C517)</f>
        <v>0.9999565784595843</v>
      </c>
    </row>
    <row r="518" spans="1:6" x14ac:dyDescent="0.3">
      <c r="A518" t="s">
        <v>6160</v>
      </c>
      <c r="B518" s="2">
        <f>SUMIFS(dados!$E$2:$E$9995,dados!$N$2:$N$9995,A518)</f>
        <v>11.85</v>
      </c>
      <c r="C518" s="3">
        <f t="shared" si="16"/>
        <v>5.1584518379696489E-6</v>
      </c>
      <c r="D518" s="2">
        <f>SUMIFS(dados!$H$2:$H$9995,dados!$N$2:$N$9995,A518)</f>
        <v>3.7919999999999998</v>
      </c>
      <c r="E518" s="3">
        <f t="shared" si="17"/>
        <v>0.32</v>
      </c>
      <c r="F518" s="3">
        <f>SUM($C$4:C518)</f>
        <v>0.99996173691142232</v>
      </c>
    </row>
    <row r="519" spans="1:6" x14ac:dyDescent="0.3">
      <c r="A519" t="s">
        <v>6299</v>
      </c>
      <c r="B519" s="2">
        <f>SUMIFS(dados!$E$2:$E$9995,dados!$N$2:$N$9995,A519)</f>
        <v>10.368</v>
      </c>
      <c r="C519" s="3">
        <f t="shared" si="16"/>
        <v>4.5133188739299005E-6</v>
      </c>
      <c r="D519" s="2">
        <f>SUMIFS(dados!$H$2:$H$9995,dados!$N$2:$N$9995,A519)</f>
        <v>3.6288</v>
      </c>
      <c r="E519" s="3">
        <f t="shared" si="17"/>
        <v>0.35</v>
      </c>
      <c r="F519" s="3">
        <f>SUM($C$4:C519)</f>
        <v>0.99996625023029628</v>
      </c>
    </row>
    <row r="520" spans="1:6" x14ac:dyDescent="0.3">
      <c r="A520" t="s">
        <v>6535</v>
      </c>
      <c r="B520" s="2">
        <f>SUMIFS(dados!$E$2:$E$9995,dados!$N$2:$N$9995,A520)</f>
        <v>9.99</v>
      </c>
      <c r="C520" s="3">
        <f t="shared" si="16"/>
        <v>4.3487707899845399E-6</v>
      </c>
      <c r="D520" s="2">
        <f>SUMIFS(dados!$H$2:$H$9995,dados!$N$2:$N$9995,A520)</f>
        <v>4.4954999999999998</v>
      </c>
      <c r="E520" s="3">
        <f t="shared" si="17"/>
        <v>0.44999999999999996</v>
      </c>
      <c r="F520" s="3">
        <f>SUM($C$4:C520)</f>
        <v>0.99997059900108631</v>
      </c>
    </row>
    <row r="521" spans="1:6" x14ac:dyDescent="0.3">
      <c r="A521" t="s">
        <v>9540</v>
      </c>
      <c r="B521" s="2">
        <f>SUMIFS(dados!$E$2:$E$9995,dados!$N$2:$N$9995,A521)</f>
        <v>8.952</v>
      </c>
      <c r="C521" s="3">
        <f t="shared" si="16"/>
        <v>3.8969165277218815E-6</v>
      </c>
      <c r="D521" s="2">
        <f>SUMIFS(dados!$H$2:$H$9995,dados!$N$2:$N$9995,A521)</f>
        <v>-14.770799999999999</v>
      </c>
      <c r="E521" s="3">
        <f t="shared" si="17"/>
        <v>-1.65</v>
      </c>
      <c r="F521" s="3">
        <f>SUM($C$4:C521)</f>
        <v>0.999974495917614</v>
      </c>
    </row>
    <row r="522" spans="1:6" x14ac:dyDescent="0.3">
      <c r="A522" t="s">
        <v>5537</v>
      </c>
      <c r="B522" s="2">
        <f>SUMIFS(dados!$E$2:$E$9995,dados!$N$2:$N$9995,A522)</f>
        <v>8.2880000000000003</v>
      </c>
      <c r="C522" s="3">
        <f t="shared" si="16"/>
        <v>3.6078690998390256E-6</v>
      </c>
      <c r="D522" s="2">
        <f>SUMIFS(dados!$H$2:$H$9995,dados!$N$2:$N$9995,A522)</f>
        <v>2.6936</v>
      </c>
      <c r="E522" s="3">
        <f t="shared" si="17"/>
        <v>0.32500000000000001</v>
      </c>
      <c r="F522" s="3">
        <f>SUM($C$4:C522)</f>
        <v>0.99997810378671381</v>
      </c>
    </row>
    <row r="523" spans="1:6" x14ac:dyDescent="0.3">
      <c r="A523" t="s">
        <v>4152</v>
      </c>
      <c r="B523" s="2">
        <f>SUMIFS(dados!$E$2:$E$9995,dados!$N$2:$N$9995,A523)</f>
        <v>7.8239999999999998</v>
      </c>
      <c r="C523" s="3">
        <f t="shared" si="16"/>
        <v>3.4058841502341379E-6</v>
      </c>
      <c r="D523" s="2">
        <f>SUMIFS(dados!$H$2:$H$9995,dados!$N$2:$N$9995,A523)</f>
        <v>2.9340000000000002</v>
      </c>
      <c r="E523" s="3">
        <f t="shared" si="17"/>
        <v>0.37500000000000006</v>
      </c>
      <c r="F523" s="3">
        <f>SUM($C$4:C523)</f>
        <v>0.99998150967086408</v>
      </c>
    </row>
    <row r="524" spans="1:6" x14ac:dyDescent="0.3">
      <c r="A524" t="s">
        <v>6490</v>
      </c>
      <c r="B524" s="2">
        <f>SUMIFS(dados!$E$2:$E$9995,dados!$N$2:$N$9995,A524)</f>
        <v>6.9240000000000004</v>
      </c>
      <c r="C524" s="3">
        <f t="shared" si="16"/>
        <v>3.0141029979832785E-6</v>
      </c>
      <c r="D524" s="2">
        <f>SUMIFS(dados!$H$2:$H$9995,dados!$N$2:$N$9995,A524)</f>
        <v>-10.385999999999999</v>
      </c>
      <c r="E524" s="3">
        <f t="shared" si="17"/>
        <v>-1.4999999999999998</v>
      </c>
      <c r="F524" s="3">
        <f>SUM($C$4:C524)</f>
        <v>0.99998452377386204</v>
      </c>
    </row>
    <row r="525" spans="1:6" x14ac:dyDescent="0.3">
      <c r="A525" t="s">
        <v>5702</v>
      </c>
      <c r="B525" s="2">
        <f>SUMIFS(dados!$E$2:$E$9995,dados!$N$2:$N$9995,A525)</f>
        <v>6.37</v>
      </c>
      <c r="C525" s="3">
        <f t="shared" si="16"/>
        <v>2.772939933153305E-6</v>
      </c>
      <c r="D525" s="2">
        <f>SUMIFS(dados!$H$2:$H$9995,dados!$N$2:$N$9995,A525)</f>
        <v>-9.5549999999999997</v>
      </c>
      <c r="E525" s="3">
        <f t="shared" si="17"/>
        <v>-1.5</v>
      </c>
      <c r="F525" s="3">
        <f>SUM($C$4:C525)</f>
        <v>0.99998729671379516</v>
      </c>
    </row>
    <row r="526" spans="1:6" x14ac:dyDescent="0.3">
      <c r="A526" t="s">
        <v>4142</v>
      </c>
      <c r="B526" s="2">
        <f>SUMIFS(dados!$E$2:$E$9995,dados!$N$2:$N$9995,A526)</f>
        <v>6</v>
      </c>
      <c r="C526" s="3">
        <f t="shared" si="16"/>
        <v>2.6118743483390627E-6</v>
      </c>
      <c r="D526" s="2">
        <f>SUMIFS(dados!$H$2:$H$9995,dados!$N$2:$N$9995,A526)</f>
        <v>2.1</v>
      </c>
      <c r="E526" s="3">
        <f t="shared" si="17"/>
        <v>0.35000000000000003</v>
      </c>
      <c r="F526" s="3">
        <f>SUM($C$4:C526)</f>
        <v>0.99998990858814352</v>
      </c>
    </row>
    <row r="527" spans="1:6" x14ac:dyDescent="0.3">
      <c r="A527" t="s">
        <v>1090</v>
      </c>
      <c r="B527" s="2">
        <f>SUMIFS(dados!$E$2:$E$9995,dados!$N$2:$N$9995,A527)</f>
        <v>4.96</v>
      </c>
      <c r="C527" s="3">
        <f t="shared" si="16"/>
        <v>2.1591494612936252E-6</v>
      </c>
      <c r="D527" s="2">
        <f>SUMIFS(dados!$H$2:$H$9995,dados!$N$2:$N$9995,A527)</f>
        <v>2.3311999999999999</v>
      </c>
      <c r="E527" s="3">
        <f t="shared" si="17"/>
        <v>0.47</v>
      </c>
      <c r="F527" s="3">
        <f>SUM($C$4:C527)</f>
        <v>0.99999206773760485</v>
      </c>
    </row>
    <row r="528" spans="1:6" x14ac:dyDescent="0.3">
      <c r="A528" t="s">
        <v>10005</v>
      </c>
      <c r="B528" s="2">
        <f>SUMIFS(dados!$E$2:$E$9995,dados!$N$2:$N$9995,A528)</f>
        <v>4.3</v>
      </c>
      <c r="C528" s="3">
        <f t="shared" si="16"/>
        <v>1.8718432829763282E-6</v>
      </c>
      <c r="D528" s="2">
        <f>SUMIFS(dados!$H$2:$H$9995,dados!$N$2:$N$9995,A528)</f>
        <v>1.419</v>
      </c>
      <c r="E528" s="3">
        <f t="shared" si="17"/>
        <v>0.33</v>
      </c>
      <c r="F528" s="3">
        <f>SUM($C$4:C528)</f>
        <v>0.99999393958088778</v>
      </c>
    </row>
    <row r="529" spans="1:6" x14ac:dyDescent="0.3">
      <c r="A529" t="s">
        <v>9972</v>
      </c>
      <c r="B529" s="2">
        <f>SUMIFS(dados!$E$2:$E$9995,dados!$N$2:$N$9995,A529)</f>
        <v>3.62</v>
      </c>
      <c r="C529" s="3">
        <f t="shared" si="16"/>
        <v>1.5758308568312346E-6</v>
      </c>
      <c r="D529" s="2">
        <f>SUMIFS(dados!$H$2:$H$9995,dados!$N$2:$N$9995,A529)</f>
        <v>1.1946000000000001</v>
      </c>
      <c r="E529" s="3">
        <f t="shared" si="17"/>
        <v>0.33</v>
      </c>
      <c r="F529" s="3">
        <f>SUM($C$4:C529)</f>
        <v>0.99999551541174458</v>
      </c>
    </row>
    <row r="530" spans="1:6" x14ac:dyDescent="0.3">
      <c r="A530" t="s">
        <v>4451</v>
      </c>
      <c r="B530" s="2">
        <f>SUMIFS(dados!$E$2:$E$9995,dados!$N$2:$N$9995,A530)</f>
        <v>2.8079999999999998</v>
      </c>
      <c r="C530" s="3">
        <f t="shared" si="16"/>
        <v>1.2223571950226812E-6</v>
      </c>
      <c r="D530" s="2">
        <f>SUMIFS(dados!$H$2:$H$9995,dados!$N$2:$N$9995,A530)</f>
        <v>-1.9656</v>
      </c>
      <c r="E530" s="3">
        <f t="shared" si="17"/>
        <v>-0.70000000000000007</v>
      </c>
      <c r="F530" s="3">
        <f>SUM($C$4:C530)</f>
        <v>0.9999967377689396</v>
      </c>
    </row>
    <row r="531" spans="1:6" x14ac:dyDescent="0.3">
      <c r="A531" t="s">
        <v>7065</v>
      </c>
      <c r="B531" s="2">
        <f>SUMIFS(dados!$E$2:$E$9995,dados!$N$2:$N$9995,A531)</f>
        <v>2.214</v>
      </c>
      <c r="C531" s="3">
        <f t="shared" si="16"/>
        <v>9.6378163453711404E-7</v>
      </c>
      <c r="D531" s="2">
        <f>SUMIFS(dados!$H$2:$H$9995,dados!$N$2:$N$9995,A531)</f>
        <v>-1.476</v>
      </c>
      <c r="E531" s="3">
        <f t="shared" si="17"/>
        <v>-0.66666666666666663</v>
      </c>
      <c r="F531" s="3">
        <f>SUM($C$4:C531)</f>
        <v>0.9999977015505741</v>
      </c>
    </row>
    <row r="532" spans="1:6" x14ac:dyDescent="0.3">
      <c r="A532" t="s">
        <v>7457</v>
      </c>
      <c r="B532" s="2">
        <f>SUMIFS(dados!$E$2:$E$9995,dados!$N$2:$N$9995,A532)</f>
        <v>2.0640000000000001</v>
      </c>
      <c r="C532" s="3">
        <f t="shared" si="16"/>
        <v>8.9848477582863761E-7</v>
      </c>
      <c r="D532" s="2">
        <f>SUMIFS(dados!$H$2:$H$9995,dados!$N$2:$N$9995,A532)</f>
        <v>0.15479999999999999</v>
      </c>
      <c r="E532" s="3">
        <f t="shared" si="17"/>
        <v>7.4999999999999997E-2</v>
      </c>
      <c r="F532" s="3">
        <f>SUM($C$4:C532)</f>
        <v>0.9999986000353499</v>
      </c>
    </row>
    <row r="533" spans="1:6" x14ac:dyDescent="0.3">
      <c r="A533" t="s">
        <v>9388</v>
      </c>
      <c r="B533" s="2">
        <f>SUMIFS(dados!$E$2:$E$9995,dados!$N$2:$N$9995,A533)</f>
        <v>1.8240000000000001</v>
      </c>
      <c r="C533" s="3">
        <f t="shared" si="16"/>
        <v>7.9400980189507509E-7</v>
      </c>
      <c r="D533" s="2">
        <f>SUMIFS(dados!$H$2:$H$9995,dados!$N$2:$N$9995,A533)</f>
        <v>-1.3984000000000001</v>
      </c>
      <c r="E533" s="3">
        <f t="shared" si="17"/>
        <v>-0.76666666666666672</v>
      </c>
      <c r="F533" s="3">
        <f>SUM($C$4:C533)</f>
        <v>0.99999939404515181</v>
      </c>
    </row>
    <row r="534" spans="1:6" x14ac:dyDescent="0.3">
      <c r="A534" t="s">
        <v>8420</v>
      </c>
      <c r="B534" s="2">
        <f>SUMIFS(dados!$E$2:$E$9995,dados!$N$2:$N$9995,A534)</f>
        <v>1.3919999999999999</v>
      </c>
      <c r="C534" s="3">
        <f t="shared" si="16"/>
        <v>6.0595484881466253E-7</v>
      </c>
      <c r="D534" s="2">
        <f>SUMIFS(dados!$H$2:$H$9995,dados!$N$2:$N$9995,A534)</f>
        <v>-3.7584</v>
      </c>
      <c r="E534" s="3">
        <f t="shared" si="17"/>
        <v>-2.7</v>
      </c>
      <c r="F534" s="3">
        <f>SUM($C$4:C534)</f>
        <v>1.0000000000000007</v>
      </c>
    </row>
    <row r="535" spans="1:6" x14ac:dyDescent="0.3">
      <c r="A535" s="5" t="s">
        <v>10121</v>
      </c>
      <c r="B535" s="2">
        <f>SUM(B4:B534)</f>
        <v>2297200.8603000012</v>
      </c>
      <c r="D535" s="2">
        <f>SUM(D4:D534)</f>
        <v>286397.02170000045</v>
      </c>
      <c r="E535" s="3">
        <f t="shared" si="17"/>
        <v>0.12467217240315619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6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55" customWidth="1"/>
    <col min="3" max="4" width="13" customWidth="1"/>
    <col min="5" max="6" width="10" customWidth="1"/>
    <col min="7" max="7" width="16" customWidth="1"/>
    <col min="8" max="8" width="9" customWidth="1"/>
  </cols>
  <sheetData>
    <row r="1" spans="1:8" ht="28.8" x14ac:dyDescent="0.3">
      <c r="A1" s="6" t="s">
        <v>17</v>
      </c>
      <c r="B1" s="6" t="s">
        <v>10128</v>
      </c>
      <c r="C1" s="6" t="s">
        <v>10116</v>
      </c>
      <c r="D1" s="6" t="s">
        <v>10118</v>
      </c>
      <c r="E1" s="6" t="s">
        <v>10119</v>
      </c>
      <c r="F1" s="6" t="s">
        <v>10117</v>
      </c>
      <c r="G1" s="6" t="s">
        <v>10129</v>
      </c>
      <c r="H1" s="6" t="s">
        <v>10130</v>
      </c>
    </row>
    <row r="2" spans="1:8" x14ac:dyDescent="0.3">
      <c r="A2" t="s">
        <v>5090</v>
      </c>
      <c r="B2" t="s">
        <v>5091</v>
      </c>
      <c r="C2" s="9">
        <f>SUMIFS(dados!$E$2:$E$9995,dados!$D$2:$D$9995,A2)</f>
        <v>61599.824000000001</v>
      </c>
      <c r="D2" s="9">
        <f>SUMIFS(dados!$H$2:$H$9995,dados!$D$2:$D$9995,A2)</f>
        <v>25199.928000000004</v>
      </c>
      <c r="E2" s="3">
        <f t="shared" ref="E2:E65" si="0">IFERROR(D2/C2,0)</f>
        <v>0.40909090909090917</v>
      </c>
      <c r="F2" s="10">
        <f t="shared" ref="F2:F65" si="1">C2/SUM($C$2:$C$1863)</f>
        <v>2.6815166694633547E-2</v>
      </c>
      <c r="G2" s="3">
        <f>SUM($F$2:F2)</f>
        <v>2.6815166694633547E-2</v>
      </c>
      <c r="H2">
        <f t="shared" ref="H2:H65" si="2">RANK(C2,$C$2:$C$1863)</f>
        <v>1</v>
      </c>
    </row>
    <row r="3" spans="1:8" x14ac:dyDescent="0.3">
      <c r="A3" t="s">
        <v>1542</v>
      </c>
      <c r="B3" t="s">
        <v>1543</v>
      </c>
      <c r="C3" s="9">
        <f>SUMIFS(dados!$E$2:$E$9995,dados!$D$2:$D$9995,A3)</f>
        <v>27453.383999999998</v>
      </c>
      <c r="D3" s="9">
        <f>SUMIFS(dados!$H$2:$H$9995,dados!$D$2:$D$9995,A3)</f>
        <v>7753.0389999999998</v>
      </c>
      <c r="E3" s="3">
        <f t="shared" si="0"/>
        <v>0.28240740740740744</v>
      </c>
      <c r="F3" s="10">
        <f t="shared" si="1"/>
        <v>1.1950798240783699E-2</v>
      </c>
      <c r="G3" s="3">
        <f>SUM($F$2:F3)</f>
        <v>3.8765964935417244E-2</v>
      </c>
      <c r="H3">
        <f t="shared" si="2"/>
        <v>2</v>
      </c>
    </row>
    <row r="4" spans="1:8" x14ac:dyDescent="0.3">
      <c r="A4" t="s">
        <v>5183</v>
      </c>
      <c r="B4" t="s">
        <v>5184</v>
      </c>
      <c r="C4" s="9">
        <f>SUMIFS(dados!$E$2:$E$9995,dados!$D$2:$D$9995,A4)</f>
        <v>22638.48</v>
      </c>
      <c r="D4" s="9">
        <f>SUMIFS(dados!$H$2:$H$9995,dados!$D$2:$D$9995,A4)</f>
        <v>-1811.0784000000001</v>
      </c>
      <c r="E4" s="3">
        <f t="shared" si="0"/>
        <v>-0.08</v>
      </c>
      <c r="F4" s="10">
        <f t="shared" si="1"/>
        <v>9.8548108662311704E-3</v>
      </c>
      <c r="G4" s="3">
        <f>SUM($F$2:F4)</f>
        <v>4.8620775801648412E-2</v>
      </c>
      <c r="H4">
        <f t="shared" si="2"/>
        <v>3</v>
      </c>
    </row>
    <row r="5" spans="1:8" x14ac:dyDescent="0.3">
      <c r="A5" t="s">
        <v>1654</v>
      </c>
      <c r="B5" t="s">
        <v>1655</v>
      </c>
      <c r="C5" s="9">
        <f>SUMIFS(dados!$E$2:$E$9995,dados!$D$2:$D$9995,A5)</f>
        <v>21870.576000000001</v>
      </c>
      <c r="D5" s="9">
        <f>SUMIFS(dados!$H$2:$H$9995,dados!$D$2:$D$9995,A5)</f>
        <v>5.6843418860808015E-14</v>
      </c>
      <c r="E5" s="3">
        <f t="shared" si="0"/>
        <v>2.5990819291091378E-18</v>
      </c>
      <c r="F5" s="10">
        <f t="shared" si="1"/>
        <v>9.5205327396333441E-3</v>
      </c>
      <c r="G5" s="3">
        <f>SUM($F$2:F5)</f>
        <v>5.8141308541281758E-2</v>
      </c>
      <c r="H5">
        <f t="shared" si="2"/>
        <v>4</v>
      </c>
    </row>
    <row r="6" spans="1:8" x14ac:dyDescent="0.3">
      <c r="A6" t="s">
        <v>4166</v>
      </c>
      <c r="B6" t="s">
        <v>4167</v>
      </c>
      <c r="C6" s="9">
        <f>SUMIFS(dados!$E$2:$E$9995,dados!$D$2:$D$9995,A6)</f>
        <v>19823.479000000003</v>
      </c>
      <c r="D6" s="9">
        <f>SUMIFS(dados!$H$2:$H$9995,dados!$D$2:$D$9995,A6)</f>
        <v>2233.5051000000003</v>
      </c>
      <c r="E6" s="3">
        <f t="shared" si="0"/>
        <v>0.11266968325791855</v>
      </c>
      <c r="F6" s="10">
        <f t="shared" si="1"/>
        <v>8.6294060491563674E-3</v>
      </c>
      <c r="G6" s="3">
        <f>SUM($F$2:F6)</f>
        <v>6.6770714590438124E-2</v>
      </c>
      <c r="H6">
        <f t="shared" si="2"/>
        <v>5</v>
      </c>
    </row>
    <row r="7" spans="1:8" x14ac:dyDescent="0.3">
      <c r="A7" t="s">
        <v>2367</v>
      </c>
      <c r="B7" t="s">
        <v>2368</v>
      </c>
      <c r="C7" s="9">
        <f>SUMIFS(dados!$E$2:$E$9995,dados!$D$2:$D$9995,A7)</f>
        <v>19024.5</v>
      </c>
      <c r="D7" s="9">
        <f>SUMIFS(dados!$H$2:$H$9995,dados!$D$2:$D$9995,A7)</f>
        <v>760.97999999999956</v>
      </c>
      <c r="E7" s="3">
        <f t="shared" si="0"/>
        <v>3.999999999999998E-2</v>
      </c>
      <c r="F7" s="10">
        <f t="shared" si="1"/>
        <v>8.2816005899961007E-3</v>
      </c>
      <c r="G7" s="3">
        <f>SUM($F$2:F7)</f>
        <v>7.5052315180434231E-2</v>
      </c>
      <c r="H7">
        <f t="shared" si="2"/>
        <v>6</v>
      </c>
    </row>
    <row r="8" spans="1:8" x14ac:dyDescent="0.3">
      <c r="A8" t="s">
        <v>1076</v>
      </c>
      <c r="B8" t="s">
        <v>1078</v>
      </c>
      <c r="C8" s="9">
        <f>SUMIFS(dados!$E$2:$E$9995,dados!$D$2:$D$9995,A8)</f>
        <v>18839.686000000002</v>
      </c>
      <c r="D8" s="9">
        <f>SUMIFS(dados!$H$2:$H$9995,dados!$D$2:$D$9995,A8)</f>
        <v>6983.8836000000001</v>
      </c>
      <c r="E8" s="3">
        <f t="shared" si="0"/>
        <v>0.37070063694267513</v>
      </c>
      <c r="F8" s="10">
        <f t="shared" si="1"/>
        <v>8.2011487656937776E-3</v>
      </c>
      <c r="G8" s="3">
        <f>SUM($F$2:F8)</f>
        <v>8.3253463946128009E-2</v>
      </c>
      <c r="H8">
        <f t="shared" si="2"/>
        <v>7</v>
      </c>
    </row>
    <row r="9" spans="1:8" x14ac:dyDescent="0.3">
      <c r="A9" t="s">
        <v>6480</v>
      </c>
      <c r="B9" t="s">
        <v>6481</v>
      </c>
      <c r="C9" s="9">
        <f>SUMIFS(dados!$E$2:$E$9995,dados!$D$2:$D$9995,A9)</f>
        <v>18374.895</v>
      </c>
      <c r="D9" s="9">
        <f>SUMIFS(dados!$H$2:$H$9995,dados!$D$2:$D$9995,A9)</f>
        <v>4094.9766</v>
      </c>
      <c r="E9" s="3">
        <f t="shared" si="0"/>
        <v>0.22285714285714284</v>
      </c>
      <c r="F9" s="10">
        <f t="shared" si="1"/>
        <v>7.9988194839873007E-3</v>
      </c>
      <c r="G9" s="3">
        <f>SUM($F$2:F9)</f>
        <v>9.1252283430115308E-2</v>
      </c>
      <c r="H9">
        <f t="shared" si="2"/>
        <v>8</v>
      </c>
    </row>
    <row r="10" spans="1:8" x14ac:dyDescent="0.3">
      <c r="A10" t="s">
        <v>1112</v>
      </c>
      <c r="B10" t="s">
        <v>1113</v>
      </c>
      <c r="C10" s="9">
        <f>SUMIFS(dados!$E$2:$E$9995,dados!$D$2:$D$9995,A10)</f>
        <v>17965.067999999999</v>
      </c>
      <c r="D10" s="9">
        <f>SUMIFS(dados!$H$2:$H$9995,dados!$D$2:$D$9995,A10)</f>
        <v>-1878.1662000000003</v>
      </c>
      <c r="E10" s="3">
        <f t="shared" si="0"/>
        <v>-0.10454545454545457</v>
      </c>
      <c r="F10" s="10">
        <f t="shared" si="1"/>
        <v>7.8204167125611734E-3</v>
      </c>
      <c r="G10" s="3">
        <f>SUM($F$2:F10)</f>
        <v>9.9072700142676481E-2</v>
      </c>
      <c r="H10">
        <f t="shared" si="2"/>
        <v>9</v>
      </c>
    </row>
    <row r="11" spans="1:8" x14ac:dyDescent="0.3">
      <c r="A11" t="s">
        <v>4955</v>
      </c>
      <c r="B11" t="s">
        <v>4956</v>
      </c>
      <c r="C11" s="9">
        <f>SUMIFS(dados!$E$2:$E$9995,dados!$D$2:$D$9995,A11)</f>
        <v>17030.311999999998</v>
      </c>
      <c r="D11" s="9">
        <f>SUMIFS(dados!$H$2:$H$9995,dados!$D$2:$D$9995,A11)</f>
        <v>-262.00480000000005</v>
      </c>
      <c r="E11" s="3">
        <f t="shared" si="0"/>
        <v>-1.5384615384615389E-2</v>
      </c>
      <c r="F11" s="10">
        <f t="shared" si="1"/>
        <v>7.4135058428351679E-3</v>
      </c>
      <c r="G11" s="3">
        <f>SUM($F$2:F11)</f>
        <v>0.10648620598551164</v>
      </c>
      <c r="H11">
        <f t="shared" si="2"/>
        <v>10</v>
      </c>
    </row>
    <row r="12" spans="1:8" x14ac:dyDescent="0.3">
      <c r="A12" t="s">
        <v>603</v>
      </c>
      <c r="B12" t="s">
        <v>605</v>
      </c>
      <c r="C12" s="9">
        <f>SUMIFS(dados!$E$2:$E$9995,dados!$D$2:$D$9995,A12)</f>
        <v>16829.901000000002</v>
      </c>
      <c r="D12" s="9">
        <f>SUMIFS(dados!$H$2:$H$9995,dados!$D$2:$D$9995,A12)</f>
        <v>-4589.973</v>
      </c>
      <c r="E12" s="3">
        <f t="shared" si="0"/>
        <v>-0.27272727272727271</v>
      </c>
      <c r="F12" s="10">
        <f t="shared" si="1"/>
        <v>7.3262644511643393E-3</v>
      </c>
      <c r="G12" s="3">
        <f>SUM($F$2:F12)</f>
        <v>0.11381247043667599</v>
      </c>
      <c r="H12">
        <f t="shared" si="2"/>
        <v>11</v>
      </c>
    </row>
    <row r="13" spans="1:8" x14ac:dyDescent="0.3">
      <c r="A13" t="s">
        <v>1592</v>
      </c>
      <c r="B13" t="s">
        <v>1593</v>
      </c>
      <c r="C13" s="9">
        <f>SUMIFS(dados!$E$2:$E$9995,dados!$D$2:$D$9995,A13)</f>
        <v>16656.199999999997</v>
      </c>
      <c r="D13" s="9">
        <f>SUMIFS(dados!$H$2:$H$9995,dados!$D$2:$D$9995,A13)</f>
        <v>-1299.1836000000001</v>
      </c>
      <c r="E13" s="3">
        <f t="shared" si="0"/>
        <v>-7.8000000000000014E-2</v>
      </c>
      <c r="F13" s="10">
        <f t="shared" si="1"/>
        <v>7.2506502534675299E-3</v>
      </c>
      <c r="G13" s="3">
        <f>SUM($F$2:F13)</f>
        <v>0.12106312069014352</v>
      </c>
      <c r="H13">
        <f t="shared" si="2"/>
        <v>12</v>
      </c>
    </row>
    <row r="14" spans="1:8" x14ac:dyDescent="0.3">
      <c r="A14" t="s">
        <v>6456</v>
      </c>
      <c r="B14" t="s">
        <v>6457</v>
      </c>
      <c r="C14" s="9">
        <f>SUMIFS(dados!$E$2:$E$9995,dados!$D$2:$D$9995,A14)</f>
        <v>15875.916000000001</v>
      </c>
      <c r="D14" s="9">
        <f>SUMIFS(dados!$H$2:$H$9995,dados!$D$2:$D$9995,A14)</f>
        <v>3345.2822999999999</v>
      </c>
      <c r="E14" s="3">
        <f t="shared" si="0"/>
        <v>0.21071428571428569</v>
      </c>
      <c r="F14" s="10">
        <f t="shared" si="1"/>
        <v>6.9109829594642975E-3</v>
      </c>
      <c r="G14" s="3">
        <f>SUM($F$2:F14)</f>
        <v>0.12797410364960782</v>
      </c>
      <c r="H14">
        <f t="shared" si="2"/>
        <v>13</v>
      </c>
    </row>
    <row r="15" spans="1:8" x14ac:dyDescent="0.3">
      <c r="A15" t="s">
        <v>152</v>
      </c>
      <c r="B15" t="s">
        <v>153</v>
      </c>
      <c r="C15" s="9">
        <f>SUMIFS(dados!$E$2:$E$9995,dados!$D$2:$D$9995,A15)</f>
        <v>15610.9656</v>
      </c>
      <c r="D15" s="9">
        <f>SUMIFS(dados!$H$2:$H$9995,dados!$D$2:$D$9995,A15)</f>
        <v>-669.54480000000035</v>
      </c>
      <c r="E15" s="3">
        <f t="shared" si="0"/>
        <v>-4.288939051918738E-2</v>
      </c>
      <c r="F15" s="10">
        <f t="shared" si="1"/>
        <v>6.7956467672406016E-3</v>
      </c>
      <c r="G15" s="3">
        <f>SUM($F$2:F15)</f>
        <v>0.13476975041684841</v>
      </c>
      <c r="H15">
        <f t="shared" si="2"/>
        <v>14</v>
      </c>
    </row>
    <row r="16" spans="1:8" x14ac:dyDescent="0.3">
      <c r="A16" t="s">
        <v>6616</v>
      </c>
      <c r="B16" t="s">
        <v>6617</v>
      </c>
      <c r="C16" s="9">
        <f>SUMIFS(dados!$E$2:$E$9995,dados!$D$2:$D$9995,A16)</f>
        <v>14299.89</v>
      </c>
      <c r="D16" s="9">
        <f>SUMIFS(dados!$H$2:$H$9995,dados!$D$2:$D$9995,A16)</f>
        <v>3717.9714000000004</v>
      </c>
      <c r="E16" s="3">
        <f t="shared" si="0"/>
        <v>0.26</v>
      </c>
      <c r="F16" s="10">
        <f t="shared" si="1"/>
        <v>6.2249193125117255E-3</v>
      </c>
      <c r="G16" s="3">
        <f>SUM($F$2:F16)</f>
        <v>0.14099466972936014</v>
      </c>
      <c r="H16">
        <f t="shared" si="2"/>
        <v>15</v>
      </c>
    </row>
    <row r="17" spans="1:8" x14ac:dyDescent="0.3">
      <c r="A17" t="s">
        <v>5463</v>
      </c>
      <c r="B17" t="s">
        <v>5464</v>
      </c>
      <c r="C17" s="9">
        <f>SUMIFS(dados!$E$2:$E$9995,dados!$D$2:$D$9995,A17)</f>
        <v>13943.668000000001</v>
      </c>
      <c r="D17" s="9">
        <f>SUMIFS(dados!$H$2:$H$9995,dados!$D$2:$D$9995,A17)</f>
        <v>1822.7566000000002</v>
      </c>
      <c r="E17" s="3">
        <f t="shared" si="0"/>
        <v>0.13072289156626507</v>
      </c>
      <c r="F17" s="10">
        <f t="shared" si="1"/>
        <v>6.0698514618260533E-3</v>
      </c>
      <c r="G17" s="3">
        <f>SUM($F$2:F17)</f>
        <v>0.14706452119118621</v>
      </c>
      <c r="H17">
        <f t="shared" si="2"/>
        <v>16</v>
      </c>
    </row>
    <row r="18" spans="1:8" x14ac:dyDescent="0.3">
      <c r="A18" t="s">
        <v>2379</v>
      </c>
      <c r="B18" t="s">
        <v>2380</v>
      </c>
      <c r="C18" s="9">
        <f>SUMIFS(dados!$E$2:$E$9995,dados!$D$2:$D$9995,A18)</f>
        <v>13756.535999999998</v>
      </c>
      <c r="D18" s="9">
        <f>SUMIFS(dados!$H$2:$H$9995,dados!$D$2:$D$9995,A18)</f>
        <v>4425.3431999999993</v>
      </c>
      <c r="E18" s="3">
        <f t="shared" si="0"/>
        <v>0.32169022783061085</v>
      </c>
      <c r="F18" s="10">
        <f t="shared" si="1"/>
        <v>5.9883905834004873E-3</v>
      </c>
      <c r="G18" s="3">
        <f>SUM($F$2:F18)</f>
        <v>0.15305291177458669</v>
      </c>
      <c r="H18">
        <f t="shared" si="2"/>
        <v>17</v>
      </c>
    </row>
    <row r="19" spans="1:8" x14ac:dyDescent="0.3">
      <c r="A19" t="s">
        <v>4052</v>
      </c>
      <c r="B19" t="s">
        <v>4053</v>
      </c>
      <c r="C19" s="9">
        <f>SUMIFS(dados!$E$2:$E$9995,dados!$D$2:$D$9995,A19)</f>
        <v>12996.600000000002</v>
      </c>
      <c r="D19" s="9">
        <f>SUMIFS(dados!$H$2:$H$9995,dados!$D$2:$D$9995,A19)</f>
        <v>1611.5784000000001</v>
      </c>
      <c r="E19" s="3">
        <f t="shared" si="0"/>
        <v>0.12399999999999999</v>
      </c>
      <c r="F19" s="10">
        <f t="shared" si="1"/>
        <v>5.6575810259372559E-3</v>
      </c>
      <c r="G19" s="3">
        <f>SUM($F$2:F19)</f>
        <v>0.15871049280052393</v>
      </c>
      <c r="H19">
        <f t="shared" si="2"/>
        <v>18</v>
      </c>
    </row>
    <row r="20" spans="1:8" x14ac:dyDescent="0.3">
      <c r="A20" t="s">
        <v>798</v>
      </c>
      <c r="B20" t="s">
        <v>799</v>
      </c>
      <c r="C20" s="9">
        <f>SUMIFS(dados!$E$2:$E$9995,dados!$D$2:$D$9995,A20)</f>
        <v>12995.291500000001</v>
      </c>
      <c r="D20" s="9">
        <f>SUMIFS(dados!$H$2:$H$9995,dados!$D$2:$D$9995,A20)</f>
        <v>-327.23309999999998</v>
      </c>
      <c r="E20" s="3">
        <f t="shared" si="0"/>
        <v>-2.5180897250361791E-2</v>
      </c>
      <c r="F20" s="10">
        <f t="shared" si="1"/>
        <v>5.6570114196731218E-3</v>
      </c>
      <c r="G20" s="3">
        <f>SUM($F$2:F20)</f>
        <v>0.16436750422019705</v>
      </c>
      <c r="H20">
        <f t="shared" si="2"/>
        <v>19</v>
      </c>
    </row>
    <row r="21" spans="1:8" x14ac:dyDescent="0.3">
      <c r="A21" t="s">
        <v>1528</v>
      </c>
      <c r="B21" t="s">
        <v>1529</v>
      </c>
      <c r="C21" s="9">
        <f>SUMIFS(dados!$E$2:$E$9995,dados!$D$2:$D$9995,A21)</f>
        <v>12975.382</v>
      </c>
      <c r="D21" s="9">
        <f>SUMIFS(dados!$H$2:$H$9995,dados!$D$2:$D$9995,A21)</f>
        <v>951.86199999999997</v>
      </c>
      <c r="E21" s="3">
        <f t="shared" si="0"/>
        <v>7.3359073359073365E-2</v>
      </c>
      <c r="F21" s="10">
        <f t="shared" si="1"/>
        <v>5.6483445676167457E-3</v>
      </c>
      <c r="G21" s="3">
        <f>SUM($F$2:F21)</f>
        <v>0.17001584878781381</v>
      </c>
      <c r="H21">
        <f t="shared" si="2"/>
        <v>20</v>
      </c>
    </row>
    <row r="22" spans="1:8" x14ac:dyDescent="0.3">
      <c r="A22" t="s">
        <v>4443</v>
      </c>
      <c r="B22" t="s">
        <v>4444</v>
      </c>
      <c r="C22" s="9">
        <f>SUMIFS(dados!$E$2:$E$9995,dados!$D$2:$D$9995,A22)</f>
        <v>12921.643</v>
      </c>
      <c r="D22" s="9">
        <f>SUMIFS(dados!$H$2:$H$9995,dados!$D$2:$D$9995,A22)</f>
        <v>19.686399999999992</v>
      </c>
      <c r="E22" s="3">
        <f t="shared" si="0"/>
        <v>1.5235214283508677E-3</v>
      </c>
      <c r="F22" s="10">
        <f t="shared" si="1"/>
        <v>5.6249513150158463E-3</v>
      </c>
      <c r="G22" s="3">
        <f>SUM($F$2:F22)</f>
        <v>0.17564080010282965</v>
      </c>
      <c r="H22">
        <f t="shared" si="2"/>
        <v>21</v>
      </c>
    </row>
    <row r="23" spans="1:8" x14ac:dyDescent="0.3">
      <c r="A23" t="s">
        <v>4667</v>
      </c>
      <c r="B23" t="s">
        <v>4668</v>
      </c>
      <c r="C23" s="9">
        <f>SUMIFS(dados!$E$2:$E$9995,dados!$D$2:$D$9995,A23)</f>
        <v>11619.833999999999</v>
      </c>
      <c r="D23" s="9">
        <f>SUMIFS(dados!$H$2:$H$9995,dados!$D$2:$D$9995,A23)</f>
        <v>4570.9346999999998</v>
      </c>
      <c r="E23" s="3">
        <f t="shared" si="0"/>
        <v>0.39337349397590365</v>
      </c>
      <c r="F23" s="10">
        <f t="shared" si="1"/>
        <v>5.0582577260930243E-3</v>
      </c>
      <c r="G23" s="3">
        <f>SUM($F$2:F23)</f>
        <v>0.18069905782892268</v>
      </c>
      <c r="H23">
        <f t="shared" si="2"/>
        <v>22</v>
      </c>
    </row>
    <row r="24" spans="1:8" x14ac:dyDescent="0.3">
      <c r="A24" t="s">
        <v>608</v>
      </c>
      <c r="B24" t="s">
        <v>609</v>
      </c>
      <c r="C24" s="9">
        <f>SUMIFS(dados!$E$2:$E$9995,dados!$D$2:$D$9995,A24)</f>
        <v>11572.78</v>
      </c>
      <c r="D24" s="9">
        <f>SUMIFS(dados!$H$2:$H$9995,dados!$D$2:$D$9995,A24)</f>
        <v>1179.3740000000003</v>
      </c>
      <c r="E24" s="3">
        <f t="shared" si="0"/>
        <v>0.101909307875895</v>
      </c>
      <c r="F24" s="10">
        <f t="shared" si="1"/>
        <v>5.0377745368285669E-3</v>
      </c>
      <c r="G24" s="3">
        <f>SUM($F$2:F24)</f>
        <v>0.18573683236575125</v>
      </c>
      <c r="H24">
        <f t="shared" si="2"/>
        <v>23</v>
      </c>
    </row>
    <row r="25" spans="1:8" x14ac:dyDescent="0.3">
      <c r="A25" t="s">
        <v>830</v>
      </c>
      <c r="B25" t="s">
        <v>831</v>
      </c>
      <c r="C25" s="9">
        <f>SUMIFS(dados!$E$2:$E$9995,dados!$D$2:$D$9995,A25)</f>
        <v>11304.439999999999</v>
      </c>
      <c r="D25" s="9">
        <f>SUMIFS(dados!$H$2:$H$9995,dados!$D$2:$D$9995,A25)</f>
        <v>3247.0199999999995</v>
      </c>
      <c r="E25" s="3">
        <f t="shared" si="0"/>
        <v>0.28723404255319146</v>
      </c>
      <c r="F25" s="10">
        <f t="shared" si="1"/>
        <v>4.9209628097230153E-3</v>
      </c>
      <c r="G25" s="3">
        <f>SUM($F$2:F25)</f>
        <v>0.19065779517547427</v>
      </c>
      <c r="H25">
        <f t="shared" si="2"/>
        <v>24</v>
      </c>
    </row>
    <row r="26" spans="1:8" x14ac:dyDescent="0.3">
      <c r="A26" t="s">
        <v>802</v>
      </c>
      <c r="B26" t="s">
        <v>803</v>
      </c>
      <c r="C26" s="9">
        <f>SUMIFS(dados!$E$2:$E$9995,dados!$D$2:$D$9995,A26)</f>
        <v>11203.756000000003</v>
      </c>
      <c r="D26" s="9">
        <f>SUMIFS(dados!$H$2:$H$9995,dados!$D$2:$D$9995,A26)</f>
        <v>1987.9252999999999</v>
      </c>
      <c r="E26" s="3">
        <f t="shared" si="0"/>
        <v>0.17743382665598922</v>
      </c>
      <c r="F26" s="10">
        <f t="shared" si="1"/>
        <v>4.8771338169083219E-3</v>
      </c>
      <c r="G26" s="3">
        <f>SUM($F$2:F26)</f>
        <v>0.19553492899238259</v>
      </c>
      <c r="H26">
        <f t="shared" si="2"/>
        <v>25</v>
      </c>
    </row>
    <row r="27" spans="1:8" x14ac:dyDescent="0.3">
      <c r="A27" t="s">
        <v>5660</v>
      </c>
      <c r="B27" t="s">
        <v>5661</v>
      </c>
      <c r="C27" s="9">
        <f>SUMIFS(dados!$E$2:$E$9995,dados!$D$2:$D$9995,A27)</f>
        <v>11099.963</v>
      </c>
      <c r="D27" s="9">
        <f>SUMIFS(dados!$H$2:$H$9995,dados!$D$2:$D$9995,A27)</f>
        <v>-8879.9704000000002</v>
      </c>
      <c r="E27" s="3">
        <f t="shared" si="0"/>
        <v>-0.8</v>
      </c>
      <c r="F27" s="10">
        <f t="shared" si="1"/>
        <v>4.8319514378687943E-3</v>
      </c>
      <c r="G27" s="3">
        <f>SUM($F$2:F27)</f>
        <v>0.20036688043025139</v>
      </c>
      <c r="H27">
        <f t="shared" si="2"/>
        <v>26</v>
      </c>
    </row>
    <row r="28" spans="1:8" x14ac:dyDescent="0.3">
      <c r="A28" t="s">
        <v>4427</v>
      </c>
      <c r="B28" t="s">
        <v>4428</v>
      </c>
      <c r="C28" s="9">
        <f>SUMIFS(dados!$E$2:$E$9995,dados!$D$2:$D$9995,A28)</f>
        <v>10925.004000000001</v>
      </c>
      <c r="D28" s="9">
        <f>SUMIFS(dados!$H$2:$H$9995,dados!$D$2:$D$9995,A28)</f>
        <v>1575.1097999999997</v>
      </c>
      <c r="E28" s="3">
        <f t="shared" si="0"/>
        <v>0.14417475728155335</v>
      </c>
      <c r="F28" s="10">
        <f t="shared" si="1"/>
        <v>4.7557896171836192E-3</v>
      </c>
      <c r="G28" s="3">
        <f>SUM($F$2:F28)</f>
        <v>0.20512267004743501</v>
      </c>
      <c r="H28">
        <f t="shared" si="2"/>
        <v>27</v>
      </c>
    </row>
    <row r="29" spans="1:8" x14ac:dyDescent="0.3">
      <c r="A29" t="s">
        <v>2631</v>
      </c>
      <c r="B29" t="s">
        <v>2632</v>
      </c>
      <c r="C29" s="9">
        <f>SUMIFS(dados!$E$2:$E$9995,dados!$D$2:$D$9995,A29)</f>
        <v>10822.359999999999</v>
      </c>
      <c r="D29" s="9">
        <f>SUMIFS(dados!$H$2:$H$9995,dados!$D$2:$D$9995,A29)</f>
        <v>3085.0324999999998</v>
      </c>
      <c r="E29" s="3">
        <f t="shared" si="0"/>
        <v>0.28506097560975613</v>
      </c>
      <c r="F29" s="10">
        <f t="shared" si="1"/>
        <v>4.7111074120817992E-3</v>
      </c>
      <c r="G29" s="3">
        <f>SUM($F$2:F29)</f>
        <v>0.20983377745951681</v>
      </c>
      <c r="H29">
        <f t="shared" si="2"/>
        <v>28</v>
      </c>
    </row>
    <row r="30" spans="1:8" x14ac:dyDescent="0.3">
      <c r="A30" t="s">
        <v>38</v>
      </c>
      <c r="B30" t="s">
        <v>40</v>
      </c>
      <c r="C30" s="9">
        <f>SUMIFS(dados!$E$2:$E$9995,dados!$D$2:$D$9995,A30)</f>
        <v>10637.527999999998</v>
      </c>
      <c r="D30" s="9">
        <f>SUMIFS(dados!$H$2:$H$9995,dados!$D$2:$D$9995,A30)</f>
        <v>1927.442</v>
      </c>
      <c r="E30" s="3">
        <f t="shared" si="0"/>
        <v>0.18119266055045874</v>
      </c>
      <c r="F30" s="10">
        <f t="shared" si="1"/>
        <v>4.6306477521564308E-3</v>
      </c>
      <c r="G30" s="3">
        <f>SUM($F$2:F30)</f>
        <v>0.21446442521167325</v>
      </c>
      <c r="H30">
        <f t="shared" si="2"/>
        <v>29</v>
      </c>
    </row>
    <row r="31" spans="1:8" x14ac:dyDescent="0.3">
      <c r="A31" t="s">
        <v>2037</v>
      </c>
      <c r="B31" t="s">
        <v>2038</v>
      </c>
      <c r="C31" s="9">
        <f>SUMIFS(dados!$E$2:$E$9995,dados!$D$2:$D$9995,A31)</f>
        <v>9917.64</v>
      </c>
      <c r="D31" s="9">
        <f>SUMIFS(dados!$H$2:$H$9995,dados!$D$2:$D$9995,A31)</f>
        <v>-2876.1156000000001</v>
      </c>
      <c r="E31" s="3">
        <f t="shared" si="0"/>
        <v>-0.29000000000000004</v>
      </c>
      <c r="F31" s="10">
        <f t="shared" si="1"/>
        <v>4.3172715853435793E-3</v>
      </c>
      <c r="G31" s="3">
        <f>SUM($F$2:F31)</f>
        <v>0.21878169679701684</v>
      </c>
      <c r="H31">
        <f t="shared" si="2"/>
        <v>30</v>
      </c>
    </row>
    <row r="32" spans="1:8" x14ac:dyDescent="0.3">
      <c r="A32" t="s">
        <v>3096</v>
      </c>
      <c r="B32" t="s">
        <v>3097</v>
      </c>
      <c r="C32" s="9">
        <f>SUMIFS(dados!$E$2:$E$9995,dados!$D$2:$D$9995,A32)</f>
        <v>9630.8559999999998</v>
      </c>
      <c r="D32" s="9">
        <f>SUMIFS(dados!$H$2:$H$9995,dados!$D$2:$D$9995,A32)</f>
        <v>429.78820000000002</v>
      </c>
      <c r="E32" s="3">
        <f t="shared" si="0"/>
        <v>4.4626168224299066E-2</v>
      </c>
      <c r="F32" s="10">
        <f t="shared" si="1"/>
        <v>4.1924309564912339E-3</v>
      </c>
      <c r="G32" s="3">
        <f>SUM($F$2:F32)</f>
        <v>0.22297412775350808</v>
      </c>
      <c r="H32">
        <f t="shared" si="2"/>
        <v>31</v>
      </c>
    </row>
    <row r="33" spans="1:8" x14ac:dyDescent="0.3">
      <c r="A33" t="s">
        <v>1418</v>
      </c>
      <c r="B33" t="s">
        <v>1419</v>
      </c>
      <c r="C33" s="9">
        <f>SUMIFS(dados!$E$2:$E$9995,dados!$D$2:$D$9995,A33)</f>
        <v>9544.7250000000004</v>
      </c>
      <c r="D33" s="9">
        <f>SUMIFS(dados!$H$2:$H$9995,dados!$D$2:$D$9995,A33)</f>
        <v>-1934.3975999999998</v>
      </c>
      <c r="E33" s="3">
        <f t="shared" si="0"/>
        <v>-0.20266666666666663</v>
      </c>
      <c r="F33" s="10">
        <f t="shared" si="1"/>
        <v>4.1549370649084354E-3</v>
      </c>
      <c r="G33" s="3">
        <f>SUM($F$2:F33)</f>
        <v>0.22712906481841652</v>
      </c>
      <c r="H33">
        <f t="shared" si="2"/>
        <v>32</v>
      </c>
    </row>
    <row r="34" spans="1:8" x14ac:dyDescent="0.3">
      <c r="A34" t="s">
        <v>4060</v>
      </c>
      <c r="B34" t="s">
        <v>4061</v>
      </c>
      <c r="C34" s="9">
        <f>SUMIFS(dados!$E$2:$E$9995,dados!$D$2:$D$9995,A34)</f>
        <v>9279.884</v>
      </c>
      <c r="D34" s="9">
        <f>SUMIFS(dados!$H$2:$H$9995,dados!$D$2:$D$9995,A34)</f>
        <v>1327.9834000000001</v>
      </c>
      <c r="E34" s="3">
        <f t="shared" si="0"/>
        <v>0.14310344827586208</v>
      </c>
      <c r="F34" s="10">
        <f t="shared" si="1"/>
        <v>4.039648495860357E-3</v>
      </c>
      <c r="G34" s="3">
        <f>SUM($F$2:F34)</f>
        <v>0.23116871331427688</v>
      </c>
      <c r="H34">
        <f t="shared" si="2"/>
        <v>33</v>
      </c>
    </row>
    <row r="35" spans="1:8" x14ac:dyDescent="0.3">
      <c r="A35" t="s">
        <v>1567</v>
      </c>
      <c r="B35" t="s">
        <v>1568</v>
      </c>
      <c r="C35" s="9">
        <f>SUMIFS(dados!$E$2:$E$9995,dados!$D$2:$D$9995,A35)</f>
        <v>9158.2960000000003</v>
      </c>
      <c r="D35" s="9">
        <f>SUMIFS(dados!$H$2:$H$9995,dados!$D$2:$D$9995,A35)</f>
        <v>-825.74799999999993</v>
      </c>
      <c r="E35" s="3">
        <f t="shared" si="0"/>
        <v>-9.0163934426229497E-2</v>
      </c>
      <c r="F35" s="10">
        <f t="shared" si="1"/>
        <v>3.9867197328160488E-3</v>
      </c>
      <c r="G35" s="3">
        <f>SUM($F$2:F35)</f>
        <v>0.23515543304709294</v>
      </c>
      <c r="H35">
        <f t="shared" si="2"/>
        <v>34</v>
      </c>
    </row>
    <row r="36" spans="1:8" x14ac:dyDescent="0.3">
      <c r="A36" t="s">
        <v>2996</v>
      </c>
      <c r="B36" t="s">
        <v>2997</v>
      </c>
      <c r="C36" s="9">
        <f>SUMIFS(dados!$E$2:$E$9995,dados!$D$2:$D$9995,A36)</f>
        <v>9070.9440000000013</v>
      </c>
      <c r="D36" s="9">
        <f>SUMIFS(dados!$H$2:$H$9995,dados!$D$2:$D$9995,A36)</f>
        <v>773.2607999999999</v>
      </c>
      <c r="E36" s="3">
        <f t="shared" si="0"/>
        <v>8.5245901639344243E-2</v>
      </c>
      <c r="F36" s="10">
        <f t="shared" si="1"/>
        <v>3.9486943248033639E-3</v>
      </c>
      <c r="G36" s="3">
        <f>SUM($F$2:F36)</f>
        <v>0.23910412737189629</v>
      </c>
      <c r="H36">
        <f t="shared" si="2"/>
        <v>35</v>
      </c>
    </row>
    <row r="37" spans="1:8" x14ac:dyDescent="0.3">
      <c r="A37" t="s">
        <v>3048</v>
      </c>
      <c r="B37" t="s">
        <v>3049</v>
      </c>
      <c r="C37" s="9">
        <f>SUMIFS(dados!$E$2:$E$9995,dados!$D$2:$D$9995,A37)</f>
        <v>8959.8720000000012</v>
      </c>
      <c r="D37" s="9">
        <f>SUMIFS(dados!$H$2:$H$9995,dados!$D$2:$D$9995,A37)</f>
        <v>2799.96</v>
      </c>
      <c r="E37" s="3">
        <f t="shared" si="0"/>
        <v>0.31249999999999994</v>
      </c>
      <c r="F37" s="10">
        <f t="shared" si="1"/>
        <v>3.9003433068669109E-3</v>
      </c>
      <c r="G37" s="3">
        <f>SUM($F$2:F37)</f>
        <v>0.24300447067876321</v>
      </c>
      <c r="H37">
        <f t="shared" si="2"/>
        <v>36</v>
      </c>
    </row>
    <row r="38" spans="1:8" x14ac:dyDescent="0.3">
      <c r="A38" t="s">
        <v>2105</v>
      </c>
      <c r="B38" t="s">
        <v>2106</v>
      </c>
      <c r="C38" s="9">
        <f>SUMIFS(dados!$E$2:$E$9995,dados!$D$2:$D$9995,A38)</f>
        <v>8899.8220000000001</v>
      </c>
      <c r="D38" s="9">
        <f>SUMIFS(dados!$H$2:$H$9995,dados!$D$2:$D$9995,A38)</f>
        <v>3124.9375000000005</v>
      </c>
      <c r="E38" s="3">
        <f t="shared" si="0"/>
        <v>0.351123595505618</v>
      </c>
      <c r="F38" s="10">
        <f t="shared" si="1"/>
        <v>3.8742027977639502E-3</v>
      </c>
      <c r="G38" s="3">
        <f>SUM($F$2:F38)</f>
        <v>0.24687867347652717</v>
      </c>
      <c r="H38">
        <f t="shared" si="2"/>
        <v>37</v>
      </c>
    </row>
    <row r="39" spans="1:8" x14ac:dyDescent="0.3">
      <c r="A39" t="s">
        <v>3934</v>
      </c>
      <c r="B39" t="s">
        <v>3935</v>
      </c>
      <c r="C39" s="9">
        <f>SUMIFS(dados!$E$2:$E$9995,dados!$D$2:$D$9995,A39)</f>
        <v>8878.4</v>
      </c>
      <c r="D39" s="9">
        <f>SUMIFS(dados!$H$2:$H$9995,dados!$D$2:$D$9995,A39)</f>
        <v>515.52</v>
      </c>
      <c r="E39" s="3">
        <f t="shared" si="0"/>
        <v>5.8064516129032261E-2</v>
      </c>
      <c r="F39" s="10">
        <f t="shared" si="1"/>
        <v>3.864877535715597E-3</v>
      </c>
      <c r="G39" s="3">
        <f>SUM($F$2:F39)</f>
        <v>0.25074355101224277</v>
      </c>
      <c r="H39">
        <f t="shared" si="2"/>
        <v>38</v>
      </c>
    </row>
    <row r="40" spans="1:8" x14ac:dyDescent="0.3">
      <c r="A40" t="s">
        <v>3984</v>
      </c>
      <c r="B40" t="s">
        <v>3985</v>
      </c>
      <c r="C40" s="9">
        <f>SUMIFS(dados!$E$2:$E$9995,dados!$D$2:$D$9995,A40)</f>
        <v>8774.5</v>
      </c>
      <c r="D40" s="9">
        <f>SUMIFS(dados!$H$2:$H$9995,dados!$D$2:$D$9995,A40)</f>
        <v>1305.6455999999998</v>
      </c>
      <c r="E40" s="3">
        <f t="shared" si="0"/>
        <v>0.14879999999999999</v>
      </c>
      <c r="F40" s="10">
        <f t="shared" si="1"/>
        <v>3.8196485782501922E-3</v>
      </c>
      <c r="G40" s="3">
        <f>SUM($F$2:F40)</f>
        <v>0.25456319959049295</v>
      </c>
      <c r="H40">
        <f t="shared" si="2"/>
        <v>39</v>
      </c>
    </row>
    <row r="41" spans="1:8" x14ac:dyDescent="0.3">
      <c r="A41" t="s">
        <v>475</v>
      </c>
      <c r="B41" t="s">
        <v>476</v>
      </c>
      <c r="C41" s="9">
        <f>SUMIFS(dados!$E$2:$E$9995,dados!$D$2:$D$9995,A41)</f>
        <v>8665.1939999999995</v>
      </c>
      <c r="D41" s="9">
        <f>SUMIFS(dados!$H$2:$H$9995,dados!$D$2:$D$9995,A41)</f>
        <v>1558.5909999999999</v>
      </c>
      <c r="E41" s="3">
        <f t="shared" si="0"/>
        <v>0.17986798679867988</v>
      </c>
      <c r="F41" s="10">
        <f t="shared" si="1"/>
        <v>3.7720663219969336E-3</v>
      </c>
      <c r="G41" s="3">
        <f>SUM($F$2:F41)</f>
        <v>0.2583352659124899</v>
      </c>
      <c r="H41">
        <f t="shared" si="2"/>
        <v>40</v>
      </c>
    </row>
    <row r="42" spans="1:8" x14ac:dyDescent="0.3">
      <c r="A42" t="s">
        <v>1007</v>
      </c>
      <c r="B42" t="s">
        <v>1008</v>
      </c>
      <c r="C42" s="9">
        <f>SUMIFS(dados!$E$2:$E$9995,dados!$D$2:$D$9995,A42)</f>
        <v>8430.9970000000012</v>
      </c>
      <c r="D42" s="9">
        <f>SUMIFS(dados!$H$2:$H$9995,dados!$D$2:$D$9995,A42)</f>
        <v>1388.6347999999998</v>
      </c>
      <c r="E42" s="3">
        <f t="shared" si="0"/>
        <v>0.16470588235294112</v>
      </c>
      <c r="F42" s="10">
        <f t="shared" si="1"/>
        <v>3.6701174658706069E-3</v>
      </c>
      <c r="G42" s="3">
        <f>SUM($F$2:F42)</f>
        <v>0.26200538337836049</v>
      </c>
      <c r="H42">
        <f t="shared" si="2"/>
        <v>41</v>
      </c>
    </row>
    <row r="43" spans="1:8" x14ac:dyDescent="0.3">
      <c r="A43" t="s">
        <v>2109</v>
      </c>
      <c r="B43" t="s">
        <v>2110</v>
      </c>
      <c r="C43" s="9">
        <f>SUMIFS(dados!$E$2:$E$9995,dados!$D$2:$D$9995,A43)</f>
        <v>8209.0589999999993</v>
      </c>
      <c r="D43" s="9">
        <f>SUMIFS(dados!$H$2:$H$9995,dados!$D$2:$D$9995,A43)</f>
        <v>-189.97610000000006</v>
      </c>
      <c r="E43" s="3">
        <f t="shared" si="0"/>
        <v>-2.3142250530785571E-2</v>
      </c>
      <c r="F43" s="10">
        <f t="shared" si="1"/>
        <v>3.5735051043503268E-3</v>
      </c>
      <c r="G43" s="3">
        <f>SUM($F$2:F43)</f>
        <v>0.26557888848271083</v>
      </c>
      <c r="H43">
        <f t="shared" si="2"/>
        <v>42</v>
      </c>
    </row>
    <row r="44" spans="1:8" x14ac:dyDescent="0.3">
      <c r="A44" t="s">
        <v>1772</v>
      </c>
      <c r="B44" t="s">
        <v>1773</v>
      </c>
      <c r="C44" s="9">
        <f>SUMIFS(dados!$E$2:$E$9995,dados!$D$2:$D$9995,A44)</f>
        <v>8138.232</v>
      </c>
      <c r="D44" s="9">
        <f>SUMIFS(dados!$H$2:$H$9995,dados!$D$2:$D$9995,A44)</f>
        <v>2016.7110000000002</v>
      </c>
      <c r="E44" s="3">
        <f t="shared" si="0"/>
        <v>0.24780701754385967</v>
      </c>
      <c r="F44" s="10">
        <f t="shared" si="1"/>
        <v>3.5426732336053582E-3</v>
      </c>
      <c r="G44" s="3">
        <f>SUM($F$2:F44)</f>
        <v>0.26912156171631618</v>
      </c>
      <c r="H44">
        <f t="shared" si="2"/>
        <v>43</v>
      </c>
    </row>
    <row r="45" spans="1:8" x14ac:dyDescent="0.3">
      <c r="A45" t="s">
        <v>2185</v>
      </c>
      <c r="B45" t="s">
        <v>2186</v>
      </c>
      <c r="C45" s="9">
        <f>SUMIFS(dados!$E$2:$E$9995,dados!$D$2:$D$9995,A45)</f>
        <v>8111.1360000000004</v>
      </c>
      <c r="D45" s="9">
        <f>SUMIFS(dados!$H$2:$H$9995,dados!$D$2:$D$9995,A45)</f>
        <v>275.32859999999999</v>
      </c>
      <c r="E45" s="3">
        <f t="shared" si="0"/>
        <v>3.3944517759287966E-2</v>
      </c>
      <c r="F45" s="10">
        <f t="shared" si="1"/>
        <v>3.5308780090482594E-3</v>
      </c>
      <c r="G45" s="3">
        <f>SUM($F$2:F45)</f>
        <v>0.27265243972536446</v>
      </c>
      <c r="H45">
        <f t="shared" si="2"/>
        <v>44</v>
      </c>
    </row>
    <row r="46" spans="1:8" x14ac:dyDescent="0.3">
      <c r="A46" t="s">
        <v>2618</v>
      </c>
      <c r="B46" t="s">
        <v>2619</v>
      </c>
      <c r="C46" s="9">
        <f>SUMIFS(dados!$E$2:$E$9995,dados!$D$2:$D$9995,A46)</f>
        <v>8070.192</v>
      </c>
      <c r="D46" s="9">
        <f>SUMIFS(dados!$H$2:$H$9995,dados!$D$2:$D$9995,A46)</f>
        <v>2518.0551</v>
      </c>
      <c r="E46" s="3">
        <f t="shared" si="0"/>
        <v>0.31201923076923077</v>
      </c>
      <c r="F46" s="10">
        <f t="shared" si="1"/>
        <v>3.5130545784951934E-3</v>
      </c>
      <c r="G46" s="3">
        <f>SUM($F$2:F46)</f>
        <v>0.27616549430385967</v>
      </c>
      <c r="H46">
        <f t="shared" si="2"/>
        <v>45</v>
      </c>
    </row>
    <row r="47" spans="1:8" x14ac:dyDescent="0.3">
      <c r="A47" t="s">
        <v>1954</v>
      </c>
      <c r="B47" t="s">
        <v>1955</v>
      </c>
      <c r="C47" s="9">
        <f>SUMIFS(dados!$E$2:$E$9995,dados!$D$2:$D$9995,A47)</f>
        <v>7999.98</v>
      </c>
      <c r="D47" s="9">
        <f>SUMIFS(dados!$H$2:$H$9995,dados!$D$2:$D$9995,A47)</f>
        <v>-3839.9904000000001</v>
      </c>
      <c r="E47" s="3">
        <f t="shared" si="0"/>
        <v>-0.48000000000000004</v>
      </c>
      <c r="F47" s="10">
        <f t="shared" si="1"/>
        <v>3.4824904248709292E-3</v>
      </c>
      <c r="G47" s="3">
        <f>SUM($F$2:F47)</f>
        <v>0.27964798472873059</v>
      </c>
      <c r="H47">
        <f t="shared" si="2"/>
        <v>46</v>
      </c>
    </row>
    <row r="48" spans="1:8" x14ac:dyDescent="0.3">
      <c r="A48" t="s">
        <v>5663</v>
      </c>
      <c r="B48" t="s">
        <v>5664</v>
      </c>
      <c r="C48" s="9">
        <f>SUMIFS(dados!$E$2:$E$9995,dados!$D$2:$D$9995,A48)</f>
        <v>7985.3829999999998</v>
      </c>
      <c r="D48" s="9">
        <f>SUMIFS(dados!$H$2:$H$9995,dados!$D$2:$D$9995,A48)</f>
        <v>2318.3369999999995</v>
      </c>
      <c r="E48" s="3">
        <f t="shared" si="0"/>
        <v>0.29032258064516125</v>
      </c>
      <c r="F48" s="10">
        <f t="shared" si="1"/>
        <v>3.476136169893812E-3</v>
      </c>
      <c r="G48" s="3">
        <f>SUM($F$2:F48)</f>
        <v>0.28312412089862438</v>
      </c>
      <c r="H48">
        <f t="shared" si="2"/>
        <v>47</v>
      </c>
    </row>
    <row r="49" spans="1:8" x14ac:dyDescent="0.3">
      <c r="A49" t="s">
        <v>1585</v>
      </c>
      <c r="B49" t="s">
        <v>1586</v>
      </c>
      <c r="C49" s="9">
        <f>SUMIFS(dados!$E$2:$E$9995,dados!$D$2:$D$9995,A49)</f>
        <v>7979.4400000000005</v>
      </c>
      <c r="D49" s="9">
        <f>SUMIFS(dados!$H$2:$H$9995,dados!$D$2:$D$9995,A49)</f>
        <v>926.18499999999995</v>
      </c>
      <c r="E49" s="3">
        <f t="shared" si="0"/>
        <v>0.11607142857142856</v>
      </c>
      <c r="F49" s="10">
        <f t="shared" si="1"/>
        <v>3.4735491083517822E-3</v>
      </c>
      <c r="G49" s="3">
        <f>SUM($F$2:F49)</f>
        <v>0.28659767000697617</v>
      </c>
      <c r="H49">
        <f t="shared" si="2"/>
        <v>48</v>
      </c>
    </row>
    <row r="50" spans="1:8" x14ac:dyDescent="0.3">
      <c r="A50" t="s">
        <v>9019</v>
      </c>
      <c r="B50" t="s">
        <v>9020</v>
      </c>
      <c r="C50" s="9">
        <f>SUMIFS(dados!$E$2:$E$9995,dados!$D$2:$D$9995,A50)</f>
        <v>7834.4</v>
      </c>
      <c r="D50" s="9">
        <f>SUMIFS(dados!$H$2:$H$9995,dados!$D$2:$D$9995,A50)</f>
        <v>881.37</v>
      </c>
      <c r="E50" s="3">
        <f t="shared" si="0"/>
        <v>0.1125</v>
      </c>
      <c r="F50" s="10">
        <f t="shared" si="1"/>
        <v>3.4104113991045991E-3</v>
      </c>
      <c r="G50" s="3">
        <f>SUM($F$2:F50)</f>
        <v>0.29000808140608075</v>
      </c>
      <c r="H50">
        <f t="shared" si="2"/>
        <v>49</v>
      </c>
    </row>
    <row r="51" spans="1:8" x14ac:dyDescent="0.3">
      <c r="A51" t="s">
        <v>896</v>
      </c>
      <c r="B51" t="s">
        <v>897</v>
      </c>
      <c r="C51" s="9">
        <f>SUMIFS(dados!$E$2:$E$9995,dados!$D$2:$D$9995,A51)</f>
        <v>7730.1959999999999</v>
      </c>
      <c r="D51" s="9">
        <f>SUMIFS(dados!$H$2:$H$9995,dados!$D$2:$D$9995,A51)</f>
        <v>1932.5490000000002</v>
      </c>
      <c r="E51" s="3">
        <f t="shared" si="0"/>
        <v>0.25000000000000006</v>
      </c>
      <c r="F51" s="10">
        <f t="shared" si="1"/>
        <v>3.3650501066722115E-3</v>
      </c>
      <c r="G51" s="3">
        <f>SUM($F$2:F51)</f>
        <v>0.29337313151275296</v>
      </c>
      <c r="H51">
        <f t="shared" si="2"/>
        <v>50</v>
      </c>
    </row>
    <row r="52" spans="1:8" x14ac:dyDescent="0.3">
      <c r="A52" t="s">
        <v>2804</v>
      </c>
      <c r="B52" t="s">
        <v>2805</v>
      </c>
      <c r="C52" s="9">
        <f>SUMIFS(dados!$E$2:$E$9995,dados!$D$2:$D$9995,A52)</f>
        <v>7699.89</v>
      </c>
      <c r="D52" s="9">
        <f>SUMIFS(dados!$H$2:$H$9995,dados!$D$2:$D$9995,A52)</f>
        <v>3772.9461000000001</v>
      </c>
      <c r="E52" s="3">
        <f t="shared" si="0"/>
        <v>0.49</v>
      </c>
      <c r="F52" s="10">
        <f t="shared" si="1"/>
        <v>3.3518575293387514E-3</v>
      </c>
      <c r="G52" s="3">
        <f>SUM($F$2:F52)</f>
        <v>0.29672498904209171</v>
      </c>
      <c r="H52">
        <f t="shared" si="2"/>
        <v>51</v>
      </c>
    </row>
    <row r="53" spans="1:8" x14ac:dyDescent="0.3">
      <c r="A53" t="s">
        <v>3087</v>
      </c>
      <c r="B53" t="s">
        <v>3088</v>
      </c>
      <c r="C53" s="9">
        <f>SUMIFS(dados!$E$2:$E$9995,dados!$D$2:$D$9995,A53)</f>
        <v>7699.72</v>
      </c>
      <c r="D53" s="9">
        <f>SUMIFS(dados!$H$2:$H$9995,dados!$D$2:$D$9995,A53)</f>
        <v>780.97159999999997</v>
      </c>
      <c r="E53" s="3">
        <f t="shared" si="0"/>
        <v>0.10142857142857142</v>
      </c>
      <c r="F53" s="10">
        <f t="shared" si="1"/>
        <v>3.351783526232215E-3</v>
      </c>
      <c r="G53" s="3">
        <f>SUM($F$2:F53)</f>
        <v>0.30007677256832394</v>
      </c>
      <c r="H53">
        <f t="shared" si="2"/>
        <v>52</v>
      </c>
    </row>
    <row r="54" spans="1:8" x14ac:dyDescent="0.3">
      <c r="A54" t="s">
        <v>1406</v>
      </c>
      <c r="B54" t="s">
        <v>1407</v>
      </c>
      <c r="C54" s="9">
        <f>SUMIFS(dados!$E$2:$E$9995,dados!$D$2:$D$9995,A54)</f>
        <v>7582.3739999999998</v>
      </c>
      <c r="D54" s="9">
        <f>SUMIFS(dados!$H$2:$H$9995,dados!$D$2:$D$9995,A54)</f>
        <v>832.99320000000012</v>
      </c>
      <c r="E54" s="3">
        <f t="shared" si="0"/>
        <v>0.10985915492957748</v>
      </c>
      <c r="F54" s="10">
        <f t="shared" si="1"/>
        <v>3.3007013583521822E-3</v>
      </c>
      <c r="G54" s="3">
        <f>SUM($F$2:F54)</f>
        <v>0.30337747392667613</v>
      </c>
      <c r="H54">
        <f t="shared" si="2"/>
        <v>53</v>
      </c>
    </row>
    <row r="55" spans="1:8" x14ac:dyDescent="0.3">
      <c r="A55" t="s">
        <v>183</v>
      </c>
      <c r="B55" t="s">
        <v>184</v>
      </c>
      <c r="C55" s="9">
        <f>SUMIFS(dados!$E$2:$E$9995,dados!$D$2:$D$9995,A55)</f>
        <v>7539.7121999999999</v>
      </c>
      <c r="D55" s="9">
        <f>SUMIFS(dados!$H$2:$H$9995,dados!$D$2:$D$9995,A55)</f>
        <v>780.3302000000001</v>
      </c>
      <c r="E55" s="3">
        <f t="shared" si="0"/>
        <v>0.10349601938386986</v>
      </c>
      <c r="F55" s="10">
        <f t="shared" si="1"/>
        <v>3.2821301481731867E-3</v>
      </c>
      <c r="G55" s="3">
        <f>SUM($F$2:F55)</f>
        <v>0.30665960407484932</v>
      </c>
      <c r="H55">
        <f t="shared" si="2"/>
        <v>54</v>
      </c>
    </row>
    <row r="56" spans="1:8" x14ac:dyDescent="0.3">
      <c r="A56" t="s">
        <v>1664</v>
      </c>
      <c r="B56" t="s">
        <v>1665</v>
      </c>
      <c r="C56" s="9">
        <f>SUMIFS(dados!$E$2:$E$9995,dados!$D$2:$D$9995,A56)</f>
        <v>7515.5239999999994</v>
      </c>
      <c r="D56" s="9">
        <f>SUMIFS(dados!$H$2:$H$9995,dados!$D$2:$D$9995,A56)</f>
        <v>1114.3707999999999</v>
      </c>
      <c r="E56" s="3">
        <f t="shared" si="0"/>
        <v>0.14827586206896551</v>
      </c>
      <c r="F56" s="10">
        <f t="shared" si="1"/>
        <v>3.2716007249877707E-3</v>
      </c>
      <c r="G56" s="3">
        <f>SUM($F$2:F56)</f>
        <v>0.3099312047998371</v>
      </c>
      <c r="H56">
        <f t="shared" si="2"/>
        <v>55</v>
      </c>
    </row>
    <row r="57" spans="1:8" x14ac:dyDescent="0.3">
      <c r="A57" t="s">
        <v>3026</v>
      </c>
      <c r="B57" t="s">
        <v>3027</v>
      </c>
      <c r="C57" s="9">
        <f>SUMIFS(dados!$E$2:$E$9995,dados!$D$2:$D$9995,A57)</f>
        <v>7437.8860000000004</v>
      </c>
      <c r="D57" s="9">
        <f>SUMIFS(dados!$H$2:$H$9995,dados!$D$2:$D$9995,A57)</f>
        <v>353.78840000000008</v>
      </c>
      <c r="E57" s="3">
        <f t="shared" si="0"/>
        <v>4.7565719614417329E-2</v>
      </c>
      <c r="F57" s="10">
        <f t="shared" si="1"/>
        <v>3.2378039415450464E-3</v>
      </c>
      <c r="G57" s="3">
        <f>SUM($F$2:F57)</f>
        <v>0.31316900874138215</v>
      </c>
      <c r="H57">
        <f t="shared" si="2"/>
        <v>56</v>
      </c>
    </row>
    <row r="58" spans="1:8" x14ac:dyDescent="0.3">
      <c r="A58" t="s">
        <v>4381</v>
      </c>
      <c r="B58" t="s">
        <v>4382</v>
      </c>
      <c r="C58" s="9">
        <f>SUMIFS(dados!$E$2:$E$9995,dados!$D$2:$D$9995,A58)</f>
        <v>7404.5</v>
      </c>
      <c r="D58" s="9">
        <f>SUMIFS(dados!$H$2:$H$9995,dados!$D$2:$D$9995,A58)</f>
        <v>-681.21399999999994</v>
      </c>
      <c r="E58" s="3">
        <f t="shared" si="0"/>
        <v>-9.1999999999999998E-2</v>
      </c>
      <c r="F58" s="10">
        <f t="shared" si="1"/>
        <v>3.2232706020461047E-3</v>
      </c>
      <c r="G58" s="3">
        <f>SUM($F$2:F58)</f>
        <v>0.31639227934342823</v>
      </c>
      <c r="H58">
        <f t="shared" si="2"/>
        <v>57</v>
      </c>
    </row>
    <row r="59" spans="1:8" x14ac:dyDescent="0.3">
      <c r="A59" t="s">
        <v>4647</v>
      </c>
      <c r="B59" t="s">
        <v>4648</v>
      </c>
      <c r="C59" s="9">
        <f>SUMIFS(dados!$E$2:$E$9995,dados!$D$2:$D$9995,A59)</f>
        <v>7399.7039999999997</v>
      </c>
      <c r="D59" s="9">
        <f>SUMIFS(dados!$H$2:$H$9995,dados!$D$2:$D$9995,A59)</f>
        <v>1432.4427000000001</v>
      </c>
      <c r="E59" s="3">
        <f t="shared" si="0"/>
        <v>0.1935810810810811</v>
      </c>
      <c r="F59" s="10">
        <f t="shared" si="1"/>
        <v>3.2211828438169989E-3</v>
      </c>
      <c r="G59" s="3">
        <f>SUM($F$2:F59)</f>
        <v>0.31961346218724523</v>
      </c>
      <c r="H59">
        <f t="shared" si="2"/>
        <v>58</v>
      </c>
    </row>
    <row r="60" spans="1:8" x14ac:dyDescent="0.3">
      <c r="A60" t="s">
        <v>52</v>
      </c>
      <c r="B60" t="s">
        <v>54</v>
      </c>
      <c r="C60" s="9">
        <f>SUMIFS(dados!$E$2:$E$9995,dados!$D$2:$D$9995,A60)</f>
        <v>7242.7680000000009</v>
      </c>
      <c r="D60" s="9">
        <f>SUMIFS(dados!$H$2:$H$9995,dados!$D$2:$D$9995,A60)</f>
        <v>-532.76130000000001</v>
      </c>
      <c r="E60" s="3">
        <f t="shared" si="0"/>
        <v>-7.3557692307692296E-2</v>
      </c>
      <c r="F60" s="10">
        <f t="shared" si="1"/>
        <v>3.1528666583618427E-3</v>
      </c>
      <c r="G60" s="3">
        <f>SUM($F$2:F60)</f>
        <v>0.32276632884560708</v>
      </c>
      <c r="H60">
        <f t="shared" si="2"/>
        <v>59</v>
      </c>
    </row>
    <row r="61" spans="1:8" x14ac:dyDescent="0.3">
      <c r="A61" t="s">
        <v>2595</v>
      </c>
      <c r="B61" t="s">
        <v>2596</v>
      </c>
      <c r="C61" s="9">
        <f>SUMIFS(dados!$E$2:$E$9995,dados!$D$2:$D$9995,A61)</f>
        <v>7139.7960000000003</v>
      </c>
      <c r="D61" s="9">
        <f>SUMIFS(dados!$H$2:$H$9995,dados!$D$2:$D$9995,A61)</f>
        <v>83.997600000000034</v>
      </c>
      <c r="E61" s="3">
        <f t="shared" si="0"/>
        <v>1.1764705882352946E-2</v>
      </c>
      <c r="F61" s="10">
        <f t="shared" si="1"/>
        <v>3.1080416707956475E-3</v>
      </c>
      <c r="G61" s="3">
        <f>SUM($F$2:F61)</f>
        <v>0.32587437051640272</v>
      </c>
      <c r="H61">
        <f t="shared" si="2"/>
        <v>60</v>
      </c>
    </row>
    <row r="62" spans="1:8" x14ac:dyDescent="0.3">
      <c r="A62" t="s">
        <v>7154</v>
      </c>
      <c r="B62" t="s">
        <v>7155</v>
      </c>
      <c r="C62" s="9">
        <f>SUMIFS(dados!$E$2:$E$9995,dados!$D$2:$D$9995,A62)</f>
        <v>6965.7000000000007</v>
      </c>
      <c r="D62" s="9">
        <f>SUMIFS(dados!$H$2:$H$9995,dados!$D$2:$D$9995,A62)</f>
        <v>3343.5360000000001</v>
      </c>
      <c r="E62" s="3">
        <f t="shared" si="0"/>
        <v>0.48</v>
      </c>
      <c r="F62" s="10">
        <f t="shared" si="1"/>
        <v>3.0322555247042412E-3</v>
      </c>
      <c r="G62" s="3">
        <f>SUM($F$2:F62)</f>
        <v>0.32890662604110699</v>
      </c>
      <c r="H62">
        <f t="shared" si="2"/>
        <v>61</v>
      </c>
    </row>
    <row r="63" spans="1:8" x14ac:dyDescent="0.3">
      <c r="A63" t="s">
        <v>3349</v>
      </c>
      <c r="B63" t="s">
        <v>3350</v>
      </c>
      <c r="C63" s="9">
        <f>SUMIFS(dados!$E$2:$E$9995,dados!$D$2:$D$9995,A63)</f>
        <v>6942.0680000000002</v>
      </c>
      <c r="D63" s="9">
        <f>SUMIFS(dados!$H$2:$H$9995,dados!$D$2:$D$9995,A63)</f>
        <v>-856.01440000000002</v>
      </c>
      <c r="E63" s="3">
        <f t="shared" si="0"/>
        <v>-0.12330827067669173</v>
      </c>
      <c r="F63" s="10">
        <f t="shared" si="1"/>
        <v>3.0219682222709164E-3</v>
      </c>
      <c r="G63" s="3">
        <f>SUM($F$2:F63)</f>
        <v>0.3319285942633779</v>
      </c>
      <c r="H63">
        <f t="shared" si="2"/>
        <v>62</v>
      </c>
    </row>
    <row r="64" spans="1:8" x14ac:dyDescent="0.3">
      <c r="A64" t="s">
        <v>2157</v>
      </c>
      <c r="B64" t="s">
        <v>2158</v>
      </c>
      <c r="C64" s="9">
        <f>SUMIFS(dados!$E$2:$E$9995,dados!$D$2:$D$9995,A64)</f>
        <v>6936.1019999999999</v>
      </c>
      <c r="D64" s="9">
        <f>SUMIFS(dados!$H$2:$H$9995,dados!$D$2:$D$9995,A64)</f>
        <v>1233.0847999999999</v>
      </c>
      <c r="E64" s="3">
        <f t="shared" si="0"/>
        <v>0.17777777777777776</v>
      </c>
      <c r="F64" s="10">
        <f t="shared" si="1"/>
        <v>3.0193711485438845E-3</v>
      </c>
      <c r="G64" s="3">
        <f>SUM($F$2:F64)</f>
        <v>0.33494796541192179</v>
      </c>
      <c r="H64">
        <f t="shared" si="2"/>
        <v>63</v>
      </c>
    </row>
    <row r="65" spans="1:8" x14ac:dyDescent="0.3">
      <c r="A65" t="s">
        <v>2220</v>
      </c>
      <c r="B65" t="s">
        <v>2221</v>
      </c>
      <c r="C65" s="9">
        <f>SUMIFS(dados!$E$2:$E$9995,dados!$D$2:$D$9995,A65)</f>
        <v>6935.8620000000001</v>
      </c>
      <c r="D65" s="9">
        <f>SUMIFS(dados!$H$2:$H$9995,dados!$D$2:$D$9995,A65)</f>
        <v>1056.3827000000001</v>
      </c>
      <c r="E65" s="3">
        <f t="shared" si="0"/>
        <v>0.15230734117835679</v>
      </c>
      <c r="F65" s="10">
        <f t="shared" si="1"/>
        <v>3.0192666735699507E-3</v>
      </c>
      <c r="G65" s="3">
        <f>SUM($F$2:F65)</f>
        <v>0.33796723208549173</v>
      </c>
      <c r="H65">
        <f t="shared" si="2"/>
        <v>64</v>
      </c>
    </row>
    <row r="66" spans="1:8" x14ac:dyDescent="0.3">
      <c r="A66" t="s">
        <v>4976</v>
      </c>
      <c r="B66" t="s">
        <v>4977</v>
      </c>
      <c r="C66" s="9">
        <f>SUMIFS(dados!$E$2:$E$9995,dados!$D$2:$D$9995,A66)</f>
        <v>6832.9080000000004</v>
      </c>
      <c r="D66" s="9">
        <f>SUMIFS(dados!$H$2:$H$9995,dados!$D$2:$D$9995,A66)</f>
        <v>460.35269999999986</v>
      </c>
      <c r="E66" s="3">
        <f t="shared" ref="E66:E129" si="3">IFERROR(D66/C66,0)</f>
        <v>6.7372881355932182E-2</v>
      </c>
      <c r="F66" s="10">
        <f t="shared" ref="F66:F129" si="4">C66/SUM($C$2:$C$1863)</f>
        <v>2.9744495216268009E-3</v>
      </c>
      <c r="G66" s="3">
        <f>SUM($F$2:F66)</f>
        <v>0.34094168160711852</v>
      </c>
      <c r="H66">
        <f t="shared" ref="H66:H129" si="5">RANK(C66,$C$2:$C$1863)</f>
        <v>65</v>
      </c>
    </row>
    <row r="67" spans="1:8" x14ac:dyDescent="0.3">
      <c r="A67" t="s">
        <v>4964</v>
      </c>
      <c r="B67" t="s">
        <v>4965</v>
      </c>
      <c r="C67" s="9">
        <f>SUMIFS(dados!$E$2:$E$9995,dados!$D$2:$D$9995,A67)</f>
        <v>6819.3120000000008</v>
      </c>
      <c r="D67" s="9">
        <f>SUMIFS(dados!$H$2:$H$9995,dados!$D$2:$D$9995,A67)</f>
        <v>181.66199999999998</v>
      </c>
      <c r="E67" s="3">
        <f t="shared" si="3"/>
        <v>2.6639344262295077E-2</v>
      </c>
      <c r="F67" s="10">
        <f t="shared" si="4"/>
        <v>2.968531014353465E-3</v>
      </c>
      <c r="G67" s="3">
        <f>SUM($F$2:F67)</f>
        <v>0.34391021262147198</v>
      </c>
      <c r="H67">
        <f t="shared" si="5"/>
        <v>66</v>
      </c>
    </row>
    <row r="68" spans="1:8" x14ac:dyDescent="0.3">
      <c r="A68" t="s">
        <v>459</v>
      </c>
      <c r="B68" t="s">
        <v>460</v>
      </c>
      <c r="C68" s="9">
        <f>SUMIFS(dados!$E$2:$E$9995,dados!$D$2:$D$9995,A68)</f>
        <v>6785.1419999999998</v>
      </c>
      <c r="D68" s="9">
        <f>SUMIFS(dados!$H$2:$H$9995,dados!$D$2:$D$9995,A68)</f>
        <v>494.42120000000011</v>
      </c>
      <c r="E68" s="3">
        <f t="shared" si="3"/>
        <v>7.2868217054263579E-2</v>
      </c>
      <c r="F68" s="10">
        <f t="shared" si="4"/>
        <v>2.9536563899396732E-3</v>
      </c>
      <c r="G68" s="3">
        <f>SUM($F$2:F68)</f>
        <v>0.34686386901141164</v>
      </c>
      <c r="H68">
        <f t="shared" si="5"/>
        <v>67</v>
      </c>
    </row>
    <row r="69" spans="1:8" x14ac:dyDescent="0.3">
      <c r="A69" t="s">
        <v>5058</v>
      </c>
      <c r="B69" t="s">
        <v>5059</v>
      </c>
      <c r="C69" s="9">
        <f>SUMIFS(dados!$E$2:$E$9995,dados!$D$2:$D$9995,A69)</f>
        <v>6776.5620000000008</v>
      </c>
      <c r="D69" s="9">
        <f>SUMIFS(dados!$H$2:$H$9995,dados!$D$2:$D$9995,A69)</f>
        <v>461.12700000000007</v>
      </c>
      <c r="E69" s="3">
        <f t="shared" si="3"/>
        <v>6.8047337278106509E-2</v>
      </c>
      <c r="F69" s="10">
        <f t="shared" si="4"/>
        <v>2.9499214096215488E-3</v>
      </c>
      <c r="G69" s="3">
        <f>SUM($F$2:F69)</f>
        <v>0.34981379042103317</v>
      </c>
      <c r="H69">
        <f t="shared" si="5"/>
        <v>68</v>
      </c>
    </row>
    <row r="70" spans="1:8" x14ac:dyDescent="0.3">
      <c r="A70" t="s">
        <v>1705</v>
      </c>
      <c r="B70" t="s">
        <v>1706</v>
      </c>
      <c r="C70" s="9">
        <f>SUMIFS(dados!$E$2:$E$9995,dados!$D$2:$D$9995,A70)</f>
        <v>6748.4820000000009</v>
      </c>
      <c r="D70" s="9">
        <f>SUMIFS(dados!$H$2:$H$9995,dados!$D$2:$D$9995,A70)</f>
        <v>281.96999999999997</v>
      </c>
      <c r="E70" s="3">
        <f t="shared" si="3"/>
        <v>4.1782729805013921E-2</v>
      </c>
      <c r="F70" s="10">
        <f t="shared" si="4"/>
        <v>2.937697837671322E-3</v>
      </c>
      <c r="G70" s="3">
        <f>SUM($F$2:F70)</f>
        <v>0.3527514882587045</v>
      </c>
      <c r="H70">
        <f t="shared" si="5"/>
        <v>69</v>
      </c>
    </row>
    <row r="71" spans="1:8" x14ac:dyDescent="0.3">
      <c r="A71" t="s">
        <v>2524</v>
      </c>
      <c r="B71" t="s">
        <v>2525</v>
      </c>
      <c r="C71" s="9">
        <f>SUMIFS(dados!$E$2:$E$9995,dados!$D$2:$D$9995,A71)</f>
        <v>6594.9539999999997</v>
      </c>
      <c r="D71" s="9">
        <f>SUMIFS(dados!$H$2:$H$9995,dados!$D$2:$D$9995,A71)</f>
        <v>1261.33</v>
      </c>
      <c r="E71" s="3">
        <f t="shared" si="3"/>
        <v>0.19125683060109289</v>
      </c>
      <c r="F71" s="10">
        <f t="shared" si="4"/>
        <v>2.8708651968460215E-3</v>
      </c>
      <c r="G71" s="3">
        <f>SUM($F$2:F71)</f>
        <v>0.35562235345555054</v>
      </c>
      <c r="H71">
        <f t="shared" si="5"/>
        <v>70</v>
      </c>
    </row>
    <row r="72" spans="1:8" x14ac:dyDescent="0.3">
      <c r="A72" t="s">
        <v>1315</v>
      </c>
      <c r="B72" t="s">
        <v>1316</v>
      </c>
      <c r="C72" s="9">
        <f>SUMIFS(dados!$E$2:$E$9995,dados!$D$2:$D$9995,A72)</f>
        <v>6584.6399999999994</v>
      </c>
      <c r="D72" s="9">
        <f>SUMIFS(dados!$H$2:$H$9995,dados!$D$2:$D$9995,A72)</f>
        <v>814.41599999999994</v>
      </c>
      <c r="E72" s="3">
        <f t="shared" si="3"/>
        <v>0.12368421052631579</v>
      </c>
      <c r="F72" s="10">
        <f t="shared" si="4"/>
        <v>2.8663753848412266E-3</v>
      </c>
      <c r="G72" s="3">
        <f>SUM($F$2:F72)</f>
        <v>0.35848872884039179</v>
      </c>
      <c r="H72">
        <f t="shared" si="5"/>
        <v>71</v>
      </c>
    </row>
    <row r="73" spans="1:8" x14ac:dyDescent="0.3">
      <c r="A73" t="s">
        <v>5413</v>
      </c>
      <c r="B73" t="s">
        <v>5414</v>
      </c>
      <c r="C73" s="9">
        <f>SUMIFS(dados!$E$2:$E$9995,dados!$D$2:$D$9995,A73)</f>
        <v>6574.5440000000008</v>
      </c>
      <c r="D73" s="9">
        <f>SUMIFS(dados!$H$2:$H$9995,dados!$D$2:$D$9995,A73)</f>
        <v>1640.5348000000001</v>
      </c>
      <c r="E73" s="3">
        <f t="shared" si="3"/>
        <v>0.24952830188679245</v>
      </c>
      <c r="F73" s="10">
        <f t="shared" si="4"/>
        <v>2.8619804709377555E-3</v>
      </c>
      <c r="G73" s="3">
        <f>SUM($F$2:F73)</f>
        <v>0.36135070931132957</v>
      </c>
      <c r="H73">
        <f t="shared" si="5"/>
        <v>72</v>
      </c>
    </row>
    <row r="74" spans="1:8" x14ac:dyDescent="0.3">
      <c r="A74" t="s">
        <v>4693</v>
      </c>
      <c r="B74" t="s">
        <v>4694</v>
      </c>
      <c r="C74" s="9">
        <f>SUMIFS(dados!$E$2:$E$9995,dados!$D$2:$D$9995,A74)</f>
        <v>6518.7539999999999</v>
      </c>
      <c r="D74" s="9">
        <f>SUMIFS(dados!$H$2:$H$9995,dados!$D$2:$D$9995,A74)</f>
        <v>-1201.0581</v>
      </c>
      <c r="E74" s="3">
        <f t="shared" si="3"/>
        <v>-0.18424657534246575</v>
      </c>
      <c r="F74" s="10">
        <f t="shared" si="4"/>
        <v>2.8376943926221154E-3</v>
      </c>
      <c r="G74" s="3">
        <f>SUM($F$2:F74)</f>
        <v>0.36418840370395167</v>
      </c>
      <c r="H74">
        <f t="shared" si="5"/>
        <v>73</v>
      </c>
    </row>
    <row r="75" spans="1:8" x14ac:dyDescent="0.3">
      <c r="A75" t="s">
        <v>5556</v>
      </c>
      <c r="B75" t="s">
        <v>5557</v>
      </c>
      <c r="C75" s="9">
        <f>SUMIFS(dados!$E$2:$E$9995,dados!$D$2:$D$9995,A75)</f>
        <v>6483.7960000000003</v>
      </c>
      <c r="D75" s="9">
        <f>SUMIFS(dados!$H$2:$H$9995,dados!$D$2:$D$9995,A75)</f>
        <v>1540.704</v>
      </c>
      <c r="E75" s="3">
        <f t="shared" si="3"/>
        <v>0.23762376237623761</v>
      </c>
      <c r="F75" s="10">
        <f t="shared" si="4"/>
        <v>2.8224767420439094E-3</v>
      </c>
      <c r="G75" s="3">
        <f>SUM($F$2:F75)</f>
        <v>0.36701088044599556</v>
      </c>
      <c r="H75">
        <f t="shared" si="5"/>
        <v>74</v>
      </c>
    </row>
    <row r="76" spans="1:8" x14ac:dyDescent="0.3">
      <c r="A76" t="s">
        <v>5654</v>
      </c>
      <c r="B76" t="s">
        <v>5655</v>
      </c>
      <c r="C76" s="9">
        <f>SUMIFS(dados!$E$2:$E$9995,dados!$D$2:$D$9995,A76)</f>
        <v>6410.8740000000007</v>
      </c>
      <c r="D76" s="9">
        <f>SUMIFS(dados!$H$2:$H$9995,dados!$D$2:$D$9995,A76)</f>
        <v>854.78320000000008</v>
      </c>
      <c r="E76" s="3">
        <f t="shared" si="3"/>
        <v>0.13333333333333333</v>
      </c>
      <c r="F76" s="10">
        <f t="shared" si="4"/>
        <v>2.7907328918389796E-3</v>
      </c>
      <c r="G76" s="3">
        <f>SUM($F$2:F76)</f>
        <v>0.36980161333783451</v>
      </c>
      <c r="H76">
        <f t="shared" si="5"/>
        <v>75</v>
      </c>
    </row>
    <row r="77" spans="1:8" x14ac:dyDescent="0.3">
      <c r="A77" t="s">
        <v>1266</v>
      </c>
      <c r="B77" t="s">
        <v>1267</v>
      </c>
      <c r="C77" s="9">
        <f>SUMIFS(dados!$E$2:$E$9995,dados!$D$2:$D$9995,A77)</f>
        <v>6399.8720000000003</v>
      </c>
      <c r="D77" s="9">
        <f>SUMIFS(dados!$H$2:$H$9995,dados!$D$2:$D$9995,A77)</f>
        <v>2064.9587000000001</v>
      </c>
      <c r="E77" s="3">
        <f t="shared" si="3"/>
        <v>0.32265625000000003</v>
      </c>
      <c r="F77" s="10">
        <f t="shared" si="4"/>
        <v>2.7859435849089081E-3</v>
      </c>
      <c r="G77" s="3">
        <f>SUM($F$2:F77)</f>
        <v>0.37258755692274342</v>
      </c>
      <c r="H77">
        <f t="shared" si="5"/>
        <v>76</v>
      </c>
    </row>
    <row r="78" spans="1:8" x14ac:dyDescent="0.3">
      <c r="A78" t="s">
        <v>4055</v>
      </c>
      <c r="B78" t="s">
        <v>4056</v>
      </c>
      <c r="C78" s="9">
        <f>SUMIFS(dados!$E$2:$E$9995,dados!$D$2:$D$9995,A78)</f>
        <v>6227.6540000000005</v>
      </c>
      <c r="D78" s="9">
        <f>SUMIFS(dados!$H$2:$H$9995,dados!$D$2:$D$9995,A78)</f>
        <v>899.95</v>
      </c>
      <c r="E78" s="3">
        <f t="shared" si="3"/>
        <v>0.1445086705202312</v>
      </c>
      <c r="F78" s="10">
        <f t="shared" si="4"/>
        <v>2.7109749554885317E-3</v>
      </c>
      <c r="G78" s="3">
        <f>SUM($F$2:F78)</f>
        <v>0.37529853187823198</v>
      </c>
      <c r="H78">
        <f t="shared" si="5"/>
        <v>77</v>
      </c>
    </row>
    <row r="79" spans="1:8" x14ac:dyDescent="0.3">
      <c r="A79" t="s">
        <v>7165</v>
      </c>
      <c r="B79" t="s">
        <v>7166</v>
      </c>
      <c r="C79" s="9">
        <f>SUMIFS(dados!$E$2:$E$9995,dados!$D$2:$D$9995,A79)</f>
        <v>6134.7019999999993</v>
      </c>
      <c r="D79" s="9">
        <f>SUMIFS(dados!$H$2:$H$9995,dados!$D$2:$D$9995,A79)</f>
        <v>438.19299999999998</v>
      </c>
      <c r="E79" s="3">
        <f t="shared" si="3"/>
        <v>7.1428571428571438E-2</v>
      </c>
      <c r="F79" s="10">
        <f t="shared" si="4"/>
        <v>2.6705117980840628E-3</v>
      </c>
      <c r="G79" s="3">
        <f>SUM($F$2:F79)</f>
        <v>0.37796904367631606</v>
      </c>
      <c r="H79">
        <f t="shared" si="5"/>
        <v>78</v>
      </c>
    </row>
    <row r="80" spans="1:8" x14ac:dyDescent="0.3">
      <c r="A80" t="s">
        <v>4046</v>
      </c>
      <c r="B80" t="s">
        <v>4047</v>
      </c>
      <c r="C80" s="9">
        <f>SUMIFS(dados!$E$2:$E$9995,dados!$D$2:$D$9995,A80)</f>
        <v>6109.8700000000008</v>
      </c>
      <c r="D80" s="9">
        <f>SUMIFS(dados!$H$2:$H$9995,dados!$D$2:$D$9995,A80)</f>
        <v>1104.4765</v>
      </c>
      <c r="E80" s="3">
        <f t="shared" si="3"/>
        <v>0.18076923076923074</v>
      </c>
      <c r="F80" s="10">
        <f t="shared" si="4"/>
        <v>2.6597021207810708E-3</v>
      </c>
      <c r="G80" s="3">
        <f>SUM($F$2:F80)</f>
        <v>0.38062874579709716</v>
      </c>
      <c r="H80">
        <f t="shared" si="5"/>
        <v>79</v>
      </c>
    </row>
    <row r="81" spans="1:8" x14ac:dyDescent="0.3">
      <c r="A81" t="s">
        <v>2670</v>
      </c>
      <c r="B81" t="s">
        <v>2671</v>
      </c>
      <c r="C81" s="9">
        <f>SUMIFS(dados!$E$2:$E$9995,dados!$D$2:$D$9995,A81)</f>
        <v>6084.1439999999993</v>
      </c>
      <c r="D81" s="9">
        <f>SUMIFS(dados!$H$2:$H$9995,dados!$D$2:$D$9995,A81)</f>
        <v>697.14149999999995</v>
      </c>
      <c r="E81" s="3">
        <f t="shared" si="3"/>
        <v>0.11458333333333334</v>
      </c>
      <c r="F81" s="10">
        <f t="shared" si="4"/>
        <v>2.6485032742001747E-3</v>
      </c>
      <c r="G81" s="3">
        <f>SUM($F$2:F81)</f>
        <v>0.38327724907129734</v>
      </c>
      <c r="H81">
        <f t="shared" si="5"/>
        <v>80</v>
      </c>
    </row>
    <row r="82" spans="1:8" x14ac:dyDescent="0.3">
      <c r="A82" t="s">
        <v>1134</v>
      </c>
      <c r="B82" t="s">
        <v>1135</v>
      </c>
      <c r="C82" s="9">
        <f>SUMIFS(dados!$E$2:$E$9995,dados!$D$2:$D$9995,A82)</f>
        <v>6008.5360000000001</v>
      </c>
      <c r="D82" s="9">
        <f>SUMIFS(dados!$H$2:$H$9995,dados!$D$2:$D$9995,A82)</f>
        <v>785.45320000000004</v>
      </c>
      <c r="E82" s="3">
        <f t="shared" si="3"/>
        <v>0.13072289156626507</v>
      </c>
      <c r="F82" s="10">
        <f t="shared" si="4"/>
        <v>2.6155901749119717E-3</v>
      </c>
      <c r="G82" s="3">
        <f>SUM($F$2:F82)</f>
        <v>0.38589283924620932</v>
      </c>
      <c r="H82">
        <f t="shared" si="5"/>
        <v>81</v>
      </c>
    </row>
    <row r="83" spans="1:8" x14ac:dyDescent="0.3">
      <c r="A83" t="s">
        <v>1220</v>
      </c>
      <c r="B83" t="s">
        <v>1221</v>
      </c>
      <c r="C83" s="9">
        <f>SUMIFS(dados!$E$2:$E$9995,dados!$D$2:$D$9995,A83)</f>
        <v>5999.9</v>
      </c>
      <c r="D83" s="9">
        <f>SUMIFS(dados!$H$2:$H$9995,dados!$D$2:$D$9995,A83)</f>
        <v>1973.9671000000003</v>
      </c>
      <c r="E83" s="3">
        <f t="shared" si="3"/>
        <v>0.32900000000000007</v>
      </c>
      <c r="F83" s="10">
        <f t="shared" si="4"/>
        <v>2.6118308170999288E-3</v>
      </c>
      <c r="G83" s="3">
        <f>SUM($F$2:F83)</f>
        <v>0.38850467006330924</v>
      </c>
      <c r="H83">
        <f t="shared" si="5"/>
        <v>82</v>
      </c>
    </row>
    <row r="84" spans="1:8" x14ac:dyDescent="0.3">
      <c r="A84" t="s">
        <v>834</v>
      </c>
      <c r="B84" t="s">
        <v>835</v>
      </c>
      <c r="C84" s="9">
        <f>SUMIFS(dados!$E$2:$E$9995,dados!$D$2:$D$9995,A84)</f>
        <v>5989.2040000000006</v>
      </c>
      <c r="D84" s="9">
        <f>SUMIFS(dados!$H$2:$H$9995,dados!$D$2:$D$9995,A84)</f>
        <v>267.30340000000001</v>
      </c>
      <c r="E84" s="3">
        <f t="shared" si="3"/>
        <v>4.4630872483221472E-2</v>
      </c>
      <c r="F84" s="10">
        <f t="shared" si="4"/>
        <v>2.6071747157616234E-3</v>
      </c>
      <c r="G84" s="3">
        <f>SUM($F$2:F84)</f>
        <v>0.39111184477907085</v>
      </c>
      <c r="H84">
        <f t="shared" si="5"/>
        <v>83</v>
      </c>
    </row>
    <row r="85" spans="1:8" x14ac:dyDescent="0.3">
      <c r="A85" t="s">
        <v>1085</v>
      </c>
      <c r="B85" t="s">
        <v>1086</v>
      </c>
      <c r="C85" s="9">
        <f>SUMIFS(dados!$E$2:$E$9995,dados!$D$2:$D$9995,A85)</f>
        <v>5965.09</v>
      </c>
      <c r="D85" s="9">
        <f>SUMIFS(dados!$H$2:$H$9995,dados!$D$2:$D$9995,A85)</f>
        <v>-238.60359999999997</v>
      </c>
      <c r="E85" s="3">
        <f t="shared" si="3"/>
        <v>-3.9999999999999994E-2</v>
      </c>
      <c r="F85" s="10">
        <f t="shared" si="4"/>
        <v>2.5966775927556487E-3</v>
      </c>
      <c r="G85" s="3">
        <f>SUM($F$2:F85)</f>
        <v>0.39370852237182652</v>
      </c>
      <c r="H85">
        <f t="shared" si="5"/>
        <v>84</v>
      </c>
    </row>
    <row r="86" spans="1:8" x14ac:dyDescent="0.3">
      <c r="A86" t="s">
        <v>7450</v>
      </c>
      <c r="B86" t="s">
        <v>7451</v>
      </c>
      <c r="C86" s="9">
        <f>SUMIFS(dados!$E$2:$E$9995,dados!$D$2:$D$9995,A86)</f>
        <v>5906.52</v>
      </c>
      <c r="D86" s="9">
        <f>SUMIFS(dados!$H$2:$H$9995,dados!$D$2:$D$9995,A86)</f>
        <v>1653.8256000000001</v>
      </c>
      <c r="E86" s="3">
        <f t="shared" si="3"/>
        <v>0.28000000000000003</v>
      </c>
      <c r="F86" s="10">
        <f t="shared" si="4"/>
        <v>2.5711813459919457E-3</v>
      </c>
      <c r="G86" s="3">
        <f>SUM($F$2:F86)</f>
        <v>0.39627970371781845</v>
      </c>
      <c r="H86">
        <f t="shared" si="5"/>
        <v>85</v>
      </c>
    </row>
    <row r="87" spans="1:8" x14ac:dyDescent="0.3">
      <c r="A87" t="s">
        <v>2140</v>
      </c>
      <c r="B87" t="s">
        <v>2141</v>
      </c>
      <c r="C87" s="9">
        <f>SUMIFS(dados!$E$2:$E$9995,dados!$D$2:$D$9995,A87)</f>
        <v>5906.0320000000002</v>
      </c>
      <c r="D87" s="9">
        <f>SUMIFS(dados!$H$2:$H$9995,dados!$D$2:$D$9995,A87)</f>
        <v>1052.8144</v>
      </c>
      <c r="E87" s="3">
        <f t="shared" si="3"/>
        <v>0.17826086956521739</v>
      </c>
      <c r="F87" s="10">
        <f t="shared" si="4"/>
        <v>2.570968913544947E-3</v>
      </c>
      <c r="G87" s="3">
        <f>SUM($F$2:F87)</f>
        <v>0.39885067263136342</v>
      </c>
      <c r="H87">
        <f t="shared" si="5"/>
        <v>86</v>
      </c>
    </row>
    <row r="88" spans="1:8" x14ac:dyDescent="0.3">
      <c r="A88" t="s">
        <v>2246</v>
      </c>
      <c r="B88" t="s">
        <v>2247</v>
      </c>
      <c r="C88" s="9">
        <f>SUMIFS(dados!$E$2:$E$9995,dados!$D$2:$D$9995,A88)</f>
        <v>5861.5330000000004</v>
      </c>
      <c r="D88" s="9">
        <f>SUMIFS(dados!$H$2:$H$9995,dados!$D$2:$D$9995,A88)</f>
        <v>701.9799999999999</v>
      </c>
      <c r="E88" s="3">
        <f t="shared" si="3"/>
        <v>0.11976047904191614</v>
      </c>
      <c r="F88" s="10">
        <f t="shared" si="4"/>
        <v>2.5515979474404907E-3</v>
      </c>
      <c r="G88" s="3">
        <f>SUM($F$2:F88)</f>
        <v>0.4014022705788039</v>
      </c>
      <c r="H88">
        <f t="shared" si="5"/>
        <v>87</v>
      </c>
    </row>
    <row r="89" spans="1:8" x14ac:dyDescent="0.3">
      <c r="A89" t="s">
        <v>1174</v>
      </c>
      <c r="B89" t="s">
        <v>1175</v>
      </c>
      <c r="C89" s="9">
        <f>SUMIFS(dados!$E$2:$E$9995,dados!$D$2:$D$9995,A89)</f>
        <v>5801.8159999999989</v>
      </c>
      <c r="D89" s="9">
        <f>SUMIFS(dados!$H$2:$H$9995,dados!$D$2:$D$9995,A89)</f>
        <v>-66.827200000000019</v>
      </c>
      <c r="E89" s="3">
        <f t="shared" si="3"/>
        <v>-1.1518324607329848E-2</v>
      </c>
      <c r="F89" s="10">
        <f t="shared" si="4"/>
        <v>2.5256023973638628E-3</v>
      </c>
      <c r="G89" s="3">
        <f>SUM($F$2:F89)</f>
        <v>0.40392787297616778</v>
      </c>
      <c r="H89">
        <f t="shared" si="5"/>
        <v>88</v>
      </c>
    </row>
    <row r="90" spans="1:8" x14ac:dyDescent="0.3">
      <c r="A90" t="s">
        <v>2282</v>
      </c>
      <c r="B90" t="s">
        <v>2283</v>
      </c>
      <c r="C90" s="9">
        <f>SUMIFS(dados!$E$2:$E$9995,dados!$D$2:$D$9995,A90)</f>
        <v>5787.3549999999996</v>
      </c>
      <c r="D90" s="9">
        <f>SUMIFS(dados!$H$2:$H$9995,dados!$D$2:$D$9995,A90)</f>
        <v>509.71199999999999</v>
      </c>
      <c r="E90" s="3">
        <f t="shared" si="3"/>
        <v>8.8073394495412849E-2</v>
      </c>
      <c r="F90" s="10">
        <f t="shared" si="4"/>
        <v>2.5193073448719744E-3</v>
      </c>
      <c r="G90" s="3">
        <f>SUM($F$2:F90)</f>
        <v>0.40644718032103977</v>
      </c>
      <c r="H90">
        <f t="shared" si="5"/>
        <v>89</v>
      </c>
    </row>
    <row r="91" spans="1:8" x14ac:dyDescent="0.3">
      <c r="A91" t="s">
        <v>2664</v>
      </c>
      <c r="B91" t="s">
        <v>2665</v>
      </c>
      <c r="C91" s="9">
        <f>SUMIFS(dados!$E$2:$E$9995,dados!$D$2:$D$9995,A91)</f>
        <v>5751.7740000000003</v>
      </c>
      <c r="D91" s="9">
        <f>SUMIFS(dados!$H$2:$H$9995,dados!$D$2:$D$9995,A91)</f>
        <v>1388.6081999999999</v>
      </c>
      <c r="E91" s="3">
        <f t="shared" si="3"/>
        <v>0.24142259414225939</v>
      </c>
      <c r="F91" s="10">
        <f t="shared" si="4"/>
        <v>2.5038184946739326E-3</v>
      </c>
      <c r="G91" s="3">
        <f>SUM($F$2:F91)</f>
        <v>0.40895099881571373</v>
      </c>
      <c r="H91">
        <f t="shared" si="5"/>
        <v>90</v>
      </c>
    </row>
    <row r="92" spans="1:8" x14ac:dyDescent="0.3">
      <c r="A92" t="s">
        <v>1598</v>
      </c>
      <c r="B92" t="s">
        <v>1599</v>
      </c>
      <c r="C92" s="9">
        <f>SUMIFS(dados!$E$2:$E$9995,dados!$D$2:$D$9995,A92)</f>
        <v>5697.7599999999993</v>
      </c>
      <c r="D92" s="9">
        <f>SUMIFS(dados!$H$2:$H$9995,dados!$D$2:$D$9995,A92)</f>
        <v>870.16000000000008</v>
      </c>
      <c r="E92" s="3">
        <f t="shared" si="3"/>
        <v>0.15271966527196656</v>
      </c>
      <c r="F92" s="10">
        <f t="shared" si="4"/>
        <v>2.4803055311654011E-3</v>
      </c>
      <c r="G92" s="3">
        <f>SUM($F$2:F92)</f>
        <v>0.41143130434687913</v>
      </c>
      <c r="H92">
        <f t="shared" si="5"/>
        <v>91</v>
      </c>
    </row>
    <row r="93" spans="1:8" x14ac:dyDescent="0.3">
      <c r="A93" t="s">
        <v>3778</v>
      </c>
      <c r="B93" t="s">
        <v>3779</v>
      </c>
      <c r="C93" s="9">
        <f>SUMIFS(dados!$E$2:$E$9995,dados!$D$2:$D$9995,A93)</f>
        <v>5669.8739999999998</v>
      </c>
      <c r="D93" s="9">
        <f>SUMIFS(dados!$H$2:$H$9995,dados!$D$2:$D$9995,A93)</f>
        <v>2092.4535000000001</v>
      </c>
      <c r="E93" s="3">
        <f t="shared" si="3"/>
        <v>0.36904761904761907</v>
      </c>
      <c r="F93" s="10">
        <f t="shared" si="4"/>
        <v>2.4681664098191039E-3</v>
      </c>
      <c r="G93" s="3">
        <f>SUM($F$2:F93)</f>
        <v>0.41389947075669825</v>
      </c>
      <c r="H93">
        <f t="shared" si="5"/>
        <v>92</v>
      </c>
    </row>
    <row r="94" spans="1:8" x14ac:dyDescent="0.3">
      <c r="A94" t="s">
        <v>1675</v>
      </c>
      <c r="B94" t="s">
        <v>1676</v>
      </c>
      <c r="C94" s="9">
        <f>SUMIFS(dados!$E$2:$E$9995,dados!$D$2:$D$9995,A94)</f>
        <v>5634.9</v>
      </c>
      <c r="D94" s="9">
        <f>SUMIFS(dados!$H$2:$H$9995,dados!$D$2:$D$9995,A94)</f>
        <v>-964.19399999999996</v>
      </c>
      <c r="E94" s="3">
        <f t="shared" si="3"/>
        <v>-0.1711111111111111</v>
      </c>
      <c r="F94" s="10">
        <f t="shared" si="4"/>
        <v>2.4529417942426358E-3</v>
      </c>
      <c r="G94" s="3">
        <f>SUM($F$2:F94)</f>
        <v>0.41635241255094091</v>
      </c>
      <c r="H94">
        <f t="shared" si="5"/>
        <v>93</v>
      </c>
    </row>
    <row r="95" spans="1:8" x14ac:dyDescent="0.3">
      <c r="A95" t="s">
        <v>7440</v>
      </c>
      <c r="B95" t="s">
        <v>7441</v>
      </c>
      <c r="C95" s="9">
        <f>SUMIFS(dados!$E$2:$E$9995,dados!$D$2:$D$9995,A95)</f>
        <v>5609.83</v>
      </c>
      <c r="D95" s="9">
        <f>SUMIFS(dados!$H$2:$H$9995,dados!$D$2:$D$9995,A95)</f>
        <v>2243.9319999999998</v>
      </c>
      <c r="E95" s="3">
        <f t="shared" si="3"/>
        <v>0.39999999999999997</v>
      </c>
      <c r="F95" s="10">
        <f t="shared" si="4"/>
        <v>2.4420285125904924E-3</v>
      </c>
      <c r="G95" s="3">
        <f>SUM($F$2:F95)</f>
        <v>0.41879444106353142</v>
      </c>
      <c r="H95">
        <f t="shared" si="5"/>
        <v>94</v>
      </c>
    </row>
    <row r="96" spans="1:8" x14ac:dyDescent="0.3">
      <c r="A96" t="s">
        <v>1395</v>
      </c>
      <c r="B96" t="s">
        <v>1396</v>
      </c>
      <c r="C96" s="9">
        <f>SUMIFS(dados!$E$2:$E$9995,dados!$D$2:$D$9995,A96)</f>
        <v>5572.7920000000004</v>
      </c>
      <c r="D96" s="9">
        <f>SUMIFS(dados!$H$2:$H$9995,dados!$D$2:$D$9995,A96)</f>
        <v>1380.7215999999999</v>
      </c>
      <c r="E96" s="3">
        <f t="shared" si="3"/>
        <v>0.2477611940298507</v>
      </c>
      <c r="F96" s="10">
        <f t="shared" si="4"/>
        <v>2.4259054122381953E-3</v>
      </c>
      <c r="G96" s="3">
        <f>SUM($F$2:F96)</f>
        <v>0.42122034647576961</v>
      </c>
      <c r="H96">
        <f t="shared" si="5"/>
        <v>95</v>
      </c>
    </row>
    <row r="97" spans="1:8" x14ac:dyDescent="0.3">
      <c r="A97" t="s">
        <v>1944</v>
      </c>
      <c r="B97" t="s">
        <v>1945</v>
      </c>
      <c r="C97" s="9">
        <f>SUMIFS(dados!$E$2:$E$9995,dados!$D$2:$D$9995,A97)</f>
        <v>5535.5929999999998</v>
      </c>
      <c r="D97" s="9">
        <f>SUMIFS(dados!$H$2:$H$9995,dados!$D$2:$D$9995,A97)</f>
        <v>-246.06750000000005</v>
      </c>
      <c r="E97" s="3">
        <f t="shared" si="3"/>
        <v>-4.4451877152095552E-2</v>
      </c>
      <c r="F97" s="10">
        <f t="shared" si="4"/>
        <v>2.4097122265908846E-3</v>
      </c>
      <c r="G97" s="3">
        <f>SUM($F$2:F97)</f>
        <v>0.42363005870236048</v>
      </c>
      <c r="H97">
        <f t="shared" si="5"/>
        <v>96</v>
      </c>
    </row>
    <row r="98" spans="1:8" x14ac:dyDescent="0.3">
      <c r="A98" t="s">
        <v>2718</v>
      </c>
      <c r="B98" t="s">
        <v>2719</v>
      </c>
      <c r="C98" s="9">
        <f>SUMIFS(dados!$E$2:$E$9995,dados!$D$2:$D$9995,A98)</f>
        <v>5492.8850000000002</v>
      </c>
      <c r="D98" s="9">
        <f>SUMIFS(dados!$H$2:$H$9995,dados!$D$2:$D$9995,A98)</f>
        <v>15.049000000000007</v>
      </c>
      <c r="E98" s="3">
        <f t="shared" si="3"/>
        <v>2.7397260273972612E-3</v>
      </c>
      <c r="F98" s="10">
        <f t="shared" si="4"/>
        <v>2.391120904979407E-3</v>
      </c>
      <c r="G98" s="3">
        <f>SUM($F$2:F98)</f>
        <v>0.42602117960733987</v>
      </c>
      <c r="H98">
        <f t="shared" si="5"/>
        <v>97</v>
      </c>
    </row>
    <row r="99" spans="1:8" x14ac:dyDescent="0.3">
      <c r="A99" t="s">
        <v>2799</v>
      </c>
      <c r="B99" t="s">
        <v>2800</v>
      </c>
      <c r="C99" s="9">
        <f>SUMIFS(dados!$E$2:$E$9995,dados!$D$2:$D$9995,A99)</f>
        <v>5436.1580000000004</v>
      </c>
      <c r="D99" s="9">
        <f>SUMIFS(dados!$H$2:$H$9995,dados!$D$2:$D$9995,A99)</f>
        <v>-474.74139999999994</v>
      </c>
      <c r="E99" s="3">
        <f t="shared" si="3"/>
        <v>-8.7330316742081429E-2</v>
      </c>
      <c r="F99" s="10">
        <f t="shared" si="4"/>
        <v>2.3664269389530356E-3</v>
      </c>
      <c r="G99" s="3">
        <f>SUM($F$2:F99)</f>
        <v>0.42838760654629293</v>
      </c>
      <c r="H99">
        <f t="shared" si="5"/>
        <v>98</v>
      </c>
    </row>
    <row r="100" spans="1:8" x14ac:dyDescent="0.3">
      <c r="A100" t="s">
        <v>8325</v>
      </c>
      <c r="B100" t="s">
        <v>8326</v>
      </c>
      <c r="C100" s="9">
        <f>SUMIFS(dados!$E$2:$E$9995,dados!$D$2:$D$9995,A100)</f>
        <v>5427.99</v>
      </c>
      <c r="D100" s="9">
        <f>SUMIFS(dados!$H$2:$H$9995,dados!$D$2:$D$9995,A100)</f>
        <v>1292.1264000000001</v>
      </c>
      <c r="E100" s="3">
        <f t="shared" si="3"/>
        <v>0.2380487804878049</v>
      </c>
      <c r="F100" s="10">
        <f t="shared" si="4"/>
        <v>2.3628713073401628E-3</v>
      </c>
      <c r="G100" s="3">
        <f>SUM($F$2:F100)</f>
        <v>0.43075047785363307</v>
      </c>
      <c r="H100">
        <f t="shared" si="5"/>
        <v>99</v>
      </c>
    </row>
    <row r="101" spans="1:8" x14ac:dyDescent="0.3">
      <c r="A101" t="s">
        <v>3100</v>
      </c>
      <c r="B101" t="s">
        <v>3101</v>
      </c>
      <c r="C101" s="9">
        <f>SUMIFS(dados!$E$2:$E$9995,dados!$D$2:$D$9995,A101)</f>
        <v>5327.26</v>
      </c>
      <c r="D101" s="9">
        <f>SUMIFS(dados!$H$2:$H$9995,dados!$D$2:$D$9995,A101)</f>
        <v>1043.855</v>
      </c>
      <c r="E101" s="3">
        <f t="shared" si="3"/>
        <v>0.19594594594594594</v>
      </c>
      <c r="F101" s="10">
        <f t="shared" si="4"/>
        <v>2.3190222901554639E-3</v>
      </c>
      <c r="G101" s="3">
        <f>SUM($F$2:F101)</f>
        <v>0.43306950014378853</v>
      </c>
      <c r="H101">
        <f t="shared" si="5"/>
        <v>100</v>
      </c>
    </row>
    <row r="102" spans="1:8" x14ac:dyDescent="0.3">
      <c r="A102" t="s">
        <v>4073</v>
      </c>
      <c r="B102" t="s">
        <v>4074</v>
      </c>
      <c r="C102" s="9">
        <f>SUMIFS(dados!$E$2:$E$9995,dados!$D$2:$D$9995,A102)</f>
        <v>5294.4560000000001</v>
      </c>
      <c r="D102" s="9">
        <f>SUMIFS(dados!$H$2:$H$9995,dados!$D$2:$D$9995,A102)</f>
        <v>833.59519999999998</v>
      </c>
      <c r="E102" s="3">
        <f t="shared" si="3"/>
        <v>0.1574468085106383</v>
      </c>
      <c r="F102" s="10">
        <f t="shared" si="4"/>
        <v>2.3047423024683115E-3</v>
      </c>
      <c r="G102" s="3">
        <f>SUM($F$2:F102)</f>
        <v>0.43537424244625683</v>
      </c>
      <c r="H102">
        <f t="shared" si="5"/>
        <v>101</v>
      </c>
    </row>
    <row r="103" spans="1:8" x14ac:dyDescent="0.3">
      <c r="A103" t="s">
        <v>174</v>
      </c>
      <c r="B103" t="s">
        <v>175</v>
      </c>
      <c r="C103" s="9">
        <f>SUMIFS(dados!$E$2:$E$9995,dados!$D$2:$D$9995,A103)</f>
        <v>5291.7300000000005</v>
      </c>
      <c r="D103" s="9">
        <f>SUMIFS(dados!$H$2:$H$9995,dados!$D$2:$D$9995,A103)</f>
        <v>838.83719999999994</v>
      </c>
      <c r="E103" s="3">
        <f t="shared" si="3"/>
        <v>0.1585185185185185</v>
      </c>
      <c r="F103" s="10">
        <f t="shared" si="4"/>
        <v>2.3035556408893829E-3</v>
      </c>
      <c r="G103" s="3">
        <f>SUM($F$2:F103)</f>
        <v>0.43767779808714624</v>
      </c>
      <c r="H103">
        <f t="shared" si="5"/>
        <v>102</v>
      </c>
    </row>
    <row r="104" spans="1:8" x14ac:dyDescent="0.3">
      <c r="A104" t="s">
        <v>1058</v>
      </c>
      <c r="B104" t="s">
        <v>1059</v>
      </c>
      <c r="C104" s="9">
        <f>SUMIFS(dados!$E$2:$E$9995,dados!$D$2:$D$9995,A104)</f>
        <v>5282.424</v>
      </c>
      <c r="D104" s="9">
        <f>SUMIFS(dados!$H$2:$H$9995,dados!$D$2:$D$9995,A104)</f>
        <v>-989.04959999999994</v>
      </c>
      <c r="E104" s="3">
        <f t="shared" si="3"/>
        <v>-0.18723404255319148</v>
      </c>
      <c r="F104" s="10">
        <f t="shared" si="4"/>
        <v>2.2995046237751088E-3</v>
      </c>
      <c r="G104" s="3">
        <f>SUM($F$2:F104)</f>
        <v>0.43997730271092134</v>
      </c>
      <c r="H104">
        <f t="shared" si="5"/>
        <v>103</v>
      </c>
    </row>
    <row r="105" spans="1:8" x14ac:dyDescent="0.3">
      <c r="A105" t="s">
        <v>2176</v>
      </c>
      <c r="B105" t="s">
        <v>2177</v>
      </c>
      <c r="C105" s="9">
        <f>SUMIFS(dados!$E$2:$E$9995,dados!$D$2:$D$9995,A105)</f>
        <v>5212.1120000000001</v>
      </c>
      <c r="D105" s="9">
        <f>SUMIFS(dados!$H$2:$H$9995,dados!$D$2:$D$9995,A105)</f>
        <v>972.63679999999999</v>
      </c>
      <c r="E105" s="3">
        <f t="shared" si="3"/>
        <v>0.18661087866108786</v>
      </c>
      <c r="F105" s="10">
        <f t="shared" si="4"/>
        <v>2.268896938911706E-3</v>
      </c>
      <c r="G105" s="3">
        <f>SUM($F$2:F105)</f>
        <v>0.44224619964983303</v>
      </c>
      <c r="H105">
        <f t="shared" si="5"/>
        <v>104</v>
      </c>
    </row>
    <row r="106" spans="1:8" x14ac:dyDescent="0.3">
      <c r="A106" t="s">
        <v>771</v>
      </c>
      <c r="B106" t="s">
        <v>772</v>
      </c>
      <c r="C106" s="9">
        <f>SUMIFS(dados!$E$2:$E$9995,dados!$D$2:$D$9995,A106)</f>
        <v>5204.241</v>
      </c>
      <c r="D106" s="9">
        <f>SUMIFS(dados!$H$2:$H$9995,dados!$D$2:$D$9995,A106)</f>
        <v>-882.11880000000008</v>
      </c>
      <c r="E106" s="3">
        <f t="shared" si="3"/>
        <v>-0.1694999904885266</v>
      </c>
      <c r="F106" s="10">
        <f t="shared" si="4"/>
        <v>2.2654705950790766E-3</v>
      </c>
      <c r="G106" s="3">
        <f>SUM($F$2:F106)</f>
        <v>0.44451167024491212</v>
      </c>
      <c r="H106">
        <f t="shared" si="5"/>
        <v>105</v>
      </c>
    </row>
    <row r="107" spans="1:8" x14ac:dyDescent="0.3">
      <c r="A107" t="s">
        <v>676</v>
      </c>
      <c r="B107" t="s">
        <v>677</v>
      </c>
      <c r="C107" s="9">
        <f>SUMIFS(dados!$E$2:$E$9995,dados!$D$2:$D$9995,A107)</f>
        <v>5184.0810000000001</v>
      </c>
      <c r="D107" s="9">
        <f>SUMIFS(dados!$H$2:$H$9995,dados!$D$2:$D$9995,A107)</f>
        <v>-126.44100000000005</v>
      </c>
      <c r="E107" s="3">
        <f t="shared" si="3"/>
        <v>-2.4390243902439032E-2</v>
      </c>
      <c r="F107" s="10">
        <f t="shared" si="4"/>
        <v>2.2566946972686574E-3</v>
      </c>
      <c r="G107" s="3">
        <f>SUM($F$2:F107)</f>
        <v>0.44676836494218075</v>
      </c>
      <c r="H107">
        <f t="shared" si="5"/>
        <v>106</v>
      </c>
    </row>
    <row r="108" spans="1:8" x14ac:dyDescent="0.3">
      <c r="A108" t="s">
        <v>2235</v>
      </c>
      <c r="B108" t="s">
        <v>2236</v>
      </c>
      <c r="C108" s="9">
        <f>SUMIFS(dados!$E$2:$E$9995,dados!$D$2:$D$9995,A108)</f>
        <v>5119.7440000000006</v>
      </c>
      <c r="D108" s="9">
        <f>SUMIFS(dados!$H$2:$H$9995,dados!$D$2:$D$9995,A108)</f>
        <v>2155.8921999999998</v>
      </c>
      <c r="E108" s="3">
        <f t="shared" si="3"/>
        <v>0.42109374999999993</v>
      </c>
      <c r="F108" s="10">
        <f t="shared" si="4"/>
        <v>2.2286880039438092E-3</v>
      </c>
      <c r="G108" s="3">
        <f>SUM($F$2:F108)</f>
        <v>0.44899705294612458</v>
      </c>
      <c r="H108">
        <f t="shared" si="5"/>
        <v>107</v>
      </c>
    </row>
    <row r="109" spans="1:8" x14ac:dyDescent="0.3">
      <c r="A109" t="s">
        <v>2930</v>
      </c>
      <c r="B109" t="s">
        <v>2931</v>
      </c>
      <c r="C109" s="9">
        <f>SUMIFS(dados!$E$2:$E$9995,dados!$D$2:$D$9995,A109)</f>
        <v>5098.1759999999995</v>
      </c>
      <c r="D109" s="9">
        <f>SUMIFS(dados!$H$2:$H$9995,dados!$D$2:$D$9995,A109)</f>
        <v>-404.00640000000004</v>
      </c>
      <c r="E109" s="3">
        <f t="shared" si="3"/>
        <v>-7.9245283018867935E-2</v>
      </c>
      <c r="F109" s="10">
        <f t="shared" si="4"/>
        <v>2.2192991862863124E-3</v>
      </c>
      <c r="G109" s="3">
        <f>SUM($F$2:F109)</f>
        <v>0.4512163521324109</v>
      </c>
      <c r="H109">
        <f t="shared" si="5"/>
        <v>108</v>
      </c>
    </row>
    <row r="110" spans="1:8" x14ac:dyDescent="0.3">
      <c r="A110" t="s">
        <v>2908</v>
      </c>
      <c r="B110" t="s">
        <v>2909</v>
      </c>
      <c r="C110" s="9">
        <f>SUMIFS(dados!$E$2:$E$9995,dados!$D$2:$D$9995,A110)</f>
        <v>5009.4799999999996</v>
      </c>
      <c r="D110" s="9">
        <f>SUMIFS(dados!$H$2:$H$9995,dados!$D$2:$D$9995,A110)</f>
        <v>715.64</v>
      </c>
      <c r="E110" s="3">
        <f t="shared" si="3"/>
        <v>0.14285714285714288</v>
      </c>
      <c r="F110" s="10">
        <f t="shared" si="4"/>
        <v>2.1806887184195991E-3</v>
      </c>
      <c r="G110" s="3">
        <f>SUM($F$2:F110)</f>
        <v>0.45339704085083049</v>
      </c>
      <c r="H110">
        <f t="shared" si="5"/>
        <v>109</v>
      </c>
    </row>
    <row r="111" spans="1:8" x14ac:dyDescent="0.3">
      <c r="A111" t="s">
        <v>1606</v>
      </c>
      <c r="B111" t="s">
        <v>1607</v>
      </c>
      <c r="C111" s="9">
        <f>SUMIFS(dados!$E$2:$E$9995,dados!$D$2:$D$9995,A111)</f>
        <v>4978.1459999999997</v>
      </c>
      <c r="D111" s="9">
        <f>SUMIFS(dados!$H$2:$H$9995,dados!$D$2:$D$9995,A111)</f>
        <v>1168.1004</v>
      </c>
      <c r="E111" s="3">
        <f t="shared" si="3"/>
        <v>0.23464566929133859</v>
      </c>
      <c r="F111" s="10">
        <f t="shared" si="4"/>
        <v>2.1670486399477896E-3</v>
      </c>
      <c r="G111" s="3">
        <f>SUM($F$2:F111)</f>
        <v>0.45556408949077826</v>
      </c>
      <c r="H111">
        <f t="shared" si="5"/>
        <v>110</v>
      </c>
    </row>
    <row r="112" spans="1:8" x14ac:dyDescent="0.3">
      <c r="A112" t="s">
        <v>78</v>
      </c>
      <c r="B112" t="s">
        <v>79</v>
      </c>
      <c r="C112" s="9">
        <f>SUMIFS(dados!$E$2:$E$9995,dados!$D$2:$D$9995,A112)</f>
        <v>4952.6729999999998</v>
      </c>
      <c r="D112" s="9">
        <f>SUMIFS(dados!$H$2:$H$9995,dados!$D$2:$D$9995,A112)</f>
        <v>-450.24300000000011</v>
      </c>
      <c r="E112" s="3">
        <f t="shared" si="3"/>
        <v>-9.0909090909090939E-2</v>
      </c>
      <c r="F112" s="10">
        <f t="shared" si="4"/>
        <v>2.1559599274019159E-3</v>
      </c>
      <c r="G112" s="3">
        <f>SUM($F$2:F112)</f>
        <v>0.45772004941818017</v>
      </c>
      <c r="H112">
        <f t="shared" si="5"/>
        <v>111</v>
      </c>
    </row>
    <row r="113" spans="1:8" x14ac:dyDescent="0.3">
      <c r="A113" t="s">
        <v>1484</v>
      </c>
      <c r="B113" t="s">
        <v>1485</v>
      </c>
      <c r="C113" s="9">
        <f>SUMIFS(dados!$E$2:$E$9995,dados!$D$2:$D$9995,A113)</f>
        <v>4901.9139999999998</v>
      </c>
      <c r="D113" s="9">
        <f>SUMIFS(dados!$H$2:$H$9995,dados!$D$2:$D$9995,A113)</f>
        <v>512.99099999999999</v>
      </c>
      <c r="E113" s="3">
        <f t="shared" si="3"/>
        <v>0.10465116279069768</v>
      </c>
      <c r="F113" s="10">
        <f t="shared" si="4"/>
        <v>2.1338639057273592E-3</v>
      </c>
      <c r="G113" s="3">
        <f>SUM($F$2:F113)</f>
        <v>0.45985391332390751</v>
      </c>
      <c r="H113">
        <f t="shared" si="5"/>
        <v>112</v>
      </c>
    </row>
    <row r="114" spans="1:8" x14ac:dyDescent="0.3">
      <c r="A114" t="s">
        <v>752</v>
      </c>
      <c r="B114" t="s">
        <v>753</v>
      </c>
      <c r="C114" s="9">
        <f>SUMIFS(dados!$E$2:$E$9995,dados!$D$2:$D$9995,A114)</f>
        <v>4886.46</v>
      </c>
      <c r="D114" s="9">
        <f>SUMIFS(dados!$H$2:$H$9995,dados!$D$2:$D$9995,A114)</f>
        <v>566.4674</v>
      </c>
      <c r="E114" s="3">
        <f t="shared" si="3"/>
        <v>0.11592592592592592</v>
      </c>
      <c r="F114" s="10">
        <f t="shared" si="4"/>
        <v>2.1271365880308206E-3</v>
      </c>
      <c r="G114" s="3">
        <f>SUM($F$2:F114)</f>
        <v>0.46198104991193834</v>
      </c>
      <c r="H114">
        <f t="shared" si="5"/>
        <v>113</v>
      </c>
    </row>
    <row r="115" spans="1:8" x14ac:dyDescent="0.3">
      <c r="A115" t="s">
        <v>2916</v>
      </c>
      <c r="B115" t="s">
        <v>2917</v>
      </c>
      <c r="C115" s="9">
        <f>SUMIFS(dados!$E$2:$E$9995,dados!$D$2:$D$9995,A115)</f>
        <v>4859.8380000000006</v>
      </c>
      <c r="D115" s="9">
        <f>SUMIFS(dados!$H$2:$H$9995,dados!$D$2:$D$9995,A115)</f>
        <v>1154.9615000000001</v>
      </c>
      <c r="E115" s="3">
        <f t="shared" si="3"/>
        <v>0.23765432098765432</v>
      </c>
      <c r="F115" s="10">
        <f t="shared" si="4"/>
        <v>2.1155477015472402E-3</v>
      </c>
      <c r="G115" s="3">
        <f>SUM($F$2:F115)</f>
        <v>0.4640965976134856</v>
      </c>
      <c r="H115">
        <f t="shared" si="5"/>
        <v>114</v>
      </c>
    </row>
    <row r="116" spans="1:8" x14ac:dyDescent="0.3">
      <c r="A116" t="s">
        <v>6740</v>
      </c>
      <c r="B116" t="s">
        <v>6741</v>
      </c>
      <c r="C116" s="9">
        <f>SUMIFS(dados!$E$2:$E$9995,dados!$D$2:$D$9995,A116)</f>
        <v>4829.2500000000009</v>
      </c>
      <c r="D116" s="9">
        <f>SUMIFS(dados!$H$2:$H$9995,dados!$D$2:$D$9995,A116)</f>
        <v>509.96879999999999</v>
      </c>
      <c r="E116" s="3">
        <f t="shared" si="3"/>
        <v>0.10559999999999997</v>
      </c>
      <c r="F116" s="10">
        <f t="shared" si="4"/>
        <v>2.1022323661194077E-3</v>
      </c>
      <c r="G116" s="3">
        <f>SUM($F$2:F116)</f>
        <v>0.46619882997960499</v>
      </c>
      <c r="H116">
        <f t="shared" si="5"/>
        <v>115</v>
      </c>
    </row>
    <row r="117" spans="1:8" x14ac:dyDescent="0.3">
      <c r="A117" t="s">
        <v>3763</v>
      </c>
      <c r="B117" t="s">
        <v>3764</v>
      </c>
      <c r="C117" s="9">
        <f>SUMIFS(dados!$E$2:$E$9995,dados!$D$2:$D$9995,A117)</f>
        <v>4778.7659999999996</v>
      </c>
      <c r="D117" s="9">
        <f>SUMIFS(dados!$H$2:$H$9995,dados!$D$2:$D$9995,A117)</f>
        <v>1106.6615999999999</v>
      </c>
      <c r="E117" s="3">
        <f t="shared" si="3"/>
        <v>0.23157894736842105</v>
      </c>
      <c r="F117" s="10">
        <f t="shared" si="4"/>
        <v>2.0802560553524821E-3</v>
      </c>
      <c r="G117" s="3">
        <f>SUM($F$2:F117)</f>
        <v>0.46827908603495749</v>
      </c>
      <c r="H117">
        <f t="shared" si="5"/>
        <v>116</v>
      </c>
    </row>
    <row r="118" spans="1:8" x14ac:dyDescent="0.3">
      <c r="A118" t="s">
        <v>301</v>
      </c>
      <c r="B118" t="s">
        <v>302</v>
      </c>
      <c r="C118" s="9">
        <f>SUMIFS(dados!$E$2:$E$9995,dados!$D$2:$D$9995,A118)</f>
        <v>4770.6329999999998</v>
      </c>
      <c r="D118" s="9">
        <f>SUMIFS(dados!$H$2:$H$9995,dados!$D$2:$D$9995,A118)</f>
        <v>-197.5848</v>
      </c>
      <c r="E118" s="3">
        <f t="shared" si="3"/>
        <v>-4.1416893732970028E-2</v>
      </c>
      <c r="F118" s="10">
        <f t="shared" si="4"/>
        <v>2.0767156596733088E-3</v>
      </c>
      <c r="G118" s="3">
        <f>SUM($F$2:F118)</f>
        <v>0.47035580169463082</v>
      </c>
      <c r="H118">
        <f t="shared" si="5"/>
        <v>117</v>
      </c>
    </row>
    <row r="119" spans="1:8" x14ac:dyDescent="0.3">
      <c r="A119" t="s">
        <v>1443</v>
      </c>
      <c r="B119" t="s">
        <v>1444</v>
      </c>
      <c r="C119" s="9">
        <f>SUMIFS(dados!$E$2:$E$9995,dados!$D$2:$D$9995,A119)</f>
        <v>4704.6960000000008</v>
      </c>
      <c r="D119" s="9">
        <f>SUMIFS(dados!$H$2:$H$9995,dados!$D$2:$D$9995,A119)</f>
        <v>-470.46959999999996</v>
      </c>
      <c r="E119" s="3">
        <f t="shared" si="3"/>
        <v>-9.9999999999999978E-2</v>
      </c>
      <c r="F119" s="10">
        <f t="shared" si="4"/>
        <v>2.0480124665222372E-3</v>
      </c>
      <c r="G119" s="3">
        <f>SUM($F$2:F119)</f>
        <v>0.47240381416115307</v>
      </c>
      <c r="H119">
        <f t="shared" si="5"/>
        <v>118</v>
      </c>
    </row>
    <row r="120" spans="1:8" x14ac:dyDescent="0.3">
      <c r="A120" t="s">
        <v>3473</v>
      </c>
      <c r="B120" t="s">
        <v>3474</v>
      </c>
      <c r="C120" s="9">
        <f>SUMIFS(dados!$E$2:$E$9995,dados!$D$2:$D$9995,A120)</f>
        <v>4626.5820000000003</v>
      </c>
      <c r="D120" s="9">
        <f>SUMIFS(dados!$H$2:$H$9995,dados!$D$2:$D$9995,A120)</f>
        <v>750.72839999999997</v>
      </c>
      <c r="E120" s="3">
        <f t="shared" si="3"/>
        <v>0.16226415094339622</v>
      </c>
      <c r="F120" s="10">
        <f t="shared" si="4"/>
        <v>2.0140084743812104E-3</v>
      </c>
      <c r="G120" s="3">
        <f>SUM($F$2:F120)</f>
        <v>0.47441782263553428</v>
      </c>
      <c r="H120">
        <f t="shared" si="5"/>
        <v>119</v>
      </c>
    </row>
    <row r="121" spans="1:8" x14ac:dyDescent="0.3">
      <c r="A121" t="s">
        <v>1031</v>
      </c>
      <c r="B121" t="s">
        <v>1032</v>
      </c>
      <c r="C121" s="9">
        <f>SUMIFS(dados!$E$2:$E$9995,dados!$D$2:$D$9995,A121)</f>
        <v>4619.9880000000003</v>
      </c>
      <c r="D121" s="9">
        <f>SUMIFS(dados!$H$2:$H$9995,dados!$D$2:$D$9995,A121)</f>
        <v>486.15559999999999</v>
      </c>
      <c r="E121" s="3">
        <f t="shared" si="3"/>
        <v>0.10522875816993463</v>
      </c>
      <c r="F121" s="10">
        <f t="shared" si="4"/>
        <v>2.0111380244723859E-3</v>
      </c>
      <c r="G121" s="3">
        <f>SUM($F$2:F121)</f>
        <v>0.47642896066000667</v>
      </c>
      <c r="H121">
        <f t="shared" si="5"/>
        <v>120</v>
      </c>
    </row>
    <row r="122" spans="1:8" x14ac:dyDescent="0.3">
      <c r="A122" t="s">
        <v>2455</v>
      </c>
      <c r="B122" t="s">
        <v>2456</v>
      </c>
      <c r="C122" s="9">
        <f>SUMIFS(dados!$E$2:$E$9995,dados!$D$2:$D$9995,A122)</f>
        <v>4619.2299999999996</v>
      </c>
      <c r="D122" s="9">
        <f>SUMIFS(dados!$H$2:$H$9995,dados!$D$2:$D$9995,A122)</f>
        <v>896.85050000000012</v>
      </c>
      <c r="E122" s="3">
        <f t="shared" si="3"/>
        <v>0.19415584415584419</v>
      </c>
      <c r="F122" s="10">
        <f t="shared" si="4"/>
        <v>2.0108080576797119E-3</v>
      </c>
      <c r="G122" s="3">
        <f>SUM($F$2:F122)</f>
        <v>0.4784397687176864</v>
      </c>
      <c r="H122">
        <f t="shared" si="5"/>
        <v>121</v>
      </c>
    </row>
    <row r="123" spans="1:8" x14ac:dyDescent="0.3">
      <c r="A123" t="s">
        <v>1341</v>
      </c>
      <c r="B123" t="s">
        <v>1342</v>
      </c>
      <c r="C123" s="9">
        <f>SUMIFS(dados!$E$2:$E$9995,dados!$D$2:$D$9995,A123)</f>
        <v>4600.0919999999996</v>
      </c>
      <c r="D123" s="9">
        <f>SUMIFS(dados!$H$2:$H$9995,dados!$D$2:$D$9995,A123)</f>
        <v>1252.8822000000002</v>
      </c>
      <c r="E123" s="3">
        <f t="shared" si="3"/>
        <v>0.27236024844720502</v>
      </c>
      <c r="F123" s="10">
        <f t="shared" si="4"/>
        <v>2.0024770491332933E-3</v>
      </c>
      <c r="G123" s="3">
        <f>SUM($F$2:F123)</f>
        <v>0.48044224576681971</v>
      </c>
      <c r="H123">
        <f t="shared" si="5"/>
        <v>122</v>
      </c>
    </row>
    <row r="124" spans="1:8" x14ac:dyDescent="0.3">
      <c r="A124" t="s">
        <v>929</v>
      </c>
      <c r="B124" t="s">
        <v>930</v>
      </c>
      <c r="C124" s="9">
        <f>SUMIFS(dados!$E$2:$E$9995,dados!$D$2:$D$9995,A124)</f>
        <v>4544.9249999999993</v>
      </c>
      <c r="D124" s="9">
        <f>SUMIFS(dados!$H$2:$H$9995,dados!$D$2:$D$9995,A124)</f>
        <v>-192.18540000000002</v>
      </c>
      <c r="E124" s="3">
        <f t="shared" si="3"/>
        <v>-4.2285714285714295E-2</v>
      </c>
      <c r="F124" s="10">
        <f t="shared" si="4"/>
        <v>1.9784621704374895E-3</v>
      </c>
      <c r="G124" s="3">
        <f>SUM($F$2:F124)</f>
        <v>0.48242070793725722</v>
      </c>
      <c r="H124">
        <f t="shared" si="5"/>
        <v>123</v>
      </c>
    </row>
    <row r="125" spans="1:8" x14ac:dyDescent="0.3">
      <c r="A125" t="s">
        <v>1495</v>
      </c>
      <c r="B125" t="s">
        <v>1496</v>
      </c>
      <c r="C125" s="9">
        <f>SUMIFS(dados!$E$2:$E$9995,dados!$D$2:$D$9995,A125)</f>
        <v>4509.4660000000003</v>
      </c>
      <c r="D125" s="9">
        <f>SUMIFS(dados!$H$2:$H$9995,dados!$D$2:$D$9995,A125)</f>
        <v>-332.37099999999998</v>
      </c>
      <c r="E125" s="3">
        <f t="shared" si="3"/>
        <v>-7.3705179282868516E-2</v>
      </c>
      <c r="F125" s="10">
        <f t="shared" si="4"/>
        <v>1.9630264283511975E-3</v>
      </c>
      <c r="G125" s="3">
        <f>SUM($F$2:F125)</f>
        <v>0.48438373436560844</v>
      </c>
      <c r="H125">
        <f t="shared" si="5"/>
        <v>124</v>
      </c>
    </row>
    <row r="126" spans="1:8" x14ac:dyDescent="0.3">
      <c r="A126" t="s">
        <v>1464</v>
      </c>
      <c r="B126" t="s">
        <v>1465</v>
      </c>
      <c r="C126" s="9">
        <f>SUMIFS(dados!$E$2:$E$9995,dados!$D$2:$D$9995,A126)</f>
        <v>4479.03</v>
      </c>
      <c r="D126" s="9">
        <f>SUMIFS(dados!$H$2:$H$9995,dados!$D$2:$D$9995,A126)</f>
        <v>388.74599999999998</v>
      </c>
      <c r="E126" s="3">
        <f t="shared" si="3"/>
        <v>8.6792452830188674E-2</v>
      </c>
      <c r="F126" s="10">
        <f t="shared" si="4"/>
        <v>1.9497772604068558E-3</v>
      </c>
      <c r="G126" s="3">
        <f>SUM($F$2:F126)</f>
        <v>0.48633351162601529</v>
      </c>
      <c r="H126">
        <f t="shared" si="5"/>
        <v>125</v>
      </c>
    </row>
    <row r="127" spans="1:8" x14ac:dyDescent="0.3">
      <c r="A127" t="s">
        <v>529</v>
      </c>
      <c r="B127" t="s">
        <v>530</v>
      </c>
      <c r="C127" s="9">
        <f>SUMIFS(dados!$E$2:$E$9995,dados!$D$2:$D$9995,A127)</f>
        <v>4476.96</v>
      </c>
      <c r="D127" s="9">
        <f>SUMIFS(dados!$H$2:$H$9995,dados!$D$2:$D$9995,A127)</f>
        <v>956.9502</v>
      </c>
      <c r="E127" s="3">
        <f t="shared" si="3"/>
        <v>0.21375</v>
      </c>
      <c r="F127" s="10">
        <f t="shared" si="4"/>
        <v>1.948876163756679E-3</v>
      </c>
      <c r="G127" s="3">
        <f>SUM($F$2:F127)</f>
        <v>0.48828238778977195</v>
      </c>
      <c r="H127">
        <f t="shared" si="5"/>
        <v>126</v>
      </c>
    </row>
    <row r="128" spans="1:8" x14ac:dyDescent="0.3">
      <c r="A128" t="s">
        <v>2534</v>
      </c>
      <c r="B128" t="s">
        <v>2535</v>
      </c>
      <c r="C128" s="9">
        <f>SUMIFS(dados!$E$2:$E$9995,dados!$D$2:$D$9995,A128)</f>
        <v>4446.1750000000002</v>
      </c>
      <c r="D128" s="9">
        <f>SUMIFS(dados!$H$2:$H$9995,dados!$D$2:$D$9995,A128)</f>
        <v>-1147.4000000000001</v>
      </c>
      <c r="E128" s="3">
        <f t="shared" si="3"/>
        <v>-0.25806451612903225</v>
      </c>
      <c r="F128" s="10">
        <f t="shared" si="4"/>
        <v>1.9354750717877427E-3</v>
      </c>
      <c r="G128" s="3">
        <f>SUM($F$2:F128)</f>
        <v>0.49021786286155972</v>
      </c>
      <c r="H128">
        <f t="shared" si="5"/>
        <v>127</v>
      </c>
    </row>
    <row r="129" spans="1:8" x14ac:dyDescent="0.3">
      <c r="A129" t="s">
        <v>1217</v>
      </c>
      <c r="B129" t="s">
        <v>1218</v>
      </c>
      <c r="C129" s="9">
        <f>SUMIFS(dados!$E$2:$E$9995,dados!$D$2:$D$9995,A129)</f>
        <v>4434.9120000000003</v>
      </c>
      <c r="D129" s="9">
        <f>SUMIFS(dados!$H$2:$H$9995,dados!$D$2:$D$9995,A129)</f>
        <v>936.25920000000008</v>
      </c>
      <c r="E129" s="3">
        <f t="shared" si="3"/>
        <v>0.21111111111111111</v>
      </c>
      <c r="F129" s="10">
        <f t="shared" si="4"/>
        <v>1.930572148323519E-3</v>
      </c>
      <c r="G129" s="3">
        <f>SUM($F$2:F129)</f>
        <v>0.49214843500988326</v>
      </c>
      <c r="H129">
        <f t="shared" si="5"/>
        <v>128</v>
      </c>
    </row>
    <row r="130" spans="1:8" x14ac:dyDescent="0.3">
      <c r="A130" t="s">
        <v>4212</v>
      </c>
      <c r="B130" t="s">
        <v>4213</v>
      </c>
      <c r="C130" s="9">
        <f>SUMIFS(dados!$E$2:$E$9995,dados!$D$2:$D$9995,A130)</f>
        <v>4420.0560000000005</v>
      </c>
      <c r="D130" s="9">
        <f>SUMIFS(dados!$H$2:$H$9995,dados!$D$2:$D$9995,A130)</f>
        <v>41.116799999999998</v>
      </c>
      <c r="E130" s="3">
        <f t="shared" ref="E130:E193" si="6">IFERROR(D130/C130,0)</f>
        <v>9.302325581395347E-3</v>
      </c>
      <c r="F130" s="10">
        <f t="shared" ref="F130:F193" si="7">C130/SUM($C$2:$C$1863)</f>
        <v>1.9241051474370315E-3</v>
      </c>
      <c r="G130" s="3">
        <f>SUM($F$2:F130)</f>
        <v>0.49407254015732027</v>
      </c>
      <c r="H130">
        <f t="shared" ref="H130:H193" si="8">RANK(C130,$C$2:$C$1863)</f>
        <v>129</v>
      </c>
    </row>
    <row r="131" spans="1:8" x14ac:dyDescent="0.3">
      <c r="A131" t="s">
        <v>6118</v>
      </c>
      <c r="B131" t="s">
        <v>6119</v>
      </c>
      <c r="C131" s="9">
        <f>SUMIFS(dados!$E$2:$E$9995,dados!$D$2:$D$9995,A131)</f>
        <v>4399.92</v>
      </c>
      <c r="D131" s="9">
        <f>SUMIFS(dados!$H$2:$H$9995,dados!$D$2:$D$9995,A131)</f>
        <v>1649.9700000000003</v>
      </c>
      <c r="E131" s="3">
        <f t="shared" si="6"/>
        <v>0.37500000000000006</v>
      </c>
      <c r="F131" s="10">
        <f t="shared" si="7"/>
        <v>1.9153396971240055E-3</v>
      </c>
      <c r="G131" s="3">
        <f>SUM($F$2:F131)</f>
        <v>0.49598787985444426</v>
      </c>
      <c r="H131">
        <f t="shared" si="8"/>
        <v>130</v>
      </c>
    </row>
    <row r="132" spans="1:8" x14ac:dyDescent="0.3">
      <c r="A132" t="s">
        <v>971</v>
      </c>
      <c r="B132" t="s">
        <v>972</v>
      </c>
      <c r="C132" s="9">
        <f>SUMIFS(dados!$E$2:$E$9995,dados!$D$2:$D$9995,A132)</f>
        <v>4384.0439999999999</v>
      </c>
      <c r="D132" s="9">
        <f>SUMIFS(dados!$H$2:$H$9995,dados!$D$2:$D$9995,A132)</f>
        <v>-36.533700000000003</v>
      </c>
      <c r="E132" s="3">
        <f t="shared" si="6"/>
        <v>-8.333333333333335E-3</v>
      </c>
      <c r="F132" s="10">
        <f t="shared" si="7"/>
        <v>1.9084286775983002E-3</v>
      </c>
      <c r="G132" s="3">
        <f>SUM($F$2:F132)</f>
        <v>0.49789630853204253</v>
      </c>
      <c r="H132">
        <f t="shared" si="8"/>
        <v>131</v>
      </c>
    </row>
    <row r="133" spans="1:8" x14ac:dyDescent="0.3">
      <c r="A133" t="s">
        <v>1196</v>
      </c>
      <c r="B133" t="s">
        <v>1197</v>
      </c>
      <c r="C133" s="9">
        <f>SUMIFS(dados!$E$2:$E$9995,dados!$D$2:$D$9995,A133)</f>
        <v>4334.8275000000003</v>
      </c>
      <c r="D133" s="9">
        <f>SUMIFS(dados!$H$2:$H$9995,dados!$D$2:$D$9995,A133)</f>
        <v>430.06950000000001</v>
      </c>
      <c r="E133" s="3">
        <f t="shared" si="6"/>
        <v>9.9212598425196849E-2</v>
      </c>
      <c r="F133" s="10">
        <f t="shared" si="7"/>
        <v>1.8870041252874621E-3</v>
      </c>
      <c r="G133" s="3">
        <f>SUM($F$2:F133)</f>
        <v>0.49978331265733</v>
      </c>
      <c r="H133">
        <f t="shared" si="8"/>
        <v>132</v>
      </c>
    </row>
    <row r="134" spans="1:8" x14ac:dyDescent="0.3">
      <c r="A134" t="s">
        <v>780</v>
      </c>
      <c r="B134" t="s">
        <v>781</v>
      </c>
      <c r="C134" s="9">
        <f>SUMIFS(dados!$E$2:$E$9995,dados!$D$2:$D$9995,A134)</f>
        <v>4332.2519999999995</v>
      </c>
      <c r="D134" s="9">
        <f>SUMIFS(dados!$H$2:$H$9995,dados!$D$2:$D$9995,A134)</f>
        <v>448.16400000000004</v>
      </c>
      <c r="E134" s="3">
        <f t="shared" si="6"/>
        <v>0.10344827586206899</v>
      </c>
      <c r="F134" s="10">
        <f t="shared" si="7"/>
        <v>1.8858829782234371E-3</v>
      </c>
      <c r="G134" s="3">
        <f>SUM($F$2:F134)</f>
        <v>0.50166919563555346</v>
      </c>
      <c r="H134">
        <f t="shared" si="8"/>
        <v>133</v>
      </c>
    </row>
    <row r="135" spans="1:8" x14ac:dyDescent="0.3">
      <c r="A135" t="s">
        <v>4210</v>
      </c>
      <c r="B135" t="s">
        <v>4211</v>
      </c>
      <c r="C135" s="9">
        <f>SUMIFS(dados!$E$2:$E$9995,dados!$D$2:$D$9995,A135)</f>
        <v>4322.8140000000003</v>
      </c>
      <c r="D135" s="9">
        <f>SUMIFS(dados!$H$2:$H$9995,dados!$D$2:$D$9995,A135)</f>
        <v>1592.4977999999999</v>
      </c>
      <c r="E135" s="3">
        <f t="shared" si="6"/>
        <v>0.36839378238341963</v>
      </c>
      <c r="F135" s="10">
        <f t="shared" si="7"/>
        <v>1.8817744998735001E-3</v>
      </c>
      <c r="G135" s="3">
        <f>SUM($F$2:F135)</f>
        <v>0.50355097013542693</v>
      </c>
      <c r="H135">
        <f t="shared" si="8"/>
        <v>134</v>
      </c>
    </row>
    <row r="136" spans="1:8" x14ac:dyDescent="0.3">
      <c r="A136" t="s">
        <v>4486</v>
      </c>
      <c r="B136" t="s">
        <v>4487</v>
      </c>
      <c r="C136" s="9">
        <f>SUMIFS(dados!$E$2:$E$9995,dados!$D$2:$D$9995,A136)</f>
        <v>4297.6440000000002</v>
      </c>
      <c r="D136" s="9">
        <f>SUMIFS(dados!$H$2:$H$9995,dados!$D$2:$D$9995,A136)</f>
        <v>-611.58780000000002</v>
      </c>
      <c r="E136" s="3">
        <f t="shared" si="6"/>
        <v>-0.1423076923076923</v>
      </c>
      <c r="F136" s="10">
        <f t="shared" si="7"/>
        <v>1.8708176869822177E-3</v>
      </c>
      <c r="G136" s="3">
        <f>SUM($F$2:F136)</f>
        <v>0.5054217878224091</v>
      </c>
      <c r="H136">
        <f t="shared" si="8"/>
        <v>135</v>
      </c>
    </row>
    <row r="137" spans="1:8" x14ac:dyDescent="0.3">
      <c r="A137" t="s">
        <v>754</v>
      </c>
      <c r="B137" t="s">
        <v>755</v>
      </c>
      <c r="C137" s="9">
        <f>SUMIFS(dados!$E$2:$E$9995,dados!$D$2:$D$9995,A137)</f>
        <v>4268</v>
      </c>
      <c r="D137" s="9">
        <f>SUMIFS(dados!$H$2:$H$9995,dados!$D$2:$D$9995,A137)</f>
        <v>466.4</v>
      </c>
      <c r="E137" s="3">
        <f t="shared" si="6"/>
        <v>0.10927835051546392</v>
      </c>
      <c r="F137" s="10">
        <f t="shared" si="7"/>
        <v>1.8579132864518571E-3</v>
      </c>
      <c r="G137" s="3">
        <f>SUM($F$2:F137)</f>
        <v>0.507279701108861</v>
      </c>
      <c r="H137">
        <f t="shared" si="8"/>
        <v>136</v>
      </c>
    </row>
    <row r="138" spans="1:8" x14ac:dyDescent="0.3">
      <c r="A138" t="s">
        <v>8389</v>
      </c>
      <c r="B138" t="s">
        <v>8390</v>
      </c>
      <c r="C138" s="9">
        <f>SUMIFS(dados!$E$2:$E$9995,dados!$D$2:$D$9995,A138)</f>
        <v>4211.7300000000005</v>
      </c>
      <c r="D138" s="9">
        <f>SUMIFS(dados!$H$2:$H$9995,dados!$D$2:$D$9995,A138)</f>
        <v>467.97</v>
      </c>
      <c r="E138" s="3">
        <f t="shared" si="6"/>
        <v>0.1111111111111111</v>
      </c>
      <c r="F138" s="10">
        <f t="shared" si="7"/>
        <v>1.8334182581883508E-3</v>
      </c>
      <c r="G138" s="3">
        <f>SUM($F$2:F138)</f>
        <v>0.50911311936704939</v>
      </c>
      <c r="H138">
        <f t="shared" si="8"/>
        <v>137</v>
      </c>
    </row>
    <row r="139" spans="1:8" x14ac:dyDescent="0.3">
      <c r="A139" t="s">
        <v>4171</v>
      </c>
      <c r="B139" t="s">
        <v>4172</v>
      </c>
      <c r="C139" s="9">
        <f>SUMIFS(dados!$E$2:$E$9995,dados!$D$2:$D$9995,A139)</f>
        <v>4209.8</v>
      </c>
      <c r="D139" s="9">
        <f>SUMIFS(dados!$H$2:$H$9995,dados!$D$2:$D$9995,A139)</f>
        <v>1052.45</v>
      </c>
      <c r="E139" s="3">
        <f t="shared" si="6"/>
        <v>0.25</v>
      </c>
      <c r="F139" s="10">
        <f t="shared" si="7"/>
        <v>1.8325781052729681E-3</v>
      </c>
      <c r="G139" s="3">
        <f>SUM($F$2:F139)</f>
        <v>0.51094569747232232</v>
      </c>
      <c r="H139">
        <f t="shared" si="8"/>
        <v>138</v>
      </c>
    </row>
    <row r="140" spans="1:8" x14ac:dyDescent="0.3">
      <c r="A140" t="s">
        <v>4807</v>
      </c>
      <c r="B140" t="s">
        <v>4808</v>
      </c>
      <c r="C140" s="9">
        <f>SUMIFS(dados!$E$2:$E$9995,dados!$D$2:$D$9995,A140)</f>
        <v>4199.8600000000006</v>
      </c>
      <c r="D140" s="9">
        <f>SUMIFS(dados!$H$2:$H$9995,dados!$D$2:$D$9995,A140)</f>
        <v>839.97199999999998</v>
      </c>
      <c r="E140" s="3">
        <f t="shared" si="6"/>
        <v>0.19999999999999996</v>
      </c>
      <c r="F140" s="10">
        <f t="shared" si="7"/>
        <v>1.8282511001025533E-3</v>
      </c>
      <c r="G140" s="3">
        <f>SUM($F$2:F140)</f>
        <v>0.51277394857242486</v>
      </c>
      <c r="H140">
        <f t="shared" si="8"/>
        <v>139</v>
      </c>
    </row>
    <row r="141" spans="1:8" x14ac:dyDescent="0.3">
      <c r="A141" t="s">
        <v>3247</v>
      </c>
      <c r="B141" t="s">
        <v>3248</v>
      </c>
      <c r="C141" s="9">
        <f>SUMIFS(dados!$E$2:$E$9995,dados!$D$2:$D$9995,A141)</f>
        <v>4199.4560000000001</v>
      </c>
      <c r="D141" s="9">
        <f>SUMIFS(dados!$H$2:$H$9995,dados!$D$2:$D$9995,A141)</f>
        <v>-635.44399999999996</v>
      </c>
      <c r="E141" s="3">
        <f t="shared" si="6"/>
        <v>-0.15131578947368421</v>
      </c>
      <c r="F141" s="10">
        <f t="shared" si="7"/>
        <v>1.8280752338964317E-3</v>
      </c>
      <c r="G141" s="3">
        <f>SUM($F$2:F141)</f>
        <v>0.51460202380632125</v>
      </c>
      <c r="H141">
        <f t="shared" si="8"/>
        <v>140</v>
      </c>
    </row>
    <row r="142" spans="1:8" x14ac:dyDescent="0.3">
      <c r="A142" t="s">
        <v>6165</v>
      </c>
      <c r="B142" t="s">
        <v>6166</v>
      </c>
      <c r="C142" s="9">
        <f>SUMIFS(dados!$E$2:$E$9995,dados!$D$2:$D$9995,A142)</f>
        <v>4185.4799999999996</v>
      </c>
      <c r="D142" s="9">
        <f>SUMIFS(dados!$H$2:$H$9995,dados!$D$2:$D$9995,A142)</f>
        <v>342.88739999999996</v>
      </c>
      <c r="E142" s="3">
        <f t="shared" si="6"/>
        <v>8.1923076923076918E-2</v>
      </c>
      <c r="F142" s="10">
        <f t="shared" si="7"/>
        <v>1.821991307914367E-3</v>
      </c>
      <c r="G142" s="3">
        <f>SUM($F$2:F142)</f>
        <v>0.51642401511423563</v>
      </c>
      <c r="H142">
        <f t="shared" si="8"/>
        <v>141</v>
      </c>
    </row>
    <row r="143" spans="1:8" x14ac:dyDescent="0.3">
      <c r="A143" t="s">
        <v>91</v>
      </c>
      <c r="B143" t="s">
        <v>92</v>
      </c>
      <c r="C143" s="9">
        <f>SUMIFS(dados!$E$2:$E$9995,dados!$D$2:$D$9995,A143)</f>
        <v>4181.7539999999999</v>
      </c>
      <c r="D143" s="9">
        <f>SUMIFS(dados!$H$2:$H$9995,dados!$D$2:$D$9995,A143)</f>
        <v>693.55919999999992</v>
      </c>
      <c r="E143" s="3">
        <f t="shared" si="6"/>
        <v>0.16585365853658535</v>
      </c>
      <c r="F143" s="10">
        <f t="shared" si="7"/>
        <v>1.8203693339440485E-3</v>
      </c>
      <c r="G143" s="3">
        <f>SUM($F$2:F143)</f>
        <v>0.51824438444817966</v>
      </c>
      <c r="H143">
        <f t="shared" si="8"/>
        <v>142</v>
      </c>
    </row>
    <row r="144" spans="1:8" x14ac:dyDescent="0.3">
      <c r="A144" t="s">
        <v>1695</v>
      </c>
      <c r="B144" t="s">
        <v>1696</v>
      </c>
      <c r="C144" s="9">
        <f>SUMIFS(dados!$E$2:$E$9995,dados!$D$2:$D$9995,A144)</f>
        <v>4180.5320000000002</v>
      </c>
      <c r="D144" s="9">
        <f>SUMIFS(dados!$H$2:$H$9995,dados!$D$2:$D$9995,A144)</f>
        <v>904.74199999999996</v>
      </c>
      <c r="E144" s="3">
        <f t="shared" si="6"/>
        <v>0.21641791044776118</v>
      </c>
      <c r="F144" s="10">
        <f t="shared" si="7"/>
        <v>1.8198373822017702E-3</v>
      </c>
      <c r="G144" s="3">
        <f>SUM($F$2:F144)</f>
        <v>0.52006422183038148</v>
      </c>
      <c r="H144">
        <f t="shared" si="8"/>
        <v>143</v>
      </c>
    </row>
    <row r="145" spans="1:8" x14ac:dyDescent="0.3">
      <c r="A145" t="s">
        <v>4279</v>
      </c>
      <c r="B145" t="s">
        <v>4280</v>
      </c>
      <c r="C145" s="9">
        <f>SUMIFS(dados!$E$2:$E$9995,dados!$D$2:$D$9995,A145)</f>
        <v>4166.884</v>
      </c>
      <c r="D145" s="9">
        <f>SUMIFS(dados!$H$2:$H$9995,dados!$D$2:$D$9995,A145)</f>
        <v>-503.11939999999998</v>
      </c>
      <c r="E145" s="3">
        <f t="shared" si="6"/>
        <v>-0.12074235807860262</v>
      </c>
      <c r="F145" s="10">
        <f t="shared" si="7"/>
        <v>1.8138962386840816E-3</v>
      </c>
      <c r="G145" s="3">
        <f>SUM($F$2:F145)</f>
        <v>0.52187811806906559</v>
      </c>
      <c r="H145">
        <f t="shared" si="8"/>
        <v>144</v>
      </c>
    </row>
    <row r="146" spans="1:8" x14ac:dyDescent="0.3">
      <c r="A146" t="s">
        <v>6895</v>
      </c>
      <c r="B146" t="s">
        <v>6896</v>
      </c>
      <c r="C146" s="9">
        <f>SUMIFS(dados!$E$2:$E$9995,dados!$D$2:$D$9995,A146)</f>
        <v>4119.7939999999999</v>
      </c>
      <c r="D146" s="9">
        <f>SUMIFS(dados!$H$2:$H$9995,dados!$D$2:$D$9995,A146)</f>
        <v>1469.9265</v>
      </c>
      <c r="E146" s="3">
        <f t="shared" si="6"/>
        <v>0.35679611650485438</v>
      </c>
      <c r="F146" s="10">
        <f t="shared" si="7"/>
        <v>1.7933973781735337E-3</v>
      </c>
      <c r="G146" s="3">
        <f>SUM($F$2:F146)</f>
        <v>0.52367151544723911</v>
      </c>
      <c r="H146">
        <f t="shared" si="8"/>
        <v>145</v>
      </c>
    </row>
    <row r="147" spans="1:8" x14ac:dyDescent="0.3">
      <c r="A147" t="s">
        <v>2979</v>
      </c>
      <c r="B147" t="s">
        <v>2980</v>
      </c>
      <c r="C147" s="9">
        <f>SUMIFS(dados!$E$2:$E$9995,dados!$D$2:$D$9995,A147)</f>
        <v>4044.3860000000004</v>
      </c>
      <c r="D147" s="9">
        <f>SUMIFS(dados!$H$2:$H$9995,dados!$D$2:$D$9995,A147)</f>
        <v>733.28120000000013</v>
      </c>
      <c r="E147" s="3">
        <f t="shared" si="6"/>
        <v>0.18130841121495328</v>
      </c>
      <c r="F147" s="10">
        <f t="shared" si="7"/>
        <v>1.7605713413636084E-3</v>
      </c>
      <c r="G147" s="3">
        <f>SUM($F$2:F147)</f>
        <v>0.52543208678860276</v>
      </c>
      <c r="H147">
        <f t="shared" si="8"/>
        <v>146</v>
      </c>
    </row>
    <row r="148" spans="1:8" x14ac:dyDescent="0.3">
      <c r="A148" t="s">
        <v>2635</v>
      </c>
      <c r="B148" t="s">
        <v>2636</v>
      </c>
      <c r="C148" s="9">
        <f>SUMIFS(dados!$E$2:$E$9995,dados!$D$2:$D$9995,A148)</f>
        <v>4006.44</v>
      </c>
      <c r="D148" s="9">
        <f>SUMIFS(dados!$H$2:$H$9995,dados!$D$2:$D$9995,A148)</f>
        <v>473.3415</v>
      </c>
      <c r="E148" s="3">
        <f t="shared" si="6"/>
        <v>0.11814516129032258</v>
      </c>
      <c r="F148" s="10">
        <f t="shared" si="7"/>
        <v>1.7440529773599294E-3</v>
      </c>
      <c r="G148" s="3">
        <f>SUM($F$2:F148)</f>
        <v>0.52717613976596267</v>
      </c>
      <c r="H148">
        <f t="shared" si="8"/>
        <v>147</v>
      </c>
    </row>
    <row r="149" spans="1:8" x14ac:dyDescent="0.3">
      <c r="A149" t="s">
        <v>6151</v>
      </c>
      <c r="B149" t="s">
        <v>6152</v>
      </c>
      <c r="C149" s="9">
        <f>SUMIFS(dados!$E$2:$E$9995,dados!$D$2:$D$9995,A149)</f>
        <v>3999.92</v>
      </c>
      <c r="D149" s="9">
        <f>SUMIFS(dados!$H$2:$H$9995,dados!$D$2:$D$9995,A149)</f>
        <v>1039.9792</v>
      </c>
      <c r="E149" s="3">
        <f t="shared" si="6"/>
        <v>0.26</v>
      </c>
      <c r="F149" s="10">
        <f t="shared" si="7"/>
        <v>1.7412147405680676E-3</v>
      </c>
      <c r="G149" s="3">
        <f>SUM($F$2:F149)</f>
        <v>0.52891735450653077</v>
      </c>
      <c r="H149">
        <f t="shared" si="8"/>
        <v>148</v>
      </c>
    </row>
    <row r="150" spans="1:8" x14ac:dyDescent="0.3">
      <c r="A150" t="s">
        <v>4253</v>
      </c>
      <c r="B150" t="s">
        <v>4254</v>
      </c>
      <c r="C150" s="9">
        <f>SUMIFS(dados!$E$2:$E$9995,dados!$D$2:$D$9995,A150)</f>
        <v>3998.4</v>
      </c>
      <c r="D150" s="9">
        <f>SUMIFS(dados!$H$2:$H$9995,dados!$D$2:$D$9995,A150)</f>
        <v>499.8</v>
      </c>
      <c r="E150" s="3">
        <f t="shared" si="6"/>
        <v>0.125</v>
      </c>
      <c r="F150" s="10">
        <f t="shared" si="7"/>
        <v>1.740553065733155E-3</v>
      </c>
      <c r="G150" s="3">
        <f>SUM($F$2:F150)</f>
        <v>0.53065790757226394</v>
      </c>
      <c r="H150">
        <f t="shared" si="8"/>
        <v>149</v>
      </c>
    </row>
    <row r="151" spans="1:8" x14ac:dyDescent="0.3">
      <c r="A151" t="s">
        <v>1033</v>
      </c>
      <c r="B151" t="s">
        <v>1034</v>
      </c>
      <c r="C151" s="9">
        <f>SUMIFS(dados!$E$2:$E$9995,dados!$D$2:$D$9995,A151)</f>
        <v>3991.98</v>
      </c>
      <c r="D151" s="9">
        <f>SUMIFS(dados!$H$2:$H$9995,dados!$D$2:$D$9995,A151)</f>
        <v>1995.99</v>
      </c>
      <c r="E151" s="3">
        <f t="shared" si="6"/>
        <v>0.5</v>
      </c>
      <c r="F151" s="10">
        <f t="shared" si="7"/>
        <v>1.7377583601804322E-3</v>
      </c>
      <c r="G151" s="3">
        <f>SUM($F$2:F151)</f>
        <v>0.53239566593244436</v>
      </c>
      <c r="H151">
        <f t="shared" si="8"/>
        <v>150</v>
      </c>
    </row>
    <row r="152" spans="1:8" x14ac:dyDescent="0.3">
      <c r="A152" t="s">
        <v>3082</v>
      </c>
      <c r="B152" t="s">
        <v>3083</v>
      </c>
      <c r="C152" s="9">
        <f>SUMIFS(dados!$E$2:$E$9995,dados!$D$2:$D$9995,A152)</f>
        <v>3989.7340000000004</v>
      </c>
      <c r="D152" s="9">
        <f>SUMIFS(dados!$H$2:$H$9995,dados!$D$2:$D$9995,A152)</f>
        <v>425.75959999999998</v>
      </c>
      <c r="E152" s="3">
        <f t="shared" si="6"/>
        <v>0.10671378091872789</v>
      </c>
      <c r="F152" s="10">
        <f t="shared" si="7"/>
        <v>1.7367806485493707E-3</v>
      </c>
      <c r="G152" s="3">
        <f>SUM($F$2:F152)</f>
        <v>0.53413244658099368</v>
      </c>
      <c r="H152">
        <f t="shared" si="8"/>
        <v>151</v>
      </c>
    </row>
    <row r="153" spans="1:8" x14ac:dyDescent="0.3">
      <c r="A153" t="s">
        <v>4439</v>
      </c>
      <c r="B153" t="s">
        <v>4440</v>
      </c>
      <c r="C153" s="9">
        <f>SUMIFS(dados!$E$2:$E$9995,dados!$D$2:$D$9995,A153)</f>
        <v>3968.51</v>
      </c>
      <c r="D153" s="9">
        <f>SUMIFS(dados!$H$2:$H$9995,dados!$D$2:$D$9995,A153)</f>
        <v>518.33600000000001</v>
      </c>
      <c r="E153" s="3">
        <f t="shared" si="6"/>
        <v>0.13061224489795917</v>
      </c>
      <c r="F153" s="10">
        <f t="shared" si="7"/>
        <v>1.7275415783545125E-3</v>
      </c>
      <c r="G153" s="3">
        <f>SUM($F$2:F153)</f>
        <v>0.53585998815934821</v>
      </c>
      <c r="H153">
        <f t="shared" si="8"/>
        <v>152</v>
      </c>
    </row>
    <row r="154" spans="1:8" x14ac:dyDescent="0.3">
      <c r="A154" t="s">
        <v>455</v>
      </c>
      <c r="B154" t="s">
        <v>456</v>
      </c>
      <c r="C154" s="9">
        <f>SUMIFS(dados!$E$2:$E$9995,dados!$D$2:$D$9995,A154)</f>
        <v>3963.9009999999998</v>
      </c>
      <c r="D154" s="9">
        <f>SUMIFS(dados!$H$2:$H$9995,dados!$D$2:$D$9995,A154)</f>
        <v>-598.52279999999996</v>
      </c>
      <c r="E154" s="3">
        <f t="shared" si="6"/>
        <v>-0.15099337748344371</v>
      </c>
      <c r="F154" s="10">
        <f t="shared" si="7"/>
        <v>1.7255352235425966E-3</v>
      </c>
      <c r="G154" s="3">
        <f>SUM($F$2:F154)</f>
        <v>0.53758552338289078</v>
      </c>
      <c r="H154">
        <f t="shared" si="8"/>
        <v>153</v>
      </c>
    </row>
    <row r="155" spans="1:8" x14ac:dyDescent="0.3">
      <c r="A155" t="s">
        <v>1559</v>
      </c>
      <c r="B155" t="s">
        <v>1560</v>
      </c>
      <c r="C155" s="9">
        <f>SUMIFS(dados!$E$2:$E$9995,dados!$D$2:$D$9995,A155)</f>
        <v>3959.9339999999997</v>
      </c>
      <c r="D155" s="9">
        <f>SUMIFS(dados!$H$2:$H$9995,dados!$D$2:$D$9995,A155)</f>
        <v>1691.9718</v>
      </c>
      <c r="E155" s="3">
        <f t="shared" si="6"/>
        <v>0.4272727272727273</v>
      </c>
      <c r="F155" s="10">
        <f t="shared" si="7"/>
        <v>1.7238083392859531E-3</v>
      </c>
      <c r="G155" s="3">
        <f>SUM($F$2:F155)</f>
        <v>0.53930933172217677</v>
      </c>
      <c r="H155">
        <f t="shared" si="8"/>
        <v>154</v>
      </c>
    </row>
    <row r="156" spans="1:8" x14ac:dyDescent="0.3">
      <c r="A156" t="s">
        <v>2268</v>
      </c>
      <c r="B156" t="s">
        <v>2269</v>
      </c>
      <c r="C156" s="9">
        <f>SUMIFS(dados!$E$2:$E$9995,dados!$D$2:$D$9995,A156)</f>
        <v>3955.6759999999999</v>
      </c>
      <c r="D156" s="9">
        <f>SUMIFS(dados!$H$2:$H$9995,dados!$D$2:$D$9995,A156)</f>
        <v>573.72400000000005</v>
      </c>
      <c r="E156" s="3">
        <f t="shared" si="6"/>
        <v>0.14503816793893132</v>
      </c>
      <c r="F156" s="10">
        <f t="shared" si="7"/>
        <v>1.7219547791234152E-3</v>
      </c>
      <c r="G156" s="3">
        <f>SUM($F$2:F156)</f>
        <v>0.54103128650130017</v>
      </c>
      <c r="H156">
        <f t="shared" si="8"/>
        <v>155</v>
      </c>
    </row>
    <row r="157" spans="1:8" x14ac:dyDescent="0.3">
      <c r="A157" t="s">
        <v>2459</v>
      </c>
      <c r="B157" t="s">
        <v>2460</v>
      </c>
      <c r="C157" s="9">
        <f>SUMIFS(dados!$E$2:$E$9995,dados!$D$2:$D$9995,A157)</f>
        <v>3946.6559999999999</v>
      </c>
      <c r="D157" s="9">
        <f>SUMIFS(dados!$H$2:$H$9995,dados!$D$2:$D$9995,A157)</f>
        <v>419.33219999999994</v>
      </c>
      <c r="E157" s="3">
        <f t="shared" si="6"/>
        <v>0.10624999999999998</v>
      </c>
      <c r="F157" s="10">
        <f t="shared" si="7"/>
        <v>1.7180282613530789E-3</v>
      </c>
      <c r="G157" s="3">
        <f>SUM($F$2:F157)</f>
        <v>0.5427493147626532</v>
      </c>
      <c r="H157">
        <f t="shared" si="8"/>
        <v>156</v>
      </c>
    </row>
    <row r="158" spans="1:8" x14ac:dyDescent="0.3">
      <c r="A158" t="s">
        <v>813</v>
      </c>
      <c r="B158" t="s">
        <v>814</v>
      </c>
      <c r="C158" s="9">
        <f>SUMIFS(dados!$E$2:$E$9995,dados!$D$2:$D$9995,A158)</f>
        <v>3861.056</v>
      </c>
      <c r="D158" s="9">
        <f>SUMIFS(dados!$H$2:$H$9995,dados!$D$2:$D$9995,A158)</f>
        <v>289.5791999999999</v>
      </c>
      <c r="E158" s="3">
        <f t="shared" si="6"/>
        <v>7.4999999999999969E-2</v>
      </c>
      <c r="F158" s="10">
        <f t="shared" si="7"/>
        <v>1.6807655206501082E-3</v>
      </c>
      <c r="G158" s="3">
        <f>SUM($F$2:F158)</f>
        <v>0.54443008028330331</v>
      </c>
      <c r="H158">
        <f t="shared" si="8"/>
        <v>157</v>
      </c>
    </row>
    <row r="159" spans="1:8" x14ac:dyDescent="0.3">
      <c r="A159" t="s">
        <v>4873</v>
      </c>
      <c r="B159" t="s">
        <v>4874</v>
      </c>
      <c r="C159" s="9">
        <f>SUMIFS(dados!$E$2:$E$9995,dados!$D$2:$D$9995,A159)</f>
        <v>3855.1800000000003</v>
      </c>
      <c r="D159" s="9">
        <f>SUMIFS(dados!$H$2:$H$9995,dados!$D$2:$D$9995,A159)</f>
        <v>1503.5201999999999</v>
      </c>
      <c r="E159" s="3">
        <f t="shared" si="6"/>
        <v>0.38999999999999996</v>
      </c>
      <c r="F159" s="10">
        <f t="shared" si="7"/>
        <v>1.6782076250383014E-3</v>
      </c>
      <c r="G159" s="3">
        <f>SUM($F$2:F159)</f>
        <v>0.54610828790834165</v>
      </c>
      <c r="H159">
        <f t="shared" si="8"/>
        <v>158</v>
      </c>
    </row>
    <row r="160" spans="1:8" x14ac:dyDescent="0.3">
      <c r="A160" t="s">
        <v>3256</v>
      </c>
      <c r="B160" t="s">
        <v>3257</v>
      </c>
      <c r="C160" s="9">
        <f>SUMIFS(dados!$E$2:$E$9995,dados!$D$2:$D$9995,A160)</f>
        <v>3839.62</v>
      </c>
      <c r="D160" s="9">
        <f>SUMIFS(dados!$H$2:$H$9995,dados!$D$2:$D$9995,A160)</f>
        <v>162.61920000000001</v>
      </c>
      <c r="E160" s="3">
        <f t="shared" si="6"/>
        <v>4.2352941176470593E-2</v>
      </c>
      <c r="F160" s="10">
        <f t="shared" si="7"/>
        <v>1.6714341642282754E-3</v>
      </c>
      <c r="G160" s="3">
        <f>SUM($F$2:F160)</f>
        <v>0.54777972207256997</v>
      </c>
      <c r="H160">
        <f t="shared" si="8"/>
        <v>159</v>
      </c>
    </row>
    <row r="161" spans="1:8" x14ac:dyDescent="0.3">
      <c r="A161" t="s">
        <v>5133</v>
      </c>
      <c r="B161" t="s">
        <v>5134</v>
      </c>
      <c r="C161" s="9">
        <f>SUMIFS(dados!$E$2:$E$9995,dados!$D$2:$D$9995,A161)</f>
        <v>3815.7880000000005</v>
      </c>
      <c r="D161" s="9">
        <f>SUMIFS(dados!$H$2:$H$9995,dados!$D$2:$D$9995,A161)</f>
        <v>710.96050000000014</v>
      </c>
      <c r="E161" s="3">
        <f t="shared" si="6"/>
        <v>0.18632075471698115</v>
      </c>
      <c r="F161" s="10">
        <f t="shared" si="7"/>
        <v>1.6610597993166728E-3</v>
      </c>
      <c r="G161" s="3">
        <f>SUM($F$2:F161)</f>
        <v>0.54944078187188661</v>
      </c>
      <c r="H161">
        <f t="shared" si="8"/>
        <v>160</v>
      </c>
    </row>
    <row r="162" spans="1:8" x14ac:dyDescent="0.3">
      <c r="A162" t="s">
        <v>3075</v>
      </c>
      <c r="B162" t="s">
        <v>3076</v>
      </c>
      <c r="C162" s="9">
        <f>SUMIFS(dados!$E$2:$E$9995,dados!$D$2:$D$9995,A162)</f>
        <v>3775.6469999999999</v>
      </c>
      <c r="D162" s="9">
        <f>SUMIFS(dados!$H$2:$H$9995,dados!$D$2:$D$9995,A162)</f>
        <v>541.654</v>
      </c>
      <c r="E162" s="3">
        <f t="shared" si="6"/>
        <v>0.14345991561181434</v>
      </c>
      <c r="F162" s="10">
        <f t="shared" si="7"/>
        <v>1.6435859246138928E-3</v>
      </c>
      <c r="G162" s="3">
        <f>SUM($F$2:F162)</f>
        <v>0.5510843677965005</v>
      </c>
      <c r="H162">
        <f t="shared" si="8"/>
        <v>161</v>
      </c>
    </row>
    <row r="163" spans="1:8" x14ac:dyDescent="0.3">
      <c r="A163" t="s">
        <v>4819</v>
      </c>
      <c r="B163" t="s">
        <v>4820</v>
      </c>
      <c r="C163" s="9">
        <f>SUMIFS(dados!$E$2:$E$9995,dados!$D$2:$D$9995,A163)</f>
        <v>3743.7920000000004</v>
      </c>
      <c r="D163" s="9">
        <f>SUMIFS(dados!$H$2:$H$9995,dados!$D$2:$D$9995,A163)</f>
        <v>21.598800000000011</v>
      </c>
      <c r="E163" s="3">
        <f t="shared" si="6"/>
        <v>5.7692307692307713E-3</v>
      </c>
      <c r="F163" s="10">
        <f t="shared" si="7"/>
        <v>1.6297190483861696E-3</v>
      </c>
      <c r="G163" s="3">
        <f>SUM($F$2:F163)</f>
        <v>0.55271408684488665</v>
      </c>
      <c r="H163">
        <f t="shared" si="8"/>
        <v>162</v>
      </c>
    </row>
    <row r="164" spans="1:8" x14ac:dyDescent="0.3">
      <c r="A164" t="s">
        <v>3902</v>
      </c>
      <c r="B164" t="s">
        <v>3903</v>
      </c>
      <c r="C164" s="9">
        <f>SUMIFS(dados!$E$2:$E$9995,dados!$D$2:$D$9995,A164)</f>
        <v>3739.1150000000002</v>
      </c>
      <c r="D164" s="9">
        <f>SUMIFS(dados!$H$2:$H$9995,dados!$D$2:$D$9995,A164)</f>
        <v>608.04300000000001</v>
      </c>
      <c r="E164" s="3">
        <f t="shared" si="6"/>
        <v>0.16261682242990652</v>
      </c>
      <c r="F164" s="10">
        <f t="shared" si="7"/>
        <v>1.6276830923316391E-3</v>
      </c>
      <c r="G164" s="3">
        <f>SUM($F$2:F164)</f>
        <v>0.55434176993721829</v>
      </c>
      <c r="H164">
        <f t="shared" si="8"/>
        <v>163</v>
      </c>
    </row>
    <row r="165" spans="1:8" x14ac:dyDescent="0.3">
      <c r="A165" t="s">
        <v>1054</v>
      </c>
      <c r="B165" t="s">
        <v>1055</v>
      </c>
      <c r="C165" s="9">
        <f>SUMIFS(dados!$E$2:$E$9995,dados!$D$2:$D$9995,A165)</f>
        <v>3684.7080000000001</v>
      </c>
      <c r="D165" s="9">
        <f>SUMIFS(dados!$H$2:$H$9995,dados!$D$2:$D$9995,A165)</f>
        <v>575.33159999999998</v>
      </c>
      <c r="E165" s="3">
        <f t="shared" si="6"/>
        <v>0.15614035087719297</v>
      </c>
      <c r="F165" s="10">
        <f t="shared" si="7"/>
        <v>1.6039990510532919E-3</v>
      </c>
      <c r="G165" s="3">
        <f>SUM($F$2:F165)</f>
        <v>0.55594576898827153</v>
      </c>
      <c r="H165">
        <f t="shared" si="8"/>
        <v>164</v>
      </c>
    </row>
    <row r="166" spans="1:8" x14ac:dyDescent="0.3">
      <c r="A166" t="s">
        <v>6216</v>
      </c>
      <c r="B166" t="s">
        <v>6217</v>
      </c>
      <c r="C166" s="9">
        <f>SUMIFS(dados!$E$2:$E$9995,dados!$D$2:$D$9995,A166)</f>
        <v>3680.5380000000005</v>
      </c>
      <c r="D166" s="9">
        <f>SUMIFS(dados!$H$2:$H$9995,dados!$D$2:$D$9995,A166)</f>
        <v>-491.17499999999995</v>
      </c>
      <c r="E166" s="3">
        <f t="shared" si="6"/>
        <v>-0.13345195729537362</v>
      </c>
      <c r="F166" s="10">
        <f t="shared" si="7"/>
        <v>1.6021837983811963E-3</v>
      </c>
      <c r="G166" s="3">
        <f>SUM($F$2:F166)</f>
        <v>0.5575479527866527</v>
      </c>
      <c r="H166">
        <f t="shared" si="8"/>
        <v>165</v>
      </c>
    </row>
    <row r="167" spans="1:8" x14ac:dyDescent="0.3">
      <c r="A167" t="s">
        <v>5922</v>
      </c>
      <c r="B167" t="s">
        <v>5923</v>
      </c>
      <c r="C167" s="9">
        <f>SUMIFS(dados!$E$2:$E$9995,dados!$D$2:$D$9995,A167)</f>
        <v>3657.38</v>
      </c>
      <c r="D167" s="9">
        <f>SUMIFS(dados!$H$2:$H$9995,dados!$D$2:$D$9995,A167)</f>
        <v>339.1925</v>
      </c>
      <c r="E167" s="3">
        <f t="shared" si="6"/>
        <v>9.2741935483870969E-2</v>
      </c>
      <c r="F167" s="10">
        <f t="shared" si="7"/>
        <v>1.5921028340213901E-3</v>
      </c>
      <c r="G167" s="3">
        <f>SUM($F$2:F167)</f>
        <v>0.55914005562067404</v>
      </c>
      <c r="H167">
        <f t="shared" si="8"/>
        <v>166</v>
      </c>
    </row>
    <row r="168" spans="1:8" x14ac:dyDescent="0.3">
      <c r="A168" t="s">
        <v>1625</v>
      </c>
      <c r="B168" t="s">
        <v>1626</v>
      </c>
      <c r="C168" s="9">
        <f>SUMIFS(dados!$E$2:$E$9995,dados!$D$2:$D$9995,A168)</f>
        <v>3641.2740000000003</v>
      </c>
      <c r="D168" s="9">
        <f>SUMIFS(dados!$H$2:$H$9995,dados!$D$2:$D$9995,A168)</f>
        <v>234.23400000000001</v>
      </c>
      <c r="E168" s="3">
        <f t="shared" si="6"/>
        <v>6.4327485380116955E-2</v>
      </c>
      <c r="F168" s="10">
        <f t="shared" si="7"/>
        <v>1.5850916926456655E-3</v>
      </c>
      <c r="G168" s="3">
        <f>SUM($F$2:F168)</f>
        <v>0.56072514731331968</v>
      </c>
      <c r="H168">
        <f t="shared" si="8"/>
        <v>167</v>
      </c>
    </row>
    <row r="169" spans="1:8" x14ac:dyDescent="0.3">
      <c r="A169" t="s">
        <v>6306</v>
      </c>
      <c r="B169" t="s">
        <v>6307</v>
      </c>
      <c r="C169" s="9">
        <f>SUMIFS(dados!$E$2:$E$9995,dados!$D$2:$D$9995,A169)</f>
        <v>3626.0056</v>
      </c>
      <c r="D169" s="9">
        <f>SUMIFS(dados!$H$2:$H$9995,dados!$D$2:$D$9995,A169)</f>
        <v>-208.65039999999999</v>
      </c>
      <c r="E169" s="3">
        <f t="shared" si="6"/>
        <v>-5.7542768273716953E-2</v>
      </c>
      <c r="F169" s="10">
        <f t="shared" si="7"/>
        <v>1.5784451689289686E-3</v>
      </c>
      <c r="G169" s="3">
        <f>SUM($F$2:F169)</f>
        <v>0.5623035924822487</v>
      </c>
      <c r="H169">
        <f t="shared" si="8"/>
        <v>168</v>
      </c>
    </row>
    <row r="170" spans="1:8" x14ac:dyDescent="0.3">
      <c r="A170" t="s">
        <v>2994</v>
      </c>
      <c r="B170" t="s">
        <v>2995</v>
      </c>
      <c r="C170" s="9">
        <f>SUMIFS(dados!$E$2:$E$9995,dados!$D$2:$D$9995,A170)</f>
        <v>3613.74</v>
      </c>
      <c r="D170" s="9">
        <f>SUMIFS(dados!$H$2:$H$9995,dados!$D$2:$D$9995,A170)</f>
        <v>425.30939999999998</v>
      </c>
      <c r="E170" s="3">
        <f t="shared" si="6"/>
        <v>0.11769230769230769</v>
      </c>
      <c r="F170" s="10">
        <f t="shared" si="7"/>
        <v>1.5731058012611373E-3</v>
      </c>
      <c r="G170" s="3">
        <f>SUM($F$2:F170)</f>
        <v>0.56387669828350984</v>
      </c>
      <c r="H170">
        <f t="shared" si="8"/>
        <v>169</v>
      </c>
    </row>
    <row r="171" spans="1:8" x14ac:dyDescent="0.3">
      <c r="A171" t="s">
        <v>7474</v>
      </c>
      <c r="B171" t="s">
        <v>7475</v>
      </c>
      <c r="C171" s="9">
        <f>SUMIFS(dados!$E$2:$E$9995,dados!$D$2:$D$9995,A171)</f>
        <v>3603.2880000000005</v>
      </c>
      <c r="D171" s="9">
        <f>SUMIFS(dados!$H$2:$H$9995,dados!$D$2:$D$9995,A171)</f>
        <v>311.82300000000004</v>
      </c>
      <c r="E171" s="3">
        <f t="shared" si="6"/>
        <v>8.6538461538461536E-2</v>
      </c>
      <c r="F171" s="10">
        <f t="shared" si="7"/>
        <v>1.5685559161463308E-3</v>
      </c>
      <c r="G171" s="3">
        <f>SUM($F$2:F171)</f>
        <v>0.56544525419965619</v>
      </c>
      <c r="H171">
        <f t="shared" si="8"/>
        <v>170</v>
      </c>
    </row>
    <row r="172" spans="1:8" x14ac:dyDescent="0.3">
      <c r="A172" t="s">
        <v>2273</v>
      </c>
      <c r="B172" t="s">
        <v>2274</v>
      </c>
      <c r="C172" s="9">
        <f>SUMIFS(dados!$E$2:$E$9995,dados!$D$2:$D$9995,A172)</f>
        <v>3590.0259999999998</v>
      </c>
      <c r="D172" s="9">
        <f>SUMIFS(dados!$H$2:$H$9995,dados!$D$2:$D$9995,A172)</f>
        <v>576.89989999999989</v>
      </c>
      <c r="E172" s="3">
        <f t="shared" si="6"/>
        <v>0.16069518716577538</v>
      </c>
      <c r="F172" s="10">
        <f t="shared" si="7"/>
        <v>1.5627828032117185E-3</v>
      </c>
      <c r="G172" s="3">
        <f>SUM($F$2:F172)</f>
        <v>0.56700803700286795</v>
      </c>
      <c r="H172">
        <f t="shared" si="8"/>
        <v>171</v>
      </c>
    </row>
    <row r="173" spans="1:8" x14ac:dyDescent="0.3">
      <c r="A173" t="s">
        <v>6733</v>
      </c>
      <c r="B173" t="s">
        <v>6734</v>
      </c>
      <c r="C173" s="9">
        <f>SUMIFS(dados!$E$2:$E$9995,dados!$D$2:$D$9995,A173)</f>
        <v>3540.348</v>
      </c>
      <c r="D173" s="9">
        <f>SUMIFS(dados!$H$2:$H$9995,dados!$D$2:$D$9995,A173)</f>
        <v>354.03480000000008</v>
      </c>
      <c r="E173" s="3">
        <f t="shared" si="6"/>
        <v>0.10000000000000002</v>
      </c>
      <c r="F173" s="10">
        <f t="shared" si="7"/>
        <v>1.5411573542322538E-3</v>
      </c>
      <c r="G173" s="3">
        <f>SUM($F$2:F173)</f>
        <v>0.56854919435710016</v>
      </c>
      <c r="H173">
        <f t="shared" si="8"/>
        <v>172</v>
      </c>
    </row>
    <row r="174" spans="1:8" x14ac:dyDescent="0.3">
      <c r="A174" t="s">
        <v>6797</v>
      </c>
      <c r="B174" t="s">
        <v>6798</v>
      </c>
      <c r="C174" s="9">
        <f>SUMIFS(dados!$E$2:$E$9995,dados!$D$2:$D$9995,A174)</f>
        <v>3537.24</v>
      </c>
      <c r="D174" s="9">
        <f>SUMIFS(dados!$H$2:$H$9995,dados!$D$2:$D$9995,A174)</f>
        <v>536.90249999999992</v>
      </c>
      <c r="E174" s="3">
        <f t="shared" si="6"/>
        <v>0.15178571428571427</v>
      </c>
      <c r="F174" s="10">
        <f t="shared" si="7"/>
        <v>1.539804403319814E-3</v>
      </c>
      <c r="G174" s="3">
        <f>SUM($F$2:F174)</f>
        <v>0.57008899876041996</v>
      </c>
      <c r="H174">
        <f t="shared" si="8"/>
        <v>173</v>
      </c>
    </row>
    <row r="175" spans="1:8" x14ac:dyDescent="0.3">
      <c r="A175" t="s">
        <v>4178</v>
      </c>
      <c r="B175" t="s">
        <v>4179</v>
      </c>
      <c r="C175" s="9">
        <f>SUMIFS(dados!$E$2:$E$9995,dados!$D$2:$D$9995,A175)</f>
        <v>3528.7900000000009</v>
      </c>
      <c r="D175" s="9">
        <f>SUMIFS(dados!$H$2:$H$9995,dados!$D$2:$D$9995,A175)</f>
        <v>514.36599999999999</v>
      </c>
      <c r="E175" s="3">
        <f t="shared" si="6"/>
        <v>0.14576271186440673</v>
      </c>
      <c r="F175" s="10">
        <f t="shared" si="7"/>
        <v>1.5361260136125703E-3</v>
      </c>
      <c r="G175" s="3">
        <f>SUM($F$2:F175)</f>
        <v>0.57162512477403249</v>
      </c>
      <c r="H175">
        <f t="shared" si="8"/>
        <v>174</v>
      </c>
    </row>
    <row r="176" spans="1:8" x14ac:dyDescent="0.3">
      <c r="A176" t="s">
        <v>3894</v>
      </c>
      <c r="B176" t="s">
        <v>3895</v>
      </c>
      <c r="C176" s="9">
        <f>SUMIFS(dados!$E$2:$E$9995,dados!$D$2:$D$9995,A176)</f>
        <v>3511.0120000000002</v>
      </c>
      <c r="D176" s="9">
        <f>SUMIFS(dados!$H$2:$H$9995,dados!$D$2:$D$9995,A176)</f>
        <v>383.67759999999998</v>
      </c>
      <c r="E176" s="3">
        <f t="shared" si="6"/>
        <v>0.1092783505154639</v>
      </c>
      <c r="F176" s="10">
        <f t="shared" si="7"/>
        <v>1.5283870299184414E-3</v>
      </c>
      <c r="G176" s="3">
        <f>SUM($F$2:F176)</f>
        <v>0.57315351180395091</v>
      </c>
      <c r="H176">
        <f t="shared" si="8"/>
        <v>175</v>
      </c>
    </row>
    <row r="177" spans="1:8" x14ac:dyDescent="0.3">
      <c r="A177" t="s">
        <v>4858</v>
      </c>
      <c r="B177" t="s">
        <v>4859</v>
      </c>
      <c r="C177" s="9">
        <f>SUMIFS(dados!$E$2:$E$9995,dados!$D$2:$D$9995,A177)</f>
        <v>3481.5149999999999</v>
      </c>
      <c r="D177" s="9">
        <f>SUMIFS(dados!$H$2:$H$9995,dados!$D$2:$D$9995,A177)</f>
        <v>-295.815</v>
      </c>
      <c r="E177" s="3">
        <f t="shared" si="6"/>
        <v>-8.4967320261437912E-2</v>
      </c>
      <c r="F177" s="10">
        <f t="shared" si="7"/>
        <v>1.5155466203096151E-3</v>
      </c>
      <c r="G177" s="3">
        <f>SUM($F$2:F177)</f>
        <v>0.57466905842426053</v>
      </c>
      <c r="H177">
        <f t="shared" si="8"/>
        <v>176</v>
      </c>
    </row>
    <row r="178" spans="1:8" x14ac:dyDescent="0.3">
      <c r="A178" t="s">
        <v>3450</v>
      </c>
      <c r="B178" t="s">
        <v>3451</v>
      </c>
      <c r="C178" s="9">
        <f>SUMIFS(dados!$E$2:$E$9995,dados!$D$2:$D$9995,A178)</f>
        <v>3457.4419999999996</v>
      </c>
      <c r="D178" s="9">
        <f>SUMIFS(dados!$H$2:$H$9995,dados!$D$2:$D$9995,A178)</f>
        <v>-392.54800000000006</v>
      </c>
      <c r="E178" s="3">
        <f t="shared" si="6"/>
        <v>-0.11353711790393016</v>
      </c>
      <c r="F178" s="10">
        <f t="shared" si="7"/>
        <v>1.5050673451116872E-3</v>
      </c>
      <c r="G178" s="3">
        <f>SUM($F$2:F178)</f>
        <v>0.57617412576937221</v>
      </c>
      <c r="H178">
        <f t="shared" si="8"/>
        <v>177</v>
      </c>
    </row>
    <row r="179" spans="1:8" x14ac:dyDescent="0.3">
      <c r="A179" t="s">
        <v>5126</v>
      </c>
      <c r="B179" t="s">
        <v>5127</v>
      </c>
      <c r="C179" s="9">
        <f>SUMIFS(dados!$E$2:$E$9995,dados!$D$2:$D$9995,A179)</f>
        <v>3447.84</v>
      </c>
      <c r="D179" s="9">
        <f>SUMIFS(dados!$H$2:$H$9995,dados!$D$2:$D$9995,A179)</f>
        <v>206.87040000000002</v>
      </c>
      <c r="E179" s="3">
        <f t="shared" si="6"/>
        <v>6.0000000000000005E-2</v>
      </c>
      <c r="F179" s="10">
        <f t="shared" si="7"/>
        <v>1.5008874755295621E-3</v>
      </c>
      <c r="G179" s="3">
        <f>SUM($F$2:F179)</f>
        <v>0.57767501324490178</v>
      </c>
      <c r="H179">
        <f t="shared" si="8"/>
        <v>178</v>
      </c>
    </row>
    <row r="180" spans="1:8" x14ac:dyDescent="0.3">
      <c r="A180" t="s">
        <v>2006</v>
      </c>
      <c r="B180" t="s">
        <v>2007</v>
      </c>
      <c r="C180" s="9">
        <f>SUMIFS(dados!$E$2:$E$9995,dados!$D$2:$D$9995,A180)</f>
        <v>3420.7704000000003</v>
      </c>
      <c r="D180" s="9">
        <f>SUMIFS(dados!$H$2:$H$9995,dados!$D$2:$D$9995,A180)</f>
        <v>-755.75160000000005</v>
      </c>
      <c r="E180" s="3">
        <f t="shared" si="6"/>
        <v>-0.22093023255813954</v>
      </c>
      <c r="F180" s="10">
        <f t="shared" si="7"/>
        <v>1.4891037432195958E-3</v>
      </c>
      <c r="G180" s="3">
        <f>SUM($F$2:F180)</f>
        <v>0.57916411698812142</v>
      </c>
      <c r="H180">
        <f t="shared" si="8"/>
        <v>179</v>
      </c>
    </row>
    <row r="181" spans="1:8" x14ac:dyDescent="0.3">
      <c r="A181" t="s">
        <v>3141</v>
      </c>
      <c r="B181" t="s">
        <v>3142</v>
      </c>
      <c r="C181" s="9">
        <f>SUMIFS(dados!$E$2:$E$9995,dados!$D$2:$D$9995,A181)</f>
        <v>3415.0399999999995</v>
      </c>
      <c r="D181" s="9">
        <f>SUMIFS(dados!$H$2:$H$9995,dados!$D$2:$D$9995,A181)</f>
        <v>384.19200000000001</v>
      </c>
      <c r="E181" s="3">
        <f t="shared" si="6"/>
        <v>0.11250000000000002</v>
      </c>
      <c r="F181" s="10">
        <f t="shared" si="7"/>
        <v>1.4866092290919748E-3</v>
      </c>
      <c r="G181" s="3">
        <f>SUM($F$2:F181)</f>
        <v>0.58065072621721336</v>
      </c>
      <c r="H181">
        <f t="shared" si="8"/>
        <v>180</v>
      </c>
    </row>
    <row r="182" spans="1:8" x14ac:dyDescent="0.3">
      <c r="A182" t="s">
        <v>8927</v>
      </c>
      <c r="B182" t="s">
        <v>8928</v>
      </c>
      <c r="C182" s="9">
        <f>SUMIFS(dados!$E$2:$E$9995,dados!$D$2:$D$9995,A182)</f>
        <v>3404.5</v>
      </c>
      <c r="D182" s="9">
        <f>SUMIFS(dados!$H$2:$H$9995,dados!$D$2:$D$9995,A182)</f>
        <v>1668.2049999999999</v>
      </c>
      <c r="E182" s="3">
        <f t="shared" si="6"/>
        <v>0.49</v>
      </c>
      <c r="F182" s="10">
        <f t="shared" si="7"/>
        <v>1.4820210364867262E-3</v>
      </c>
      <c r="G182" s="3">
        <f>SUM($F$2:F182)</f>
        <v>0.58213274725370012</v>
      </c>
      <c r="H182">
        <f t="shared" si="8"/>
        <v>181</v>
      </c>
    </row>
    <row r="183" spans="1:8" x14ac:dyDescent="0.3">
      <c r="A183" t="s">
        <v>795</v>
      </c>
      <c r="B183" t="s">
        <v>796</v>
      </c>
      <c r="C183" s="9">
        <f>SUMIFS(dados!$E$2:$E$9995,dados!$D$2:$D$9995,A183)</f>
        <v>3401.6000000000004</v>
      </c>
      <c r="D183" s="9">
        <f>SUMIFS(dados!$H$2:$H$9995,dados!$D$2:$D$9995,A183)</f>
        <v>210.47400000000002</v>
      </c>
      <c r="E183" s="3">
        <f t="shared" si="6"/>
        <v>6.1874999999999999E-2</v>
      </c>
      <c r="F183" s="10">
        <f t="shared" si="7"/>
        <v>1.4807586305516957E-3</v>
      </c>
      <c r="G183" s="3">
        <f>SUM($F$2:F183)</f>
        <v>0.58361350588425187</v>
      </c>
      <c r="H183">
        <f t="shared" si="8"/>
        <v>182</v>
      </c>
    </row>
    <row r="184" spans="1:8" x14ac:dyDescent="0.3">
      <c r="A184" t="s">
        <v>2133</v>
      </c>
      <c r="B184" t="s">
        <v>2134</v>
      </c>
      <c r="C184" s="9">
        <f>SUMIFS(dados!$E$2:$E$9995,dados!$D$2:$D$9995,A184)</f>
        <v>3397.308</v>
      </c>
      <c r="D184" s="9">
        <f>SUMIFS(dados!$H$2:$H$9995,dados!$D$2:$D$9995,A184)</f>
        <v>78.252600000000001</v>
      </c>
      <c r="E184" s="3">
        <f t="shared" si="6"/>
        <v>2.3033707865168538E-2</v>
      </c>
      <c r="F184" s="10">
        <f t="shared" si="7"/>
        <v>1.4788902697678505E-3</v>
      </c>
      <c r="G184" s="3">
        <f>SUM($F$2:F184)</f>
        <v>0.58509239615401976</v>
      </c>
      <c r="H184">
        <f t="shared" si="8"/>
        <v>183</v>
      </c>
    </row>
    <row r="185" spans="1:8" x14ac:dyDescent="0.3">
      <c r="A185" t="s">
        <v>1924</v>
      </c>
      <c r="B185" t="s">
        <v>1925</v>
      </c>
      <c r="C185" s="9">
        <f>SUMIFS(dados!$E$2:$E$9995,dados!$D$2:$D$9995,A185)</f>
        <v>3354.8900000000003</v>
      </c>
      <c r="D185" s="9">
        <f>SUMIFS(dados!$H$2:$H$9995,dados!$D$2:$D$9995,A185)</f>
        <v>100.21100000000001</v>
      </c>
      <c r="E185" s="3">
        <f t="shared" si="6"/>
        <v>2.987012987012987E-2</v>
      </c>
      <c r="F185" s="10">
        <f t="shared" si="7"/>
        <v>1.4604251887498762E-3</v>
      </c>
      <c r="G185" s="3">
        <f>SUM($F$2:F185)</f>
        <v>0.58655282134276965</v>
      </c>
      <c r="H185">
        <f t="shared" si="8"/>
        <v>184</v>
      </c>
    </row>
    <row r="186" spans="1:8" x14ac:dyDescent="0.3">
      <c r="A186" t="s">
        <v>1738</v>
      </c>
      <c r="B186" t="s">
        <v>1739</v>
      </c>
      <c r="C186" s="9">
        <f>SUMIFS(dados!$E$2:$E$9995,dados!$D$2:$D$9995,A186)</f>
        <v>3322.8780000000006</v>
      </c>
      <c r="D186" s="9">
        <f>SUMIFS(dados!$H$2:$H$9995,dados!$D$2:$D$9995,A186)</f>
        <v>1517.9064000000001</v>
      </c>
      <c r="E186" s="3">
        <f t="shared" si="6"/>
        <v>0.45680473372781061</v>
      </c>
      <c r="F186" s="10">
        <f t="shared" si="7"/>
        <v>1.4464899684767045E-3</v>
      </c>
      <c r="G186" s="3">
        <f>SUM($F$2:F186)</f>
        <v>0.58799931131124639</v>
      </c>
      <c r="H186">
        <f t="shared" si="8"/>
        <v>185</v>
      </c>
    </row>
    <row r="187" spans="1:8" x14ac:dyDescent="0.3">
      <c r="A187" t="s">
        <v>1963</v>
      </c>
      <c r="B187" t="s">
        <v>1964</v>
      </c>
      <c r="C187" s="9">
        <f>SUMIFS(dados!$E$2:$E$9995,dados!$D$2:$D$9995,A187)</f>
        <v>3317.7235000000001</v>
      </c>
      <c r="D187" s="9">
        <f>SUMIFS(dados!$H$2:$H$9995,dados!$D$2:$D$9995,A187)</f>
        <v>135.58870000000002</v>
      </c>
      <c r="E187" s="3">
        <f t="shared" si="6"/>
        <v>4.0867992766726952E-2</v>
      </c>
      <c r="F187" s="10">
        <f t="shared" si="7"/>
        <v>1.4442461507552854E-3</v>
      </c>
      <c r="G187" s="3">
        <f>SUM($F$2:F187)</f>
        <v>0.58944355746200172</v>
      </c>
      <c r="H187">
        <f t="shared" si="8"/>
        <v>186</v>
      </c>
    </row>
    <row r="188" spans="1:8" x14ac:dyDescent="0.3">
      <c r="A188" t="s">
        <v>4730</v>
      </c>
      <c r="B188" t="s">
        <v>4731</v>
      </c>
      <c r="C188" s="9">
        <f>SUMIFS(dados!$E$2:$E$9995,dados!$D$2:$D$9995,A188)</f>
        <v>3317.0119999999997</v>
      </c>
      <c r="D188" s="9">
        <f>SUMIFS(dados!$H$2:$H$9995,dados!$D$2:$D$9995,A188)</f>
        <v>-530.0379999999999</v>
      </c>
      <c r="E188" s="3">
        <f t="shared" si="6"/>
        <v>-0.15979381443298968</v>
      </c>
      <c r="F188" s="10">
        <f t="shared" si="7"/>
        <v>1.4439364259888113E-3</v>
      </c>
      <c r="G188" s="3">
        <f>SUM($F$2:F188)</f>
        <v>0.59088749388799056</v>
      </c>
      <c r="H188">
        <f t="shared" si="8"/>
        <v>187</v>
      </c>
    </row>
    <row r="189" spans="1:8" x14ac:dyDescent="0.3">
      <c r="A189" t="s">
        <v>479</v>
      </c>
      <c r="B189" t="s">
        <v>480</v>
      </c>
      <c r="C189" s="9">
        <f>SUMIFS(dados!$E$2:$E$9995,dados!$D$2:$D$9995,A189)</f>
        <v>3253.2200000000003</v>
      </c>
      <c r="D189" s="9">
        <f>SUMIFS(dados!$H$2:$H$9995,dados!$D$2:$D$9995,A189)</f>
        <v>-164.72000000000003</v>
      </c>
      <c r="E189" s="3">
        <f t="shared" si="6"/>
        <v>-5.0632911392405069E-2</v>
      </c>
      <c r="F189" s="10">
        <f t="shared" si="7"/>
        <v>1.4161669779172706E-3</v>
      </c>
      <c r="G189" s="3">
        <f>SUM($F$2:F189)</f>
        <v>0.5923036608659078</v>
      </c>
      <c r="H189">
        <f t="shared" si="8"/>
        <v>188</v>
      </c>
    </row>
    <row r="190" spans="1:8" x14ac:dyDescent="0.3">
      <c r="A190" t="s">
        <v>6246</v>
      </c>
      <c r="B190" t="s">
        <v>6247</v>
      </c>
      <c r="C190" s="9">
        <f>SUMIFS(dados!$E$2:$E$9995,dados!$D$2:$D$9995,A190)</f>
        <v>3234.9130000000005</v>
      </c>
      <c r="D190" s="9">
        <f>SUMIFS(dados!$H$2:$H$9995,dados!$D$2:$D$9995,A190)</f>
        <v>1086.3771999999999</v>
      </c>
      <c r="E190" s="3">
        <f t="shared" si="6"/>
        <v>0.33582887700534753</v>
      </c>
      <c r="F190" s="10">
        <f t="shared" si="7"/>
        <v>1.4081977139680968E-3</v>
      </c>
      <c r="G190" s="3">
        <f>SUM($F$2:F190)</f>
        <v>0.59371185857987585</v>
      </c>
      <c r="H190">
        <f t="shared" si="8"/>
        <v>189</v>
      </c>
    </row>
    <row r="191" spans="1:8" x14ac:dyDescent="0.3">
      <c r="A191" t="s">
        <v>1335</v>
      </c>
      <c r="B191" t="s">
        <v>1336</v>
      </c>
      <c r="C191" s="9">
        <f>SUMIFS(dados!$E$2:$E$9995,dados!$D$2:$D$9995,A191)</f>
        <v>3222.9960000000001</v>
      </c>
      <c r="D191" s="9">
        <f>SUMIFS(dados!$H$2:$H$9995,dados!$D$2:$D$9995,A191)</f>
        <v>-461.33080000000007</v>
      </c>
      <c r="E191" s="3">
        <f t="shared" si="6"/>
        <v>-0.1431372549019608</v>
      </c>
      <c r="F191" s="10">
        <f t="shared" si="7"/>
        <v>1.4030100961999038E-3</v>
      </c>
      <c r="G191" s="3">
        <f>SUM($F$2:F191)</f>
        <v>0.59511486867607577</v>
      </c>
      <c r="H191">
        <f t="shared" si="8"/>
        <v>190</v>
      </c>
    </row>
    <row r="192" spans="1:8" x14ac:dyDescent="0.3">
      <c r="A192" t="s">
        <v>5630</v>
      </c>
      <c r="B192" t="s">
        <v>5631</v>
      </c>
      <c r="C192" s="9">
        <f>SUMIFS(dados!$E$2:$E$9995,dados!$D$2:$D$9995,A192)</f>
        <v>3210.7999999999997</v>
      </c>
      <c r="D192" s="9">
        <f>SUMIFS(dados!$H$2:$H$9995,dados!$D$2:$D$9995,A192)</f>
        <v>111.68</v>
      </c>
      <c r="E192" s="3">
        <f t="shared" si="6"/>
        <v>3.4782608695652181E-2</v>
      </c>
      <c r="F192" s="10">
        <f t="shared" si="7"/>
        <v>1.3977010262745131E-3</v>
      </c>
      <c r="G192" s="3">
        <f>SUM($F$2:F192)</f>
        <v>0.59651256970235034</v>
      </c>
      <c r="H192">
        <f t="shared" si="8"/>
        <v>191</v>
      </c>
    </row>
    <row r="193" spans="1:8" x14ac:dyDescent="0.3">
      <c r="A193" t="s">
        <v>2575</v>
      </c>
      <c r="B193" t="s">
        <v>2576</v>
      </c>
      <c r="C193" s="9">
        <f>SUMIFS(dados!$E$2:$E$9995,dados!$D$2:$D$9995,A193)</f>
        <v>3178.13</v>
      </c>
      <c r="D193" s="9">
        <f>SUMIFS(dados!$H$2:$H$9995,dados!$D$2:$D$9995,A193)</f>
        <v>-167.27</v>
      </c>
      <c r="E193" s="3">
        <f t="shared" si="6"/>
        <v>-5.2631578947368425E-2</v>
      </c>
      <c r="F193" s="10">
        <f t="shared" si="7"/>
        <v>1.3834793704478072E-3</v>
      </c>
      <c r="G193" s="3">
        <f>SUM($F$2:F193)</f>
        <v>0.59789604907279814</v>
      </c>
      <c r="H193">
        <f t="shared" si="8"/>
        <v>192</v>
      </c>
    </row>
    <row r="194" spans="1:8" x14ac:dyDescent="0.3">
      <c r="A194" t="s">
        <v>3331</v>
      </c>
      <c r="B194" t="s">
        <v>3332</v>
      </c>
      <c r="C194" s="9">
        <f>SUMIFS(dados!$E$2:$E$9995,dados!$D$2:$D$9995,A194)</f>
        <v>3168.6060000000002</v>
      </c>
      <c r="D194" s="9">
        <f>SUMIFS(dados!$H$2:$H$9995,dados!$D$2:$D$9995,A194)</f>
        <v>581.64660000000003</v>
      </c>
      <c r="E194" s="3">
        <f t="shared" ref="E194:E257" si="9">IFERROR(D194/C194,0)</f>
        <v>0.18356545433543961</v>
      </c>
      <c r="F194" s="10">
        <f t="shared" ref="F194:F257" si="10">C194/SUM($C$2:$C$1863)</f>
        <v>1.3793334552322102E-3</v>
      </c>
      <c r="G194" s="3">
        <f>SUM($F$2:F194)</f>
        <v>0.59927538252803036</v>
      </c>
      <c r="H194">
        <f t="shared" ref="H194:H257" si="11">RANK(C194,$C$2:$C$1863)</f>
        <v>193</v>
      </c>
    </row>
    <row r="195" spans="1:8" x14ac:dyDescent="0.3">
      <c r="A195" t="s">
        <v>1837</v>
      </c>
      <c r="B195" t="s">
        <v>1838</v>
      </c>
      <c r="C195" s="9">
        <f>SUMIFS(dados!$E$2:$E$9995,dados!$D$2:$D$9995,A195)</f>
        <v>3158.0639999999994</v>
      </c>
      <c r="D195" s="9">
        <f>SUMIFS(dados!$H$2:$H$9995,dados!$D$2:$D$9995,A195)</f>
        <v>654.17039999999997</v>
      </c>
      <c r="E195" s="3">
        <f t="shared" si="9"/>
        <v>0.20714285714285718</v>
      </c>
      <c r="F195" s="10">
        <f t="shared" si="10"/>
        <v>1.3747443920021781E-3</v>
      </c>
      <c r="G195" s="3">
        <f>SUM($F$2:F195)</f>
        <v>0.6006501269200325</v>
      </c>
      <c r="H195">
        <f t="shared" si="11"/>
        <v>194</v>
      </c>
    </row>
    <row r="196" spans="1:8" x14ac:dyDescent="0.3">
      <c r="A196" t="s">
        <v>185</v>
      </c>
      <c r="B196" t="s">
        <v>186</v>
      </c>
      <c r="C196" s="9">
        <f>SUMIFS(dados!$E$2:$E$9995,dados!$D$2:$D$9995,A196)</f>
        <v>3150.576</v>
      </c>
      <c r="D196" s="9">
        <f>SUMIFS(dados!$H$2:$H$9995,dados!$D$2:$D$9995,A196)</f>
        <v>499.851</v>
      </c>
      <c r="E196" s="3">
        <f t="shared" si="9"/>
        <v>0.15865384615384615</v>
      </c>
      <c r="F196" s="10">
        <f t="shared" si="10"/>
        <v>1.3714847728154512E-3</v>
      </c>
      <c r="G196" s="3">
        <f>SUM($F$2:F196)</f>
        <v>0.60202161169284796</v>
      </c>
      <c r="H196">
        <f t="shared" si="11"/>
        <v>195</v>
      </c>
    </row>
    <row r="197" spans="1:8" x14ac:dyDescent="0.3">
      <c r="A197" t="s">
        <v>3544</v>
      </c>
      <c r="B197" t="s">
        <v>3545</v>
      </c>
      <c r="C197" s="9">
        <f>SUMIFS(dados!$E$2:$E$9995,dados!$D$2:$D$9995,A197)</f>
        <v>3140.5499999999997</v>
      </c>
      <c r="D197" s="9">
        <f>SUMIFS(dados!$H$2:$H$9995,dados!$D$2:$D$9995,A197)</f>
        <v>-401.99040000000002</v>
      </c>
      <c r="E197" s="3">
        <f t="shared" si="9"/>
        <v>-0.12800000000000003</v>
      </c>
      <c r="F197" s="10">
        <f t="shared" si="10"/>
        <v>1.3671203307793766E-3</v>
      </c>
      <c r="G197" s="3">
        <f>SUM($F$2:F197)</f>
        <v>0.60338873202362731</v>
      </c>
      <c r="H197">
        <f t="shared" si="11"/>
        <v>196</v>
      </c>
    </row>
    <row r="198" spans="1:8" x14ac:dyDescent="0.3">
      <c r="A198" t="s">
        <v>1863</v>
      </c>
      <c r="B198" t="s">
        <v>1864</v>
      </c>
      <c r="C198" s="9">
        <f>SUMIFS(dados!$E$2:$E$9995,dados!$D$2:$D$9995,A198)</f>
        <v>3138.8</v>
      </c>
      <c r="D198" s="9">
        <f>SUMIFS(dados!$H$2:$H$9995,dados!$D$2:$D$9995,A198)</f>
        <v>693.83999999999992</v>
      </c>
      <c r="E198" s="3">
        <f t="shared" si="9"/>
        <v>0.22105263157894733</v>
      </c>
      <c r="F198" s="10">
        <f t="shared" si="10"/>
        <v>1.3663585340944445E-3</v>
      </c>
      <c r="G198" s="3">
        <f>SUM($F$2:F198)</f>
        <v>0.6047550905577217</v>
      </c>
      <c r="H198">
        <f t="shared" si="11"/>
        <v>197</v>
      </c>
    </row>
    <row r="199" spans="1:8" x14ac:dyDescent="0.3">
      <c r="A199" t="s">
        <v>5226</v>
      </c>
      <c r="B199" t="s">
        <v>5227</v>
      </c>
      <c r="C199" s="9">
        <f>SUMIFS(dados!$E$2:$E$9995,dados!$D$2:$D$9995,A199)</f>
        <v>3099.3540000000003</v>
      </c>
      <c r="D199" s="9">
        <f>SUMIFS(dados!$H$2:$H$9995,dados!$D$2:$D$9995,A199)</f>
        <v>548.05650000000003</v>
      </c>
      <c r="E199" s="3">
        <f t="shared" si="9"/>
        <v>0.17682926829268292</v>
      </c>
      <c r="F199" s="10">
        <f t="shared" si="10"/>
        <v>1.3491872015036807E-3</v>
      </c>
      <c r="G199" s="3">
        <f>SUM($F$2:F199)</f>
        <v>0.60610427775922537</v>
      </c>
      <c r="H199">
        <f t="shared" si="11"/>
        <v>198</v>
      </c>
    </row>
    <row r="200" spans="1:8" x14ac:dyDescent="0.3">
      <c r="A200" t="s">
        <v>4833</v>
      </c>
      <c r="B200" t="s">
        <v>4834</v>
      </c>
      <c r="C200" s="9">
        <f>SUMIFS(dados!$E$2:$E$9995,dados!$D$2:$D$9995,A200)</f>
        <v>3059.7960000000003</v>
      </c>
      <c r="D200" s="9">
        <f>SUMIFS(dados!$H$2:$H$9995,dados!$D$2:$D$9995,A200)</f>
        <v>1147.4235000000001</v>
      </c>
      <c r="E200" s="3">
        <f t="shared" si="9"/>
        <v>0.375</v>
      </c>
      <c r="F200" s="10">
        <f t="shared" si="10"/>
        <v>1.3319671139250813E-3</v>
      </c>
      <c r="G200" s="3">
        <f>SUM($F$2:F200)</f>
        <v>0.60743624487315051</v>
      </c>
      <c r="H200">
        <f t="shared" si="11"/>
        <v>199</v>
      </c>
    </row>
    <row r="201" spans="1:8" x14ac:dyDescent="0.3">
      <c r="A201" t="s">
        <v>3324</v>
      </c>
      <c r="B201" t="s">
        <v>3325</v>
      </c>
      <c r="C201" s="9">
        <f>SUMIFS(dados!$E$2:$E$9995,dados!$D$2:$D$9995,A201)</f>
        <v>3051.3</v>
      </c>
      <c r="D201" s="9">
        <f>SUMIFS(dados!$H$2:$H$9995,dados!$D$2:$D$9995,A201)</f>
        <v>697.44</v>
      </c>
      <c r="E201" s="3">
        <f t="shared" si="9"/>
        <v>0.22857142857142856</v>
      </c>
      <c r="F201" s="10">
        <f t="shared" si="10"/>
        <v>1.3282686998478332E-3</v>
      </c>
      <c r="G201" s="3">
        <f>SUM($F$2:F201)</f>
        <v>0.60876451357299832</v>
      </c>
      <c r="H201">
        <f t="shared" si="11"/>
        <v>200</v>
      </c>
    </row>
    <row r="202" spans="1:8" x14ac:dyDescent="0.3">
      <c r="A202" t="s">
        <v>3300</v>
      </c>
      <c r="B202" t="s">
        <v>3301</v>
      </c>
      <c r="C202" s="9">
        <f>SUMIFS(dados!$E$2:$E$9995,dados!$D$2:$D$9995,A202)</f>
        <v>3044.1640000000002</v>
      </c>
      <c r="D202" s="9">
        <f>SUMIFS(dados!$H$2:$H$9995,dados!$D$2:$D$9995,A202)</f>
        <v>571.42570000000001</v>
      </c>
      <c r="E202" s="3">
        <f t="shared" si="9"/>
        <v>0.18771186440677964</v>
      </c>
      <c r="F202" s="10">
        <f t="shared" si="10"/>
        <v>1.3251623106228752E-3</v>
      </c>
      <c r="G202" s="3">
        <f>SUM($F$2:F202)</f>
        <v>0.61008967588362117</v>
      </c>
      <c r="H202">
        <f t="shared" si="11"/>
        <v>201</v>
      </c>
    </row>
    <row r="203" spans="1:8" x14ac:dyDescent="0.3">
      <c r="A203" t="s">
        <v>3444</v>
      </c>
      <c r="B203" t="s">
        <v>3445</v>
      </c>
      <c r="C203" s="9">
        <f>SUMIFS(dados!$E$2:$E$9995,dados!$D$2:$D$9995,A203)</f>
        <v>3040</v>
      </c>
      <c r="D203" s="9">
        <f>SUMIFS(dados!$H$2:$H$9995,dados!$D$2:$D$9995,A203)</f>
        <v>1459.2</v>
      </c>
      <c r="E203" s="3">
        <f t="shared" si="9"/>
        <v>0.48000000000000004</v>
      </c>
      <c r="F203" s="10">
        <f t="shared" si="10"/>
        <v>1.3233496698251278E-3</v>
      </c>
      <c r="G203" s="3">
        <f>SUM($F$2:F203)</f>
        <v>0.61141302555344634</v>
      </c>
      <c r="H203">
        <f t="shared" si="11"/>
        <v>202</v>
      </c>
    </row>
    <row r="204" spans="1:8" x14ac:dyDescent="0.3">
      <c r="A204" t="s">
        <v>632</v>
      </c>
      <c r="B204" t="s">
        <v>633</v>
      </c>
      <c r="C204" s="9">
        <f>SUMIFS(dados!$E$2:$E$9995,dados!$D$2:$D$9995,A204)</f>
        <v>3039.4999999999995</v>
      </c>
      <c r="D204" s="9">
        <f>SUMIFS(dados!$H$2:$H$9995,dados!$D$2:$D$9995,A204)</f>
        <v>401.214</v>
      </c>
      <c r="E204" s="3">
        <f t="shared" si="9"/>
        <v>0.13200000000000001</v>
      </c>
      <c r="F204" s="10">
        <f t="shared" si="10"/>
        <v>1.3231320136294327E-3</v>
      </c>
      <c r="G204" s="3">
        <f>SUM($F$2:F204)</f>
        <v>0.61273615756707578</v>
      </c>
      <c r="H204">
        <f t="shared" si="11"/>
        <v>203</v>
      </c>
    </row>
    <row r="205" spans="1:8" x14ac:dyDescent="0.3">
      <c r="A205" t="s">
        <v>606</v>
      </c>
      <c r="B205" t="s">
        <v>607</v>
      </c>
      <c r="C205" s="9">
        <f>SUMIFS(dados!$E$2:$E$9995,dados!$D$2:$D$9995,A205)</f>
        <v>3035.2080000000005</v>
      </c>
      <c r="D205" s="9">
        <f>SUMIFS(dados!$H$2:$H$9995,dados!$D$2:$D$9995,A205)</f>
        <v>24.143700000000003</v>
      </c>
      <c r="E205" s="3">
        <f t="shared" si="9"/>
        <v>7.9545454545454537E-3</v>
      </c>
      <c r="F205" s="10">
        <f t="shared" si="10"/>
        <v>1.321263652845588E-3</v>
      </c>
      <c r="G205" s="3">
        <f>SUM($F$2:F205)</f>
        <v>0.61405742121992135</v>
      </c>
      <c r="H205">
        <f t="shared" si="11"/>
        <v>204</v>
      </c>
    </row>
    <row r="206" spans="1:8" x14ac:dyDescent="0.3">
      <c r="A206" t="s">
        <v>1571</v>
      </c>
      <c r="B206" t="s">
        <v>1572</v>
      </c>
      <c r="C206" s="9">
        <f>SUMIFS(dados!$E$2:$E$9995,dados!$D$2:$D$9995,A206)</f>
        <v>3028.6520000000005</v>
      </c>
      <c r="D206" s="9">
        <f>SUMIFS(dados!$H$2:$H$9995,dados!$D$2:$D$9995,A206)</f>
        <v>-3.239200000000011</v>
      </c>
      <c r="E206" s="3">
        <f t="shared" si="9"/>
        <v>-1.0695187165775436E-3</v>
      </c>
      <c r="F206" s="10">
        <f t="shared" si="10"/>
        <v>1.3184097448076361E-3</v>
      </c>
      <c r="G206" s="3">
        <f>SUM($F$2:F206)</f>
        <v>0.61537583096472903</v>
      </c>
      <c r="H206">
        <f t="shared" si="11"/>
        <v>205</v>
      </c>
    </row>
    <row r="207" spans="1:8" x14ac:dyDescent="0.3">
      <c r="A207" t="s">
        <v>5229</v>
      </c>
      <c r="B207" t="s">
        <v>5230</v>
      </c>
      <c r="C207" s="9">
        <f>SUMIFS(dados!$E$2:$E$9995,dados!$D$2:$D$9995,A207)</f>
        <v>2982.75</v>
      </c>
      <c r="D207" s="9">
        <f>SUMIFS(dados!$H$2:$H$9995,dados!$D$2:$D$9995,A207)</f>
        <v>-57.268800000000006</v>
      </c>
      <c r="E207" s="3">
        <f t="shared" si="9"/>
        <v>-1.9200000000000002E-2</v>
      </c>
      <c r="F207" s="10">
        <f t="shared" si="10"/>
        <v>1.2984280354180592E-3</v>
      </c>
      <c r="G207" s="3">
        <f>SUM($F$2:F207)</f>
        <v>0.61667425900014705</v>
      </c>
      <c r="H207">
        <f t="shared" si="11"/>
        <v>206</v>
      </c>
    </row>
    <row r="208" spans="1:8" x14ac:dyDescent="0.3">
      <c r="A208" t="s">
        <v>7526</v>
      </c>
      <c r="B208" t="s">
        <v>7527</v>
      </c>
      <c r="C208" s="9">
        <f>SUMIFS(dados!$E$2:$E$9995,dados!$D$2:$D$9995,A208)</f>
        <v>2979.0039999999999</v>
      </c>
      <c r="D208" s="9">
        <f>SUMIFS(dados!$H$2:$H$9995,dados!$D$2:$D$9995,A208)</f>
        <v>54.716400000000021</v>
      </c>
      <c r="E208" s="3">
        <f t="shared" si="9"/>
        <v>1.8367346938775519E-2</v>
      </c>
      <c r="F208" s="10">
        <f t="shared" si="10"/>
        <v>1.2967973551999128E-3</v>
      </c>
      <c r="G208" s="3">
        <f>SUM($F$2:F208)</f>
        <v>0.61797105635534699</v>
      </c>
      <c r="H208">
        <f t="shared" si="11"/>
        <v>207</v>
      </c>
    </row>
    <row r="209" spans="1:8" x14ac:dyDescent="0.3">
      <c r="A209" t="s">
        <v>1478</v>
      </c>
      <c r="B209" t="s">
        <v>1479</v>
      </c>
      <c r="C209" s="9">
        <f>SUMIFS(dados!$E$2:$E$9995,dados!$D$2:$D$9995,A209)</f>
        <v>2970.0590000000002</v>
      </c>
      <c r="D209" s="9">
        <f>SUMIFS(dados!$H$2:$H$9995,dados!$D$2:$D$9995,A209)</f>
        <v>-78.637</v>
      </c>
      <c r="E209" s="3">
        <f t="shared" si="9"/>
        <v>-2.6476578411405292E-2</v>
      </c>
      <c r="F209" s="10">
        <f t="shared" si="10"/>
        <v>1.2929034858589308E-3</v>
      </c>
      <c r="G209" s="3">
        <f>SUM($F$2:F209)</f>
        <v>0.61926395984120597</v>
      </c>
      <c r="H209">
        <f t="shared" si="11"/>
        <v>208</v>
      </c>
    </row>
    <row r="210" spans="1:8" x14ac:dyDescent="0.3">
      <c r="A210" t="s">
        <v>1813</v>
      </c>
      <c r="B210" t="s">
        <v>1814</v>
      </c>
      <c r="C210" s="9">
        <f>SUMIFS(dados!$E$2:$E$9995,dados!$D$2:$D$9995,A210)</f>
        <v>2959.2080000000001</v>
      </c>
      <c r="D210" s="9">
        <f>SUMIFS(dados!$H$2:$H$9995,dados!$D$2:$D$9995,A210)</f>
        <v>493.70460000000003</v>
      </c>
      <c r="E210" s="3">
        <f t="shared" si="9"/>
        <v>0.16683673469387755</v>
      </c>
      <c r="F210" s="10">
        <f t="shared" si="10"/>
        <v>1.2881799110999596E-3</v>
      </c>
      <c r="G210" s="3">
        <f>SUM($F$2:F210)</f>
        <v>0.62055213975230594</v>
      </c>
      <c r="H210">
        <f t="shared" si="11"/>
        <v>209</v>
      </c>
    </row>
    <row r="211" spans="1:8" x14ac:dyDescent="0.3">
      <c r="A211" t="s">
        <v>3066</v>
      </c>
      <c r="B211" t="s">
        <v>3067</v>
      </c>
      <c r="C211" s="9">
        <f>SUMIFS(dados!$E$2:$E$9995,dados!$D$2:$D$9995,A211)</f>
        <v>2954.4440000000004</v>
      </c>
      <c r="D211" s="9">
        <f>SUMIFS(dados!$H$2:$H$9995,dados!$D$2:$D$9995,A211)</f>
        <v>489.64100000000008</v>
      </c>
      <c r="E211" s="3">
        <f t="shared" si="9"/>
        <v>0.1657303370786517</v>
      </c>
      <c r="F211" s="10">
        <f t="shared" si="10"/>
        <v>1.2861060828673785E-3</v>
      </c>
      <c r="G211" s="3">
        <f>SUM($F$2:F211)</f>
        <v>0.62183824583517333</v>
      </c>
      <c r="H211">
        <f t="shared" si="11"/>
        <v>210</v>
      </c>
    </row>
    <row r="212" spans="1:8" x14ac:dyDescent="0.3">
      <c r="A212" t="s">
        <v>4828</v>
      </c>
      <c r="B212" t="s">
        <v>4829</v>
      </c>
      <c r="C212" s="9">
        <f>SUMIFS(dados!$E$2:$E$9995,dados!$D$2:$D$9995,A212)</f>
        <v>2946.3668000000007</v>
      </c>
      <c r="D212" s="9">
        <f>SUMIFS(dados!$H$2:$H$9995,dados!$D$2:$D$9995,A212)</f>
        <v>-767.74360000000001</v>
      </c>
      <c r="E212" s="3">
        <f t="shared" si="9"/>
        <v>-0.26057298772169163</v>
      </c>
      <c r="F212" s="10">
        <f t="shared" si="10"/>
        <v>1.2825899776196445E-3</v>
      </c>
      <c r="G212" s="3">
        <f>SUM($F$2:F212)</f>
        <v>0.62312083581279298</v>
      </c>
      <c r="H212">
        <f t="shared" si="11"/>
        <v>211</v>
      </c>
    </row>
    <row r="213" spans="1:8" x14ac:dyDescent="0.3">
      <c r="A213" t="s">
        <v>4309</v>
      </c>
      <c r="B213" t="s">
        <v>4310</v>
      </c>
      <c r="C213" s="9">
        <f>SUMIFS(dados!$E$2:$E$9995,dados!$D$2:$D$9995,A213)</f>
        <v>2946.2</v>
      </c>
      <c r="D213" s="9">
        <f>SUMIFS(dados!$H$2:$H$9995,dados!$D$2:$D$9995,A213)</f>
        <v>-872.0752</v>
      </c>
      <c r="E213" s="3">
        <f t="shared" si="9"/>
        <v>-0.29600000000000004</v>
      </c>
      <c r="F213" s="10">
        <f t="shared" si="10"/>
        <v>1.2825173675127604E-3</v>
      </c>
      <c r="G213" s="3">
        <f>SUM($F$2:F213)</f>
        <v>0.62440335318030571</v>
      </c>
      <c r="H213">
        <f t="shared" si="11"/>
        <v>212</v>
      </c>
    </row>
    <row r="214" spans="1:8" x14ac:dyDescent="0.3">
      <c r="A214" t="s">
        <v>344</v>
      </c>
      <c r="B214" t="s">
        <v>345</v>
      </c>
      <c r="C214" s="9">
        <f>SUMIFS(dados!$E$2:$E$9995,dados!$D$2:$D$9995,A214)</f>
        <v>2913.9139999999998</v>
      </c>
      <c r="D214" s="9">
        <f>SUMIFS(dados!$H$2:$H$9995,dados!$D$2:$D$9995,A214)</f>
        <v>-445.39099999999996</v>
      </c>
      <c r="E214" s="3">
        <f t="shared" si="9"/>
        <v>-0.15284974093264247</v>
      </c>
      <c r="F214" s="10">
        <f t="shared" si="10"/>
        <v>1.2684628716443478E-3</v>
      </c>
      <c r="G214" s="3">
        <f>SUM($F$2:F214)</f>
        <v>0.6256718160519501</v>
      </c>
      <c r="H214">
        <f t="shared" si="11"/>
        <v>213</v>
      </c>
    </row>
    <row r="215" spans="1:8" x14ac:dyDescent="0.3">
      <c r="A215" t="s">
        <v>3384</v>
      </c>
      <c r="B215" t="s">
        <v>3385</v>
      </c>
      <c r="C215" s="9">
        <f>SUMIFS(dados!$E$2:$E$9995,dados!$D$2:$D$9995,A215)</f>
        <v>2906.6280000000002</v>
      </c>
      <c r="D215" s="9">
        <f>SUMIFS(dados!$H$2:$H$9995,dados!$D$2:$D$9995,A215)</f>
        <v>422.47500000000002</v>
      </c>
      <c r="E215" s="3">
        <f t="shared" si="9"/>
        <v>0.14534883720930233</v>
      </c>
      <c r="F215" s="10">
        <f t="shared" si="10"/>
        <v>1.2652911855606816E-3</v>
      </c>
      <c r="G215" s="3">
        <f>SUM($F$2:F215)</f>
        <v>0.62693710723751084</v>
      </c>
      <c r="H215">
        <f t="shared" si="11"/>
        <v>214</v>
      </c>
    </row>
    <row r="216" spans="1:8" x14ac:dyDescent="0.3">
      <c r="A216" t="s">
        <v>5018</v>
      </c>
      <c r="B216" t="s">
        <v>5019</v>
      </c>
      <c r="C216" s="9">
        <f>SUMIFS(dados!$E$2:$E$9995,dados!$D$2:$D$9995,A216)</f>
        <v>2904.1609999999996</v>
      </c>
      <c r="D216" s="9">
        <f>SUMIFS(dados!$H$2:$H$9995,dados!$D$2:$D$9995,A216)</f>
        <v>-170.83299999999997</v>
      </c>
      <c r="E216" s="3">
        <f t="shared" si="9"/>
        <v>-5.8823529411764705E-2</v>
      </c>
      <c r="F216" s="10">
        <f t="shared" si="10"/>
        <v>1.2642172698911225E-3</v>
      </c>
      <c r="G216" s="3">
        <f>SUM($F$2:F216)</f>
        <v>0.62820132450740196</v>
      </c>
      <c r="H216">
        <f t="shared" si="11"/>
        <v>215</v>
      </c>
    </row>
    <row r="217" spans="1:8" x14ac:dyDescent="0.3">
      <c r="A217" t="s">
        <v>612</v>
      </c>
      <c r="B217" t="s">
        <v>613</v>
      </c>
      <c r="C217" s="9">
        <f>SUMIFS(dados!$E$2:$E$9995,dados!$D$2:$D$9995,A217)</f>
        <v>2883.2759999999998</v>
      </c>
      <c r="D217" s="9">
        <f>SUMIFS(dados!$H$2:$H$9995,dados!$D$2:$D$9995,A217)</f>
        <v>229.59420000000003</v>
      </c>
      <c r="E217" s="3">
        <f t="shared" si="9"/>
        <v>7.9629629629629647E-2</v>
      </c>
      <c r="F217" s="10">
        <f t="shared" si="10"/>
        <v>1.2551257705969458E-3</v>
      </c>
      <c r="G217" s="3">
        <f>SUM($F$2:F217)</f>
        <v>0.6294564502779989</v>
      </c>
      <c r="H217">
        <f t="shared" si="11"/>
        <v>216</v>
      </c>
    </row>
    <row r="218" spans="1:8" x14ac:dyDescent="0.3">
      <c r="A218" t="s">
        <v>950</v>
      </c>
      <c r="B218" t="s">
        <v>951</v>
      </c>
      <c r="C218" s="9">
        <f>SUMIFS(dados!$E$2:$E$9995,dados!$D$2:$D$9995,A218)</f>
        <v>2879.8199999999997</v>
      </c>
      <c r="D218" s="9">
        <f>SUMIFS(dados!$H$2:$H$9995,dados!$D$2:$D$9995,A218)</f>
        <v>763.15229999999997</v>
      </c>
      <c r="E218" s="3">
        <f t="shared" si="9"/>
        <v>0.26500000000000001</v>
      </c>
      <c r="F218" s="10">
        <f t="shared" si="10"/>
        <v>1.2536213309723024E-3</v>
      </c>
      <c r="G218" s="3">
        <f>SUM($F$2:F218)</f>
        <v>0.63071007160897119</v>
      </c>
      <c r="H218">
        <f t="shared" si="11"/>
        <v>217</v>
      </c>
    </row>
    <row r="219" spans="1:8" x14ac:dyDescent="0.3">
      <c r="A219" t="s">
        <v>925</v>
      </c>
      <c r="B219" t="s">
        <v>926</v>
      </c>
      <c r="C219" s="9">
        <f>SUMIFS(dados!$E$2:$E$9995,dados!$D$2:$D$9995,A219)</f>
        <v>2865.6</v>
      </c>
      <c r="D219" s="9">
        <f>SUMIFS(dados!$H$2:$H$9995,dados!$D$2:$D$9995,A219)</f>
        <v>967.1400000000001</v>
      </c>
      <c r="E219" s="3">
        <f t="shared" si="9"/>
        <v>0.33750000000000002</v>
      </c>
      <c r="F219" s="10">
        <f t="shared" si="10"/>
        <v>1.2474311887667388E-3</v>
      </c>
      <c r="G219" s="3">
        <f>SUM($F$2:F219)</f>
        <v>0.63195750279773788</v>
      </c>
      <c r="H219">
        <f t="shared" si="11"/>
        <v>218</v>
      </c>
    </row>
    <row r="220" spans="1:8" x14ac:dyDescent="0.3">
      <c r="A220" t="s">
        <v>177</v>
      </c>
      <c r="B220" t="s">
        <v>178</v>
      </c>
      <c r="C220" s="9">
        <f>SUMIFS(dados!$E$2:$E$9995,dados!$D$2:$D$9995,A220)</f>
        <v>2863.8</v>
      </c>
      <c r="D220" s="9">
        <f>SUMIFS(dados!$H$2:$H$9995,dados!$D$2:$D$9995,A220)</f>
        <v>627.17220000000009</v>
      </c>
      <c r="E220" s="3">
        <f t="shared" si="9"/>
        <v>0.21900000000000003</v>
      </c>
      <c r="F220" s="10">
        <f t="shared" si="10"/>
        <v>1.2466476264622372E-3</v>
      </c>
      <c r="G220" s="3">
        <f>SUM($F$2:F220)</f>
        <v>0.63320415042420009</v>
      </c>
      <c r="H220">
        <f t="shared" si="11"/>
        <v>219</v>
      </c>
    </row>
    <row r="221" spans="1:8" x14ac:dyDescent="0.3">
      <c r="A221" t="s">
        <v>3320</v>
      </c>
      <c r="B221" t="s">
        <v>3321</v>
      </c>
      <c r="C221" s="9">
        <f>SUMIFS(dados!$E$2:$E$9995,dados!$D$2:$D$9995,A221)</f>
        <v>2847.7799999999997</v>
      </c>
      <c r="D221" s="9">
        <f>SUMIFS(dados!$H$2:$H$9995,dados!$D$2:$D$9995,A221)</f>
        <v>-328.59</v>
      </c>
      <c r="E221" s="3">
        <f t="shared" si="9"/>
        <v>-0.11538461538461539</v>
      </c>
      <c r="F221" s="10">
        <f t="shared" si="10"/>
        <v>1.2396739219521717E-3</v>
      </c>
      <c r="G221" s="3">
        <f>SUM($F$2:F221)</f>
        <v>0.63444382434615221</v>
      </c>
      <c r="H221">
        <f t="shared" si="11"/>
        <v>220</v>
      </c>
    </row>
    <row r="222" spans="1:8" x14ac:dyDescent="0.3">
      <c r="A222" t="s">
        <v>942</v>
      </c>
      <c r="B222" t="s">
        <v>943</v>
      </c>
      <c r="C222" s="9">
        <f>SUMIFS(dados!$E$2:$E$9995,dados!$D$2:$D$9995,A222)</f>
        <v>2836.366</v>
      </c>
      <c r="D222" s="9">
        <f>SUMIFS(dados!$H$2:$H$9995,dados!$D$2:$D$9995,A222)</f>
        <v>-427.85860000000002</v>
      </c>
      <c r="E222" s="3">
        <f t="shared" si="9"/>
        <v>-0.15084745762711865</v>
      </c>
      <c r="F222" s="10">
        <f t="shared" si="10"/>
        <v>1.2347052663168481E-3</v>
      </c>
      <c r="G222" s="3">
        <f>SUM($F$2:F222)</f>
        <v>0.63567852961246907</v>
      </c>
      <c r="H222">
        <f t="shared" si="11"/>
        <v>221</v>
      </c>
    </row>
    <row r="223" spans="1:8" x14ac:dyDescent="0.3">
      <c r="A223" t="s">
        <v>1045</v>
      </c>
      <c r="B223" t="s">
        <v>1046</v>
      </c>
      <c r="C223" s="9">
        <f>SUMIFS(dados!$E$2:$E$9995,dados!$D$2:$D$9995,A223)</f>
        <v>2799.72</v>
      </c>
      <c r="D223" s="9">
        <f>SUMIFS(dados!$H$2:$H$9995,dados!$D$2:$D$9995,A223)</f>
        <v>719.928</v>
      </c>
      <c r="E223" s="3">
        <f t="shared" si="9"/>
        <v>0.25714285714285717</v>
      </c>
      <c r="F223" s="10">
        <f t="shared" si="10"/>
        <v>1.2187528084219759E-3</v>
      </c>
      <c r="G223" s="3">
        <f>SUM($F$2:F223)</f>
        <v>0.63689728242089105</v>
      </c>
      <c r="H223">
        <f t="shared" si="11"/>
        <v>222</v>
      </c>
    </row>
    <row r="224" spans="1:8" x14ac:dyDescent="0.3">
      <c r="A224" t="s">
        <v>3149</v>
      </c>
      <c r="B224" t="s">
        <v>3150</v>
      </c>
      <c r="C224" s="9">
        <f>SUMIFS(dados!$E$2:$E$9995,dados!$D$2:$D$9995,A224)</f>
        <v>2789.0099999999998</v>
      </c>
      <c r="D224" s="9">
        <f>SUMIFS(dados!$H$2:$H$9995,dados!$D$2:$D$9995,A224)</f>
        <v>1262.394</v>
      </c>
      <c r="E224" s="3">
        <f t="shared" si="9"/>
        <v>0.45263157894736844</v>
      </c>
      <c r="F224" s="10">
        <f t="shared" si="10"/>
        <v>1.2140906127101907E-3</v>
      </c>
      <c r="G224" s="3">
        <f>SUM($F$2:F224)</f>
        <v>0.63811137303360121</v>
      </c>
      <c r="H224">
        <f t="shared" si="11"/>
        <v>223</v>
      </c>
    </row>
    <row r="225" spans="1:8" x14ac:dyDescent="0.3">
      <c r="A225" t="s">
        <v>3366</v>
      </c>
      <c r="B225" t="s">
        <v>2880</v>
      </c>
      <c r="C225" s="9">
        <f>SUMIFS(dados!$E$2:$E$9995,dados!$D$2:$D$9995,A225)</f>
        <v>2764.2570000000001</v>
      </c>
      <c r="D225" s="9">
        <f>SUMIFS(dados!$H$2:$H$9995,dados!$D$2:$D$9995,A225)</f>
        <v>-226.12739999999997</v>
      </c>
      <c r="E225" s="3">
        <f t="shared" si="9"/>
        <v>-8.1804043545878682E-2</v>
      </c>
      <c r="F225" s="10">
        <f t="shared" si="10"/>
        <v>1.2033153250861179E-3</v>
      </c>
      <c r="G225" s="3">
        <f>SUM($F$2:F225)</f>
        <v>0.63931468835868732</v>
      </c>
      <c r="H225">
        <f t="shared" si="11"/>
        <v>224</v>
      </c>
    </row>
    <row r="226" spans="1:8" x14ac:dyDescent="0.3">
      <c r="A226" t="s">
        <v>2137</v>
      </c>
      <c r="B226" t="s">
        <v>2138</v>
      </c>
      <c r="C226" s="9">
        <f>SUMIFS(dados!$E$2:$E$9995,dados!$D$2:$D$9995,A226)</f>
        <v>2759.06</v>
      </c>
      <c r="D226" s="9">
        <f>SUMIFS(dados!$H$2:$H$9995,dados!$D$2:$D$9995,A226)</f>
        <v>314.76599999999996</v>
      </c>
      <c r="E226" s="3">
        <f t="shared" si="9"/>
        <v>0.11408450704225351</v>
      </c>
      <c r="F226" s="10">
        <f t="shared" si="10"/>
        <v>1.2010530065880648E-3</v>
      </c>
      <c r="G226" s="3">
        <f>SUM($F$2:F226)</f>
        <v>0.64051574136527534</v>
      </c>
      <c r="H226">
        <f t="shared" si="11"/>
        <v>225</v>
      </c>
    </row>
    <row r="227" spans="1:8" x14ac:dyDescent="0.3">
      <c r="A227" t="s">
        <v>2457</v>
      </c>
      <c r="B227" t="s">
        <v>2458</v>
      </c>
      <c r="C227" s="9">
        <f>SUMIFS(dados!$E$2:$E$9995,dados!$D$2:$D$9995,A227)</f>
        <v>2755.4</v>
      </c>
      <c r="D227" s="9">
        <f>SUMIFS(dados!$H$2:$H$9995,dados!$D$2:$D$9995,A227)</f>
        <v>1184.8220000000001</v>
      </c>
      <c r="E227" s="3">
        <f t="shared" si="9"/>
        <v>0.43000000000000005</v>
      </c>
      <c r="F227" s="10">
        <f t="shared" si="10"/>
        <v>1.199459763235578E-3</v>
      </c>
      <c r="G227" s="3">
        <f>SUM($F$2:F227)</f>
        <v>0.64171520112851088</v>
      </c>
      <c r="H227">
        <f t="shared" si="11"/>
        <v>226</v>
      </c>
    </row>
    <row r="228" spans="1:8" x14ac:dyDescent="0.3">
      <c r="A228" t="s">
        <v>3732</v>
      </c>
      <c r="B228" t="s">
        <v>3733</v>
      </c>
      <c r="C228" s="9">
        <f>SUMIFS(dados!$E$2:$E$9995,dados!$D$2:$D$9995,A228)</f>
        <v>2746.5819999999999</v>
      </c>
      <c r="D228" s="9">
        <f>SUMIFS(dados!$H$2:$H$9995,dados!$D$2:$D$9995,A228)</f>
        <v>478.76200000000006</v>
      </c>
      <c r="E228" s="3">
        <f t="shared" si="9"/>
        <v>0.17431192660550462</v>
      </c>
      <c r="F228" s="10">
        <f t="shared" si="10"/>
        <v>1.1956211785683023E-3</v>
      </c>
      <c r="G228" s="3">
        <f>SUM($F$2:F228)</f>
        <v>0.64291082230707919</v>
      </c>
      <c r="H228">
        <f t="shared" si="11"/>
        <v>227</v>
      </c>
    </row>
    <row r="229" spans="1:8" x14ac:dyDescent="0.3">
      <c r="A229" t="s">
        <v>4990</v>
      </c>
      <c r="B229" t="s">
        <v>4991</v>
      </c>
      <c r="C229" s="9">
        <f>SUMIFS(dados!$E$2:$E$9995,dados!$D$2:$D$9995,A229)</f>
        <v>2744.87</v>
      </c>
      <c r="D229" s="9">
        <f>SUMIFS(dados!$H$2:$H$9995,dados!$D$2:$D$9995,A229)</f>
        <v>253.77100000000002</v>
      </c>
      <c r="E229" s="3">
        <f t="shared" si="9"/>
        <v>9.2452830188679253E-2</v>
      </c>
      <c r="F229" s="10">
        <f t="shared" si="10"/>
        <v>1.194875923754243E-3</v>
      </c>
      <c r="G229" s="3">
        <f>SUM($F$2:F229)</f>
        <v>0.64410569823083341</v>
      </c>
      <c r="H229">
        <f t="shared" si="11"/>
        <v>228</v>
      </c>
    </row>
    <row r="230" spans="1:8" x14ac:dyDescent="0.3">
      <c r="A230" t="s">
        <v>1276</v>
      </c>
      <c r="B230" t="s">
        <v>1277</v>
      </c>
      <c r="C230" s="9">
        <f>SUMIFS(dados!$E$2:$E$9995,dados!$D$2:$D$9995,A230)</f>
        <v>2740.1970000000001</v>
      </c>
      <c r="D230" s="9">
        <f>SUMIFS(dados!$H$2:$H$9995,dados!$D$2:$D$9995,A230)</f>
        <v>-975.09879999999998</v>
      </c>
      <c r="E230" s="3">
        <f t="shared" si="9"/>
        <v>-0.35584988962472403</v>
      </c>
      <c r="F230" s="10">
        <f t="shared" si="10"/>
        <v>1.1928417089492782E-3</v>
      </c>
      <c r="G230" s="3">
        <f>SUM($F$2:F230)</f>
        <v>0.6452985399397827</v>
      </c>
      <c r="H230">
        <f t="shared" si="11"/>
        <v>229</v>
      </c>
    </row>
    <row r="231" spans="1:8" x14ac:dyDescent="0.3">
      <c r="A231" t="s">
        <v>5335</v>
      </c>
      <c r="B231" t="s">
        <v>5336</v>
      </c>
      <c r="C231" s="9">
        <f>SUMIFS(dados!$E$2:$E$9995,dados!$D$2:$D$9995,A231)</f>
        <v>2730.1080000000002</v>
      </c>
      <c r="D231" s="9">
        <f>SUMIFS(dados!$H$2:$H$9995,dados!$D$2:$D$9995,A231)</f>
        <v>-68.807599999999979</v>
      </c>
      <c r="E231" s="3">
        <f t="shared" si="9"/>
        <v>-2.5203252032520315E-2</v>
      </c>
      <c r="F231" s="10">
        <f t="shared" si="10"/>
        <v>1.1884498422325461E-3</v>
      </c>
      <c r="G231" s="3">
        <f>SUM($F$2:F231)</f>
        <v>0.64648698978201524</v>
      </c>
      <c r="H231">
        <f t="shared" si="11"/>
        <v>230</v>
      </c>
    </row>
    <row r="232" spans="1:8" x14ac:dyDescent="0.3">
      <c r="A232" t="s">
        <v>322</v>
      </c>
      <c r="B232" t="s">
        <v>323</v>
      </c>
      <c r="C232" s="9">
        <f>SUMIFS(dados!$E$2:$E$9995,dados!$D$2:$D$9995,A232)</f>
        <v>2706.08</v>
      </c>
      <c r="D232" s="9">
        <f>SUMIFS(dados!$H$2:$H$9995,dados!$D$2:$D$9995,A232)</f>
        <v>578.68480000000011</v>
      </c>
      <c r="E232" s="3">
        <f t="shared" si="9"/>
        <v>0.21384615384615388</v>
      </c>
      <c r="F232" s="10">
        <f t="shared" si="10"/>
        <v>1.1779901560922308E-3</v>
      </c>
      <c r="G232" s="3">
        <f>SUM($F$2:F232)</f>
        <v>0.64766497993810745</v>
      </c>
      <c r="H232">
        <f t="shared" si="11"/>
        <v>231</v>
      </c>
    </row>
    <row r="233" spans="1:8" x14ac:dyDescent="0.3">
      <c r="A233" t="s">
        <v>4536</v>
      </c>
      <c r="B233" t="s">
        <v>4537</v>
      </c>
      <c r="C233" s="9">
        <f>SUMIFS(dados!$E$2:$E$9995,dados!$D$2:$D$9995,A233)</f>
        <v>2705.7799999999997</v>
      </c>
      <c r="D233" s="9">
        <f>SUMIFS(dados!$H$2:$H$9995,dados!$D$2:$D$9995,A233)</f>
        <v>499.33940000000001</v>
      </c>
      <c r="E233" s="3">
        <f t="shared" si="9"/>
        <v>0.18454545454545457</v>
      </c>
      <c r="F233" s="10">
        <f t="shared" si="10"/>
        <v>1.1778595623748139E-3</v>
      </c>
      <c r="G233" s="3">
        <f>SUM($F$2:F233)</f>
        <v>0.64884283950048227</v>
      </c>
      <c r="H233">
        <f t="shared" si="11"/>
        <v>232</v>
      </c>
    </row>
    <row r="234" spans="1:8" x14ac:dyDescent="0.3">
      <c r="A234" t="s">
        <v>3748</v>
      </c>
      <c r="B234" t="s">
        <v>3749</v>
      </c>
      <c r="C234" s="9">
        <f>SUMIFS(dados!$E$2:$E$9995,dados!$D$2:$D$9995,A234)</f>
        <v>2699.056</v>
      </c>
      <c r="D234" s="9">
        <f>SUMIFS(dados!$H$2:$H$9995,dados!$D$2:$D$9995,A234)</f>
        <v>1260.221</v>
      </c>
      <c r="E234" s="3">
        <f t="shared" si="9"/>
        <v>0.46691176470588236</v>
      </c>
      <c r="F234" s="10">
        <f t="shared" si="10"/>
        <v>1.1749325218551087E-3</v>
      </c>
      <c r="G234" s="3">
        <f>SUM($F$2:F234)</f>
        <v>0.65001777202233735</v>
      </c>
      <c r="H234">
        <f t="shared" si="11"/>
        <v>233</v>
      </c>
    </row>
    <row r="235" spans="1:8" x14ac:dyDescent="0.3">
      <c r="A235" t="s">
        <v>1270</v>
      </c>
      <c r="B235" t="s">
        <v>1271</v>
      </c>
      <c r="C235" s="9">
        <f>SUMIFS(dados!$E$2:$E$9995,dados!$D$2:$D$9995,A235)</f>
        <v>2671.4209999999998</v>
      </c>
      <c r="D235" s="9">
        <f>SUMIFS(dados!$H$2:$H$9995,dados!$D$2:$D$9995,A235)</f>
        <v>-519.94100000000003</v>
      </c>
      <c r="E235" s="3">
        <f t="shared" si="9"/>
        <v>-0.1946308724832215</v>
      </c>
      <c r="F235" s="10">
        <f t="shared" si="10"/>
        <v>1.1629026639190501E-3</v>
      </c>
      <c r="G235" s="3">
        <f>SUM($F$2:F235)</f>
        <v>0.6511806746862564</v>
      </c>
      <c r="H235">
        <f t="shared" si="11"/>
        <v>234</v>
      </c>
    </row>
    <row r="236" spans="1:8" x14ac:dyDescent="0.3">
      <c r="A236" t="s">
        <v>1974</v>
      </c>
      <c r="B236" t="s">
        <v>1975</v>
      </c>
      <c r="C236" s="9">
        <f>SUMIFS(dados!$E$2:$E$9995,dados!$D$2:$D$9995,A236)</f>
        <v>2659.84</v>
      </c>
      <c r="D236" s="9">
        <f>SUMIFS(dados!$H$2:$H$9995,dados!$D$2:$D$9995,A236)</f>
        <v>398.976</v>
      </c>
      <c r="E236" s="3">
        <f t="shared" si="9"/>
        <v>0.15</v>
      </c>
      <c r="F236" s="10">
        <f t="shared" si="10"/>
        <v>1.1578613111143646E-3</v>
      </c>
      <c r="G236" s="3">
        <f>SUM($F$2:F236)</f>
        <v>0.65233853599737079</v>
      </c>
      <c r="H236">
        <f t="shared" si="11"/>
        <v>235</v>
      </c>
    </row>
    <row r="237" spans="1:8" x14ac:dyDescent="0.3">
      <c r="A237" t="s">
        <v>5446</v>
      </c>
      <c r="B237" t="s">
        <v>5447</v>
      </c>
      <c r="C237" s="9">
        <f>SUMIFS(dados!$E$2:$E$9995,dados!$D$2:$D$9995,A237)</f>
        <v>2647.8090000000002</v>
      </c>
      <c r="D237" s="9">
        <f>SUMIFS(dados!$H$2:$H$9995,dados!$D$2:$D$9995,A237)</f>
        <v>49.134599999999992</v>
      </c>
      <c r="E237" s="3">
        <f t="shared" si="9"/>
        <v>1.8556701030927832E-2</v>
      </c>
      <c r="F237" s="10">
        <f t="shared" si="10"/>
        <v>1.1526240677335532E-3</v>
      </c>
      <c r="G237" s="3">
        <f>SUM($F$2:F237)</f>
        <v>0.65349116006510433</v>
      </c>
      <c r="H237">
        <f t="shared" si="11"/>
        <v>236</v>
      </c>
    </row>
    <row r="238" spans="1:8" x14ac:dyDescent="0.3">
      <c r="A238" t="s">
        <v>1790</v>
      </c>
      <c r="B238" t="s">
        <v>1791</v>
      </c>
      <c r="C238" s="9">
        <f>SUMIFS(dados!$E$2:$E$9995,dados!$D$2:$D$9995,A238)</f>
        <v>2645.8040000000001</v>
      </c>
      <c r="D238" s="9">
        <f>SUMIFS(dados!$H$2:$H$9995,dados!$D$2:$D$9995,A238)</f>
        <v>83.693799999999996</v>
      </c>
      <c r="E238" s="3">
        <f t="shared" si="9"/>
        <v>3.1632653061224487E-2</v>
      </c>
      <c r="F238" s="10">
        <f t="shared" si="10"/>
        <v>1.1517512663888167E-3</v>
      </c>
      <c r="G238" s="3">
        <f>SUM($F$2:F238)</f>
        <v>0.6546429113314931</v>
      </c>
      <c r="H238">
        <f t="shared" si="11"/>
        <v>237</v>
      </c>
    </row>
    <row r="239" spans="1:8" x14ac:dyDescent="0.3">
      <c r="A239" t="s">
        <v>1422</v>
      </c>
      <c r="B239" t="s">
        <v>1423</v>
      </c>
      <c r="C239" s="9">
        <f>SUMIFS(dados!$E$2:$E$9995,dados!$D$2:$D$9995,A239)</f>
        <v>2641.6079999999997</v>
      </c>
      <c r="D239" s="9">
        <f>SUMIFS(dados!$H$2:$H$9995,dados!$D$2:$D$9995,A239)</f>
        <v>-7.1054273576010019E-15</v>
      </c>
      <c r="E239" s="3">
        <f t="shared" si="9"/>
        <v>-2.6898114169857914E-18</v>
      </c>
      <c r="F239" s="10">
        <f t="shared" si="10"/>
        <v>1.1499246955945447E-3</v>
      </c>
      <c r="G239" s="3">
        <f>SUM($F$2:F239)</f>
        <v>0.6557928360270876</v>
      </c>
      <c r="H239">
        <f t="shared" si="11"/>
        <v>238</v>
      </c>
    </row>
    <row r="240" spans="1:8" x14ac:dyDescent="0.3">
      <c r="A240" t="s">
        <v>5604</v>
      </c>
      <c r="B240" t="s">
        <v>5605</v>
      </c>
      <c r="C240" s="9">
        <f>SUMIFS(dados!$E$2:$E$9995,dados!$D$2:$D$9995,A240)</f>
        <v>2630.1259999999997</v>
      </c>
      <c r="D240" s="9">
        <f>SUMIFS(dados!$H$2:$H$9995,dados!$D$2:$D$9995,A240)</f>
        <v>418.51639999999998</v>
      </c>
      <c r="E240" s="3">
        <f t="shared" si="9"/>
        <v>0.15912408759124089</v>
      </c>
      <c r="F240" s="10">
        <f t="shared" si="10"/>
        <v>1.1449264387166065E-3</v>
      </c>
      <c r="G240" s="3">
        <f>SUM($F$2:F240)</f>
        <v>0.65693776246580415</v>
      </c>
      <c r="H240">
        <f t="shared" si="11"/>
        <v>239</v>
      </c>
    </row>
    <row r="241" spans="1:8" x14ac:dyDescent="0.3">
      <c r="A241" t="s">
        <v>1161</v>
      </c>
      <c r="B241" t="s">
        <v>1162</v>
      </c>
      <c r="C241" s="9">
        <f>SUMIFS(dados!$E$2:$E$9995,dados!$D$2:$D$9995,A241)</f>
        <v>2623.8360000000002</v>
      </c>
      <c r="D241" s="9">
        <f>SUMIFS(dados!$H$2:$H$9995,dados!$D$2:$D$9995,A241)</f>
        <v>723.15479999999991</v>
      </c>
      <c r="E241" s="3">
        <f t="shared" si="9"/>
        <v>0.27560975609756094</v>
      </c>
      <c r="F241" s="10">
        <f t="shared" si="10"/>
        <v>1.1421883237747645E-3</v>
      </c>
      <c r="G241" s="3">
        <f>SUM($F$2:F241)</f>
        <v>0.65807995078957893</v>
      </c>
      <c r="H241">
        <f t="shared" si="11"/>
        <v>240</v>
      </c>
    </row>
    <row r="242" spans="1:8" x14ac:dyDescent="0.3">
      <c r="A242" t="s">
        <v>4852</v>
      </c>
      <c r="B242" t="s">
        <v>4853</v>
      </c>
      <c r="C242" s="9">
        <f>SUMIFS(dados!$E$2:$E$9995,dados!$D$2:$D$9995,A242)</f>
        <v>2619.7379999999998</v>
      </c>
      <c r="D242" s="9">
        <f>SUMIFS(dados!$H$2:$H$9995,dados!$D$2:$D$9995,A242)</f>
        <v>995.9004000000001</v>
      </c>
      <c r="E242" s="3">
        <f t="shared" si="9"/>
        <v>0.38015267175572526</v>
      </c>
      <c r="F242" s="10">
        <f t="shared" si="10"/>
        <v>1.1404044135948489E-3</v>
      </c>
      <c r="G242" s="3">
        <f>SUM($F$2:F242)</f>
        <v>0.65922035520317379</v>
      </c>
      <c r="H242">
        <f t="shared" si="11"/>
        <v>241</v>
      </c>
    </row>
    <row r="243" spans="1:8" x14ac:dyDescent="0.3">
      <c r="A243" t="s">
        <v>1364</v>
      </c>
      <c r="B243" t="s">
        <v>1365</v>
      </c>
      <c r="C243" s="9">
        <f>SUMIFS(dados!$E$2:$E$9995,dados!$D$2:$D$9995,A243)</f>
        <v>2612.1959999999999</v>
      </c>
      <c r="D243" s="9">
        <f>SUMIFS(dados!$H$2:$H$9995,dados!$D$2:$D$9995,A243)</f>
        <v>153.35280000000003</v>
      </c>
      <c r="E243" s="3">
        <f t="shared" si="9"/>
        <v>5.8706467661691554E-2</v>
      </c>
      <c r="F243" s="10">
        <f t="shared" si="10"/>
        <v>1.1371212875389866E-3</v>
      </c>
      <c r="G243" s="3">
        <f>SUM($F$2:F243)</f>
        <v>0.66035747649071275</v>
      </c>
      <c r="H243">
        <f t="shared" si="11"/>
        <v>242</v>
      </c>
    </row>
    <row r="244" spans="1:8" x14ac:dyDescent="0.3">
      <c r="A244" t="s">
        <v>5807</v>
      </c>
      <c r="B244" t="s">
        <v>5808</v>
      </c>
      <c r="C244" s="9">
        <f>SUMIFS(dados!$E$2:$E$9995,dados!$D$2:$D$9995,A244)</f>
        <v>2609.826</v>
      </c>
      <c r="D244" s="9">
        <f>SUMIFS(dados!$H$2:$H$9995,dados!$D$2:$D$9995,A244)</f>
        <v>341.97719999999998</v>
      </c>
      <c r="E244" s="3">
        <f t="shared" si="9"/>
        <v>0.13103448275862067</v>
      </c>
      <c r="F244" s="10">
        <f t="shared" si="10"/>
        <v>1.1360895971713927E-3</v>
      </c>
      <c r="G244" s="3">
        <f>SUM($F$2:F244)</f>
        <v>0.66149356608788412</v>
      </c>
      <c r="H244">
        <f t="shared" si="11"/>
        <v>243</v>
      </c>
    </row>
    <row r="245" spans="1:8" x14ac:dyDescent="0.3">
      <c r="A245" t="s">
        <v>2933</v>
      </c>
      <c r="B245" t="s">
        <v>2934</v>
      </c>
      <c r="C245" s="9">
        <f>SUMIFS(dados!$E$2:$E$9995,dados!$D$2:$D$9995,A245)</f>
        <v>2586.1879999999996</v>
      </c>
      <c r="D245" s="9">
        <f>SUMIFS(dados!$H$2:$H$9995,dados!$D$2:$D$9995,A245)</f>
        <v>-48.795999999999999</v>
      </c>
      <c r="E245" s="3">
        <f t="shared" si="9"/>
        <v>-1.886792452830189E-2</v>
      </c>
      <c r="F245" s="10">
        <f t="shared" si="10"/>
        <v>1.1257996828637194E-3</v>
      </c>
      <c r="G245" s="3">
        <f>SUM($F$2:F245)</f>
        <v>0.66261936577074787</v>
      </c>
      <c r="H245">
        <f t="shared" si="11"/>
        <v>244</v>
      </c>
    </row>
    <row r="246" spans="1:8" x14ac:dyDescent="0.3">
      <c r="A246" t="s">
        <v>106</v>
      </c>
      <c r="B246" t="s">
        <v>107</v>
      </c>
      <c r="C246" s="9">
        <f>SUMIFS(dados!$E$2:$E$9995,dados!$D$2:$D$9995,A246)</f>
        <v>2552.54</v>
      </c>
      <c r="D246" s="9">
        <f>SUMIFS(dados!$H$2:$H$9995,dados!$D$2:$D$9995,A246)</f>
        <v>51.050799999999995</v>
      </c>
      <c r="E246" s="3">
        <f t="shared" si="9"/>
        <v>1.9999999999999997E-2</v>
      </c>
      <c r="F246" s="10">
        <f t="shared" si="10"/>
        <v>1.111152291518234E-3</v>
      </c>
      <c r="G246" s="3">
        <f>SUM($F$2:F246)</f>
        <v>0.66373051806226613</v>
      </c>
      <c r="H246">
        <f t="shared" si="11"/>
        <v>245</v>
      </c>
    </row>
    <row r="247" spans="1:8" x14ac:dyDescent="0.3">
      <c r="A247" t="s">
        <v>2529</v>
      </c>
      <c r="B247" t="s">
        <v>2530</v>
      </c>
      <c r="C247" s="9">
        <f>SUMIFS(dados!$E$2:$E$9995,dados!$D$2:$D$9995,A247)</f>
        <v>2542.4669999999996</v>
      </c>
      <c r="D247" s="9">
        <f>SUMIFS(dados!$H$2:$H$9995,dados!$D$2:$D$9995,A247)</f>
        <v>-445.58699999999999</v>
      </c>
      <c r="E247" s="3">
        <f t="shared" si="9"/>
        <v>-0.1752577319587629</v>
      </c>
      <c r="F247" s="10">
        <f t="shared" si="10"/>
        <v>1.1067673897997641E-3</v>
      </c>
      <c r="G247" s="3">
        <f>SUM($F$2:F247)</f>
        <v>0.66483728545206588</v>
      </c>
      <c r="H247">
        <f t="shared" si="11"/>
        <v>246</v>
      </c>
    </row>
    <row r="248" spans="1:8" x14ac:dyDescent="0.3">
      <c r="A248" t="s">
        <v>5802</v>
      </c>
      <c r="B248" t="s">
        <v>5803</v>
      </c>
      <c r="C248" s="9">
        <f>SUMIFS(dados!$E$2:$E$9995,dados!$D$2:$D$9995,A248)</f>
        <v>2541.8360000000002</v>
      </c>
      <c r="D248" s="9">
        <f>SUMIFS(dados!$H$2:$H$9995,dados!$D$2:$D$9995,A248)</f>
        <v>1092.6795</v>
      </c>
      <c r="E248" s="3">
        <f t="shared" si="9"/>
        <v>0.42987804878048774</v>
      </c>
      <c r="F248" s="10">
        <f t="shared" si="10"/>
        <v>1.1064927076807974E-3</v>
      </c>
      <c r="G248" s="3">
        <f>SUM($F$2:F248)</f>
        <v>0.6659437781597467</v>
      </c>
      <c r="H248">
        <f t="shared" si="11"/>
        <v>247</v>
      </c>
    </row>
    <row r="249" spans="1:8" x14ac:dyDescent="0.3">
      <c r="A249" t="s">
        <v>867</v>
      </c>
      <c r="B249" t="s">
        <v>868</v>
      </c>
      <c r="C249" s="9">
        <f>SUMIFS(dados!$E$2:$E$9995,dados!$D$2:$D$9995,A249)</f>
        <v>2519.9580000000001</v>
      </c>
      <c r="D249" s="9">
        <f>SUMIFS(dados!$H$2:$H$9995,dados!$D$2:$D$9995,A249)</f>
        <v>-251.9958</v>
      </c>
      <c r="E249" s="3">
        <f t="shared" si="9"/>
        <v>-9.9999999999999992E-2</v>
      </c>
      <c r="F249" s="10">
        <f t="shared" si="10"/>
        <v>1.0969689431819703E-3</v>
      </c>
      <c r="G249" s="3">
        <f>SUM($F$2:F249)</f>
        <v>0.66704074710292871</v>
      </c>
      <c r="H249">
        <f t="shared" si="11"/>
        <v>248</v>
      </c>
    </row>
    <row r="250" spans="1:8" x14ac:dyDescent="0.3">
      <c r="A250" t="s">
        <v>307</v>
      </c>
      <c r="B250" t="s">
        <v>308</v>
      </c>
      <c r="C250" s="9">
        <f>SUMIFS(dados!$E$2:$E$9995,dados!$D$2:$D$9995,A250)</f>
        <v>2511.0480000000002</v>
      </c>
      <c r="D250" s="9">
        <f>SUMIFS(dados!$H$2:$H$9995,dados!$D$2:$D$9995,A250)</f>
        <v>-218.352</v>
      </c>
      <c r="E250" s="3">
        <f t="shared" si="9"/>
        <v>-8.6956521739130432E-2</v>
      </c>
      <c r="F250" s="10">
        <f t="shared" si="10"/>
        <v>1.0930903097746867E-3</v>
      </c>
      <c r="G250" s="3">
        <f>SUM($F$2:F250)</f>
        <v>0.66813383741270338</v>
      </c>
      <c r="H250">
        <f t="shared" si="11"/>
        <v>249</v>
      </c>
    </row>
    <row r="251" spans="1:8" x14ac:dyDescent="0.3">
      <c r="A251" t="s">
        <v>626</v>
      </c>
      <c r="B251" t="s">
        <v>627</v>
      </c>
      <c r="C251" s="9">
        <f>SUMIFS(dados!$E$2:$E$9995,dados!$D$2:$D$9995,A251)</f>
        <v>2491.2799999999997</v>
      </c>
      <c r="D251" s="9">
        <f>SUMIFS(dados!$H$2:$H$9995,dados!$D$2:$D$9995,A251)</f>
        <v>563.81599999999992</v>
      </c>
      <c r="E251" s="3">
        <f t="shared" si="9"/>
        <v>0.22631578947368419</v>
      </c>
      <c r="F251" s="10">
        <f t="shared" si="10"/>
        <v>1.084485054421692E-3</v>
      </c>
      <c r="G251" s="3">
        <f>SUM($F$2:F251)</f>
        <v>0.66921832246712509</v>
      </c>
      <c r="H251">
        <f t="shared" si="11"/>
        <v>250</v>
      </c>
    </row>
    <row r="252" spans="1:8" x14ac:dyDescent="0.3">
      <c r="A252" t="s">
        <v>2480</v>
      </c>
      <c r="B252" t="s">
        <v>2481</v>
      </c>
      <c r="C252" s="9">
        <f>SUMIFS(dados!$E$2:$E$9995,dados!$D$2:$D$9995,A252)</f>
        <v>2488.3919999999998</v>
      </c>
      <c r="D252" s="9">
        <f>SUMIFS(dados!$H$2:$H$9995,dados!$D$2:$D$9995,A252)</f>
        <v>380.57759999999996</v>
      </c>
      <c r="E252" s="3">
        <f t="shared" si="9"/>
        <v>0.15294117647058822</v>
      </c>
      <c r="F252" s="10">
        <f t="shared" si="10"/>
        <v>1.0832278722353584E-3</v>
      </c>
      <c r="G252" s="3">
        <f>SUM($F$2:F252)</f>
        <v>0.67030155033936045</v>
      </c>
      <c r="H252">
        <f t="shared" si="11"/>
        <v>251</v>
      </c>
    </row>
    <row r="253" spans="1:8" x14ac:dyDescent="0.3">
      <c r="A253" t="s">
        <v>5843</v>
      </c>
      <c r="B253" t="s">
        <v>5844</v>
      </c>
      <c r="C253" s="9">
        <f>SUMIFS(dados!$E$2:$E$9995,dados!$D$2:$D$9995,A253)</f>
        <v>2487.759</v>
      </c>
      <c r="D253" s="9">
        <f>SUMIFS(dados!$H$2:$H$9995,dados!$D$2:$D$9995,A253)</f>
        <v>410.35199999999998</v>
      </c>
      <c r="E253" s="3">
        <f t="shared" si="9"/>
        <v>0.16494845360824742</v>
      </c>
      <c r="F253" s="10">
        <f t="shared" si="10"/>
        <v>1.0829523194916086E-3</v>
      </c>
      <c r="G253" s="3">
        <f>SUM($F$2:F253)</f>
        <v>0.67138450265885208</v>
      </c>
      <c r="H253">
        <f t="shared" si="11"/>
        <v>252</v>
      </c>
    </row>
    <row r="254" spans="1:8" x14ac:dyDescent="0.3">
      <c r="A254" t="s">
        <v>3651</v>
      </c>
      <c r="B254" t="s">
        <v>3652</v>
      </c>
      <c r="C254" s="9">
        <f>SUMIFS(dados!$E$2:$E$9995,dados!$D$2:$D$9995,A254)</f>
        <v>2484.3000000000002</v>
      </c>
      <c r="D254" s="9">
        <f>SUMIFS(dados!$H$2:$H$9995,dados!$D$2:$D$9995,A254)</f>
        <v>-78.077999999999975</v>
      </c>
      <c r="E254" s="3">
        <f t="shared" si="9"/>
        <v>-3.1428571428571417E-2</v>
      </c>
      <c r="F254" s="10">
        <f t="shared" si="10"/>
        <v>1.0814465739297913E-3</v>
      </c>
      <c r="G254" s="3">
        <f>SUM($F$2:F254)</f>
        <v>0.67246594923278191</v>
      </c>
      <c r="H254">
        <f t="shared" si="11"/>
        <v>253</v>
      </c>
    </row>
    <row r="255" spans="1:8" x14ac:dyDescent="0.3">
      <c r="A255" t="s">
        <v>4633</v>
      </c>
      <c r="B255" t="s">
        <v>4634</v>
      </c>
      <c r="C255" s="9">
        <f>SUMIFS(dados!$E$2:$E$9995,dados!$D$2:$D$9995,A255)</f>
        <v>2481.15</v>
      </c>
      <c r="D255" s="9">
        <f>SUMIFS(dados!$H$2:$H$9995,dados!$D$2:$D$9995,A255)</f>
        <v>540.01499999999999</v>
      </c>
      <c r="E255" s="3">
        <f t="shared" si="9"/>
        <v>0.21764705882352939</v>
      </c>
      <c r="F255" s="10">
        <f t="shared" si="10"/>
        <v>1.0800753398969131E-3</v>
      </c>
      <c r="G255" s="3">
        <f>SUM($F$2:F255)</f>
        <v>0.67354602457267887</v>
      </c>
      <c r="H255">
        <f t="shared" si="11"/>
        <v>254</v>
      </c>
    </row>
    <row r="256" spans="1:8" x14ac:dyDescent="0.3">
      <c r="A256" t="s">
        <v>2655</v>
      </c>
      <c r="B256" t="s">
        <v>2656</v>
      </c>
      <c r="C256" s="9">
        <f>SUMIFS(dados!$E$2:$E$9995,dados!$D$2:$D$9995,A256)</f>
        <v>2450.16</v>
      </c>
      <c r="D256" s="9">
        <f>SUMIFS(dados!$H$2:$H$9995,dados!$D$2:$D$9995,A256)</f>
        <v>630.46799999999996</v>
      </c>
      <c r="E256" s="3">
        <f t="shared" si="9"/>
        <v>0.25731707317073171</v>
      </c>
      <c r="F256" s="10">
        <f t="shared" si="10"/>
        <v>1.0665850088877418E-3</v>
      </c>
      <c r="G256" s="3">
        <f>SUM($F$2:F256)</f>
        <v>0.67461260958156666</v>
      </c>
      <c r="H256">
        <f t="shared" si="11"/>
        <v>255</v>
      </c>
    </row>
    <row r="257" spans="1:8" x14ac:dyDescent="0.3">
      <c r="A257" t="s">
        <v>274</v>
      </c>
      <c r="B257" t="s">
        <v>275</v>
      </c>
      <c r="C257" s="9">
        <f>SUMIFS(dados!$E$2:$E$9995,dados!$D$2:$D$9995,A257)</f>
        <v>2442.0240000000003</v>
      </c>
      <c r="D257" s="9">
        <f>SUMIFS(dados!$H$2:$H$9995,dados!$D$2:$D$9995,A257)</f>
        <v>117.4863</v>
      </c>
      <c r="E257" s="3">
        <f t="shared" si="9"/>
        <v>4.8110215133020801E-2</v>
      </c>
      <c r="F257" s="10">
        <f t="shared" si="10"/>
        <v>1.0630433072713942E-3</v>
      </c>
      <c r="G257" s="3">
        <f>SUM($F$2:F257)</f>
        <v>0.67567565288883802</v>
      </c>
      <c r="H257">
        <f t="shared" si="11"/>
        <v>256</v>
      </c>
    </row>
    <row r="258" spans="1:8" x14ac:dyDescent="0.3">
      <c r="A258" t="s">
        <v>4847</v>
      </c>
      <c r="B258" t="s">
        <v>4848</v>
      </c>
      <c r="C258" s="9">
        <f>SUMIFS(dados!$E$2:$E$9995,dados!$D$2:$D$9995,A258)</f>
        <v>2396.4</v>
      </c>
      <c r="D258" s="9">
        <f>SUMIFS(dados!$H$2:$H$9995,dados!$D$2:$D$9995,A258)</f>
        <v>179.73</v>
      </c>
      <c r="E258" s="3">
        <f t="shared" ref="E258:E321" si="12">IFERROR(D258/C258,0)</f>
        <v>7.4999999999999997E-2</v>
      </c>
      <c r="F258" s="10">
        <f t="shared" ref="F258:F321" si="13">C258/SUM($C$2:$C$1863)</f>
        <v>1.0431826147266239E-3</v>
      </c>
      <c r="G258" s="3">
        <f>SUM($F$2:F258)</f>
        <v>0.6767188355035646</v>
      </c>
      <c r="H258">
        <f t="shared" ref="H258:H321" si="14">RANK(C258,$C$2:$C$1863)</f>
        <v>257</v>
      </c>
    </row>
    <row r="259" spans="1:8" x14ac:dyDescent="0.3">
      <c r="A259" t="s">
        <v>3425</v>
      </c>
      <c r="B259" t="s">
        <v>3426</v>
      </c>
      <c r="C259" s="9">
        <f>SUMIFS(dados!$E$2:$E$9995,dados!$D$2:$D$9995,A259)</f>
        <v>2389.9020000000005</v>
      </c>
      <c r="D259" s="9">
        <f>SUMIFS(dados!$H$2:$H$9995,dados!$D$2:$D$9995,A259)</f>
        <v>-1.7763568394002505E-15</v>
      </c>
      <c r="E259" s="3">
        <f t="shared" si="12"/>
        <v>-7.4327601692464796E-19</v>
      </c>
      <c r="F259" s="10">
        <f t="shared" si="13"/>
        <v>1.0403539548073729E-3</v>
      </c>
      <c r="G259" s="3">
        <f>SUM($F$2:F259)</f>
        <v>0.67775918945837199</v>
      </c>
      <c r="H259">
        <f t="shared" si="14"/>
        <v>258</v>
      </c>
    </row>
    <row r="260" spans="1:8" x14ac:dyDescent="0.3">
      <c r="A260" t="s">
        <v>2973</v>
      </c>
      <c r="B260" t="s">
        <v>2974</v>
      </c>
      <c r="C260" s="9">
        <f>SUMIFS(dados!$E$2:$E$9995,dados!$D$2:$D$9995,A260)</f>
        <v>2389.125</v>
      </c>
      <c r="D260" s="9">
        <f>SUMIFS(dados!$H$2:$H$9995,dados!$D$2:$D$9995,A260)</f>
        <v>336.375</v>
      </c>
      <c r="E260" s="3">
        <f t="shared" si="12"/>
        <v>0.1407942238267148</v>
      </c>
      <c r="F260" s="10">
        <f t="shared" si="13"/>
        <v>1.0400157170792628E-3</v>
      </c>
      <c r="G260" s="3">
        <f>SUM($F$2:F260)</f>
        <v>0.67879920517545123</v>
      </c>
      <c r="H260">
        <f t="shared" si="14"/>
        <v>259</v>
      </c>
    </row>
    <row r="261" spans="1:8" x14ac:dyDescent="0.3">
      <c r="A261" t="s">
        <v>426</v>
      </c>
      <c r="B261" t="s">
        <v>427</v>
      </c>
      <c r="C261" s="9">
        <f>SUMIFS(dados!$E$2:$E$9995,dados!$D$2:$D$9995,A261)</f>
        <v>2362.7220000000002</v>
      </c>
      <c r="D261" s="9">
        <f>SUMIFS(dados!$H$2:$H$9995,dados!$D$2:$D$9995,A261)</f>
        <v>676.5204</v>
      </c>
      <c r="E261" s="3">
        <f t="shared" si="12"/>
        <v>0.28633093525179854</v>
      </c>
      <c r="F261" s="10">
        <f t="shared" si="13"/>
        <v>1.0285221640093966E-3</v>
      </c>
      <c r="G261" s="3">
        <f>SUM($F$2:F261)</f>
        <v>0.67982772733946062</v>
      </c>
      <c r="H261">
        <f t="shared" si="14"/>
        <v>260</v>
      </c>
    </row>
    <row r="262" spans="1:8" x14ac:dyDescent="0.3">
      <c r="A262" t="s">
        <v>8052</v>
      </c>
      <c r="B262" t="s">
        <v>8053</v>
      </c>
      <c r="C262" s="9">
        <f>SUMIFS(dados!$E$2:$E$9995,dados!$D$2:$D$9995,A262)</f>
        <v>2339.982</v>
      </c>
      <c r="D262" s="9">
        <f>SUMIFS(dados!$H$2:$H$9995,dados!$D$2:$D$9995,A262)</f>
        <v>-467.99639999999999</v>
      </c>
      <c r="E262" s="3">
        <f t="shared" si="12"/>
        <v>-0.2</v>
      </c>
      <c r="F262" s="10">
        <f t="shared" si="13"/>
        <v>1.0186231602291914E-3</v>
      </c>
      <c r="G262" s="3">
        <f>SUM($F$2:F262)</f>
        <v>0.68084635049968978</v>
      </c>
      <c r="H262">
        <f t="shared" si="14"/>
        <v>261</v>
      </c>
    </row>
    <row r="263" spans="1:8" x14ac:dyDescent="0.3">
      <c r="A263" t="s">
        <v>1412</v>
      </c>
      <c r="B263" t="s">
        <v>1413</v>
      </c>
      <c r="C263" s="9">
        <f>SUMIFS(dados!$E$2:$E$9995,dados!$D$2:$D$9995,A263)</f>
        <v>2339.7660000000001</v>
      </c>
      <c r="D263" s="9">
        <f>SUMIFS(dados!$H$2:$H$9995,dados!$D$2:$D$9995,A263)</f>
        <v>889.91100000000006</v>
      </c>
      <c r="E263" s="3">
        <f t="shared" si="12"/>
        <v>0.38034188034188038</v>
      </c>
      <c r="F263" s="10">
        <f t="shared" si="13"/>
        <v>1.0185291327526513E-3</v>
      </c>
      <c r="G263" s="3">
        <f>SUM($F$2:F263)</f>
        <v>0.68186487963244247</v>
      </c>
      <c r="H263">
        <f t="shared" si="14"/>
        <v>262</v>
      </c>
    </row>
    <row r="264" spans="1:8" x14ac:dyDescent="0.3">
      <c r="A264" t="s">
        <v>3837</v>
      </c>
      <c r="B264" t="s">
        <v>3838</v>
      </c>
      <c r="C264" s="9">
        <f>SUMIFS(dados!$E$2:$E$9995,dados!$D$2:$D$9995,A264)</f>
        <v>2330.65</v>
      </c>
      <c r="D264" s="9">
        <f>SUMIFS(dados!$H$2:$H$9995,dados!$D$2:$D$9995,A264)</f>
        <v>-785.76200000000006</v>
      </c>
      <c r="E264" s="3">
        <f t="shared" si="12"/>
        <v>-0.33714285714285713</v>
      </c>
      <c r="F264" s="10">
        <f t="shared" si="13"/>
        <v>1.0145608249927415E-3</v>
      </c>
      <c r="G264" s="3">
        <f>SUM($F$2:F264)</f>
        <v>0.68287944045743521</v>
      </c>
      <c r="H264">
        <f t="shared" si="14"/>
        <v>263</v>
      </c>
    </row>
    <row r="265" spans="1:8" x14ac:dyDescent="0.3">
      <c r="A265" t="s">
        <v>2829</v>
      </c>
      <c r="B265" t="s">
        <v>2830</v>
      </c>
      <c r="C265" s="9">
        <f>SUMIFS(dados!$E$2:$E$9995,dados!$D$2:$D$9995,A265)</f>
        <v>2300.66</v>
      </c>
      <c r="D265" s="9">
        <f>SUMIFS(dados!$H$2:$H$9995,dados!$D$2:$D$9995,A265)</f>
        <v>485.00399999999996</v>
      </c>
      <c r="E265" s="3">
        <f t="shared" si="12"/>
        <v>0.21081081081081079</v>
      </c>
      <c r="F265" s="10">
        <f t="shared" si="13"/>
        <v>1.0015058063749601E-3</v>
      </c>
      <c r="G265" s="3">
        <f>SUM($F$2:F265)</f>
        <v>0.68388094626381013</v>
      </c>
      <c r="H265">
        <f t="shared" si="14"/>
        <v>264</v>
      </c>
    </row>
    <row r="266" spans="1:8" x14ac:dyDescent="0.3">
      <c r="A266" t="s">
        <v>741</v>
      </c>
      <c r="B266" t="s">
        <v>742</v>
      </c>
      <c r="C266" s="9">
        <f>SUMIFS(dados!$E$2:$E$9995,dados!$D$2:$D$9995,A266)</f>
        <v>2299.75</v>
      </c>
      <c r="D266" s="9">
        <f>SUMIFS(dados!$H$2:$H$9995,dados!$D$2:$D$9995,A266)</f>
        <v>-172.94120000000001</v>
      </c>
      <c r="E266" s="3">
        <f t="shared" si="12"/>
        <v>-7.5200000000000003E-2</v>
      </c>
      <c r="F266" s="10">
        <f t="shared" si="13"/>
        <v>1.0011096720987953E-3</v>
      </c>
      <c r="G266" s="3">
        <f>SUM($F$2:F266)</f>
        <v>0.6848820559359089</v>
      </c>
      <c r="H266">
        <f t="shared" si="14"/>
        <v>265</v>
      </c>
    </row>
    <row r="267" spans="1:8" x14ac:dyDescent="0.3">
      <c r="A267" t="s">
        <v>2466</v>
      </c>
      <c r="B267" t="s">
        <v>2467</v>
      </c>
      <c r="C267" s="9">
        <f>SUMIFS(dados!$E$2:$E$9995,dados!$D$2:$D$9995,A267)</f>
        <v>2298.114</v>
      </c>
      <c r="D267" s="9">
        <f>SUMIFS(dados!$H$2:$H$9995,dados!$D$2:$D$9995,A267)</f>
        <v>-12.13290000000001</v>
      </c>
      <c r="E267" s="3">
        <f t="shared" si="12"/>
        <v>-5.2795031055900667E-3</v>
      </c>
      <c r="F267" s="10">
        <f t="shared" si="13"/>
        <v>1.0003975010264815E-3</v>
      </c>
      <c r="G267" s="3">
        <f>SUM($F$2:F267)</f>
        <v>0.68588245343693532</v>
      </c>
      <c r="H267">
        <f t="shared" si="14"/>
        <v>266</v>
      </c>
    </row>
    <row r="268" spans="1:8" x14ac:dyDescent="0.3">
      <c r="A268" t="s">
        <v>4296</v>
      </c>
      <c r="B268" t="s">
        <v>4297</v>
      </c>
      <c r="C268" s="9">
        <f>SUMIFS(dados!$E$2:$E$9995,dados!$D$2:$D$9995,A268)</f>
        <v>2297.538</v>
      </c>
      <c r="D268" s="9">
        <f>SUMIFS(dados!$H$2:$H$9995,dados!$D$2:$D$9995,A268)</f>
        <v>100.97460000000001</v>
      </c>
      <c r="E268" s="3">
        <f t="shared" si="12"/>
        <v>4.3949044585987265E-2</v>
      </c>
      <c r="F268" s="10">
        <f t="shared" si="13"/>
        <v>1.0001467610890409E-3</v>
      </c>
      <c r="G268" s="3">
        <f>SUM($F$2:F268)</f>
        <v>0.68688260019802438</v>
      </c>
      <c r="H268">
        <f t="shared" si="14"/>
        <v>267</v>
      </c>
    </row>
    <row r="269" spans="1:8" x14ac:dyDescent="0.3">
      <c r="A269" t="s">
        <v>7886</v>
      </c>
      <c r="B269" t="s">
        <v>7887</v>
      </c>
      <c r="C269" s="9">
        <f>SUMIFS(dados!$E$2:$E$9995,dados!$D$2:$D$9995,A269)</f>
        <v>2279.96</v>
      </c>
      <c r="D269" s="9">
        <f>SUMIFS(dados!$H$2:$H$9995,dados!$D$2:$D$9995,A269)</f>
        <v>592.78959999999995</v>
      </c>
      <c r="E269" s="3">
        <f t="shared" si="12"/>
        <v>0.25999999999999995</v>
      </c>
      <c r="F269" s="10">
        <f t="shared" si="13"/>
        <v>9.9249483987319032E-4</v>
      </c>
      <c r="G269" s="3">
        <f>SUM($F$2:F269)</f>
        <v>0.68787509503789757</v>
      </c>
      <c r="H269">
        <f t="shared" si="14"/>
        <v>268</v>
      </c>
    </row>
    <row r="270" spans="1:8" x14ac:dyDescent="0.3">
      <c r="A270" t="s">
        <v>3715</v>
      </c>
      <c r="B270" t="s">
        <v>3716</v>
      </c>
      <c r="C270" s="9">
        <f>SUMIFS(dados!$E$2:$E$9995,dados!$D$2:$D$9995,A270)</f>
        <v>2267.9719999999998</v>
      </c>
      <c r="D270" s="9">
        <f>SUMIFS(dados!$H$2:$H$9995,dados!$D$2:$D$9995,A270)</f>
        <v>148.37200000000001</v>
      </c>
      <c r="E270" s="3">
        <f t="shared" si="12"/>
        <v>6.5420560747663559E-2</v>
      </c>
      <c r="F270" s="10">
        <f t="shared" si="13"/>
        <v>9.8727631492520878E-4</v>
      </c>
      <c r="G270" s="3">
        <f>SUM($F$2:F270)</f>
        <v>0.6888623713528228</v>
      </c>
      <c r="H270">
        <f t="shared" si="14"/>
        <v>269</v>
      </c>
    </row>
    <row r="271" spans="1:8" x14ac:dyDescent="0.3">
      <c r="A271" t="s">
        <v>4421</v>
      </c>
      <c r="B271" t="s">
        <v>4422</v>
      </c>
      <c r="C271" s="9">
        <f>SUMIFS(dados!$E$2:$E$9995,dados!$D$2:$D$9995,A271)</f>
        <v>2264.8919999999994</v>
      </c>
      <c r="D271" s="9">
        <f>SUMIFS(dados!$H$2:$H$9995,dados!$D$2:$D$9995,A271)</f>
        <v>569.42200000000003</v>
      </c>
      <c r="E271" s="3">
        <f t="shared" si="12"/>
        <v>0.25141242937853114</v>
      </c>
      <c r="F271" s="10">
        <f t="shared" si="13"/>
        <v>9.8593555275972781E-4</v>
      </c>
      <c r="G271" s="3">
        <f>SUM($F$2:F271)</f>
        <v>0.68984830690558252</v>
      </c>
      <c r="H271">
        <f t="shared" si="14"/>
        <v>270</v>
      </c>
    </row>
    <row r="272" spans="1:8" x14ac:dyDescent="0.3">
      <c r="A272" t="s">
        <v>3516</v>
      </c>
      <c r="B272" t="s">
        <v>3517</v>
      </c>
      <c r="C272" s="9">
        <f>SUMIFS(dados!$E$2:$E$9995,dados!$D$2:$D$9995,A272)</f>
        <v>2252.4320000000002</v>
      </c>
      <c r="D272" s="9">
        <f>SUMIFS(dados!$H$2:$H$9995,dados!$D$2:$D$9995,A272)</f>
        <v>-119.119</v>
      </c>
      <c r="E272" s="3">
        <f t="shared" si="12"/>
        <v>-5.2884615384615377E-2</v>
      </c>
      <c r="F272" s="10">
        <f t="shared" si="13"/>
        <v>9.8051156036301065E-4</v>
      </c>
      <c r="G272" s="3">
        <f>SUM($F$2:F272)</f>
        <v>0.69082881846594557</v>
      </c>
      <c r="H272">
        <f t="shared" si="14"/>
        <v>271</v>
      </c>
    </row>
    <row r="273" spans="1:8" x14ac:dyDescent="0.3">
      <c r="A273" t="s">
        <v>2129</v>
      </c>
      <c r="B273" t="s">
        <v>2130</v>
      </c>
      <c r="C273" s="9">
        <f>SUMIFS(dados!$E$2:$E$9995,dados!$D$2:$D$9995,A273)</f>
        <v>2242.0319999999997</v>
      </c>
      <c r="D273" s="9">
        <f>SUMIFS(dados!$H$2:$H$9995,dados!$D$2:$D$9995,A273)</f>
        <v>754.53</v>
      </c>
      <c r="E273" s="3">
        <f t="shared" si="12"/>
        <v>0.33653846153846156</v>
      </c>
      <c r="F273" s="10">
        <f t="shared" si="13"/>
        <v>9.7598431149255609E-4</v>
      </c>
      <c r="G273" s="3">
        <f>SUM($F$2:F273)</f>
        <v>0.69180480277743817</v>
      </c>
      <c r="H273">
        <f t="shared" si="14"/>
        <v>272</v>
      </c>
    </row>
    <row r="274" spans="1:8" x14ac:dyDescent="0.3">
      <c r="A274" t="s">
        <v>980</v>
      </c>
      <c r="B274" t="s">
        <v>981</v>
      </c>
      <c r="C274" s="9">
        <f>SUMIFS(dados!$E$2:$E$9995,dados!$D$2:$D$9995,A274)</f>
        <v>2241.8674999999998</v>
      </c>
      <c r="D274" s="9">
        <f>SUMIFS(dados!$H$2:$H$9995,dados!$D$2:$D$9995,A274)</f>
        <v>-795.97250000000008</v>
      </c>
      <c r="E274" s="3">
        <f t="shared" si="12"/>
        <v>-0.35504885993485347</v>
      </c>
      <c r="F274" s="10">
        <f t="shared" si="13"/>
        <v>9.7591270260417255E-4</v>
      </c>
      <c r="G274" s="3">
        <f>SUM($F$2:F274)</f>
        <v>0.69278071548004239</v>
      </c>
      <c r="H274">
        <f t="shared" si="14"/>
        <v>273</v>
      </c>
    </row>
    <row r="275" spans="1:8" x14ac:dyDescent="0.3">
      <c r="A275" t="s">
        <v>187</v>
      </c>
      <c r="B275" t="s">
        <v>188</v>
      </c>
      <c r="C275" s="9">
        <f>SUMIFS(dados!$E$2:$E$9995,dados!$D$2:$D$9995,A275)</f>
        <v>2227.0079999999998</v>
      </c>
      <c r="D275" s="9">
        <f>SUMIFS(dados!$H$2:$H$9995,dados!$D$2:$D$9995,A275)</f>
        <v>250.5384</v>
      </c>
      <c r="E275" s="3">
        <f t="shared" si="12"/>
        <v>0.1125</v>
      </c>
      <c r="F275" s="10">
        <f t="shared" si="13"/>
        <v>9.6944417812431507E-4</v>
      </c>
      <c r="G275" s="3">
        <f>SUM($F$2:F275)</f>
        <v>0.69375015965816667</v>
      </c>
      <c r="H275">
        <f t="shared" si="14"/>
        <v>274</v>
      </c>
    </row>
    <row r="276" spans="1:8" x14ac:dyDescent="0.3">
      <c r="A276" t="s">
        <v>80</v>
      </c>
      <c r="B276" t="s">
        <v>81</v>
      </c>
      <c r="C276" s="9">
        <f>SUMIFS(dados!$E$2:$E$9995,dados!$D$2:$D$9995,A276)</f>
        <v>2221.596</v>
      </c>
      <c r="D276" s="9">
        <f>SUMIFS(dados!$H$2:$H$9995,dados!$D$2:$D$9995,A276)</f>
        <v>324.69480000000004</v>
      </c>
      <c r="E276" s="3">
        <f t="shared" si="12"/>
        <v>0.14615384615384616</v>
      </c>
      <c r="F276" s="10">
        <f t="shared" si="13"/>
        <v>9.6708826746211339E-4</v>
      </c>
      <c r="G276" s="3">
        <f>SUM($F$2:F276)</f>
        <v>0.69471724792562883</v>
      </c>
      <c r="H276">
        <f t="shared" si="14"/>
        <v>275</v>
      </c>
    </row>
    <row r="277" spans="1:8" x14ac:dyDescent="0.3">
      <c r="A277" t="s">
        <v>7291</v>
      </c>
      <c r="B277" t="s">
        <v>7292</v>
      </c>
      <c r="C277" s="9">
        <f>SUMIFS(dados!$E$2:$E$9995,dados!$D$2:$D$9995,A277)</f>
        <v>2221.56</v>
      </c>
      <c r="D277" s="9">
        <f>SUMIFS(dados!$H$2:$H$9995,dados!$D$2:$D$9995,A277)</f>
        <v>476.62560000000008</v>
      </c>
      <c r="E277" s="3">
        <f t="shared" si="12"/>
        <v>0.21454545454545459</v>
      </c>
      <c r="F277" s="10">
        <f t="shared" si="13"/>
        <v>9.670725962160233E-4</v>
      </c>
      <c r="G277" s="3">
        <f>SUM($F$2:F277)</f>
        <v>0.69568432052184481</v>
      </c>
      <c r="H277">
        <f t="shared" si="14"/>
        <v>276</v>
      </c>
    </row>
    <row r="278" spans="1:8" x14ac:dyDescent="0.3">
      <c r="A278" t="s">
        <v>6898</v>
      </c>
      <c r="B278" t="s">
        <v>6899</v>
      </c>
      <c r="C278" s="9">
        <f>SUMIFS(dados!$E$2:$E$9995,dados!$D$2:$D$9995,A278)</f>
        <v>2207.9560000000001</v>
      </c>
      <c r="D278" s="9">
        <f>SUMIFS(dados!$H$2:$H$9995,dados!$D$2:$D$9995,A278)</f>
        <v>231.65440000000001</v>
      </c>
      <c r="E278" s="3">
        <f t="shared" si="12"/>
        <v>0.10491803278688525</v>
      </c>
      <c r="F278" s="10">
        <f t="shared" si="13"/>
        <v>9.6115060644355599E-4</v>
      </c>
      <c r="G278" s="3">
        <f>SUM($F$2:F278)</f>
        <v>0.69664547112828834</v>
      </c>
      <c r="H278">
        <f t="shared" si="14"/>
        <v>277</v>
      </c>
    </row>
    <row r="279" spans="1:8" x14ac:dyDescent="0.3">
      <c r="A279" t="s">
        <v>622</v>
      </c>
      <c r="B279" t="s">
        <v>623</v>
      </c>
      <c r="C279" s="9">
        <f>SUMIFS(dados!$E$2:$E$9995,dados!$D$2:$D$9995,A279)</f>
        <v>2204.8619999999996</v>
      </c>
      <c r="D279" s="9">
        <f>SUMIFS(dados!$H$2:$H$9995,dados!$D$2:$D$9995,A279)</f>
        <v>245.99700000000001</v>
      </c>
      <c r="E279" s="3">
        <f t="shared" si="12"/>
        <v>0.11157024793388433</v>
      </c>
      <c r="F279" s="10">
        <f t="shared" si="13"/>
        <v>9.5980374990459552E-4</v>
      </c>
      <c r="G279" s="3">
        <f>SUM($F$2:F279)</f>
        <v>0.6976052748781929</v>
      </c>
      <c r="H279">
        <f t="shared" si="14"/>
        <v>278</v>
      </c>
    </row>
    <row r="280" spans="1:8" x14ac:dyDescent="0.3">
      <c r="A280" t="s">
        <v>1844</v>
      </c>
      <c r="B280" t="s">
        <v>1845</v>
      </c>
      <c r="C280" s="9">
        <f>SUMIFS(dados!$E$2:$E$9995,dados!$D$2:$D$9995,A280)</f>
        <v>2200.4639999999999</v>
      </c>
      <c r="D280" s="9">
        <f>SUMIFS(dados!$H$2:$H$9995,dados!$D$2:$D$9995,A280)</f>
        <v>-130.98000000000002</v>
      </c>
      <c r="E280" s="3">
        <f t="shared" si="12"/>
        <v>-5.9523809523809534E-2</v>
      </c>
      <c r="F280" s="10">
        <f t="shared" si="13"/>
        <v>9.5788924600726313E-4</v>
      </c>
      <c r="G280" s="3">
        <f>SUM($F$2:F280)</f>
        <v>0.69856316412420016</v>
      </c>
      <c r="H280">
        <f t="shared" si="14"/>
        <v>279</v>
      </c>
    </row>
    <row r="281" spans="1:8" x14ac:dyDescent="0.3">
      <c r="A281" t="s">
        <v>5003</v>
      </c>
      <c r="B281" t="s">
        <v>5004</v>
      </c>
      <c r="C281" s="9">
        <f>SUMIFS(dados!$E$2:$E$9995,dados!$D$2:$D$9995,A281)</f>
        <v>2191.6799999999998</v>
      </c>
      <c r="D281" s="9">
        <f>SUMIFS(dados!$H$2:$H$9995,dados!$D$2:$D$9995,A281)</f>
        <v>569.83680000000004</v>
      </c>
      <c r="E281" s="3">
        <f t="shared" si="12"/>
        <v>0.26000000000000006</v>
      </c>
      <c r="F281" s="10">
        <f t="shared" si="13"/>
        <v>9.5406546196129466E-4</v>
      </c>
      <c r="G281" s="3">
        <f>SUM($F$2:F281)</f>
        <v>0.69951722958616147</v>
      </c>
      <c r="H281">
        <f t="shared" si="14"/>
        <v>280</v>
      </c>
    </row>
    <row r="282" spans="1:8" x14ac:dyDescent="0.3">
      <c r="A282" t="s">
        <v>788</v>
      </c>
      <c r="B282" t="s">
        <v>789</v>
      </c>
      <c r="C282" s="9">
        <f>SUMIFS(dados!$E$2:$E$9995,dados!$D$2:$D$9995,A282)</f>
        <v>2185.9510000000005</v>
      </c>
      <c r="D282" s="9">
        <f>SUMIFS(dados!$H$2:$H$9995,dados!$D$2:$D$9995,A282)</f>
        <v>283.74739999999997</v>
      </c>
      <c r="E282" s="3">
        <f t="shared" si="12"/>
        <v>0.12980501392757657</v>
      </c>
      <c r="F282" s="10">
        <f t="shared" si="13"/>
        <v>9.5157155727102253E-4</v>
      </c>
      <c r="G282" s="3">
        <f>SUM($F$2:F282)</f>
        <v>0.70046880114343246</v>
      </c>
      <c r="H282">
        <f t="shared" si="14"/>
        <v>281</v>
      </c>
    </row>
    <row r="283" spans="1:8" x14ac:dyDescent="0.3">
      <c r="A283" t="s">
        <v>1108</v>
      </c>
      <c r="B283" t="s">
        <v>1109</v>
      </c>
      <c r="C283" s="9">
        <f>SUMIFS(dados!$E$2:$E$9995,dados!$D$2:$D$9995,A283)</f>
        <v>2167.3479999999995</v>
      </c>
      <c r="D283" s="9">
        <f>SUMIFS(dados!$H$2:$H$9995,dados!$D$2:$D$9995,A283)</f>
        <v>1006.4352</v>
      </c>
      <c r="E283" s="3">
        <f t="shared" si="12"/>
        <v>0.46436252969066355</v>
      </c>
      <c r="F283" s="10">
        <f t="shared" si="13"/>
        <v>9.4347344085399687E-4</v>
      </c>
      <c r="G283" s="3">
        <f>SUM($F$2:F283)</f>
        <v>0.70141227458428645</v>
      </c>
      <c r="H283">
        <f t="shared" si="14"/>
        <v>282</v>
      </c>
    </row>
    <row r="284" spans="1:8" x14ac:dyDescent="0.3">
      <c r="A284" t="s">
        <v>4287</v>
      </c>
      <c r="B284" t="s">
        <v>4288</v>
      </c>
      <c r="C284" s="9">
        <f>SUMIFS(dados!$E$2:$E$9995,dados!$D$2:$D$9995,A284)</f>
        <v>2159.8200000000002</v>
      </c>
      <c r="D284" s="9">
        <f>SUMIFS(dados!$H$2:$H$9995,dados!$D$2:$D$9995,A284)</f>
        <v>259.17840000000001</v>
      </c>
      <c r="E284" s="3">
        <f t="shared" si="12"/>
        <v>0.12</v>
      </c>
      <c r="F284" s="10">
        <f t="shared" si="13"/>
        <v>9.4019640917161436E-4</v>
      </c>
      <c r="G284" s="3">
        <f>SUM($F$2:F284)</f>
        <v>0.7023524709934581</v>
      </c>
      <c r="H284">
        <f t="shared" si="14"/>
        <v>283</v>
      </c>
    </row>
    <row r="285" spans="1:8" x14ac:dyDescent="0.3">
      <c r="A285" t="s">
        <v>2254</v>
      </c>
      <c r="B285" t="s">
        <v>2255</v>
      </c>
      <c r="C285" s="9">
        <f>SUMIFS(dados!$E$2:$E$9995,dados!$D$2:$D$9995,A285)</f>
        <v>2159.73</v>
      </c>
      <c r="D285" s="9">
        <f>SUMIFS(dados!$H$2:$H$9995,dados!$D$2:$D$9995,A285)</f>
        <v>479.94000000000005</v>
      </c>
      <c r="E285" s="3">
        <f t="shared" si="12"/>
        <v>0.22222222222222224</v>
      </c>
      <c r="F285" s="10">
        <f t="shared" si="13"/>
        <v>9.4015723105638925E-4</v>
      </c>
      <c r="G285" s="3">
        <f>SUM($F$2:F285)</f>
        <v>0.70329262822451444</v>
      </c>
      <c r="H285">
        <f t="shared" si="14"/>
        <v>284</v>
      </c>
    </row>
    <row r="286" spans="1:8" x14ac:dyDescent="0.3">
      <c r="A286" t="s">
        <v>4715</v>
      </c>
      <c r="B286" t="s">
        <v>4716</v>
      </c>
      <c r="C286" s="9">
        <f>SUMIFS(dados!$E$2:$E$9995,dados!$D$2:$D$9995,A286)</f>
        <v>2157.8340000000003</v>
      </c>
      <c r="D286" s="9">
        <f>SUMIFS(dados!$H$2:$H$9995,dados!$D$2:$D$9995,A286)</f>
        <v>699.34619999999995</v>
      </c>
      <c r="E286" s="3">
        <f t="shared" si="12"/>
        <v>0.32409638554216863</v>
      </c>
      <c r="F286" s="10">
        <f t="shared" si="13"/>
        <v>9.3933187876231417E-4</v>
      </c>
      <c r="G286" s="3">
        <f>SUM($F$2:F286)</f>
        <v>0.70423196010327671</v>
      </c>
      <c r="H286">
        <f t="shared" si="14"/>
        <v>285</v>
      </c>
    </row>
    <row r="287" spans="1:8" x14ac:dyDescent="0.3">
      <c r="A287" t="s">
        <v>1447</v>
      </c>
      <c r="B287" t="s">
        <v>1448</v>
      </c>
      <c r="C287" s="9">
        <f>SUMIFS(dados!$E$2:$E$9995,dados!$D$2:$D$9995,A287)</f>
        <v>2155.902</v>
      </c>
      <c r="D287" s="9">
        <f>SUMIFS(dados!$H$2:$H$9995,dados!$D$2:$D$9995,A287)</f>
        <v>153.99299999999999</v>
      </c>
      <c r="E287" s="3">
        <f t="shared" si="12"/>
        <v>7.1428571428571425E-2</v>
      </c>
      <c r="F287" s="10">
        <f t="shared" si="13"/>
        <v>9.384908552221489E-4</v>
      </c>
      <c r="G287" s="3">
        <f>SUM($F$2:F287)</f>
        <v>0.70517045095849884</v>
      </c>
      <c r="H287">
        <f t="shared" si="14"/>
        <v>286</v>
      </c>
    </row>
    <row r="288" spans="1:8" x14ac:dyDescent="0.3">
      <c r="A288" t="s">
        <v>3704</v>
      </c>
      <c r="B288" t="s">
        <v>3705</v>
      </c>
      <c r="C288" s="9">
        <f>SUMIFS(dados!$E$2:$E$9995,dados!$D$2:$D$9995,A288)</f>
        <v>2154.348</v>
      </c>
      <c r="D288" s="9">
        <f>SUMIFS(dados!$H$2:$H$9995,dados!$D$2:$D$9995,A288)</f>
        <v>311.18360000000001</v>
      </c>
      <c r="E288" s="3">
        <f t="shared" si="12"/>
        <v>0.14444444444444446</v>
      </c>
      <c r="F288" s="10">
        <f t="shared" si="13"/>
        <v>9.3781437976592902E-4</v>
      </c>
      <c r="G288" s="3">
        <f>SUM($F$2:F288)</f>
        <v>0.70610826533826476</v>
      </c>
      <c r="H288">
        <f t="shared" si="14"/>
        <v>287</v>
      </c>
    </row>
    <row r="289" spans="1:8" x14ac:dyDescent="0.3">
      <c r="A289" t="s">
        <v>1532</v>
      </c>
      <c r="B289" t="s">
        <v>1533</v>
      </c>
      <c r="C289" s="9">
        <f>SUMIFS(dados!$E$2:$E$9995,dados!$D$2:$D$9995,A289)</f>
        <v>2141.634</v>
      </c>
      <c r="D289" s="9">
        <f>SUMIFS(dados!$H$2:$H$9995,dados!$D$2:$D$9995,A289)</f>
        <v>947.52600000000007</v>
      </c>
      <c r="E289" s="3">
        <f t="shared" si="12"/>
        <v>0.44243133980876287</v>
      </c>
      <c r="F289" s="10">
        <f t="shared" si="13"/>
        <v>9.3227981802179857E-4</v>
      </c>
      <c r="G289" s="3">
        <f>SUM($F$2:F289)</f>
        <v>0.70704054515628656</v>
      </c>
      <c r="H289">
        <f t="shared" si="14"/>
        <v>288</v>
      </c>
    </row>
    <row r="290" spans="1:8" x14ac:dyDescent="0.3">
      <c r="A290" t="s">
        <v>819</v>
      </c>
      <c r="B290" t="s">
        <v>820</v>
      </c>
      <c r="C290" s="9">
        <f>SUMIFS(dados!$E$2:$E$9995,dados!$D$2:$D$9995,A290)</f>
        <v>2140.8780000000002</v>
      </c>
      <c r="D290" s="9">
        <f>SUMIFS(dados!$H$2:$H$9995,dados!$D$2:$D$9995,A290)</f>
        <v>-479.21640000000002</v>
      </c>
      <c r="E290" s="3">
        <f t="shared" si="12"/>
        <v>-0.223841059602649</v>
      </c>
      <c r="F290" s="10">
        <f t="shared" si="13"/>
        <v>9.3195072185390799E-4</v>
      </c>
      <c r="G290" s="3">
        <f>SUM($F$2:F290)</f>
        <v>0.70797249587814048</v>
      </c>
      <c r="H290">
        <f t="shared" si="14"/>
        <v>289</v>
      </c>
    </row>
    <row r="291" spans="1:8" x14ac:dyDescent="0.3">
      <c r="A291" t="s">
        <v>68</v>
      </c>
      <c r="B291" t="s">
        <v>71</v>
      </c>
      <c r="C291" s="9">
        <f>SUMIFS(dados!$E$2:$E$9995,dados!$D$2:$D$9995,A291)</f>
        <v>2116.6880000000001</v>
      </c>
      <c r="D291" s="9">
        <f>SUMIFS(dados!$H$2:$H$9995,dados!$D$2:$D$9995,A291)</f>
        <v>211.6688</v>
      </c>
      <c r="E291" s="3">
        <f t="shared" si="12"/>
        <v>9.9999999999999992E-2</v>
      </c>
      <c r="F291" s="10">
        <f t="shared" si="13"/>
        <v>9.2142051510618757E-4</v>
      </c>
      <c r="G291" s="3">
        <f>SUM($F$2:F291)</f>
        <v>0.70889391639324673</v>
      </c>
      <c r="H291">
        <f t="shared" si="14"/>
        <v>290</v>
      </c>
    </row>
    <row r="292" spans="1:8" x14ac:dyDescent="0.3">
      <c r="A292" t="s">
        <v>5963</v>
      </c>
      <c r="B292" t="s">
        <v>5964</v>
      </c>
      <c r="C292" s="9">
        <f>SUMIFS(dados!$E$2:$E$9995,dados!$D$2:$D$9995,A292)</f>
        <v>2098.88</v>
      </c>
      <c r="D292" s="9">
        <f>SUMIFS(dados!$H$2:$H$9995,dados!$D$2:$D$9995,A292)</f>
        <v>881.52959999999996</v>
      </c>
      <c r="E292" s="3">
        <f t="shared" si="12"/>
        <v>0.42</v>
      </c>
      <c r="F292" s="10">
        <f t="shared" si="13"/>
        <v>9.1366847204031728E-4</v>
      </c>
      <c r="G292" s="3">
        <f>SUM($F$2:F292)</f>
        <v>0.70980758486528706</v>
      </c>
      <c r="H292">
        <f t="shared" si="14"/>
        <v>291</v>
      </c>
    </row>
    <row r="293" spans="1:8" x14ac:dyDescent="0.3">
      <c r="A293" t="s">
        <v>1995</v>
      </c>
      <c r="B293" t="s">
        <v>1996</v>
      </c>
      <c r="C293" s="9">
        <f>SUMIFS(dados!$E$2:$E$9995,dados!$D$2:$D$9995,A293)</f>
        <v>2096.1680000000001</v>
      </c>
      <c r="D293" s="9">
        <f>SUMIFS(dados!$H$2:$H$9995,dados!$D$2:$D$9995,A293)</f>
        <v>-206.5342</v>
      </c>
      <c r="E293" s="3">
        <f t="shared" si="12"/>
        <v>-9.8529411764705879E-2</v>
      </c>
      <c r="F293" s="10">
        <f t="shared" si="13"/>
        <v>9.1248790483486797E-4</v>
      </c>
      <c r="G293" s="3">
        <f>SUM($F$2:F293)</f>
        <v>0.71072007277012195</v>
      </c>
      <c r="H293">
        <f t="shared" si="14"/>
        <v>292</v>
      </c>
    </row>
    <row r="294" spans="1:8" x14ac:dyDescent="0.3">
      <c r="A294" t="s">
        <v>3147</v>
      </c>
      <c r="B294" t="s">
        <v>3148</v>
      </c>
      <c r="C294" s="9">
        <f>SUMIFS(dados!$E$2:$E$9995,dados!$D$2:$D$9995,A294)</f>
        <v>2068.8220000000001</v>
      </c>
      <c r="D294" s="9">
        <f>SUMIFS(dados!$H$2:$H$9995,dados!$D$2:$D$9995,A294)</f>
        <v>349.63320000000004</v>
      </c>
      <c r="E294" s="3">
        <f t="shared" si="12"/>
        <v>0.16900110304318111</v>
      </c>
      <c r="F294" s="10">
        <f t="shared" si="13"/>
        <v>9.0058385217992129E-4</v>
      </c>
      <c r="G294" s="3">
        <f>SUM($F$2:F294)</f>
        <v>0.71162065662230189</v>
      </c>
      <c r="H294">
        <f t="shared" si="14"/>
        <v>293</v>
      </c>
    </row>
    <row r="295" spans="1:8" x14ac:dyDescent="0.3">
      <c r="A295" t="s">
        <v>4783</v>
      </c>
      <c r="B295" t="s">
        <v>4784</v>
      </c>
      <c r="C295" s="9">
        <f>SUMIFS(dados!$E$2:$E$9995,dados!$D$2:$D$9995,A295)</f>
        <v>2064.2279999999996</v>
      </c>
      <c r="D295" s="9">
        <f>SUMIFS(dados!$H$2:$H$9995,dados!$D$2:$D$9995,A295)</f>
        <v>-173.12879999999998</v>
      </c>
      <c r="E295" s="3">
        <f t="shared" si="12"/>
        <v>-8.387096774193549E-2</v>
      </c>
      <c r="F295" s="10">
        <f t="shared" si="13"/>
        <v>8.9858402705387608E-4</v>
      </c>
      <c r="G295" s="3">
        <f>SUM($F$2:F295)</f>
        <v>0.71251924064935579</v>
      </c>
      <c r="H295">
        <f t="shared" si="14"/>
        <v>294</v>
      </c>
    </row>
    <row r="296" spans="1:8" x14ac:dyDescent="0.3">
      <c r="A296" t="s">
        <v>4219</v>
      </c>
      <c r="B296" t="s">
        <v>4220</v>
      </c>
      <c r="C296" s="9">
        <f>SUMIFS(dados!$E$2:$E$9995,dados!$D$2:$D$9995,A296)</f>
        <v>2063.14</v>
      </c>
      <c r="D296" s="9">
        <f>SUMIFS(dados!$H$2:$H$9995,dados!$D$2:$D$9995,A296)</f>
        <v>299.87500000000006</v>
      </c>
      <c r="E296" s="3">
        <f t="shared" si="12"/>
        <v>0.14534883720930236</v>
      </c>
      <c r="F296" s="10">
        <f t="shared" si="13"/>
        <v>8.9811040717204405E-4</v>
      </c>
      <c r="G296" s="3">
        <f>SUM($F$2:F296)</f>
        <v>0.71341735105652782</v>
      </c>
      <c r="H296">
        <f t="shared" si="14"/>
        <v>295</v>
      </c>
    </row>
    <row r="297" spans="1:8" x14ac:dyDescent="0.3">
      <c r="A297" t="s">
        <v>8536</v>
      </c>
      <c r="B297" t="s">
        <v>8537</v>
      </c>
      <c r="C297" s="9">
        <f>SUMIFS(dados!$E$2:$E$9995,dados!$D$2:$D$9995,A297)</f>
        <v>2058.4960000000001</v>
      </c>
      <c r="D297" s="9">
        <f>SUMIFS(dados!$H$2:$H$9995,dados!$D$2:$D$9995,A297)</f>
        <v>-529.76</v>
      </c>
      <c r="E297" s="3">
        <f t="shared" si="12"/>
        <v>-0.25735294117647056</v>
      </c>
      <c r="F297" s="10">
        <f t="shared" si="13"/>
        <v>8.9608881642642979E-4</v>
      </c>
      <c r="G297" s="3">
        <f>SUM($F$2:F297)</f>
        <v>0.71431343987295426</v>
      </c>
      <c r="H297">
        <f t="shared" si="14"/>
        <v>296</v>
      </c>
    </row>
    <row r="298" spans="1:8" x14ac:dyDescent="0.3">
      <c r="A298" t="s">
        <v>5007</v>
      </c>
      <c r="B298" t="s">
        <v>5008</v>
      </c>
      <c r="C298" s="9">
        <f>SUMIFS(dados!$E$2:$E$9995,dados!$D$2:$D$9995,A298)</f>
        <v>2041.038</v>
      </c>
      <c r="D298" s="9">
        <f>SUMIFS(dados!$H$2:$H$9995,dados!$D$2:$D$9995,A298)</f>
        <v>317.4948</v>
      </c>
      <c r="E298" s="3">
        <f t="shared" si="12"/>
        <v>0.15555555555555556</v>
      </c>
      <c r="F298" s="10">
        <f t="shared" si="13"/>
        <v>8.8848913269754578E-4</v>
      </c>
      <c r="G298" s="3">
        <f>SUM($F$2:F298)</f>
        <v>0.71520192900565183</v>
      </c>
      <c r="H298">
        <f t="shared" si="14"/>
        <v>297</v>
      </c>
    </row>
    <row r="299" spans="1:8" x14ac:dyDescent="0.3">
      <c r="A299" t="s">
        <v>3926</v>
      </c>
      <c r="B299" t="s">
        <v>3927</v>
      </c>
      <c r="C299" s="9">
        <f>SUMIFS(dados!$E$2:$E$9995,dados!$D$2:$D$9995,A299)</f>
        <v>2040.0540000000001</v>
      </c>
      <c r="D299" s="9">
        <f>SUMIFS(dados!$H$2:$H$9995,dados!$D$2:$D$9995,A299)</f>
        <v>-115.3074</v>
      </c>
      <c r="E299" s="3">
        <f t="shared" si="12"/>
        <v>-5.6521739130434782E-2</v>
      </c>
      <c r="F299" s="10">
        <f t="shared" si="13"/>
        <v>8.8806078530441826E-4</v>
      </c>
      <c r="G299" s="3">
        <f>SUM($F$2:F299)</f>
        <v>0.71608998979095628</v>
      </c>
      <c r="H299">
        <f t="shared" si="14"/>
        <v>298</v>
      </c>
    </row>
    <row r="300" spans="1:8" x14ac:dyDescent="0.3">
      <c r="A300" t="s">
        <v>2061</v>
      </c>
      <c r="B300" t="s">
        <v>2062</v>
      </c>
      <c r="C300" s="9">
        <f>SUMIFS(dados!$E$2:$E$9995,dados!$D$2:$D$9995,A300)</f>
        <v>2033.4960000000001</v>
      </c>
      <c r="D300" s="9">
        <f>SUMIFS(dados!$H$2:$H$9995,dados!$D$2:$D$9995,A300)</f>
        <v>-456.70319999999998</v>
      </c>
      <c r="E300" s="3">
        <f t="shared" si="12"/>
        <v>-0.22459016393442621</v>
      </c>
      <c r="F300" s="10">
        <f t="shared" si="13"/>
        <v>8.8520600664168366E-4</v>
      </c>
      <c r="G300" s="3">
        <f>SUM($F$2:F300)</f>
        <v>0.71697519579759794</v>
      </c>
      <c r="H300">
        <f t="shared" si="14"/>
        <v>299</v>
      </c>
    </row>
    <row r="301" spans="1:8" x14ac:dyDescent="0.3">
      <c r="A301" t="s">
        <v>6512</v>
      </c>
      <c r="B301" t="s">
        <v>6513</v>
      </c>
      <c r="C301" s="9">
        <f>SUMIFS(dados!$E$2:$E$9995,dados!$D$2:$D$9995,A301)</f>
        <v>2032.3500000000001</v>
      </c>
      <c r="D301" s="9">
        <f>SUMIFS(dados!$H$2:$H$9995,dados!$D$2:$D$9995,A301)</f>
        <v>-460.666</v>
      </c>
      <c r="E301" s="3">
        <f t="shared" si="12"/>
        <v>-0.22666666666666666</v>
      </c>
      <c r="F301" s="10">
        <f t="shared" si="13"/>
        <v>8.8470713864115084E-4</v>
      </c>
      <c r="G301" s="3">
        <f>SUM($F$2:F301)</f>
        <v>0.71785990293623914</v>
      </c>
      <c r="H301">
        <f t="shared" si="14"/>
        <v>300</v>
      </c>
    </row>
    <row r="302" spans="1:8" x14ac:dyDescent="0.3">
      <c r="A302" t="s">
        <v>3768</v>
      </c>
      <c r="B302" t="s">
        <v>3769</v>
      </c>
      <c r="C302" s="9">
        <f>SUMIFS(dados!$E$2:$E$9995,dados!$D$2:$D$9995,A302)</f>
        <v>2027.3039999999999</v>
      </c>
      <c r="D302" s="9">
        <f>SUMIFS(dados!$H$2:$H$9995,dados!$D$2:$D$9995,A302)</f>
        <v>-339.71039999999999</v>
      </c>
      <c r="E302" s="3">
        <f t="shared" si="12"/>
        <v>-0.16756756756756758</v>
      </c>
      <c r="F302" s="10">
        <f t="shared" si="13"/>
        <v>8.8251055231419761E-4</v>
      </c>
      <c r="G302" s="3">
        <f>SUM($F$2:F302)</f>
        <v>0.71874241348855339</v>
      </c>
      <c r="H302">
        <f t="shared" si="14"/>
        <v>301</v>
      </c>
    </row>
    <row r="303" spans="1:8" x14ac:dyDescent="0.3">
      <c r="A303" t="s">
        <v>4933</v>
      </c>
      <c r="B303" t="s">
        <v>4934</v>
      </c>
      <c r="C303" s="9">
        <f>SUMIFS(dados!$E$2:$E$9995,dados!$D$2:$D$9995,A303)</f>
        <v>2022.2719999999999</v>
      </c>
      <c r="D303" s="9">
        <f>SUMIFS(dados!$H$2:$H$9995,dados!$D$2:$D$9995,A303)</f>
        <v>872.10480000000007</v>
      </c>
      <c r="E303" s="3">
        <f t="shared" si="12"/>
        <v>0.43125000000000002</v>
      </c>
      <c r="F303" s="10">
        <f t="shared" si="13"/>
        <v>8.8032006036072399E-4</v>
      </c>
      <c r="G303" s="3">
        <f>SUM($F$2:F303)</f>
        <v>0.71962273354891415</v>
      </c>
      <c r="H303">
        <f t="shared" si="14"/>
        <v>302</v>
      </c>
    </row>
    <row r="304" spans="1:8" x14ac:dyDescent="0.3">
      <c r="A304" t="s">
        <v>4110</v>
      </c>
      <c r="B304" t="s">
        <v>4111</v>
      </c>
      <c r="C304" s="9">
        <f>SUMIFS(dados!$E$2:$E$9995,dados!$D$2:$D$9995,A304)</f>
        <v>2018.702</v>
      </c>
      <c r="D304" s="9">
        <f>SUMIFS(dados!$H$2:$H$9995,dados!$D$2:$D$9995,A304)</f>
        <v>10.299500000000009</v>
      </c>
      <c r="E304" s="3">
        <f t="shared" si="12"/>
        <v>5.1020408163265354E-3</v>
      </c>
      <c r="F304" s="10">
        <f t="shared" si="13"/>
        <v>8.7876599512346225E-4</v>
      </c>
      <c r="G304" s="3">
        <f>SUM($F$2:F304)</f>
        <v>0.72050149954403764</v>
      </c>
      <c r="H304">
        <f t="shared" si="14"/>
        <v>303</v>
      </c>
    </row>
    <row r="305" spans="1:8" x14ac:dyDescent="0.3">
      <c r="A305" t="s">
        <v>6009</v>
      </c>
      <c r="B305" t="s">
        <v>6010</v>
      </c>
      <c r="C305" s="9">
        <f>SUMIFS(dados!$E$2:$E$9995,dados!$D$2:$D$9995,A305)</f>
        <v>2015.8400000000001</v>
      </c>
      <c r="D305" s="9">
        <f>SUMIFS(dados!$H$2:$H$9995,dados!$D$2:$D$9995,A305)</f>
        <v>314.97500000000002</v>
      </c>
      <c r="E305" s="3">
        <f t="shared" si="12"/>
        <v>0.15625</v>
      </c>
      <c r="F305" s="10">
        <f t="shared" si="13"/>
        <v>8.7752013105930459E-4</v>
      </c>
      <c r="G305" s="3">
        <f>SUM($F$2:F305)</f>
        <v>0.72137901967509699</v>
      </c>
      <c r="H305">
        <f t="shared" si="14"/>
        <v>304</v>
      </c>
    </row>
    <row r="306" spans="1:8" x14ac:dyDescent="0.3">
      <c r="A306" t="s">
        <v>2207</v>
      </c>
      <c r="B306" t="s">
        <v>2208</v>
      </c>
      <c r="C306" s="9">
        <f>SUMIFS(dados!$E$2:$E$9995,dados!$D$2:$D$9995,A306)</f>
        <v>2010.8519999999999</v>
      </c>
      <c r="D306" s="9">
        <f>SUMIFS(dados!$H$2:$H$9995,dados!$D$2:$D$9995,A306)</f>
        <v>376.48740000000009</v>
      </c>
      <c r="E306" s="3">
        <f t="shared" si="12"/>
        <v>0.1872278019466376</v>
      </c>
      <c r="F306" s="10">
        <f t="shared" si="13"/>
        <v>8.7534879285105192E-4</v>
      </c>
      <c r="G306" s="3">
        <f>SUM($F$2:F306)</f>
        <v>0.72225436846794799</v>
      </c>
      <c r="H306">
        <f t="shared" si="14"/>
        <v>305</v>
      </c>
    </row>
    <row r="307" spans="1:8" x14ac:dyDescent="0.3">
      <c r="A307" t="s">
        <v>1472</v>
      </c>
      <c r="B307" t="s">
        <v>1473</v>
      </c>
      <c r="C307" s="9">
        <f>SUMIFS(dados!$E$2:$E$9995,dados!$D$2:$D$9995,A307)</f>
        <v>1999.75</v>
      </c>
      <c r="D307" s="9">
        <f>SUMIFS(dados!$H$2:$H$9995,dados!$D$2:$D$9995,A307)</f>
        <v>515.13560000000007</v>
      </c>
      <c r="E307" s="3">
        <f t="shared" si="12"/>
        <v>0.25760000000000005</v>
      </c>
      <c r="F307" s="10">
        <f t="shared" si="13"/>
        <v>8.7051595468184192E-4</v>
      </c>
      <c r="G307" s="3">
        <f>SUM($F$2:F307)</f>
        <v>0.72312488442262979</v>
      </c>
      <c r="H307">
        <f t="shared" si="14"/>
        <v>306</v>
      </c>
    </row>
    <row r="308" spans="1:8" x14ac:dyDescent="0.3">
      <c r="A308" t="s">
        <v>760</v>
      </c>
      <c r="B308" t="s">
        <v>761</v>
      </c>
      <c r="C308" s="9">
        <f>SUMIFS(dados!$E$2:$E$9995,dados!$D$2:$D$9995,A308)</f>
        <v>1990.6420000000001</v>
      </c>
      <c r="D308" s="9">
        <f>SUMIFS(dados!$H$2:$H$9995,dados!$D$2:$D$9995,A308)</f>
        <v>312.45519999999999</v>
      </c>
      <c r="E308" s="3">
        <f t="shared" si="12"/>
        <v>0.1569620253164557</v>
      </c>
      <c r="F308" s="10">
        <f t="shared" si="13"/>
        <v>8.6655112942106319E-4</v>
      </c>
      <c r="G308" s="3">
        <f>SUM($F$2:F308)</f>
        <v>0.72399143555205081</v>
      </c>
      <c r="H308">
        <f t="shared" si="14"/>
        <v>307</v>
      </c>
    </row>
    <row r="309" spans="1:8" x14ac:dyDescent="0.3">
      <c r="A309" t="s">
        <v>5158</v>
      </c>
      <c r="B309" t="s">
        <v>5159</v>
      </c>
      <c r="C309" s="9">
        <f>SUMIFS(dados!$E$2:$E$9995,dados!$D$2:$D$9995,A309)</f>
        <v>1979.88</v>
      </c>
      <c r="D309" s="9">
        <f>SUMIFS(dados!$H$2:$H$9995,dados!$D$2:$D$9995,A309)</f>
        <v>593.96400000000006</v>
      </c>
      <c r="E309" s="3">
        <f t="shared" si="12"/>
        <v>0.3</v>
      </c>
      <c r="F309" s="10">
        <f t="shared" si="13"/>
        <v>8.6186629746492572E-4</v>
      </c>
      <c r="G309" s="3">
        <f>SUM($F$2:F309)</f>
        <v>0.72485330184951569</v>
      </c>
      <c r="H309">
        <f t="shared" si="14"/>
        <v>308</v>
      </c>
    </row>
    <row r="310" spans="1:8" x14ac:dyDescent="0.3">
      <c r="A310" t="s">
        <v>1905</v>
      </c>
      <c r="B310" t="s">
        <v>1906</v>
      </c>
      <c r="C310" s="9">
        <f>SUMIFS(dados!$E$2:$E$9995,dados!$D$2:$D$9995,A310)</f>
        <v>1952.43</v>
      </c>
      <c r="D310" s="9">
        <f>SUMIFS(dados!$H$2:$H$9995,dados!$D$2:$D$9995,A310)</f>
        <v>-74.347499999999968</v>
      </c>
      <c r="E310" s="3">
        <f t="shared" si="12"/>
        <v>-3.8079470198675476E-2</v>
      </c>
      <c r="F310" s="10">
        <f t="shared" si="13"/>
        <v>8.4991697232127442E-4</v>
      </c>
      <c r="G310" s="3">
        <f>SUM($F$2:F310)</f>
        <v>0.72570321882183697</v>
      </c>
      <c r="H310">
        <f t="shared" si="14"/>
        <v>309</v>
      </c>
    </row>
    <row r="311" spans="1:8" x14ac:dyDescent="0.3">
      <c r="A311" t="s">
        <v>7172</v>
      </c>
      <c r="B311" t="s">
        <v>7173</v>
      </c>
      <c r="C311" s="9">
        <f>SUMIFS(dados!$E$2:$E$9995,dados!$D$2:$D$9995,A311)</f>
        <v>1947.1769999999999</v>
      </c>
      <c r="D311" s="9">
        <f>SUMIFS(dados!$H$2:$H$9995,dados!$D$2:$D$9995,A311)</f>
        <v>413.649</v>
      </c>
      <c r="E311" s="3">
        <f t="shared" si="12"/>
        <v>0.21243523316062177</v>
      </c>
      <c r="F311" s="10">
        <f t="shared" si="13"/>
        <v>8.4763027632930356E-4</v>
      </c>
      <c r="G311" s="3">
        <f>SUM($F$2:F311)</f>
        <v>0.72655084909816625</v>
      </c>
      <c r="H311">
        <f t="shared" si="14"/>
        <v>310</v>
      </c>
    </row>
    <row r="312" spans="1:8" x14ac:dyDescent="0.3">
      <c r="A312" t="s">
        <v>4029</v>
      </c>
      <c r="B312" t="s">
        <v>4030</v>
      </c>
      <c r="C312" s="9">
        <f>SUMIFS(dados!$E$2:$E$9995,dados!$D$2:$D$9995,A312)</f>
        <v>1946.6999999999998</v>
      </c>
      <c r="D312" s="9">
        <f>SUMIFS(dados!$H$2:$H$9995,dados!$D$2:$D$9995,A312)</f>
        <v>374.22</v>
      </c>
      <c r="E312" s="3">
        <f t="shared" si="12"/>
        <v>0.19223300970873788</v>
      </c>
      <c r="F312" s="10">
        <f t="shared" si="13"/>
        <v>8.4742263231861058E-4</v>
      </c>
      <c r="G312" s="3">
        <f>SUM($F$2:F312)</f>
        <v>0.72739827173048488</v>
      </c>
      <c r="H312">
        <f t="shared" si="14"/>
        <v>311</v>
      </c>
    </row>
    <row r="313" spans="1:8" x14ac:dyDescent="0.3">
      <c r="A313" t="s">
        <v>2820</v>
      </c>
      <c r="B313" t="s">
        <v>2821</v>
      </c>
      <c r="C313" s="9">
        <f>SUMIFS(dados!$E$2:$E$9995,dados!$D$2:$D$9995,A313)</f>
        <v>1945.258</v>
      </c>
      <c r="D313" s="9">
        <f>SUMIFS(dados!$H$2:$H$9995,dados!$D$2:$D$9995,A313)</f>
        <v>145.20939999999999</v>
      </c>
      <c r="E313" s="3">
        <f t="shared" si="12"/>
        <v>7.464788732394366E-2</v>
      </c>
      <c r="F313" s="10">
        <f t="shared" si="13"/>
        <v>8.4679491185022651E-4</v>
      </c>
      <c r="G313" s="3">
        <f>SUM($F$2:F313)</f>
        <v>0.72824506664233513</v>
      </c>
      <c r="H313">
        <f t="shared" si="14"/>
        <v>312</v>
      </c>
    </row>
    <row r="314" spans="1:8" x14ac:dyDescent="0.3">
      <c r="A314" t="s">
        <v>245</v>
      </c>
      <c r="B314" t="s">
        <v>246</v>
      </c>
      <c r="C314" s="9">
        <f>SUMIFS(dados!$E$2:$E$9995,dados!$D$2:$D$9995,A314)</f>
        <v>1936.306</v>
      </c>
      <c r="D314" s="9">
        <f>SUMIFS(dados!$H$2:$H$9995,dados!$D$2:$D$9995,A314)</f>
        <v>473.77699999999999</v>
      </c>
      <c r="E314" s="3">
        <f t="shared" si="12"/>
        <v>0.24468085106382978</v>
      </c>
      <c r="F314" s="10">
        <f t="shared" si="13"/>
        <v>8.4289799532250465E-4</v>
      </c>
      <c r="G314" s="3">
        <f>SUM($F$2:F314)</f>
        <v>0.72908796463765768</v>
      </c>
      <c r="H314">
        <f t="shared" si="14"/>
        <v>313</v>
      </c>
    </row>
    <row r="315" spans="1:8" x14ac:dyDescent="0.3">
      <c r="A315" t="s">
        <v>647</v>
      </c>
      <c r="B315" t="s">
        <v>648</v>
      </c>
      <c r="C315" s="9">
        <f>SUMIFS(dados!$E$2:$E$9995,dados!$D$2:$D$9995,A315)</f>
        <v>1926.9360000000001</v>
      </c>
      <c r="D315" s="9">
        <f>SUMIFS(dados!$H$2:$H$9995,dados!$D$2:$D$9995,A315)</f>
        <v>408.74400000000003</v>
      </c>
      <c r="E315" s="3">
        <f t="shared" si="12"/>
        <v>0.21212121212121213</v>
      </c>
      <c r="F315" s="10">
        <f t="shared" si="13"/>
        <v>8.3881911821518176E-4</v>
      </c>
      <c r="G315" s="3">
        <f>SUM($F$2:F315)</f>
        <v>0.72992678375587283</v>
      </c>
      <c r="H315">
        <f t="shared" si="14"/>
        <v>314</v>
      </c>
    </row>
    <row r="316" spans="1:8" x14ac:dyDescent="0.3">
      <c r="A316" t="s">
        <v>851</v>
      </c>
      <c r="B316" t="s">
        <v>852</v>
      </c>
      <c r="C316" s="9">
        <f>SUMIFS(dados!$E$2:$E$9995,dados!$D$2:$D$9995,A316)</f>
        <v>1916.7159999999999</v>
      </c>
      <c r="D316" s="9">
        <f>SUMIFS(dados!$H$2:$H$9995,dados!$D$2:$D$9995,A316)</f>
        <v>241.61419999999998</v>
      </c>
      <c r="E316" s="3">
        <f t="shared" si="12"/>
        <v>0.12605633802816901</v>
      </c>
      <c r="F316" s="10">
        <f t="shared" si="13"/>
        <v>8.3437022557517743E-4</v>
      </c>
      <c r="G316" s="3">
        <f>SUM($F$2:F316)</f>
        <v>0.73076115398144803</v>
      </c>
      <c r="H316">
        <f t="shared" si="14"/>
        <v>315</v>
      </c>
    </row>
    <row r="317" spans="1:8" x14ac:dyDescent="0.3">
      <c r="A317" t="s">
        <v>3411</v>
      </c>
      <c r="B317" t="s">
        <v>3412</v>
      </c>
      <c r="C317" s="9">
        <f>SUMIFS(dados!$E$2:$E$9995,dados!$D$2:$D$9995,A317)</f>
        <v>1913.13</v>
      </c>
      <c r="D317" s="9">
        <f>SUMIFS(dados!$H$2:$H$9995,dados!$D$2:$D$9995,A317)</f>
        <v>587.13300000000004</v>
      </c>
      <c r="E317" s="3">
        <f t="shared" si="12"/>
        <v>0.30689655172413793</v>
      </c>
      <c r="F317" s="10">
        <f t="shared" si="13"/>
        <v>8.3280919533965363E-4</v>
      </c>
      <c r="G317" s="3">
        <f>SUM($F$2:F317)</f>
        <v>0.73159396317678771</v>
      </c>
      <c r="H317">
        <f t="shared" si="14"/>
        <v>316</v>
      </c>
    </row>
    <row r="318" spans="1:8" x14ac:dyDescent="0.3">
      <c r="A318" t="s">
        <v>4320</v>
      </c>
      <c r="B318" t="s">
        <v>4321</v>
      </c>
      <c r="C318" s="9">
        <f>SUMIFS(dados!$E$2:$E$9995,dados!$D$2:$D$9995,A318)</f>
        <v>1912.308</v>
      </c>
      <c r="D318" s="9">
        <f>SUMIFS(dados!$H$2:$H$9995,dados!$D$2:$D$9995,A318)</f>
        <v>-68.1096</v>
      </c>
      <c r="E318" s="3">
        <f t="shared" si="12"/>
        <v>-3.5616438356164383E-2</v>
      </c>
      <c r="F318" s="10">
        <f t="shared" si="13"/>
        <v>8.3245136855393108E-4</v>
      </c>
      <c r="G318" s="3">
        <f>SUM($F$2:F318)</f>
        <v>0.73242641454534163</v>
      </c>
      <c r="H318">
        <f t="shared" si="14"/>
        <v>317</v>
      </c>
    </row>
    <row r="319" spans="1:8" x14ac:dyDescent="0.3">
      <c r="A319" t="s">
        <v>3945</v>
      </c>
      <c r="B319" t="s">
        <v>3946</v>
      </c>
      <c r="C319" s="9">
        <f>SUMIFS(dados!$E$2:$E$9995,dados!$D$2:$D$9995,A319)</f>
        <v>1909.8178000000003</v>
      </c>
      <c r="D319" s="9">
        <f>SUMIFS(dados!$H$2:$H$9995,dados!$D$2:$D$9995,A319)</f>
        <v>-78.186399999999992</v>
      </c>
      <c r="E319" s="3">
        <f t="shared" si="12"/>
        <v>-4.0939193257074041E-2</v>
      </c>
      <c r="F319" s="10">
        <f t="shared" si="13"/>
        <v>8.3136735363689219E-4</v>
      </c>
      <c r="G319" s="3">
        <f>SUM($F$2:F319)</f>
        <v>0.7332577818989785</v>
      </c>
      <c r="H319">
        <f t="shared" si="14"/>
        <v>318</v>
      </c>
    </row>
    <row r="320" spans="1:8" x14ac:dyDescent="0.3">
      <c r="A320" t="s">
        <v>4566</v>
      </c>
      <c r="B320" t="s">
        <v>4567</v>
      </c>
      <c r="C320" s="9">
        <f>SUMIFS(dados!$E$2:$E$9995,dados!$D$2:$D$9995,A320)</f>
        <v>1903.84</v>
      </c>
      <c r="D320" s="9">
        <f>SUMIFS(dados!$H$2:$H$9995,dados!$D$2:$D$9995,A320)</f>
        <v>276.05680000000001</v>
      </c>
      <c r="E320" s="3">
        <f t="shared" si="12"/>
        <v>0.14500000000000002</v>
      </c>
      <c r="F320" s="10">
        <f t="shared" si="13"/>
        <v>8.2876514322364179E-4</v>
      </c>
      <c r="G320" s="3">
        <f>SUM($F$2:F320)</f>
        <v>0.73408654704220211</v>
      </c>
      <c r="H320">
        <f t="shared" si="14"/>
        <v>319</v>
      </c>
    </row>
    <row r="321" spans="1:8" x14ac:dyDescent="0.3">
      <c r="A321" t="s">
        <v>3078</v>
      </c>
      <c r="B321" t="s">
        <v>3079</v>
      </c>
      <c r="C321" s="9">
        <f>SUMIFS(dados!$E$2:$E$9995,dados!$D$2:$D$9995,A321)</f>
        <v>1897.8102000000001</v>
      </c>
      <c r="D321" s="9">
        <f>SUMIFS(dados!$H$2:$H$9995,dados!$D$2:$D$9995,A321)</f>
        <v>-612.93869999999993</v>
      </c>
      <c r="E321" s="3">
        <f t="shared" si="12"/>
        <v>-0.3229715489989462</v>
      </c>
      <c r="F321" s="10">
        <f t="shared" si="13"/>
        <v>8.2614029656603947E-4</v>
      </c>
      <c r="G321" s="3">
        <f>SUM($F$2:F321)</f>
        <v>0.73491268733876813</v>
      </c>
      <c r="H321">
        <f t="shared" si="14"/>
        <v>320</v>
      </c>
    </row>
    <row r="322" spans="1:8" x14ac:dyDescent="0.3">
      <c r="A322" t="s">
        <v>4360</v>
      </c>
      <c r="B322" t="s">
        <v>4361</v>
      </c>
      <c r="C322" s="9">
        <f>SUMIFS(dados!$E$2:$E$9995,dados!$D$2:$D$9995,A322)</f>
        <v>1890.3799999999999</v>
      </c>
      <c r="D322" s="9">
        <f>SUMIFS(dados!$H$2:$H$9995,dados!$D$2:$D$9995,A322)</f>
        <v>-131.107</v>
      </c>
      <c r="E322" s="3">
        <f t="shared" ref="E322:E385" si="15">IFERROR(D322/C322,0)</f>
        <v>-6.935483870967743E-2</v>
      </c>
      <c r="F322" s="10">
        <f t="shared" ref="F322:F385" si="16">C322/SUM($C$2:$C$1863)</f>
        <v>8.2290583843553451E-4</v>
      </c>
      <c r="G322" s="3">
        <f>SUM($F$2:F322)</f>
        <v>0.73573559317720372</v>
      </c>
      <c r="H322">
        <f t="shared" ref="H322:H385" si="17">RANK(C322,$C$2:$C$1863)</f>
        <v>321</v>
      </c>
    </row>
    <row r="323" spans="1:8" x14ac:dyDescent="0.3">
      <c r="A323" t="s">
        <v>1035</v>
      </c>
      <c r="B323" t="s">
        <v>1036</v>
      </c>
      <c r="C323" s="9">
        <f>SUMIFS(dados!$E$2:$E$9995,dados!$D$2:$D$9995,A323)</f>
        <v>1890</v>
      </c>
      <c r="D323" s="9">
        <f>SUMIFS(dados!$H$2:$H$9995,dados!$D$2:$D$9995,A323)</f>
        <v>622.79999999999995</v>
      </c>
      <c r="E323" s="3">
        <f t="shared" si="15"/>
        <v>0.3295238095238095</v>
      </c>
      <c r="F323" s="10">
        <f t="shared" si="16"/>
        <v>8.2274041972680645E-4</v>
      </c>
      <c r="G323" s="3">
        <f>SUM($F$2:F323)</f>
        <v>0.73655833359693057</v>
      </c>
      <c r="H323">
        <f t="shared" si="17"/>
        <v>322</v>
      </c>
    </row>
    <row r="324" spans="1:8" x14ac:dyDescent="0.3">
      <c r="A324" t="s">
        <v>3780</v>
      </c>
      <c r="B324" t="s">
        <v>3781</v>
      </c>
      <c r="C324" s="9">
        <f>SUMIFS(dados!$E$2:$E$9995,dados!$D$2:$D$9995,A324)</f>
        <v>1887.2999999999997</v>
      </c>
      <c r="D324" s="9">
        <f>SUMIFS(dados!$H$2:$H$9995,dados!$D$2:$D$9995,A324)</f>
        <v>851.38200000000006</v>
      </c>
      <c r="E324" s="3">
        <f t="shared" si="15"/>
        <v>0.45111111111111118</v>
      </c>
      <c r="F324" s="10">
        <f t="shared" si="16"/>
        <v>8.2156507627005376E-4</v>
      </c>
      <c r="G324" s="3">
        <f>SUM($F$2:F324)</f>
        <v>0.73737989867320064</v>
      </c>
      <c r="H324">
        <f t="shared" si="17"/>
        <v>323</v>
      </c>
    </row>
    <row r="325" spans="1:8" x14ac:dyDescent="0.3">
      <c r="A325" t="s">
        <v>2415</v>
      </c>
      <c r="B325" t="s">
        <v>2416</v>
      </c>
      <c r="C325" s="9">
        <f>SUMIFS(dados!$E$2:$E$9995,dados!$D$2:$D$9995,A325)</f>
        <v>1876.5239999999999</v>
      </c>
      <c r="D325" s="9">
        <f>SUMIFS(dados!$H$2:$H$9995,dados!$D$2:$D$9995,A325)</f>
        <v>397.74149999999997</v>
      </c>
      <c r="E325" s="3">
        <f t="shared" si="15"/>
        <v>0.21195652173913043</v>
      </c>
      <c r="F325" s="10">
        <f t="shared" si="16"/>
        <v>8.1687414994043679E-4</v>
      </c>
      <c r="G325" s="3">
        <f>SUM($F$2:F325)</f>
        <v>0.73819677282314111</v>
      </c>
      <c r="H325">
        <f t="shared" si="17"/>
        <v>324</v>
      </c>
    </row>
    <row r="326" spans="1:8" x14ac:dyDescent="0.3">
      <c r="A326" t="s">
        <v>2039</v>
      </c>
      <c r="B326" t="s">
        <v>2040</v>
      </c>
      <c r="C326" s="9">
        <f>SUMIFS(dados!$E$2:$E$9995,dados!$D$2:$D$9995,A326)</f>
        <v>1857.2520000000002</v>
      </c>
      <c r="D326" s="9">
        <f>SUMIFS(dados!$H$2:$H$9995,dados!$D$2:$D$9995,A326)</f>
        <v>414.91800000000001</v>
      </c>
      <c r="E326" s="3">
        <f t="shared" si="15"/>
        <v>0.22340425531914893</v>
      </c>
      <c r="F326" s="10">
        <f t="shared" si="16"/>
        <v>8.0848480953357184E-4</v>
      </c>
      <c r="G326" s="3">
        <f>SUM($F$2:F326)</f>
        <v>0.73900525763267466</v>
      </c>
      <c r="H326">
        <f t="shared" si="17"/>
        <v>325</v>
      </c>
    </row>
    <row r="327" spans="1:8" x14ac:dyDescent="0.3">
      <c r="A327" t="s">
        <v>2181</v>
      </c>
      <c r="B327" t="s">
        <v>2182</v>
      </c>
      <c r="C327" s="9">
        <f>SUMIFS(dados!$E$2:$E$9995,dados!$D$2:$D$9995,A327)</f>
        <v>1842.268</v>
      </c>
      <c r="D327" s="9">
        <f>SUMIFS(dados!$H$2:$H$9995,dados!$D$2:$D$9995,A327)</f>
        <v>155.37200000000001</v>
      </c>
      <c r="E327" s="3">
        <f t="shared" si="15"/>
        <v>8.4337349397590369E-2</v>
      </c>
      <c r="F327" s="10">
        <f t="shared" si="16"/>
        <v>8.0196208866098635E-4</v>
      </c>
      <c r="G327" s="3">
        <f>SUM($F$2:F327)</f>
        <v>0.73980721972133567</v>
      </c>
      <c r="H327">
        <f t="shared" si="17"/>
        <v>326</v>
      </c>
    </row>
    <row r="328" spans="1:8" x14ac:dyDescent="0.3">
      <c r="A328" t="s">
        <v>1517</v>
      </c>
      <c r="B328" t="s">
        <v>1518</v>
      </c>
      <c r="C328" s="9">
        <f>SUMIFS(dados!$E$2:$E$9995,dados!$D$2:$D$9995,A328)</f>
        <v>1834.8119999999997</v>
      </c>
      <c r="D328" s="9">
        <f>SUMIFS(dados!$H$2:$H$9995,dados!$D$2:$D$9995,A328)</f>
        <v>436.43790000000001</v>
      </c>
      <c r="E328" s="3">
        <f t="shared" si="15"/>
        <v>0.23786518727804271</v>
      </c>
      <c r="F328" s="10">
        <f t="shared" si="16"/>
        <v>7.9871639947078359E-4</v>
      </c>
      <c r="G328" s="3">
        <f>SUM($F$2:F328)</f>
        <v>0.7406059361208065</v>
      </c>
      <c r="H328">
        <f t="shared" si="17"/>
        <v>327</v>
      </c>
    </row>
    <row r="329" spans="1:8" x14ac:dyDescent="0.3">
      <c r="A329" t="s">
        <v>635</v>
      </c>
      <c r="B329" t="s">
        <v>636</v>
      </c>
      <c r="C329" s="9">
        <f>SUMIFS(dados!$E$2:$E$9995,dados!$D$2:$D$9995,A329)</f>
        <v>1830.1480000000001</v>
      </c>
      <c r="D329" s="9">
        <f>SUMIFS(dados!$H$2:$H$9995,dados!$D$2:$D$9995,A329)</f>
        <v>80.97999999999999</v>
      </c>
      <c r="E329" s="3">
        <f t="shared" si="15"/>
        <v>4.4247787610619461E-2</v>
      </c>
      <c r="F329" s="10">
        <f t="shared" si="16"/>
        <v>7.9668610247734151E-4</v>
      </c>
      <c r="G329" s="3">
        <f>SUM($F$2:F329)</f>
        <v>0.74140262222328379</v>
      </c>
      <c r="H329">
        <f t="shared" si="17"/>
        <v>328</v>
      </c>
    </row>
    <row r="330" spans="1:8" x14ac:dyDescent="0.3">
      <c r="A330" t="s">
        <v>6309</v>
      </c>
      <c r="B330" t="s">
        <v>6310</v>
      </c>
      <c r="C330" s="9">
        <f>SUMIFS(dados!$E$2:$E$9995,dados!$D$2:$D$9995,A330)</f>
        <v>1803.1079999999999</v>
      </c>
      <c r="D330" s="9">
        <f>SUMIFS(dados!$H$2:$H$9995,dados!$D$2:$D$9995,A330)</f>
        <v>411.57900000000001</v>
      </c>
      <c r="E330" s="3">
        <f t="shared" si="15"/>
        <v>0.22826086956521741</v>
      </c>
      <c r="F330" s="10">
        <f t="shared" si="16"/>
        <v>7.8491525541416005E-4</v>
      </c>
      <c r="G330" s="3">
        <f>SUM($F$2:F330)</f>
        <v>0.74218753747869792</v>
      </c>
      <c r="H330">
        <f t="shared" si="17"/>
        <v>329</v>
      </c>
    </row>
    <row r="331" spans="1:8" x14ac:dyDescent="0.3">
      <c r="A331" t="s">
        <v>2020</v>
      </c>
      <c r="B331" t="s">
        <v>2021</v>
      </c>
      <c r="C331" s="9">
        <f>SUMIFS(dados!$E$2:$E$9995,dados!$D$2:$D$9995,A331)</f>
        <v>1799.8200000000002</v>
      </c>
      <c r="D331" s="9">
        <f>SUMIFS(dados!$H$2:$H$9995,dados!$D$2:$D$9995,A331)</f>
        <v>497.9502</v>
      </c>
      <c r="E331" s="3">
        <f t="shared" si="15"/>
        <v>0.27666666666666662</v>
      </c>
      <c r="F331" s="10">
        <f t="shared" si="16"/>
        <v>7.8348394827127028E-4</v>
      </c>
      <c r="G331" s="3">
        <f>SUM($F$2:F331)</f>
        <v>0.74297102142696925</v>
      </c>
      <c r="H331">
        <f t="shared" si="17"/>
        <v>330</v>
      </c>
    </row>
    <row r="332" spans="1:8" x14ac:dyDescent="0.3">
      <c r="A332" t="s">
        <v>2879</v>
      </c>
      <c r="B332" t="s">
        <v>2880</v>
      </c>
      <c r="C332" s="9">
        <f>SUMIFS(dados!$E$2:$E$9995,dados!$D$2:$D$9995,A332)</f>
        <v>1788.3840000000002</v>
      </c>
      <c r="D332" s="9">
        <f>SUMIFS(dados!$H$2:$H$9995,dados!$D$2:$D$9995,A332)</f>
        <v>-22.35479999999999</v>
      </c>
      <c r="E332" s="3">
        <f t="shared" si="15"/>
        <v>-1.2499999999999992E-2</v>
      </c>
      <c r="F332" s="10">
        <f t="shared" si="16"/>
        <v>7.7850571576333605E-4</v>
      </c>
      <c r="G332" s="3">
        <f>SUM($F$2:F332)</f>
        <v>0.74374952714273257</v>
      </c>
      <c r="H332">
        <f t="shared" si="17"/>
        <v>331</v>
      </c>
    </row>
    <row r="333" spans="1:8" x14ac:dyDescent="0.3">
      <c r="A333" t="s">
        <v>3363</v>
      </c>
      <c r="B333" t="s">
        <v>3364</v>
      </c>
      <c r="C333" s="9">
        <f>SUMIFS(dados!$E$2:$E$9995,dados!$D$2:$D$9995,A333)</f>
        <v>1782.4499999999998</v>
      </c>
      <c r="D333" s="9">
        <f>SUMIFS(dados!$H$2:$H$9995,dados!$D$2:$D$9995,A333)</f>
        <v>746.53199999999993</v>
      </c>
      <c r="E333" s="3">
        <f t="shared" si="15"/>
        <v>0.41882352941176471</v>
      </c>
      <c r="F333" s="10">
        <f t="shared" si="16"/>
        <v>7.7592257203282851E-4</v>
      </c>
      <c r="G333" s="3">
        <f>SUM($F$2:F333)</f>
        <v>0.74452544971476542</v>
      </c>
      <c r="H333">
        <f t="shared" si="17"/>
        <v>332</v>
      </c>
    </row>
    <row r="334" spans="1:8" x14ac:dyDescent="0.3">
      <c r="A334" t="s">
        <v>4752</v>
      </c>
      <c r="B334" t="s">
        <v>4753</v>
      </c>
      <c r="C334" s="9">
        <f>SUMIFS(dados!$E$2:$E$9995,dados!$D$2:$D$9995,A334)</f>
        <v>1776.0480000000002</v>
      </c>
      <c r="D334" s="9">
        <f>SUMIFS(dados!$H$2:$H$9995,dados!$D$2:$D$9995,A334)</f>
        <v>207.02399999999994</v>
      </c>
      <c r="E334" s="3">
        <f t="shared" si="15"/>
        <v>0.11656441717791406</v>
      </c>
      <c r="F334" s="10">
        <f t="shared" si="16"/>
        <v>7.73135702103151E-4</v>
      </c>
      <c r="G334" s="3">
        <f>SUM($F$2:F334)</f>
        <v>0.74529858541686855</v>
      </c>
      <c r="H334">
        <f t="shared" si="17"/>
        <v>333</v>
      </c>
    </row>
    <row r="335" spans="1:8" x14ac:dyDescent="0.3">
      <c r="A335" t="s">
        <v>3126</v>
      </c>
      <c r="B335" t="s">
        <v>3127</v>
      </c>
      <c r="C335" s="9">
        <f>SUMIFS(dados!$E$2:$E$9995,dados!$D$2:$D$9995,A335)</f>
        <v>1775.6800000000003</v>
      </c>
      <c r="D335" s="9">
        <f>SUMIFS(dados!$H$2:$H$9995,dados!$D$2:$D$9995,A335)</f>
        <v>-228.61879999999999</v>
      </c>
      <c r="E335" s="3">
        <f t="shared" si="15"/>
        <v>-0.12874999999999998</v>
      </c>
      <c r="F335" s="10">
        <f t="shared" si="16"/>
        <v>7.7297550714311956E-4</v>
      </c>
      <c r="G335" s="3">
        <f>SUM($F$2:F335)</f>
        <v>0.74607156092401172</v>
      </c>
      <c r="H335">
        <f t="shared" si="17"/>
        <v>334</v>
      </c>
    </row>
    <row r="336" spans="1:8" x14ac:dyDescent="0.3">
      <c r="A336" t="s">
        <v>1291</v>
      </c>
      <c r="B336" t="s">
        <v>1292</v>
      </c>
      <c r="C336" s="9">
        <f>SUMIFS(dados!$E$2:$E$9995,dados!$D$2:$D$9995,A336)</f>
        <v>1775.075</v>
      </c>
      <c r="D336" s="9">
        <f>SUMIFS(dados!$H$2:$H$9995,dados!$D$2:$D$9995,A336)</f>
        <v>117.059</v>
      </c>
      <c r="E336" s="3">
        <f t="shared" si="15"/>
        <v>6.5945945945945939E-2</v>
      </c>
      <c r="F336" s="10">
        <f t="shared" si="16"/>
        <v>7.727121431463285E-4</v>
      </c>
      <c r="G336" s="3">
        <f>SUM($F$2:F336)</f>
        <v>0.74684427306715806</v>
      </c>
      <c r="H336">
        <f t="shared" si="17"/>
        <v>335</v>
      </c>
    </row>
    <row r="337" spans="1:8" x14ac:dyDescent="0.3">
      <c r="A337" t="s">
        <v>1768</v>
      </c>
      <c r="B337" t="s">
        <v>1769</v>
      </c>
      <c r="C337" s="9">
        <f>SUMIFS(dados!$E$2:$E$9995,dados!$D$2:$D$9995,A337)</f>
        <v>1771.5140000000001</v>
      </c>
      <c r="D337" s="9">
        <f>SUMIFS(dados!$H$2:$H$9995,dados!$D$2:$D$9995,A337)</f>
        <v>94.755400000000009</v>
      </c>
      <c r="E337" s="3">
        <f t="shared" si="15"/>
        <v>5.3488372093023255E-2</v>
      </c>
      <c r="F337" s="10">
        <f t="shared" si="16"/>
        <v>7.7116199572058934E-4</v>
      </c>
      <c r="G337" s="3">
        <f>SUM($F$2:F337)</f>
        <v>0.74761543506287864</v>
      </c>
      <c r="H337">
        <f t="shared" si="17"/>
        <v>336</v>
      </c>
    </row>
    <row r="338" spans="1:8" x14ac:dyDescent="0.3">
      <c r="A338" t="s">
        <v>1359</v>
      </c>
      <c r="B338" t="s">
        <v>1360</v>
      </c>
      <c r="C338" s="9">
        <f>SUMIFS(dados!$E$2:$E$9995,dados!$D$2:$D$9995,A338)</f>
        <v>1770.54</v>
      </c>
      <c r="D338" s="9">
        <f>SUMIFS(dados!$H$2:$H$9995,dados!$D$2:$D$9995,A338)</f>
        <v>-216.31380000000004</v>
      </c>
      <c r="E338" s="3">
        <f t="shared" si="15"/>
        <v>-0.12217391304347829</v>
      </c>
      <c r="F338" s="10">
        <f t="shared" si="16"/>
        <v>7.7073800145137557E-4</v>
      </c>
      <c r="G338" s="3">
        <f>SUM($F$2:F338)</f>
        <v>0.74838617306432997</v>
      </c>
      <c r="H338">
        <f t="shared" si="17"/>
        <v>337</v>
      </c>
    </row>
    <row r="339" spans="1:8" x14ac:dyDescent="0.3">
      <c r="A339" t="s">
        <v>1833</v>
      </c>
      <c r="B339" t="s">
        <v>1834</v>
      </c>
      <c r="C339" s="9">
        <f>SUMIFS(dados!$E$2:$E$9995,dados!$D$2:$D$9995,A339)</f>
        <v>1764.5340000000001</v>
      </c>
      <c r="D339" s="9">
        <f>SUMIFS(dados!$H$2:$H$9995,dados!$D$2:$D$9995,A339)</f>
        <v>-6.0845999999999947</v>
      </c>
      <c r="E339" s="3">
        <f t="shared" si="15"/>
        <v>-3.4482758620689624E-3</v>
      </c>
      <c r="F339" s="10">
        <f t="shared" si="16"/>
        <v>7.6812351522868828E-4</v>
      </c>
      <c r="G339" s="3">
        <f>SUM($F$2:F339)</f>
        <v>0.74915429657955868</v>
      </c>
      <c r="H339">
        <f t="shared" si="17"/>
        <v>338</v>
      </c>
    </row>
    <row r="340" spans="1:8" x14ac:dyDescent="0.3">
      <c r="A340" t="s">
        <v>4069</v>
      </c>
      <c r="B340" t="s">
        <v>4070</v>
      </c>
      <c r="C340" s="9">
        <f>SUMIFS(dados!$E$2:$E$9995,dados!$D$2:$D$9995,A340)</f>
        <v>1761.7599999999998</v>
      </c>
      <c r="D340" s="9">
        <f>SUMIFS(dados!$H$2:$H$9995,dados!$D$2:$D$9995,A340)</f>
        <v>549.76350000000002</v>
      </c>
      <c r="E340" s="3">
        <f t="shared" si="15"/>
        <v>0.31205357142857149</v>
      </c>
      <c r="F340" s="10">
        <f t="shared" si="16"/>
        <v>7.6691595865497264E-4</v>
      </c>
      <c r="G340" s="3">
        <f>SUM($F$2:F340)</f>
        <v>0.74992121253821364</v>
      </c>
      <c r="H340">
        <f t="shared" si="17"/>
        <v>339</v>
      </c>
    </row>
    <row r="341" spans="1:8" x14ac:dyDescent="0.3">
      <c r="A341" t="s">
        <v>1403</v>
      </c>
      <c r="B341" t="s">
        <v>1404</v>
      </c>
      <c r="C341" s="9">
        <f>SUMIFS(dados!$E$2:$E$9995,dados!$D$2:$D$9995,A341)</f>
        <v>1757.2660000000001</v>
      </c>
      <c r="D341" s="9">
        <f>SUMIFS(dados!$H$2:$H$9995,dados!$D$2:$D$9995,A341)</f>
        <v>-166.00900000000001</v>
      </c>
      <c r="E341" s="3">
        <f t="shared" si="15"/>
        <v>-9.4470046082949316E-2</v>
      </c>
      <c r="F341" s="10">
        <f t="shared" si="16"/>
        <v>7.6495966476806683E-4</v>
      </c>
      <c r="G341" s="3">
        <f>SUM($F$2:F341)</f>
        <v>0.75068617220298173</v>
      </c>
      <c r="H341">
        <f t="shared" si="17"/>
        <v>340</v>
      </c>
    </row>
    <row r="342" spans="1:8" x14ac:dyDescent="0.3">
      <c r="A342" t="s">
        <v>786</v>
      </c>
      <c r="B342" t="s">
        <v>787</v>
      </c>
      <c r="C342" s="9">
        <f>SUMIFS(dados!$E$2:$E$9995,dados!$D$2:$D$9995,A342)</f>
        <v>1746.9540000000002</v>
      </c>
      <c r="D342" s="9">
        <f>SUMIFS(dados!$H$2:$H$9995,dados!$D$2:$D$9995,A342)</f>
        <v>-246.39119999999997</v>
      </c>
      <c r="E342" s="3">
        <f t="shared" si="15"/>
        <v>-0.14104046242774562</v>
      </c>
      <c r="F342" s="10">
        <f t="shared" si="16"/>
        <v>7.6047072338805482E-4</v>
      </c>
      <c r="G342" s="3">
        <f>SUM($F$2:F342)</f>
        <v>0.75144664292636976</v>
      </c>
      <c r="H342">
        <f t="shared" si="17"/>
        <v>341</v>
      </c>
    </row>
    <row r="343" spans="1:8" x14ac:dyDescent="0.3">
      <c r="A343" t="s">
        <v>2250</v>
      </c>
      <c r="B343" t="s">
        <v>2251</v>
      </c>
      <c r="C343" s="9">
        <f>SUMIFS(dados!$E$2:$E$9995,dados!$D$2:$D$9995,A343)</f>
        <v>1740.5100000000002</v>
      </c>
      <c r="D343" s="9">
        <f>SUMIFS(dados!$H$2:$H$9995,dados!$D$2:$D$9995,A343)</f>
        <v>704.59199999999998</v>
      </c>
      <c r="E343" s="3">
        <f t="shared" si="15"/>
        <v>0.40481927710843368</v>
      </c>
      <c r="F343" s="10">
        <f t="shared" si="16"/>
        <v>7.5766557033793869E-4</v>
      </c>
      <c r="G343" s="3">
        <f>SUM($F$2:F343)</f>
        <v>0.75220430849670772</v>
      </c>
      <c r="H343">
        <f t="shared" si="17"/>
        <v>342</v>
      </c>
    </row>
    <row r="344" spans="1:8" x14ac:dyDescent="0.3">
      <c r="A344" t="s">
        <v>651</v>
      </c>
      <c r="B344" t="s">
        <v>652</v>
      </c>
      <c r="C344" s="9">
        <f>SUMIFS(dados!$E$2:$E$9995,dados!$D$2:$D$9995,A344)</f>
        <v>1738.662</v>
      </c>
      <c r="D344" s="9">
        <f>SUMIFS(dados!$H$2:$H$9995,dados!$D$2:$D$9995,A344)</f>
        <v>340.173</v>
      </c>
      <c r="E344" s="3">
        <f t="shared" si="15"/>
        <v>0.19565217391304349</v>
      </c>
      <c r="F344" s="10">
        <f t="shared" si="16"/>
        <v>7.5686111303865011E-4</v>
      </c>
      <c r="G344" s="3">
        <f>SUM($F$2:F344)</f>
        <v>0.75296116960974635</v>
      </c>
      <c r="H344">
        <f t="shared" si="17"/>
        <v>343</v>
      </c>
    </row>
    <row r="345" spans="1:8" x14ac:dyDescent="0.3">
      <c r="A345" t="s">
        <v>555</v>
      </c>
      <c r="B345" t="s">
        <v>556</v>
      </c>
      <c r="C345" s="9">
        <f>SUMIFS(dados!$E$2:$E$9995,dados!$D$2:$D$9995,A345)</f>
        <v>1727.0640000000001</v>
      </c>
      <c r="D345" s="9">
        <f>SUMIFS(dados!$H$2:$H$9995,dados!$D$2:$D$9995,A345)</f>
        <v>129.52979999999999</v>
      </c>
      <c r="E345" s="3">
        <f t="shared" si="15"/>
        <v>7.4999999999999997E-2</v>
      </c>
      <c r="F345" s="10">
        <f t="shared" si="16"/>
        <v>7.518123599233107E-4</v>
      </c>
      <c r="G345" s="3">
        <f>SUM($F$2:F345)</f>
        <v>0.75371298196966963</v>
      </c>
      <c r="H345">
        <f t="shared" si="17"/>
        <v>344</v>
      </c>
    </row>
    <row r="346" spans="1:8" x14ac:dyDescent="0.3">
      <c r="A346" t="s">
        <v>1887</v>
      </c>
      <c r="B346" t="s">
        <v>1888</v>
      </c>
      <c r="C346" s="9">
        <f>SUMIFS(dados!$E$2:$E$9995,dados!$D$2:$D$9995,A346)</f>
        <v>1722.2</v>
      </c>
      <c r="D346" s="9">
        <f>SUMIFS(dados!$H$2:$H$9995,dados!$D$2:$D$9995,A346)</f>
        <v>15.800000000000004</v>
      </c>
      <c r="E346" s="3">
        <f t="shared" si="15"/>
        <v>9.1743119266055068E-3</v>
      </c>
      <c r="F346" s="10">
        <f t="shared" si="16"/>
        <v>7.4969500045159046E-4</v>
      </c>
      <c r="G346" s="3">
        <f>SUM($F$2:F346)</f>
        <v>0.75446267697012126</v>
      </c>
      <c r="H346">
        <f t="shared" si="17"/>
        <v>345</v>
      </c>
    </row>
    <row r="347" spans="1:8" x14ac:dyDescent="0.3">
      <c r="A347" t="s">
        <v>3010</v>
      </c>
      <c r="B347" t="s">
        <v>3011</v>
      </c>
      <c r="C347" s="9">
        <f>SUMIFS(dados!$E$2:$E$9995,dados!$D$2:$D$9995,A347)</f>
        <v>1706.508</v>
      </c>
      <c r="D347" s="9">
        <f>SUMIFS(dados!$H$2:$H$9995,dados!$D$2:$D$9995,A347)</f>
        <v>222.58799999999999</v>
      </c>
      <c r="E347" s="3">
        <f t="shared" si="15"/>
        <v>0.13043478260869565</v>
      </c>
      <c r="F347" s="10">
        <f t="shared" si="16"/>
        <v>7.4286407840590111E-4</v>
      </c>
      <c r="G347" s="3">
        <f>SUM($F$2:F347)</f>
        <v>0.75520554104852711</v>
      </c>
      <c r="H347">
        <f t="shared" si="17"/>
        <v>346</v>
      </c>
    </row>
    <row r="348" spans="1:8" x14ac:dyDescent="0.3">
      <c r="A348" t="s">
        <v>713</v>
      </c>
      <c r="B348" t="s">
        <v>714</v>
      </c>
      <c r="C348" s="9">
        <f>SUMIFS(dados!$E$2:$E$9995,dados!$D$2:$D$9995,A348)</f>
        <v>1706.25</v>
      </c>
      <c r="D348" s="9">
        <f>SUMIFS(dados!$H$2:$H$9995,dados!$D$2:$D$9995,A348)</f>
        <v>-1148.4375</v>
      </c>
      <c r="E348" s="3">
        <f t="shared" si="15"/>
        <v>-0.67307692307692313</v>
      </c>
      <c r="F348" s="10">
        <f t="shared" si="16"/>
        <v>7.427517678089225E-4</v>
      </c>
      <c r="G348" s="3">
        <f>SUM($F$2:F348)</f>
        <v>0.75594829281633602</v>
      </c>
      <c r="H348">
        <f t="shared" si="17"/>
        <v>347</v>
      </c>
    </row>
    <row r="349" spans="1:8" x14ac:dyDescent="0.3">
      <c r="A349" t="s">
        <v>3005</v>
      </c>
      <c r="B349" t="s">
        <v>3006</v>
      </c>
      <c r="C349" s="9">
        <f>SUMIFS(dados!$E$2:$E$9995,dados!$D$2:$D$9995,A349)</f>
        <v>1703.7160000000001</v>
      </c>
      <c r="D349" s="9">
        <f>SUMIFS(dados!$H$2:$H$9995,dados!$D$2:$D$9995,A349)</f>
        <v>357.54039999999998</v>
      </c>
      <c r="E349" s="3">
        <f t="shared" si="15"/>
        <v>0.20985915492957744</v>
      </c>
      <c r="F349" s="10">
        <f t="shared" si="16"/>
        <v>7.4164868620914064E-4</v>
      </c>
      <c r="G349" s="3">
        <f>SUM($F$2:F349)</f>
        <v>0.7566899415025452</v>
      </c>
      <c r="H349">
        <f t="shared" si="17"/>
        <v>348</v>
      </c>
    </row>
    <row r="350" spans="1:8" x14ac:dyDescent="0.3">
      <c r="A350" t="s">
        <v>2881</v>
      </c>
      <c r="B350" t="s">
        <v>2882</v>
      </c>
      <c r="C350" s="9">
        <f>SUMIFS(dados!$E$2:$E$9995,dados!$D$2:$D$9995,A350)</f>
        <v>1696.9860000000001</v>
      </c>
      <c r="D350" s="9">
        <f>SUMIFS(dados!$H$2:$H$9995,dados!$D$2:$D$9995,A350)</f>
        <v>756.26549999999997</v>
      </c>
      <c r="E350" s="3">
        <f t="shared" si="15"/>
        <v>0.44565217391304346</v>
      </c>
      <c r="F350" s="10">
        <f t="shared" si="16"/>
        <v>7.38719033815087E-4</v>
      </c>
      <c r="G350" s="3">
        <f>SUM($F$2:F350)</f>
        <v>0.75742866053636027</v>
      </c>
      <c r="H350">
        <f t="shared" si="17"/>
        <v>349</v>
      </c>
    </row>
    <row r="351" spans="1:8" x14ac:dyDescent="0.3">
      <c r="A351" t="s">
        <v>5824</v>
      </c>
      <c r="B351" t="s">
        <v>5825</v>
      </c>
      <c r="C351" s="9">
        <f>SUMIFS(dados!$E$2:$E$9995,dados!$D$2:$D$9995,A351)</f>
        <v>1690.8220000000001</v>
      </c>
      <c r="D351" s="9">
        <f>SUMIFS(dados!$H$2:$H$9995,dados!$D$2:$D$9995,A351)</f>
        <v>360.96200000000005</v>
      </c>
      <c r="E351" s="3">
        <f t="shared" si="15"/>
        <v>0.21348314606741575</v>
      </c>
      <c r="F351" s="10">
        <f t="shared" si="16"/>
        <v>7.3603576823455996E-4</v>
      </c>
      <c r="G351" s="3">
        <f>SUM($F$2:F351)</f>
        <v>0.75816469630459482</v>
      </c>
      <c r="H351">
        <f t="shared" si="17"/>
        <v>350</v>
      </c>
    </row>
    <row r="352" spans="1:8" x14ac:dyDescent="0.3">
      <c r="A352" t="s">
        <v>4778</v>
      </c>
      <c r="B352" t="s">
        <v>4779</v>
      </c>
      <c r="C352" s="9">
        <f>SUMIFS(dados!$E$2:$E$9995,dados!$D$2:$D$9995,A352)</f>
        <v>1689.9680000000001</v>
      </c>
      <c r="D352" s="9">
        <f>SUMIFS(dados!$H$2:$H$9995,dados!$D$2:$D$9995,A352)</f>
        <v>-114.6764</v>
      </c>
      <c r="E352" s="3">
        <f t="shared" si="15"/>
        <v>-6.7857142857142852E-2</v>
      </c>
      <c r="F352" s="10">
        <f t="shared" si="16"/>
        <v>7.3566401145231308E-4</v>
      </c>
      <c r="G352" s="3">
        <f>SUM($F$2:F352)</f>
        <v>0.75890036031604713</v>
      </c>
      <c r="H352">
        <f t="shared" si="17"/>
        <v>351</v>
      </c>
    </row>
    <row r="353" spans="1:8" x14ac:dyDescent="0.3">
      <c r="A353" t="s">
        <v>7590</v>
      </c>
      <c r="B353" t="s">
        <v>7591</v>
      </c>
      <c r="C353" s="9">
        <f>SUMIFS(dados!$E$2:$E$9995,dados!$D$2:$D$9995,A353)</f>
        <v>1686.904</v>
      </c>
      <c r="D353" s="9">
        <f>SUMIFS(dados!$H$2:$H$9995,dados!$D$2:$D$9995,A353)</f>
        <v>-36.473600000000005</v>
      </c>
      <c r="E353" s="3">
        <f t="shared" si="15"/>
        <v>-2.1621621621621623E-2</v>
      </c>
      <c r="F353" s="10">
        <f t="shared" si="16"/>
        <v>7.343302142850945E-4</v>
      </c>
      <c r="G353" s="3">
        <f>SUM($F$2:F353)</f>
        <v>0.75963469053033217</v>
      </c>
      <c r="H353">
        <f t="shared" si="17"/>
        <v>352</v>
      </c>
    </row>
    <row r="354" spans="1:8" x14ac:dyDescent="0.3">
      <c r="A354" t="s">
        <v>8381</v>
      </c>
      <c r="B354" t="s">
        <v>8382</v>
      </c>
      <c r="C354" s="9">
        <f>SUMIFS(dados!$E$2:$E$9995,dados!$D$2:$D$9995,A354)</f>
        <v>1685.44</v>
      </c>
      <c r="D354" s="9">
        <f>SUMIFS(dados!$H$2:$H$9995,dados!$D$2:$D$9995,A354)</f>
        <v>244.3888</v>
      </c>
      <c r="E354" s="3">
        <f t="shared" si="15"/>
        <v>0.14499999999999999</v>
      </c>
      <c r="F354" s="10">
        <f t="shared" si="16"/>
        <v>7.3369291694409984E-4</v>
      </c>
      <c r="G354" s="3">
        <f>SUM($F$2:F354)</f>
        <v>0.76036838344727631</v>
      </c>
      <c r="H354">
        <f t="shared" si="17"/>
        <v>353</v>
      </c>
    </row>
    <row r="355" spans="1:8" x14ac:dyDescent="0.3">
      <c r="A355" t="s">
        <v>1914</v>
      </c>
      <c r="B355" t="s">
        <v>1915</v>
      </c>
      <c r="C355" s="9">
        <f>SUMIFS(dados!$E$2:$E$9995,dados!$D$2:$D$9995,A355)</f>
        <v>1685.2940000000001</v>
      </c>
      <c r="D355" s="9">
        <f>SUMIFS(dados!$H$2:$H$9995,dados!$D$2:$D$9995,A355)</f>
        <v>273.46280000000002</v>
      </c>
      <c r="E355" s="3">
        <f t="shared" si="15"/>
        <v>0.16226415094339622</v>
      </c>
      <c r="F355" s="10">
        <f t="shared" si="16"/>
        <v>7.3362936133495693E-4</v>
      </c>
      <c r="G355" s="3">
        <f>SUM($F$2:F355)</f>
        <v>0.76110201280861123</v>
      </c>
      <c r="H355">
        <f t="shared" si="17"/>
        <v>354</v>
      </c>
    </row>
    <row r="356" spans="1:8" x14ac:dyDescent="0.3">
      <c r="A356" t="s">
        <v>5677</v>
      </c>
      <c r="B356" t="s">
        <v>5678</v>
      </c>
      <c r="C356" s="9">
        <f>SUMIFS(dados!$E$2:$E$9995,dados!$D$2:$D$9995,A356)</f>
        <v>1679.8879999999999</v>
      </c>
      <c r="D356" s="9">
        <f>SUMIFS(dados!$H$2:$H$9995,dados!$D$2:$D$9995,A356)</f>
        <v>59.995999999999995</v>
      </c>
      <c r="E356" s="3">
        <f t="shared" si="15"/>
        <v>3.5714285714285712E-2</v>
      </c>
      <c r="F356" s="10">
        <f t="shared" si="16"/>
        <v>7.3127606254710334E-4</v>
      </c>
      <c r="G356" s="3">
        <f>SUM($F$2:F356)</f>
        <v>0.76183328887115831</v>
      </c>
      <c r="H356">
        <f t="shared" si="17"/>
        <v>355</v>
      </c>
    </row>
    <row r="357" spans="1:8" x14ac:dyDescent="0.3">
      <c r="A357" t="s">
        <v>1877</v>
      </c>
      <c r="B357" t="s">
        <v>1878</v>
      </c>
      <c r="C357" s="9">
        <f>SUMIFS(dados!$E$2:$E$9995,dados!$D$2:$D$9995,A357)</f>
        <v>1674.3999999999999</v>
      </c>
      <c r="D357" s="9">
        <f>SUMIFS(dados!$H$2:$H$9995,dados!$D$2:$D$9995,A357)</f>
        <v>146.51000000000002</v>
      </c>
      <c r="E357" s="3">
        <f t="shared" si="15"/>
        <v>8.7500000000000022E-2</v>
      </c>
      <c r="F357" s="10">
        <f t="shared" si="16"/>
        <v>7.2888706814315583E-4</v>
      </c>
      <c r="G357" s="3">
        <f>SUM($F$2:F357)</f>
        <v>0.76256217593930142</v>
      </c>
      <c r="H357">
        <f t="shared" si="17"/>
        <v>356</v>
      </c>
    </row>
    <row r="358" spans="1:8" x14ac:dyDescent="0.3">
      <c r="A358" t="s">
        <v>5646</v>
      </c>
      <c r="B358" t="s">
        <v>5647</v>
      </c>
      <c r="C358" s="9">
        <f>SUMIFS(dados!$E$2:$E$9995,dados!$D$2:$D$9995,A358)</f>
        <v>1665.8039999999999</v>
      </c>
      <c r="D358" s="9">
        <f>SUMIFS(dados!$H$2:$H$9995,dados!$D$2:$D$9995,A358)</f>
        <v>178.47899999999998</v>
      </c>
      <c r="E358" s="3">
        <f t="shared" si="15"/>
        <v>0.10714285714285714</v>
      </c>
      <c r="F358" s="10">
        <f t="shared" si="16"/>
        <v>7.2514512282676879E-4</v>
      </c>
      <c r="G358" s="3">
        <f>SUM($F$2:F358)</f>
        <v>0.76328732106212815</v>
      </c>
      <c r="H358">
        <f t="shared" si="17"/>
        <v>357</v>
      </c>
    </row>
    <row r="359" spans="1:8" x14ac:dyDescent="0.3">
      <c r="A359" t="s">
        <v>3882</v>
      </c>
      <c r="B359" t="s">
        <v>3883</v>
      </c>
      <c r="C359" s="9">
        <f>SUMIFS(dados!$E$2:$E$9995,dados!$D$2:$D$9995,A359)</f>
        <v>1646.9180000000001</v>
      </c>
      <c r="D359" s="9">
        <f>SUMIFS(dados!$H$2:$H$9995,dados!$D$2:$D$9995,A359)</f>
        <v>-285.94839999999999</v>
      </c>
      <c r="E359" s="3">
        <f t="shared" si="15"/>
        <v>-0.17362637362637362</v>
      </c>
      <c r="F359" s="10">
        <f t="shared" si="16"/>
        <v>7.1692381300298021E-4</v>
      </c>
      <c r="G359" s="3">
        <f>SUM($F$2:F359)</f>
        <v>0.76400424487513119</v>
      </c>
      <c r="H359">
        <f t="shared" si="17"/>
        <v>358</v>
      </c>
    </row>
    <row r="360" spans="1:8" x14ac:dyDescent="0.3">
      <c r="A360" t="s">
        <v>1629</v>
      </c>
      <c r="B360" t="s">
        <v>1630</v>
      </c>
      <c r="C360" s="9">
        <f>SUMIFS(dados!$E$2:$E$9995,dados!$D$2:$D$9995,A360)</f>
        <v>1641.15</v>
      </c>
      <c r="D360" s="9">
        <f>SUMIFS(dados!$H$2:$H$9995,dados!$D$2:$D$9995,A360)</f>
        <v>722.10599999999999</v>
      </c>
      <c r="E360" s="3">
        <f t="shared" si="15"/>
        <v>0.43999999999999995</v>
      </c>
      <c r="F360" s="10">
        <f t="shared" si="16"/>
        <v>7.1441293112944361E-4</v>
      </c>
      <c r="G360" s="3">
        <f>SUM($F$2:F360)</f>
        <v>0.76471865780626058</v>
      </c>
      <c r="H360">
        <f t="shared" si="17"/>
        <v>359</v>
      </c>
    </row>
    <row r="361" spans="1:8" x14ac:dyDescent="0.3">
      <c r="A361" t="s">
        <v>2990</v>
      </c>
      <c r="B361" t="s">
        <v>2991</v>
      </c>
      <c r="C361" s="9">
        <f>SUMIFS(dados!$E$2:$E$9995,dados!$D$2:$D$9995,A361)</f>
        <v>1635.7960000000003</v>
      </c>
      <c r="D361" s="9">
        <f>SUMIFS(dados!$H$2:$H$9995,dados!$D$2:$D$9995,A361)</f>
        <v>-110.1328</v>
      </c>
      <c r="E361" s="3">
        <f t="shared" si="15"/>
        <v>-6.7326732673267317E-2</v>
      </c>
      <c r="F361" s="10">
        <f t="shared" si="16"/>
        <v>7.120822685859425E-4</v>
      </c>
      <c r="G361" s="3">
        <f>SUM($F$2:F361)</f>
        <v>0.76543074007484657</v>
      </c>
      <c r="H361">
        <f t="shared" si="17"/>
        <v>360</v>
      </c>
    </row>
    <row r="362" spans="1:8" x14ac:dyDescent="0.3">
      <c r="A362" t="s">
        <v>4231</v>
      </c>
      <c r="B362" t="s">
        <v>4232</v>
      </c>
      <c r="C362" s="9">
        <f>SUMIFS(dados!$E$2:$E$9995,dados!$D$2:$D$9995,A362)</f>
        <v>1631.952</v>
      </c>
      <c r="D362" s="9">
        <f>SUMIFS(dados!$H$2:$H$9995,dados!$D$2:$D$9995,A362)</f>
        <v>142.79579999999999</v>
      </c>
      <c r="E362" s="3">
        <f t="shared" si="15"/>
        <v>8.7499999999999994E-2</v>
      </c>
      <c r="F362" s="10">
        <f t="shared" si="16"/>
        <v>7.1040892775343977E-4</v>
      </c>
      <c r="G362" s="3">
        <f>SUM($F$2:F362)</f>
        <v>0.7661411490026</v>
      </c>
      <c r="H362">
        <f t="shared" si="17"/>
        <v>361</v>
      </c>
    </row>
    <row r="363" spans="1:8" x14ac:dyDescent="0.3">
      <c r="A363" t="s">
        <v>2532</v>
      </c>
      <c r="B363" t="s">
        <v>2533</v>
      </c>
      <c r="C363" s="9">
        <f>SUMIFS(dados!$E$2:$E$9995,dados!$D$2:$D$9995,A363)</f>
        <v>1623.2480000000003</v>
      </c>
      <c r="D363" s="9">
        <f>SUMIFS(dados!$H$2:$H$9995,dados!$D$2:$D$9995,A363)</f>
        <v>-343.09560000000005</v>
      </c>
      <c r="E363" s="3">
        <f t="shared" si="15"/>
        <v>-0.21136363636363636</v>
      </c>
      <c r="F363" s="10">
        <f t="shared" si="16"/>
        <v>7.0661996869878267E-4</v>
      </c>
      <c r="G363" s="3">
        <f>SUM($F$2:F363)</f>
        <v>0.7668477689712988</v>
      </c>
      <c r="H363">
        <f t="shared" si="17"/>
        <v>362</v>
      </c>
    </row>
    <row r="364" spans="1:8" x14ac:dyDescent="0.3">
      <c r="A364" t="s">
        <v>5068</v>
      </c>
      <c r="B364" t="s">
        <v>5069</v>
      </c>
      <c r="C364" s="9">
        <f>SUMIFS(dados!$E$2:$E$9995,dados!$D$2:$D$9995,A364)</f>
        <v>1619.82</v>
      </c>
      <c r="D364" s="9">
        <f>SUMIFS(dados!$H$2:$H$9995,dados!$D$2:$D$9995,A364)</f>
        <v>-22.497500000000002</v>
      </c>
      <c r="E364" s="3">
        <f t="shared" si="15"/>
        <v>-1.3888888888888892E-2</v>
      </c>
      <c r="F364" s="10">
        <f t="shared" si="16"/>
        <v>7.0512771782109819E-4</v>
      </c>
      <c r="G364" s="3">
        <f>SUM($F$2:F364)</f>
        <v>0.76755289668911986</v>
      </c>
      <c r="H364">
        <f t="shared" si="17"/>
        <v>363</v>
      </c>
    </row>
    <row r="365" spans="1:8" x14ac:dyDescent="0.3">
      <c r="A365" t="s">
        <v>4379</v>
      </c>
      <c r="B365" t="s">
        <v>4380</v>
      </c>
      <c r="C365" s="9">
        <f>SUMIFS(dados!$E$2:$E$9995,dados!$D$2:$D$9995,A365)</f>
        <v>1619.6760000000002</v>
      </c>
      <c r="D365" s="9">
        <f>SUMIFS(dados!$H$2:$H$9995,dados!$D$2:$D$9995,A365)</f>
        <v>514.89700000000005</v>
      </c>
      <c r="E365" s="3">
        <f t="shared" si="15"/>
        <v>0.31790123456790126</v>
      </c>
      <c r="F365" s="10">
        <f t="shared" si="16"/>
        <v>7.0506503283673816E-4</v>
      </c>
      <c r="G365" s="3">
        <f>SUM($F$2:F365)</f>
        <v>0.76825796172195659</v>
      </c>
      <c r="H365">
        <f t="shared" si="17"/>
        <v>364</v>
      </c>
    </row>
    <row r="366" spans="1:8" x14ac:dyDescent="0.3">
      <c r="A366" t="s">
        <v>435</v>
      </c>
      <c r="B366" t="s">
        <v>436</v>
      </c>
      <c r="C366" s="9">
        <f>SUMIFS(dados!$E$2:$E$9995,dados!$D$2:$D$9995,A366)</f>
        <v>1617.9480000000003</v>
      </c>
      <c r="D366" s="9">
        <f>SUMIFS(dados!$H$2:$H$9995,dados!$D$2:$D$9995,A366)</f>
        <v>448.16399999999999</v>
      </c>
      <c r="E366" s="3">
        <f t="shared" si="15"/>
        <v>0.27699530516431919</v>
      </c>
      <c r="F366" s="10">
        <f t="shared" si="16"/>
        <v>7.0431281302441658E-4</v>
      </c>
      <c r="G366" s="3">
        <f>SUM($F$2:F366)</f>
        <v>0.76896227453498101</v>
      </c>
      <c r="H366">
        <f t="shared" si="17"/>
        <v>365</v>
      </c>
    </row>
    <row r="367" spans="1:8" x14ac:dyDescent="0.3">
      <c r="A367" t="s">
        <v>3889</v>
      </c>
      <c r="B367" t="s">
        <v>3890</v>
      </c>
      <c r="C367" s="9">
        <f>SUMIFS(dados!$E$2:$E$9995,dados!$D$2:$D$9995,A367)</f>
        <v>1615.798</v>
      </c>
      <c r="D367" s="9">
        <f>SUMIFS(dados!$H$2:$H$9995,dados!$D$2:$D$9995,A367)</f>
        <v>540.73239999999998</v>
      </c>
      <c r="E367" s="3">
        <f t="shared" si="15"/>
        <v>0.33465346534653462</v>
      </c>
      <c r="F367" s="10">
        <f t="shared" si="16"/>
        <v>7.0337689138292821E-4</v>
      </c>
      <c r="G367" s="3">
        <f>SUM($F$2:F367)</f>
        <v>0.76966565142636389</v>
      </c>
      <c r="H367">
        <f t="shared" si="17"/>
        <v>366</v>
      </c>
    </row>
    <row r="368" spans="1:8" x14ac:dyDescent="0.3">
      <c r="A368" t="s">
        <v>1066</v>
      </c>
      <c r="B368" t="s">
        <v>1067</v>
      </c>
      <c r="C368" s="9">
        <f>SUMIFS(dados!$E$2:$E$9995,dados!$D$2:$D$9995,A368)</f>
        <v>1614.6</v>
      </c>
      <c r="D368" s="9">
        <f>SUMIFS(dados!$H$2:$H$9995,dados!$D$2:$D$9995,A368)</f>
        <v>165.6</v>
      </c>
      <c r="E368" s="3">
        <f t="shared" si="15"/>
        <v>0.10256410256410256</v>
      </c>
      <c r="F368" s="10">
        <f t="shared" si="16"/>
        <v>7.0285538713804315E-4</v>
      </c>
      <c r="G368" s="3">
        <f>SUM($F$2:F368)</f>
        <v>0.77036850681350189</v>
      </c>
      <c r="H368">
        <f t="shared" si="17"/>
        <v>367</v>
      </c>
    </row>
    <row r="369" spans="1:8" x14ac:dyDescent="0.3">
      <c r="A369" t="s">
        <v>4869</v>
      </c>
      <c r="B369" t="s">
        <v>4870</v>
      </c>
      <c r="C369" s="9">
        <f>SUMIFS(dados!$E$2:$E$9995,dados!$D$2:$D$9995,A369)</f>
        <v>1589.4059999999999</v>
      </c>
      <c r="D369" s="9">
        <f>SUMIFS(dados!$H$2:$H$9995,dados!$D$2:$D$9995,A369)</f>
        <v>253.83920000000003</v>
      </c>
      <c r="E369" s="3">
        <f t="shared" si="15"/>
        <v>0.15970695970695972</v>
      </c>
      <c r="F369" s="10">
        <f t="shared" si="16"/>
        <v>6.9188812674936739E-4</v>
      </c>
      <c r="G369" s="3">
        <f>SUM($F$2:F369)</f>
        <v>0.77106039494025125</v>
      </c>
      <c r="H369">
        <f t="shared" si="17"/>
        <v>368</v>
      </c>
    </row>
    <row r="370" spans="1:8" x14ac:dyDescent="0.3">
      <c r="A370" t="s">
        <v>5984</v>
      </c>
      <c r="B370" t="s">
        <v>5985</v>
      </c>
      <c r="C370" s="9">
        <f>SUMIFS(dados!$E$2:$E$9995,dados!$D$2:$D$9995,A370)</f>
        <v>1589.0840000000003</v>
      </c>
      <c r="D370" s="9">
        <f>SUMIFS(dados!$H$2:$H$9995,dados!$D$2:$D$9995,A370)</f>
        <v>271.24020000000002</v>
      </c>
      <c r="E370" s="3">
        <f t="shared" si="15"/>
        <v>0.17068965517241377</v>
      </c>
      <c r="F370" s="10">
        <f t="shared" si="16"/>
        <v>6.9174795615934001E-4</v>
      </c>
      <c r="G370" s="3">
        <f>SUM($F$2:F370)</f>
        <v>0.77175214289641059</v>
      </c>
      <c r="H370">
        <f t="shared" si="17"/>
        <v>369</v>
      </c>
    </row>
    <row r="371" spans="1:8" x14ac:dyDescent="0.3">
      <c r="A371" t="s">
        <v>1766</v>
      </c>
      <c r="B371" t="s">
        <v>1767</v>
      </c>
      <c r="C371" s="9">
        <f>SUMIFS(dados!$E$2:$E$9995,dados!$D$2:$D$9995,A371)</f>
        <v>1583.8020000000001</v>
      </c>
      <c r="D371" s="9">
        <f>SUMIFS(dados!$H$2:$H$9995,dados!$D$2:$D$9995,A371)</f>
        <v>201.57479999999998</v>
      </c>
      <c r="E371" s="3">
        <f t="shared" si="15"/>
        <v>0.12727272727272726</v>
      </c>
      <c r="F371" s="10">
        <f t="shared" si="16"/>
        <v>6.8944863610801886E-4</v>
      </c>
      <c r="G371" s="3">
        <f>SUM($F$2:F371)</f>
        <v>0.77244159153251857</v>
      </c>
      <c r="H371">
        <f t="shared" si="17"/>
        <v>370</v>
      </c>
    </row>
    <row r="372" spans="1:8" x14ac:dyDescent="0.3">
      <c r="A372" t="s">
        <v>4665</v>
      </c>
      <c r="B372" t="s">
        <v>4666</v>
      </c>
      <c r="C372" s="9">
        <f>SUMIFS(dados!$E$2:$E$9995,dados!$D$2:$D$9995,A372)</f>
        <v>1579.3719999999998</v>
      </c>
      <c r="D372" s="9">
        <f>SUMIFS(dados!$H$2:$H$9995,dados!$D$2:$D$9995,A372)</f>
        <v>318.36160000000001</v>
      </c>
      <c r="E372" s="3">
        <f t="shared" si="15"/>
        <v>0.20157480314960632</v>
      </c>
      <c r="F372" s="10">
        <f t="shared" si="16"/>
        <v>6.8752020221416171E-4</v>
      </c>
      <c r="G372" s="3">
        <f>SUM($F$2:F372)</f>
        <v>0.77312911173473275</v>
      </c>
      <c r="H372">
        <f t="shared" si="17"/>
        <v>371</v>
      </c>
    </row>
    <row r="373" spans="1:8" x14ac:dyDescent="0.3">
      <c r="A373" t="s">
        <v>875</v>
      </c>
      <c r="B373" t="s">
        <v>876</v>
      </c>
      <c r="C373" s="9">
        <f>SUMIFS(dados!$E$2:$E$9995,dados!$D$2:$D$9995,A373)</f>
        <v>1574.03</v>
      </c>
      <c r="D373" s="9">
        <f>SUMIFS(dados!$H$2:$H$9995,dados!$D$2:$D$9995,A373)</f>
        <v>634.40599999999995</v>
      </c>
      <c r="E373" s="3">
        <f t="shared" si="15"/>
        <v>0.40304568527918777</v>
      </c>
      <c r="F373" s="10">
        <f t="shared" si="16"/>
        <v>6.8519476341935722E-4</v>
      </c>
      <c r="G373" s="3">
        <f>SUM($F$2:F373)</f>
        <v>0.77381430649815208</v>
      </c>
      <c r="H373">
        <f t="shared" si="17"/>
        <v>372</v>
      </c>
    </row>
    <row r="374" spans="1:8" x14ac:dyDescent="0.3">
      <c r="A374" t="s">
        <v>2285</v>
      </c>
      <c r="B374" t="s">
        <v>2286</v>
      </c>
      <c r="C374" s="9">
        <f>SUMIFS(dados!$E$2:$E$9995,dados!$D$2:$D$9995,A374)</f>
        <v>1573.9080000000001</v>
      </c>
      <c r="D374" s="9">
        <f>SUMIFS(dados!$H$2:$H$9995,dados!$D$2:$D$9995,A374)</f>
        <v>562.38419999999996</v>
      </c>
      <c r="E374" s="3">
        <f t="shared" si="15"/>
        <v>0.35731707317073164</v>
      </c>
      <c r="F374" s="10">
        <f t="shared" si="16"/>
        <v>6.8514165530760766E-4</v>
      </c>
      <c r="G374" s="3">
        <f>SUM($F$2:F374)</f>
        <v>0.77449944815345972</v>
      </c>
      <c r="H374">
        <f t="shared" si="17"/>
        <v>373</v>
      </c>
    </row>
    <row r="375" spans="1:8" x14ac:dyDescent="0.3">
      <c r="A375" t="s">
        <v>5972</v>
      </c>
      <c r="B375" t="s">
        <v>5973</v>
      </c>
      <c r="C375" s="9">
        <f>SUMIFS(dados!$E$2:$E$9995,dados!$D$2:$D$9995,A375)</f>
        <v>1570.0775999999998</v>
      </c>
      <c r="D375" s="9">
        <f>SUMIFS(dados!$H$2:$H$9995,dados!$D$2:$D$9995,A375)</f>
        <v>-26.972399999999993</v>
      </c>
      <c r="E375" s="3">
        <f t="shared" si="15"/>
        <v>-1.717902350813743E-2</v>
      </c>
      <c r="F375" s="10">
        <f t="shared" si="16"/>
        <v>6.834742347236279E-4</v>
      </c>
      <c r="G375" s="3">
        <f>SUM($F$2:F375)</f>
        <v>0.77518292238818332</v>
      </c>
      <c r="H375">
        <f t="shared" si="17"/>
        <v>374</v>
      </c>
    </row>
    <row r="376" spans="1:8" x14ac:dyDescent="0.3">
      <c r="A376" t="s">
        <v>3967</v>
      </c>
      <c r="B376" t="s">
        <v>3968</v>
      </c>
      <c r="C376" s="9">
        <f>SUMIFS(dados!$E$2:$E$9995,dados!$D$2:$D$9995,A376)</f>
        <v>1565.818</v>
      </c>
      <c r="D376" s="9">
        <f>SUMIFS(dados!$H$2:$H$9995,dados!$D$2:$D$9995,A376)</f>
        <v>729.62199999999996</v>
      </c>
      <c r="E376" s="3">
        <f t="shared" si="15"/>
        <v>0.46596858638743455</v>
      </c>
      <c r="F376" s="10">
        <f t="shared" si="16"/>
        <v>6.8161997806126377E-4</v>
      </c>
      <c r="G376" s="3">
        <f>SUM($F$2:F376)</f>
        <v>0.77586454236624458</v>
      </c>
      <c r="H376">
        <f t="shared" si="17"/>
        <v>375</v>
      </c>
    </row>
    <row r="377" spans="1:8" x14ac:dyDescent="0.3">
      <c r="A377" t="s">
        <v>2168</v>
      </c>
      <c r="B377" t="s">
        <v>2169</v>
      </c>
      <c r="C377" s="9">
        <f>SUMIFS(dados!$E$2:$E$9995,dados!$D$2:$D$9995,A377)</f>
        <v>1555.75</v>
      </c>
      <c r="D377" s="9">
        <f>SUMIFS(dados!$H$2:$H$9995,dados!$D$2:$D$9995,A377)</f>
        <v>632.2568</v>
      </c>
      <c r="E377" s="3">
        <f t="shared" si="15"/>
        <v>0.40639999999999998</v>
      </c>
      <c r="F377" s="10">
        <f t="shared" si="16"/>
        <v>6.7723725290475087E-4</v>
      </c>
      <c r="G377" s="3">
        <f>SUM($F$2:F377)</f>
        <v>0.77654177961914939</v>
      </c>
      <c r="H377">
        <f t="shared" si="17"/>
        <v>376</v>
      </c>
    </row>
    <row r="378" spans="1:8" x14ac:dyDescent="0.3">
      <c r="A378" t="s">
        <v>7453</v>
      </c>
      <c r="B378" t="s">
        <v>7454</v>
      </c>
      <c r="C378" s="9">
        <f>SUMIFS(dados!$E$2:$E$9995,dados!$D$2:$D$9995,A378)</f>
        <v>1545.816</v>
      </c>
      <c r="D378" s="9">
        <f>SUMIFS(dados!$H$2:$H$9995,dados!$D$2:$D$9995,A378)</f>
        <v>362.46719999999999</v>
      </c>
      <c r="E378" s="3">
        <f t="shared" si="15"/>
        <v>0.23448275862068965</v>
      </c>
      <c r="F378" s="10">
        <f t="shared" si="16"/>
        <v>6.7291285960868416E-4</v>
      </c>
      <c r="G378" s="3">
        <f>SUM($F$2:F378)</f>
        <v>0.77721469247875807</v>
      </c>
      <c r="H378">
        <f t="shared" si="17"/>
        <v>377</v>
      </c>
    </row>
    <row r="379" spans="1:8" x14ac:dyDescent="0.3">
      <c r="A379" t="s">
        <v>578</v>
      </c>
      <c r="B379" t="s">
        <v>579</v>
      </c>
      <c r="C379" s="9">
        <f>SUMIFS(dados!$E$2:$E$9995,dados!$D$2:$D$9995,A379)</f>
        <v>1538.886</v>
      </c>
      <c r="D379" s="9">
        <f>SUMIFS(dados!$H$2:$H$9995,dados!$D$2:$D$9995,A379)</f>
        <v>323.976</v>
      </c>
      <c r="E379" s="3">
        <f t="shared" si="15"/>
        <v>0.2105263157894737</v>
      </c>
      <c r="F379" s="10">
        <f t="shared" si="16"/>
        <v>6.6989614473635247E-4</v>
      </c>
      <c r="G379" s="3">
        <f>SUM($F$2:F379)</f>
        <v>0.77788458862349441</v>
      </c>
      <c r="H379">
        <f t="shared" si="17"/>
        <v>378</v>
      </c>
    </row>
    <row r="380" spans="1:8" x14ac:dyDescent="0.3">
      <c r="A380" t="s">
        <v>720</v>
      </c>
      <c r="B380" t="s">
        <v>721</v>
      </c>
      <c r="C380" s="9">
        <f>SUMIFS(dados!$E$2:$E$9995,dados!$D$2:$D$9995,A380)</f>
        <v>1524.5320000000002</v>
      </c>
      <c r="D380" s="9">
        <f>SUMIFS(dados!$H$2:$H$9995,dados!$D$2:$D$9995,A380)</f>
        <v>53.027200000000001</v>
      </c>
      <c r="E380" s="3">
        <f t="shared" si="15"/>
        <v>3.4782608695652167E-2</v>
      </c>
      <c r="F380" s="10">
        <f t="shared" si="16"/>
        <v>6.6364767067034279E-4</v>
      </c>
      <c r="G380" s="3">
        <f>SUM($F$2:F380)</f>
        <v>0.77854823629416481</v>
      </c>
      <c r="H380">
        <f t="shared" si="17"/>
        <v>379</v>
      </c>
    </row>
    <row r="381" spans="1:8" x14ac:dyDescent="0.3">
      <c r="A381" t="s">
        <v>5459</v>
      </c>
      <c r="B381" t="s">
        <v>5460</v>
      </c>
      <c r="C381" s="9">
        <f>SUMIFS(dados!$E$2:$E$9995,dados!$D$2:$D$9995,A381)</f>
        <v>1501.8979999999999</v>
      </c>
      <c r="D381" s="9">
        <f>SUMIFS(dados!$H$2:$H$9995,dados!$D$2:$D$9995,A381)</f>
        <v>254.82440000000005</v>
      </c>
      <c r="E381" s="3">
        <f t="shared" si="15"/>
        <v>0.16966824644549769</v>
      </c>
      <c r="F381" s="10">
        <f t="shared" si="16"/>
        <v>6.5379481000362491E-4</v>
      </c>
      <c r="G381" s="3">
        <f>SUM($F$2:F381)</f>
        <v>0.77920203110416841</v>
      </c>
      <c r="H381">
        <f t="shared" si="17"/>
        <v>380</v>
      </c>
    </row>
    <row r="382" spans="1:8" x14ac:dyDescent="0.3">
      <c r="A382" t="s">
        <v>9951</v>
      </c>
      <c r="B382" t="s">
        <v>9952</v>
      </c>
      <c r="C382" s="9">
        <f>SUMIFS(dados!$E$2:$E$9995,dados!$D$2:$D$9995,A382)</f>
        <v>1499.97</v>
      </c>
      <c r="D382" s="9">
        <f>SUMIFS(dados!$H$2:$H$9995,dados!$D$2:$D$9995,A382)</f>
        <v>-374.99250000000001</v>
      </c>
      <c r="E382" s="3">
        <f t="shared" si="15"/>
        <v>-0.25</v>
      </c>
      <c r="F382" s="10">
        <f t="shared" si="16"/>
        <v>6.5295552771302528E-4</v>
      </c>
      <c r="G382" s="3">
        <f>SUM($F$2:F382)</f>
        <v>0.77985498663188146</v>
      </c>
      <c r="H382">
        <f t="shared" si="17"/>
        <v>381</v>
      </c>
    </row>
    <row r="383" spans="1:8" x14ac:dyDescent="0.3">
      <c r="A383" t="s">
        <v>1165</v>
      </c>
      <c r="B383" t="s">
        <v>1166</v>
      </c>
      <c r="C383" s="9">
        <f>SUMIFS(dados!$E$2:$E$9995,dados!$D$2:$D$9995,A383)</f>
        <v>1497</v>
      </c>
      <c r="D383" s="9">
        <f>SUMIFS(dados!$H$2:$H$9995,dados!$D$2:$D$9995,A383)</f>
        <v>20.957999999999995</v>
      </c>
      <c r="E383" s="3">
        <f t="shared" si="15"/>
        <v>1.3999999999999997E-2</v>
      </c>
      <c r="F383" s="10">
        <f t="shared" si="16"/>
        <v>6.5166264991059746E-4</v>
      </c>
      <c r="G383" s="3">
        <f>SUM($F$2:F383)</f>
        <v>0.78050664928179203</v>
      </c>
      <c r="H383">
        <f t="shared" si="17"/>
        <v>382</v>
      </c>
    </row>
    <row r="384" spans="1:8" x14ac:dyDescent="0.3">
      <c r="A384" t="s">
        <v>756</v>
      </c>
      <c r="B384" t="s">
        <v>757</v>
      </c>
      <c r="C384" s="9">
        <f>SUMIFS(dados!$E$2:$E$9995,dados!$D$2:$D$9995,A384)</f>
        <v>1489.3340000000001</v>
      </c>
      <c r="D384" s="9">
        <f>SUMIFS(dados!$H$2:$H$9995,dados!$D$2:$D$9995,A384)</f>
        <v>255.31440000000001</v>
      </c>
      <c r="E384" s="3">
        <f t="shared" si="15"/>
        <v>0.17142857142857143</v>
      </c>
      <c r="F384" s="10">
        <f t="shared" si="16"/>
        <v>6.4832554511820291E-4</v>
      </c>
      <c r="G384" s="3">
        <f>SUM($F$2:F384)</f>
        <v>0.78115497482691021</v>
      </c>
      <c r="H384">
        <f t="shared" si="17"/>
        <v>383</v>
      </c>
    </row>
    <row r="385" spans="1:8" x14ac:dyDescent="0.3">
      <c r="A385" t="s">
        <v>6727</v>
      </c>
      <c r="B385" t="s">
        <v>6728</v>
      </c>
      <c r="C385" s="9">
        <f>SUMIFS(dados!$E$2:$E$9995,dados!$D$2:$D$9995,A385)</f>
        <v>1474.308</v>
      </c>
      <c r="D385" s="9">
        <f>SUMIFS(dados!$H$2:$H$9995,dados!$D$2:$D$9995,A385)</f>
        <v>-191.86200000000005</v>
      </c>
      <c r="E385" s="3">
        <f t="shared" si="15"/>
        <v>-0.13013698630136991</v>
      </c>
      <c r="F385" s="10">
        <f t="shared" si="16"/>
        <v>6.4178454112517912E-4</v>
      </c>
      <c r="G385" s="3">
        <f>SUM($F$2:F385)</f>
        <v>0.78179675936803539</v>
      </c>
      <c r="H385">
        <f t="shared" si="17"/>
        <v>384</v>
      </c>
    </row>
    <row r="386" spans="1:8" x14ac:dyDescent="0.3">
      <c r="A386" t="s">
        <v>2447</v>
      </c>
      <c r="B386" t="s">
        <v>2448</v>
      </c>
      <c r="C386" s="9">
        <f>SUMIFS(dados!$E$2:$E$9995,dados!$D$2:$D$9995,A386)</f>
        <v>1473.2982000000002</v>
      </c>
      <c r="D386" s="9">
        <f>SUMIFS(dados!$H$2:$H$9995,dados!$D$2:$D$9995,A386)</f>
        <v>73.715399999999988</v>
      </c>
      <c r="E386" s="3">
        <f t="shared" ref="E386:E449" si="18">IFERROR(D386/C386,0)</f>
        <v>5.0034270047978051E-2</v>
      </c>
      <c r="F386" s="10">
        <f t="shared" ref="F386:F449" si="19">C386/SUM($C$2:$C$1863)</f>
        <v>6.4134496267235369E-4</v>
      </c>
      <c r="G386" s="3">
        <f>SUM($F$2:F386)</f>
        <v>0.78243810433070771</v>
      </c>
      <c r="H386">
        <f t="shared" ref="H386:H449" si="20">RANK(C386,$C$2:$C$1863)</f>
        <v>385</v>
      </c>
    </row>
    <row r="387" spans="1:8" x14ac:dyDescent="0.3">
      <c r="A387" t="s">
        <v>5514</v>
      </c>
      <c r="B387" t="s">
        <v>5515</v>
      </c>
      <c r="C387" s="9">
        <f>SUMIFS(dados!$E$2:$E$9995,dados!$D$2:$D$9995,A387)</f>
        <v>1473.1079999999999</v>
      </c>
      <c r="D387" s="9">
        <f>SUMIFS(dados!$H$2:$H$9995,dados!$D$2:$D$9995,A387)</f>
        <v>311.21999999999997</v>
      </c>
      <c r="E387" s="3">
        <f t="shared" si="18"/>
        <v>0.21126760563380281</v>
      </c>
      <c r="F387" s="10">
        <f t="shared" si="19"/>
        <v>6.4126216625551128E-4</v>
      </c>
      <c r="G387" s="3">
        <f>SUM($F$2:F387)</f>
        <v>0.78307936649696319</v>
      </c>
      <c r="H387">
        <f t="shared" si="20"/>
        <v>386</v>
      </c>
    </row>
    <row r="388" spans="1:8" x14ac:dyDescent="0.3">
      <c r="A388" t="s">
        <v>1991</v>
      </c>
      <c r="B388" t="s">
        <v>1992</v>
      </c>
      <c r="C388" s="9">
        <f>SUMIFS(dados!$E$2:$E$9995,dados!$D$2:$D$9995,A388)</f>
        <v>1469.1599999999999</v>
      </c>
      <c r="D388" s="9">
        <f>SUMIFS(dados!$H$2:$H$9995,dados!$D$2:$D$9995,A388)</f>
        <v>-40.576799999999977</v>
      </c>
      <c r="E388" s="3">
        <f t="shared" si="18"/>
        <v>-2.7619047619047606E-2</v>
      </c>
      <c r="F388" s="10">
        <f t="shared" si="19"/>
        <v>6.3954355293430415E-4</v>
      </c>
      <c r="G388" s="3">
        <f>SUM($F$2:F388)</f>
        <v>0.78371891004989747</v>
      </c>
      <c r="H388">
        <f t="shared" si="20"/>
        <v>387</v>
      </c>
    </row>
    <row r="389" spans="1:8" x14ac:dyDescent="0.3">
      <c r="A389" t="s">
        <v>4393</v>
      </c>
      <c r="B389" t="s">
        <v>4394</v>
      </c>
      <c r="C389" s="9">
        <f>SUMIFS(dados!$E$2:$E$9995,dados!$D$2:$D$9995,A389)</f>
        <v>1468.692</v>
      </c>
      <c r="D389" s="9">
        <f>SUMIFS(dados!$H$2:$H$9995,dados!$D$2:$D$9995,A389)</f>
        <v>178.14689999999999</v>
      </c>
      <c r="E389" s="3">
        <f t="shared" si="18"/>
        <v>0.12129629629629629</v>
      </c>
      <c r="F389" s="10">
        <f t="shared" si="19"/>
        <v>6.3933982673513375E-4</v>
      </c>
      <c r="G389" s="3">
        <f>SUM($F$2:F389)</f>
        <v>0.78435824987663261</v>
      </c>
      <c r="H389">
        <f t="shared" si="20"/>
        <v>388</v>
      </c>
    </row>
    <row r="390" spans="1:8" x14ac:dyDescent="0.3">
      <c r="A390" t="s">
        <v>1818</v>
      </c>
      <c r="B390" t="s">
        <v>1819</v>
      </c>
      <c r="C390" s="9">
        <f>SUMIFS(dados!$E$2:$E$9995,dados!$D$2:$D$9995,A390)</f>
        <v>1465.7439999999999</v>
      </c>
      <c r="D390" s="9">
        <f>SUMIFS(dados!$H$2:$H$9995,dados!$D$2:$D$9995,A390)</f>
        <v>287.91399999999999</v>
      </c>
      <c r="E390" s="3">
        <f t="shared" si="18"/>
        <v>0.19642857142857142</v>
      </c>
      <c r="F390" s="10">
        <f t="shared" si="19"/>
        <v>6.3805652580531641E-4</v>
      </c>
      <c r="G390" s="3">
        <f>SUM($F$2:F390)</f>
        <v>0.78499630640243789</v>
      </c>
      <c r="H390">
        <f t="shared" si="20"/>
        <v>389</v>
      </c>
    </row>
    <row r="391" spans="1:8" x14ac:dyDescent="0.3">
      <c r="A391" t="s">
        <v>236</v>
      </c>
      <c r="B391" t="s">
        <v>237</v>
      </c>
      <c r="C391" s="9">
        <f>SUMIFS(dados!$E$2:$E$9995,dados!$D$2:$D$9995,A391)</f>
        <v>1448.8389999999999</v>
      </c>
      <c r="D391" s="9">
        <f>SUMIFS(dados!$H$2:$H$9995,dados!$D$2:$D$9995,A391)</f>
        <v>63.892900000000004</v>
      </c>
      <c r="E391" s="3">
        <f t="shared" si="18"/>
        <v>4.4099378881987582E-2</v>
      </c>
      <c r="F391" s="10">
        <f t="shared" si="19"/>
        <v>6.306975698288711E-4</v>
      </c>
      <c r="G391" s="3">
        <f>SUM($F$2:F391)</f>
        <v>0.78562700397226681</v>
      </c>
      <c r="H391">
        <f t="shared" si="20"/>
        <v>390</v>
      </c>
    </row>
    <row r="392" spans="1:8" x14ac:dyDescent="0.3">
      <c r="A392" t="s">
        <v>2927</v>
      </c>
      <c r="B392" t="s">
        <v>2928</v>
      </c>
      <c r="C392" s="9">
        <f>SUMIFS(dados!$E$2:$E$9995,dados!$D$2:$D$9995,A392)</f>
        <v>1445.2640000000001</v>
      </c>
      <c r="D392" s="9">
        <f>SUMIFS(dados!$H$2:$H$9995,dados!$D$2:$D$9995,A392)</f>
        <v>-24.495999999999999</v>
      </c>
      <c r="E392" s="3">
        <f t="shared" si="18"/>
        <v>-1.6949152542372878E-2</v>
      </c>
      <c r="F392" s="10">
        <f t="shared" si="19"/>
        <v>6.2914132802965254E-4</v>
      </c>
      <c r="G392" s="3">
        <f>SUM($F$2:F392)</f>
        <v>0.78625614530029642</v>
      </c>
      <c r="H392">
        <f t="shared" si="20"/>
        <v>391</v>
      </c>
    </row>
    <row r="393" spans="1:8" x14ac:dyDescent="0.3">
      <c r="A393" t="s">
        <v>9504</v>
      </c>
      <c r="B393" t="s">
        <v>9505</v>
      </c>
      <c r="C393" s="9">
        <f>SUMIFS(dados!$E$2:$E$9995,dados!$D$2:$D$9995,A393)</f>
        <v>1439.9680000000001</v>
      </c>
      <c r="D393" s="9">
        <f>SUMIFS(dados!$H$2:$H$9995,dados!$D$2:$D$9995,A393)</f>
        <v>143.99680000000001</v>
      </c>
      <c r="E393" s="3">
        <f t="shared" si="18"/>
        <v>0.1</v>
      </c>
      <c r="F393" s="10">
        <f t="shared" si="19"/>
        <v>6.2683591360485188E-4</v>
      </c>
      <c r="G393" s="3">
        <f>SUM($F$2:F393)</f>
        <v>0.78688298121390132</v>
      </c>
      <c r="H393">
        <f t="shared" si="20"/>
        <v>392</v>
      </c>
    </row>
    <row r="394" spans="1:8" x14ac:dyDescent="0.3">
      <c r="A394" t="s">
        <v>156</v>
      </c>
      <c r="B394" t="s">
        <v>157</v>
      </c>
      <c r="C394" s="9">
        <f>SUMIFS(dados!$E$2:$E$9995,dados!$D$2:$D$9995,A394)</f>
        <v>1438.1319999999998</v>
      </c>
      <c r="D394" s="9">
        <f>SUMIFS(dados!$H$2:$H$9995,dados!$D$2:$D$9995,A394)</f>
        <v>235.14070000000004</v>
      </c>
      <c r="E394" s="3">
        <f t="shared" si="18"/>
        <v>0.16350425412966269</v>
      </c>
      <c r="F394" s="10">
        <f t="shared" si="19"/>
        <v>6.2603668005426004E-4</v>
      </c>
      <c r="G394" s="3">
        <f>SUM($F$2:F394)</f>
        <v>0.78750901789395555</v>
      </c>
      <c r="H394">
        <f t="shared" si="20"/>
        <v>393</v>
      </c>
    </row>
    <row r="395" spans="1:8" x14ac:dyDescent="0.3">
      <c r="A395" t="s">
        <v>3294</v>
      </c>
      <c r="B395" t="s">
        <v>3295</v>
      </c>
      <c r="C395" s="9">
        <f>SUMIFS(dados!$E$2:$E$9995,dados!$D$2:$D$9995,A395)</f>
        <v>1437.4839999999999</v>
      </c>
      <c r="D395" s="9">
        <f>SUMIFS(dados!$H$2:$H$9995,dados!$D$2:$D$9995,A395)</f>
        <v>54.588000000000001</v>
      </c>
      <c r="E395" s="3">
        <f t="shared" si="18"/>
        <v>3.7974683544303799E-2</v>
      </c>
      <c r="F395" s="10">
        <f t="shared" si="19"/>
        <v>6.257545976246394E-4</v>
      </c>
      <c r="G395" s="3">
        <f>SUM($F$2:F395)</f>
        <v>0.78813477249158015</v>
      </c>
      <c r="H395">
        <f t="shared" si="20"/>
        <v>394</v>
      </c>
    </row>
    <row r="396" spans="1:8" x14ac:dyDescent="0.3">
      <c r="A396" t="s">
        <v>3361</v>
      </c>
      <c r="B396" t="s">
        <v>3362</v>
      </c>
      <c r="C396" s="9">
        <f>SUMIFS(dados!$E$2:$E$9995,dados!$D$2:$D$9995,A396)</f>
        <v>1436.232</v>
      </c>
      <c r="D396" s="9">
        <f>SUMIFS(dados!$H$2:$H$9995,dados!$D$2:$D$9995,A396)</f>
        <v>-143.62319999999997</v>
      </c>
      <c r="E396" s="3">
        <f t="shared" si="18"/>
        <v>-9.9999999999999978E-2</v>
      </c>
      <c r="F396" s="10">
        <f t="shared" si="19"/>
        <v>6.2520958651061942E-4</v>
      </c>
      <c r="G396" s="3">
        <f>SUM($F$2:F396)</f>
        <v>0.78875998207809073</v>
      </c>
      <c r="H396">
        <f t="shared" si="20"/>
        <v>395</v>
      </c>
    </row>
    <row r="397" spans="1:8" x14ac:dyDescent="0.3">
      <c r="A397" t="s">
        <v>5821</v>
      </c>
      <c r="B397" t="s">
        <v>5822</v>
      </c>
      <c r="C397" s="9">
        <f>SUMIFS(dados!$E$2:$E$9995,dados!$D$2:$D$9995,A397)</f>
        <v>1434.6500000000003</v>
      </c>
      <c r="D397" s="9">
        <f>SUMIFS(dados!$H$2:$H$9995,dados!$D$2:$D$9995,A397)</f>
        <v>619.35889999999984</v>
      </c>
      <c r="E397" s="3">
        <f t="shared" si="18"/>
        <v>0.4317142857142855</v>
      </c>
      <c r="F397" s="10">
        <f t="shared" si="19"/>
        <v>6.2452092230744075E-4</v>
      </c>
      <c r="G397" s="3">
        <f>SUM($F$2:F397)</f>
        <v>0.7893845030003982</v>
      </c>
      <c r="H397">
        <f t="shared" si="20"/>
        <v>396</v>
      </c>
    </row>
    <row r="398" spans="1:8" x14ac:dyDescent="0.3">
      <c r="A398" t="s">
        <v>2734</v>
      </c>
      <c r="B398" t="s">
        <v>2735</v>
      </c>
      <c r="C398" s="9">
        <f>SUMIFS(dados!$E$2:$E$9995,dados!$D$2:$D$9995,A398)</f>
        <v>1431.944</v>
      </c>
      <c r="D398" s="9">
        <f>SUMIFS(dados!$H$2:$H$9995,dados!$D$2:$D$9995,A398)</f>
        <v>46.327599999999997</v>
      </c>
      <c r="E398" s="3">
        <f t="shared" si="18"/>
        <v>3.2352941176470584E-2</v>
      </c>
      <c r="F398" s="10">
        <f t="shared" si="19"/>
        <v>6.2334296697633975E-4</v>
      </c>
      <c r="G398" s="3">
        <f>SUM($F$2:F398)</f>
        <v>0.7900078459673745</v>
      </c>
      <c r="H398">
        <f t="shared" si="20"/>
        <v>397</v>
      </c>
    </row>
    <row r="399" spans="1:8" x14ac:dyDescent="0.3">
      <c r="A399" t="s">
        <v>3891</v>
      </c>
      <c r="B399" t="s">
        <v>3892</v>
      </c>
      <c r="C399" s="9">
        <f>SUMIFS(dados!$E$2:$E$9995,dados!$D$2:$D$9995,A399)</f>
        <v>1427.683</v>
      </c>
      <c r="D399" s="9">
        <f>SUMIFS(dados!$H$2:$H$9995,dados!$D$2:$D$9995,A399)</f>
        <v>-8.5489999999999924</v>
      </c>
      <c r="E399" s="3">
        <f t="shared" si="18"/>
        <v>-5.9880239520958027E-3</v>
      </c>
      <c r="F399" s="10">
        <f t="shared" si="19"/>
        <v>6.2148810087662759E-4</v>
      </c>
      <c r="G399" s="3">
        <f>SUM($F$2:F399)</f>
        <v>0.79062933406825109</v>
      </c>
      <c r="H399">
        <f t="shared" si="20"/>
        <v>398</v>
      </c>
    </row>
    <row r="400" spans="1:8" x14ac:dyDescent="0.3">
      <c r="A400" t="s">
        <v>952</v>
      </c>
      <c r="B400" t="s">
        <v>953</v>
      </c>
      <c r="C400" s="9">
        <f>SUMIFS(dados!$E$2:$E$9995,dados!$D$2:$D$9995,A400)</f>
        <v>1426.8878</v>
      </c>
      <c r="D400" s="9">
        <f>SUMIFS(dados!$H$2:$H$9995,dados!$D$2:$D$9995,A400)</f>
        <v>-20.293000000000006</v>
      </c>
      <c r="E400" s="3">
        <f t="shared" si="18"/>
        <v>-1.4221861032100777E-2</v>
      </c>
      <c r="F400" s="10">
        <f t="shared" si="19"/>
        <v>6.2114194046299434E-4</v>
      </c>
      <c r="G400" s="3">
        <f>SUM($F$2:F400)</f>
        <v>0.79125047600871412</v>
      </c>
      <c r="H400">
        <f t="shared" si="20"/>
        <v>399</v>
      </c>
    </row>
    <row r="401" spans="1:8" x14ac:dyDescent="0.3">
      <c r="A401" t="s">
        <v>3121</v>
      </c>
      <c r="B401" t="s">
        <v>3122</v>
      </c>
      <c r="C401" s="9">
        <f>SUMIFS(dados!$E$2:$E$9995,dados!$D$2:$D$9995,A401)</f>
        <v>1426.308</v>
      </c>
      <c r="D401" s="9">
        <f>SUMIFS(dados!$H$2:$H$9995,dados!$D$2:$D$9995,A401)</f>
        <v>-12.792</v>
      </c>
      <c r="E401" s="3">
        <f t="shared" si="18"/>
        <v>-8.9686098654708519E-3</v>
      </c>
      <c r="F401" s="10">
        <f t="shared" si="19"/>
        <v>6.2088954633846656E-4</v>
      </c>
      <c r="G401" s="3">
        <f>SUM($F$2:F401)</f>
        <v>0.79187136555505255</v>
      </c>
      <c r="H401">
        <f t="shared" si="20"/>
        <v>400</v>
      </c>
    </row>
    <row r="402" spans="1:8" x14ac:dyDescent="0.3">
      <c r="A402" t="s">
        <v>959</v>
      </c>
      <c r="B402" t="s">
        <v>960</v>
      </c>
      <c r="C402" s="9">
        <f>SUMIFS(dados!$E$2:$E$9995,dados!$D$2:$D$9995,A402)</f>
        <v>1420.5040000000001</v>
      </c>
      <c r="D402" s="9">
        <f>SUMIFS(dados!$H$2:$H$9995,dados!$D$2:$D$9995,A402)</f>
        <v>229.3922</v>
      </c>
      <c r="E402" s="3">
        <f t="shared" si="18"/>
        <v>0.16148648648648647</v>
      </c>
      <c r="F402" s="10">
        <f t="shared" si="19"/>
        <v>6.1836299321883998E-4</v>
      </c>
      <c r="G402" s="3">
        <f>SUM($F$2:F402)</f>
        <v>0.79248972854827138</v>
      </c>
      <c r="H402">
        <f t="shared" si="20"/>
        <v>401</v>
      </c>
    </row>
    <row r="403" spans="1:8" x14ac:dyDescent="0.3">
      <c r="A403" t="s">
        <v>4004</v>
      </c>
      <c r="B403" t="s">
        <v>4005</v>
      </c>
      <c r="C403" s="9">
        <f>SUMIFS(dados!$E$2:$E$9995,dados!$D$2:$D$9995,A403)</f>
        <v>1409.7180000000001</v>
      </c>
      <c r="D403" s="9">
        <f>SUMIFS(dados!$H$2:$H$9995,dados!$D$2:$D$9995,A403)</f>
        <v>554.88900000000001</v>
      </c>
      <c r="E403" s="3">
        <f t="shared" si="18"/>
        <v>0.39361702127659576</v>
      </c>
      <c r="F403" s="10">
        <f t="shared" si="19"/>
        <v>6.1366771376530904E-4</v>
      </c>
      <c r="G403" s="3">
        <f>SUM($F$2:F403)</f>
        <v>0.79310339626203663</v>
      </c>
      <c r="H403">
        <f t="shared" si="20"/>
        <v>402</v>
      </c>
    </row>
    <row r="404" spans="1:8" x14ac:dyDescent="0.3">
      <c r="A404" t="s">
        <v>899</v>
      </c>
      <c r="B404" t="s">
        <v>900</v>
      </c>
      <c r="C404" s="9">
        <f>SUMIFS(dados!$E$2:$E$9995,dados!$D$2:$D$9995,A404)</f>
        <v>1409.5300000000002</v>
      </c>
      <c r="D404" s="9">
        <f>SUMIFS(dados!$H$2:$H$9995,dados!$D$2:$D$9995,A404)</f>
        <v>536.22120000000007</v>
      </c>
      <c r="E404" s="3">
        <f t="shared" si="18"/>
        <v>0.38042553191489359</v>
      </c>
      <c r="F404" s="10">
        <f t="shared" si="19"/>
        <v>6.1358587503572784E-4</v>
      </c>
      <c r="G404" s="3">
        <f>SUM($F$2:F404)</f>
        <v>0.79371698213707231</v>
      </c>
      <c r="H404">
        <f t="shared" si="20"/>
        <v>403</v>
      </c>
    </row>
    <row r="405" spans="1:8" x14ac:dyDescent="0.3">
      <c r="A405" t="s">
        <v>849</v>
      </c>
      <c r="B405" t="s">
        <v>850</v>
      </c>
      <c r="C405" s="9">
        <f>SUMIFS(dados!$E$2:$E$9995,dados!$D$2:$D$9995,A405)</f>
        <v>1400.2559999999999</v>
      </c>
      <c r="D405" s="9">
        <f>SUMIFS(dados!$H$2:$H$9995,dados!$D$2:$D$9995,A405)</f>
        <v>-179.6652</v>
      </c>
      <c r="E405" s="3">
        <f t="shared" si="18"/>
        <v>-0.12830882352941178</v>
      </c>
      <c r="F405" s="10">
        <f t="shared" si="19"/>
        <v>6.0954878791797827E-4</v>
      </c>
      <c r="G405" s="3">
        <f>SUM($F$2:F405)</f>
        <v>0.79432653092499028</v>
      </c>
      <c r="H405">
        <f t="shared" si="20"/>
        <v>404</v>
      </c>
    </row>
    <row r="406" spans="1:8" x14ac:dyDescent="0.3">
      <c r="A406" t="s">
        <v>5720</v>
      </c>
      <c r="B406" t="s">
        <v>5721</v>
      </c>
      <c r="C406" s="9">
        <f>SUMIFS(dados!$E$2:$E$9995,dados!$D$2:$D$9995,A406)</f>
        <v>1399.8</v>
      </c>
      <c r="D406" s="9">
        <f>SUMIFS(dados!$H$2:$H$9995,dados!$D$2:$D$9995,A406)</f>
        <v>429.73859999999996</v>
      </c>
      <c r="E406" s="3">
        <f t="shared" si="18"/>
        <v>0.307</v>
      </c>
      <c r="F406" s="10">
        <f t="shared" si="19"/>
        <v>6.093502854675046E-4</v>
      </c>
      <c r="G406" s="3">
        <f>SUM($F$2:F406)</f>
        <v>0.79493588121045777</v>
      </c>
      <c r="H406">
        <f t="shared" si="20"/>
        <v>405</v>
      </c>
    </row>
    <row r="407" spans="1:8" x14ac:dyDescent="0.3">
      <c r="A407" t="s">
        <v>5876</v>
      </c>
      <c r="B407" t="s">
        <v>5877</v>
      </c>
      <c r="C407" s="9">
        <f>SUMIFS(dados!$E$2:$E$9995,dados!$D$2:$D$9995,A407)</f>
        <v>1396.442</v>
      </c>
      <c r="D407" s="9">
        <f>SUMIFS(dados!$H$2:$H$9995,dados!$D$2:$D$9995,A407)</f>
        <v>-20.733200000000004</v>
      </c>
      <c r="E407" s="3">
        <f t="shared" si="18"/>
        <v>-1.4847161572052405E-2</v>
      </c>
      <c r="F407" s="10">
        <f t="shared" si="19"/>
        <v>6.0788850645721753E-4</v>
      </c>
      <c r="G407" s="3">
        <f>SUM($F$2:F407)</f>
        <v>0.79554376971691498</v>
      </c>
      <c r="H407">
        <f t="shared" si="20"/>
        <v>406</v>
      </c>
    </row>
    <row r="408" spans="1:8" x14ac:dyDescent="0.3">
      <c r="A408" t="s">
        <v>5181</v>
      </c>
      <c r="B408" t="s">
        <v>5182</v>
      </c>
      <c r="C408" s="9">
        <f>SUMIFS(dados!$E$2:$E$9995,dados!$D$2:$D$9995,A408)</f>
        <v>1396.21</v>
      </c>
      <c r="D408" s="9">
        <f>SUMIFS(dados!$H$2:$H$9995,dados!$D$2:$D$9995,A408)</f>
        <v>139.62100000000001</v>
      </c>
      <c r="E408" s="3">
        <f t="shared" si="18"/>
        <v>0.1</v>
      </c>
      <c r="F408" s="10">
        <f t="shared" si="19"/>
        <v>6.0778751398241505E-4</v>
      </c>
      <c r="G408" s="3">
        <f>SUM($F$2:F408)</f>
        <v>0.79615155723089737</v>
      </c>
      <c r="H408">
        <f t="shared" si="20"/>
        <v>407</v>
      </c>
    </row>
    <row r="409" spans="1:8" x14ac:dyDescent="0.3">
      <c r="A409" t="s">
        <v>4277</v>
      </c>
      <c r="B409" t="s">
        <v>4278</v>
      </c>
      <c r="C409" s="9">
        <f>SUMIFS(dados!$E$2:$E$9995,dados!$D$2:$D$9995,A409)</f>
        <v>1394.95</v>
      </c>
      <c r="D409" s="9">
        <f>SUMIFS(dados!$H$2:$H$9995,dados!$D$2:$D$9995,A409)</f>
        <v>362.68700000000001</v>
      </c>
      <c r="E409" s="3">
        <f t="shared" si="18"/>
        <v>0.26</v>
      </c>
      <c r="F409" s="10">
        <f t="shared" si="19"/>
        <v>6.0723902036926387E-4</v>
      </c>
      <c r="G409" s="3">
        <f>SUM($F$2:F409)</f>
        <v>0.79675879625126667</v>
      </c>
      <c r="H409">
        <f t="shared" si="20"/>
        <v>408</v>
      </c>
    </row>
    <row r="410" spans="1:8" x14ac:dyDescent="0.3">
      <c r="A410" t="s">
        <v>3262</v>
      </c>
      <c r="B410" t="s">
        <v>3263</v>
      </c>
      <c r="C410" s="9">
        <f>SUMIFS(dados!$E$2:$E$9995,dados!$D$2:$D$9995,A410)</f>
        <v>1391.4</v>
      </c>
      <c r="D410" s="9">
        <f>SUMIFS(dados!$H$2:$H$9995,dados!$D$2:$D$9995,A410)</f>
        <v>-55.655999999999999</v>
      </c>
      <c r="E410" s="3">
        <f t="shared" si="18"/>
        <v>-3.9999999999999994E-2</v>
      </c>
      <c r="F410" s="10">
        <f t="shared" si="19"/>
        <v>6.0569366137982995E-4</v>
      </c>
      <c r="G410" s="3">
        <f>SUM($F$2:F410)</f>
        <v>0.79736448991264652</v>
      </c>
      <c r="H410">
        <f t="shared" si="20"/>
        <v>409</v>
      </c>
    </row>
    <row r="411" spans="1:8" x14ac:dyDescent="0.3">
      <c r="A411" t="s">
        <v>6435</v>
      </c>
      <c r="B411" t="s">
        <v>6436</v>
      </c>
      <c r="C411" s="9">
        <f>SUMIFS(dados!$E$2:$E$9995,dados!$D$2:$D$9995,A411)</f>
        <v>1386.69</v>
      </c>
      <c r="D411" s="9">
        <f>SUMIFS(dados!$H$2:$H$9995,dados!$D$2:$D$9995,A411)</f>
        <v>228.39600000000002</v>
      </c>
      <c r="E411" s="3">
        <f t="shared" si="18"/>
        <v>0.16470588235294117</v>
      </c>
      <c r="F411" s="10">
        <f t="shared" si="19"/>
        <v>6.0364334001638371E-4</v>
      </c>
      <c r="G411" s="3">
        <f>SUM($F$2:F411)</f>
        <v>0.79796813325266291</v>
      </c>
      <c r="H411">
        <f t="shared" si="20"/>
        <v>410</v>
      </c>
    </row>
    <row r="412" spans="1:8" x14ac:dyDescent="0.3">
      <c r="A412" t="s">
        <v>3392</v>
      </c>
      <c r="B412" t="s">
        <v>3393</v>
      </c>
      <c r="C412" s="9">
        <f>SUMIFS(dados!$E$2:$E$9995,dados!$D$2:$D$9995,A412)</f>
        <v>1385.7899999999997</v>
      </c>
      <c r="D412" s="9">
        <f>SUMIFS(dados!$H$2:$H$9995,dados!$D$2:$D$9995,A412)</f>
        <v>229.64520000000002</v>
      </c>
      <c r="E412" s="3">
        <f t="shared" si="18"/>
        <v>0.16571428571428576</v>
      </c>
      <c r="F412" s="10">
        <f t="shared" si="19"/>
        <v>6.0325155886413278E-4</v>
      </c>
      <c r="G412" s="3">
        <f>SUM($F$2:F412)</f>
        <v>0.79857138481152701</v>
      </c>
      <c r="H412">
        <f t="shared" si="20"/>
        <v>411</v>
      </c>
    </row>
    <row r="413" spans="1:8" x14ac:dyDescent="0.3">
      <c r="A413" t="s">
        <v>97</v>
      </c>
      <c r="B413" t="s">
        <v>98</v>
      </c>
      <c r="C413" s="9">
        <f>SUMIFS(dados!$E$2:$E$9995,dados!$D$2:$D$9995,A413)</f>
        <v>1383.0809999999999</v>
      </c>
      <c r="D413" s="9">
        <f>SUMIFS(dados!$H$2:$H$9995,dados!$D$2:$D$9995,A413)</f>
        <v>381.20739999999995</v>
      </c>
      <c r="E413" s="3">
        <f t="shared" si="18"/>
        <v>0.27562189054726366</v>
      </c>
      <c r="F413" s="10">
        <f t="shared" si="19"/>
        <v>6.0207229759585772E-4</v>
      </c>
      <c r="G413" s="3">
        <f>SUM($F$2:F413)</f>
        <v>0.79917345710912291</v>
      </c>
      <c r="H413">
        <f t="shared" si="20"/>
        <v>412</v>
      </c>
    </row>
    <row r="414" spans="1:8" x14ac:dyDescent="0.3">
      <c r="A414" t="s">
        <v>2672</v>
      </c>
      <c r="B414" t="s">
        <v>2673</v>
      </c>
      <c r="C414" s="9">
        <f>SUMIFS(dados!$E$2:$E$9995,dados!$D$2:$D$9995,A414)</f>
        <v>1379.92</v>
      </c>
      <c r="D414" s="9">
        <f>SUMIFS(dados!$H$2:$H$9995,dados!$D$2:$D$9995,A414)</f>
        <v>648.56240000000003</v>
      </c>
      <c r="E414" s="3">
        <f t="shared" si="18"/>
        <v>0.47</v>
      </c>
      <c r="F414" s="10">
        <f t="shared" si="19"/>
        <v>6.0069627512667455E-4</v>
      </c>
      <c r="G414" s="3">
        <f>SUM($F$2:F414)</f>
        <v>0.79977415338424962</v>
      </c>
      <c r="H414">
        <f t="shared" si="20"/>
        <v>413</v>
      </c>
    </row>
    <row r="415" spans="1:8" x14ac:dyDescent="0.3">
      <c r="A415" t="s">
        <v>6890</v>
      </c>
      <c r="B415" t="s">
        <v>6891</v>
      </c>
      <c r="C415" s="9">
        <f>SUMIFS(dados!$E$2:$E$9995,dados!$D$2:$D$9995,A415)</f>
        <v>1368.2620000000002</v>
      </c>
      <c r="D415" s="9">
        <f>SUMIFS(dados!$H$2:$H$9995,dados!$D$2:$D$9995,A415)</f>
        <v>-103.482</v>
      </c>
      <c r="E415" s="3">
        <f t="shared" si="18"/>
        <v>-7.5630252100840331E-2</v>
      </c>
      <c r="F415" s="10">
        <f t="shared" si="19"/>
        <v>5.9562140326785168E-4</v>
      </c>
      <c r="G415" s="3">
        <f>SUM($F$2:F415)</f>
        <v>0.80036977478751747</v>
      </c>
      <c r="H415">
        <f t="shared" si="20"/>
        <v>414</v>
      </c>
    </row>
    <row r="416" spans="1:8" x14ac:dyDescent="0.3">
      <c r="A416" t="s">
        <v>341</v>
      </c>
      <c r="B416" t="s">
        <v>342</v>
      </c>
      <c r="C416" s="9">
        <f>SUMIFS(dados!$E$2:$E$9995,dados!$D$2:$D$9995,A416)</f>
        <v>1363.058</v>
      </c>
      <c r="D416" s="9">
        <f>SUMIFS(dados!$H$2:$H$9995,dados!$D$2:$D$9995,A416)</f>
        <v>-126.70680000000002</v>
      </c>
      <c r="E416" s="3">
        <f t="shared" si="18"/>
        <v>-9.2957746478873254E-2</v>
      </c>
      <c r="F416" s="10">
        <f t="shared" si="19"/>
        <v>5.9335603758305891E-4</v>
      </c>
      <c r="G416" s="3">
        <f>SUM($F$2:F416)</f>
        <v>0.80096313082510051</v>
      </c>
      <c r="H416">
        <f t="shared" si="20"/>
        <v>415</v>
      </c>
    </row>
    <row r="417" spans="1:8" x14ac:dyDescent="0.3">
      <c r="A417" t="s">
        <v>8275</v>
      </c>
      <c r="B417" t="s">
        <v>8276</v>
      </c>
      <c r="C417" s="9">
        <f>SUMIFS(dados!$E$2:$E$9995,dados!$D$2:$D$9995,A417)</f>
        <v>1362.9</v>
      </c>
      <c r="D417" s="9">
        <f>SUMIFS(dados!$H$2:$H$9995,dados!$D$2:$D$9995,A417)</f>
        <v>-19.47</v>
      </c>
      <c r="E417" s="3">
        <f t="shared" si="18"/>
        <v>-1.4285714285714284E-2</v>
      </c>
      <c r="F417" s="10">
        <f t="shared" si="19"/>
        <v>5.9328725822521938E-4</v>
      </c>
      <c r="G417" s="3">
        <f>SUM($F$2:F417)</f>
        <v>0.80155641808332578</v>
      </c>
      <c r="H417">
        <f t="shared" si="20"/>
        <v>416</v>
      </c>
    </row>
    <row r="418" spans="1:8" x14ac:dyDescent="0.3">
      <c r="A418" t="s">
        <v>3344</v>
      </c>
      <c r="B418" t="s">
        <v>3345</v>
      </c>
      <c r="C418" s="9">
        <f>SUMIFS(dados!$E$2:$E$9995,dados!$D$2:$D$9995,A418)</f>
        <v>1360.4760000000001</v>
      </c>
      <c r="D418" s="9">
        <f>SUMIFS(dados!$H$2:$H$9995,dados!$D$2:$D$9995,A418)</f>
        <v>559.30680000000007</v>
      </c>
      <c r="E418" s="3">
        <f t="shared" si="18"/>
        <v>0.41111111111111115</v>
      </c>
      <c r="F418" s="10">
        <f t="shared" si="19"/>
        <v>5.9223206098849034E-4</v>
      </c>
      <c r="G418" s="3">
        <f>SUM($F$2:F418)</f>
        <v>0.80214865014431425</v>
      </c>
      <c r="H418">
        <f t="shared" si="20"/>
        <v>417</v>
      </c>
    </row>
    <row r="419" spans="1:8" x14ac:dyDescent="0.3">
      <c r="A419" t="s">
        <v>1900</v>
      </c>
      <c r="B419" t="s">
        <v>1901</v>
      </c>
      <c r="C419" s="9">
        <f>SUMIFS(dados!$E$2:$E$9995,dados!$D$2:$D$9995,A419)</f>
        <v>1359.6660000000002</v>
      </c>
      <c r="D419" s="9">
        <f>SUMIFS(dados!$H$2:$H$9995,dados!$D$2:$D$9995,A419)</f>
        <v>514.49090000000001</v>
      </c>
      <c r="E419" s="3">
        <f t="shared" si="18"/>
        <v>0.37839506172839504</v>
      </c>
      <c r="F419" s="10">
        <f t="shared" si="19"/>
        <v>5.9187945795146463E-4</v>
      </c>
      <c r="G419" s="3">
        <f>SUM($F$2:F419)</f>
        <v>0.80274052960226572</v>
      </c>
      <c r="H419">
        <f t="shared" si="20"/>
        <v>418</v>
      </c>
    </row>
    <row r="420" spans="1:8" x14ac:dyDescent="0.3">
      <c r="A420" t="s">
        <v>3304</v>
      </c>
      <c r="B420" t="s">
        <v>3305</v>
      </c>
      <c r="C420" s="9">
        <f>SUMIFS(dados!$E$2:$E$9995,dados!$D$2:$D$9995,A420)</f>
        <v>1343.9160000000002</v>
      </c>
      <c r="D420" s="9">
        <f>SUMIFS(dados!$H$2:$H$9995,dados!$D$2:$D$9995,A420)</f>
        <v>463.971</v>
      </c>
      <c r="E420" s="3">
        <f t="shared" si="18"/>
        <v>0.34523809523809518</v>
      </c>
      <c r="F420" s="10">
        <f t="shared" si="19"/>
        <v>5.8502328778707461E-4</v>
      </c>
      <c r="G420" s="3">
        <f>SUM($F$2:F420)</f>
        <v>0.80332555289005281</v>
      </c>
      <c r="H420">
        <f t="shared" si="20"/>
        <v>419</v>
      </c>
    </row>
    <row r="421" spans="1:8" x14ac:dyDescent="0.3">
      <c r="A421" t="s">
        <v>254</v>
      </c>
      <c r="B421" t="s">
        <v>255</v>
      </c>
      <c r="C421" s="9">
        <f>SUMIFS(dados!$E$2:$E$9995,dados!$D$2:$D$9995,A421)</f>
        <v>1341.5219999999999</v>
      </c>
      <c r="D421" s="9">
        <f>SUMIFS(dados!$H$2:$H$9995,dados!$D$2:$D$9995,A421)</f>
        <v>-32.650799999999997</v>
      </c>
      <c r="E421" s="3">
        <f t="shared" si="18"/>
        <v>-2.4338624338624337E-2</v>
      </c>
      <c r="F421" s="10">
        <f t="shared" si="19"/>
        <v>5.8398114992208713E-4</v>
      </c>
      <c r="G421" s="3">
        <f>SUM($F$2:F421)</f>
        <v>0.80390953403997489</v>
      </c>
      <c r="H421">
        <f t="shared" si="20"/>
        <v>420</v>
      </c>
    </row>
    <row r="422" spans="1:8" x14ac:dyDescent="0.3">
      <c r="A422" t="s">
        <v>2871</v>
      </c>
      <c r="B422" t="s">
        <v>2872</v>
      </c>
      <c r="C422" s="9">
        <f>SUMIFS(dados!$E$2:$E$9995,dados!$D$2:$D$9995,A422)</f>
        <v>1339.866</v>
      </c>
      <c r="D422" s="9">
        <f>SUMIFS(dados!$H$2:$H$9995,dados!$D$2:$D$9995,A422)</f>
        <v>229.97699999999998</v>
      </c>
      <c r="E422" s="3">
        <f t="shared" si="18"/>
        <v>0.17164179104477612</v>
      </c>
      <c r="F422" s="10">
        <f t="shared" si="19"/>
        <v>5.8326027260194562E-4</v>
      </c>
      <c r="G422" s="3">
        <f>SUM($F$2:F422)</f>
        <v>0.80449279431257681</v>
      </c>
      <c r="H422">
        <f t="shared" si="20"/>
        <v>421</v>
      </c>
    </row>
    <row r="423" spans="1:8" x14ac:dyDescent="0.3">
      <c r="A423" t="s">
        <v>5174</v>
      </c>
      <c r="B423" t="s">
        <v>5175</v>
      </c>
      <c r="C423" s="9">
        <f>SUMIFS(dados!$E$2:$E$9995,dados!$D$2:$D$9995,A423)</f>
        <v>1339.104</v>
      </c>
      <c r="D423" s="9">
        <f>SUMIFS(dados!$H$2:$H$9995,dados!$D$2:$D$9995,A423)</f>
        <v>167.38800000000001</v>
      </c>
      <c r="E423" s="3">
        <f t="shared" si="18"/>
        <v>0.125</v>
      </c>
      <c r="F423" s="10">
        <f t="shared" si="19"/>
        <v>5.8292856455970663E-4</v>
      </c>
      <c r="G423" s="3">
        <f>SUM($F$2:F423)</f>
        <v>0.80507572287713647</v>
      </c>
      <c r="H423">
        <f t="shared" si="20"/>
        <v>422</v>
      </c>
    </row>
    <row r="424" spans="1:8" x14ac:dyDescent="0.3">
      <c r="A424" t="s">
        <v>2554</v>
      </c>
      <c r="B424" t="s">
        <v>2555</v>
      </c>
      <c r="C424" s="9">
        <f>SUMIFS(dados!$E$2:$E$9995,dados!$D$2:$D$9995,A424)</f>
        <v>1329.8999999999999</v>
      </c>
      <c r="D424" s="9">
        <f>SUMIFS(dados!$H$2:$H$9995,dados!$D$2:$D$9995,A424)</f>
        <v>345.774</v>
      </c>
      <c r="E424" s="3">
        <f t="shared" si="18"/>
        <v>0.26</v>
      </c>
      <c r="F424" s="10">
        <f t="shared" si="19"/>
        <v>5.7892194930935436E-4</v>
      </c>
      <c r="G424" s="3">
        <f>SUM($F$2:F424)</f>
        <v>0.80565464482644578</v>
      </c>
      <c r="H424">
        <f t="shared" si="20"/>
        <v>423</v>
      </c>
    </row>
    <row r="425" spans="1:8" x14ac:dyDescent="0.3">
      <c r="A425" t="s">
        <v>305</v>
      </c>
      <c r="B425" t="s">
        <v>306</v>
      </c>
      <c r="C425" s="9">
        <f>SUMIFS(dados!$E$2:$E$9995,dados!$D$2:$D$9995,A425)</f>
        <v>1322.1699999999998</v>
      </c>
      <c r="D425" s="9">
        <f>SUMIFS(dados!$H$2:$H$9995,dados!$D$2:$D$9995,A425)</f>
        <v>172.24600000000001</v>
      </c>
      <c r="E425" s="3">
        <f t="shared" si="18"/>
        <v>0.1302752293577982</v>
      </c>
      <c r="F425" s="10">
        <f t="shared" si="19"/>
        <v>5.7555698452391082E-4</v>
      </c>
      <c r="G425" s="3">
        <f>SUM($F$2:F425)</f>
        <v>0.80623020181096972</v>
      </c>
      <c r="H425">
        <f t="shared" si="20"/>
        <v>424</v>
      </c>
    </row>
    <row r="426" spans="1:8" x14ac:dyDescent="0.3">
      <c r="A426" t="s">
        <v>4195</v>
      </c>
      <c r="B426" t="s">
        <v>4196</v>
      </c>
      <c r="C426" s="9">
        <f>SUMIFS(dados!$E$2:$E$9995,dados!$D$2:$D$9995,A426)</f>
        <v>1320.57</v>
      </c>
      <c r="D426" s="9">
        <f>SUMIFS(dados!$H$2:$H$9995,dados!$D$2:$D$9995,A426)</f>
        <v>542.90099999999995</v>
      </c>
      <c r="E426" s="3">
        <f t="shared" si="18"/>
        <v>0.41111111111111109</v>
      </c>
      <c r="F426" s="10">
        <f t="shared" si="19"/>
        <v>5.7486048469768711E-4</v>
      </c>
      <c r="G426" s="3">
        <f>SUM($F$2:F426)</f>
        <v>0.8068050622956674</v>
      </c>
      <c r="H426">
        <f t="shared" si="20"/>
        <v>425</v>
      </c>
    </row>
    <row r="427" spans="1:8" x14ac:dyDescent="0.3">
      <c r="A427" t="s">
        <v>5860</v>
      </c>
      <c r="B427" t="s">
        <v>5861</v>
      </c>
      <c r="C427" s="9">
        <f>SUMIFS(dados!$E$2:$E$9995,dados!$D$2:$D$9995,A427)</f>
        <v>1320.2280000000001</v>
      </c>
      <c r="D427" s="9">
        <f>SUMIFS(dados!$H$2:$H$9995,dados!$D$2:$D$9995,A427)</f>
        <v>362.70780000000008</v>
      </c>
      <c r="E427" s="3">
        <f t="shared" si="18"/>
        <v>0.27473118279569897</v>
      </c>
      <c r="F427" s="10">
        <f t="shared" si="19"/>
        <v>5.7471160785983191E-4</v>
      </c>
      <c r="G427" s="3">
        <f>SUM($F$2:F427)</f>
        <v>0.80737977390352722</v>
      </c>
      <c r="H427">
        <f t="shared" si="20"/>
        <v>426</v>
      </c>
    </row>
    <row r="428" spans="1:8" x14ac:dyDescent="0.3">
      <c r="A428" t="s">
        <v>1816</v>
      </c>
      <c r="B428" t="s">
        <v>1817</v>
      </c>
      <c r="C428" s="9">
        <f>SUMIFS(dados!$E$2:$E$9995,dados!$D$2:$D$9995,A428)</f>
        <v>1320.1660000000002</v>
      </c>
      <c r="D428" s="9">
        <f>SUMIFS(dados!$H$2:$H$9995,dados!$D$2:$D$9995,A428)</f>
        <v>417.02440000000001</v>
      </c>
      <c r="E428" s="3">
        <f t="shared" si="18"/>
        <v>0.31588785046728968</v>
      </c>
      <c r="F428" s="10">
        <f t="shared" si="19"/>
        <v>5.746846184915658E-4</v>
      </c>
      <c r="G428" s="3">
        <f>SUM($F$2:F428)</f>
        <v>0.80795445852201875</v>
      </c>
      <c r="H428">
        <f t="shared" si="20"/>
        <v>427</v>
      </c>
    </row>
    <row r="429" spans="1:8" x14ac:dyDescent="0.3">
      <c r="A429" t="s">
        <v>1370</v>
      </c>
      <c r="B429" t="s">
        <v>1371</v>
      </c>
      <c r="C429" s="9">
        <f>SUMIFS(dados!$E$2:$E$9995,dados!$D$2:$D$9995,A429)</f>
        <v>1311.8760000000002</v>
      </c>
      <c r="D429" s="9">
        <f>SUMIFS(dados!$H$2:$H$9995,dados!$D$2:$D$9995,A429)</f>
        <v>-42.1096</v>
      </c>
      <c r="E429" s="3">
        <f t="shared" si="18"/>
        <v>-3.2098765432098761E-2</v>
      </c>
      <c r="F429" s="10">
        <f t="shared" si="19"/>
        <v>5.7107587876694397E-4</v>
      </c>
      <c r="G429" s="3">
        <f>SUM($F$2:F429)</f>
        <v>0.80852553440078567</v>
      </c>
      <c r="H429">
        <f t="shared" si="20"/>
        <v>428</v>
      </c>
    </row>
    <row r="430" spans="1:8" x14ac:dyDescent="0.3">
      <c r="A430" t="s">
        <v>5369</v>
      </c>
      <c r="B430" t="s">
        <v>5370</v>
      </c>
      <c r="C430" s="9">
        <f>SUMIFS(dados!$E$2:$E$9995,dados!$D$2:$D$9995,A430)</f>
        <v>1310.296</v>
      </c>
      <c r="D430" s="9">
        <f>SUMIFS(dados!$H$2:$H$9995,dados!$D$2:$D$9995,A430)</f>
        <v>284.73739999999998</v>
      </c>
      <c r="E430" s="3">
        <f t="shared" si="18"/>
        <v>0.21730769230769229</v>
      </c>
      <c r="F430" s="10">
        <f t="shared" si="19"/>
        <v>5.7038808518854796E-4</v>
      </c>
      <c r="G430" s="3">
        <f>SUM($F$2:F430)</f>
        <v>0.80909592248597417</v>
      </c>
      <c r="H430">
        <f t="shared" si="20"/>
        <v>429</v>
      </c>
    </row>
    <row r="431" spans="1:8" x14ac:dyDescent="0.3">
      <c r="A431" t="s">
        <v>491</v>
      </c>
      <c r="B431" t="s">
        <v>492</v>
      </c>
      <c r="C431" s="9">
        <f>SUMIFS(dados!$E$2:$E$9995,dados!$D$2:$D$9995,A431)</f>
        <v>1304.1279999999999</v>
      </c>
      <c r="D431" s="9">
        <f>SUMIFS(dados!$H$2:$H$9995,dados!$D$2:$D$9995,A431)</f>
        <v>-111.328</v>
      </c>
      <c r="E431" s="3">
        <f t="shared" si="18"/>
        <v>-8.5365853658536592E-2</v>
      </c>
      <c r="F431" s="10">
        <f t="shared" si="19"/>
        <v>5.6770307835845527E-4</v>
      </c>
      <c r="G431" s="3">
        <f>SUM($F$2:F431)</f>
        <v>0.80966362556433258</v>
      </c>
      <c r="H431">
        <f t="shared" si="20"/>
        <v>430</v>
      </c>
    </row>
    <row r="432" spans="1:8" x14ac:dyDescent="0.3">
      <c r="A432" t="s">
        <v>4123</v>
      </c>
      <c r="B432" t="s">
        <v>4124</v>
      </c>
      <c r="C432" s="9">
        <f>SUMIFS(dados!$E$2:$E$9995,dados!$D$2:$D$9995,A432)</f>
        <v>1296.028</v>
      </c>
      <c r="D432" s="9">
        <f>SUMIFS(dados!$H$2:$H$9995,dados!$D$2:$D$9995,A432)</f>
        <v>-177.35120000000001</v>
      </c>
      <c r="E432" s="3">
        <f t="shared" si="18"/>
        <v>-0.1368421052631579</v>
      </c>
      <c r="F432" s="10">
        <f t="shared" si="19"/>
        <v>5.6417704798819763E-4</v>
      </c>
      <c r="G432" s="3">
        <f>SUM($F$2:F432)</f>
        <v>0.81022780261232075</v>
      </c>
      <c r="H432">
        <f t="shared" si="20"/>
        <v>431</v>
      </c>
    </row>
    <row r="433" spans="1:8" x14ac:dyDescent="0.3">
      <c r="A433" t="s">
        <v>3376</v>
      </c>
      <c r="B433" t="s">
        <v>3377</v>
      </c>
      <c r="C433" s="9">
        <f>SUMIFS(dados!$E$2:$E$9995,dados!$D$2:$D$9995,A433)</f>
        <v>1291.248</v>
      </c>
      <c r="D433" s="9">
        <f>SUMIFS(dados!$H$2:$H$9995,dados!$D$2:$D$9995,A433)</f>
        <v>451.93680000000001</v>
      </c>
      <c r="E433" s="3">
        <f t="shared" si="18"/>
        <v>0.35</v>
      </c>
      <c r="F433" s="10">
        <f t="shared" si="19"/>
        <v>5.620962547573542E-4</v>
      </c>
      <c r="G433" s="3">
        <f>SUM($F$2:F433)</f>
        <v>0.81078989886707808</v>
      </c>
      <c r="H433">
        <f t="shared" si="20"/>
        <v>432</v>
      </c>
    </row>
    <row r="434" spans="1:8" x14ac:dyDescent="0.3">
      <c r="A434" t="s">
        <v>6763</v>
      </c>
      <c r="B434" t="s">
        <v>6764</v>
      </c>
      <c r="C434" s="9">
        <f>SUMIFS(dados!$E$2:$E$9995,dados!$D$2:$D$9995,A434)</f>
        <v>1287.9479999999999</v>
      </c>
      <c r="D434" s="9">
        <f>SUMIFS(dados!$H$2:$H$9995,dados!$D$2:$D$9995,A434)</f>
        <v>48.853200000000001</v>
      </c>
      <c r="E434" s="3">
        <f t="shared" si="18"/>
        <v>3.7931034482758627E-2</v>
      </c>
      <c r="F434" s="10">
        <f t="shared" si="19"/>
        <v>5.6065972386576759E-4</v>
      </c>
      <c r="G434" s="3">
        <f>SUM($F$2:F434)</f>
        <v>0.81135055859094385</v>
      </c>
      <c r="H434">
        <f t="shared" si="20"/>
        <v>433</v>
      </c>
    </row>
    <row r="435" spans="1:8" x14ac:dyDescent="0.3">
      <c r="A435" t="s">
        <v>2904</v>
      </c>
      <c r="B435" t="s">
        <v>2905</v>
      </c>
      <c r="C435" s="9">
        <f>SUMIFS(dados!$E$2:$E$9995,dados!$D$2:$D$9995,A435)</f>
        <v>1286.8499999999999</v>
      </c>
      <c r="D435" s="9">
        <f>SUMIFS(dados!$H$2:$H$9995,dados!$D$2:$D$9995,A435)</f>
        <v>360.31799999999998</v>
      </c>
      <c r="E435" s="3">
        <f t="shared" si="18"/>
        <v>0.28000000000000003</v>
      </c>
      <c r="F435" s="10">
        <f t="shared" si="19"/>
        <v>5.601817508600216E-4</v>
      </c>
      <c r="G435" s="3">
        <f>SUM($F$2:F435)</f>
        <v>0.81191074034180388</v>
      </c>
      <c r="H435">
        <f t="shared" si="20"/>
        <v>434</v>
      </c>
    </row>
    <row r="436" spans="1:8" x14ac:dyDescent="0.3">
      <c r="A436" t="s">
        <v>6929</v>
      </c>
      <c r="B436" t="s">
        <v>6930</v>
      </c>
      <c r="C436" s="9">
        <f>SUMIFS(dados!$E$2:$E$9995,dados!$D$2:$D$9995,A436)</f>
        <v>1283.538</v>
      </c>
      <c r="D436" s="9">
        <f>SUMIFS(dados!$H$2:$H$9995,dados!$D$2:$D$9995,A436)</f>
        <v>154.80840000000001</v>
      </c>
      <c r="E436" s="3">
        <f t="shared" si="18"/>
        <v>0.12061068702290077</v>
      </c>
      <c r="F436" s="10">
        <f t="shared" si="19"/>
        <v>5.5873999621973848E-4</v>
      </c>
      <c r="G436" s="3">
        <f>SUM($F$2:F436)</f>
        <v>0.81246948033802358</v>
      </c>
      <c r="H436">
        <f t="shared" si="20"/>
        <v>435</v>
      </c>
    </row>
    <row r="437" spans="1:8" x14ac:dyDescent="0.3">
      <c r="A437" t="s">
        <v>4116</v>
      </c>
      <c r="B437" t="s">
        <v>4117</v>
      </c>
      <c r="C437" s="9">
        <f>SUMIFS(dados!$E$2:$E$9995,dados!$D$2:$D$9995,A437)</f>
        <v>1281.442</v>
      </c>
      <c r="D437" s="9">
        <f>SUMIFS(dados!$H$2:$H$9995,dados!$D$2:$D$9995,A437)</f>
        <v>-108.58019999999999</v>
      </c>
      <c r="E437" s="3">
        <f t="shared" si="18"/>
        <v>-8.473282442748091E-2</v>
      </c>
      <c r="F437" s="10">
        <f t="shared" si="19"/>
        <v>5.5782758144738535E-4</v>
      </c>
      <c r="G437" s="3">
        <f>SUM($F$2:F437)</f>
        <v>0.81302730791947098</v>
      </c>
      <c r="H437">
        <f t="shared" si="20"/>
        <v>436</v>
      </c>
    </row>
    <row r="438" spans="1:8" x14ac:dyDescent="0.3">
      <c r="A438" t="s">
        <v>3340</v>
      </c>
      <c r="B438" t="s">
        <v>3341</v>
      </c>
      <c r="C438" s="9">
        <f>SUMIFS(dados!$E$2:$E$9995,dados!$D$2:$D$9995,A438)</f>
        <v>1279.08</v>
      </c>
      <c r="D438" s="9">
        <f>SUMIFS(dados!$H$2:$H$9995,dados!$D$2:$D$9995,A438)</f>
        <v>547.67880000000002</v>
      </c>
      <c r="E438" s="3">
        <f t="shared" si="18"/>
        <v>0.42818181818181822</v>
      </c>
      <c r="F438" s="10">
        <f t="shared" si="19"/>
        <v>5.5679937357892254E-4</v>
      </c>
      <c r="G438" s="3">
        <f>SUM($F$2:F438)</f>
        <v>0.81358410729304986</v>
      </c>
      <c r="H438">
        <f t="shared" si="20"/>
        <v>437</v>
      </c>
    </row>
    <row r="439" spans="1:8" x14ac:dyDescent="0.3">
      <c r="A439" t="s">
        <v>1967</v>
      </c>
      <c r="B439" t="s">
        <v>1968</v>
      </c>
      <c r="C439" s="9">
        <f>SUMIFS(dados!$E$2:$E$9995,dados!$D$2:$D$9995,A439)</f>
        <v>1268.922</v>
      </c>
      <c r="D439" s="9">
        <f>SUMIFS(dados!$H$2:$H$9995,dados!$D$2:$D$9995,A439)</f>
        <v>106.09020000000001</v>
      </c>
      <c r="E439" s="3">
        <f t="shared" si="18"/>
        <v>8.3606557377049182E-2</v>
      </c>
      <c r="F439" s="10">
        <f t="shared" si="19"/>
        <v>5.5237747030718453E-4</v>
      </c>
      <c r="G439" s="3">
        <f>SUM($F$2:F439)</f>
        <v>0.81413648476335709</v>
      </c>
      <c r="H439">
        <f t="shared" si="20"/>
        <v>438</v>
      </c>
    </row>
    <row r="440" spans="1:8" x14ac:dyDescent="0.3">
      <c r="A440" t="s">
        <v>5247</v>
      </c>
      <c r="B440" t="s">
        <v>5248</v>
      </c>
      <c r="C440" s="9">
        <f>SUMIFS(dados!$E$2:$E$9995,dados!$D$2:$D$9995,A440)</f>
        <v>1268.6959999999999</v>
      </c>
      <c r="D440" s="9">
        <f>SUMIFS(dados!$H$2:$H$9995,dados!$D$2:$D$9995,A440)</f>
        <v>73.194000000000003</v>
      </c>
      <c r="E440" s="3">
        <f t="shared" si="18"/>
        <v>5.7692307692307696E-2</v>
      </c>
      <c r="F440" s="10">
        <f t="shared" si="19"/>
        <v>5.5227908970673035E-4</v>
      </c>
      <c r="G440" s="3">
        <f>SUM($F$2:F440)</f>
        <v>0.81468876385306377</v>
      </c>
      <c r="H440">
        <f t="shared" si="20"/>
        <v>439</v>
      </c>
    </row>
    <row r="441" spans="1:8" x14ac:dyDescent="0.3">
      <c r="A441" t="s">
        <v>845</v>
      </c>
      <c r="B441" t="s">
        <v>846</v>
      </c>
      <c r="C441" s="9">
        <f>SUMIFS(dados!$E$2:$E$9995,dados!$D$2:$D$9995,A441)</f>
        <v>1266.72</v>
      </c>
      <c r="D441" s="9">
        <f>SUMIFS(dados!$H$2:$H$9995,dados!$D$2:$D$9995,A441)</f>
        <v>570.024</v>
      </c>
      <c r="E441" s="3">
        <f t="shared" si="18"/>
        <v>0.45</v>
      </c>
      <c r="F441" s="10">
        <f t="shared" si="19"/>
        <v>5.5141891242134402E-4</v>
      </c>
      <c r="G441" s="3">
        <f>SUM($F$2:F441)</f>
        <v>0.81524018276548516</v>
      </c>
      <c r="H441">
        <f t="shared" si="20"/>
        <v>440</v>
      </c>
    </row>
    <row r="442" spans="1:8" x14ac:dyDescent="0.3">
      <c r="A442" t="s">
        <v>800</v>
      </c>
      <c r="B442" t="s">
        <v>801</v>
      </c>
      <c r="C442" s="9">
        <f>SUMIFS(dados!$E$2:$E$9995,dados!$D$2:$D$9995,A442)</f>
        <v>1264.5820000000001</v>
      </c>
      <c r="D442" s="9">
        <f>SUMIFS(dados!$H$2:$H$9995,dados!$D$2:$D$9995,A442)</f>
        <v>222.875</v>
      </c>
      <c r="E442" s="3">
        <f t="shared" si="18"/>
        <v>0.17624400790142511</v>
      </c>
      <c r="F442" s="10">
        <f t="shared" si="19"/>
        <v>5.504882145285526E-4</v>
      </c>
      <c r="G442" s="3">
        <f>SUM($F$2:F442)</f>
        <v>0.81579067098001368</v>
      </c>
      <c r="H442">
        <f t="shared" si="20"/>
        <v>441</v>
      </c>
    </row>
    <row r="443" spans="1:8" x14ac:dyDescent="0.3">
      <c r="A443" t="s">
        <v>31</v>
      </c>
      <c r="B443" t="s">
        <v>34</v>
      </c>
      <c r="C443" s="9">
        <f>SUMIFS(dados!$E$2:$E$9995,dados!$D$2:$D$9995,A443)</f>
        <v>1263.9569999999999</v>
      </c>
      <c r="D443" s="9">
        <f>SUMIFS(dados!$H$2:$H$9995,dados!$D$2:$D$9995,A443)</f>
        <v>-56.321399999999997</v>
      </c>
      <c r="E443" s="3">
        <f t="shared" si="18"/>
        <v>-4.4559585492227979E-2</v>
      </c>
      <c r="F443" s="10">
        <f t="shared" si="19"/>
        <v>5.5021614428393383E-4</v>
      </c>
      <c r="G443" s="3">
        <f>SUM($F$2:F443)</f>
        <v>0.81634088712429764</v>
      </c>
      <c r="H443">
        <f t="shared" si="20"/>
        <v>442</v>
      </c>
    </row>
    <row r="444" spans="1:8" x14ac:dyDescent="0.3">
      <c r="A444" t="s">
        <v>4206</v>
      </c>
      <c r="B444" t="s">
        <v>4207</v>
      </c>
      <c r="C444" s="9">
        <f>SUMIFS(dados!$E$2:$E$9995,dados!$D$2:$D$9995,A444)</f>
        <v>1259.58</v>
      </c>
      <c r="D444" s="9">
        <f>SUMIFS(dados!$H$2:$H$9995,dados!$D$2:$D$9995,A444)</f>
        <v>134.95499999999998</v>
      </c>
      <c r="E444" s="3">
        <f t="shared" si="18"/>
        <v>0.10714285714285714</v>
      </c>
      <c r="F444" s="10">
        <f t="shared" si="19"/>
        <v>5.4831078194682054E-4</v>
      </c>
      <c r="G444" s="3">
        <f>SUM($F$2:F444)</f>
        <v>0.81688919790624448</v>
      </c>
      <c r="H444">
        <f t="shared" si="20"/>
        <v>443</v>
      </c>
    </row>
    <row r="445" spans="1:8" x14ac:dyDescent="0.3">
      <c r="A445" t="s">
        <v>6257</v>
      </c>
      <c r="B445" t="s">
        <v>6258</v>
      </c>
      <c r="C445" s="9">
        <f>SUMIFS(dados!$E$2:$E$9995,dados!$D$2:$D$9995,A445)</f>
        <v>1247.8440000000001</v>
      </c>
      <c r="D445" s="9">
        <f>SUMIFS(dados!$H$2:$H$9995,dados!$D$2:$D$9995,A445)</f>
        <v>377.55279999999999</v>
      </c>
      <c r="E445" s="3">
        <f t="shared" si="18"/>
        <v>0.30256410256410254</v>
      </c>
      <c r="F445" s="10">
        <f t="shared" si="19"/>
        <v>5.432019557214694E-4</v>
      </c>
      <c r="G445" s="3">
        <f>SUM($F$2:F445)</f>
        <v>0.81743239986196592</v>
      </c>
      <c r="H445">
        <f t="shared" si="20"/>
        <v>444</v>
      </c>
    </row>
    <row r="446" spans="1:8" x14ac:dyDescent="0.3">
      <c r="A446" t="s">
        <v>4740</v>
      </c>
      <c r="B446" t="s">
        <v>4741</v>
      </c>
      <c r="C446" s="9">
        <f>SUMIFS(dados!$E$2:$E$9995,dados!$D$2:$D$9995,A446)</f>
        <v>1243.788</v>
      </c>
      <c r="D446" s="9">
        <f>SUMIFS(dados!$H$2:$H$9995,dados!$D$2:$D$9995,A446)</f>
        <v>74.993100000000013</v>
      </c>
      <c r="E446" s="3">
        <f t="shared" si="18"/>
        <v>6.0294117647058831E-2</v>
      </c>
      <c r="F446" s="10">
        <f t="shared" si="19"/>
        <v>5.4143632866199211E-4</v>
      </c>
      <c r="G446" s="3">
        <f>SUM($F$2:F446)</f>
        <v>0.81797383619062791</v>
      </c>
      <c r="H446">
        <f t="shared" si="20"/>
        <v>445</v>
      </c>
    </row>
    <row r="447" spans="1:8" x14ac:dyDescent="0.3">
      <c r="A447" t="s">
        <v>3193</v>
      </c>
      <c r="B447" t="s">
        <v>3194</v>
      </c>
      <c r="C447" s="9">
        <f>SUMIFS(dados!$E$2:$E$9995,dados!$D$2:$D$9995,A447)</f>
        <v>1242.0539999999999</v>
      </c>
      <c r="D447" s="9">
        <f>SUMIFS(dados!$H$2:$H$9995,dados!$D$2:$D$9995,A447)</f>
        <v>139.35239999999999</v>
      </c>
      <c r="E447" s="3">
        <f t="shared" si="18"/>
        <v>0.11219512195121951</v>
      </c>
      <c r="F447" s="10">
        <f t="shared" si="19"/>
        <v>5.4068149697532211E-4</v>
      </c>
      <c r="G447" s="3">
        <f>SUM($F$2:F447)</f>
        <v>0.81851451768760319</v>
      </c>
      <c r="H447">
        <f t="shared" si="20"/>
        <v>446</v>
      </c>
    </row>
    <row r="448" spans="1:8" x14ac:dyDescent="0.3">
      <c r="A448" t="s">
        <v>4927</v>
      </c>
      <c r="B448" t="s">
        <v>4928</v>
      </c>
      <c r="C448" s="9">
        <f>SUMIFS(dados!$E$2:$E$9995,dados!$D$2:$D$9995,A448)</f>
        <v>1240.04</v>
      </c>
      <c r="D448" s="9">
        <f>SUMIFS(dados!$H$2:$H$9995,dados!$D$2:$D$9995,A448)</f>
        <v>259.12559999999996</v>
      </c>
      <c r="E448" s="3">
        <f t="shared" si="18"/>
        <v>0.20896551724137929</v>
      </c>
      <c r="F448" s="10">
        <f t="shared" si="19"/>
        <v>5.3980477781906302E-4</v>
      </c>
      <c r="G448" s="3">
        <f>SUM($F$2:F448)</f>
        <v>0.8190543224654222</v>
      </c>
      <c r="H448">
        <f t="shared" si="20"/>
        <v>447</v>
      </c>
    </row>
    <row r="449" spans="1:8" x14ac:dyDescent="0.3">
      <c r="A449" t="s">
        <v>1983</v>
      </c>
      <c r="B449" t="s">
        <v>1984</v>
      </c>
      <c r="C449" s="9">
        <f>SUMIFS(dados!$E$2:$E$9995,dados!$D$2:$D$9995,A449)</f>
        <v>1233.4120000000003</v>
      </c>
      <c r="D449" s="9">
        <f>SUMIFS(dados!$H$2:$H$9995,dados!$D$2:$D$9995,A449)</f>
        <v>524.50540000000012</v>
      </c>
      <c r="E449" s="3">
        <f t="shared" si="18"/>
        <v>0.42524752475247524</v>
      </c>
      <c r="F449" s="10">
        <f t="shared" si="19"/>
        <v>5.3691952728893123E-4</v>
      </c>
      <c r="G449" s="3">
        <f>SUM($F$2:F449)</f>
        <v>0.81959124199271116</v>
      </c>
      <c r="H449">
        <f t="shared" si="20"/>
        <v>448</v>
      </c>
    </row>
    <row r="450" spans="1:8" x14ac:dyDescent="0.3">
      <c r="A450" t="s">
        <v>2476</v>
      </c>
      <c r="B450" t="s">
        <v>2477</v>
      </c>
      <c r="C450" s="9">
        <f>SUMIFS(dados!$E$2:$E$9995,dados!$D$2:$D$9995,A450)</f>
        <v>1231.692</v>
      </c>
      <c r="D450" s="9">
        <f>SUMIFS(dados!$H$2:$H$9995,dados!$D$2:$D$9995,A450)</f>
        <v>411.22620000000001</v>
      </c>
      <c r="E450" s="3">
        <f t="shared" ref="E450:E513" si="21">IFERROR(D450/C450,0)</f>
        <v>0.33387096774193548</v>
      </c>
      <c r="F450" s="10">
        <f t="shared" ref="F450:F513" si="22">C450/SUM($C$2:$C$1863)</f>
        <v>5.3617078997574051E-4</v>
      </c>
      <c r="G450" s="3">
        <f>SUM($F$2:F450)</f>
        <v>0.82012741278268686</v>
      </c>
      <c r="H450">
        <f t="shared" ref="H450:H513" si="23">RANK(C450,$C$2:$C$1863)</f>
        <v>449</v>
      </c>
    </row>
    <row r="451" spans="1:8" x14ac:dyDescent="0.3">
      <c r="A451" t="s">
        <v>2834</v>
      </c>
      <c r="B451" t="s">
        <v>2835</v>
      </c>
      <c r="C451" s="9">
        <f>SUMIFS(dados!$E$2:$E$9995,dados!$D$2:$D$9995,A451)</f>
        <v>1231.56</v>
      </c>
      <c r="D451" s="9">
        <f>SUMIFS(dados!$H$2:$H$9995,dados!$D$2:$D$9995,A451)</f>
        <v>96.285600000000002</v>
      </c>
      <c r="E451" s="3">
        <f t="shared" si="21"/>
        <v>7.8181818181818186E-2</v>
      </c>
      <c r="F451" s="10">
        <f t="shared" si="22"/>
        <v>5.3611332874007711E-4</v>
      </c>
      <c r="G451" s="3">
        <f>SUM($F$2:F451)</f>
        <v>0.8206635261114269</v>
      </c>
      <c r="H451">
        <f t="shared" si="23"/>
        <v>450</v>
      </c>
    </row>
    <row r="452" spans="1:8" x14ac:dyDescent="0.3">
      <c r="A452" t="s">
        <v>3188</v>
      </c>
      <c r="B452" t="s">
        <v>3189</v>
      </c>
      <c r="C452" s="9">
        <f>SUMIFS(dados!$E$2:$E$9995,dados!$D$2:$D$9995,A452)</f>
        <v>1229.836</v>
      </c>
      <c r="D452" s="9">
        <f>SUMIFS(dados!$H$2:$H$9995,dados!$D$2:$D$9995,A452)</f>
        <v>127.483</v>
      </c>
      <c r="E452" s="3">
        <f t="shared" si="21"/>
        <v>0.10365853658536586</v>
      </c>
      <c r="F452" s="10">
        <f t="shared" si="22"/>
        <v>5.3536285017732107E-4</v>
      </c>
      <c r="G452" s="3">
        <f>SUM($F$2:F452)</f>
        <v>0.8211988889616042</v>
      </c>
      <c r="H452">
        <f t="shared" si="23"/>
        <v>451</v>
      </c>
    </row>
    <row r="453" spans="1:8" x14ac:dyDescent="0.3">
      <c r="A453" t="s">
        <v>3306</v>
      </c>
      <c r="B453" t="s">
        <v>3307</v>
      </c>
      <c r="C453" s="9">
        <f>SUMIFS(dados!$E$2:$E$9995,dados!$D$2:$D$9995,A453)</f>
        <v>1229.7539999999999</v>
      </c>
      <c r="D453" s="9">
        <f>SUMIFS(dados!$H$2:$H$9995,dados!$D$2:$D$9995,A453)</f>
        <v>-11.997600000000009</v>
      </c>
      <c r="E453" s="3">
        <f t="shared" si="21"/>
        <v>-9.7560975609756184E-3</v>
      </c>
      <c r="F453" s="10">
        <f t="shared" si="22"/>
        <v>5.3532715456122704E-4</v>
      </c>
      <c r="G453" s="3">
        <f>SUM($F$2:F453)</f>
        <v>0.82173421611616537</v>
      </c>
      <c r="H453">
        <f t="shared" si="23"/>
        <v>452</v>
      </c>
    </row>
    <row r="454" spans="1:8" x14ac:dyDescent="0.3">
      <c r="A454" t="s">
        <v>6906</v>
      </c>
      <c r="B454" t="s">
        <v>6907</v>
      </c>
      <c r="C454" s="9">
        <f>SUMIFS(dados!$E$2:$E$9995,dados!$D$2:$D$9995,A454)</f>
        <v>1222.75</v>
      </c>
      <c r="D454" s="9">
        <f>SUMIFS(dados!$H$2:$H$9995,dados!$D$2:$D$9995,A454)</f>
        <v>574.6925</v>
      </c>
      <c r="E454" s="3">
        <f t="shared" si="21"/>
        <v>0.47</v>
      </c>
      <c r="F454" s="10">
        <f t="shared" si="22"/>
        <v>5.3227822657193262E-4</v>
      </c>
      <c r="G454" s="3">
        <f>SUM($F$2:F454)</f>
        <v>0.82226649434273735</v>
      </c>
      <c r="H454">
        <f t="shared" si="23"/>
        <v>453</v>
      </c>
    </row>
    <row r="455" spans="1:8" x14ac:dyDescent="0.3">
      <c r="A455" t="s">
        <v>5205</v>
      </c>
      <c r="B455" t="s">
        <v>5206</v>
      </c>
      <c r="C455" s="9">
        <f>SUMIFS(dados!$E$2:$E$9995,dados!$D$2:$D$9995,A455)</f>
        <v>1221.8120000000001</v>
      </c>
      <c r="D455" s="9">
        <f>SUMIFS(dados!$H$2:$H$9995,dados!$D$2:$D$9995,A455)</f>
        <v>376.94200000000001</v>
      </c>
      <c r="E455" s="3">
        <f t="shared" si="21"/>
        <v>0.30851063829787234</v>
      </c>
      <c r="F455" s="10">
        <f t="shared" si="22"/>
        <v>5.3186990354880893E-4</v>
      </c>
      <c r="G455" s="3">
        <f>SUM($F$2:F455)</f>
        <v>0.82279836424628616</v>
      </c>
      <c r="H455">
        <f t="shared" si="23"/>
        <v>454</v>
      </c>
    </row>
    <row r="456" spans="1:8" x14ac:dyDescent="0.3">
      <c r="A456" t="s">
        <v>4758</v>
      </c>
      <c r="B456" t="s">
        <v>4759</v>
      </c>
      <c r="C456" s="9">
        <f>SUMIFS(dados!$E$2:$E$9995,dados!$D$2:$D$9995,A456)</f>
        <v>1219.8209999999999</v>
      </c>
      <c r="D456" s="9">
        <f>SUMIFS(dados!$H$2:$H$9995,dados!$D$2:$D$9995,A456)</f>
        <v>329.04779999999994</v>
      </c>
      <c r="E456" s="3">
        <f t="shared" si="21"/>
        <v>0.26975088967971528</v>
      </c>
      <c r="F456" s="10">
        <f t="shared" si="22"/>
        <v>5.3100319657755171E-4</v>
      </c>
      <c r="G456" s="3">
        <f>SUM($F$2:F456)</f>
        <v>0.82332936744286367</v>
      </c>
      <c r="H456">
        <f t="shared" si="23"/>
        <v>455</v>
      </c>
    </row>
    <row r="457" spans="1:8" x14ac:dyDescent="0.3">
      <c r="A457" t="s">
        <v>2751</v>
      </c>
      <c r="B457" t="s">
        <v>2752</v>
      </c>
      <c r="C457" s="9">
        <f>SUMIFS(dados!$E$2:$E$9995,dados!$D$2:$D$9995,A457)</f>
        <v>1217.1060000000002</v>
      </c>
      <c r="D457" s="9">
        <f>SUMIFS(dados!$H$2:$H$9995,dados!$D$2:$D$9995,A457)</f>
        <v>215.55480000000003</v>
      </c>
      <c r="E457" s="3">
        <f t="shared" si="21"/>
        <v>0.1771043771043771</v>
      </c>
      <c r="F457" s="10">
        <f t="shared" si="22"/>
        <v>5.2982132343492834E-4</v>
      </c>
      <c r="G457" s="3">
        <f>SUM($F$2:F457)</f>
        <v>0.8238591887662986</v>
      </c>
      <c r="H457">
        <f t="shared" si="23"/>
        <v>456</v>
      </c>
    </row>
    <row r="458" spans="1:8" x14ac:dyDescent="0.3">
      <c r="A458" t="s">
        <v>5093</v>
      </c>
      <c r="B458" t="s">
        <v>5094</v>
      </c>
      <c r="C458" s="9">
        <f>SUMIFS(dados!$E$2:$E$9995,dados!$D$2:$D$9995,A458)</f>
        <v>1212.7049999999999</v>
      </c>
      <c r="D458" s="9">
        <f>SUMIFS(dados!$H$2:$H$9995,dados!$D$2:$D$9995,A458)</f>
        <v>-1057.23</v>
      </c>
      <c r="E458" s="3">
        <f t="shared" si="21"/>
        <v>-0.87179487179487192</v>
      </c>
      <c r="F458" s="10">
        <f t="shared" si="22"/>
        <v>5.2790551360042159E-4</v>
      </c>
      <c r="G458" s="3">
        <f>SUM($F$2:F458)</f>
        <v>0.82438709427989898</v>
      </c>
      <c r="H458">
        <f t="shared" si="23"/>
        <v>457</v>
      </c>
    </row>
    <row r="459" spans="1:8" x14ac:dyDescent="0.3">
      <c r="A459" t="s">
        <v>5274</v>
      </c>
      <c r="B459" t="s">
        <v>5275</v>
      </c>
      <c r="C459" s="9">
        <f>SUMIFS(dados!$E$2:$E$9995,dados!$D$2:$D$9995,A459)</f>
        <v>1207.2</v>
      </c>
      <c r="D459" s="9">
        <f>SUMIFS(dados!$H$2:$H$9995,dados!$D$2:$D$9995,A459)</f>
        <v>80.479999999999976</v>
      </c>
      <c r="E459" s="3">
        <f t="shared" si="21"/>
        <v>6.6666666666666638E-2</v>
      </c>
      <c r="F459" s="10">
        <f t="shared" si="22"/>
        <v>5.2550911888582053E-4</v>
      </c>
      <c r="G459" s="3">
        <f>SUM($F$2:F459)</f>
        <v>0.82491260339878481</v>
      </c>
      <c r="H459">
        <f t="shared" si="23"/>
        <v>458</v>
      </c>
    </row>
    <row r="460" spans="1:8" x14ac:dyDescent="0.3">
      <c r="A460" t="s">
        <v>961</v>
      </c>
      <c r="B460" t="s">
        <v>962</v>
      </c>
      <c r="C460" s="9">
        <f>SUMIFS(dados!$E$2:$E$9995,dados!$D$2:$D$9995,A460)</f>
        <v>1200.9360000000001</v>
      </c>
      <c r="D460" s="9">
        <f>SUMIFS(dados!$H$2:$H$9995,dados!$D$2:$D$9995,A460)</f>
        <v>-256.56360000000001</v>
      </c>
      <c r="E460" s="3">
        <f t="shared" si="21"/>
        <v>-0.21363636363636362</v>
      </c>
      <c r="F460" s="10">
        <f t="shared" si="22"/>
        <v>5.2278232206615452E-4</v>
      </c>
      <c r="G460" s="3">
        <f>SUM($F$2:F460)</f>
        <v>0.82543538572085096</v>
      </c>
      <c r="H460">
        <f t="shared" si="23"/>
        <v>459</v>
      </c>
    </row>
    <row r="461" spans="1:8" x14ac:dyDescent="0.3">
      <c r="A461" t="s">
        <v>487</v>
      </c>
      <c r="B461" t="s">
        <v>488</v>
      </c>
      <c r="C461" s="9">
        <f>SUMIFS(dados!$E$2:$E$9995,dados!$D$2:$D$9995,A461)</f>
        <v>1193.818</v>
      </c>
      <c r="D461" s="9">
        <f>SUMIFS(dados!$H$2:$H$9995,dados!$D$2:$D$9995,A461)</f>
        <v>278.84800000000001</v>
      </c>
      <c r="E461" s="3">
        <f t="shared" si="21"/>
        <v>0.23357664233576644</v>
      </c>
      <c r="F461" s="10">
        <f t="shared" si="22"/>
        <v>5.1968376846424163E-4</v>
      </c>
      <c r="G461" s="3">
        <f>SUM($F$2:F461)</f>
        <v>0.82595506948931519</v>
      </c>
      <c r="H461">
        <f t="shared" si="23"/>
        <v>460</v>
      </c>
    </row>
    <row r="462" spans="1:8" x14ac:dyDescent="0.3">
      <c r="A462" t="s">
        <v>1383</v>
      </c>
      <c r="B462" t="s">
        <v>1384</v>
      </c>
      <c r="C462" s="9">
        <f>SUMIFS(dados!$E$2:$E$9995,dados!$D$2:$D$9995,A462)</f>
        <v>1187.56</v>
      </c>
      <c r="D462" s="9">
        <f>SUMIFS(dados!$H$2:$H$9995,dados!$D$2:$D$9995,A462)</f>
        <v>-30.228800000000007</v>
      </c>
      <c r="E462" s="3">
        <f t="shared" si="21"/>
        <v>-2.5454545454545462E-2</v>
      </c>
      <c r="F462" s="10">
        <f t="shared" si="22"/>
        <v>5.1695958351892393E-4</v>
      </c>
      <c r="G462" s="3">
        <f>SUM($F$2:F462)</f>
        <v>0.82647202907283412</v>
      </c>
      <c r="H462">
        <f t="shared" si="23"/>
        <v>461</v>
      </c>
    </row>
    <row r="463" spans="1:8" x14ac:dyDescent="0.3">
      <c r="A463" t="s">
        <v>2355</v>
      </c>
      <c r="B463" t="s">
        <v>2356</v>
      </c>
      <c r="C463" s="9">
        <f>SUMIFS(dados!$E$2:$E$9995,dados!$D$2:$D$9995,A463)</f>
        <v>1184.232</v>
      </c>
      <c r="D463" s="9">
        <f>SUMIFS(dados!$H$2:$H$9995,dados!$D$2:$D$9995,A463)</f>
        <v>448.76159999999993</v>
      </c>
      <c r="E463" s="3">
        <f t="shared" si="21"/>
        <v>0.37894736842105259</v>
      </c>
      <c r="F463" s="10">
        <f t="shared" si="22"/>
        <v>5.1551086388037853E-4</v>
      </c>
      <c r="G463" s="3">
        <f>SUM($F$2:F463)</f>
        <v>0.82698753993671448</v>
      </c>
      <c r="H463">
        <f t="shared" si="23"/>
        <v>462</v>
      </c>
    </row>
    <row r="464" spans="1:8" x14ac:dyDescent="0.3">
      <c r="A464" t="s">
        <v>1638</v>
      </c>
      <c r="B464" t="s">
        <v>1639</v>
      </c>
      <c r="C464" s="9">
        <f>SUMIFS(dados!$E$2:$E$9995,dados!$D$2:$D$9995,A464)</f>
        <v>1184.0320000000002</v>
      </c>
      <c r="D464" s="9">
        <f>SUMIFS(dados!$H$2:$H$9995,dados!$D$2:$D$9995,A464)</f>
        <v>319.61599999999999</v>
      </c>
      <c r="E464" s="3">
        <f t="shared" si="21"/>
        <v>0.26993865030674841</v>
      </c>
      <c r="F464" s="10">
        <f t="shared" si="22"/>
        <v>5.1542380140210059E-4</v>
      </c>
      <c r="G464" s="3">
        <f>SUM($F$2:F464)</f>
        <v>0.8275029637381166</v>
      </c>
      <c r="H464">
        <f t="shared" si="23"/>
        <v>463</v>
      </c>
    </row>
    <row r="465" spans="1:8" x14ac:dyDescent="0.3">
      <c r="A465" t="s">
        <v>6861</v>
      </c>
      <c r="B465" t="s">
        <v>6862</v>
      </c>
      <c r="C465" s="9">
        <f>SUMIFS(dados!$E$2:$E$9995,dados!$D$2:$D$9995,A465)</f>
        <v>1180.704</v>
      </c>
      <c r="D465" s="9">
        <f>SUMIFS(dados!$H$2:$H$9995,dados!$D$2:$D$9995,A465)</f>
        <v>413.24639999999999</v>
      </c>
      <c r="E465" s="3">
        <f t="shared" si="21"/>
        <v>0.35000000000000003</v>
      </c>
      <c r="F465" s="10">
        <f t="shared" si="22"/>
        <v>5.1397508176355519E-4</v>
      </c>
      <c r="G465" s="3">
        <f>SUM($F$2:F465)</f>
        <v>0.82801693881988014</v>
      </c>
      <c r="H465">
        <f t="shared" si="23"/>
        <v>464</v>
      </c>
    </row>
    <row r="466" spans="1:8" x14ac:dyDescent="0.3">
      <c r="A466" t="s">
        <v>995</v>
      </c>
      <c r="B466" t="s">
        <v>996</v>
      </c>
      <c r="C466" s="9">
        <f>SUMIFS(dados!$E$2:$E$9995,dados!$D$2:$D$9995,A466)</f>
        <v>1166.4399999999998</v>
      </c>
      <c r="D466" s="9">
        <f>SUMIFS(dados!$H$2:$H$9995,dados!$D$2:$D$9995,A466)</f>
        <v>310.89</v>
      </c>
      <c r="E466" s="3">
        <f t="shared" si="21"/>
        <v>0.26652892561983471</v>
      </c>
      <c r="F466" s="10">
        <f t="shared" si="22"/>
        <v>5.077657858127703E-4</v>
      </c>
      <c r="G466" s="3">
        <f>SUM($F$2:F466)</f>
        <v>0.82852470460569294</v>
      </c>
      <c r="H466">
        <f t="shared" si="23"/>
        <v>465</v>
      </c>
    </row>
    <row r="467" spans="1:8" x14ac:dyDescent="0.3">
      <c r="A467" t="s">
        <v>3995</v>
      </c>
      <c r="B467" t="s">
        <v>3996</v>
      </c>
      <c r="C467" s="9">
        <f>SUMIFS(dados!$E$2:$E$9995,dados!$D$2:$D$9995,A467)</f>
        <v>1159.9000000000001</v>
      </c>
      <c r="D467" s="9">
        <f>SUMIFS(dados!$H$2:$H$9995,dados!$D$2:$D$9995,A467)</f>
        <v>336.37099999999998</v>
      </c>
      <c r="E467" s="3">
        <f t="shared" si="21"/>
        <v>0.28999999999999998</v>
      </c>
      <c r="F467" s="10">
        <f t="shared" si="22"/>
        <v>5.0491884277308085E-4</v>
      </c>
      <c r="G467" s="3">
        <f>SUM($F$2:F467)</f>
        <v>0.82902962344846598</v>
      </c>
      <c r="H467">
        <f t="shared" si="23"/>
        <v>466</v>
      </c>
    </row>
    <row r="468" spans="1:8" x14ac:dyDescent="0.3">
      <c r="A468" t="s">
        <v>407</v>
      </c>
      <c r="B468" t="s">
        <v>408</v>
      </c>
      <c r="C468" s="9">
        <f>SUMIFS(dados!$E$2:$E$9995,dados!$D$2:$D$9995,A468)</f>
        <v>1154.6640000000002</v>
      </c>
      <c r="D468" s="9">
        <f>SUMIFS(dados!$H$2:$H$9995,dados!$D$2:$D$9995,A468)</f>
        <v>47.281499999999994</v>
      </c>
      <c r="E468" s="3">
        <f t="shared" si="21"/>
        <v>4.094827586206895E-2</v>
      </c>
      <c r="F468" s="10">
        <f t="shared" si="22"/>
        <v>5.0263954709176375E-4</v>
      </c>
      <c r="G468" s="3">
        <f>SUM($F$2:F468)</f>
        <v>0.82953226299555771</v>
      </c>
      <c r="H468">
        <f t="shared" si="23"/>
        <v>467</v>
      </c>
    </row>
    <row r="469" spans="1:8" x14ac:dyDescent="0.3">
      <c r="A469" t="s">
        <v>6261</v>
      </c>
      <c r="B469" t="s">
        <v>6262</v>
      </c>
      <c r="C469" s="9">
        <f>SUMIFS(dados!$E$2:$E$9995,dados!$D$2:$D$9995,A469)</f>
        <v>1154.326</v>
      </c>
      <c r="D469" s="9">
        <f>SUMIFS(dados!$H$2:$H$9995,dados!$D$2:$D$9995,A469)</f>
        <v>-212.14640000000003</v>
      </c>
      <c r="E469" s="3">
        <f t="shared" si="21"/>
        <v>-0.18378378378378379</v>
      </c>
      <c r="F469" s="10">
        <f t="shared" si="22"/>
        <v>5.0249241150347387E-4</v>
      </c>
      <c r="G469" s="3">
        <f>SUM($F$2:F469)</f>
        <v>0.83003475540706118</v>
      </c>
      <c r="H469">
        <f t="shared" si="23"/>
        <v>468</v>
      </c>
    </row>
    <row r="470" spans="1:8" x14ac:dyDescent="0.3">
      <c r="A470" t="s">
        <v>2067</v>
      </c>
      <c r="B470" t="s">
        <v>2068</v>
      </c>
      <c r="C470" s="9">
        <f>SUMIFS(dados!$E$2:$E$9995,dados!$D$2:$D$9995,A470)</f>
        <v>1139.81</v>
      </c>
      <c r="D470" s="9">
        <f>SUMIFS(dados!$H$2:$H$9995,dados!$D$2:$D$9995,A470)</f>
        <v>515.91399999999999</v>
      </c>
      <c r="E470" s="3">
        <f t="shared" si="21"/>
        <v>0.45263157894736844</v>
      </c>
      <c r="F470" s="10">
        <f t="shared" si="22"/>
        <v>4.9617341683005879E-4</v>
      </c>
      <c r="G470" s="3">
        <f>SUM($F$2:F470)</f>
        <v>0.83053092882389123</v>
      </c>
      <c r="H470">
        <f t="shared" si="23"/>
        <v>469</v>
      </c>
    </row>
    <row r="471" spans="1:8" x14ac:dyDescent="0.3">
      <c r="A471" t="s">
        <v>737</v>
      </c>
      <c r="B471" t="s">
        <v>738</v>
      </c>
      <c r="C471" s="9">
        <f>SUMIFS(dados!$E$2:$E$9995,dados!$D$2:$D$9995,A471)</f>
        <v>1135.028</v>
      </c>
      <c r="D471" s="9">
        <f>SUMIFS(dados!$H$2:$H$9995,dados!$D$2:$D$9995,A471)</f>
        <v>75.2286</v>
      </c>
      <c r="E471" s="3">
        <f t="shared" si="21"/>
        <v>6.6279069767441856E-2</v>
      </c>
      <c r="F471" s="10">
        <f t="shared" si="22"/>
        <v>4.9409175297443258E-4</v>
      </c>
      <c r="G471" s="3">
        <f>SUM($F$2:F471)</f>
        <v>0.83102502057686567</v>
      </c>
      <c r="H471">
        <f t="shared" si="23"/>
        <v>470</v>
      </c>
    </row>
    <row r="472" spans="1:8" x14ac:dyDescent="0.3">
      <c r="A472" t="s">
        <v>1056</v>
      </c>
      <c r="B472" t="s">
        <v>1057</v>
      </c>
      <c r="C472" s="9">
        <f>SUMIFS(dados!$E$2:$E$9995,dados!$D$2:$D$9995,A472)</f>
        <v>1125.1479999999999</v>
      </c>
      <c r="D472" s="9">
        <f>SUMIFS(dados!$H$2:$H$9995,dados!$D$2:$D$9995,A472)</f>
        <v>260.95299999999997</v>
      </c>
      <c r="E472" s="3">
        <f t="shared" si="21"/>
        <v>0.23192771084337349</v>
      </c>
      <c r="F472" s="10">
        <f t="shared" si="22"/>
        <v>4.8979086654750089E-4</v>
      </c>
      <c r="G472" s="3">
        <f>SUM($F$2:F472)</f>
        <v>0.83151481144341322</v>
      </c>
      <c r="H472">
        <f t="shared" si="23"/>
        <v>471</v>
      </c>
    </row>
    <row r="473" spans="1:8" x14ac:dyDescent="0.3">
      <c r="A473" t="s">
        <v>4604</v>
      </c>
      <c r="B473" t="s">
        <v>4605</v>
      </c>
      <c r="C473" s="9">
        <f>SUMIFS(dados!$E$2:$E$9995,dados!$D$2:$D$9995,A473)</f>
        <v>1119.8879999999999</v>
      </c>
      <c r="D473" s="9">
        <f>SUMIFS(dados!$H$2:$H$9995,dados!$D$2:$D$9995,A473)</f>
        <v>125.98740000000001</v>
      </c>
      <c r="E473" s="3">
        <f t="shared" si="21"/>
        <v>0.11250000000000002</v>
      </c>
      <c r="F473" s="10">
        <f t="shared" si="22"/>
        <v>4.8750112336879033E-4</v>
      </c>
      <c r="G473" s="3">
        <f>SUM($F$2:F473)</f>
        <v>0.83200231256678203</v>
      </c>
      <c r="H473">
        <f t="shared" si="23"/>
        <v>472</v>
      </c>
    </row>
    <row r="474" spans="1:8" x14ac:dyDescent="0.3">
      <c r="A474" t="s">
        <v>2054</v>
      </c>
      <c r="B474" t="s">
        <v>2055</v>
      </c>
      <c r="C474" s="9">
        <f>SUMIFS(dados!$E$2:$E$9995,dados!$D$2:$D$9995,A474)</f>
        <v>1119.8399999999999</v>
      </c>
      <c r="D474" s="9">
        <f>SUMIFS(dados!$H$2:$H$9995,dados!$D$2:$D$9995,A474)</f>
        <v>162.3768</v>
      </c>
      <c r="E474" s="3">
        <f t="shared" si="21"/>
        <v>0.14500000000000002</v>
      </c>
      <c r="F474" s="10">
        <f t="shared" si="22"/>
        <v>4.8748022837400362E-4</v>
      </c>
      <c r="G474" s="3">
        <f>SUM($F$2:F474)</f>
        <v>0.832489792795156</v>
      </c>
      <c r="H474">
        <f t="shared" si="23"/>
        <v>473</v>
      </c>
    </row>
    <row r="475" spans="1:8" x14ac:dyDescent="0.3">
      <c r="A475" t="s">
        <v>2296</v>
      </c>
      <c r="B475" t="s">
        <v>2297</v>
      </c>
      <c r="C475" s="9">
        <f>SUMIFS(dados!$E$2:$E$9995,dados!$D$2:$D$9995,A475)</f>
        <v>1119.1949999999999</v>
      </c>
      <c r="D475" s="9">
        <f>SUMIFS(dados!$H$2:$H$9995,dados!$D$2:$D$9995,A475)</f>
        <v>147.0942</v>
      </c>
      <c r="E475" s="3">
        <f t="shared" si="21"/>
        <v>0.13142857142857145</v>
      </c>
      <c r="F475" s="10">
        <f t="shared" si="22"/>
        <v>4.8719945188155719E-4</v>
      </c>
      <c r="G475" s="3">
        <f>SUM($F$2:F475)</f>
        <v>0.83297699224703758</v>
      </c>
      <c r="H475">
        <f t="shared" si="23"/>
        <v>474</v>
      </c>
    </row>
    <row r="476" spans="1:8" x14ac:dyDescent="0.3">
      <c r="A476" t="s">
        <v>956</v>
      </c>
      <c r="B476" t="s">
        <v>957</v>
      </c>
      <c r="C476" s="9">
        <f>SUMIFS(dados!$E$2:$E$9995,dados!$D$2:$D$9995,A476)</f>
        <v>1117.4279999999999</v>
      </c>
      <c r="D476" s="9">
        <f>SUMIFS(dados!$H$2:$H$9995,dados!$D$2:$D$9995,A476)</f>
        <v>322.95060000000001</v>
      </c>
      <c r="E476" s="3">
        <f t="shared" si="21"/>
        <v>0.28901244643950219</v>
      </c>
      <c r="F476" s="10">
        <f t="shared" si="22"/>
        <v>4.8643025488597131E-4</v>
      </c>
      <c r="G476" s="3">
        <f>SUM($F$2:F476)</f>
        <v>0.83346342250192351</v>
      </c>
      <c r="H476">
        <f t="shared" si="23"/>
        <v>475</v>
      </c>
    </row>
    <row r="477" spans="1:8" x14ac:dyDescent="0.3">
      <c r="A477" t="s">
        <v>5250</v>
      </c>
      <c r="B477" t="s">
        <v>5251</v>
      </c>
      <c r="C477" s="9">
        <f>SUMIFS(dados!$E$2:$E$9995,dados!$D$2:$D$9995,A477)</f>
        <v>1115.92</v>
      </c>
      <c r="D477" s="9">
        <f>SUMIFS(dados!$H$2:$H$9995,dados!$D$2:$D$9995,A477)</f>
        <v>233.18880000000001</v>
      </c>
      <c r="E477" s="3">
        <f t="shared" si="21"/>
        <v>0.20896551724137932</v>
      </c>
      <c r="F477" s="10">
        <f t="shared" si="22"/>
        <v>4.8577380379975549E-4</v>
      </c>
      <c r="G477" s="3">
        <f>SUM($F$2:F477)</f>
        <v>0.83394919630572328</v>
      </c>
      <c r="H477">
        <f t="shared" si="23"/>
        <v>476</v>
      </c>
    </row>
    <row r="478" spans="1:8" x14ac:dyDescent="0.3">
      <c r="A478" t="s">
        <v>1642</v>
      </c>
      <c r="B478" t="s">
        <v>1643</v>
      </c>
      <c r="C478" s="9">
        <f>SUMIFS(dados!$E$2:$E$9995,dados!$D$2:$D$9995,A478)</f>
        <v>1115.6400000000001</v>
      </c>
      <c r="D478" s="9">
        <f>SUMIFS(dados!$H$2:$H$9995,dados!$D$2:$D$9995,A478)</f>
        <v>-125.1996</v>
      </c>
      <c r="E478" s="3">
        <f t="shared" si="21"/>
        <v>-0.11222222222222221</v>
      </c>
      <c r="F478" s="10">
        <f t="shared" si="22"/>
        <v>4.8565191633016634E-4</v>
      </c>
      <c r="G478" s="3">
        <f>SUM($F$2:F478)</f>
        <v>0.83443484822205349</v>
      </c>
      <c r="H478">
        <f t="shared" si="23"/>
        <v>477</v>
      </c>
    </row>
    <row r="479" spans="1:8" x14ac:dyDescent="0.3">
      <c r="A479" t="s">
        <v>1758</v>
      </c>
      <c r="B479" t="s">
        <v>1759</v>
      </c>
      <c r="C479" s="9">
        <f>SUMIFS(dados!$E$2:$E$9995,dados!$D$2:$D$9995,A479)</f>
        <v>1114.384</v>
      </c>
      <c r="D479" s="9">
        <f>SUMIFS(dados!$H$2:$H$9995,dados!$D$2:$D$9995,A479)</f>
        <v>288.42880000000002</v>
      </c>
      <c r="E479" s="3">
        <f t="shared" si="21"/>
        <v>0.25882352941176473</v>
      </c>
      <c r="F479" s="10">
        <f t="shared" si="22"/>
        <v>4.8510516396658065E-4</v>
      </c>
      <c r="G479" s="3">
        <f>SUM($F$2:F479)</f>
        <v>0.8349199533860201</v>
      </c>
      <c r="H479">
        <f t="shared" si="23"/>
        <v>478</v>
      </c>
    </row>
    <row r="480" spans="1:8" x14ac:dyDescent="0.3">
      <c r="A480" t="s">
        <v>279</v>
      </c>
      <c r="B480" t="s">
        <v>280</v>
      </c>
      <c r="C480" s="9">
        <f>SUMIFS(dados!$E$2:$E$9995,dados!$D$2:$D$9995,A480)</f>
        <v>1113.0239999999999</v>
      </c>
      <c r="D480" s="9">
        <f>SUMIFS(dados!$H$2:$H$9995,dados!$D$2:$D$9995,A480)</f>
        <v>111.30240000000001</v>
      </c>
      <c r="E480" s="3">
        <f t="shared" si="21"/>
        <v>0.10000000000000002</v>
      </c>
      <c r="F480" s="10">
        <f t="shared" si="22"/>
        <v>4.8451313911429045E-4</v>
      </c>
      <c r="G480" s="3">
        <f>SUM($F$2:F480)</f>
        <v>0.83540446652513434</v>
      </c>
      <c r="H480">
        <f t="shared" si="23"/>
        <v>479</v>
      </c>
    </row>
    <row r="481" spans="1:8" x14ac:dyDescent="0.3">
      <c r="A481" t="s">
        <v>283</v>
      </c>
      <c r="B481" t="s">
        <v>284</v>
      </c>
      <c r="C481" s="9">
        <f>SUMIFS(dados!$E$2:$E$9995,dados!$D$2:$D$9995,A481)</f>
        <v>1112.788</v>
      </c>
      <c r="D481" s="9">
        <f>SUMIFS(dados!$H$2:$H$9995,dados!$D$2:$D$9995,A481)</f>
        <v>430.41800000000001</v>
      </c>
      <c r="E481" s="3">
        <f t="shared" si="21"/>
        <v>0.3867924528301887</v>
      </c>
      <c r="F481" s="10">
        <f t="shared" si="22"/>
        <v>4.8441040538992248E-4</v>
      </c>
      <c r="G481" s="3">
        <f>SUM($F$2:F481)</f>
        <v>0.83588887693052427</v>
      </c>
      <c r="H481">
        <f t="shared" si="23"/>
        <v>480</v>
      </c>
    </row>
    <row r="482" spans="1:8" x14ac:dyDescent="0.3">
      <c r="A482" t="s">
        <v>2488</v>
      </c>
      <c r="B482" t="s">
        <v>2489</v>
      </c>
      <c r="C482" s="9">
        <f>SUMIFS(dados!$E$2:$E$9995,dados!$D$2:$D$9995,A482)</f>
        <v>1108.8</v>
      </c>
      <c r="D482" s="9">
        <f>SUMIFS(dados!$H$2:$H$9995,dados!$D$2:$D$9995,A482)</f>
        <v>275.31000000000006</v>
      </c>
      <c r="E482" s="3">
        <f t="shared" si="21"/>
        <v>0.2482954545454546</v>
      </c>
      <c r="F482" s="10">
        <f t="shared" si="22"/>
        <v>4.8267437957305977E-4</v>
      </c>
      <c r="G482" s="3">
        <f>SUM($F$2:F482)</f>
        <v>0.83637155131009733</v>
      </c>
      <c r="H482">
        <f t="shared" si="23"/>
        <v>481</v>
      </c>
    </row>
    <row r="483" spans="1:8" x14ac:dyDescent="0.3">
      <c r="A483" t="s">
        <v>932</v>
      </c>
      <c r="B483" t="s">
        <v>170</v>
      </c>
      <c r="C483" s="9">
        <f>SUMIFS(dados!$E$2:$E$9995,dados!$D$2:$D$9995,A483)</f>
        <v>1105.7279999999998</v>
      </c>
      <c r="D483" s="9">
        <f>SUMIFS(dados!$H$2:$H$9995,dados!$D$2:$D$9995,A483)</f>
        <v>467.09919999999994</v>
      </c>
      <c r="E483" s="3">
        <f t="shared" si="21"/>
        <v>0.42243589743589743</v>
      </c>
      <c r="F483" s="10">
        <f t="shared" si="22"/>
        <v>4.8133709990671011E-4</v>
      </c>
      <c r="G483" s="3">
        <f>SUM($F$2:F483)</f>
        <v>0.83685288841000405</v>
      </c>
      <c r="H483">
        <f t="shared" si="23"/>
        <v>482</v>
      </c>
    </row>
    <row r="484" spans="1:8" x14ac:dyDescent="0.3">
      <c r="A484" t="s">
        <v>3585</v>
      </c>
      <c r="B484" t="s">
        <v>3586</v>
      </c>
      <c r="C484" s="9">
        <f>SUMIFS(dados!$E$2:$E$9995,dados!$D$2:$D$9995,A484)</f>
        <v>1102.8879999999999</v>
      </c>
      <c r="D484" s="9">
        <f>SUMIFS(dados!$H$2:$H$9995,dados!$D$2:$D$9995,A484)</f>
        <v>404.28899999999999</v>
      </c>
      <c r="E484" s="3">
        <f t="shared" si="21"/>
        <v>0.3665730337078652</v>
      </c>
      <c r="F484" s="10">
        <f t="shared" si="22"/>
        <v>4.8010081271516298E-4</v>
      </c>
      <c r="G484" s="3">
        <f>SUM($F$2:F484)</f>
        <v>0.83733298922271926</v>
      </c>
      <c r="H484">
        <f t="shared" si="23"/>
        <v>483</v>
      </c>
    </row>
    <row r="485" spans="1:8" x14ac:dyDescent="0.3">
      <c r="A485" t="s">
        <v>3448</v>
      </c>
      <c r="B485" t="s">
        <v>3449</v>
      </c>
      <c r="C485" s="9">
        <f>SUMIFS(dados!$E$2:$E$9995,dados!$D$2:$D$9995,A485)</f>
        <v>1100.48</v>
      </c>
      <c r="D485" s="9">
        <f>SUMIFS(dados!$H$2:$H$9995,dados!$D$2:$D$9995,A485)</f>
        <v>328.928</v>
      </c>
      <c r="E485" s="3">
        <f t="shared" si="21"/>
        <v>0.29889502762430936</v>
      </c>
      <c r="F485" s="10">
        <f t="shared" si="22"/>
        <v>4.7905258047669627E-4</v>
      </c>
      <c r="G485" s="3">
        <f>SUM($F$2:F485)</f>
        <v>0.83781204180319591</v>
      </c>
      <c r="H485">
        <f t="shared" si="23"/>
        <v>484</v>
      </c>
    </row>
    <row r="486" spans="1:8" x14ac:dyDescent="0.3">
      <c r="A486" t="s">
        <v>963</v>
      </c>
      <c r="B486" t="s">
        <v>964</v>
      </c>
      <c r="C486" s="9">
        <f>SUMIFS(dados!$E$2:$E$9995,dados!$D$2:$D$9995,A486)</f>
        <v>1100.4000000000001</v>
      </c>
      <c r="D486" s="9">
        <f>SUMIFS(dados!$H$2:$H$9995,dados!$D$2:$D$9995,A486)</f>
        <v>138.33599999999998</v>
      </c>
      <c r="E486" s="3">
        <f t="shared" si="21"/>
        <v>0.1257142857142857</v>
      </c>
      <c r="F486" s="10">
        <f t="shared" si="22"/>
        <v>4.7901775548538512E-4</v>
      </c>
      <c r="G486" s="3">
        <f>SUM($F$2:F486)</f>
        <v>0.83829105955868133</v>
      </c>
      <c r="H486">
        <f t="shared" si="23"/>
        <v>485</v>
      </c>
    </row>
    <row r="487" spans="1:8" x14ac:dyDescent="0.3">
      <c r="A487" t="s">
        <v>7396</v>
      </c>
      <c r="B487" t="s">
        <v>7397</v>
      </c>
      <c r="C487" s="9">
        <f>SUMIFS(dados!$E$2:$E$9995,dados!$D$2:$D$9995,A487)</f>
        <v>1098.6399999999999</v>
      </c>
      <c r="D487" s="9">
        <f>SUMIFS(dados!$H$2:$H$9995,dados!$D$2:$D$9995,A487)</f>
        <v>497.57760000000002</v>
      </c>
      <c r="E487" s="3">
        <f t="shared" si="21"/>
        <v>0.4529032258064517</v>
      </c>
      <c r="F487" s="10">
        <f t="shared" si="22"/>
        <v>4.7825160567653888E-4</v>
      </c>
      <c r="G487" s="3">
        <f>SUM($F$2:F487)</f>
        <v>0.83876931116435782</v>
      </c>
      <c r="H487">
        <f t="shared" si="23"/>
        <v>486</v>
      </c>
    </row>
    <row r="488" spans="1:8" x14ac:dyDescent="0.3">
      <c r="A488" t="s">
        <v>1438</v>
      </c>
      <c r="B488" t="s">
        <v>1439</v>
      </c>
      <c r="C488" s="9">
        <f>SUMIFS(dados!$E$2:$E$9995,dados!$D$2:$D$9995,A488)</f>
        <v>1098.5040000000001</v>
      </c>
      <c r="D488" s="9">
        <f>SUMIFS(dados!$H$2:$H$9995,dados!$D$2:$D$9995,A488)</f>
        <v>492.66240000000005</v>
      </c>
      <c r="E488" s="3">
        <f t="shared" si="21"/>
        <v>0.44848484848484849</v>
      </c>
      <c r="F488" s="10">
        <f t="shared" si="22"/>
        <v>4.7819240319130999E-4</v>
      </c>
      <c r="G488" s="3">
        <f>SUM($F$2:F488)</f>
        <v>0.83924750356754918</v>
      </c>
      <c r="H488">
        <f t="shared" si="23"/>
        <v>487</v>
      </c>
    </row>
    <row r="489" spans="1:8" x14ac:dyDescent="0.3">
      <c r="A489" t="s">
        <v>3327</v>
      </c>
      <c r="B489" t="s">
        <v>3328</v>
      </c>
      <c r="C489" s="9">
        <f>SUMIFS(dados!$E$2:$E$9995,dados!$D$2:$D$9995,A489)</f>
        <v>1097.2079999999999</v>
      </c>
      <c r="D489" s="9">
        <f>SUMIFS(dados!$H$2:$H$9995,dados!$D$2:$D$9995,A489)</f>
        <v>526.2120000000001</v>
      </c>
      <c r="E489" s="3">
        <f t="shared" si="21"/>
        <v>0.47959183673469402</v>
      </c>
      <c r="F489" s="10">
        <f t="shared" si="22"/>
        <v>4.7762823833206861E-4</v>
      </c>
      <c r="G489" s="3">
        <f>SUM($F$2:F489)</f>
        <v>0.83972513180588126</v>
      </c>
      <c r="H489">
        <f t="shared" si="23"/>
        <v>488</v>
      </c>
    </row>
    <row r="490" spans="1:8" x14ac:dyDescent="0.3">
      <c r="A490" t="s">
        <v>3786</v>
      </c>
      <c r="B490" t="s">
        <v>3787</v>
      </c>
      <c r="C490" s="9">
        <f>SUMIFS(dados!$E$2:$E$9995,dados!$D$2:$D$9995,A490)</f>
        <v>1089.9359999999999</v>
      </c>
      <c r="D490" s="9">
        <f>SUMIFS(dados!$H$2:$H$9995,dados!$D$2:$D$9995,A490)</f>
        <v>-242.20800000000003</v>
      </c>
      <c r="E490" s="3">
        <f t="shared" si="21"/>
        <v>-0.22222222222222227</v>
      </c>
      <c r="F490" s="10">
        <f t="shared" si="22"/>
        <v>4.7446264662188173E-4</v>
      </c>
      <c r="G490" s="3">
        <f>SUM($F$2:F490)</f>
        <v>0.84019959445250314</v>
      </c>
      <c r="H490">
        <f t="shared" si="23"/>
        <v>489</v>
      </c>
    </row>
    <row r="491" spans="1:8" x14ac:dyDescent="0.3">
      <c r="A491" t="s">
        <v>5846</v>
      </c>
      <c r="B491" t="s">
        <v>5847</v>
      </c>
      <c r="C491" s="9">
        <f>SUMIFS(dados!$E$2:$E$9995,dados!$D$2:$D$9995,A491)</f>
        <v>1088.6399999999999</v>
      </c>
      <c r="D491" s="9">
        <f>SUMIFS(dados!$H$2:$H$9995,dados!$D$2:$D$9995,A491)</f>
        <v>-104.83200000000001</v>
      </c>
      <c r="E491" s="3">
        <f t="shared" si="21"/>
        <v>-9.629629629629631E-2</v>
      </c>
      <c r="F491" s="10">
        <f t="shared" si="22"/>
        <v>4.7389848176264046E-4</v>
      </c>
      <c r="G491" s="3">
        <f>SUM($F$2:F491)</f>
        <v>0.84067349293426574</v>
      </c>
      <c r="H491">
        <f t="shared" si="23"/>
        <v>490</v>
      </c>
    </row>
    <row r="492" spans="1:8" x14ac:dyDescent="0.3">
      <c r="A492" t="s">
        <v>4910</v>
      </c>
      <c r="B492" t="s">
        <v>4911</v>
      </c>
      <c r="C492" s="9">
        <f>SUMIFS(dados!$E$2:$E$9995,dados!$D$2:$D$9995,A492)</f>
        <v>1087.92</v>
      </c>
      <c r="D492" s="9">
        <f>SUMIFS(dados!$H$2:$H$9995,dados!$D$2:$D$9995,A492)</f>
        <v>-149.589</v>
      </c>
      <c r="E492" s="3">
        <f t="shared" si="21"/>
        <v>-0.13749999999999998</v>
      </c>
      <c r="F492" s="10">
        <f t="shared" si="22"/>
        <v>4.7358505684083987E-4</v>
      </c>
      <c r="G492" s="3">
        <f>SUM($F$2:F492)</f>
        <v>0.84114707799110655</v>
      </c>
      <c r="H492">
        <f t="shared" si="23"/>
        <v>491</v>
      </c>
    </row>
    <row r="493" spans="1:8" x14ac:dyDescent="0.3">
      <c r="A493" t="s">
        <v>3980</v>
      </c>
      <c r="B493" t="s">
        <v>3981</v>
      </c>
      <c r="C493" s="9">
        <f>SUMIFS(dados!$E$2:$E$9995,dados!$D$2:$D$9995,A493)</f>
        <v>1086.0119999999999</v>
      </c>
      <c r="D493" s="9">
        <f>SUMIFS(dados!$H$2:$H$9995,dados!$D$2:$D$9995,A493)</f>
        <v>156.46410000000003</v>
      </c>
      <c r="E493" s="3">
        <f t="shared" si="21"/>
        <v>0.14407216494845365</v>
      </c>
      <c r="F493" s="10">
        <f t="shared" si="22"/>
        <v>4.7275448079806795E-4</v>
      </c>
      <c r="G493" s="3">
        <f>SUM($F$2:F493)</f>
        <v>0.84161983247190464</v>
      </c>
      <c r="H493">
        <f t="shared" si="23"/>
        <v>492</v>
      </c>
    </row>
    <row r="494" spans="1:8" x14ac:dyDescent="0.3">
      <c r="A494" t="s">
        <v>3805</v>
      </c>
      <c r="B494" t="s">
        <v>3806</v>
      </c>
      <c r="C494" s="9">
        <f>SUMIFS(dados!$E$2:$E$9995,dados!$D$2:$D$9995,A494)</f>
        <v>1085.2380000000001</v>
      </c>
      <c r="D494" s="9">
        <f>SUMIFS(dados!$H$2:$H$9995,dados!$D$2:$D$9995,A494)</f>
        <v>130.63050000000001</v>
      </c>
      <c r="E494" s="3">
        <f t="shared" si="21"/>
        <v>0.12037037037037038</v>
      </c>
      <c r="F494" s="10">
        <f t="shared" si="22"/>
        <v>4.7241754900713228E-4</v>
      </c>
      <c r="G494" s="3">
        <f>SUM($F$2:F494)</f>
        <v>0.84209225002091181</v>
      </c>
      <c r="H494">
        <f t="shared" si="23"/>
        <v>493</v>
      </c>
    </row>
    <row r="495" spans="1:8" x14ac:dyDescent="0.3">
      <c r="A495" t="s">
        <v>548</v>
      </c>
      <c r="B495" t="s">
        <v>549</v>
      </c>
      <c r="C495" s="9">
        <f>SUMIFS(dados!$E$2:$E$9995,dados!$D$2:$D$9995,A495)</f>
        <v>1073.903</v>
      </c>
      <c r="D495" s="9">
        <f>SUMIFS(dados!$H$2:$H$9995,dados!$D$2:$D$9995,A495)</f>
        <v>364.71529999999996</v>
      </c>
      <c r="E495" s="3">
        <f t="shared" si="21"/>
        <v>0.33961661341853028</v>
      </c>
      <c r="F495" s="10">
        <f t="shared" si="22"/>
        <v>4.6748328305072835E-4</v>
      </c>
      <c r="G495" s="3">
        <f>SUM($F$2:F495)</f>
        <v>0.8425597333039625</v>
      </c>
      <c r="H495">
        <f t="shared" si="23"/>
        <v>494</v>
      </c>
    </row>
    <row r="496" spans="1:8" x14ac:dyDescent="0.3">
      <c r="A496" t="s">
        <v>4958</v>
      </c>
      <c r="B496" t="s">
        <v>4959</v>
      </c>
      <c r="C496" s="9">
        <f>SUMIFS(dados!$E$2:$E$9995,dados!$D$2:$D$9995,A496)</f>
        <v>1073.6759999999999</v>
      </c>
      <c r="D496" s="9">
        <f>SUMIFS(dados!$H$2:$H$9995,dados!$D$2:$D$9995,A496)</f>
        <v>188.50800000000001</v>
      </c>
      <c r="E496" s="3">
        <f t="shared" si="21"/>
        <v>0.17557251908396948</v>
      </c>
      <c r="F496" s="10">
        <f t="shared" si="22"/>
        <v>4.6738446713788284E-4</v>
      </c>
      <c r="G496" s="3">
        <f>SUM($F$2:F496)</f>
        <v>0.8430271177711004</v>
      </c>
      <c r="H496">
        <f t="shared" si="23"/>
        <v>495</v>
      </c>
    </row>
    <row r="497" spans="1:8" x14ac:dyDescent="0.3">
      <c r="A497" t="s">
        <v>3034</v>
      </c>
      <c r="B497" t="s">
        <v>3035</v>
      </c>
      <c r="C497" s="9">
        <f>SUMIFS(dados!$E$2:$E$9995,dados!$D$2:$D$9995,A497)</f>
        <v>1073.248</v>
      </c>
      <c r="D497" s="9">
        <f>SUMIFS(dados!$H$2:$H$9995,dados!$D$2:$D$9995,A497)</f>
        <v>-121.96000000000001</v>
      </c>
      <c r="E497" s="3">
        <f t="shared" si="21"/>
        <v>-0.11363636363636363</v>
      </c>
      <c r="F497" s="10">
        <f t="shared" si="22"/>
        <v>4.6719815343436802E-4</v>
      </c>
      <c r="G497" s="3">
        <f>SUM($F$2:F497)</f>
        <v>0.84349431592453472</v>
      </c>
      <c r="H497">
        <f t="shared" si="23"/>
        <v>496</v>
      </c>
    </row>
    <row r="498" spans="1:8" x14ac:dyDescent="0.3">
      <c r="A498" t="s">
        <v>1385</v>
      </c>
      <c r="B498" t="s">
        <v>1386</v>
      </c>
      <c r="C498" s="9">
        <f>SUMIFS(dados!$E$2:$E$9995,dados!$D$2:$D$9995,A498)</f>
        <v>1073.1120000000001</v>
      </c>
      <c r="D498" s="9">
        <f>SUMIFS(dados!$H$2:$H$9995,dados!$D$2:$D$9995,A498)</f>
        <v>206.2662</v>
      </c>
      <c r="E498" s="3">
        <f t="shared" si="21"/>
        <v>0.19221311475409836</v>
      </c>
      <c r="F498" s="10">
        <f t="shared" si="22"/>
        <v>4.6713895094913901E-4</v>
      </c>
      <c r="G498" s="3">
        <f>SUM($F$2:F498)</f>
        <v>0.84396145487548391</v>
      </c>
      <c r="H498">
        <f t="shared" si="23"/>
        <v>497</v>
      </c>
    </row>
    <row r="499" spans="1:8" x14ac:dyDescent="0.3">
      <c r="A499" t="s">
        <v>3962</v>
      </c>
      <c r="B499" t="s">
        <v>3963</v>
      </c>
      <c r="C499" s="9">
        <f>SUMIFS(dados!$E$2:$E$9995,dados!$D$2:$D$9995,A499)</f>
        <v>1072.626</v>
      </c>
      <c r="D499" s="9">
        <f>SUMIFS(dados!$H$2:$H$9995,dados!$D$2:$D$9995,A499)</f>
        <v>254.334</v>
      </c>
      <c r="E499" s="3">
        <f t="shared" si="21"/>
        <v>0.23711340206185569</v>
      </c>
      <c r="F499" s="10">
        <f t="shared" si="22"/>
        <v>4.6692738912692351E-4</v>
      </c>
      <c r="G499" s="3">
        <f>SUM($F$2:F499)</f>
        <v>0.84442838226461081</v>
      </c>
      <c r="H499">
        <f t="shared" si="23"/>
        <v>498</v>
      </c>
    </row>
    <row r="500" spans="1:8" x14ac:dyDescent="0.3">
      <c r="A500" t="s">
        <v>6700</v>
      </c>
      <c r="B500" t="s">
        <v>6701</v>
      </c>
      <c r="C500" s="9">
        <f>SUMIFS(dados!$E$2:$E$9995,dados!$D$2:$D$9995,A500)</f>
        <v>1072.3440000000001</v>
      </c>
      <c r="D500" s="9">
        <f>SUMIFS(dados!$H$2:$H$9995,dados!$D$2:$D$9995,A500)</f>
        <v>-78.363599999999991</v>
      </c>
      <c r="E500" s="3">
        <f t="shared" si="21"/>
        <v>-7.3076923076923067E-2</v>
      </c>
      <c r="F500" s="10">
        <f t="shared" si="22"/>
        <v>4.668046310325516E-4</v>
      </c>
      <c r="G500" s="3">
        <f>SUM($F$2:F500)</f>
        <v>0.84489518689564336</v>
      </c>
      <c r="H500">
        <f t="shared" si="23"/>
        <v>499</v>
      </c>
    </row>
    <row r="501" spans="1:8" x14ac:dyDescent="0.3">
      <c r="A501" t="s">
        <v>1020</v>
      </c>
      <c r="B501" t="s">
        <v>1021</v>
      </c>
      <c r="C501" s="9">
        <f>SUMIFS(dados!$E$2:$E$9995,dados!$D$2:$D$9995,A501)</f>
        <v>1070.3039999999999</v>
      </c>
      <c r="D501" s="9">
        <f>SUMIFS(dados!$H$2:$H$9995,dados!$D$2:$D$9995,A501)</f>
        <v>133.78799999999998</v>
      </c>
      <c r="E501" s="3">
        <f t="shared" si="21"/>
        <v>0.125</v>
      </c>
      <c r="F501" s="10">
        <f t="shared" si="22"/>
        <v>4.6591659375411627E-4</v>
      </c>
      <c r="G501" s="3">
        <f>SUM($F$2:F501)</f>
        <v>0.84536110348939753</v>
      </c>
      <c r="H501">
        <f t="shared" si="23"/>
        <v>500</v>
      </c>
    </row>
    <row r="502" spans="1:8" x14ac:dyDescent="0.3">
      <c r="A502" t="s">
        <v>3941</v>
      </c>
      <c r="B502" t="s">
        <v>3942</v>
      </c>
      <c r="C502" s="9">
        <f>SUMIFS(dados!$E$2:$E$9995,dados!$D$2:$D$9995,A502)</f>
        <v>1064.624</v>
      </c>
      <c r="D502" s="9">
        <f>SUMIFS(dados!$H$2:$H$9995,dados!$D$2:$D$9995,A502)</f>
        <v>24.196000000000002</v>
      </c>
      <c r="E502" s="3">
        <f t="shared" si="21"/>
        <v>2.2727272727272728E-2</v>
      </c>
      <c r="F502" s="10">
        <f t="shared" si="22"/>
        <v>4.6344401937102202E-4</v>
      </c>
      <c r="G502" s="3">
        <f>SUM($F$2:F502)</f>
        <v>0.84582454750876856</v>
      </c>
      <c r="H502">
        <f t="shared" si="23"/>
        <v>501</v>
      </c>
    </row>
    <row r="503" spans="1:8" x14ac:dyDescent="0.3">
      <c r="A503" t="s">
        <v>4601</v>
      </c>
      <c r="B503" t="s">
        <v>4602</v>
      </c>
      <c r="C503" s="9">
        <f>SUMIFS(dados!$E$2:$E$9995,dados!$D$2:$D$9995,A503)</f>
        <v>1053.0319999999999</v>
      </c>
      <c r="D503" s="9">
        <f>SUMIFS(dados!$H$2:$H$9995,dados!$D$2:$D$9995,A503)</f>
        <v>151.65949999999998</v>
      </c>
      <c r="E503" s="3">
        <f t="shared" si="21"/>
        <v>0.14402173913043478</v>
      </c>
      <c r="F503" s="10">
        <f t="shared" si="22"/>
        <v>4.5839787813003086E-4</v>
      </c>
      <c r="G503" s="3">
        <f>SUM($F$2:F503)</f>
        <v>0.84628294538689863</v>
      </c>
      <c r="H503">
        <f t="shared" si="23"/>
        <v>502</v>
      </c>
    </row>
    <row r="504" spans="1:8" x14ac:dyDescent="0.3">
      <c r="A504" t="s">
        <v>201</v>
      </c>
      <c r="B504" t="s">
        <v>202</v>
      </c>
      <c r="C504" s="9">
        <f>SUMIFS(dados!$E$2:$E$9995,dados!$D$2:$D$9995,A504)</f>
        <v>1051.7760000000001</v>
      </c>
      <c r="D504" s="9">
        <f>SUMIFS(dados!$H$2:$H$9995,dados!$D$2:$D$9995,A504)</f>
        <v>277.28640000000001</v>
      </c>
      <c r="E504" s="3">
        <f t="shared" si="21"/>
        <v>0.26363636363636361</v>
      </c>
      <c r="F504" s="10">
        <f t="shared" si="22"/>
        <v>4.5785112576644528E-4</v>
      </c>
      <c r="G504" s="3">
        <f>SUM($F$2:F504)</f>
        <v>0.84674079651266509</v>
      </c>
      <c r="H504">
        <f t="shared" si="23"/>
        <v>503</v>
      </c>
    </row>
    <row r="505" spans="1:8" x14ac:dyDescent="0.3">
      <c r="A505" t="s">
        <v>2028</v>
      </c>
      <c r="B505" t="s">
        <v>2029</v>
      </c>
      <c r="C505" s="9">
        <f>SUMIFS(dados!$E$2:$E$9995,dados!$D$2:$D$9995,A505)</f>
        <v>1047.7359999999999</v>
      </c>
      <c r="D505" s="9">
        <f>SUMIFS(dados!$H$2:$H$9995,dados!$D$2:$D$9995,A505)</f>
        <v>340.51420000000002</v>
      </c>
      <c r="E505" s="3">
        <f t="shared" si="21"/>
        <v>0.32500000000000007</v>
      </c>
      <c r="F505" s="10">
        <f t="shared" si="22"/>
        <v>4.5609246370523026E-4</v>
      </c>
      <c r="G505" s="3">
        <f>SUM($F$2:F505)</f>
        <v>0.84719688897637035</v>
      </c>
      <c r="H505">
        <f t="shared" si="23"/>
        <v>504</v>
      </c>
    </row>
    <row r="506" spans="1:8" x14ac:dyDescent="0.3">
      <c r="A506" t="s">
        <v>4775</v>
      </c>
      <c r="B506" t="s">
        <v>4776</v>
      </c>
      <c r="C506" s="9">
        <f>SUMIFS(dados!$E$2:$E$9995,dados!$D$2:$D$9995,A506)</f>
        <v>1042.08</v>
      </c>
      <c r="D506" s="9">
        <f>SUMIFS(dados!$H$2:$H$9995,dados!$D$2:$D$9995,A506)</f>
        <v>291.7824</v>
      </c>
      <c r="E506" s="3">
        <f t="shared" si="21"/>
        <v>0.28000000000000003</v>
      </c>
      <c r="F506" s="10">
        <f t="shared" si="22"/>
        <v>4.536303368195293E-4</v>
      </c>
      <c r="G506" s="3">
        <f>SUM($F$2:F506)</f>
        <v>0.84765051931318991</v>
      </c>
      <c r="H506">
        <f t="shared" si="23"/>
        <v>505</v>
      </c>
    </row>
    <row r="507" spans="1:8" x14ac:dyDescent="0.3">
      <c r="A507" t="s">
        <v>2478</v>
      </c>
      <c r="B507" t="s">
        <v>2479</v>
      </c>
      <c r="C507" s="9">
        <f>SUMIFS(dados!$E$2:$E$9995,dados!$D$2:$D$9995,A507)</f>
        <v>1041.81</v>
      </c>
      <c r="D507" s="9">
        <f>SUMIFS(dados!$H$2:$H$9995,dados!$D$2:$D$9995,A507)</f>
        <v>153.3092</v>
      </c>
      <c r="E507" s="3">
        <f t="shared" si="21"/>
        <v>0.14715658325414424</v>
      </c>
      <c r="F507" s="10">
        <f t="shared" si="22"/>
        <v>4.5351280247385407E-4</v>
      </c>
      <c r="G507" s="3">
        <f>SUM($F$2:F507)</f>
        <v>0.84810403211566376</v>
      </c>
      <c r="H507">
        <f t="shared" si="23"/>
        <v>506</v>
      </c>
    </row>
    <row r="508" spans="1:8" x14ac:dyDescent="0.3">
      <c r="A508" t="s">
        <v>4242</v>
      </c>
      <c r="B508" t="s">
        <v>4243</v>
      </c>
      <c r="C508" s="9">
        <f>SUMIFS(dados!$E$2:$E$9995,dados!$D$2:$D$9995,A508)</f>
        <v>1041.6640000000002</v>
      </c>
      <c r="D508" s="9">
        <f>SUMIFS(dados!$H$2:$H$9995,dados!$D$2:$D$9995,A508)</f>
        <v>259.584</v>
      </c>
      <c r="E508" s="3">
        <f t="shared" si="21"/>
        <v>0.24920127795527153</v>
      </c>
      <c r="F508" s="10">
        <f t="shared" si="22"/>
        <v>4.5344924686471126E-4</v>
      </c>
      <c r="G508" s="3">
        <f>SUM($F$2:F508)</f>
        <v>0.84855748136252851</v>
      </c>
      <c r="H508">
        <f t="shared" si="23"/>
        <v>507</v>
      </c>
    </row>
    <row r="509" spans="1:8" x14ac:dyDescent="0.3">
      <c r="A509" t="s">
        <v>6205</v>
      </c>
      <c r="B509" t="s">
        <v>6206</v>
      </c>
      <c r="C509" s="9">
        <f>SUMIFS(dados!$E$2:$E$9995,dados!$D$2:$D$9995,A509)</f>
        <v>1040.625</v>
      </c>
      <c r="D509" s="9">
        <f>SUMIFS(dados!$H$2:$H$9995,dados!$D$2:$D$9995,A509)</f>
        <v>-357.97500000000002</v>
      </c>
      <c r="E509" s="3">
        <f t="shared" si="21"/>
        <v>-0.34400000000000003</v>
      </c>
      <c r="F509" s="10">
        <f t="shared" si="22"/>
        <v>4.5299695729005712E-4</v>
      </c>
      <c r="G509" s="3">
        <f>SUM($F$2:F509)</f>
        <v>0.84901047831981857</v>
      </c>
      <c r="H509">
        <f t="shared" si="23"/>
        <v>508</v>
      </c>
    </row>
    <row r="510" spans="1:8" x14ac:dyDescent="0.3">
      <c r="A510" t="s">
        <v>3128</v>
      </c>
      <c r="B510" t="s">
        <v>3129</v>
      </c>
      <c r="C510" s="9">
        <f>SUMIFS(dados!$E$2:$E$9995,dados!$D$2:$D$9995,A510)</f>
        <v>1039.8700000000001</v>
      </c>
      <c r="D510" s="9">
        <f>SUMIFS(dados!$H$2:$H$9995,dados!$D$2:$D$9995,A510)</f>
        <v>43.194600000000001</v>
      </c>
      <c r="E510" s="3">
        <f t="shared" si="21"/>
        <v>4.1538461538461538E-2</v>
      </c>
      <c r="F510" s="10">
        <f t="shared" si="22"/>
        <v>4.5266829643455782E-4</v>
      </c>
      <c r="G510" s="3">
        <f>SUM($F$2:F510)</f>
        <v>0.84946314661625311</v>
      </c>
      <c r="H510">
        <f t="shared" si="23"/>
        <v>509</v>
      </c>
    </row>
    <row r="511" spans="1:8" x14ac:dyDescent="0.3">
      <c r="A511" t="s">
        <v>9243</v>
      </c>
      <c r="B511" t="s">
        <v>9244</v>
      </c>
      <c r="C511" s="9">
        <f>SUMIFS(dados!$E$2:$E$9995,dados!$D$2:$D$9995,A511)</f>
        <v>1035.8</v>
      </c>
      <c r="D511" s="9">
        <f>SUMIFS(dados!$H$2:$H$9995,dados!$D$2:$D$9995,A511)</f>
        <v>269.30799999999999</v>
      </c>
      <c r="E511" s="3">
        <f t="shared" si="21"/>
        <v>0.26</v>
      </c>
      <c r="F511" s="10">
        <f t="shared" si="22"/>
        <v>4.5089657500160108E-4</v>
      </c>
      <c r="G511" s="3">
        <f>SUM($F$2:F511)</f>
        <v>0.84991404319125474</v>
      </c>
      <c r="H511">
        <f t="shared" si="23"/>
        <v>510</v>
      </c>
    </row>
    <row r="512" spans="1:8" x14ac:dyDescent="0.3">
      <c r="A512" t="s">
        <v>7863</v>
      </c>
      <c r="B512" t="s">
        <v>7864</v>
      </c>
      <c r="C512" s="9">
        <f>SUMIFS(dados!$E$2:$E$9995,dados!$D$2:$D$9995,A512)</f>
        <v>1029.5999999999999</v>
      </c>
      <c r="D512" s="9">
        <f>SUMIFS(dados!$H$2:$H$9995,dados!$D$2:$D$9995,A512)</f>
        <v>115.83</v>
      </c>
      <c r="E512" s="3">
        <f t="shared" si="21"/>
        <v>0.1125</v>
      </c>
      <c r="F512" s="10">
        <f t="shared" si="22"/>
        <v>4.4819763817498405E-4</v>
      </c>
      <c r="G512" s="3">
        <f>SUM($F$2:F512)</f>
        <v>0.85036224082942968</v>
      </c>
      <c r="H512">
        <f t="shared" si="23"/>
        <v>511</v>
      </c>
    </row>
    <row r="513" spans="1:8" x14ac:dyDescent="0.3">
      <c r="A513" t="s">
        <v>7976</v>
      </c>
      <c r="B513" t="s">
        <v>7977</v>
      </c>
      <c r="C513" s="9">
        <f>SUMIFS(dados!$E$2:$E$9995,dados!$D$2:$D$9995,A513)</f>
        <v>1023.3520000000001</v>
      </c>
      <c r="D513" s="9">
        <f>SUMIFS(dados!$H$2:$H$9995,dados!$D$2:$D$9995,A513)</f>
        <v>-9.3032000000000039</v>
      </c>
      <c r="E513" s="3">
        <f t="shared" si="21"/>
        <v>-9.0909090909090939E-3</v>
      </c>
      <c r="F513" s="10">
        <f t="shared" si="22"/>
        <v>4.4547780635358037E-4</v>
      </c>
      <c r="G513" s="3">
        <f>SUM($F$2:F513)</f>
        <v>0.85080771863578331</v>
      </c>
      <c r="H513">
        <f t="shared" si="23"/>
        <v>512</v>
      </c>
    </row>
    <row r="514" spans="1:8" x14ac:dyDescent="0.3">
      <c r="A514" t="s">
        <v>287</v>
      </c>
      <c r="B514" t="s">
        <v>288</v>
      </c>
      <c r="C514" s="9">
        <f>SUMIFS(dados!$E$2:$E$9995,dados!$D$2:$D$9995,A514)</f>
        <v>1016.7919999999999</v>
      </c>
      <c r="D514" s="9">
        <f>SUMIFS(dados!$H$2:$H$9995,dados!$D$2:$D$9995,A514)</f>
        <v>453.76240000000007</v>
      </c>
      <c r="E514" s="3">
        <f t="shared" ref="E514:E577" si="24">IFERROR(D514/C514,0)</f>
        <v>0.44626865671641802</v>
      </c>
      <c r="F514" s="10">
        <f t="shared" ref="F514:F577" si="25">C514/SUM($C$2:$C$1863)</f>
        <v>4.4262215706606289E-4</v>
      </c>
      <c r="G514" s="3">
        <f>SUM($F$2:F514)</f>
        <v>0.85125034079284934</v>
      </c>
      <c r="H514">
        <f t="shared" ref="H514:H577" si="26">RANK(C514,$C$2:$C$1863)</f>
        <v>513</v>
      </c>
    </row>
    <row r="515" spans="1:8" x14ac:dyDescent="0.3">
      <c r="A515" t="s">
        <v>4102</v>
      </c>
      <c r="B515" t="s">
        <v>4103</v>
      </c>
      <c r="C515" s="9">
        <f>SUMIFS(dados!$E$2:$E$9995,dados!$D$2:$D$9995,A515)</f>
        <v>1014.174</v>
      </c>
      <c r="D515" s="9">
        <f>SUMIFS(dados!$H$2:$H$9995,dados!$D$2:$D$9995,A515)</f>
        <v>-418.548</v>
      </c>
      <c r="E515" s="3">
        <f t="shared" si="24"/>
        <v>-0.41269841269841273</v>
      </c>
      <c r="F515" s="10">
        <f t="shared" si="25"/>
        <v>4.4148250922540434E-4</v>
      </c>
      <c r="G515" s="3">
        <f>SUM($F$2:F515)</f>
        <v>0.85169182330207471</v>
      </c>
      <c r="H515">
        <f t="shared" si="26"/>
        <v>514</v>
      </c>
    </row>
    <row r="516" spans="1:8" x14ac:dyDescent="0.3">
      <c r="A516" t="s">
        <v>1352</v>
      </c>
      <c r="B516" t="s">
        <v>1353</v>
      </c>
      <c r="C516" s="9">
        <f>SUMIFS(dados!$E$2:$E$9995,dados!$D$2:$D$9995,A516)</f>
        <v>1007.979</v>
      </c>
      <c r="D516" s="9">
        <f>SUMIFS(dados!$H$2:$H$9995,dados!$D$2:$D$9995,A516)</f>
        <v>43.199100000000001</v>
      </c>
      <c r="E516" s="3">
        <f t="shared" si="24"/>
        <v>4.2857142857142858E-2</v>
      </c>
      <c r="F516" s="10">
        <f t="shared" si="25"/>
        <v>4.3878574896074425E-4</v>
      </c>
      <c r="G516" s="3">
        <f>SUM($F$2:F516)</f>
        <v>0.85213060905103544</v>
      </c>
      <c r="H516">
        <f t="shared" si="26"/>
        <v>515</v>
      </c>
    </row>
    <row r="517" spans="1:8" x14ac:dyDescent="0.3">
      <c r="A517" t="s">
        <v>6387</v>
      </c>
      <c r="B517" t="s">
        <v>6388</v>
      </c>
      <c r="C517" s="9">
        <f>SUMIFS(dados!$E$2:$E$9995,dados!$D$2:$D$9995,A517)</f>
        <v>1007.4000000000001</v>
      </c>
      <c r="D517" s="9">
        <f>SUMIFS(dados!$H$2:$H$9995,dados!$D$2:$D$9995,A517)</f>
        <v>33.809999999999995</v>
      </c>
      <c r="E517" s="3">
        <f t="shared" si="24"/>
        <v>3.3561643835616432E-2</v>
      </c>
      <c r="F517" s="10">
        <f t="shared" si="25"/>
        <v>4.3853370308612958E-4</v>
      </c>
      <c r="G517" s="3">
        <f>SUM($F$2:F517)</f>
        <v>0.85256914275412155</v>
      </c>
      <c r="H517">
        <f t="shared" si="26"/>
        <v>516</v>
      </c>
    </row>
    <row r="518" spans="1:8" x14ac:dyDescent="0.3">
      <c r="A518" t="s">
        <v>4878</v>
      </c>
      <c r="B518" t="s">
        <v>4879</v>
      </c>
      <c r="C518" s="9">
        <f>SUMIFS(dados!$E$2:$E$9995,dados!$D$2:$D$9995,A518)</f>
        <v>1007.2619999999999</v>
      </c>
      <c r="D518" s="9">
        <f>SUMIFS(dados!$H$2:$H$9995,dados!$D$2:$D$9995,A518)</f>
        <v>-586.83960000000002</v>
      </c>
      <c r="E518" s="3">
        <f t="shared" si="24"/>
        <v>-0.58260869565217399</v>
      </c>
      <c r="F518" s="10">
        <f t="shared" si="25"/>
        <v>4.384736299761177E-4</v>
      </c>
      <c r="G518" s="3">
        <f>SUM($F$2:F518)</f>
        <v>0.85300761638409761</v>
      </c>
      <c r="H518">
        <f t="shared" si="26"/>
        <v>517</v>
      </c>
    </row>
    <row r="519" spans="1:8" x14ac:dyDescent="0.3">
      <c r="A519" t="s">
        <v>497</v>
      </c>
      <c r="B519" t="s">
        <v>498</v>
      </c>
      <c r="C519" s="9">
        <f>SUMIFS(dados!$E$2:$E$9995,dados!$D$2:$D$9995,A519)</f>
        <v>1004.652</v>
      </c>
      <c r="D519" s="9">
        <f>SUMIFS(dados!$H$2:$H$9995,dados!$D$2:$D$9995,A519)</f>
        <v>415.28400000000005</v>
      </c>
      <c r="E519" s="3">
        <f t="shared" si="24"/>
        <v>0.41336104442135191</v>
      </c>
      <c r="F519" s="10">
        <f t="shared" si="25"/>
        <v>4.3733746463459023E-4</v>
      </c>
      <c r="G519" s="3">
        <f>SUM($F$2:F519)</f>
        <v>0.8534449538487322</v>
      </c>
      <c r="H519">
        <f t="shared" si="26"/>
        <v>518</v>
      </c>
    </row>
    <row r="520" spans="1:8" x14ac:dyDescent="0.3">
      <c r="A520" t="s">
        <v>6270</v>
      </c>
      <c r="B520" t="s">
        <v>6271</v>
      </c>
      <c r="C520" s="9">
        <f>SUMIFS(dados!$E$2:$E$9995,dados!$D$2:$D$9995,A520)</f>
        <v>1002.936</v>
      </c>
      <c r="D520" s="9">
        <f>SUMIFS(dados!$H$2:$H$9995,dados!$D$2:$D$9995,A520)</f>
        <v>-267.44960000000003</v>
      </c>
      <c r="E520" s="3">
        <f t="shared" si="24"/>
        <v>-0.26666666666666666</v>
      </c>
      <c r="F520" s="10">
        <f t="shared" si="25"/>
        <v>4.3659046857096528E-4</v>
      </c>
      <c r="G520" s="3">
        <f>SUM($F$2:F520)</f>
        <v>0.85388154431730312</v>
      </c>
      <c r="H520">
        <f t="shared" si="26"/>
        <v>519</v>
      </c>
    </row>
    <row r="521" spans="1:8" x14ac:dyDescent="0.3">
      <c r="A521" t="s">
        <v>7709</v>
      </c>
      <c r="B521" t="s">
        <v>7710</v>
      </c>
      <c r="C521" s="9">
        <f>SUMIFS(dados!$E$2:$E$9995,dados!$D$2:$D$9995,A521)</f>
        <v>1002.3639999999999</v>
      </c>
      <c r="D521" s="9">
        <f>SUMIFS(dados!$H$2:$H$9995,dados!$D$2:$D$9995,A521)</f>
        <v>124.6058</v>
      </c>
      <c r="E521" s="3">
        <f t="shared" si="24"/>
        <v>0.12431192660550459</v>
      </c>
      <c r="F521" s="10">
        <f t="shared" si="25"/>
        <v>4.3634146988309026E-4</v>
      </c>
      <c r="G521" s="3">
        <f>SUM($F$2:F521)</f>
        <v>0.85431788578718626</v>
      </c>
      <c r="H521">
        <f t="shared" si="26"/>
        <v>520</v>
      </c>
    </row>
    <row r="522" spans="1:8" x14ac:dyDescent="0.3">
      <c r="A522" t="s">
        <v>729</v>
      </c>
      <c r="B522" t="s">
        <v>730</v>
      </c>
      <c r="C522" s="9">
        <f>SUMIFS(dados!$E$2:$E$9995,dados!$D$2:$D$9995,A522)</f>
        <v>1000.7280000000001</v>
      </c>
      <c r="D522" s="9">
        <f>SUMIFS(dados!$H$2:$H$9995,dados!$D$2:$D$9995,A522)</f>
        <v>100.07279999999999</v>
      </c>
      <c r="E522" s="3">
        <f t="shared" si="24"/>
        <v>9.9999999999999978E-2</v>
      </c>
      <c r="F522" s="10">
        <f t="shared" si="25"/>
        <v>4.3562929881077651E-4</v>
      </c>
      <c r="G522" s="3">
        <f>SUM($F$2:F522)</f>
        <v>0.85475351508599706</v>
      </c>
      <c r="H522">
        <f t="shared" si="26"/>
        <v>521</v>
      </c>
    </row>
    <row r="523" spans="1:8" x14ac:dyDescent="0.3">
      <c r="A523" t="s">
        <v>249</v>
      </c>
      <c r="B523" t="s">
        <v>250</v>
      </c>
      <c r="C523" s="9">
        <f>SUMIFS(dados!$E$2:$E$9995,dados!$D$2:$D$9995,A523)</f>
        <v>980.23199999999997</v>
      </c>
      <c r="D523" s="9">
        <f>SUMIFS(dados!$H$2:$H$9995,dados!$D$2:$D$9995,A523)</f>
        <v>198.13199999999998</v>
      </c>
      <c r="E523" s="3">
        <f t="shared" si="24"/>
        <v>0.20212765957446807</v>
      </c>
      <c r="F523" s="10">
        <f t="shared" si="25"/>
        <v>4.2670713603685021E-4</v>
      </c>
      <c r="G523" s="3">
        <f>SUM($F$2:F523)</f>
        <v>0.85518022222203394</v>
      </c>
      <c r="H523">
        <f t="shared" si="26"/>
        <v>522</v>
      </c>
    </row>
    <row r="524" spans="1:8" x14ac:dyDescent="0.3">
      <c r="A524" t="s">
        <v>3288</v>
      </c>
      <c r="B524" t="s">
        <v>3289</v>
      </c>
      <c r="C524" s="9">
        <f>SUMIFS(dados!$E$2:$E$9995,dados!$D$2:$D$9995,A524)</f>
        <v>970.78399999999999</v>
      </c>
      <c r="D524" s="9">
        <f>SUMIFS(dados!$H$2:$H$9995,dados!$D$2:$D$9995,A524)</f>
        <v>400.976</v>
      </c>
      <c r="E524" s="3">
        <f t="shared" si="24"/>
        <v>0.41304347826086957</v>
      </c>
      <c r="F524" s="10">
        <f t="shared" si="25"/>
        <v>4.2259430456299899E-4</v>
      </c>
      <c r="G524" s="3">
        <f>SUM($F$2:F524)</f>
        <v>0.85560281652659698</v>
      </c>
      <c r="H524">
        <f t="shared" si="26"/>
        <v>523</v>
      </c>
    </row>
    <row r="525" spans="1:8" x14ac:dyDescent="0.3">
      <c r="A525" t="s">
        <v>5144</v>
      </c>
      <c r="B525" t="s">
        <v>5145</v>
      </c>
      <c r="C525" s="9">
        <f>SUMIFS(dados!$E$2:$E$9995,dados!$D$2:$D$9995,A525)</f>
        <v>969.25199999999995</v>
      </c>
      <c r="D525" s="9">
        <f>SUMIFS(dados!$H$2:$H$9995,dados!$D$2:$D$9995,A525)</f>
        <v>204.3288</v>
      </c>
      <c r="E525" s="3">
        <f t="shared" si="24"/>
        <v>0.21081081081081082</v>
      </c>
      <c r="F525" s="10">
        <f t="shared" si="25"/>
        <v>4.219274059793897E-4</v>
      </c>
      <c r="G525" s="3">
        <f>SUM($F$2:F525)</f>
        <v>0.85602474393257633</v>
      </c>
      <c r="H525">
        <f t="shared" si="26"/>
        <v>524</v>
      </c>
    </row>
    <row r="526" spans="1:8" x14ac:dyDescent="0.3">
      <c r="A526" t="s">
        <v>7086</v>
      </c>
      <c r="B526" t="s">
        <v>7087</v>
      </c>
      <c r="C526" s="9">
        <f>SUMIFS(dados!$E$2:$E$9995,dados!$D$2:$D$9995,A526)</f>
        <v>967.83999999999992</v>
      </c>
      <c r="D526" s="9">
        <f>SUMIFS(dados!$H$2:$H$9995,dados!$D$2:$D$9995,A526)</f>
        <v>12.097999999999999</v>
      </c>
      <c r="E526" s="3">
        <f t="shared" si="24"/>
        <v>1.2500000000000001E-2</v>
      </c>
      <c r="F526" s="10">
        <f t="shared" si="25"/>
        <v>4.2131274488274725E-4</v>
      </c>
      <c r="G526" s="3">
        <f>SUM($F$2:F526)</f>
        <v>0.8564460566774591</v>
      </c>
      <c r="H526">
        <f t="shared" si="26"/>
        <v>525</v>
      </c>
    </row>
    <row r="527" spans="1:8" x14ac:dyDescent="0.3">
      <c r="A527" t="s">
        <v>5194</v>
      </c>
      <c r="B527" t="s">
        <v>5195</v>
      </c>
      <c r="C527" s="9">
        <f>SUMIFS(dados!$E$2:$E$9995,dados!$D$2:$D$9995,A527)</f>
        <v>960.8</v>
      </c>
      <c r="D527" s="9">
        <f>SUMIFS(dados!$H$2:$H$9995,dados!$D$2:$D$9995,A527)</f>
        <v>461.18399999999997</v>
      </c>
      <c r="E527" s="3">
        <f t="shared" si="24"/>
        <v>0.48</v>
      </c>
      <c r="F527" s="10">
        <f t="shared" si="25"/>
        <v>4.1824814564736274E-4</v>
      </c>
      <c r="G527" s="3">
        <f>SUM($F$2:F527)</f>
        <v>0.85686430482310649</v>
      </c>
      <c r="H527">
        <f t="shared" si="26"/>
        <v>526</v>
      </c>
    </row>
    <row r="528" spans="1:8" x14ac:dyDescent="0.3">
      <c r="A528" t="s">
        <v>7741</v>
      </c>
      <c r="B528" t="s">
        <v>7742</v>
      </c>
      <c r="C528" s="9">
        <f>SUMIFS(dados!$E$2:$E$9995,dados!$D$2:$D$9995,A528)</f>
        <v>956.30400000000009</v>
      </c>
      <c r="D528" s="9">
        <f>SUMIFS(dados!$H$2:$H$9995,dados!$D$2:$D$9995,A528)</f>
        <v>423.74159999999995</v>
      </c>
      <c r="E528" s="3">
        <f t="shared" si="24"/>
        <v>0.44310344827586196</v>
      </c>
      <c r="F528" s="10">
        <f t="shared" si="25"/>
        <v>4.1629098113567405E-4</v>
      </c>
      <c r="G528" s="3">
        <f>SUM($F$2:F528)</f>
        <v>0.85728059580424221</v>
      </c>
      <c r="H528">
        <f t="shared" si="26"/>
        <v>527</v>
      </c>
    </row>
    <row r="529" spans="1:8" x14ac:dyDescent="0.3">
      <c r="A529" t="s">
        <v>214</v>
      </c>
      <c r="B529" t="s">
        <v>215</v>
      </c>
      <c r="C529" s="9">
        <f>SUMIFS(dados!$E$2:$E$9995,dados!$D$2:$D$9995,A529)</f>
        <v>953.82</v>
      </c>
      <c r="D529" s="9">
        <f>SUMIFS(dados!$H$2:$H$9995,dados!$D$2:$D$9995,A529)</f>
        <v>-63.587999999999994</v>
      </c>
      <c r="E529" s="3">
        <f t="shared" si="24"/>
        <v>-6.6666666666666652E-2</v>
      </c>
      <c r="F529" s="10">
        <f t="shared" si="25"/>
        <v>4.1520966515546168E-4</v>
      </c>
      <c r="G529" s="3">
        <f>SUM($F$2:F529)</f>
        <v>0.85769580546939772</v>
      </c>
      <c r="H529">
        <f t="shared" si="26"/>
        <v>528</v>
      </c>
    </row>
    <row r="530" spans="1:8" x14ac:dyDescent="0.3">
      <c r="A530" t="s">
        <v>1826</v>
      </c>
      <c r="B530" t="s">
        <v>1827</v>
      </c>
      <c r="C530" s="9">
        <f>SUMIFS(dados!$E$2:$E$9995,dados!$D$2:$D$9995,A530)</f>
        <v>952.16800000000001</v>
      </c>
      <c r="D530" s="9">
        <f>SUMIFS(dados!$H$2:$H$9995,dados!$D$2:$D$9995,A530)</f>
        <v>55.381199999999993</v>
      </c>
      <c r="E530" s="3">
        <f t="shared" si="24"/>
        <v>5.8163265306122439E-2</v>
      </c>
      <c r="F530" s="10">
        <f t="shared" si="25"/>
        <v>4.144905290848856E-4</v>
      </c>
      <c r="G530" s="3">
        <f>SUM($F$2:F530)</f>
        <v>0.85811029599848265</v>
      </c>
      <c r="H530">
        <f t="shared" si="26"/>
        <v>529</v>
      </c>
    </row>
    <row r="531" spans="1:8" x14ac:dyDescent="0.3">
      <c r="A531" t="s">
        <v>1942</v>
      </c>
      <c r="B531" t="s">
        <v>1943</v>
      </c>
      <c r="C531" s="9">
        <f>SUMIFS(dados!$E$2:$E$9995,dados!$D$2:$D$9995,A531)</f>
        <v>949.02599999999995</v>
      </c>
      <c r="D531" s="9">
        <f>SUMIFS(dados!$H$2:$H$9995,dados!$D$2:$D$9995,A531)</f>
        <v>247.57199999999997</v>
      </c>
      <c r="E531" s="3">
        <f t="shared" si="24"/>
        <v>0.2608695652173913</v>
      </c>
      <c r="F531" s="10">
        <f t="shared" si="25"/>
        <v>4.1312277755113869E-4</v>
      </c>
      <c r="G531" s="3">
        <f>SUM($F$2:F531)</f>
        <v>0.85852341877603378</v>
      </c>
      <c r="H531">
        <f t="shared" si="26"/>
        <v>530</v>
      </c>
    </row>
    <row r="532" spans="1:8" x14ac:dyDescent="0.3">
      <c r="A532" t="s">
        <v>1623</v>
      </c>
      <c r="B532" t="s">
        <v>1624</v>
      </c>
      <c r="C532" s="9">
        <f>SUMIFS(dados!$E$2:$E$9995,dados!$D$2:$D$9995,A532)</f>
        <v>948.22799999999995</v>
      </c>
      <c r="D532" s="9">
        <f>SUMIFS(dados!$H$2:$H$9995,dados!$D$2:$D$9995,A532)</f>
        <v>241.1354</v>
      </c>
      <c r="E532" s="3">
        <f t="shared" si="24"/>
        <v>0.25430107526881723</v>
      </c>
      <c r="F532" s="10">
        <f t="shared" si="25"/>
        <v>4.127753982628096E-4</v>
      </c>
      <c r="G532" s="3">
        <f>SUM($F$2:F532)</f>
        <v>0.85893619417429656</v>
      </c>
      <c r="H532">
        <f t="shared" si="26"/>
        <v>531</v>
      </c>
    </row>
    <row r="533" spans="1:8" x14ac:dyDescent="0.3">
      <c r="A533" t="s">
        <v>6982</v>
      </c>
      <c r="B533" t="s">
        <v>6983</v>
      </c>
      <c r="C533" s="9">
        <f>SUMIFS(dados!$E$2:$E$9995,dados!$D$2:$D$9995,A533)</f>
        <v>939.09199999999998</v>
      </c>
      <c r="D533" s="9">
        <f>SUMIFS(dados!$H$2:$H$9995,dados!$D$2:$D$9995,A533)</f>
        <v>421.98160000000001</v>
      </c>
      <c r="E533" s="3">
        <f t="shared" si="24"/>
        <v>0.44935064935064939</v>
      </c>
      <c r="F533" s="10">
        <f t="shared" si="25"/>
        <v>4.0879838425507203E-4</v>
      </c>
      <c r="G533" s="3">
        <f>SUM($F$2:F533)</f>
        <v>0.85934499255855168</v>
      </c>
      <c r="H533">
        <f t="shared" si="26"/>
        <v>532</v>
      </c>
    </row>
    <row r="534" spans="1:8" x14ac:dyDescent="0.3">
      <c r="A534" t="s">
        <v>1851</v>
      </c>
      <c r="B534" t="s">
        <v>1852</v>
      </c>
      <c r="C534" s="9">
        <f>SUMIFS(dados!$E$2:$E$9995,dados!$D$2:$D$9995,A534)</f>
        <v>937.84800000000007</v>
      </c>
      <c r="D534" s="9">
        <f>SUMIFS(dados!$H$2:$H$9995,dados!$D$2:$D$9995,A534)</f>
        <v>130.48319999999998</v>
      </c>
      <c r="E534" s="3">
        <f t="shared" si="24"/>
        <v>0.13913043478260867</v>
      </c>
      <c r="F534" s="10">
        <f t="shared" si="25"/>
        <v>4.0825685564018307E-4</v>
      </c>
      <c r="G534" s="3">
        <f>SUM($F$2:F534)</f>
        <v>0.85975324941419184</v>
      </c>
      <c r="H534">
        <f t="shared" si="26"/>
        <v>533</v>
      </c>
    </row>
    <row r="535" spans="1:8" x14ac:dyDescent="0.3">
      <c r="A535" t="s">
        <v>2889</v>
      </c>
      <c r="B535" t="s">
        <v>2890</v>
      </c>
      <c r="C535" s="9">
        <f>SUMIFS(dados!$E$2:$E$9995,dados!$D$2:$D$9995,A535)</f>
        <v>937.46399999999994</v>
      </c>
      <c r="D535" s="9">
        <f>SUMIFS(dados!$H$2:$H$9995,dados!$D$2:$D$9995,A535)</f>
        <v>185.71729999999999</v>
      </c>
      <c r="E535" s="3">
        <f t="shared" si="24"/>
        <v>0.19810606060606062</v>
      </c>
      <c r="F535" s="10">
        <f t="shared" si="25"/>
        <v>4.0808969568188931E-4</v>
      </c>
      <c r="G535" s="3">
        <f>SUM($F$2:F535)</f>
        <v>0.86016133910987369</v>
      </c>
      <c r="H535">
        <f t="shared" si="26"/>
        <v>534</v>
      </c>
    </row>
    <row r="536" spans="1:8" x14ac:dyDescent="0.3">
      <c r="A536" t="s">
        <v>1445</v>
      </c>
      <c r="B536" t="s">
        <v>1446</v>
      </c>
      <c r="C536" s="9">
        <f>SUMIFS(dados!$E$2:$E$9995,dados!$D$2:$D$9995,A536)</f>
        <v>935.19719999999995</v>
      </c>
      <c r="D536" s="9">
        <f>SUMIFS(dados!$H$2:$H$9995,dados!$D$2:$D$9995,A536)</f>
        <v>-125.74080000000001</v>
      </c>
      <c r="E536" s="3">
        <f t="shared" si="24"/>
        <v>-0.13445378151260506</v>
      </c>
      <c r="F536" s="10">
        <f t="shared" si="25"/>
        <v>4.071029295530868E-4</v>
      </c>
      <c r="G536" s="3">
        <f>SUM($F$2:F536)</f>
        <v>0.86056844203942673</v>
      </c>
      <c r="H536">
        <f t="shared" si="26"/>
        <v>535</v>
      </c>
    </row>
    <row r="537" spans="1:8" x14ac:dyDescent="0.3">
      <c r="A537" t="s">
        <v>1424</v>
      </c>
      <c r="B537" t="s">
        <v>1425</v>
      </c>
      <c r="C537" s="9">
        <f>SUMIFS(dados!$E$2:$E$9995,dados!$D$2:$D$9995,A537)</f>
        <v>929.48</v>
      </c>
      <c r="D537" s="9">
        <f>SUMIFS(dados!$H$2:$H$9995,dados!$D$2:$D$9995,A537)</f>
        <v>169.26320000000001</v>
      </c>
      <c r="E537" s="3">
        <f t="shared" si="24"/>
        <v>0.18210526315789474</v>
      </c>
      <c r="F537" s="10">
        <f t="shared" si="25"/>
        <v>4.0461416154903286E-4</v>
      </c>
      <c r="G537" s="3">
        <f>SUM($F$2:F537)</f>
        <v>0.86097305620097575</v>
      </c>
      <c r="H537">
        <f t="shared" si="26"/>
        <v>536</v>
      </c>
    </row>
    <row r="538" spans="1:8" x14ac:dyDescent="0.3">
      <c r="A538" t="s">
        <v>397</v>
      </c>
      <c r="B538" t="s">
        <v>398</v>
      </c>
      <c r="C538" s="9">
        <f>SUMIFS(dados!$E$2:$E$9995,dados!$D$2:$D$9995,A538)</f>
        <v>927.76800000000003</v>
      </c>
      <c r="D538" s="9">
        <f>SUMIFS(dados!$H$2:$H$9995,dados!$D$2:$D$9995,A538)</f>
        <v>37.990499999999997</v>
      </c>
      <c r="E538" s="3">
        <f t="shared" si="24"/>
        <v>4.0948275862068964E-2</v>
      </c>
      <c r="F538" s="10">
        <f t="shared" si="25"/>
        <v>4.0386890673497344E-4</v>
      </c>
      <c r="G538" s="3">
        <f>SUM($F$2:F538)</f>
        <v>0.86137692510771069</v>
      </c>
      <c r="H538">
        <f t="shared" si="26"/>
        <v>537</v>
      </c>
    </row>
    <row r="539" spans="1:8" x14ac:dyDescent="0.3">
      <c r="A539" t="s">
        <v>1278</v>
      </c>
      <c r="B539" t="s">
        <v>1279</v>
      </c>
      <c r="C539" s="9">
        <f>SUMIFS(dados!$E$2:$E$9995,dados!$D$2:$D$9995,A539)</f>
        <v>922.74</v>
      </c>
      <c r="D539" s="9">
        <f>SUMIFS(dados!$H$2:$H$9995,dados!$D$2:$D$9995,A539)</f>
        <v>-133.44239999999999</v>
      </c>
      <c r="E539" s="3">
        <f t="shared" si="24"/>
        <v>-0.14461538461538462</v>
      </c>
      <c r="F539" s="10">
        <f t="shared" si="25"/>
        <v>4.0168015603106525E-4</v>
      </c>
      <c r="G539" s="3">
        <f>SUM($F$2:F539)</f>
        <v>0.86177860526374173</v>
      </c>
      <c r="H539">
        <f t="shared" si="26"/>
        <v>538</v>
      </c>
    </row>
    <row r="540" spans="1:8" x14ac:dyDescent="0.3">
      <c r="A540" t="s">
        <v>6760</v>
      </c>
      <c r="B540" t="s">
        <v>6761</v>
      </c>
      <c r="C540" s="9">
        <f>SUMIFS(dados!$E$2:$E$9995,dados!$D$2:$D$9995,A540)</f>
        <v>917.92</v>
      </c>
      <c r="D540" s="9">
        <f>SUMIFS(dados!$H$2:$H$9995,dados!$D$2:$D$9995,A540)</f>
        <v>-415.9325</v>
      </c>
      <c r="E540" s="3">
        <f t="shared" si="24"/>
        <v>-0.453125</v>
      </c>
      <c r="F540" s="10">
        <f t="shared" si="25"/>
        <v>3.9958195030456619E-4</v>
      </c>
      <c r="G540" s="3">
        <f>SUM($F$2:F540)</f>
        <v>0.86217818721404627</v>
      </c>
      <c r="H540">
        <f t="shared" si="26"/>
        <v>539</v>
      </c>
    </row>
    <row r="541" spans="1:8" x14ac:dyDescent="0.3">
      <c r="A541" t="s">
        <v>5995</v>
      </c>
      <c r="B541" t="s">
        <v>5996</v>
      </c>
      <c r="C541" s="9">
        <f>SUMIFS(dados!$E$2:$E$9995,dados!$D$2:$D$9995,A541)</f>
        <v>917.89799999999991</v>
      </c>
      <c r="D541" s="9">
        <f>SUMIFS(dados!$H$2:$H$9995,dados!$D$2:$D$9995,A541)</f>
        <v>393.25630000000001</v>
      </c>
      <c r="E541" s="3">
        <f t="shared" si="24"/>
        <v>0.42843137254901964</v>
      </c>
      <c r="F541" s="10">
        <f t="shared" si="25"/>
        <v>3.9957237343195561E-4</v>
      </c>
      <c r="G541" s="3">
        <f>SUM($F$2:F541)</f>
        <v>0.86257775958747818</v>
      </c>
      <c r="H541">
        <f t="shared" si="26"/>
        <v>540</v>
      </c>
    </row>
    <row r="542" spans="1:8" x14ac:dyDescent="0.3">
      <c r="A542" t="s">
        <v>2690</v>
      </c>
      <c r="B542" t="s">
        <v>2691</v>
      </c>
      <c r="C542" s="9">
        <f>SUMIFS(dados!$E$2:$E$9995,dados!$D$2:$D$9995,A542)</f>
        <v>910.66200000000003</v>
      </c>
      <c r="D542" s="9">
        <f>SUMIFS(dados!$H$2:$H$9995,dados!$D$2:$D$9995,A542)</f>
        <v>207.86849999999998</v>
      </c>
      <c r="E542" s="3">
        <f t="shared" si="24"/>
        <v>0.22826086956521738</v>
      </c>
      <c r="F542" s="10">
        <f t="shared" si="25"/>
        <v>3.9642245296785876E-4</v>
      </c>
      <c r="G542" s="3">
        <f>SUM($F$2:F542)</f>
        <v>0.86297418204044607</v>
      </c>
      <c r="H542">
        <f t="shared" si="26"/>
        <v>541</v>
      </c>
    </row>
    <row r="543" spans="1:8" x14ac:dyDescent="0.3">
      <c r="A543" t="s">
        <v>543</v>
      </c>
      <c r="B543" t="s">
        <v>544</v>
      </c>
      <c r="C543" s="9">
        <f>SUMIFS(dados!$E$2:$E$9995,dados!$D$2:$D$9995,A543)</f>
        <v>908.7</v>
      </c>
      <c r="D543" s="9">
        <f>SUMIFS(dados!$H$2:$H$9995,dados!$D$2:$D$9995,A543)</f>
        <v>219.8355</v>
      </c>
      <c r="E543" s="3">
        <f t="shared" si="24"/>
        <v>0.24192307692307691</v>
      </c>
      <c r="F543" s="10">
        <f t="shared" si="25"/>
        <v>3.9556837005595187E-4</v>
      </c>
      <c r="G543" s="3">
        <f>SUM($F$2:F543)</f>
        <v>0.86336975041050201</v>
      </c>
      <c r="H543">
        <f t="shared" si="26"/>
        <v>542</v>
      </c>
    </row>
    <row r="544" spans="1:8" x14ac:dyDescent="0.3">
      <c r="A544" t="s">
        <v>1633</v>
      </c>
      <c r="B544" t="s">
        <v>1634</v>
      </c>
      <c r="C544" s="9">
        <f>SUMIFS(dados!$E$2:$E$9995,dados!$D$2:$D$9995,A544)</f>
        <v>904.55199999999991</v>
      </c>
      <c r="D544" s="9">
        <f>SUMIFS(dados!$H$2:$H$9995,dados!$D$2:$D$9995,A544)</f>
        <v>133.30240000000001</v>
      </c>
      <c r="E544" s="3">
        <f t="shared" si="24"/>
        <v>0.14736842105263159</v>
      </c>
      <c r="F544" s="10">
        <f t="shared" si="25"/>
        <v>3.9376269425646674E-4</v>
      </c>
      <c r="G544" s="3">
        <f>SUM($F$2:F544)</f>
        <v>0.86376351310475852</v>
      </c>
      <c r="H544">
        <f t="shared" si="26"/>
        <v>543</v>
      </c>
    </row>
    <row r="545" spans="1:8" x14ac:dyDescent="0.3">
      <c r="A545" t="s">
        <v>2727</v>
      </c>
      <c r="B545" t="s">
        <v>2728</v>
      </c>
      <c r="C545" s="9">
        <f>SUMIFS(dados!$E$2:$E$9995,dados!$D$2:$D$9995,A545)</f>
        <v>901.50599999999997</v>
      </c>
      <c r="D545" s="9">
        <f>SUMIFS(dados!$H$2:$H$9995,dados!$D$2:$D$9995,A545)</f>
        <v>44.165999999999997</v>
      </c>
      <c r="E545" s="3">
        <f t="shared" si="24"/>
        <v>4.8991354466858789E-2</v>
      </c>
      <c r="F545" s="10">
        <f t="shared" si="25"/>
        <v>3.9243673271229331E-4</v>
      </c>
      <c r="G545" s="3">
        <f>SUM($F$2:F545)</f>
        <v>0.86415594983747079</v>
      </c>
      <c r="H545">
        <f t="shared" si="26"/>
        <v>544</v>
      </c>
    </row>
    <row r="546" spans="1:8" x14ac:dyDescent="0.3">
      <c r="A546" t="s">
        <v>1523</v>
      </c>
      <c r="B546" t="s">
        <v>1524</v>
      </c>
      <c r="C546" s="9">
        <f>SUMIFS(dados!$E$2:$E$9995,dados!$D$2:$D$9995,A546)</f>
        <v>901.03000000000009</v>
      </c>
      <c r="D546" s="9">
        <f>SUMIFS(dados!$H$2:$H$9995,dados!$D$2:$D$9995,A546)</f>
        <v>147.02999999999997</v>
      </c>
      <c r="E546" s="3">
        <f t="shared" si="24"/>
        <v>0.16317991631799159</v>
      </c>
      <c r="F546" s="10">
        <f t="shared" si="25"/>
        <v>3.9222952401399177E-4</v>
      </c>
      <c r="G546" s="3">
        <f>SUM($F$2:F546)</f>
        <v>0.86454817936148476</v>
      </c>
      <c r="H546">
        <f t="shared" si="26"/>
        <v>545</v>
      </c>
    </row>
    <row r="547" spans="1:8" x14ac:dyDescent="0.3">
      <c r="A547" t="s">
        <v>1250</v>
      </c>
      <c r="B547" t="s">
        <v>1251</v>
      </c>
      <c r="C547" s="9">
        <f>SUMIFS(dados!$E$2:$E$9995,dados!$D$2:$D$9995,A547)</f>
        <v>899.75000000000011</v>
      </c>
      <c r="D547" s="9">
        <f>SUMIFS(dados!$H$2:$H$9995,dados!$D$2:$D$9995,A547)</f>
        <v>132.08330000000001</v>
      </c>
      <c r="E547" s="3">
        <f t="shared" si="24"/>
        <v>0.14679999999999999</v>
      </c>
      <c r="F547" s="10">
        <f t="shared" si="25"/>
        <v>3.9167232415301278E-4</v>
      </c>
      <c r="G547" s="3">
        <f>SUM($F$2:F547)</f>
        <v>0.86493985168563781</v>
      </c>
      <c r="H547">
        <f t="shared" si="26"/>
        <v>546</v>
      </c>
    </row>
    <row r="548" spans="1:8" x14ac:dyDescent="0.3">
      <c r="A548" t="s">
        <v>357</v>
      </c>
      <c r="B548" t="s">
        <v>358</v>
      </c>
      <c r="C548" s="9">
        <f>SUMIFS(dados!$E$2:$E$9995,dados!$D$2:$D$9995,A548)</f>
        <v>899.30400000000009</v>
      </c>
      <c r="D548" s="9">
        <f>SUMIFS(dados!$H$2:$H$9995,dados!$D$2:$D$9995,A548)</f>
        <v>197.39440000000002</v>
      </c>
      <c r="E548" s="3">
        <f t="shared" si="24"/>
        <v>0.21949685534591196</v>
      </c>
      <c r="F548" s="10">
        <f t="shared" si="25"/>
        <v>3.9147817482645291E-4</v>
      </c>
      <c r="G548" s="3">
        <f>SUM($F$2:F548)</f>
        <v>0.86533132986046424</v>
      </c>
      <c r="H548">
        <f t="shared" si="26"/>
        <v>547</v>
      </c>
    </row>
    <row r="549" spans="1:8" x14ac:dyDescent="0.3">
      <c r="A549" t="s">
        <v>4719</v>
      </c>
      <c r="B549" t="s">
        <v>4720</v>
      </c>
      <c r="C549" s="9">
        <f>SUMIFS(dados!$E$2:$E$9995,dados!$D$2:$D$9995,A549)</f>
        <v>888.96599999999989</v>
      </c>
      <c r="D549" s="9">
        <f>SUMIFS(dados!$H$2:$H$9995,dados!$D$2:$D$9995,A549)</f>
        <v>196.02839999999998</v>
      </c>
      <c r="E549" s="3">
        <f t="shared" si="24"/>
        <v>0.22051282051282051</v>
      </c>
      <c r="F549" s="10">
        <f t="shared" si="25"/>
        <v>3.8697791532426462E-4</v>
      </c>
      <c r="G549" s="3">
        <f>SUM($F$2:F549)</f>
        <v>0.86571830777578851</v>
      </c>
      <c r="H549">
        <f t="shared" si="26"/>
        <v>548</v>
      </c>
    </row>
    <row r="550" spans="1:8" x14ac:dyDescent="0.3">
      <c r="A550" t="s">
        <v>667</v>
      </c>
      <c r="B550" t="s">
        <v>668</v>
      </c>
      <c r="C550" s="9">
        <f>SUMIFS(dados!$E$2:$E$9995,dados!$D$2:$D$9995,A550)</f>
        <v>884.00000000000011</v>
      </c>
      <c r="D550" s="9">
        <f>SUMIFS(dados!$H$2:$H$9995,dados!$D$2:$D$9995,A550)</f>
        <v>38.012000000000008</v>
      </c>
      <c r="E550" s="3">
        <f t="shared" si="24"/>
        <v>4.3000000000000003E-2</v>
      </c>
      <c r="F550" s="10">
        <f t="shared" si="25"/>
        <v>3.8481615398862275E-4</v>
      </c>
      <c r="G550" s="3">
        <f>SUM($F$2:F550)</f>
        <v>0.86610312392977717</v>
      </c>
      <c r="H550">
        <f t="shared" si="26"/>
        <v>549</v>
      </c>
    </row>
    <row r="551" spans="1:8" x14ac:dyDescent="0.3">
      <c r="A551" t="s">
        <v>871</v>
      </c>
      <c r="B551" t="s">
        <v>872</v>
      </c>
      <c r="C551" s="9">
        <f>SUMIFS(dados!$E$2:$E$9995,dados!$D$2:$D$9995,A551)</f>
        <v>882.10200000000009</v>
      </c>
      <c r="D551" s="9">
        <f>SUMIFS(dados!$H$2:$H$9995,dados!$D$2:$D$9995,A551)</f>
        <v>58.4649</v>
      </c>
      <c r="E551" s="3">
        <f t="shared" si="24"/>
        <v>6.6279069767441856E-2</v>
      </c>
      <c r="F551" s="10">
        <f t="shared" si="25"/>
        <v>3.839899310697648E-4</v>
      </c>
      <c r="G551" s="3">
        <f>SUM($F$2:F551)</f>
        <v>0.86648711386084698</v>
      </c>
      <c r="H551">
        <f t="shared" si="26"/>
        <v>550</v>
      </c>
    </row>
    <row r="552" spans="1:8" x14ac:dyDescent="0.3">
      <c r="A552" t="s">
        <v>5482</v>
      </c>
      <c r="B552" t="s">
        <v>5483</v>
      </c>
      <c r="C552" s="9">
        <f>SUMIFS(dados!$E$2:$E$9995,dados!$D$2:$D$9995,A552)</f>
        <v>881.19200000000001</v>
      </c>
      <c r="D552" s="9">
        <f>SUMIFS(dados!$H$2:$H$9995,dados!$D$2:$D$9995,A552)</f>
        <v>170.85120000000001</v>
      </c>
      <c r="E552" s="3">
        <f t="shared" si="24"/>
        <v>0.19388646288209607</v>
      </c>
      <c r="F552" s="10">
        <f t="shared" si="25"/>
        <v>3.8359379679360001E-4</v>
      </c>
      <c r="G552" s="3">
        <f>SUM($F$2:F552)</f>
        <v>0.86687070765764063</v>
      </c>
      <c r="H552">
        <f t="shared" si="26"/>
        <v>551</v>
      </c>
    </row>
    <row r="553" spans="1:8" x14ac:dyDescent="0.3">
      <c r="A553" t="s">
        <v>562</v>
      </c>
      <c r="B553" t="s">
        <v>563</v>
      </c>
      <c r="C553" s="9">
        <f>SUMIFS(dados!$E$2:$E$9995,dados!$D$2:$D$9995,A553)</f>
        <v>881.09199999999987</v>
      </c>
      <c r="D553" s="9">
        <f>SUMIFS(dados!$H$2:$H$9995,dados!$D$2:$D$9995,A553)</f>
        <v>354.01960000000003</v>
      </c>
      <c r="E553" s="3">
        <f t="shared" si="24"/>
        <v>0.40179640718562881</v>
      </c>
      <c r="F553" s="10">
        <f t="shared" si="25"/>
        <v>3.8355026555446099E-4</v>
      </c>
      <c r="G553" s="3">
        <f>SUM($F$2:F553)</f>
        <v>0.8672542579231951</v>
      </c>
      <c r="H553">
        <f t="shared" si="26"/>
        <v>552</v>
      </c>
    </row>
    <row r="554" spans="1:8" x14ac:dyDescent="0.3">
      <c r="A554" t="s">
        <v>1169</v>
      </c>
      <c r="B554" t="s">
        <v>1170</v>
      </c>
      <c r="C554" s="9">
        <f>SUMIFS(dados!$E$2:$E$9995,dados!$D$2:$D$9995,A554)</f>
        <v>879.83200000000011</v>
      </c>
      <c r="D554" s="9">
        <f>SUMIFS(dados!$H$2:$H$9995,dados!$D$2:$D$9995,A554)</f>
        <v>334.58399999999995</v>
      </c>
      <c r="E554" s="3">
        <f t="shared" si="24"/>
        <v>0.38028169014084495</v>
      </c>
      <c r="F554" s="10">
        <f t="shared" si="25"/>
        <v>3.8300177194130987E-4</v>
      </c>
      <c r="G554" s="3">
        <f>SUM($F$2:F554)</f>
        <v>0.86763725969513639</v>
      </c>
      <c r="H554">
        <f t="shared" si="26"/>
        <v>553</v>
      </c>
    </row>
    <row r="555" spans="1:8" x14ac:dyDescent="0.3">
      <c r="A555" t="s">
        <v>1027</v>
      </c>
      <c r="B555" t="s">
        <v>1028</v>
      </c>
      <c r="C555" s="9">
        <f>SUMIFS(dados!$E$2:$E$9995,dados!$D$2:$D$9995,A555)</f>
        <v>873.63599999999985</v>
      </c>
      <c r="D555" s="9">
        <f>SUMIFS(dados!$H$2:$H$9995,dados!$D$2:$D$9995,A555)</f>
        <v>149.94320000000002</v>
      </c>
      <c r="E555" s="3">
        <f t="shared" si="24"/>
        <v>0.17163120567375892</v>
      </c>
      <c r="F555" s="10">
        <f t="shared" si="25"/>
        <v>3.8030457636425828E-4</v>
      </c>
      <c r="G555" s="3">
        <f>SUM($F$2:F555)</f>
        <v>0.86801756427150067</v>
      </c>
      <c r="H555">
        <f t="shared" si="26"/>
        <v>554</v>
      </c>
    </row>
    <row r="556" spans="1:8" x14ac:dyDescent="0.3">
      <c r="A556" t="s">
        <v>197</v>
      </c>
      <c r="B556" t="s">
        <v>198</v>
      </c>
      <c r="C556" s="9">
        <f>SUMIFS(dados!$E$2:$E$9995,dados!$D$2:$D$9995,A556)</f>
        <v>872.25599999999986</v>
      </c>
      <c r="D556" s="9">
        <f>SUMIFS(dados!$H$2:$H$9995,dados!$D$2:$D$9995,A556)</f>
        <v>-52.568999999999996</v>
      </c>
      <c r="E556" s="3">
        <f t="shared" si="24"/>
        <v>-6.0267857142857151E-2</v>
      </c>
      <c r="F556" s="10">
        <f t="shared" si="25"/>
        <v>3.7970384526414032E-4</v>
      </c>
      <c r="G556" s="3">
        <f>SUM($F$2:F556)</f>
        <v>0.86839726811676476</v>
      </c>
      <c r="H556">
        <f t="shared" si="26"/>
        <v>555</v>
      </c>
    </row>
    <row r="557" spans="1:8" x14ac:dyDescent="0.3">
      <c r="A557" t="s">
        <v>1756</v>
      </c>
      <c r="B557" t="s">
        <v>1757</v>
      </c>
      <c r="C557" s="9">
        <f>SUMIFS(dados!$E$2:$E$9995,dados!$D$2:$D$9995,A557)</f>
        <v>867.76800000000014</v>
      </c>
      <c r="D557" s="9">
        <f>SUMIFS(dados!$H$2:$H$9995,dados!$D$2:$D$9995,A557)</f>
        <v>57.089999999999996</v>
      </c>
      <c r="E557" s="3">
        <f t="shared" si="24"/>
        <v>6.5789473684210509E-2</v>
      </c>
      <c r="F557" s="10">
        <f t="shared" si="25"/>
        <v>3.7775016325158282E-4</v>
      </c>
      <c r="G557" s="3">
        <f>SUM($F$2:F557)</f>
        <v>0.86877501828001635</v>
      </c>
      <c r="H557">
        <f t="shared" si="26"/>
        <v>556</v>
      </c>
    </row>
    <row r="558" spans="1:8" x14ac:dyDescent="0.3">
      <c r="A558" t="s">
        <v>1546</v>
      </c>
      <c r="B558" t="s">
        <v>1547</v>
      </c>
      <c r="C558" s="9">
        <f>SUMIFS(dados!$E$2:$E$9995,dados!$D$2:$D$9995,A558)</f>
        <v>867.25999999999988</v>
      </c>
      <c r="D558" s="9">
        <f>SUMIFS(dados!$H$2:$H$9995,dados!$D$2:$D$9995,A558)</f>
        <v>266.072</v>
      </c>
      <c r="E558" s="3">
        <f t="shared" si="24"/>
        <v>0.30679611650485439</v>
      </c>
      <c r="F558" s="10">
        <f t="shared" si="25"/>
        <v>3.7752902455675662E-4</v>
      </c>
      <c r="G558" s="3">
        <f>SUM($F$2:F558)</f>
        <v>0.86915254730457314</v>
      </c>
      <c r="H558">
        <f t="shared" si="26"/>
        <v>557</v>
      </c>
    </row>
    <row r="559" spans="1:8" x14ac:dyDescent="0.3">
      <c r="A559" t="s">
        <v>620</v>
      </c>
      <c r="B559" t="s">
        <v>621</v>
      </c>
      <c r="C559" s="9">
        <f>SUMIFS(dados!$E$2:$E$9995,dados!$D$2:$D$9995,A559)</f>
        <v>865.48800000000006</v>
      </c>
      <c r="D559" s="9">
        <f>SUMIFS(dados!$H$2:$H$9995,dados!$D$2:$D$9995,A559)</f>
        <v>375.04480000000001</v>
      </c>
      <c r="E559" s="3">
        <f t="shared" si="24"/>
        <v>0.43333333333333329</v>
      </c>
      <c r="F559" s="10">
        <f t="shared" si="25"/>
        <v>3.7675765099921393E-4</v>
      </c>
      <c r="G559" s="3">
        <f>SUM($F$2:F559)</f>
        <v>0.86952930495557235</v>
      </c>
      <c r="H559">
        <f t="shared" si="26"/>
        <v>558</v>
      </c>
    </row>
    <row r="560" spans="1:8" x14ac:dyDescent="0.3">
      <c r="A560" t="s">
        <v>4662</v>
      </c>
      <c r="B560" t="s">
        <v>4663</v>
      </c>
      <c r="C560" s="9">
        <f>SUMIFS(dados!$E$2:$E$9995,dados!$D$2:$D$9995,A560)</f>
        <v>858.88199999999995</v>
      </c>
      <c r="D560" s="9">
        <f>SUMIFS(dados!$H$2:$H$9995,dados!$D$2:$D$9995,A560)</f>
        <v>201.07160000000002</v>
      </c>
      <c r="E560" s="3">
        <f t="shared" si="24"/>
        <v>0.23410852713178298</v>
      </c>
      <c r="F560" s="10">
        <f t="shared" si="25"/>
        <v>3.7388197734169256E-4</v>
      </c>
      <c r="G560" s="3">
        <f>SUM($F$2:F560)</f>
        <v>0.86990318693291402</v>
      </c>
      <c r="H560">
        <f t="shared" si="26"/>
        <v>559</v>
      </c>
    </row>
    <row r="561" spans="1:8" x14ac:dyDescent="0.3">
      <c r="A561" t="s">
        <v>2163</v>
      </c>
      <c r="B561" t="s">
        <v>2164</v>
      </c>
      <c r="C561" s="9">
        <f>SUMIFS(dados!$E$2:$E$9995,dados!$D$2:$D$9995,A561)</f>
        <v>858.85799999999995</v>
      </c>
      <c r="D561" s="9">
        <f>SUMIFS(dados!$H$2:$H$9995,dados!$D$2:$D$9995,A561)</f>
        <v>-9.93719999999999</v>
      </c>
      <c r="E561" s="3">
        <f t="shared" si="24"/>
        <v>-1.1570247933884286E-2</v>
      </c>
      <c r="F561" s="10">
        <f t="shared" si="25"/>
        <v>3.738715298442992E-4</v>
      </c>
      <c r="G561" s="3">
        <f>SUM($F$2:F561)</f>
        <v>0.87027705846275827</v>
      </c>
      <c r="H561">
        <f t="shared" si="26"/>
        <v>560</v>
      </c>
    </row>
    <row r="562" spans="1:8" x14ac:dyDescent="0.3">
      <c r="A562" t="s">
        <v>5124</v>
      </c>
      <c r="B562" t="s">
        <v>5125</v>
      </c>
      <c r="C562" s="9">
        <f>SUMIFS(dados!$E$2:$E$9995,dados!$D$2:$D$9995,A562)</f>
        <v>857.37600000000009</v>
      </c>
      <c r="D562" s="9">
        <f>SUMIFS(dados!$H$2:$H$9995,dados!$D$2:$D$9995,A562)</f>
        <v>380.87280000000004</v>
      </c>
      <c r="E562" s="3">
        <f t="shared" si="24"/>
        <v>0.44423076923076921</v>
      </c>
      <c r="F562" s="10">
        <f t="shared" si="25"/>
        <v>3.732263968802595E-4</v>
      </c>
      <c r="G562" s="3">
        <f>SUM($F$2:F562)</f>
        <v>0.87065028485963858</v>
      </c>
      <c r="H562">
        <f t="shared" si="26"/>
        <v>561</v>
      </c>
    </row>
    <row r="563" spans="1:8" x14ac:dyDescent="0.3">
      <c r="A563" t="s">
        <v>6450</v>
      </c>
      <c r="B563" t="s">
        <v>6451</v>
      </c>
      <c r="C563" s="9">
        <f>SUMIFS(dados!$E$2:$E$9995,dados!$D$2:$D$9995,A563)</f>
        <v>851.76</v>
      </c>
      <c r="D563" s="9">
        <f>SUMIFS(dados!$H$2:$H$9995,dados!$D$2:$D$9995,A563)</f>
        <v>229.9752</v>
      </c>
      <c r="E563" s="3">
        <f t="shared" si="24"/>
        <v>0.27</v>
      </c>
      <c r="F563" s="10">
        <f t="shared" si="25"/>
        <v>3.7078168249021407E-4</v>
      </c>
      <c r="G563" s="3">
        <f>SUM($F$2:F563)</f>
        <v>0.87102106654212874</v>
      </c>
      <c r="H563">
        <f t="shared" si="26"/>
        <v>562</v>
      </c>
    </row>
    <row r="564" spans="1:8" x14ac:dyDescent="0.3">
      <c r="A564" t="s">
        <v>7581</v>
      </c>
      <c r="B564" t="s">
        <v>7582</v>
      </c>
      <c r="C564" s="9">
        <f>SUMIFS(dados!$E$2:$E$9995,dados!$D$2:$D$9995,A564)</f>
        <v>849.3119999999999</v>
      </c>
      <c r="D564" s="9">
        <f>SUMIFS(dados!$H$2:$H$9995,dados!$D$2:$D$9995,A564)</f>
        <v>-47.183999999999997</v>
      </c>
      <c r="E564" s="3">
        <f t="shared" si="24"/>
        <v>-5.5555555555555559E-2</v>
      </c>
      <c r="F564" s="10">
        <f t="shared" si="25"/>
        <v>3.6971603775609173E-4</v>
      </c>
      <c r="G564" s="3">
        <f>SUM($F$2:F564)</f>
        <v>0.87139078257988478</v>
      </c>
      <c r="H564">
        <f t="shared" si="26"/>
        <v>563</v>
      </c>
    </row>
    <row r="565" spans="1:8" x14ac:dyDescent="0.3">
      <c r="A565" t="s">
        <v>191</v>
      </c>
      <c r="B565" t="s">
        <v>192</v>
      </c>
      <c r="C565" s="9">
        <f>SUMIFS(dados!$E$2:$E$9995,dados!$D$2:$D$9995,A565)</f>
        <v>846.21600000000001</v>
      </c>
      <c r="D565" s="9">
        <f>SUMIFS(dados!$H$2:$H$9995,dados!$D$2:$D$9995,A565)</f>
        <v>95.199300000000008</v>
      </c>
      <c r="E565" s="3">
        <f t="shared" si="24"/>
        <v>0.1125</v>
      </c>
      <c r="F565" s="10">
        <f t="shared" si="25"/>
        <v>3.6836831059234882E-4</v>
      </c>
      <c r="G565" s="3">
        <f>SUM($F$2:F565)</f>
        <v>0.87175915089047717</v>
      </c>
      <c r="H565">
        <f t="shared" si="26"/>
        <v>564</v>
      </c>
    </row>
    <row r="566" spans="1:8" x14ac:dyDescent="0.3">
      <c r="A566" t="s">
        <v>2762</v>
      </c>
      <c r="B566" t="s">
        <v>2763</v>
      </c>
      <c r="C566" s="9">
        <f>SUMIFS(dados!$E$2:$E$9995,dados!$D$2:$D$9995,A566)</f>
        <v>844.67200000000003</v>
      </c>
      <c r="D566" s="9">
        <f>SUMIFS(dados!$H$2:$H$9995,dados!$D$2:$D$9995,A566)</f>
        <v>112.18299999999999</v>
      </c>
      <c r="E566" s="3">
        <f t="shared" si="24"/>
        <v>0.1328125</v>
      </c>
      <c r="F566" s="10">
        <f t="shared" si="25"/>
        <v>3.676961882600429E-4</v>
      </c>
      <c r="G566" s="3">
        <f>SUM($F$2:F566)</f>
        <v>0.87212684707873722</v>
      </c>
      <c r="H566">
        <f t="shared" si="26"/>
        <v>565</v>
      </c>
    </row>
    <row r="567" spans="1:8" x14ac:dyDescent="0.3">
      <c r="A567" t="s">
        <v>1322</v>
      </c>
      <c r="B567" t="s">
        <v>1323</v>
      </c>
      <c r="C567" s="9">
        <f>SUMIFS(dados!$E$2:$E$9995,dados!$D$2:$D$9995,A567)</f>
        <v>842.16600000000017</v>
      </c>
      <c r="D567" s="9">
        <f>SUMIFS(dados!$H$2:$H$9995,dados!$D$2:$D$9995,A567)</f>
        <v>280.72200000000009</v>
      </c>
      <c r="E567" s="3">
        <f t="shared" si="24"/>
        <v>0.33333333333333337</v>
      </c>
      <c r="F567" s="10">
        <f t="shared" si="25"/>
        <v>3.6660529540722E-4</v>
      </c>
      <c r="G567" s="3">
        <f>SUM($F$2:F567)</f>
        <v>0.87249345237414444</v>
      </c>
      <c r="H567">
        <f t="shared" si="26"/>
        <v>566</v>
      </c>
    </row>
    <row r="568" spans="1:8" x14ac:dyDescent="0.3">
      <c r="A568" t="s">
        <v>3458</v>
      </c>
      <c r="B568" t="s">
        <v>3459</v>
      </c>
      <c r="C568" s="9">
        <f>SUMIFS(dados!$E$2:$E$9995,dados!$D$2:$D$9995,A568)</f>
        <v>839.67600000000004</v>
      </c>
      <c r="D568" s="9">
        <f>SUMIFS(dados!$H$2:$H$9995,dados!$D$2:$D$9995,A568)</f>
        <v>176.32469999999998</v>
      </c>
      <c r="E568" s="3">
        <f t="shared" si="24"/>
        <v>0.2099913538078973</v>
      </c>
      <c r="F568" s="10">
        <f t="shared" si="25"/>
        <v>3.6552136755265926E-4</v>
      </c>
      <c r="G568" s="3">
        <f>SUM($F$2:F568)</f>
        <v>0.87285897374169708</v>
      </c>
      <c r="H568">
        <f t="shared" si="26"/>
        <v>567</v>
      </c>
    </row>
    <row r="569" spans="1:8" x14ac:dyDescent="0.3">
      <c r="A569" t="s">
        <v>4096</v>
      </c>
      <c r="B569" t="s">
        <v>4097</v>
      </c>
      <c r="C569" s="9">
        <f>SUMIFS(dados!$E$2:$E$9995,dados!$D$2:$D$9995,A569)</f>
        <v>834.6</v>
      </c>
      <c r="D569" s="9">
        <f>SUMIFS(dados!$H$2:$H$9995,dados!$D$2:$D$9995,A569)</f>
        <v>-82.175999999999988</v>
      </c>
      <c r="E569" s="3">
        <f t="shared" si="24"/>
        <v>-9.8461538461538448E-2</v>
      </c>
      <c r="F569" s="10">
        <f t="shared" si="25"/>
        <v>3.6331172185396436E-4</v>
      </c>
      <c r="G569" s="3">
        <f>SUM($F$2:F569)</f>
        <v>0.87322228546355107</v>
      </c>
      <c r="H569">
        <f t="shared" si="26"/>
        <v>568</v>
      </c>
    </row>
    <row r="570" spans="1:8" x14ac:dyDescent="0.3">
      <c r="A570" t="s">
        <v>1578</v>
      </c>
      <c r="B570" t="s">
        <v>1579</v>
      </c>
      <c r="C570" s="9">
        <f>SUMIFS(dados!$E$2:$E$9995,dados!$D$2:$D$9995,A570)</f>
        <v>832.23800000000006</v>
      </c>
      <c r="D570" s="9">
        <f>SUMIFS(dados!$H$2:$H$9995,dados!$D$2:$D$9995,A570)</f>
        <v>-91.500200000000007</v>
      </c>
      <c r="E570" s="3">
        <f t="shared" si="24"/>
        <v>-0.10994475138121547</v>
      </c>
      <c r="F570" s="10">
        <f t="shared" si="25"/>
        <v>3.6228351398550159E-4</v>
      </c>
      <c r="G570" s="3">
        <f>SUM($F$2:F570)</f>
        <v>0.87358456897753656</v>
      </c>
      <c r="H570">
        <f t="shared" si="26"/>
        <v>569</v>
      </c>
    </row>
    <row r="571" spans="1:8" x14ac:dyDescent="0.3">
      <c r="A571" t="s">
        <v>1505</v>
      </c>
      <c r="B571" t="s">
        <v>1506</v>
      </c>
      <c r="C571" s="9">
        <f>SUMIFS(dados!$E$2:$E$9995,dados!$D$2:$D$9995,A571)</f>
        <v>828.09649999999988</v>
      </c>
      <c r="D571" s="9">
        <f>SUMIFS(dados!$H$2:$H$9995,dados!$D$2:$D$9995,A571)</f>
        <v>-216.25450000000001</v>
      </c>
      <c r="E571" s="3">
        <f t="shared" si="24"/>
        <v>-0.26114649681528668</v>
      </c>
      <c r="F571" s="10">
        <f t="shared" si="25"/>
        <v>3.6048066771656047E-4</v>
      </c>
      <c r="G571" s="3">
        <f>SUM($F$2:F571)</f>
        <v>0.8739450496452531</v>
      </c>
      <c r="H571">
        <f t="shared" si="26"/>
        <v>570</v>
      </c>
    </row>
    <row r="572" spans="1:8" x14ac:dyDescent="0.3">
      <c r="A572" t="s">
        <v>857</v>
      </c>
      <c r="B572" t="s">
        <v>858</v>
      </c>
      <c r="C572" s="9">
        <f>SUMIFS(dados!$E$2:$E$9995,dados!$D$2:$D$9995,A572)</f>
        <v>827.12</v>
      </c>
      <c r="D572" s="9">
        <f>SUMIFS(dados!$H$2:$H$9995,dados!$D$2:$D$9995,A572)</f>
        <v>-104.1285</v>
      </c>
      <c r="E572" s="3">
        <f t="shared" si="24"/>
        <v>-0.12589285714285714</v>
      </c>
      <c r="F572" s="10">
        <f t="shared" si="25"/>
        <v>3.6005558516636834E-4</v>
      </c>
      <c r="G572" s="3">
        <f>SUM($F$2:F572)</f>
        <v>0.87430510523041949</v>
      </c>
      <c r="H572">
        <f t="shared" si="26"/>
        <v>571</v>
      </c>
    </row>
    <row r="573" spans="1:8" x14ac:dyDescent="0.3">
      <c r="A573" t="s">
        <v>5975</v>
      </c>
      <c r="B573" t="s">
        <v>5976</v>
      </c>
      <c r="C573" s="9">
        <f>SUMIFS(dados!$E$2:$E$9995,dados!$D$2:$D$9995,A573)</f>
        <v>825.17399999999998</v>
      </c>
      <c r="D573" s="9">
        <f>SUMIFS(dados!$H$2:$H$9995,dados!$D$2:$D$9995,A573)</f>
        <v>-117.88200000000001</v>
      </c>
      <c r="E573" s="3">
        <f t="shared" si="24"/>
        <v>-0.14285714285714288</v>
      </c>
      <c r="F573" s="10">
        <f t="shared" si="25"/>
        <v>3.5920846725272368E-4</v>
      </c>
      <c r="G573" s="3">
        <f>SUM($F$2:F573)</f>
        <v>0.87466431369767217</v>
      </c>
      <c r="H573">
        <f t="shared" si="26"/>
        <v>572</v>
      </c>
    </row>
    <row r="574" spans="1:8" x14ac:dyDescent="0.3">
      <c r="A574" t="s">
        <v>1896</v>
      </c>
      <c r="B574" t="s">
        <v>1897</v>
      </c>
      <c r="C574" s="9">
        <f>SUMIFS(dados!$E$2:$E$9995,dados!$D$2:$D$9995,A574)</f>
        <v>823.25200000000007</v>
      </c>
      <c r="D574" s="9">
        <f>SUMIFS(dados!$H$2:$H$9995,dados!$D$2:$D$9995,A574)</f>
        <v>-17.032800000000009</v>
      </c>
      <c r="E574" s="3">
        <f t="shared" si="24"/>
        <v>-2.0689655172413803E-2</v>
      </c>
      <c r="F574" s="10">
        <f t="shared" si="25"/>
        <v>3.5837179683647242E-4</v>
      </c>
      <c r="G574" s="3">
        <f>SUM($F$2:F574)</f>
        <v>0.87502268549450868</v>
      </c>
      <c r="H574">
        <f t="shared" si="26"/>
        <v>573</v>
      </c>
    </row>
    <row r="575" spans="1:8" x14ac:dyDescent="0.3">
      <c r="A575" t="s">
        <v>5318</v>
      </c>
      <c r="B575" t="s">
        <v>5319</v>
      </c>
      <c r="C575" s="9">
        <f>SUMIFS(dados!$E$2:$E$9995,dados!$D$2:$D$9995,A575)</f>
        <v>822.73799999999994</v>
      </c>
      <c r="D575" s="9">
        <f>SUMIFS(dados!$H$2:$H$9995,dados!$D$2:$D$9995,A575)</f>
        <v>311.77440000000001</v>
      </c>
      <c r="E575" s="3">
        <f t="shared" si="24"/>
        <v>0.3789473684210527</v>
      </c>
      <c r="F575" s="10">
        <f t="shared" si="25"/>
        <v>3.5814804626729802E-4</v>
      </c>
      <c r="G575" s="3">
        <f>SUM($F$2:F575)</f>
        <v>0.875380833540776</v>
      </c>
      <c r="H575">
        <f t="shared" si="26"/>
        <v>574</v>
      </c>
    </row>
    <row r="576" spans="1:8" x14ac:dyDescent="0.3">
      <c r="A576" t="s">
        <v>3007</v>
      </c>
      <c r="B576" t="s">
        <v>3008</v>
      </c>
      <c r="C576" s="9">
        <f>SUMIFS(dados!$E$2:$E$9995,dados!$D$2:$D$9995,A576)</f>
        <v>815.86399999999992</v>
      </c>
      <c r="D576" s="9">
        <f>SUMIFS(dados!$H$2:$H$9995,dados!$D$2:$D$9995,A576)</f>
        <v>15.0832</v>
      </c>
      <c r="E576" s="3">
        <f t="shared" si="24"/>
        <v>1.8487394957983194E-2</v>
      </c>
      <c r="F576" s="10">
        <f t="shared" si="25"/>
        <v>3.5515570888888418E-4</v>
      </c>
      <c r="G576" s="3">
        <f>SUM($F$2:F576)</f>
        <v>0.87573598924966489</v>
      </c>
      <c r="H576">
        <f t="shared" si="26"/>
        <v>575</v>
      </c>
    </row>
    <row r="577" spans="1:8" x14ac:dyDescent="0.3">
      <c r="A577" t="s">
        <v>4628</v>
      </c>
      <c r="B577" t="s">
        <v>4629</v>
      </c>
      <c r="C577" s="9">
        <f>SUMIFS(dados!$E$2:$E$9995,dados!$D$2:$D$9995,A577)</f>
        <v>812.16000000000008</v>
      </c>
      <c r="D577" s="9">
        <f>SUMIFS(dados!$H$2:$H$9995,dados!$D$2:$D$9995,A577)</f>
        <v>235.52639999999997</v>
      </c>
      <c r="E577" s="3">
        <f t="shared" si="24"/>
        <v>0.28999999999999992</v>
      </c>
      <c r="F577" s="10">
        <f t="shared" si="25"/>
        <v>3.5354331179117626E-4</v>
      </c>
      <c r="G577" s="3">
        <f>SUM($F$2:F577)</f>
        <v>0.87608953256145605</v>
      </c>
      <c r="H577">
        <f t="shared" si="26"/>
        <v>576</v>
      </c>
    </row>
    <row r="578" spans="1:8" x14ac:dyDescent="0.3">
      <c r="A578" t="s">
        <v>1805</v>
      </c>
      <c r="B578" t="s">
        <v>1806</v>
      </c>
      <c r="C578" s="9">
        <f>SUMIFS(dados!$E$2:$E$9995,dados!$D$2:$D$9995,A578)</f>
        <v>803.69200000000001</v>
      </c>
      <c r="D578" s="9">
        <f>SUMIFS(dados!$H$2:$H$9995,dados!$D$2:$D$9995,A578)</f>
        <v>157.70559999999998</v>
      </c>
      <c r="E578" s="3">
        <f t="shared" ref="E578:E641" si="27">IFERROR(D578/C578,0)</f>
        <v>0.19622641509433958</v>
      </c>
      <c r="F578" s="10">
        <f t="shared" ref="F578:F641" si="28">C578/SUM($C$2:$C$1863)</f>
        <v>3.4985708646088703E-4</v>
      </c>
      <c r="G578" s="3">
        <f>SUM($F$2:F578)</f>
        <v>0.8764393896479169</v>
      </c>
      <c r="H578">
        <f t="shared" ref="H578:H641" si="29">RANK(C578,$C$2:$C$1863)</f>
        <v>577</v>
      </c>
    </row>
    <row r="579" spans="1:8" x14ac:dyDescent="0.3">
      <c r="A579" t="s">
        <v>4036</v>
      </c>
      <c r="B579" t="s">
        <v>4037</v>
      </c>
      <c r="C579" s="9">
        <f>SUMIFS(dados!$E$2:$E$9995,dados!$D$2:$D$9995,A579)</f>
        <v>803.46400000000006</v>
      </c>
      <c r="D579" s="9">
        <f>SUMIFS(dados!$H$2:$H$9995,dados!$D$2:$D$9995,A579)</f>
        <v>125.0166</v>
      </c>
      <c r="E579" s="3">
        <f t="shared" si="27"/>
        <v>0.15559701492537312</v>
      </c>
      <c r="F579" s="10">
        <f t="shared" si="28"/>
        <v>3.4975783523565019E-4</v>
      </c>
      <c r="G579" s="3">
        <f>SUM($F$2:F579)</f>
        <v>0.87678914748315251</v>
      </c>
      <c r="H579">
        <f t="shared" si="29"/>
        <v>578</v>
      </c>
    </row>
    <row r="580" spans="1:8" x14ac:dyDescent="0.3">
      <c r="A580" t="s">
        <v>6562</v>
      </c>
      <c r="B580" t="s">
        <v>6563</v>
      </c>
      <c r="C580" s="9">
        <f>SUMIFS(dados!$E$2:$E$9995,dados!$D$2:$D$9995,A580)</f>
        <v>802.07400000000007</v>
      </c>
      <c r="D580" s="9">
        <f>SUMIFS(dados!$H$2:$H$9995,dados!$D$2:$D$9995,A580)</f>
        <v>106.47</v>
      </c>
      <c r="E580" s="3">
        <f t="shared" si="27"/>
        <v>0.13274336283185839</v>
      </c>
      <c r="F580" s="10">
        <f t="shared" si="28"/>
        <v>3.4915275101161833E-4</v>
      </c>
      <c r="G580" s="3">
        <f>SUM($F$2:F580)</f>
        <v>0.87713830023416417</v>
      </c>
      <c r="H580">
        <f t="shared" si="29"/>
        <v>579</v>
      </c>
    </row>
    <row r="581" spans="1:8" x14ac:dyDescent="0.3">
      <c r="A581" t="s">
        <v>2345</v>
      </c>
      <c r="B581" t="s">
        <v>2346</v>
      </c>
      <c r="C581" s="9">
        <f>SUMIFS(dados!$E$2:$E$9995,dados!$D$2:$D$9995,A581)</f>
        <v>789.822</v>
      </c>
      <c r="D581" s="9">
        <f>SUMIFS(dados!$H$2:$H$9995,dados!$D$2:$D$9995,A581)</f>
        <v>211.81589999999997</v>
      </c>
      <c r="E581" s="3">
        <f t="shared" si="27"/>
        <v>0.26818181818181813</v>
      </c>
      <c r="F581" s="10">
        <f t="shared" si="28"/>
        <v>3.4381930359230991E-4</v>
      </c>
      <c r="G581" s="3">
        <f>SUM($F$2:F581)</f>
        <v>0.87748211953775646</v>
      </c>
      <c r="H581">
        <f t="shared" si="29"/>
        <v>580</v>
      </c>
    </row>
    <row r="582" spans="1:8" x14ac:dyDescent="0.3">
      <c r="A582" t="s">
        <v>6569</v>
      </c>
      <c r="B582" t="s">
        <v>6570</v>
      </c>
      <c r="C582" s="9">
        <f>SUMIFS(dados!$E$2:$E$9995,dados!$D$2:$D$9995,A582)</f>
        <v>786.9</v>
      </c>
      <c r="D582" s="9">
        <f>SUMIFS(dados!$H$2:$H$9995,dados!$D$2:$D$9995,A582)</f>
        <v>147.93719999999999</v>
      </c>
      <c r="E582" s="3">
        <f t="shared" si="27"/>
        <v>0.188</v>
      </c>
      <c r="F582" s="10">
        <f t="shared" si="28"/>
        <v>3.4254732078466875E-4</v>
      </c>
      <c r="G582" s="3">
        <f>SUM($F$2:F582)</f>
        <v>0.8778246668585411</v>
      </c>
      <c r="H582">
        <f t="shared" si="29"/>
        <v>581</v>
      </c>
    </row>
    <row r="583" spans="1:8" x14ac:dyDescent="0.3">
      <c r="A583" t="s">
        <v>3044</v>
      </c>
      <c r="B583" t="s">
        <v>3045</v>
      </c>
      <c r="C583" s="9">
        <f>SUMIFS(dados!$E$2:$E$9995,dados!$D$2:$D$9995,A583)</f>
        <v>783.60799999999995</v>
      </c>
      <c r="D583" s="9">
        <f>SUMIFS(dados!$H$2:$H$9995,dados!$D$2:$D$9995,A583)</f>
        <v>299.85000000000002</v>
      </c>
      <c r="E583" s="3">
        <f t="shared" si="27"/>
        <v>0.38265306122448983</v>
      </c>
      <c r="F583" s="10">
        <f t="shared" si="28"/>
        <v>3.4111427239221339E-4</v>
      </c>
      <c r="G583" s="3">
        <f>SUM($F$2:F583)</f>
        <v>0.87816578113093335</v>
      </c>
      <c r="H583">
        <f t="shared" si="29"/>
        <v>582</v>
      </c>
    </row>
    <row r="584" spans="1:8" x14ac:dyDescent="0.3">
      <c r="A584" t="s">
        <v>1062</v>
      </c>
      <c r="B584" t="s">
        <v>1063</v>
      </c>
      <c r="C584" s="9">
        <f>SUMIFS(dados!$E$2:$E$9995,dados!$D$2:$D$9995,A584)</f>
        <v>780.45599999999979</v>
      </c>
      <c r="D584" s="9">
        <f>SUMIFS(dados!$H$2:$H$9995,dados!$D$2:$D$9995,A584)</f>
        <v>49.512800000000027</v>
      </c>
      <c r="E584" s="3">
        <f t="shared" si="27"/>
        <v>6.344086021505381E-2</v>
      </c>
      <c r="F584" s="10">
        <f t="shared" si="28"/>
        <v>3.3974216773455251E-4</v>
      </c>
      <c r="G584" s="3">
        <f>SUM($F$2:F584)</f>
        <v>0.87850552329866793</v>
      </c>
      <c r="H584">
        <f t="shared" si="29"/>
        <v>583</v>
      </c>
    </row>
    <row r="585" spans="1:8" x14ac:dyDescent="0.3">
      <c r="A585" t="s">
        <v>614</v>
      </c>
      <c r="B585" t="s">
        <v>615</v>
      </c>
      <c r="C585" s="9">
        <f>SUMIFS(dados!$E$2:$E$9995,dados!$D$2:$D$9995,A585)</f>
        <v>779.87</v>
      </c>
      <c r="D585" s="9">
        <f>SUMIFS(dados!$H$2:$H$9995,dados!$D$2:$D$9995,A585)</f>
        <v>14.997500000000002</v>
      </c>
      <c r="E585" s="3">
        <f t="shared" si="27"/>
        <v>1.9230769230769235E-2</v>
      </c>
      <c r="F585" s="10">
        <f t="shared" si="28"/>
        <v>3.3948707467319815E-4</v>
      </c>
      <c r="G585" s="3">
        <f>SUM($F$2:F585)</f>
        <v>0.87884501037334117</v>
      </c>
      <c r="H585">
        <f t="shared" si="29"/>
        <v>584</v>
      </c>
    </row>
    <row r="586" spans="1:8" x14ac:dyDescent="0.3">
      <c r="A586" t="s">
        <v>3314</v>
      </c>
      <c r="B586" t="s">
        <v>3315</v>
      </c>
      <c r="C586" s="9">
        <f>SUMIFS(dados!$E$2:$E$9995,dados!$D$2:$D$9995,A586)</f>
        <v>778.73599999999999</v>
      </c>
      <c r="D586" s="9">
        <f>SUMIFS(dados!$H$2:$H$9995,dados!$D$2:$D$9995,A586)</f>
        <v>42.536000000000001</v>
      </c>
      <c r="E586" s="3">
        <f t="shared" si="27"/>
        <v>5.4621848739495799E-2</v>
      </c>
      <c r="F586" s="10">
        <f t="shared" si="28"/>
        <v>3.3899343042136207E-4</v>
      </c>
      <c r="G586" s="3">
        <f>SUM($F$2:F586)</f>
        <v>0.87918400380376249</v>
      </c>
      <c r="H586">
        <f t="shared" si="29"/>
        <v>585</v>
      </c>
    </row>
    <row r="587" spans="1:8" x14ac:dyDescent="0.3">
      <c r="A587" t="s">
        <v>3054</v>
      </c>
      <c r="B587" t="s">
        <v>3055</v>
      </c>
      <c r="C587" s="9">
        <f>SUMIFS(dados!$E$2:$E$9995,dados!$D$2:$D$9995,A587)</f>
        <v>775.61200000000008</v>
      </c>
      <c r="D587" s="9">
        <f>SUMIFS(dados!$H$2:$H$9995,dados!$D$2:$D$9995,A587)</f>
        <v>135.93199999999999</v>
      </c>
      <c r="E587" s="3">
        <f t="shared" si="27"/>
        <v>0.17525773195876285</v>
      </c>
      <c r="F587" s="10">
        <f t="shared" si="28"/>
        <v>3.3763351451066026E-4</v>
      </c>
      <c r="G587" s="3">
        <f>SUM($F$2:F587)</f>
        <v>0.87952163731827315</v>
      </c>
      <c r="H587">
        <f t="shared" si="29"/>
        <v>586</v>
      </c>
    </row>
    <row r="588" spans="1:8" x14ac:dyDescent="0.3">
      <c r="A588" t="s">
        <v>3518</v>
      </c>
      <c r="B588" t="s">
        <v>3519</v>
      </c>
      <c r="C588" s="9">
        <f>SUMIFS(dados!$E$2:$E$9995,dados!$D$2:$D$9995,A588)</f>
        <v>773.74200000000008</v>
      </c>
      <c r="D588" s="9">
        <f>SUMIFS(dados!$H$2:$H$9995,dados!$D$2:$D$9995,A588)</f>
        <v>286.70439999999996</v>
      </c>
      <c r="E588" s="3">
        <f t="shared" si="27"/>
        <v>0.37054263565891465</v>
      </c>
      <c r="F588" s="10">
        <f t="shared" si="28"/>
        <v>3.3681948033876125E-4</v>
      </c>
      <c r="G588" s="3">
        <f>SUM($F$2:F588)</f>
        <v>0.87985845679861197</v>
      </c>
      <c r="H588">
        <f t="shared" si="29"/>
        <v>587</v>
      </c>
    </row>
    <row r="589" spans="1:8" x14ac:dyDescent="0.3">
      <c r="A589" t="s">
        <v>2230</v>
      </c>
      <c r="B589" t="s">
        <v>2231</v>
      </c>
      <c r="C589" s="9">
        <f>SUMIFS(dados!$E$2:$E$9995,dados!$D$2:$D$9995,A589)</f>
        <v>770.11200000000008</v>
      </c>
      <c r="D589" s="9">
        <f>SUMIFS(dados!$H$2:$H$9995,dados!$D$2:$D$9995,A589)</f>
        <v>162.57920000000001</v>
      </c>
      <c r="E589" s="3">
        <f t="shared" si="27"/>
        <v>0.21111111111111111</v>
      </c>
      <c r="F589" s="10">
        <f t="shared" si="28"/>
        <v>3.3523929635801607E-4</v>
      </c>
      <c r="G589" s="3">
        <f>SUM($F$2:F589)</f>
        <v>0.88019369609497</v>
      </c>
      <c r="H589">
        <f t="shared" si="29"/>
        <v>588</v>
      </c>
    </row>
    <row r="590" spans="1:8" x14ac:dyDescent="0.3">
      <c r="A590" t="s">
        <v>1282</v>
      </c>
      <c r="B590" t="s">
        <v>1283</v>
      </c>
      <c r="C590" s="9">
        <f>SUMIFS(dados!$E$2:$E$9995,dados!$D$2:$D$9995,A590)</f>
        <v>767.23199999999997</v>
      </c>
      <c r="D590" s="9">
        <f>SUMIFS(dados!$H$2:$H$9995,dados!$D$2:$D$9995,A590)</f>
        <v>354.24540000000002</v>
      </c>
      <c r="E590" s="3">
        <f t="shared" si="27"/>
        <v>0.46171875000000007</v>
      </c>
      <c r="F590" s="10">
        <f t="shared" si="28"/>
        <v>3.3398559667081331E-4</v>
      </c>
      <c r="G590" s="3">
        <f>SUM($F$2:F590)</f>
        <v>0.88052768169164086</v>
      </c>
      <c r="H590">
        <f t="shared" si="29"/>
        <v>589</v>
      </c>
    </row>
    <row r="591" spans="1:8" x14ac:dyDescent="0.3">
      <c r="A591" t="s">
        <v>135</v>
      </c>
      <c r="B591" t="s">
        <v>136</v>
      </c>
      <c r="C591" s="9">
        <f>SUMIFS(dados!$E$2:$E$9995,dados!$D$2:$D$9995,A591)</f>
        <v>764.69999999999993</v>
      </c>
      <c r="D591" s="9">
        <f>SUMIFS(dados!$H$2:$H$9995,dados!$D$2:$D$9995,A591)</f>
        <v>76.979799999999997</v>
      </c>
      <c r="E591" s="3">
        <f t="shared" si="27"/>
        <v>0.10066666666666667</v>
      </c>
      <c r="F591" s="10">
        <f t="shared" si="28"/>
        <v>3.3288338569581417E-4</v>
      </c>
      <c r="G591" s="3">
        <f>SUM($F$2:F591)</f>
        <v>0.88086056507733668</v>
      </c>
      <c r="H591">
        <f t="shared" si="29"/>
        <v>590</v>
      </c>
    </row>
    <row r="592" spans="1:8" x14ac:dyDescent="0.3">
      <c r="A592" t="s">
        <v>5435</v>
      </c>
      <c r="B592" t="s">
        <v>5436</v>
      </c>
      <c r="C592" s="9">
        <f>SUMIFS(dados!$E$2:$E$9995,dados!$D$2:$D$9995,A592)</f>
        <v>763.66799999999989</v>
      </c>
      <c r="D592" s="9">
        <f>SUMIFS(dados!$H$2:$H$9995,dados!$D$2:$D$9995,A592)</f>
        <v>-222.73650000000001</v>
      </c>
      <c r="E592" s="3">
        <f t="shared" si="27"/>
        <v>-0.29166666666666674</v>
      </c>
      <c r="F592" s="10">
        <f t="shared" si="28"/>
        <v>3.3243414330789983E-4</v>
      </c>
      <c r="G592" s="3">
        <f>SUM($F$2:F592)</f>
        <v>0.88119299922064454</v>
      </c>
      <c r="H592">
        <f t="shared" si="29"/>
        <v>591</v>
      </c>
    </row>
    <row r="593" spans="1:8" x14ac:dyDescent="0.3">
      <c r="A593" t="s">
        <v>3816</v>
      </c>
      <c r="B593" t="s">
        <v>3817</v>
      </c>
      <c r="C593" s="9">
        <f>SUMIFS(dados!$E$2:$E$9995,dados!$D$2:$D$9995,A593)</f>
        <v>759.93600000000004</v>
      </c>
      <c r="D593" s="9">
        <f>SUMIFS(dados!$H$2:$H$9995,dados!$D$2:$D$9995,A593)</f>
        <v>78.368400000000008</v>
      </c>
      <c r="E593" s="3">
        <f t="shared" si="27"/>
        <v>0.10312500000000001</v>
      </c>
      <c r="F593" s="10">
        <f t="shared" si="28"/>
        <v>3.3080955746323302E-4</v>
      </c>
      <c r="G593" s="3">
        <f>SUM($F$2:F593)</f>
        <v>0.88152380877810776</v>
      </c>
      <c r="H593">
        <f t="shared" si="29"/>
        <v>592</v>
      </c>
    </row>
    <row r="594" spans="1:8" x14ac:dyDescent="0.3">
      <c r="A594" t="s">
        <v>2002</v>
      </c>
      <c r="B594" t="s">
        <v>2003</v>
      </c>
      <c r="C594" s="9">
        <f>SUMIFS(dados!$E$2:$E$9995,dados!$D$2:$D$9995,A594)</f>
        <v>759.12199999999996</v>
      </c>
      <c r="D594" s="9">
        <f>SUMIFS(dados!$H$2:$H$9995,dados!$D$2:$D$9995,A594)</f>
        <v>166.84</v>
      </c>
      <c r="E594" s="3">
        <f t="shared" si="27"/>
        <v>0.2197802197802198</v>
      </c>
      <c r="F594" s="10">
        <f t="shared" si="28"/>
        <v>3.3045521317664166E-4</v>
      </c>
      <c r="G594" s="3">
        <f>SUM($F$2:F594)</f>
        <v>0.88185426399128441</v>
      </c>
      <c r="H594">
        <f t="shared" si="29"/>
        <v>593</v>
      </c>
    </row>
    <row r="595" spans="1:8" x14ac:dyDescent="0.3">
      <c r="A595" t="s">
        <v>4798</v>
      </c>
      <c r="B595" t="s">
        <v>4799</v>
      </c>
      <c r="C595" s="9">
        <f>SUMIFS(dados!$E$2:$E$9995,dados!$D$2:$D$9995,A595)</f>
        <v>755.91200000000003</v>
      </c>
      <c r="D595" s="9">
        <f>SUMIFS(dados!$H$2:$H$9995,dados!$D$2:$D$9995,A595)</f>
        <v>244.74199999999999</v>
      </c>
      <c r="E595" s="3">
        <f t="shared" si="27"/>
        <v>0.32377049180327866</v>
      </c>
      <c r="F595" s="10">
        <f t="shared" si="28"/>
        <v>3.2905786040028027E-4</v>
      </c>
      <c r="G595" s="3">
        <f>SUM($F$2:F595)</f>
        <v>0.88218332185168469</v>
      </c>
      <c r="H595">
        <f t="shared" si="29"/>
        <v>594</v>
      </c>
    </row>
    <row r="596" spans="1:8" x14ac:dyDescent="0.3">
      <c r="A596" t="s">
        <v>1116</v>
      </c>
      <c r="B596" t="s">
        <v>1117</v>
      </c>
      <c r="C596" s="9">
        <f>SUMIFS(dados!$E$2:$E$9995,dados!$D$2:$D$9995,A596)</f>
        <v>754.73360000000002</v>
      </c>
      <c r="D596" s="9">
        <f>SUMIFS(dados!$H$2:$H$9995,dados!$D$2:$D$9995,A596)</f>
        <v>-294.7672</v>
      </c>
      <c r="E596" s="3">
        <f t="shared" si="27"/>
        <v>-0.3905579399141631</v>
      </c>
      <c r="F596" s="10">
        <f t="shared" si="28"/>
        <v>3.2854488827826648E-4</v>
      </c>
      <c r="G596" s="3">
        <f>SUM($F$2:F596)</f>
        <v>0.88251186673996296</v>
      </c>
      <c r="H596">
        <f t="shared" si="29"/>
        <v>595</v>
      </c>
    </row>
    <row r="597" spans="1:8" x14ac:dyDescent="0.3">
      <c r="A597" t="s">
        <v>1849</v>
      </c>
      <c r="B597" t="s">
        <v>1850</v>
      </c>
      <c r="C597" s="9">
        <f>SUMIFS(dados!$E$2:$E$9995,dados!$D$2:$D$9995,A597)</f>
        <v>753.18200000000013</v>
      </c>
      <c r="D597" s="9">
        <f>SUMIFS(dados!$H$2:$H$9995,dados!$D$2:$D$9995,A597)</f>
        <v>284.06920000000002</v>
      </c>
      <c r="E597" s="3">
        <f t="shared" si="27"/>
        <v>0.37715877437325901</v>
      </c>
      <c r="F597" s="10">
        <f t="shared" si="28"/>
        <v>3.2786945757178607E-4</v>
      </c>
      <c r="G597" s="3">
        <f>SUM($F$2:F597)</f>
        <v>0.88283973619753475</v>
      </c>
      <c r="H597">
        <f t="shared" si="29"/>
        <v>596</v>
      </c>
    </row>
    <row r="598" spans="1:8" x14ac:dyDescent="0.3">
      <c r="A598" t="s">
        <v>2275</v>
      </c>
      <c r="B598" t="s">
        <v>2276</v>
      </c>
      <c r="C598" s="9">
        <f>SUMIFS(dados!$E$2:$E$9995,dados!$D$2:$D$9995,A598)</f>
        <v>752.28600000000006</v>
      </c>
      <c r="D598" s="9">
        <f>SUMIFS(dados!$H$2:$H$9995,dados!$D$2:$D$9995,A598)</f>
        <v>68.629600000000011</v>
      </c>
      <c r="E598" s="3">
        <f t="shared" si="27"/>
        <v>9.1228070175438603E-2</v>
      </c>
      <c r="F598" s="10">
        <f t="shared" si="28"/>
        <v>3.2747941766910073E-4</v>
      </c>
      <c r="G598" s="3">
        <f>SUM($F$2:F598)</f>
        <v>0.88316721561520384</v>
      </c>
      <c r="H598">
        <f t="shared" si="29"/>
        <v>597</v>
      </c>
    </row>
    <row r="599" spans="1:8" x14ac:dyDescent="0.3">
      <c r="A599" t="s">
        <v>1430</v>
      </c>
      <c r="B599" t="s">
        <v>1431</v>
      </c>
      <c r="C599" s="9">
        <f>SUMIFS(dados!$E$2:$E$9995,dados!$D$2:$D$9995,A599)</f>
        <v>748.86079999999993</v>
      </c>
      <c r="D599" s="9">
        <f>SUMIFS(dados!$H$2:$H$9995,dados!$D$2:$D$9995,A599)</f>
        <v>24.156800000000004</v>
      </c>
      <c r="E599" s="3">
        <f t="shared" si="27"/>
        <v>3.2258064516129038E-2</v>
      </c>
      <c r="F599" s="10">
        <f t="shared" si="28"/>
        <v>3.2598838566611215E-4</v>
      </c>
      <c r="G599" s="3">
        <f>SUM($F$2:F599)</f>
        <v>0.88349320400086995</v>
      </c>
      <c r="H599">
        <f t="shared" si="29"/>
        <v>598</v>
      </c>
    </row>
    <row r="600" spans="1:8" x14ac:dyDescent="0.3">
      <c r="A600" t="s">
        <v>2815</v>
      </c>
      <c r="B600" t="s">
        <v>2816</v>
      </c>
      <c r="C600" s="9">
        <f>SUMIFS(dados!$E$2:$E$9995,dados!$D$2:$D$9995,A600)</f>
        <v>746.83400000000006</v>
      </c>
      <c r="D600" s="9">
        <f>SUMIFS(dados!$H$2:$H$9995,dados!$D$2:$D$9995,A600)</f>
        <v>302.33280000000002</v>
      </c>
      <c r="E600" s="3">
        <f t="shared" si="27"/>
        <v>0.40481927710843374</v>
      </c>
      <c r="F600" s="10">
        <f t="shared" si="28"/>
        <v>3.2510609451124326E-4</v>
      </c>
      <c r="G600" s="3">
        <f>SUM($F$2:F600)</f>
        <v>0.88381831009538114</v>
      </c>
      <c r="H600">
        <f t="shared" si="29"/>
        <v>599</v>
      </c>
    </row>
    <row r="601" spans="1:8" x14ac:dyDescent="0.3">
      <c r="A601" t="s">
        <v>5778</v>
      </c>
      <c r="B601" t="s">
        <v>5779</v>
      </c>
      <c r="C601" s="9">
        <f>SUMIFS(dados!$E$2:$E$9995,dados!$D$2:$D$9995,A601)</f>
        <v>746.17000000000007</v>
      </c>
      <c r="D601" s="9">
        <f>SUMIFS(dados!$H$2:$H$9995,dados!$D$2:$D$9995,A601)</f>
        <v>163.61799999999999</v>
      </c>
      <c r="E601" s="3">
        <f t="shared" si="27"/>
        <v>0.21927710843373491</v>
      </c>
      <c r="F601" s="10">
        <f t="shared" si="28"/>
        <v>3.2481704708336041E-4</v>
      </c>
      <c r="G601" s="3">
        <f>SUM($F$2:F601)</f>
        <v>0.88414312714246446</v>
      </c>
      <c r="H601">
        <f t="shared" si="29"/>
        <v>600</v>
      </c>
    </row>
    <row r="602" spans="1:8" x14ac:dyDescent="0.3">
      <c r="A602" t="s">
        <v>268</v>
      </c>
      <c r="B602" t="s">
        <v>269</v>
      </c>
      <c r="C602" s="9">
        <f>SUMIFS(dados!$E$2:$E$9995,dados!$D$2:$D$9995,A602)</f>
        <v>743.43200000000002</v>
      </c>
      <c r="D602" s="9">
        <f>SUMIFS(dados!$H$2:$H$9995,dados!$D$2:$D$9995,A602)</f>
        <v>328.67520000000002</v>
      </c>
      <c r="E602" s="3">
        <f t="shared" si="27"/>
        <v>0.44210526315789478</v>
      </c>
      <c r="F602" s="10">
        <f t="shared" si="28"/>
        <v>3.2362516175573502E-4</v>
      </c>
      <c r="G602" s="3">
        <f>SUM($F$2:F602)</f>
        <v>0.88446675230422023</v>
      </c>
      <c r="H602">
        <f t="shared" si="29"/>
        <v>601</v>
      </c>
    </row>
    <row r="603" spans="1:8" x14ac:dyDescent="0.3">
      <c r="A603" t="s">
        <v>2349</v>
      </c>
      <c r="B603" t="s">
        <v>2350</v>
      </c>
      <c r="C603" s="9">
        <f>SUMIFS(dados!$E$2:$E$9995,dados!$D$2:$D$9995,A603)</f>
        <v>739.8</v>
      </c>
      <c r="D603" s="9">
        <f>SUMIFS(dados!$H$2:$H$9995,dados!$D$2:$D$9995,A603)</f>
        <v>64.732499999999987</v>
      </c>
      <c r="E603" s="3">
        <f t="shared" si="27"/>
        <v>8.7499999999999994E-2</v>
      </c>
      <c r="F603" s="10">
        <f t="shared" si="28"/>
        <v>3.2204410715020706E-4</v>
      </c>
      <c r="G603" s="3">
        <f>SUM($F$2:F603)</f>
        <v>0.88478879641137043</v>
      </c>
      <c r="H603">
        <f t="shared" si="29"/>
        <v>602</v>
      </c>
    </row>
    <row r="604" spans="1:8" x14ac:dyDescent="0.3">
      <c r="A604" t="s">
        <v>2794</v>
      </c>
      <c r="B604" t="s">
        <v>2795</v>
      </c>
      <c r="C604" s="9">
        <f>SUMIFS(dados!$E$2:$E$9995,dados!$D$2:$D$9995,A604)</f>
        <v>737.75400000000002</v>
      </c>
      <c r="D604" s="9">
        <f>SUMIFS(dados!$H$2:$H$9995,dados!$D$2:$D$9995,A604)</f>
        <v>89.97</v>
      </c>
      <c r="E604" s="3">
        <f t="shared" si="27"/>
        <v>0.12195121951219512</v>
      </c>
      <c r="F604" s="10">
        <f t="shared" si="28"/>
        <v>3.2115345799742348E-4</v>
      </c>
      <c r="G604" s="3">
        <f>SUM($F$2:F604)</f>
        <v>0.88510994986936786</v>
      </c>
      <c r="H604">
        <f t="shared" si="29"/>
        <v>603</v>
      </c>
    </row>
    <row r="605" spans="1:8" x14ac:dyDescent="0.3">
      <c r="A605" t="s">
        <v>5615</v>
      </c>
      <c r="B605" t="s">
        <v>5616</v>
      </c>
      <c r="C605" s="9">
        <f>SUMIFS(dados!$E$2:$E$9995,dados!$D$2:$D$9995,A605)</f>
        <v>729.23399999999992</v>
      </c>
      <c r="D605" s="9">
        <f>SUMIFS(dados!$H$2:$H$9995,dados!$D$2:$D$9995,A605)</f>
        <v>48.615600000000001</v>
      </c>
      <c r="E605" s="3">
        <f t="shared" si="27"/>
        <v>6.666666666666668E-2</v>
      </c>
      <c r="F605" s="10">
        <f t="shared" si="28"/>
        <v>3.1744459642278194E-4</v>
      </c>
      <c r="G605" s="3">
        <f>SUM($F$2:F605)</f>
        <v>0.88542739446579066</v>
      </c>
      <c r="H605">
        <f t="shared" si="29"/>
        <v>604</v>
      </c>
    </row>
    <row r="606" spans="1:8" x14ac:dyDescent="0.3">
      <c r="A606" t="s">
        <v>7731</v>
      </c>
      <c r="B606" t="s">
        <v>7732</v>
      </c>
      <c r="C606" s="9">
        <f>SUMIFS(dados!$E$2:$E$9995,dados!$D$2:$D$9995,A606)</f>
        <v>727.94399999999996</v>
      </c>
      <c r="D606" s="9">
        <f>SUMIFS(dados!$H$2:$H$9995,dados!$D$2:$D$9995,A606)</f>
        <v>90.992999999999995</v>
      </c>
      <c r="E606" s="3">
        <f t="shared" si="27"/>
        <v>0.125</v>
      </c>
      <c r="F606" s="10">
        <f t="shared" si="28"/>
        <v>3.1688304343788909E-4</v>
      </c>
      <c r="G606" s="3">
        <f>SUM($F$2:F606)</f>
        <v>0.88574427750922857</v>
      </c>
      <c r="H606">
        <f t="shared" si="29"/>
        <v>605</v>
      </c>
    </row>
    <row r="607" spans="1:8" x14ac:dyDescent="0.3">
      <c r="A607" t="s">
        <v>4234</v>
      </c>
      <c r="B607" t="s">
        <v>4235</v>
      </c>
      <c r="C607" s="9">
        <f>SUMIFS(dados!$E$2:$E$9995,dados!$D$2:$D$9995,A607)</f>
        <v>723.84199999999998</v>
      </c>
      <c r="D607" s="9">
        <f>SUMIFS(dados!$H$2:$H$9995,dados!$D$2:$D$9995,A607)</f>
        <v>-133.10919999999999</v>
      </c>
      <c r="E607" s="3">
        <f t="shared" si="27"/>
        <v>-0.18389261744966443</v>
      </c>
      <c r="F607" s="10">
        <f t="shared" si="28"/>
        <v>3.1509739200840796E-4</v>
      </c>
      <c r="G607" s="3">
        <f>SUM($F$2:F607)</f>
        <v>0.88605937490123698</v>
      </c>
      <c r="H607">
        <f t="shared" si="29"/>
        <v>606</v>
      </c>
    </row>
    <row r="608" spans="1:8" x14ac:dyDescent="0.3">
      <c r="A608" t="s">
        <v>1203</v>
      </c>
      <c r="B608" t="s">
        <v>1204</v>
      </c>
      <c r="C608" s="9">
        <f>SUMIFS(dados!$E$2:$E$9995,dados!$D$2:$D$9995,A608)</f>
        <v>723.51</v>
      </c>
      <c r="D608" s="9">
        <f>SUMIFS(dados!$H$2:$H$9995,dados!$D$2:$D$9995,A608)</f>
        <v>-506.45699999999999</v>
      </c>
      <c r="E608" s="3">
        <f t="shared" si="27"/>
        <v>-0.7</v>
      </c>
      <c r="F608" s="10">
        <f t="shared" si="28"/>
        <v>3.1495286829446651E-4</v>
      </c>
      <c r="G608" s="3">
        <f>SUM($F$2:F608)</f>
        <v>0.8863743277695314</v>
      </c>
      <c r="H608">
        <f t="shared" si="29"/>
        <v>607</v>
      </c>
    </row>
    <row r="609" spans="1:8" x14ac:dyDescent="0.3">
      <c r="A609" t="s">
        <v>2058</v>
      </c>
      <c r="B609" t="s">
        <v>2059</v>
      </c>
      <c r="C609" s="9">
        <f>SUMIFS(dados!$E$2:$E$9995,dados!$D$2:$D$9995,A609)</f>
        <v>721.74399999999991</v>
      </c>
      <c r="D609" s="9">
        <f>SUMIFS(dados!$H$2:$H$9995,dados!$D$2:$D$9995,A609)</f>
        <v>314.73519999999996</v>
      </c>
      <c r="E609" s="3">
        <f t="shared" si="27"/>
        <v>0.4360759493670886</v>
      </c>
      <c r="F609" s="10">
        <f t="shared" si="28"/>
        <v>3.1418410661127202E-4</v>
      </c>
      <c r="G609" s="3">
        <f>SUM($F$2:F609)</f>
        <v>0.88668851187614273</v>
      </c>
      <c r="H609">
        <f t="shared" si="29"/>
        <v>608</v>
      </c>
    </row>
    <row r="610" spans="1:8" x14ac:dyDescent="0.3">
      <c r="A610" t="s">
        <v>1398</v>
      </c>
      <c r="B610" t="s">
        <v>1399</v>
      </c>
      <c r="C610" s="9">
        <f>SUMIFS(dados!$E$2:$E$9995,dados!$D$2:$D$9995,A610)</f>
        <v>718.65</v>
      </c>
      <c r="D610" s="9">
        <f>SUMIFS(dados!$H$2:$H$9995,dados!$D$2:$D$9995,A610)</f>
        <v>280.27350000000001</v>
      </c>
      <c r="E610" s="3">
        <f t="shared" si="27"/>
        <v>0.39</v>
      </c>
      <c r="F610" s="10">
        <f t="shared" si="28"/>
        <v>3.1283725007231187E-4</v>
      </c>
      <c r="G610" s="3">
        <f>SUM($F$2:F610)</f>
        <v>0.88700134912621509</v>
      </c>
      <c r="H610">
        <f t="shared" si="29"/>
        <v>609</v>
      </c>
    </row>
    <row r="611" spans="1:8" x14ac:dyDescent="0.3">
      <c r="A611" t="s">
        <v>4224</v>
      </c>
      <c r="B611" t="s">
        <v>4225</v>
      </c>
      <c r="C611" s="9">
        <f>SUMIFS(dados!$E$2:$E$9995,dados!$D$2:$D$9995,A611)</f>
        <v>709.92</v>
      </c>
      <c r="D611" s="9">
        <f>SUMIFS(dados!$H$2:$H$9995,dados!$D$2:$D$9995,A611)</f>
        <v>79.866</v>
      </c>
      <c r="E611" s="3">
        <f t="shared" si="27"/>
        <v>0.1125</v>
      </c>
      <c r="F611" s="10">
        <f t="shared" si="28"/>
        <v>3.0903697289547854E-4</v>
      </c>
      <c r="G611" s="3">
        <f>SUM($F$2:F611)</f>
        <v>0.88731038609911062</v>
      </c>
      <c r="H611">
        <f t="shared" si="29"/>
        <v>610</v>
      </c>
    </row>
    <row r="612" spans="1:8" x14ac:dyDescent="0.3">
      <c r="A612" t="s">
        <v>1366</v>
      </c>
      <c r="B612" t="s">
        <v>1367</v>
      </c>
      <c r="C612" s="9">
        <f>SUMIFS(dados!$E$2:$E$9995,dados!$D$2:$D$9995,A612)</f>
        <v>709.5</v>
      </c>
      <c r="D612" s="9">
        <f>SUMIFS(dados!$H$2:$H$9995,dados!$D$2:$D$9995,A612)</f>
        <v>205.75499999999997</v>
      </c>
      <c r="E612" s="3">
        <f t="shared" si="27"/>
        <v>0.28999999999999998</v>
      </c>
      <c r="F612" s="10">
        <f t="shared" si="28"/>
        <v>3.0885414169109479E-4</v>
      </c>
      <c r="G612" s="3">
        <f>SUM($F$2:F612)</f>
        <v>0.88761924024080174</v>
      </c>
      <c r="H612">
        <f t="shared" si="29"/>
        <v>611</v>
      </c>
    </row>
    <row r="613" spans="1:8" x14ac:dyDescent="0.3">
      <c r="A613" t="s">
        <v>3509</v>
      </c>
      <c r="B613" t="s">
        <v>3510</v>
      </c>
      <c r="C613" s="9">
        <f>SUMIFS(dados!$E$2:$E$9995,dados!$D$2:$D$9995,A613)</f>
        <v>708</v>
      </c>
      <c r="D613" s="9">
        <f>SUMIFS(dados!$H$2:$H$9995,dados!$D$2:$D$9995,A613)</f>
        <v>120.36</v>
      </c>
      <c r="E613" s="3">
        <f t="shared" si="27"/>
        <v>0.17</v>
      </c>
      <c r="F613" s="10">
        <f t="shared" si="28"/>
        <v>3.0820117310401005E-4</v>
      </c>
      <c r="G613" s="3">
        <f>SUM($F$2:F613)</f>
        <v>0.88792744141390578</v>
      </c>
      <c r="H613">
        <f t="shared" si="29"/>
        <v>612</v>
      </c>
    </row>
    <row r="614" spans="1:8" x14ac:dyDescent="0.3">
      <c r="A614" t="s">
        <v>6213</v>
      </c>
      <c r="B614" t="s">
        <v>6214</v>
      </c>
      <c r="C614" s="9">
        <f>SUMIFS(dados!$E$2:$E$9995,dados!$D$2:$D$9995,A614)</f>
        <v>705.32</v>
      </c>
      <c r="D614" s="9">
        <f>SUMIFS(dados!$H$2:$H$9995,dados!$D$2:$D$9995,A614)</f>
        <v>151.32320000000001</v>
      </c>
      <c r="E614" s="3">
        <f t="shared" si="27"/>
        <v>0.21454545454545454</v>
      </c>
      <c r="F614" s="10">
        <f t="shared" si="28"/>
        <v>3.0703453589508528E-4</v>
      </c>
      <c r="G614" s="3">
        <f>SUM($F$2:F614)</f>
        <v>0.88823447594980087</v>
      </c>
      <c r="H614">
        <f t="shared" si="29"/>
        <v>613</v>
      </c>
    </row>
    <row r="615" spans="1:8" x14ac:dyDescent="0.3">
      <c r="A615" t="s">
        <v>3132</v>
      </c>
      <c r="B615" t="s">
        <v>3133</v>
      </c>
      <c r="C615" s="9">
        <f>SUMIFS(dados!$E$2:$E$9995,dados!$D$2:$D$9995,A615)</f>
        <v>705.20799999999997</v>
      </c>
      <c r="D615" s="9">
        <f>SUMIFS(dados!$H$2:$H$9995,dados!$D$2:$D$9995,A615)</f>
        <v>111.53800000000001</v>
      </c>
      <c r="E615" s="3">
        <f t="shared" si="27"/>
        <v>0.15816326530612246</v>
      </c>
      <c r="F615" s="10">
        <f t="shared" si="28"/>
        <v>3.0698578090724958E-4</v>
      </c>
      <c r="G615" s="3">
        <f>SUM($F$2:F615)</f>
        <v>0.88854146173070814</v>
      </c>
      <c r="H615">
        <f t="shared" si="29"/>
        <v>614</v>
      </c>
    </row>
    <row r="616" spans="1:8" x14ac:dyDescent="0.3">
      <c r="A616" t="s">
        <v>2386</v>
      </c>
      <c r="B616" t="s">
        <v>2387</v>
      </c>
      <c r="C616" s="9">
        <f>SUMIFS(dados!$E$2:$E$9995,dados!$D$2:$D$9995,A616)</f>
        <v>704.69100000000003</v>
      </c>
      <c r="D616" s="9">
        <f>SUMIFS(dados!$H$2:$H$9995,dados!$D$2:$D$9995,A616)</f>
        <v>39.371400000000001</v>
      </c>
      <c r="E616" s="3">
        <f t="shared" si="27"/>
        <v>5.5870445344129556E-2</v>
      </c>
      <c r="F616" s="10">
        <f t="shared" si="28"/>
        <v>3.0676072440090102E-4</v>
      </c>
      <c r="G616" s="3">
        <f>SUM($F$2:F616)</f>
        <v>0.88884822245510908</v>
      </c>
      <c r="H616">
        <f t="shared" si="29"/>
        <v>615</v>
      </c>
    </row>
    <row r="617" spans="1:8" x14ac:dyDescent="0.3">
      <c r="A617" t="s">
        <v>8767</v>
      </c>
      <c r="B617" t="s">
        <v>8768</v>
      </c>
      <c r="C617" s="9">
        <f>SUMIFS(dados!$E$2:$E$9995,dados!$D$2:$D$9995,A617)</f>
        <v>703.71</v>
      </c>
      <c r="D617" s="9">
        <f>SUMIFS(dados!$H$2:$H$9995,dados!$D$2:$D$9995,A617)</f>
        <v>-938.28</v>
      </c>
      <c r="E617" s="3">
        <f t="shared" si="27"/>
        <v>-1.3333333333333333</v>
      </c>
      <c r="F617" s="10">
        <f t="shared" si="28"/>
        <v>3.0633368294494761E-4</v>
      </c>
      <c r="G617" s="3">
        <f>SUM($F$2:F617)</f>
        <v>0.88915455613805405</v>
      </c>
      <c r="H617">
        <f t="shared" si="29"/>
        <v>616</v>
      </c>
    </row>
    <row r="618" spans="1:8" x14ac:dyDescent="0.3">
      <c r="A618" t="s">
        <v>7049</v>
      </c>
      <c r="B618" t="s">
        <v>7050</v>
      </c>
      <c r="C618" s="9">
        <f>SUMIFS(dados!$E$2:$E$9995,dados!$D$2:$D$9995,A618)</f>
        <v>702.43999999999994</v>
      </c>
      <c r="D618" s="9">
        <f>SUMIFS(dados!$H$2:$H$9995,dados!$D$2:$D$9995,A618)</f>
        <v>123.96</v>
      </c>
      <c r="E618" s="3">
        <f t="shared" si="27"/>
        <v>0.17647058823529413</v>
      </c>
      <c r="F618" s="10">
        <f t="shared" si="28"/>
        <v>3.0578083620788247E-4</v>
      </c>
      <c r="G618" s="3">
        <f>SUM($F$2:F618)</f>
        <v>0.88946033697426197</v>
      </c>
      <c r="H618">
        <f t="shared" si="29"/>
        <v>617</v>
      </c>
    </row>
    <row r="619" spans="1:8" x14ac:dyDescent="0.3">
      <c r="A619" t="s">
        <v>1480</v>
      </c>
      <c r="B619" t="s">
        <v>1481</v>
      </c>
      <c r="C619" s="9">
        <f>SUMIFS(dados!$E$2:$E$9995,dados!$D$2:$D$9995,A619)</f>
        <v>699.89999999999986</v>
      </c>
      <c r="D619" s="9">
        <f>SUMIFS(dados!$H$2:$H$9995,dados!$D$2:$D$9995,A619)</f>
        <v>17.497499999999995</v>
      </c>
      <c r="E619" s="3">
        <f t="shared" si="27"/>
        <v>2.4999999999999998E-2</v>
      </c>
      <c r="F619" s="10">
        <f t="shared" si="28"/>
        <v>3.0467514273375225E-4</v>
      </c>
      <c r="G619" s="3">
        <f>SUM($F$2:F619)</f>
        <v>0.88976501211699577</v>
      </c>
      <c r="H619">
        <f t="shared" si="29"/>
        <v>618</v>
      </c>
    </row>
    <row r="620" spans="1:8" x14ac:dyDescent="0.3">
      <c r="A620" t="s">
        <v>6075</v>
      </c>
      <c r="B620" t="s">
        <v>6076</v>
      </c>
      <c r="C620" s="9">
        <f>SUMIFS(dados!$E$2:$E$9995,dados!$D$2:$D$9995,A620)</f>
        <v>698.04</v>
      </c>
      <c r="D620" s="9">
        <f>SUMIFS(dados!$H$2:$H$9995,dados!$D$2:$D$9995,A620)</f>
        <v>90.745200000000011</v>
      </c>
      <c r="E620" s="3">
        <f t="shared" si="27"/>
        <v>0.13000000000000003</v>
      </c>
      <c r="F620" s="10">
        <f t="shared" si="28"/>
        <v>3.0386546168576715E-4</v>
      </c>
      <c r="G620" s="3">
        <f>SUM($F$2:F620)</f>
        <v>0.89006887757868158</v>
      </c>
      <c r="H620">
        <f t="shared" si="29"/>
        <v>619</v>
      </c>
    </row>
    <row r="621" spans="1:8" x14ac:dyDescent="0.3">
      <c r="A621" t="s">
        <v>7490</v>
      </c>
      <c r="B621" t="s">
        <v>7491</v>
      </c>
      <c r="C621" s="9">
        <f>SUMIFS(dados!$E$2:$E$9995,dados!$D$2:$D$9995,A621)</f>
        <v>694.19399999999996</v>
      </c>
      <c r="D621" s="9">
        <f>SUMIFS(dados!$H$2:$H$9995,dados!$D$2:$D$9995,A621)</f>
        <v>-158.48579999999998</v>
      </c>
      <c r="E621" s="3">
        <f t="shared" si="27"/>
        <v>-0.22830188679245281</v>
      </c>
      <c r="F621" s="10">
        <f t="shared" si="28"/>
        <v>3.0219125022848181E-4</v>
      </c>
      <c r="G621" s="3">
        <f>SUM($F$2:F621)</f>
        <v>0.89037106882891004</v>
      </c>
      <c r="H621">
        <f t="shared" si="29"/>
        <v>620</v>
      </c>
    </row>
    <row r="622" spans="1:8" x14ac:dyDescent="0.3">
      <c r="A622" t="s">
        <v>4569</v>
      </c>
      <c r="B622" t="s">
        <v>4570</v>
      </c>
      <c r="C622" s="9">
        <f>SUMIFS(dados!$E$2:$E$9995,dados!$D$2:$D$9995,A622)</f>
        <v>693.952</v>
      </c>
      <c r="D622" s="9">
        <f>SUMIFS(dados!$H$2:$H$9995,dados!$D$2:$D$9995,A622)</f>
        <v>143.74720000000002</v>
      </c>
      <c r="E622" s="3">
        <f t="shared" si="27"/>
        <v>0.20714285714285718</v>
      </c>
      <c r="F622" s="10">
        <f t="shared" si="28"/>
        <v>3.0208590462976547E-4</v>
      </c>
      <c r="G622" s="3">
        <f>SUM($F$2:F622)</f>
        <v>0.89067315473353981</v>
      </c>
      <c r="H622">
        <f t="shared" si="29"/>
        <v>621</v>
      </c>
    </row>
    <row r="623" spans="1:8" x14ac:dyDescent="0.3">
      <c r="A623" t="s">
        <v>3427</v>
      </c>
      <c r="B623" t="s">
        <v>3428</v>
      </c>
      <c r="C623" s="9">
        <f>SUMIFS(dados!$E$2:$E$9995,dados!$D$2:$D$9995,A623)</f>
        <v>689.77</v>
      </c>
      <c r="D623" s="9">
        <f>SUMIFS(dados!$H$2:$H$9995,dados!$D$2:$D$9995,A623)</f>
        <v>122.959</v>
      </c>
      <c r="E623" s="3">
        <f t="shared" si="27"/>
        <v>0.17826086956521739</v>
      </c>
      <c r="F623" s="10">
        <f t="shared" si="28"/>
        <v>3.0026542820897313E-4</v>
      </c>
      <c r="G623" s="3">
        <f>SUM($F$2:F623)</f>
        <v>0.89097342016174874</v>
      </c>
      <c r="H623">
        <f t="shared" si="29"/>
        <v>622</v>
      </c>
    </row>
    <row r="624" spans="1:8" x14ac:dyDescent="0.3">
      <c r="A624" t="s">
        <v>7208</v>
      </c>
      <c r="B624" t="s">
        <v>7209</v>
      </c>
      <c r="C624" s="9">
        <f>SUMIFS(dados!$E$2:$E$9995,dados!$D$2:$D$9995,A624)</f>
        <v>688.13800000000003</v>
      </c>
      <c r="D624" s="9">
        <f>SUMIFS(dados!$H$2:$H$9995,dados!$D$2:$D$9995,A624)</f>
        <v>-31.077199999999998</v>
      </c>
      <c r="E624" s="3">
        <f t="shared" si="27"/>
        <v>-4.5161290322580643E-2</v>
      </c>
      <c r="F624" s="10">
        <f t="shared" si="28"/>
        <v>2.9955499838622493E-4</v>
      </c>
      <c r="G624" s="3">
        <f>SUM($F$2:F624)</f>
        <v>0.89127297516013493</v>
      </c>
      <c r="H624">
        <f t="shared" si="29"/>
        <v>623</v>
      </c>
    </row>
    <row r="625" spans="1:8" x14ac:dyDescent="0.3">
      <c r="A625" t="s">
        <v>4574</v>
      </c>
      <c r="B625" t="s">
        <v>4575</v>
      </c>
      <c r="C625" s="9">
        <f>SUMIFS(dados!$E$2:$E$9995,dados!$D$2:$D$9995,A625)</f>
        <v>685.58799999999997</v>
      </c>
      <c r="D625" s="9">
        <f>SUMIFS(dados!$H$2:$H$9995,dados!$D$2:$D$9995,A625)</f>
        <v>115.7354</v>
      </c>
      <c r="E625" s="3">
        <f t="shared" si="27"/>
        <v>0.16881188118811882</v>
      </c>
      <c r="F625" s="10">
        <f t="shared" si="28"/>
        <v>2.984449517881808E-4</v>
      </c>
      <c r="G625" s="3">
        <f>SUM($F$2:F625)</f>
        <v>0.89157142011192314</v>
      </c>
      <c r="H625">
        <f t="shared" si="29"/>
        <v>624</v>
      </c>
    </row>
    <row r="626" spans="1:8" x14ac:dyDescent="0.3">
      <c r="A626" t="s">
        <v>4091</v>
      </c>
      <c r="B626" t="s">
        <v>4092</v>
      </c>
      <c r="C626" s="9">
        <f>SUMIFS(dados!$E$2:$E$9995,dados!$D$2:$D$9995,A626)</f>
        <v>684.74</v>
      </c>
      <c r="D626" s="9">
        <f>SUMIFS(dados!$H$2:$H$9995,dados!$D$2:$D$9995,A626)</f>
        <v>321.82780000000002</v>
      </c>
      <c r="E626" s="3">
        <f t="shared" si="27"/>
        <v>0.47000000000000003</v>
      </c>
      <c r="F626" s="10">
        <f t="shared" si="28"/>
        <v>2.9807580688028223E-4</v>
      </c>
      <c r="G626" s="3">
        <f>SUM($F$2:F626)</f>
        <v>0.89186949591880338</v>
      </c>
      <c r="H626">
        <f t="shared" si="29"/>
        <v>625</v>
      </c>
    </row>
    <row r="627" spans="1:8" x14ac:dyDescent="0.3">
      <c r="A627" t="s">
        <v>826</v>
      </c>
      <c r="B627" t="s">
        <v>827</v>
      </c>
      <c r="C627" s="9">
        <f>SUMIFS(dados!$E$2:$E$9995,dados!$D$2:$D$9995,A627)</f>
        <v>683.55200000000002</v>
      </c>
      <c r="D627" s="9">
        <f>SUMIFS(dados!$H$2:$H$9995,dados!$D$2:$D$9995,A627)</f>
        <v>120.87200000000001</v>
      </c>
      <c r="E627" s="3">
        <f t="shared" si="27"/>
        <v>0.17682926829268295</v>
      </c>
      <c r="F627" s="10">
        <f t="shared" si="28"/>
        <v>2.9755865575931112E-4</v>
      </c>
      <c r="G627" s="3">
        <f>SUM($F$2:F627)</f>
        <v>0.89216705457456269</v>
      </c>
      <c r="H627">
        <f t="shared" si="29"/>
        <v>626</v>
      </c>
    </row>
    <row r="628" spans="1:8" x14ac:dyDescent="0.3">
      <c r="A628" t="s">
        <v>6398</v>
      </c>
      <c r="B628" t="s">
        <v>6399</v>
      </c>
      <c r="C628" s="9">
        <f>SUMIFS(dados!$E$2:$E$9995,dados!$D$2:$D$9995,A628)</f>
        <v>681.45399999999995</v>
      </c>
      <c r="D628" s="9">
        <f>SUMIFS(dados!$H$2:$H$9995,dados!$D$2:$D$9995,A628)</f>
        <v>256.19220000000001</v>
      </c>
      <c r="E628" s="3">
        <f t="shared" si="27"/>
        <v>0.37594936708860766</v>
      </c>
      <c r="F628" s="10">
        <f t="shared" si="28"/>
        <v>2.9664537036217518E-4</v>
      </c>
      <c r="G628" s="3">
        <f>SUM($F$2:F628)</f>
        <v>0.89246369994492492</v>
      </c>
      <c r="H628">
        <f t="shared" si="29"/>
        <v>627</v>
      </c>
    </row>
    <row r="629" spans="1:8" x14ac:dyDescent="0.3">
      <c r="A629" t="s">
        <v>4082</v>
      </c>
      <c r="B629" t="s">
        <v>4083</v>
      </c>
      <c r="C629" s="9">
        <f>SUMIFS(dados!$E$2:$E$9995,dados!$D$2:$D$9995,A629)</f>
        <v>678.24</v>
      </c>
      <c r="D629" s="9">
        <f>SUMIFS(dados!$H$2:$H$9995,dados!$D$2:$D$9995,A629)</f>
        <v>120.9528</v>
      </c>
      <c r="E629" s="3">
        <f t="shared" si="27"/>
        <v>0.17833333333333332</v>
      </c>
      <c r="F629" s="10">
        <f t="shared" si="28"/>
        <v>2.9524627633624825E-4</v>
      </c>
      <c r="G629" s="3">
        <f>SUM($F$2:F629)</f>
        <v>0.89275894622126117</v>
      </c>
      <c r="H629">
        <f t="shared" si="29"/>
        <v>628</v>
      </c>
    </row>
    <row r="630" spans="1:8" x14ac:dyDescent="0.3">
      <c r="A630" t="s">
        <v>5039</v>
      </c>
      <c r="B630" t="s">
        <v>5040</v>
      </c>
      <c r="C630" s="9">
        <f>SUMIFS(dados!$E$2:$E$9995,dados!$D$2:$D$9995,A630)</f>
        <v>675.12</v>
      </c>
      <c r="D630" s="9">
        <f>SUMIFS(dados!$H$2:$H$9995,dados!$D$2:$D$9995,A630)</f>
        <v>290.30160000000001</v>
      </c>
      <c r="E630" s="3">
        <f t="shared" si="27"/>
        <v>0.43</v>
      </c>
      <c r="F630" s="10">
        <f t="shared" si="28"/>
        <v>2.9388810167511192E-4</v>
      </c>
      <c r="G630" s="3">
        <f>SUM($F$2:F630)</f>
        <v>0.89305283432293625</v>
      </c>
      <c r="H630">
        <f t="shared" si="29"/>
        <v>629</v>
      </c>
    </row>
    <row r="631" spans="1:8" x14ac:dyDescent="0.3">
      <c r="A631" t="s">
        <v>411</v>
      </c>
      <c r="B631" t="s">
        <v>412</v>
      </c>
      <c r="C631" s="9">
        <f>SUMIFS(dados!$E$2:$E$9995,dados!$D$2:$D$9995,A631)</f>
        <v>673.87</v>
      </c>
      <c r="D631" s="9">
        <f>SUMIFS(dados!$H$2:$H$9995,dados!$D$2:$D$9995,A631)</f>
        <v>72.078499999999991</v>
      </c>
      <c r="E631" s="3">
        <f t="shared" si="27"/>
        <v>0.10696202531645568</v>
      </c>
      <c r="F631" s="10">
        <f t="shared" si="28"/>
        <v>2.9334396118587465E-4</v>
      </c>
      <c r="G631" s="3">
        <f>SUM($F$2:F631)</f>
        <v>0.89334617828412211</v>
      </c>
      <c r="H631">
        <f t="shared" si="29"/>
        <v>630</v>
      </c>
    </row>
    <row r="632" spans="1:8" x14ac:dyDescent="0.3">
      <c r="A632" t="s">
        <v>7567</v>
      </c>
      <c r="B632" t="s">
        <v>7568</v>
      </c>
      <c r="C632" s="9">
        <f>SUMIFS(dados!$E$2:$E$9995,dados!$D$2:$D$9995,A632)</f>
        <v>671.80799999999999</v>
      </c>
      <c r="D632" s="9">
        <f>SUMIFS(dados!$H$2:$H$9995,dados!$D$2:$D$9995,A632)</f>
        <v>153.95600000000002</v>
      </c>
      <c r="E632" s="3">
        <f t="shared" si="27"/>
        <v>0.22916666666666669</v>
      </c>
      <c r="F632" s="10">
        <f t="shared" si="28"/>
        <v>2.9244634703482874E-4</v>
      </c>
      <c r="G632" s="3">
        <f>SUM($F$2:F632)</f>
        <v>0.89363862463115695</v>
      </c>
      <c r="H632">
        <f t="shared" si="29"/>
        <v>631</v>
      </c>
    </row>
    <row r="633" spans="1:8" x14ac:dyDescent="0.3">
      <c r="A633" t="s">
        <v>1229</v>
      </c>
      <c r="B633" t="s">
        <v>1230</v>
      </c>
      <c r="C633" s="9">
        <f>SUMIFS(dados!$E$2:$E$9995,dados!$D$2:$D$9995,A633)</f>
        <v>669.49599999999998</v>
      </c>
      <c r="D633" s="9">
        <f>SUMIFS(dados!$H$2:$H$9995,dados!$D$2:$D$9995,A633)</f>
        <v>234.32360000000003</v>
      </c>
      <c r="E633" s="3">
        <f t="shared" si="27"/>
        <v>0.35000000000000003</v>
      </c>
      <c r="F633" s="10">
        <f t="shared" si="28"/>
        <v>2.9143990478593546E-4</v>
      </c>
      <c r="G633" s="3">
        <f>SUM($F$2:F633)</f>
        <v>0.89393006453594293</v>
      </c>
      <c r="H633">
        <f t="shared" si="29"/>
        <v>632</v>
      </c>
    </row>
    <row r="634" spans="1:8" x14ac:dyDescent="0.3">
      <c r="A634" t="s">
        <v>2419</v>
      </c>
      <c r="B634" t="s">
        <v>2420</v>
      </c>
      <c r="C634" s="9">
        <f>SUMIFS(dados!$E$2:$E$9995,dados!$D$2:$D$9995,A634)</f>
        <v>667.99300000000005</v>
      </c>
      <c r="D634" s="9">
        <f>SUMIFS(dados!$H$2:$H$9995,dados!$D$2:$D$9995,A634)</f>
        <v>182.60419999999999</v>
      </c>
      <c r="E634" s="3">
        <f t="shared" si="27"/>
        <v>0.27336244541484711</v>
      </c>
      <c r="F634" s="10">
        <f t="shared" si="28"/>
        <v>2.9078563026167651E-4</v>
      </c>
      <c r="G634" s="3">
        <f>SUM($F$2:F634)</f>
        <v>0.89422085016620456</v>
      </c>
      <c r="H634">
        <f t="shared" si="29"/>
        <v>633</v>
      </c>
    </row>
    <row r="635" spans="1:8" x14ac:dyDescent="0.3">
      <c r="A635" t="s">
        <v>2513</v>
      </c>
      <c r="B635" t="s">
        <v>2514</v>
      </c>
      <c r="C635" s="9">
        <f>SUMIFS(dados!$E$2:$E$9995,dados!$D$2:$D$9995,A635)</f>
        <v>665.67600000000004</v>
      </c>
      <c r="D635" s="9">
        <f>SUMIFS(dados!$H$2:$H$9995,dados!$D$2:$D$9995,A635)</f>
        <v>43.706000000000003</v>
      </c>
      <c r="E635" s="3">
        <f t="shared" si="27"/>
        <v>6.5656565656565663E-2</v>
      </c>
      <c r="F635" s="10">
        <f t="shared" si="28"/>
        <v>2.8977701145082625E-4</v>
      </c>
      <c r="G635" s="3">
        <f>SUM($F$2:F635)</f>
        <v>0.89451062717765539</v>
      </c>
      <c r="H635">
        <f t="shared" si="29"/>
        <v>634</v>
      </c>
    </row>
    <row r="636" spans="1:8" x14ac:dyDescent="0.3">
      <c r="A636" t="s">
        <v>5834</v>
      </c>
      <c r="B636" t="s">
        <v>5835</v>
      </c>
      <c r="C636" s="9">
        <f>SUMIFS(dados!$E$2:$E$9995,dados!$D$2:$D$9995,A636)</f>
        <v>664.83199999999999</v>
      </c>
      <c r="D636" s="9">
        <f>SUMIFS(dados!$H$2:$H$9995,dados!$D$2:$D$9995,A636)</f>
        <v>-78.016000000000005</v>
      </c>
      <c r="E636" s="3">
        <f t="shared" si="27"/>
        <v>-0.11734693877551021</v>
      </c>
      <c r="F636" s="10">
        <f t="shared" si="28"/>
        <v>2.8940960779249322E-4</v>
      </c>
      <c r="G636" s="3">
        <f>SUM($F$2:F636)</f>
        <v>0.89480003678544784</v>
      </c>
      <c r="H636">
        <f t="shared" si="29"/>
        <v>635</v>
      </c>
    </row>
    <row r="637" spans="1:8" x14ac:dyDescent="0.3">
      <c r="A637" t="s">
        <v>2766</v>
      </c>
      <c r="B637" t="s">
        <v>2767</v>
      </c>
      <c r="C637" s="9">
        <f>SUMIFS(dados!$E$2:$E$9995,dados!$D$2:$D$9995,A637)</f>
        <v>661.94200000000001</v>
      </c>
      <c r="D637" s="9">
        <f>SUMIFS(dados!$H$2:$H$9995,dados!$D$2:$D$9995,A637)</f>
        <v>-9.2450000000000045</v>
      </c>
      <c r="E637" s="3">
        <f t="shared" si="27"/>
        <v>-1.396648044692738E-2</v>
      </c>
      <c r="F637" s="10">
        <f t="shared" si="28"/>
        <v>2.8815155498137656E-4</v>
      </c>
      <c r="G637" s="3">
        <f>SUM($F$2:F637)</f>
        <v>0.89508818834042925</v>
      </c>
      <c r="H637">
        <f t="shared" si="29"/>
        <v>636</v>
      </c>
    </row>
    <row r="638" spans="1:8" x14ac:dyDescent="0.3">
      <c r="A638" t="s">
        <v>3442</v>
      </c>
      <c r="B638" t="s">
        <v>3443</v>
      </c>
      <c r="C638" s="9">
        <f>SUMIFS(dados!$E$2:$E$9995,dados!$D$2:$D$9995,A638)</f>
        <v>653.98400000000004</v>
      </c>
      <c r="D638" s="9">
        <f>SUMIFS(dados!$H$2:$H$9995,dados!$D$2:$D$9995,A638)</f>
        <v>210.86400000000003</v>
      </c>
      <c r="E638" s="3">
        <f t="shared" si="27"/>
        <v>0.32242990654205611</v>
      </c>
      <c r="F638" s="10">
        <f t="shared" si="28"/>
        <v>2.8468733897069618E-4</v>
      </c>
      <c r="G638" s="3">
        <f>SUM($F$2:F638)</f>
        <v>0.89537287567939994</v>
      </c>
      <c r="H638">
        <f t="shared" si="29"/>
        <v>637</v>
      </c>
    </row>
    <row r="639" spans="1:8" x14ac:dyDescent="0.3">
      <c r="A639" t="s">
        <v>3351</v>
      </c>
      <c r="B639" t="s">
        <v>3352</v>
      </c>
      <c r="C639" s="9">
        <f>SUMIFS(dados!$E$2:$E$9995,dados!$D$2:$D$9995,A639)</f>
        <v>653.12099999999998</v>
      </c>
      <c r="D639" s="9">
        <f>SUMIFS(dados!$H$2:$H$9995,dados!$D$2:$D$9995,A639)</f>
        <v>-148.39619999999996</v>
      </c>
      <c r="E639" s="3">
        <f t="shared" si="27"/>
        <v>-0.22721088435374145</v>
      </c>
      <c r="F639" s="10">
        <f t="shared" si="28"/>
        <v>2.8431166437692672E-4</v>
      </c>
      <c r="G639" s="3">
        <f>SUM($F$2:F639)</f>
        <v>0.89565718734377686</v>
      </c>
      <c r="H639">
        <f t="shared" si="29"/>
        <v>638</v>
      </c>
    </row>
    <row r="640" spans="1:8" x14ac:dyDescent="0.3">
      <c r="A640" t="s">
        <v>3533</v>
      </c>
      <c r="B640" t="s">
        <v>3534</v>
      </c>
      <c r="C640" s="9">
        <f>SUMIFS(dados!$E$2:$E$9995,dados!$D$2:$D$9995,A640)</f>
        <v>652.62399999999991</v>
      </c>
      <c r="D640" s="9">
        <f>SUMIFS(dados!$H$2:$H$9995,dados!$D$2:$D$9995,A640)</f>
        <v>39.839199999999998</v>
      </c>
      <c r="E640" s="3">
        <f t="shared" si="27"/>
        <v>6.1044644389418722E-2</v>
      </c>
      <c r="F640" s="10">
        <f t="shared" si="28"/>
        <v>2.8409531411840592E-4</v>
      </c>
      <c r="G640" s="3">
        <f>SUM($F$2:F640)</f>
        <v>0.8959412826578953</v>
      </c>
      <c r="H640">
        <f t="shared" si="29"/>
        <v>639</v>
      </c>
    </row>
    <row r="641" spans="1:8" x14ac:dyDescent="0.3">
      <c r="A641" t="s">
        <v>3684</v>
      </c>
      <c r="B641" t="s">
        <v>3685</v>
      </c>
      <c r="C641" s="9">
        <f>SUMIFS(dados!$E$2:$E$9995,dados!$D$2:$D$9995,A641)</f>
        <v>651.43999999999994</v>
      </c>
      <c r="D641" s="9">
        <f>SUMIFS(dados!$H$2:$H$9995,dados!$D$2:$D$9995,A641)</f>
        <v>302.72800000000001</v>
      </c>
      <c r="E641" s="3">
        <f t="shared" si="27"/>
        <v>0.46470588235294125</v>
      </c>
      <c r="F641" s="10">
        <f t="shared" si="28"/>
        <v>2.8357990424700041E-4</v>
      </c>
      <c r="G641" s="3">
        <f>SUM($F$2:F641)</f>
        <v>0.89622486256214229</v>
      </c>
      <c r="H641">
        <f t="shared" si="29"/>
        <v>640</v>
      </c>
    </row>
    <row r="642" spans="1:8" x14ac:dyDescent="0.3">
      <c r="A642" t="s">
        <v>4998</v>
      </c>
      <c r="B642" t="s">
        <v>4999</v>
      </c>
      <c r="C642" s="9">
        <f>SUMIFS(dados!$E$2:$E$9995,dados!$D$2:$D$9995,A642)</f>
        <v>649.37599999999998</v>
      </c>
      <c r="D642" s="9">
        <f>SUMIFS(dados!$H$2:$H$9995,dados!$D$2:$D$9995,A642)</f>
        <v>-97.406400000000005</v>
      </c>
      <c r="E642" s="3">
        <f t="shared" ref="E642:E705" si="30">IFERROR(D642/C642,0)</f>
        <v>-0.15000000000000002</v>
      </c>
      <c r="F642" s="10">
        <f t="shared" ref="F642:F705" si="31">C642/SUM($C$2:$C$1863)</f>
        <v>2.8268141947117179E-4</v>
      </c>
      <c r="G642" s="3">
        <f>SUM($F$2:F642)</f>
        <v>0.89650754398161348</v>
      </c>
      <c r="H642">
        <f t="shared" ref="H642:H705" si="32">RANK(C642,$C$2:$C$1863)</f>
        <v>641</v>
      </c>
    </row>
    <row r="643" spans="1:8" x14ac:dyDescent="0.3">
      <c r="A643" t="s">
        <v>8594</v>
      </c>
      <c r="B643" t="s">
        <v>8276</v>
      </c>
      <c r="C643" s="9">
        <f>SUMIFS(dados!$E$2:$E$9995,dados!$D$2:$D$9995,A643)</f>
        <v>649</v>
      </c>
      <c r="D643" s="9">
        <f>SUMIFS(dados!$H$2:$H$9995,dados!$D$2:$D$9995,A643)</f>
        <v>-272.58</v>
      </c>
      <c r="E643" s="3">
        <f t="shared" si="30"/>
        <v>-0.42</v>
      </c>
      <c r="F643" s="10">
        <f t="shared" si="31"/>
        <v>2.8251774201200921E-4</v>
      </c>
      <c r="G643" s="3">
        <f>SUM($F$2:F643)</f>
        <v>0.89679006172362552</v>
      </c>
      <c r="H643">
        <f t="shared" si="32"/>
        <v>642</v>
      </c>
    </row>
    <row r="644" spans="1:8" x14ac:dyDescent="0.3">
      <c r="A644" t="s">
        <v>1127</v>
      </c>
      <c r="B644" t="s">
        <v>1128</v>
      </c>
      <c r="C644" s="9">
        <f>SUMIFS(dados!$E$2:$E$9995,dados!$D$2:$D$9995,A644)</f>
        <v>647.84</v>
      </c>
      <c r="D644" s="9">
        <f>SUMIFS(dados!$H$2:$H$9995,dados!$D$2:$D$9995,A644)</f>
        <v>168.4384</v>
      </c>
      <c r="E644" s="3">
        <f t="shared" si="30"/>
        <v>0.26</v>
      </c>
      <c r="F644" s="10">
        <f t="shared" si="31"/>
        <v>2.8201277963799701E-4</v>
      </c>
      <c r="G644" s="3">
        <f>SUM($F$2:F644)</f>
        <v>0.89707207450326354</v>
      </c>
      <c r="H644">
        <f t="shared" si="32"/>
        <v>643</v>
      </c>
    </row>
    <row r="645" spans="1:8" x14ac:dyDescent="0.3">
      <c r="A645" t="s">
        <v>232</v>
      </c>
      <c r="B645" t="s">
        <v>233</v>
      </c>
      <c r="C645" s="9">
        <f>SUMIFS(dados!$E$2:$E$9995,dados!$D$2:$D$9995,A645)</f>
        <v>639.03</v>
      </c>
      <c r="D645" s="9">
        <f>SUMIFS(dados!$H$2:$H$9995,dados!$D$2:$D$9995,A645)</f>
        <v>300.34410000000003</v>
      </c>
      <c r="E645" s="3">
        <f t="shared" si="30"/>
        <v>0.47000000000000008</v>
      </c>
      <c r="F645" s="10">
        <f t="shared" si="31"/>
        <v>2.7817767746985241E-4</v>
      </c>
      <c r="G645" s="3">
        <f>SUM($F$2:F645)</f>
        <v>0.89735025218073339</v>
      </c>
      <c r="H645">
        <f t="shared" si="32"/>
        <v>644</v>
      </c>
    </row>
    <row r="646" spans="1:8" x14ac:dyDescent="0.3">
      <c r="A646" t="s">
        <v>4127</v>
      </c>
      <c r="B646" t="s">
        <v>4128</v>
      </c>
      <c r="C646" s="9">
        <f>SUMIFS(dados!$E$2:$E$9995,dados!$D$2:$D$9995,A646)</f>
        <v>638.81999999999994</v>
      </c>
      <c r="D646" s="9">
        <f>SUMIFS(dados!$H$2:$H$9995,dados!$D$2:$D$9995,A646)</f>
        <v>34.070399999999999</v>
      </c>
      <c r="E646" s="3">
        <f t="shared" si="30"/>
        <v>5.3333333333333337E-2</v>
      </c>
      <c r="F646" s="10">
        <f t="shared" si="31"/>
        <v>2.7808626186766057E-4</v>
      </c>
      <c r="G646" s="3">
        <f>SUM($F$2:F646)</f>
        <v>0.89762833844260104</v>
      </c>
      <c r="H646">
        <f t="shared" si="32"/>
        <v>645</v>
      </c>
    </row>
    <row r="647" spans="1:8" x14ac:dyDescent="0.3">
      <c r="A647" t="s">
        <v>5197</v>
      </c>
      <c r="B647" t="s">
        <v>5198</v>
      </c>
      <c r="C647" s="9">
        <f>SUMIFS(dados!$E$2:$E$9995,dados!$D$2:$D$9995,A647)</f>
        <v>636.60799999999995</v>
      </c>
      <c r="D647" s="9">
        <f>SUMIFS(dados!$H$2:$H$9995,dados!$D$2:$D$9995,A647)</f>
        <v>179.28960000000001</v>
      </c>
      <c r="E647" s="3">
        <f t="shared" si="30"/>
        <v>0.28163265306122454</v>
      </c>
      <c r="F647" s="10">
        <f t="shared" si="31"/>
        <v>2.771233508579062E-4</v>
      </c>
      <c r="G647" s="3">
        <f>SUM($F$2:F647)</f>
        <v>0.89790546179345898</v>
      </c>
      <c r="H647">
        <f t="shared" si="32"/>
        <v>646</v>
      </c>
    </row>
    <row r="648" spans="1:8" x14ac:dyDescent="0.3">
      <c r="A648" t="s">
        <v>1509</v>
      </c>
      <c r="B648" t="s">
        <v>1510</v>
      </c>
      <c r="C648" s="9">
        <f>SUMIFS(dados!$E$2:$E$9995,dados!$D$2:$D$9995,A648)</f>
        <v>632.52</v>
      </c>
      <c r="D648" s="9">
        <f>SUMIFS(dados!$H$2:$H$9995,dados!$D$2:$D$9995,A648)</f>
        <v>309.9348</v>
      </c>
      <c r="E648" s="3">
        <f t="shared" si="30"/>
        <v>0.49</v>
      </c>
      <c r="F648" s="10">
        <f t="shared" si="31"/>
        <v>2.7534379380190452E-4</v>
      </c>
      <c r="G648" s="3">
        <f>SUM($F$2:F648)</f>
        <v>0.89818080558726088</v>
      </c>
      <c r="H648">
        <f t="shared" si="32"/>
        <v>647</v>
      </c>
    </row>
    <row r="649" spans="1:8" x14ac:dyDescent="0.3">
      <c r="A649" t="s">
        <v>3913</v>
      </c>
      <c r="B649" t="s">
        <v>3914</v>
      </c>
      <c r="C649" s="9">
        <f>SUMIFS(dados!$E$2:$E$9995,dados!$D$2:$D$9995,A649)</f>
        <v>626.5379999999999</v>
      </c>
      <c r="D649" s="9">
        <f>SUMIFS(dados!$H$2:$H$9995,dados!$D$2:$D$9995,A649)</f>
        <v>212.29799999999997</v>
      </c>
      <c r="E649" s="3">
        <f t="shared" si="30"/>
        <v>0.33884297520661161</v>
      </c>
      <c r="F649" s="10">
        <f t="shared" si="31"/>
        <v>2.7273975507661048E-4</v>
      </c>
      <c r="G649" s="3">
        <f>SUM($F$2:F649)</f>
        <v>0.89845354534233746</v>
      </c>
      <c r="H649">
        <f t="shared" si="32"/>
        <v>648</v>
      </c>
    </row>
    <row r="650" spans="1:8" x14ac:dyDescent="0.3">
      <c r="A650" t="s">
        <v>8092</v>
      </c>
      <c r="B650" t="s">
        <v>8093</v>
      </c>
      <c r="C650" s="9">
        <f>SUMIFS(dados!$E$2:$E$9995,dados!$D$2:$D$9995,A650)</f>
        <v>625.50800000000004</v>
      </c>
      <c r="D650" s="9">
        <f>SUMIFS(dados!$H$2:$H$9995,dados!$D$2:$D$9995,A650)</f>
        <v>-10.878400000000003</v>
      </c>
      <c r="E650" s="3">
        <f t="shared" si="30"/>
        <v>-1.7391304347826091E-2</v>
      </c>
      <c r="F650" s="10">
        <f t="shared" si="31"/>
        <v>2.7229138331347897E-4</v>
      </c>
      <c r="G650" s="3">
        <f>SUM($F$2:F650)</f>
        <v>0.89872583672565098</v>
      </c>
      <c r="H650">
        <f t="shared" si="32"/>
        <v>649</v>
      </c>
    </row>
    <row r="651" spans="1:8" x14ac:dyDescent="0.3">
      <c r="A651" t="s">
        <v>506</v>
      </c>
      <c r="B651" t="s">
        <v>507</v>
      </c>
      <c r="C651" s="9">
        <f>SUMIFS(dados!$E$2:$E$9995,dados!$D$2:$D$9995,A651)</f>
        <v>623.74399999999991</v>
      </c>
      <c r="D651" s="9">
        <f>SUMIFS(dados!$H$2:$H$9995,dados!$D$2:$D$9995,A651)</f>
        <v>285.64639999999997</v>
      </c>
      <c r="E651" s="3">
        <f t="shared" si="30"/>
        <v>0.45795454545454545</v>
      </c>
      <c r="F651" s="10">
        <f t="shared" si="31"/>
        <v>2.7152349225506724E-4</v>
      </c>
      <c r="G651" s="3">
        <f>SUM($F$2:F651)</f>
        <v>0.89899736021790611</v>
      </c>
      <c r="H651">
        <f t="shared" si="32"/>
        <v>650</v>
      </c>
    </row>
    <row r="652" spans="1:8" x14ac:dyDescent="0.3">
      <c r="A652" t="s">
        <v>4980</v>
      </c>
      <c r="B652" t="s">
        <v>4981</v>
      </c>
      <c r="C652" s="9">
        <f>SUMIFS(dados!$E$2:$E$9995,dados!$D$2:$D$9995,A652)</f>
        <v>619.41600000000005</v>
      </c>
      <c r="D652" s="9">
        <f>SUMIFS(dados!$H$2:$H$9995,dados!$D$2:$D$9995,A652)</f>
        <v>9.148499999999995</v>
      </c>
      <c r="E652" s="3">
        <f t="shared" si="30"/>
        <v>1.4769557131233282E-2</v>
      </c>
      <c r="F652" s="10">
        <f t="shared" si="31"/>
        <v>2.6963946022513205E-4</v>
      </c>
      <c r="G652" s="3">
        <f>SUM($F$2:F652)</f>
        <v>0.89926699967813128</v>
      </c>
      <c r="H652">
        <f t="shared" si="32"/>
        <v>651</v>
      </c>
    </row>
    <row r="653" spans="1:8" x14ac:dyDescent="0.3">
      <c r="A653" t="s">
        <v>3721</v>
      </c>
      <c r="B653" t="s">
        <v>3722</v>
      </c>
      <c r="C653" s="9">
        <f>SUMIFS(dados!$E$2:$E$9995,dados!$D$2:$D$9995,A653)</f>
        <v>618.56200000000013</v>
      </c>
      <c r="D653" s="9">
        <f>SUMIFS(dados!$H$2:$H$9995,dados!$D$2:$D$9995,A653)</f>
        <v>120.33370000000001</v>
      </c>
      <c r="E653" s="3">
        <f t="shared" si="30"/>
        <v>0.1945378151260504</v>
      </c>
      <c r="F653" s="10">
        <f t="shared" si="31"/>
        <v>2.6926770344288517E-4</v>
      </c>
      <c r="G653" s="3">
        <f>SUM($F$2:F653)</f>
        <v>0.89953626738157422</v>
      </c>
      <c r="H653">
        <f t="shared" si="32"/>
        <v>652</v>
      </c>
    </row>
    <row r="654" spans="1:8" x14ac:dyDescent="0.3">
      <c r="A654" t="s">
        <v>4699</v>
      </c>
      <c r="B654" t="s">
        <v>4700</v>
      </c>
      <c r="C654" s="9">
        <f>SUMIFS(dados!$E$2:$E$9995,dados!$D$2:$D$9995,A654)</f>
        <v>618.48000000000013</v>
      </c>
      <c r="D654" s="9">
        <f>SUMIFS(dados!$H$2:$H$9995,dados!$D$2:$D$9995,A654)</f>
        <v>-6.4424999999999999</v>
      </c>
      <c r="E654" s="3">
        <f t="shared" si="30"/>
        <v>-1.0416666666666664E-2</v>
      </c>
      <c r="F654" s="10">
        <f t="shared" si="31"/>
        <v>2.6923200782679119E-4</v>
      </c>
      <c r="G654" s="3">
        <f>SUM($F$2:F654)</f>
        <v>0.89980549938940102</v>
      </c>
      <c r="H654">
        <f t="shared" si="32"/>
        <v>653</v>
      </c>
    </row>
    <row r="655" spans="1:8" x14ac:dyDescent="0.3">
      <c r="A655" t="s">
        <v>6068</v>
      </c>
      <c r="B655" t="s">
        <v>6069</v>
      </c>
      <c r="C655" s="9">
        <f>SUMIFS(dados!$E$2:$E$9995,dados!$D$2:$D$9995,A655)</f>
        <v>615.78</v>
      </c>
      <c r="D655" s="9">
        <f>SUMIFS(dados!$H$2:$H$9995,dados!$D$2:$D$9995,A655)</f>
        <v>273.18239999999997</v>
      </c>
      <c r="E655" s="3">
        <f t="shared" si="30"/>
        <v>0.44363636363636361</v>
      </c>
      <c r="F655" s="10">
        <f t="shared" si="31"/>
        <v>2.6805666437003855E-4</v>
      </c>
      <c r="G655" s="3">
        <f>SUM($F$2:F655)</f>
        <v>0.90007355605377104</v>
      </c>
      <c r="H655">
        <f t="shared" si="32"/>
        <v>654</v>
      </c>
    </row>
    <row r="656" spans="1:8" x14ac:dyDescent="0.3">
      <c r="A656" t="s">
        <v>3792</v>
      </c>
      <c r="B656" t="s">
        <v>3793</v>
      </c>
      <c r="C656" s="9">
        <f>SUMIFS(dados!$E$2:$E$9995,dados!$D$2:$D$9995,A656)</f>
        <v>615.55200000000002</v>
      </c>
      <c r="D656" s="9">
        <f>SUMIFS(dados!$H$2:$H$9995,dados!$D$2:$D$9995,A656)</f>
        <v>279.1968</v>
      </c>
      <c r="E656" s="3">
        <f t="shared" si="30"/>
        <v>0.45357142857142857</v>
      </c>
      <c r="F656" s="10">
        <f t="shared" si="31"/>
        <v>2.6795741314480166E-4</v>
      </c>
      <c r="G656" s="3">
        <f>SUM($F$2:F656)</f>
        <v>0.90034151346691582</v>
      </c>
      <c r="H656">
        <f t="shared" si="32"/>
        <v>655</v>
      </c>
    </row>
    <row r="657" spans="1:8" x14ac:dyDescent="0.3">
      <c r="A657" t="s">
        <v>4326</v>
      </c>
      <c r="B657" t="s">
        <v>4327</v>
      </c>
      <c r="C657" s="9">
        <f>SUMIFS(dados!$E$2:$E$9995,dados!$D$2:$D$9995,A657)</f>
        <v>614.05799999999999</v>
      </c>
      <c r="D657" s="9">
        <f>SUMIFS(dados!$H$2:$H$9995,dados!$D$2:$D$9995,A657)</f>
        <v>127.446</v>
      </c>
      <c r="E657" s="3">
        <f t="shared" si="30"/>
        <v>0.20754716981132076</v>
      </c>
      <c r="F657" s="10">
        <f t="shared" si="31"/>
        <v>2.6730705643206523E-4</v>
      </c>
      <c r="G657" s="3">
        <f>SUM($F$2:F657)</f>
        <v>0.9006088205233479</v>
      </c>
      <c r="H657">
        <f t="shared" si="32"/>
        <v>656</v>
      </c>
    </row>
    <row r="658" spans="1:8" x14ac:dyDescent="0.3">
      <c r="A658" t="s">
        <v>467</v>
      </c>
      <c r="B658" t="s">
        <v>468</v>
      </c>
      <c r="C658" s="9">
        <f>SUMIFS(dados!$E$2:$E$9995,dados!$D$2:$D$9995,A658)</f>
        <v>611.71199999999999</v>
      </c>
      <c r="D658" s="9">
        <f>SUMIFS(dados!$H$2:$H$9995,dados!$D$2:$D$9995,A658)</f>
        <v>149.52959999999999</v>
      </c>
      <c r="E658" s="3">
        <f t="shared" si="30"/>
        <v>0.24444444444444444</v>
      </c>
      <c r="F658" s="10">
        <f t="shared" si="31"/>
        <v>2.6628581356186463E-4</v>
      </c>
      <c r="G658" s="3">
        <f>SUM($F$2:F658)</f>
        <v>0.90087510633690981</v>
      </c>
      <c r="H658">
        <f t="shared" si="32"/>
        <v>657</v>
      </c>
    </row>
    <row r="659" spans="1:8" x14ac:dyDescent="0.3">
      <c r="A659" t="s">
        <v>3123</v>
      </c>
      <c r="B659" t="s">
        <v>3124</v>
      </c>
      <c r="C659" s="9">
        <f>SUMIFS(dados!$E$2:$E$9995,dados!$D$2:$D$9995,A659)</f>
        <v>611.05399999999997</v>
      </c>
      <c r="D659" s="9">
        <f>SUMIFS(dados!$H$2:$H$9995,dados!$D$2:$D$9995,A659)</f>
        <v>106.51400000000001</v>
      </c>
      <c r="E659" s="3">
        <f t="shared" si="30"/>
        <v>0.17431192660550462</v>
      </c>
      <c r="F659" s="10">
        <f t="shared" si="31"/>
        <v>2.6599937800833015E-4</v>
      </c>
      <c r="G659" s="3">
        <f>SUM($F$2:F659)</f>
        <v>0.90114110571491812</v>
      </c>
      <c r="H659">
        <f t="shared" si="32"/>
        <v>658</v>
      </c>
    </row>
    <row r="660" spans="1:8" x14ac:dyDescent="0.3">
      <c r="A660" t="s">
        <v>2894</v>
      </c>
      <c r="B660" t="s">
        <v>2895</v>
      </c>
      <c r="C660" s="9">
        <f>SUMIFS(dados!$E$2:$E$9995,dados!$D$2:$D$9995,A660)</f>
        <v>610.98</v>
      </c>
      <c r="D660" s="9">
        <f>SUMIFS(dados!$H$2:$H$9995,dados!$D$2:$D$9995,A660)</f>
        <v>274.94099999999997</v>
      </c>
      <c r="E660" s="3">
        <f t="shared" si="30"/>
        <v>0.44999999999999996</v>
      </c>
      <c r="F660" s="10">
        <f t="shared" si="31"/>
        <v>2.6596716489136731E-4</v>
      </c>
      <c r="G660" s="3">
        <f>SUM($F$2:F660)</f>
        <v>0.90140707287980948</v>
      </c>
      <c r="H660">
        <f t="shared" si="32"/>
        <v>659</v>
      </c>
    </row>
    <row r="661" spans="1:8" x14ac:dyDescent="0.3">
      <c r="A661" t="s">
        <v>1780</v>
      </c>
      <c r="B661" t="s">
        <v>1781</v>
      </c>
      <c r="C661" s="9">
        <f>SUMIFS(dados!$E$2:$E$9995,dados!$D$2:$D$9995,A661)</f>
        <v>607.06799999999998</v>
      </c>
      <c r="D661" s="9">
        <f>SUMIFS(dados!$H$2:$H$9995,dados!$D$2:$D$9995,A661)</f>
        <v>-13.337100000000005</v>
      </c>
      <c r="E661" s="3">
        <f t="shared" si="30"/>
        <v>-2.1969696969696979E-2</v>
      </c>
      <c r="F661" s="10">
        <f t="shared" si="31"/>
        <v>2.6426422281625021E-4</v>
      </c>
      <c r="G661" s="3">
        <f>SUM($F$2:F661)</f>
        <v>0.9016713371026257</v>
      </c>
      <c r="H661">
        <f t="shared" si="32"/>
        <v>660</v>
      </c>
    </row>
    <row r="662" spans="1:8" x14ac:dyDescent="0.3">
      <c r="A662" t="s">
        <v>1640</v>
      </c>
      <c r="B662" t="s">
        <v>1641</v>
      </c>
      <c r="C662" s="9">
        <f>SUMIFS(dados!$E$2:$E$9995,dados!$D$2:$D$9995,A662)</f>
        <v>604.75199999999995</v>
      </c>
      <c r="D662" s="9">
        <f>SUMIFS(dados!$H$2:$H$9995,dados!$D$2:$D$9995,A662)</f>
        <v>132.2895</v>
      </c>
      <c r="E662" s="3">
        <f t="shared" si="30"/>
        <v>0.21875000000000003</v>
      </c>
      <c r="F662" s="10">
        <f t="shared" si="31"/>
        <v>2.6325603931779133E-4</v>
      </c>
      <c r="G662" s="3">
        <f>SUM($F$2:F662)</f>
        <v>0.90193459314194346</v>
      </c>
      <c r="H662">
        <f t="shared" si="32"/>
        <v>661</v>
      </c>
    </row>
    <row r="663" spans="1:8" x14ac:dyDescent="0.3">
      <c r="A663" t="s">
        <v>525</v>
      </c>
      <c r="B663" t="s">
        <v>526</v>
      </c>
      <c r="C663" s="9">
        <f>SUMIFS(dados!$E$2:$E$9995,dados!$D$2:$D$9995,A663)</f>
        <v>603.54</v>
      </c>
      <c r="D663" s="9">
        <f>SUMIFS(dados!$H$2:$H$9995,dados!$D$2:$D$9995,A663)</f>
        <v>279.73599999999999</v>
      </c>
      <c r="E663" s="3">
        <f t="shared" si="30"/>
        <v>0.46349206349206351</v>
      </c>
      <c r="F663" s="10">
        <f t="shared" si="31"/>
        <v>2.6272844069942682E-4</v>
      </c>
      <c r="G663" s="3">
        <f>SUM($F$2:F663)</f>
        <v>0.90219732158264287</v>
      </c>
      <c r="H663">
        <f t="shared" si="32"/>
        <v>662</v>
      </c>
    </row>
    <row r="664" spans="1:8" x14ac:dyDescent="0.3">
      <c r="A664" t="s">
        <v>9735</v>
      </c>
      <c r="B664" t="s">
        <v>9736</v>
      </c>
      <c r="C664" s="9">
        <f>SUMIFS(dados!$E$2:$E$9995,dados!$D$2:$D$9995,A664)</f>
        <v>600.46800000000007</v>
      </c>
      <c r="D664" s="9">
        <f>SUMIFS(dados!$H$2:$H$9995,dados!$D$2:$D$9995,A664)</f>
        <v>47.309600000000003</v>
      </c>
      <c r="E664" s="3">
        <f t="shared" si="30"/>
        <v>7.8787878787878782E-2</v>
      </c>
      <c r="F664" s="10">
        <f t="shared" si="31"/>
        <v>2.6139116103307726E-4</v>
      </c>
      <c r="G664" s="3">
        <f>SUM($F$2:F664)</f>
        <v>0.90245871274367595</v>
      </c>
      <c r="H664">
        <f t="shared" si="32"/>
        <v>663</v>
      </c>
    </row>
    <row r="665" spans="1:8" x14ac:dyDescent="0.3">
      <c r="A665" t="s">
        <v>9477</v>
      </c>
      <c r="B665" t="s">
        <v>9478</v>
      </c>
      <c r="C665" s="9">
        <f>SUMIFS(dados!$E$2:$E$9995,dados!$D$2:$D$9995,A665)</f>
        <v>600</v>
      </c>
      <c r="D665" s="9">
        <f>SUMIFS(dados!$H$2:$H$9995,dados!$D$2:$D$9995,A665)</f>
        <v>218.4</v>
      </c>
      <c r="E665" s="3">
        <f t="shared" si="30"/>
        <v>0.36399999999999999</v>
      </c>
      <c r="F665" s="10">
        <f t="shared" si="31"/>
        <v>2.611874348339068E-4</v>
      </c>
      <c r="G665" s="3">
        <f>SUM($F$2:F665)</f>
        <v>0.90271990017850989</v>
      </c>
      <c r="H665">
        <f t="shared" si="32"/>
        <v>664</v>
      </c>
    </row>
    <row r="666" spans="1:8" x14ac:dyDescent="0.3">
      <c r="A666" t="s">
        <v>546</v>
      </c>
      <c r="B666" t="s">
        <v>547</v>
      </c>
      <c r="C666" s="9">
        <f>SUMIFS(dados!$E$2:$E$9995,dados!$D$2:$D$9995,A666)</f>
        <v>599.88</v>
      </c>
      <c r="D666" s="9">
        <f>SUMIFS(dados!$H$2:$H$9995,dados!$D$2:$D$9995,A666)</f>
        <v>-23.995199999999997</v>
      </c>
      <c r="E666" s="3">
        <f t="shared" si="30"/>
        <v>-3.9999999999999994E-2</v>
      </c>
      <c r="F666" s="10">
        <f t="shared" si="31"/>
        <v>2.6113519734694002E-4</v>
      </c>
      <c r="G666" s="3">
        <f>SUM($F$2:F666)</f>
        <v>0.90298103537585683</v>
      </c>
      <c r="H666">
        <f t="shared" si="32"/>
        <v>665</v>
      </c>
    </row>
    <row r="667" spans="1:8" x14ac:dyDescent="0.3">
      <c r="A667" t="s">
        <v>1248</v>
      </c>
      <c r="B667" t="s">
        <v>1249</v>
      </c>
      <c r="C667" s="9">
        <f>SUMIFS(dados!$E$2:$E$9995,dados!$D$2:$D$9995,A667)</f>
        <v>598.30799999999999</v>
      </c>
      <c r="D667" s="9">
        <f>SUMIFS(dados!$H$2:$H$9995,dados!$D$2:$D$9995,A667)</f>
        <v>-57.372</v>
      </c>
      <c r="E667" s="3">
        <f t="shared" si="30"/>
        <v>-9.5890410958904104E-2</v>
      </c>
      <c r="F667" s="10">
        <f t="shared" si="31"/>
        <v>2.604508862676752E-4</v>
      </c>
      <c r="G667" s="3">
        <f>SUM($F$2:F667)</f>
        <v>0.90324148626212453</v>
      </c>
      <c r="H667">
        <f t="shared" si="32"/>
        <v>666</v>
      </c>
    </row>
    <row r="668" spans="1:8" x14ac:dyDescent="0.3">
      <c r="A668" t="s">
        <v>4197</v>
      </c>
      <c r="B668" t="s">
        <v>4198</v>
      </c>
      <c r="C668" s="9">
        <f>SUMIFS(dados!$E$2:$E$9995,dados!$D$2:$D$9995,A668)</f>
        <v>597.13199999999995</v>
      </c>
      <c r="D668" s="9">
        <f>SUMIFS(dados!$H$2:$H$9995,dados!$D$2:$D$9995,A668)</f>
        <v>49.761000000000003</v>
      </c>
      <c r="E668" s="3">
        <f t="shared" si="30"/>
        <v>8.3333333333333343E-2</v>
      </c>
      <c r="F668" s="10">
        <f t="shared" si="31"/>
        <v>2.5993895889540072E-4</v>
      </c>
      <c r="G668" s="3">
        <f>SUM($F$2:F668)</f>
        <v>0.90350142522101995</v>
      </c>
      <c r="H668">
        <f t="shared" si="32"/>
        <v>667</v>
      </c>
    </row>
    <row r="669" spans="1:8" x14ac:dyDescent="0.3">
      <c r="A669" t="s">
        <v>5332</v>
      </c>
      <c r="B669" t="s">
        <v>5333</v>
      </c>
      <c r="C669" s="9">
        <f>SUMIFS(dados!$E$2:$E$9995,dados!$D$2:$D$9995,A669)</f>
        <v>597.06799999999998</v>
      </c>
      <c r="D669" s="9">
        <f>SUMIFS(dados!$H$2:$H$9995,dados!$D$2:$D$9995,A669)</f>
        <v>278.95799999999997</v>
      </c>
      <c r="E669" s="3">
        <f t="shared" si="30"/>
        <v>0.46721311475409832</v>
      </c>
      <c r="F669" s="10">
        <f t="shared" si="31"/>
        <v>2.5991109890235179E-4</v>
      </c>
      <c r="G669" s="3">
        <f>SUM($F$2:F669)</f>
        <v>0.90376133631992228</v>
      </c>
      <c r="H669">
        <f t="shared" si="32"/>
        <v>668</v>
      </c>
    </row>
    <row r="670" spans="1:8" x14ac:dyDescent="0.3">
      <c r="A670" t="s">
        <v>3788</v>
      </c>
      <c r="B670" t="s">
        <v>3789</v>
      </c>
      <c r="C670" s="9">
        <f>SUMIFS(dados!$E$2:$E$9995,dados!$D$2:$D$9995,A670)</f>
        <v>596.62199999999996</v>
      </c>
      <c r="D670" s="9">
        <f>SUMIFS(dados!$H$2:$H$9995,dados!$D$2:$D$9995,A670)</f>
        <v>45.894000000000005</v>
      </c>
      <c r="E670" s="3">
        <f t="shared" si="30"/>
        <v>7.6923076923076941E-2</v>
      </c>
      <c r="F670" s="10">
        <f t="shared" si="31"/>
        <v>2.5971694957579186E-4</v>
      </c>
      <c r="G670" s="3">
        <f>SUM($F$2:F670)</f>
        <v>0.90402105326949811</v>
      </c>
      <c r="H670">
        <f t="shared" si="32"/>
        <v>669</v>
      </c>
    </row>
    <row r="671" spans="1:8" x14ac:dyDescent="0.3">
      <c r="A671" t="s">
        <v>1368</v>
      </c>
      <c r="B671" t="s">
        <v>1369</v>
      </c>
      <c r="C671" s="9">
        <f>SUMIFS(dados!$E$2:$E$9995,dados!$D$2:$D$9995,A671)</f>
        <v>593.84</v>
      </c>
      <c r="D671" s="9">
        <f>SUMIFS(dados!$H$2:$H$9995,dados!$D$2:$D$9995,A671)</f>
        <v>260.83280000000002</v>
      </c>
      <c r="E671" s="3">
        <f t="shared" si="30"/>
        <v>0.43923076923076926</v>
      </c>
      <c r="F671" s="10">
        <f t="shared" si="31"/>
        <v>2.5850591050294536E-4</v>
      </c>
      <c r="G671" s="3">
        <f>SUM($F$2:F671)</f>
        <v>0.90427955918000102</v>
      </c>
      <c r="H671">
        <f t="shared" si="32"/>
        <v>670</v>
      </c>
    </row>
    <row r="672" spans="1:8" x14ac:dyDescent="0.3">
      <c r="A672" t="s">
        <v>4366</v>
      </c>
      <c r="B672" t="s">
        <v>4367</v>
      </c>
      <c r="C672" s="9">
        <f>SUMIFS(dados!$E$2:$E$9995,dados!$D$2:$D$9995,A672)</f>
        <v>591.85199999999998</v>
      </c>
      <c r="D672" s="9">
        <f>SUMIFS(dados!$H$2:$H$9995,dados!$D$2:$D$9995,A672)</f>
        <v>183.95400000000001</v>
      </c>
      <c r="E672" s="3">
        <f t="shared" si="30"/>
        <v>0.31081081081081086</v>
      </c>
      <c r="F672" s="10">
        <f t="shared" si="31"/>
        <v>2.5764050946886234E-4</v>
      </c>
      <c r="G672" s="3">
        <f>SUM($F$2:F672)</f>
        <v>0.90453719968946988</v>
      </c>
      <c r="H672">
        <f t="shared" si="32"/>
        <v>671</v>
      </c>
    </row>
    <row r="673" spans="1:8" x14ac:dyDescent="0.3">
      <c r="A673" t="s">
        <v>4961</v>
      </c>
      <c r="B673" t="s">
        <v>4962</v>
      </c>
      <c r="C673" s="9">
        <f>SUMIFS(dados!$E$2:$E$9995,dados!$D$2:$D$9995,A673)</f>
        <v>590.32799999999997</v>
      </c>
      <c r="D673" s="9">
        <f>SUMIFS(dados!$H$2:$H$9995,dados!$D$2:$D$9995,A673)</f>
        <v>44.2746</v>
      </c>
      <c r="E673" s="3">
        <f t="shared" si="30"/>
        <v>7.4999999999999997E-2</v>
      </c>
      <c r="F673" s="10">
        <f t="shared" si="31"/>
        <v>2.5697709338438424E-4</v>
      </c>
      <c r="G673" s="3">
        <f>SUM($F$2:F673)</f>
        <v>0.90479417678285423</v>
      </c>
      <c r="H673">
        <f t="shared" si="32"/>
        <v>672</v>
      </c>
    </row>
    <row r="674" spans="1:8" x14ac:dyDescent="0.3">
      <c r="A674" t="s">
        <v>2376</v>
      </c>
      <c r="B674" t="s">
        <v>2377</v>
      </c>
      <c r="C674" s="9">
        <f>SUMIFS(dados!$E$2:$E$9995,dados!$D$2:$D$9995,A674)</f>
        <v>586.08800000000008</v>
      </c>
      <c r="D674" s="9">
        <f>SUMIFS(dados!$H$2:$H$9995,dados!$D$2:$D$9995,A674)</f>
        <v>236.35679999999999</v>
      </c>
      <c r="E674" s="3">
        <f t="shared" si="30"/>
        <v>0.40327868852459009</v>
      </c>
      <c r="F674" s="10">
        <f t="shared" si="31"/>
        <v>2.5513136884489134E-4</v>
      </c>
      <c r="G674" s="3">
        <f>SUM($F$2:F674)</f>
        <v>0.90504930815169915</v>
      </c>
      <c r="H674">
        <f t="shared" si="32"/>
        <v>673</v>
      </c>
    </row>
    <row r="675" spans="1:8" x14ac:dyDescent="0.3">
      <c r="A675" t="s">
        <v>1224</v>
      </c>
      <c r="B675" t="s">
        <v>1225</v>
      </c>
      <c r="C675" s="9">
        <f>SUMIFS(dados!$E$2:$E$9995,dados!$D$2:$D$9995,A675)</f>
        <v>583.63699999999994</v>
      </c>
      <c r="D675" s="9">
        <f>SUMIFS(dados!$H$2:$H$9995,dados!$D$2:$D$9995,A675)</f>
        <v>55.248199999999997</v>
      </c>
      <c r="E675" s="3">
        <f t="shared" si="30"/>
        <v>9.4661921708185062E-2</v>
      </c>
      <c r="F675" s="10">
        <f t="shared" si="31"/>
        <v>2.5406441817359474E-4</v>
      </c>
      <c r="G675" s="3">
        <f>SUM($F$2:F675)</f>
        <v>0.9053033725698727</v>
      </c>
      <c r="H675">
        <f t="shared" si="32"/>
        <v>674</v>
      </c>
    </row>
    <row r="676" spans="1:8" x14ac:dyDescent="0.3">
      <c r="A676" t="s">
        <v>1501</v>
      </c>
      <c r="B676" t="s">
        <v>1502</v>
      </c>
      <c r="C676" s="9">
        <f>SUMIFS(dados!$E$2:$E$9995,dados!$D$2:$D$9995,A676)</f>
        <v>582.67599999999993</v>
      </c>
      <c r="D676" s="9">
        <f>SUMIFS(dados!$H$2:$H$9995,dados!$D$2:$D$9995,A676)</f>
        <v>57.327800000000003</v>
      </c>
      <c r="E676" s="3">
        <f t="shared" si="30"/>
        <v>9.8387096774193564E-2</v>
      </c>
      <c r="F676" s="10">
        <f t="shared" si="31"/>
        <v>2.5364608296546908E-4</v>
      </c>
      <c r="G676" s="3">
        <f>SUM($F$2:F676)</f>
        <v>0.90555701865283822</v>
      </c>
      <c r="H676">
        <f t="shared" si="32"/>
        <v>675</v>
      </c>
    </row>
    <row r="677" spans="1:8" x14ac:dyDescent="0.3">
      <c r="A677" t="s">
        <v>3036</v>
      </c>
      <c r="B677" t="s">
        <v>3037</v>
      </c>
      <c r="C677" s="9">
        <f>SUMIFS(dados!$E$2:$E$9995,dados!$D$2:$D$9995,A677)</f>
        <v>581.58000000000004</v>
      </c>
      <c r="D677" s="9">
        <f>SUMIFS(dados!$H$2:$H$9995,dados!$D$2:$D$9995,A677)</f>
        <v>-56.2194</v>
      </c>
      <c r="E677" s="3">
        <f t="shared" si="30"/>
        <v>-9.6666666666666665E-2</v>
      </c>
      <c r="F677" s="10">
        <f t="shared" si="31"/>
        <v>2.5316898058450586E-4</v>
      </c>
      <c r="G677" s="3">
        <f>SUM($F$2:F677)</f>
        <v>0.90581018763342269</v>
      </c>
      <c r="H677">
        <f t="shared" si="32"/>
        <v>676</v>
      </c>
    </row>
    <row r="678" spans="1:8" x14ac:dyDescent="0.3">
      <c r="A678" t="s">
        <v>4077</v>
      </c>
      <c r="B678" t="s">
        <v>4078</v>
      </c>
      <c r="C678" s="9">
        <f>SUMIFS(dados!$E$2:$E$9995,dados!$D$2:$D$9995,A678)</f>
        <v>581.17200000000003</v>
      </c>
      <c r="D678" s="9">
        <f>SUMIFS(dados!$H$2:$H$9995,dados!$D$2:$D$9995,A678)</f>
        <v>81.567999999999998</v>
      </c>
      <c r="E678" s="3">
        <f t="shared" si="30"/>
        <v>0.14035087719298245</v>
      </c>
      <c r="F678" s="10">
        <f t="shared" si="31"/>
        <v>2.5299137312881879E-4</v>
      </c>
      <c r="G678" s="3">
        <f>SUM($F$2:F678)</f>
        <v>0.90606317900655153</v>
      </c>
      <c r="H678">
        <f t="shared" si="32"/>
        <v>677</v>
      </c>
    </row>
    <row r="679" spans="1:8" x14ac:dyDescent="0.3">
      <c r="A679" t="s">
        <v>6390</v>
      </c>
      <c r="B679" t="s">
        <v>6391</v>
      </c>
      <c r="C679" s="9">
        <f>SUMIFS(dados!$E$2:$E$9995,dados!$D$2:$D$9995,A679)</f>
        <v>575.82000000000005</v>
      </c>
      <c r="D679" s="9">
        <f>SUMIFS(dados!$H$2:$H$9995,dados!$D$2:$D$9995,A679)</f>
        <v>67.179000000000002</v>
      </c>
      <c r="E679" s="3">
        <f t="shared" si="30"/>
        <v>0.11666666666666665</v>
      </c>
      <c r="F679" s="10">
        <f t="shared" si="31"/>
        <v>2.506615812101004E-4</v>
      </c>
      <c r="G679" s="3">
        <f>SUM($F$2:F679)</f>
        <v>0.90631384058776165</v>
      </c>
      <c r="H679">
        <f t="shared" si="32"/>
        <v>678</v>
      </c>
    </row>
    <row r="680" spans="1:8" x14ac:dyDescent="0.3">
      <c r="A680" t="s">
        <v>4586</v>
      </c>
      <c r="B680" t="s">
        <v>4587</v>
      </c>
      <c r="C680" s="9">
        <f>SUMIFS(dados!$E$2:$E$9995,dados!$D$2:$D$9995,A680)</f>
        <v>575.56799999999998</v>
      </c>
      <c r="D680" s="9">
        <f>SUMIFS(dados!$H$2:$H$9995,dados!$D$2:$D$9995,A680)</f>
        <v>254.89440000000002</v>
      </c>
      <c r="E680" s="3">
        <f t="shared" si="30"/>
        <v>0.44285714285714289</v>
      </c>
      <c r="F680" s="10">
        <f t="shared" si="31"/>
        <v>2.505518824874701E-4</v>
      </c>
      <c r="G680" s="3">
        <f>SUM($F$2:F680)</f>
        <v>0.90656439247024911</v>
      </c>
      <c r="H680">
        <f t="shared" si="32"/>
        <v>679</v>
      </c>
    </row>
    <row r="681" spans="1:8" x14ac:dyDescent="0.3">
      <c r="A681" t="s">
        <v>4555</v>
      </c>
      <c r="B681" t="s">
        <v>4556</v>
      </c>
      <c r="C681" s="9">
        <f>SUMIFS(dados!$E$2:$E$9995,dados!$D$2:$D$9995,A681)</f>
        <v>575.46</v>
      </c>
      <c r="D681" s="9">
        <f>SUMIFS(dados!$H$2:$H$9995,dados!$D$2:$D$9995,A681)</f>
        <v>107.41919999999999</v>
      </c>
      <c r="E681" s="3">
        <f t="shared" si="30"/>
        <v>0.18666666666666665</v>
      </c>
      <c r="F681" s="10">
        <f t="shared" si="31"/>
        <v>2.5050486874920005E-4</v>
      </c>
      <c r="G681" s="3">
        <f>SUM($F$2:F681)</f>
        <v>0.90681489733899834</v>
      </c>
      <c r="H681">
        <f t="shared" si="32"/>
        <v>680</v>
      </c>
    </row>
    <row r="682" spans="1:8" x14ac:dyDescent="0.3">
      <c r="A682" t="s">
        <v>3198</v>
      </c>
      <c r="B682" t="s">
        <v>3199</v>
      </c>
      <c r="C682" s="9">
        <f>SUMIFS(dados!$E$2:$E$9995,dados!$D$2:$D$9995,A682)</f>
        <v>573.96399999999994</v>
      </c>
      <c r="D682" s="9">
        <f>SUMIFS(dados!$H$2:$H$9995,dados!$D$2:$D$9995,A682)</f>
        <v>244.24</v>
      </c>
      <c r="E682" s="3">
        <f t="shared" si="30"/>
        <v>0.42553191489361708</v>
      </c>
      <c r="F682" s="10">
        <f t="shared" si="31"/>
        <v>2.4985364141168079E-4</v>
      </c>
      <c r="G682" s="3">
        <f>SUM($F$2:F682)</f>
        <v>0.90706475098041006</v>
      </c>
      <c r="H682">
        <f t="shared" si="32"/>
        <v>681</v>
      </c>
    </row>
    <row r="683" spans="1:8" x14ac:dyDescent="0.3">
      <c r="A683" t="s">
        <v>3368</v>
      </c>
      <c r="B683" t="s">
        <v>3369</v>
      </c>
      <c r="C683" s="9">
        <f>SUMIFS(dados!$E$2:$E$9995,dados!$D$2:$D$9995,A683)</f>
        <v>573.64800000000002</v>
      </c>
      <c r="D683" s="9">
        <f>SUMIFS(dados!$H$2:$H$9995,dados!$D$2:$D$9995,A683)</f>
        <v>126.8064</v>
      </c>
      <c r="E683" s="3">
        <f t="shared" si="30"/>
        <v>0.22105263157894736</v>
      </c>
      <c r="F683" s="10">
        <f t="shared" si="31"/>
        <v>2.4971608269600161E-4</v>
      </c>
      <c r="G683" s="3">
        <f>SUM($F$2:F683)</f>
        <v>0.90731446706310603</v>
      </c>
      <c r="H683">
        <f t="shared" si="32"/>
        <v>682</v>
      </c>
    </row>
    <row r="684" spans="1:8" x14ac:dyDescent="0.3">
      <c r="A684" t="s">
        <v>5188</v>
      </c>
      <c r="B684" t="s">
        <v>5189</v>
      </c>
      <c r="C684" s="9">
        <f>SUMIFS(dados!$E$2:$E$9995,dados!$D$2:$D$9995,A684)</f>
        <v>573.64800000000002</v>
      </c>
      <c r="D684" s="9">
        <f>SUMIFS(dados!$H$2:$H$9995,dados!$D$2:$D$9995,A684)</f>
        <v>257.3664</v>
      </c>
      <c r="E684" s="3">
        <f t="shared" si="30"/>
        <v>0.44864864864864862</v>
      </c>
      <c r="F684" s="10">
        <f t="shared" si="31"/>
        <v>2.4971608269600161E-4</v>
      </c>
      <c r="G684" s="3">
        <f>SUM($F$2:F684)</f>
        <v>0.90756418314580201</v>
      </c>
      <c r="H684">
        <f t="shared" si="32"/>
        <v>682</v>
      </c>
    </row>
    <row r="685" spans="1:8" x14ac:dyDescent="0.3">
      <c r="A685" t="s">
        <v>817</v>
      </c>
      <c r="B685" t="s">
        <v>818</v>
      </c>
      <c r="C685" s="9">
        <f>SUMIFS(dados!$E$2:$E$9995,dados!$D$2:$D$9995,A685)</f>
        <v>571.71399999999994</v>
      </c>
      <c r="D685" s="9">
        <f>SUMIFS(dados!$H$2:$H$9995,dados!$D$2:$D$9995,A685)</f>
        <v>218.29079999999999</v>
      </c>
      <c r="E685" s="3">
        <f t="shared" si="30"/>
        <v>0.38181818181818183</v>
      </c>
      <c r="F685" s="10">
        <f t="shared" si="31"/>
        <v>2.4887418853105362E-4</v>
      </c>
      <c r="G685" s="3">
        <f>SUM($F$2:F685)</f>
        <v>0.90781305733433304</v>
      </c>
      <c r="H685">
        <f t="shared" si="32"/>
        <v>684</v>
      </c>
    </row>
    <row r="686" spans="1:8" x14ac:dyDescent="0.3">
      <c r="A686" t="s">
        <v>7998</v>
      </c>
      <c r="B686" t="s">
        <v>7999</v>
      </c>
      <c r="C686" s="9">
        <f>SUMIFS(dados!$E$2:$E$9995,dados!$D$2:$D$9995,A686)</f>
        <v>571.20000000000005</v>
      </c>
      <c r="D686" s="9">
        <f>SUMIFS(dados!$H$2:$H$9995,dados!$D$2:$D$9995,A686)</f>
        <v>119.952</v>
      </c>
      <c r="E686" s="3">
        <f t="shared" si="30"/>
        <v>0.21</v>
      </c>
      <c r="F686" s="10">
        <f t="shared" si="31"/>
        <v>2.4865043796187927E-4</v>
      </c>
      <c r="G686" s="3">
        <f>SUM($F$2:F686)</f>
        <v>0.90806170777229489</v>
      </c>
      <c r="H686">
        <f t="shared" si="32"/>
        <v>685</v>
      </c>
    </row>
    <row r="687" spans="1:8" x14ac:dyDescent="0.3">
      <c r="A687" t="s">
        <v>451</v>
      </c>
      <c r="B687" t="s">
        <v>452</v>
      </c>
      <c r="C687" s="9">
        <f>SUMIFS(dados!$E$2:$E$9995,dados!$D$2:$D$9995,A687)</f>
        <v>570.78000000000009</v>
      </c>
      <c r="D687" s="9">
        <f>SUMIFS(dados!$H$2:$H$9995,dados!$D$2:$D$9995,A687)</f>
        <v>225.05040000000002</v>
      </c>
      <c r="E687" s="3">
        <f t="shared" si="30"/>
        <v>0.39428571428571429</v>
      </c>
      <c r="F687" s="10">
        <f t="shared" si="31"/>
        <v>2.4846760675749558E-4</v>
      </c>
      <c r="G687" s="3">
        <f>SUM($F$2:F687)</f>
        <v>0.90831017537905234</v>
      </c>
      <c r="H687">
        <f t="shared" si="32"/>
        <v>686</v>
      </c>
    </row>
    <row r="688" spans="1:8" x14ac:dyDescent="0.3">
      <c r="A688" t="s">
        <v>6555</v>
      </c>
      <c r="B688" t="s">
        <v>6556</v>
      </c>
      <c r="C688" s="9">
        <f>SUMIFS(dados!$E$2:$E$9995,dados!$D$2:$D$9995,A688)</f>
        <v>569.24</v>
      </c>
      <c r="D688" s="9">
        <f>SUMIFS(dados!$H$2:$H$9995,dados!$D$2:$D$9995,A688)</f>
        <v>162.64000000000001</v>
      </c>
      <c r="E688" s="3">
        <f t="shared" si="30"/>
        <v>0.28571428571428575</v>
      </c>
      <c r="F688" s="10">
        <f t="shared" si="31"/>
        <v>2.4779722567475521E-4</v>
      </c>
      <c r="G688" s="3">
        <f>SUM($F$2:F688)</f>
        <v>0.90855797260472715</v>
      </c>
      <c r="H688">
        <f t="shared" si="32"/>
        <v>687</v>
      </c>
    </row>
    <row r="689" spans="1:8" x14ac:dyDescent="0.3">
      <c r="A689" t="s">
        <v>3060</v>
      </c>
      <c r="B689" t="s">
        <v>3061</v>
      </c>
      <c r="C689" s="9">
        <f>SUMIFS(dados!$E$2:$E$9995,dados!$D$2:$D$9995,A689)</f>
        <v>565.38599999999997</v>
      </c>
      <c r="D689" s="9">
        <f>SUMIFS(dados!$H$2:$H$9995,dados!$D$2:$D$9995,A689)</f>
        <v>140.93680000000001</v>
      </c>
      <c r="E689" s="3">
        <f t="shared" si="30"/>
        <v>0.24927536231884059</v>
      </c>
      <c r="F689" s="10">
        <f t="shared" si="31"/>
        <v>2.4611953171833873E-4</v>
      </c>
      <c r="G689" s="3">
        <f>SUM($F$2:F689)</f>
        <v>0.90880409213644553</v>
      </c>
      <c r="H689">
        <f t="shared" si="32"/>
        <v>688</v>
      </c>
    </row>
    <row r="690" spans="1:8" x14ac:dyDescent="0.3">
      <c r="A690" t="s">
        <v>3668</v>
      </c>
      <c r="B690" t="s">
        <v>3669</v>
      </c>
      <c r="C690" s="9">
        <f>SUMIFS(dados!$E$2:$E$9995,dados!$D$2:$D$9995,A690)</f>
        <v>563.81200000000001</v>
      </c>
      <c r="D690" s="9">
        <f>SUMIFS(dados!$H$2:$H$9995,dados!$D$2:$D$9995,A690)</f>
        <v>66.277899999999988</v>
      </c>
      <c r="E690" s="3">
        <f t="shared" si="30"/>
        <v>0.11755319148936168</v>
      </c>
      <c r="F690" s="10">
        <f t="shared" si="31"/>
        <v>2.4543435001429109E-4</v>
      </c>
      <c r="G690" s="3">
        <f>SUM($F$2:F690)</f>
        <v>0.90904952648645987</v>
      </c>
      <c r="H690">
        <f t="shared" si="32"/>
        <v>689</v>
      </c>
    </row>
    <row r="691" spans="1:8" x14ac:dyDescent="0.3">
      <c r="A691" t="s">
        <v>2699</v>
      </c>
      <c r="B691" t="s">
        <v>2700</v>
      </c>
      <c r="C691" s="9">
        <f>SUMIFS(dados!$E$2:$E$9995,dados!$D$2:$D$9995,A691)</f>
        <v>563.03</v>
      </c>
      <c r="D691" s="9">
        <f>SUMIFS(dados!$H$2:$H$9995,dados!$D$2:$D$9995,A691)</f>
        <v>56.303000000000004</v>
      </c>
      <c r="E691" s="3">
        <f t="shared" si="30"/>
        <v>0.10000000000000002</v>
      </c>
      <c r="F691" s="10">
        <f t="shared" si="31"/>
        <v>2.4509393572422423E-4</v>
      </c>
      <c r="G691" s="3">
        <f>SUM($F$2:F691)</f>
        <v>0.90929462042218412</v>
      </c>
      <c r="H691">
        <f t="shared" si="32"/>
        <v>690</v>
      </c>
    </row>
    <row r="692" spans="1:8" x14ac:dyDescent="0.3">
      <c r="A692" t="s">
        <v>5270</v>
      </c>
      <c r="B692" t="s">
        <v>5271</v>
      </c>
      <c r="C692" s="9">
        <f>SUMIFS(dados!$E$2:$E$9995,dados!$D$2:$D$9995,A692)</f>
        <v>558.74</v>
      </c>
      <c r="D692" s="9">
        <f>SUMIFS(dados!$H$2:$H$9995,dados!$D$2:$D$9995,A692)</f>
        <v>101.003</v>
      </c>
      <c r="E692" s="3">
        <f t="shared" si="30"/>
        <v>0.18076923076923077</v>
      </c>
      <c r="F692" s="10">
        <f t="shared" si="31"/>
        <v>2.4322644556516181E-4</v>
      </c>
      <c r="G692" s="3">
        <f>SUM($F$2:F692)</f>
        <v>0.9095378468677493</v>
      </c>
      <c r="H692">
        <f t="shared" si="32"/>
        <v>691</v>
      </c>
    </row>
    <row r="693" spans="1:8" x14ac:dyDescent="0.3">
      <c r="A693" t="s">
        <v>2165</v>
      </c>
      <c r="B693" t="s">
        <v>2166</v>
      </c>
      <c r="C693" s="9">
        <f>SUMIFS(dados!$E$2:$E$9995,dados!$D$2:$D$9995,A693)</f>
        <v>557.81400000000008</v>
      </c>
      <c r="D693" s="9">
        <f>SUMIFS(dados!$H$2:$H$9995,dados!$D$2:$D$9995,A693)</f>
        <v>107.66409999999999</v>
      </c>
      <c r="E693" s="3">
        <f t="shared" si="30"/>
        <v>0.193010752688172</v>
      </c>
      <c r="F693" s="10">
        <f t="shared" si="31"/>
        <v>2.4282334629073486E-4</v>
      </c>
      <c r="G693" s="3">
        <f>SUM($F$2:F693)</f>
        <v>0.90978067021404008</v>
      </c>
      <c r="H693">
        <f t="shared" si="32"/>
        <v>692</v>
      </c>
    </row>
    <row r="694" spans="1:8" x14ac:dyDescent="0.3">
      <c r="A694" t="s">
        <v>3858</v>
      </c>
      <c r="B694" t="s">
        <v>3859</v>
      </c>
      <c r="C694" s="9">
        <f>SUMIFS(dados!$E$2:$E$9995,dados!$D$2:$D$9995,A694)</f>
        <v>556.45200000000011</v>
      </c>
      <c r="D694" s="9">
        <f>SUMIFS(dados!$H$2:$H$9995,dados!$D$2:$D$9995,A694)</f>
        <v>126.1611</v>
      </c>
      <c r="E694" s="3">
        <f t="shared" si="30"/>
        <v>0.22672413793103444</v>
      </c>
      <c r="F694" s="10">
        <f t="shared" si="31"/>
        <v>2.4223045081366189E-4</v>
      </c>
      <c r="G694" s="3">
        <f>SUM($F$2:F694)</f>
        <v>0.9100229006648537</v>
      </c>
      <c r="H694">
        <f t="shared" si="32"/>
        <v>693</v>
      </c>
    </row>
    <row r="695" spans="1:8" x14ac:dyDescent="0.3">
      <c r="A695" t="s">
        <v>3461</v>
      </c>
      <c r="B695" t="s">
        <v>3462</v>
      </c>
      <c r="C695" s="9">
        <f>SUMIFS(dados!$E$2:$E$9995,dados!$D$2:$D$9995,A695)</f>
        <v>554.24</v>
      </c>
      <c r="D695" s="9">
        <f>SUMIFS(dados!$H$2:$H$9995,dados!$D$2:$D$9995,A695)</f>
        <v>157.95839999999998</v>
      </c>
      <c r="E695" s="3">
        <f t="shared" si="30"/>
        <v>0.28499999999999998</v>
      </c>
      <c r="F695" s="10">
        <f t="shared" si="31"/>
        <v>2.4126753980390753E-4</v>
      </c>
      <c r="G695" s="3">
        <f>SUM($F$2:F695)</f>
        <v>0.91026416820465761</v>
      </c>
      <c r="H695">
        <f t="shared" si="32"/>
        <v>694</v>
      </c>
    </row>
    <row r="696" spans="1:8" x14ac:dyDescent="0.3">
      <c r="A696" t="s">
        <v>336</v>
      </c>
      <c r="B696" t="s">
        <v>337</v>
      </c>
      <c r="C696" s="9">
        <f>SUMIFS(dados!$E$2:$E$9995,dados!$D$2:$D$9995,A696)</f>
        <v>552.70600000000002</v>
      </c>
      <c r="D696" s="9">
        <f>SUMIFS(dados!$H$2:$H$9995,dados!$D$2:$D$9995,A696)</f>
        <v>177.65550000000002</v>
      </c>
      <c r="E696" s="3">
        <f t="shared" si="30"/>
        <v>0.32142857142857145</v>
      </c>
      <c r="F696" s="10">
        <f t="shared" si="31"/>
        <v>2.4059977059551549E-4</v>
      </c>
      <c r="G696" s="3">
        <f>SUM($F$2:F696)</f>
        <v>0.91050476797525315</v>
      </c>
      <c r="H696">
        <f t="shared" si="32"/>
        <v>695</v>
      </c>
    </row>
    <row r="697" spans="1:8" x14ac:dyDescent="0.3">
      <c r="A697" t="s">
        <v>6182</v>
      </c>
      <c r="B697" t="s">
        <v>6183</v>
      </c>
      <c r="C697" s="9">
        <f>SUMIFS(dados!$E$2:$E$9995,dados!$D$2:$D$9995,A697)</f>
        <v>551.90800000000002</v>
      </c>
      <c r="D697" s="9">
        <f>SUMIFS(dados!$H$2:$H$9995,dados!$D$2:$D$9995,A697)</f>
        <v>89.984999999999999</v>
      </c>
      <c r="E697" s="3">
        <f t="shared" si="30"/>
        <v>0.16304347826086957</v>
      </c>
      <c r="F697" s="10">
        <f t="shared" si="31"/>
        <v>2.402523913071864E-4</v>
      </c>
      <c r="G697" s="3">
        <f>SUM($F$2:F697)</f>
        <v>0.91074502036656035</v>
      </c>
      <c r="H697">
        <f t="shared" si="32"/>
        <v>696</v>
      </c>
    </row>
    <row r="698" spans="1:8" x14ac:dyDescent="0.3">
      <c r="A698" t="s">
        <v>1922</v>
      </c>
      <c r="B698" t="s">
        <v>1923</v>
      </c>
      <c r="C698" s="9">
        <f>SUMIFS(dados!$E$2:$E$9995,dados!$D$2:$D$9995,A698)</f>
        <v>551.44799999999998</v>
      </c>
      <c r="D698" s="9">
        <f>SUMIFS(dados!$H$2:$H$9995,dados!$D$2:$D$9995,A698)</f>
        <v>91.108800000000002</v>
      </c>
      <c r="E698" s="3">
        <f t="shared" si="30"/>
        <v>0.16521739130434784</v>
      </c>
      <c r="F698" s="10">
        <f t="shared" si="31"/>
        <v>2.4005214760714706E-4</v>
      </c>
      <c r="G698" s="3">
        <f>SUM($F$2:F698)</f>
        <v>0.91098507251416749</v>
      </c>
      <c r="H698">
        <f t="shared" si="32"/>
        <v>697</v>
      </c>
    </row>
    <row r="699" spans="1:8" x14ac:dyDescent="0.3">
      <c r="A699" t="s">
        <v>2224</v>
      </c>
      <c r="B699" t="s">
        <v>2225</v>
      </c>
      <c r="C699" s="9">
        <f>SUMIFS(dados!$E$2:$E$9995,dados!$D$2:$D$9995,A699)</f>
        <v>549.89</v>
      </c>
      <c r="D699" s="9">
        <f>SUMIFS(dados!$H$2:$H$9995,dados!$D$2:$D$9995,A699)</f>
        <v>120.97580000000001</v>
      </c>
      <c r="E699" s="3">
        <f t="shared" si="30"/>
        <v>0.22000000000000003</v>
      </c>
      <c r="F699" s="10">
        <f t="shared" si="31"/>
        <v>2.3937393090136169E-4</v>
      </c>
      <c r="G699" s="3">
        <f>SUM($F$2:F699)</f>
        <v>0.91122444644506884</v>
      </c>
      <c r="H699">
        <f t="shared" si="32"/>
        <v>698</v>
      </c>
    </row>
    <row r="700" spans="1:8" x14ac:dyDescent="0.3">
      <c r="A700" t="s">
        <v>3681</v>
      </c>
      <c r="B700" t="s">
        <v>3682</v>
      </c>
      <c r="C700" s="9">
        <f>SUMIFS(dados!$E$2:$E$9995,dados!$D$2:$D$9995,A700)</f>
        <v>546.81600000000003</v>
      </c>
      <c r="D700" s="9">
        <f>SUMIFS(dados!$H$2:$H$9995,dados!$D$2:$D$9995,A700)</f>
        <v>61.516800000000003</v>
      </c>
      <c r="E700" s="3">
        <f t="shared" si="30"/>
        <v>0.1125</v>
      </c>
      <c r="F700" s="10">
        <f t="shared" si="31"/>
        <v>2.3803578061022931E-4</v>
      </c>
      <c r="G700" s="3">
        <f>SUM($F$2:F700)</f>
        <v>0.91146248222567905</v>
      </c>
      <c r="H700">
        <f t="shared" si="32"/>
        <v>699</v>
      </c>
    </row>
    <row r="701" spans="1:8" x14ac:dyDescent="0.3">
      <c r="A701" t="s">
        <v>2647</v>
      </c>
      <c r="B701" t="s">
        <v>2648</v>
      </c>
      <c r="C701" s="9">
        <f>SUMIFS(dados!$E$2:$E$9995,dados!$D$2:$D$9995,A701)</f>
        <v>546.19200000000001</v>
      </c>
      <c r="D701" s="9">
        <f>SUMIFS(dados!$H$2:$H$9995,dados!$D$2:$D$9995,A701)</f>
        <v>17.447799999999997</v>
      </c>
      <c r="E701" s="3">
        <f t="shared" si="30"/>
        <v>3.1944444444444442E-2</v>
      </c>
      <c r="F701" s="10">
        <f t="shared" si="31"/>
        <v>2.3776414567800203E-4</v>
      </c>
      <c r="G701" s="3">
        <f>SUM($F$2:F701)</f>
        <v>0.91170024637135705</v>
      </c>
      <c r="H701">
        <f t="shared" si="32"/>
        <v>700</v>
      </c>
    </row>
    <row r="702" spans="1:8" x14ac:dyDescent="0.3">
      <c r="A702" t="s">
        <v>7555</v>
      </c>
      <c r="B702" t="s">
        <v>7556</v>
      </c>
      <c r="C702" s="9">
        <f>SUMIFS(dados!$E$2:$E$9995,dados!$D$2:$D$9995,A702)</f>
        <v>546.05999999999995</v>
      </c>
      <c r="D702" s="9">
        <f>SUMIFS(dados!$H$2:$H$9995,dados!$D$2:$D$9995,A702)</f>
        <v>163.81800000000001</v>
      </c>
      <c r="E702" s="3">
        <f t="shared" si="30"/>
        <v>0.30000000000000004</v>
      </c>
      <c r="F702" s="10">
        <f t="shared" si="31"/>
        <v>2.3770668444233857E-4</v>
      </c>
      <c r="G702" s="3">
        <f>SUM($F$2:F702)</f>
        <v>0.91193795305579939</v>
      </c>
      <c r="H702">
        <f t="shared" si="32"/>
        <v>701</v>
      </c>
    </row>
    <row r="703" spans="1:8" x14ac:dyDescent="0.3">
      <c r="A703" t="s">
        <v>413</v>
      </c>
      <c r="B703" t="s">
        <v>414</v>
      </c>
      <c r="C703" s="9">
        <f>SUMIFS(dados!$E$2:$E$9995,dados!$D$2:$D$9995,A703)</f>
        <v>545.03399999999999</v>
      </c>
      <c r="D703" s="9">
        <f>SUMIFS(dados!$H$2:$H$9995,dados!$D$2:$D$9995,A703)</f>
        <v>85.238399999999999</v>
      </c>
      <c r="E703" s="3">
        <f t="shared" si="30"/>
        <v>0.15639097744360902</v>
      </c>
      <c r="F703" s="10">
        <f t="shared" si="31"/>
        <v>2.372600539287726E-4</v>
      </c>
      <c r="G703" s="3">
        <f>SUM($F$2:F703)</f>
        <v>0.91217521310972816</v>
      </c>
      <c r="H703">
        <f t="shared" si="32"/>
        <v>702</v>
      </c>
    </row>
    <row r="704" spans="1:8" x14ac:dyDescent="0.3">
      <c r="A704" t="s">
        <v>5796</v>
      </c>
      <c r="B704" t="s">
        <v>5797</v>
      </c>
      <c r="C704" s="9">
        <f>SUMIFS(dados!$E$2:$E$9995,dados!$D$2:$D$9995,A704)</f>
        <v>543.6</v>
      </c>
      <c r="D704" s="9">
        <f>SUMIFS(dados!$H$2:$H$9995,dados!$D$2:$D$9995,A704)</f>
        <v>228.31200000000001</v>
      </c>
      <c r="E704" s="3">
        <f t="shared" si="30"/>
        <v>0.42</v>
      </c>
      <c r="F704" s="10">
        <f t="shared" si="31"/>
        <v>2.3663581595951958E-4</v>
      </c>
      <c r="G704" s="3">
        <f>SUM($F$2:F704)</f>
        <v>0.91241184892568772</v>
      </c>
      <c r="H704">
        <f t="shared" si="32"/>
        <v>703</v>
      </c>
    </row>
    <row r="705" spans="1:8" x14ac:dyDescent="0.3">
      <c r="A705" t="s">
        <v>2331</v>
      </c>
      <c r="B705" t="s">
        <v>2332</v>
      </c>
      <c r="C705" s="9">
        <f>SUMIFS(dados!$E$2:$E$9995,dados!$D$2:$D$9995,A705)</f>
        <v>543.45600000000002</v>
      </c>
      <c r="D705" s="9">
        <f>SUMIFS(dados!$H$2:$H$9995,dados!$D$2:$D$9995,A705)</f>
        <v>204.59519999999998</v>
      </c>
      <c r="E705" s="3">
        <f t="shared" si="30"/>
        <v>0.37647058823529406</v>
      </c>
      <c r="F705" s="10">
        <f t="shared" si="31"/>
        <v>2.3657313097515944E-4</v>
      </c>
      <c r="G705" s="3">
        <f>SUM($F$2:F705)</f>
        <v>0.91264842205666286</v>
      </c>
      <c r="H705">
        <f t="shared" si="32"/>
        <v>704</v>
      </c>
    </row>
    <row r="706" spans="1:8" x14ac:dyDescent="0.3">
      <c r="A706" t="s">
        <v>678</v>
      </c>
      <c r="B706" t="s">
        <v>679</v>
      </c>
      <c r="C706" s="9">
        <f>SUMIFS(dados!$E$2:$E$9995,dados!$D$2:$D$9995,A706)</f>
        <v>542.98400000000004</v>
      </c>
      <c r="D706" s="9">
        <f>SUMIFS(dados!$H$2:$H$9995,dados!$D$2:$D$9995,A706)</f>
        <v>95.201600000000013</v>
      </c>
      <c r="E706" s="3">
        <f t="shared" ref="E706:E769" si="33">IFERROR(D706/C706,0)</f>
        <v>0.17533039647577095</v>
      </c>
      <c r="F706" s="10">
        <f t="shared" ref="F706:F769" si="34">C706/SUM($C$2:$C$1863)</f>
        <v>2.3636766352642344E-4</v>
      </c>
      <c r="G706" s="3">
        <f>SUM($F$2:F706)</f>
        <v>0.91288478972018927</v>
      </c>
      <c r="H706">
        <f t="shared" ref="H706:H769" si="35">RANK(C706,$C$2:$C$1863)</f>
        <v>705</v>
      </c>
    </row>
    <row r="707" spans="1:8" x14ac:dyDescent="0.3">
      <c r="A707" t="s">
        <v>6526</v>
      </c>
      <c r="B707" t="s">
        <v>6527</v>
      </c>
      <c r="C707" s="9">
        <f>SUMIFS(dados!$E$2:$E$9995,dados!$D$2:$D$9995,A707)</f>
        <v>540.80399999999997</v>
      </c>
      <c r="D707" s="9">
        <f>SUMIFS(dados!$H$2:$H$9995,dados!$D$2:$D$9995,A707)</f>
        <v>-12.290999999999997</v>
      </c>
      <c r="E707" s="3">
        <f t="shared" si="33"/>
        <v>-2.2727272727272721E-2</v>
      </c>
      <c r="F707" s="10">
        <f t="shared" si="34"/>
        <v>2.3541868251319355E-4</v>
      </c>
      <c r="G707" s="3">
        <f>SUM($F$2:F707)</f>
        <v>0.91312020840270247</v>
      </c>
      <c r="H707">
        <f t="shared" si="35"/>
        <v>706</v>
      </c>
    </row>
    <row r="708" spans="1:8" x14ac:dyDescent="0.3">
      <c r="A708" t="s">
        <v>2685</v>
      </c>
      <c r="B708" t="s">
        <v>2686</v>
      </c>
      <c r="C708" s="9">
        <f>SUMIFS(dados!$E$2:$E$9995,dados!$D$2:$D$9995,A708)</f>
        <v>538.15199999999993</v>
      </c>
      <c r="D708" s="9">
        <f>SUMIFS(dados!$H$2:$H$9995,dados!$D$2:$D$9995,A708)</f>
        <v>239.00280000000001</v>
      </c>
      <c r="E708" s="3">
        <f t="shared" si="33"/>
        <v>0.44411764705882362</v>
      </c>
      <c r="F708" s="10">
        <f t="shared" si="34"/>
        <v>2.3426423405122765E-4</v>
      </c>
      <c r="G708" s="3">
        <f>SUM($F$2:F708)</f>
        <v>0.91335447263675373</v>
      </c>
      <c r="H708">
        <f t="shared" si="35"/>
        <v>707</v>
      </c>
    </row>
    <row r="709" spans="1:8" x14ac:dyDescent="0.3">
      <c r="A709" t="s">
        <v>3208</v>
      </c>
      <c r="B709" t="s">
        <v>3209</v>
      </c>
      <c r="C709" s="9">
        <f>SUMIFS(dados!$E$2:$E$9995,dados!$D$2:$D$9995,A709)</f>
        <v>536.04999999999995</v>
      </c>
      <c r="D709" s="9">
        <f>SUMIFS(dados!$H$2:$H$9995,dados!$D$2:$D$9995,A709)</f>
        <v>189.57000000000002</v>
      </c>
      <c r="E709" s="3">
        <f t="shared" si="33"/>
        <v>0.35364238410596033</v>
      </c>
      <c r="F709" s="10">
        <f t="shared" si="34"/>
        <v>2.3334920740452622E-4</v>
      </c>
      <c r="G709" s="3">
        <f>SUM($F$2:F709)</f>
        <v>0.91358782184415821</v>
      </c>
      <c r="H709">
        <f t="shared" si="35"/>
        <v>708</v>
      </c>
    </row>
    <row r="710" spans="1:8" x14ac:dyDescent="0.3">
      <c r="A710" t="s">
        <v>3254</v>
      </c>
      <c r="B710" t="s">
        <v>3255</v>
      </c>
      <c r="C710" s="9">
        <f>SUMIFS(dados!$E$2:$E$9995,dados!$D$2:$D$9995,A710)</f>
        <v>536.04</v>
      </c>
      <c r="D710" s="9">
        <f>SUMIFS(dados!$H$2:$H$9995,dados!$D$2:$D$9995,A710)</f>
        <v>144.73080000000002</v>
      </c>
      <c r="E710" s="3">
        <f t="shared" si="33"/>
        <v>0.27000000000000007</v>
      </c>
      <c r="F710" s="10">
        <f t="shared" si="34"/>
        <v>2.3334485428061234E-4</v>
      </c>
      <c r="G710" s="3">
        <f>SUM($F$2:F710)</f>
        <v>0.91382116669843882</v>
      </c>
      <c r="H710">
        <f t="shared" si="35"/>
        <v>709</v>
      </c>
    </row>
    <row r="711" spans="1:8" x14ac:dyDescent="0.3">
      <c r="A711" t="s">
        <v>4423</v>
      </c>
      <c r="B711" t="s">
        <v>4424</v>
      </c>
      <c r="C711" s="9">
        <f>SUMIFS(dados!$E$2:$E$9995,dados!$D$2:$D$9995,A711)</f>
        <v>533.36800000000005</v>
      </c>
      <c r="D711" s="9">
        <f>SUMIFS(dados!$H$2:$H$9995,dados!$D$2:$D$9995,A711)</f>
        <v>119.548</v>
      </c>
      <c r="E711" s="3">
        <f t="shared" si="33"/>
        <v>0.22413793103448273</v>
      </c>
      <c r="F711" s="10">
        <f t="shared" si="34"/>
        <v>2.3218169957081871E-4</v>
      </c>
      <c r="G711" s="3">
        <f>SUM($F$2:F711)</f>
        <v>0.91405334839800967</v>
      </c>
      <c r="H711">
        <f t="shared" si="35"/>
        <v>710</v>
      </c>
    </row>
    <row r="712" spans="1:8" x14ac:dyDescent="0.3">
      <c r="A712" t="s">
        <v>2840</v>
      </c>
      <c r="B712" t="s">
        <v>2841</v>
      </c>
      <c r="C712" s="9">
        <f>SUMIFS(dados!$E$2:$E$9995,dados!$D$2:$D$9995,A712)</f>
        <v>533.07799999999997</v>
      </c>
      <c r="D712" s="9">
        <f>SUMIFS(dados!$H$2:$H$9995,dados!$D$2:$D$9995,A712)</f>
        <v>160.21629999999999</v>
      </c>
      <c r="E712" s="3">
        <f t="shared" si="33"/>
        <v>0.30054945054945054</v>
      </c>
      <c r="F712" s="10">
        <f t="shared" si="34"/>
        <v>2.320554589773156E-4</v>
      </c>
      <c r="G712" s="3">
        <f>SUM($F$2:F712)</f>
        <v>0.91428540385698698</v>
      </c>
      <c r="H712">
        <f t="shared" si="35"/>
        <v>711</v>
      </c>
    </row>
    <row r="713" spans="1:8" x14ac:dyDescent="0.3">
      <c r="A713" t="s">
        <v>2451</v>
      </c>
      <c r="B713" t="s">
        <v>2452</v>
      </c>
      <c r="C713" s="9">
        <f>SUMIFS(dados!$E$2:$E$9995,dados!$D$2:$D$9995,A713)</f>
        <v>532.1579999999999</v>
      </c>
      <c r="D713" s="9">
        <f>SUMIFS(dados!$H$2:$H$9995,dados!$D$2:$D$9995,A713)</f>
        <v>48.378000000000036</v>
      </c>
      <c r="E713" s="3">
        <f t="shared" si="33"/>
        <v>9.0909090909090995E-2</v>
      </c>
      <c r="F713" s="10">
        <f t="shared" si="34"/>
        <v>2.3165497157723691E-4</v>
      </c>
      <c r="G713" s="3">
        <f>SUM($F$2:F713)</f>
        <v>0.91451705882856427</v>
      </c>
      <c r="H713">
        <f t="shared" si="35"/>
        <v>712</v>
      </c>
    </row>
    <row r="714" spans="1:8" x14ac:dyDescent="0.3">
      <c r="A714" t="s">
        <v>3093</v>
      </c>
      <c r="B714" t="s">
        <v>3094</v>
      </c>
      <c r="C714" s="9">
        <f>SUMIFS(dados!$E$2:$E$9995,dados!$D$2:$D$9995,A714)</f>
        <v>531.94799999999998</v>
      </c>
      <c r="D714" s="9">
        <f>SUMIFS(dados!$H$2:$H$9995,dados!$D$2:$D$9995,A714)</f>
        <v>192.21420000000001</v>
      </c>
      <c r="E714" s="3">
        <f t="shared" si="33"/>
        <v>0.36134020618556706</v>
      </c>
      <c r="F714" s="10">
        <f t="shared" si="34"/>
        <v>2.3156355597504509E-4</v>
      </c>
      <c r="G714" s="3">
        <f>SUM($F$2:F714)</f>
        <v>0.91474862238453936</v>
      </c>
      <c r="H714">
        <f t="shared" si="35"/>
        <v>713</v>
      </c>
    </row>
    <row r="715" spans="1:8" x14ac:dyDescent="0.3">
      <c r="A715" t="s">
        <v>4121</v>
      </c>
      <c r="B715" t="s">
        <v>4122</v>
      </c>
      <c r="C715" s="9">
        <f>SUMIFS(dados!$E$2:$E$9995,dados!$D$2:$D$9995,A715)</f>
        <v>531.71199999999999</v>
      </c>
      <c r="D715" s="9">
        <f>SUMIFS(dados!$H$2:$H$9995,dados!$D$2:$D$9995,A715)</f>
        <v>135.30880000000002</v>
      </c>
      <c r="E715" s="3">
        <f t="shared" si="33"/>
        <v>0.25447761194029855</v>
      </c>
      <c r="F715" s="10">
        <f t="shared" si="34"/>
        <v>2.3146082225067709E-4</v>
      </c>
      <c r="G715" s="3">
        <f>SUM($F$2:F715)</f>
        <v>0.91498008320679003</v>
      </c>
      <c r="H715">
        <f t="shared" si="35"/>
        <v>714</v>
      </c>
    </row>
    <row r="716" spans="1:8" x14ac:dyDescent="0.3">
      <c r="A716" t="s">
        <v>6804</v>
      </c>
      <c r="B716" t="s">
        <v>6805</v>
      </c>
      <c r="C716" s="9">
        <f>SUMIFS(dados!$E$2:$E$9995,dados!$D$2:$D$9995,A716)</f>
        <v>527.47199999999998</v>
      </c>
      <c r="D716" s="9">
        <f>SUMIFS(dados!$H$2:$H$9995,dados!$D$2:$D$9995,A716)</f>
        <v>236.56320000000002</v>
      </c>
      <c r="E716" s="3">
        <f t="shared" si="33"/>
        <v>0.44848484848484854</v>
      </c>
      <c r="F716" s="10">
        <f t="shared" si="34"/>
        <v>2.2961509771118413E-4</v>
      </c>
      <c r="G716" s="3">
        <f>SUM($F$2:F716)</f>
        <v>0.91520969830450116</v>
      </c>
      <c r="H716">
        <f t="shared" si="35"/>
        <v>715</v>
      </c>
    </row>
    <row r="717" spans="1:8" x14ac:dyDescent="0.3">
      <c r="A717" t="s">
        <v>1616</v>
      </c>
      <c r="B717" t="s">
        <v>1617</v>
      </c>
      <c r="C717" s="9">
        <f>SUMIFS(dados!$E$2:$E$9995,dados!$D$2:$D$9995,A717)</f>
        <v>526.61199999999997</v>
      </c>
      <c r="D717" s="9">
        <f>SUMIFS(dados!$H$2:$H$9995,dados!$D$2:$D$9995,A717)</f>
        <v>-201.51279999999997</v>
      </c>
      <c r="E717" s="3">
        <f t="shared" si="33"/>
        <v>-0.38265895953757223</v>
      </c>
      <c r="F717" s="10">
        <f t="shared" si="34"/>
        <v>2.2924072905458886E-4</v>
      </c>
      <c r="G717" s="3">
        <f>SUM($F$2:F717)</f>
        <v>0.91543893903355578</v>
      </c>
      <c r="H717">
        <f t="shared" si="35"/>
        <v>716</v>
      </c>
    </row>
    <row r="718" spans="1:8" x14ac:dyDescent="0.3">
      <c r="A718" t="s">
        <v>5546</v>
      </c>
      <c r="B718" t="s">
        <v>5547</v>
      </c>
      <c r="C718" s="9">
        <f>SUMIFS(dados!$E$2:$E$9995,dados!$D$2:$D$9995,A718)</f>
        <v>523.59</v>
      </c>
      <c r="D718" s="9">
        <f>SUMIFS(dados!$H$2:$H$9995,dados!$D$2:$D$9995,A718)</f>
        <v>118.22999999999999</v>
      </c>
      <c r="E718" s="3">
        <f t="shared" si="33"/>
        <v>0.22580645161290319</v>
      </c>
      <c r="F718" s="10">
        <f t="shared" si="34"/>
        <v>2.2792521500780878E-4</v>
      </c>
      <c r="G718" s="3">
        <f>SUM($F$2:F718)</f>
        <v>0.91566686424856358</v>
      </c>
      <c r="H718">
        <f t="shared" si="35"/>
        <v>717</v>
      </c>
    </row>
    <row r="719" spans="1:8" x14ac:dyDescent="0.3">
      <c r="A719" t="s">
        <v>8664</v>
      </c>
      <c r="B719" t="s">
        <v>8665</v>
      </c>
      <c r="C719" s="9">
        <f>SUMIFS(dados!$E$2:$E$9995,dados!$D$2:$D$9995,A719)</f>
        <v>520.07999999999993</v>
      </c>
      <c r="D719" s="9">
        <f>SUMIFS(dados!$H$2:$H$9995,dados!$D$2:$D$9995,A719)</f>
        <v>-20.488</v>
      </c>
      <c r="E719" s="3">
        <f t="shared" si="33"/>
        <v>-3.9393939393939398E-2</v>
      </c>
      <c r="F719" s="10">
        <f t="shared" si="34"/>
        <v>2.2639726851403038E-4</v>
      </c>
      <c r="G719" s="3">
        <f>SUM($F$2:F719)</f>
        <v>0.91589326151707762</v>
      </c>
      <c r="H719">
        <f t="shared" si="35"/>
        <v>718</v>
      </c>
    </row>
    <row r="720" spans="1:8" x14ac:dyDescent="0.3">
      <c r="A720" t="s">
        <v>4670</v>
      </c>
      <c r="B720" t="s">
        <v>4671</v>
      </c>
      <c r="C720" s="9">
        <f>SUMIFS(dados!$E$2:$E$9995,dados!$D$2:$D$9995,A720)</f>
        <v>519.94100000000003</v>
      </c>
      <c r="D720" s="9">
        <f>SUMIFS(dados!$H$2:$H$9995,dados!$D$2:$D$9995,A720)</f>
        <v>-39.443800000000003</v>
      </c>
      <c r="E720" s="3">
        <f t="shared" si="33"/>
        <v>-7.586206896551724E-2</v>
      </c>
      <c r="F720" s="10">
        <f t="shared" si="34"/>
        <v>2.2633676009162725E-4</v>
      </c>
      <c r="G720" s="3">
        <f>SUM($F$2:F720)</f>
        <v>0.91611959827716927</v>
      </c>
      <c r="H720">
        <f t="shared" si="35"/>
        <v>719</v>
      </c>
    </row>
    <row r="721" spans="1:8" x14ac:dyDescent="0.3">
      <c r="A721" t="s">
        <v>7727</v>
      </c>
      <c r="B721" t="s">
        <v>7728</v>
      </c>
      <c r="C721" s="9">
        <f>SUMIFS(dados!$E$2:$E$9995,dados!$D$2:$D$9995,A721)</f>
        <v>518.93999999999994</v>
      </c>
      <c r="D721" s="9">
        <f>SUMIFS(dados!$H$2:$H$9995,dados!$D$2:$D$9995,A721)</f>
        <v>4.6871999999999989</v>
      </c>
      <c r="E721" s="3">
        <f t="shared" si="33"/>
        <v>9.0322580645161282E-3</v>
      </c>
      <c r="F721" s="10">
        <f t="shared" si="34"/>
        <v>2.2590101238784596E-4</v>
      </c>
      <c r="G721" s="3">
        <f>SUM($F$2:F721)</f>
        <v>0.91634549928955711</v>
      </c>
      <c r="H721">
        <f t="shared" si="35"/>
        <v>720</v>
      </c>
    </row>
    <row r="722" spans="1:8" x14ac:dyDescent="0.3">
      <c r="A722" t="s">
        <v>1449</v>
      </c>
      <c r="B722" t="s">
        <v>1450</v>
      </c>
      <c r="C722" s="9">
        <f>SUMIFS(dados!$E$2:$E$9995,dados!$D$2:$D$9995,A722)</f>
        <v>518.11199999999997</v>
      </c>
      <c r="D722" s="9">
        <f>SUMIFS(dados!$H$2:$H$9995,dados!$D$2:$D$9995,A722)</f>
        <v>124.13100000000001</v>
      </c>
      <c r="E722" s="3">
        <f t="shared" si="33"/>
        <v>0.23958333333333337</v>
      </c>
      <c r="F722" s="10">
        <f t="shared" si="34"/>
        <v>2.2554057372777518E-4</v>
      </c>
      <c r="G722" s="3">
        <f>SUM($F$2:F722)</f>
        <v>0.91657103986328492</v>
      </c>
      <c r="H722">
        <f t="shared" si="35"/>
        <v>721</v>
      </c>
    </row>
    <row r="723" spans="1:8" x14ac:dyDescent="0.3">
      <c r="A723" t="s">
        <v>1476</v>
      </c>
      <c r="B723" t="s">
        <v>1477</v>
      </c>
      <c r="C723" s="9">
        <f>SUMIFS(dados!$E$2:$E$9995,dados!$D$2:$D$9995,A723)</f>
        <v>518</v>
      </c>
      <c r="D723" s="9">
        <f>SUMIFS(dados!$H$2:$H$9995,dados!$D$2:$D$9995,A723)</f>
        <v>244.2</v>
      </c>
      <c r="E723" s="3">
        <f t="shared" si="33"/>
        <v>0.47142857142857142</v>
      </c>
      <c r="F723" s="10">
        <f t="shared" si="34"/>
        <v>2.2549181873993953E-4</v>
      </c>
      <c r="G723" s="3">
        <f>SUM($F$2:F723)</f>
        <v>0.91679653168202491</v>
      </c>
      <c r="H723">
        <f t="shared" si="35"/>
        <v>722</v>
      </c>
    </row>
    <row r="724" spans="1:8" x14ac:dyDescent="0.3">
      <c r="A724" t="s">
        <v>564</v>
      </c>
      <c r="B724" t="s">
        <v>565</v>
      </c>
      <c r="C724" s="9">
        <f>SUMIFS(dados!$E$2:$E$9995,dados!$D$2:$D$9995,A724)</f>
        <v>517.63200000000006</v>
      </c>
      <c r="D724" s="9">
        <f>SUMIFS(dados!$H$2:$H$9995,dados!$D$2:$D$9995,A724)</f>
        <v>118.62400000000001</v>
      </c>
      <c r="E724" s="3">
        <f t="shared" si="33"/>
        <v>0.22916666666666666</v>
      </c>
      <c r="F724" s="10">
        <f t="shared" si="34"/>
        <v>2.253316237799081E-4</v>
      </c>
      <c r="G724" s="3">
        <f>SUM($F$2:F724)</f>
        <v>0.91702186330580482</v>
      </c>
      <c r="H724">
        <f t="shared" si="35"/>
        <v>723</v>
      </c>
    </row>
    <row r="725" spans="1:8" x14ac:dyDescent="0.3">
      <c r="A725" t="s">
        <v>1774</v>
      </c>
      <c r="B725" t="s">
        <v>1775</v>
      </c>
      <c r="C725" s="9">
        <f>SUMIFS(dados!$E$2:$E$9995,dados!$D$2:$D$9995,A725)</f>
        <v>516.62400000000002</v>
      </c>
      <c r="D725" s="9">
        <f>SUMIFS(dados!$H$2:$H$9995,dados!$D$2:$D$9995,A725)</f>
        <v>236.32799999999997</v>
      </c>
      <c r="E725" s="3">
        <f t="shared" si="33"/>
        <v>0.45744680851063824</v>
      </c>
      <c r="F725" s="10">
        <f t="shared" si="34"/>
        <v>2.2489282888938711E-4</v>
      </c>
      <c r="G725" s="3">
        <f>SUM($F$2:F725)</f>
        <v>0.9172467561346942</v>
      </c>
      <c r="H725">
        <f t="shared" si="35"/>
        <v>724</v>
      </c>
    </row>
    <row r="726" spans="1:8" x14ac:dyDescent="0.3">
      <c r="A726" t="s">
        <v>5753</v>
      </c>
      <c r="B726" t="s">
        <v>5754</v>
      </c>
      <c r="C726" s="9">
        <f>SUMIFS(dados!$E$2:$E$9995,dados!$D$2:$D$9995,A726)</f>
        <v>516.53</v>
      </c>
      <c r="D726" s="9">
        <f>SUMIFS(dados!$H$2:$H$9995,dados!$D$2:$D$9995,A726)</f>
        <v>87.370499999999993</v>
      </c>
      <c r="E726" s="3">
        <f t="shared" si="33"/>
        <v>0.16914893617021276</v>
      </c>
      <c r="F726" s="10">
        <f t="shared" si="34"/>
        <v>2.2485190952459646E-4</v>
      </c>
      <c r="G726" s="3">
        <f>SUM($F$2:F726)</f>
        <v>0.91747160804421879</v>
      </c>
      <c r="H726">
        <f t="shared" si="35"/>
        <v>725</v>
      </c>
    </row>
    <row r="727" spans="1:8" x14ac:dyDescent="0.3">
      <c r="A727" t="s">
        <v>1882</v>
      </c>
      <c r="B727" t="s">
        <v>1883</v>
      </c>
      <c r="C727" s="9">
        <f>SUMIFS(dados!$E$2:$E$9995,dados!$D$2:$D$9995,A727)</f>
        <v>516.21599999999989</v>
      </c>
      <c r="D727" s="9">
        <f>SUMIFS(dados!$H$2:$H$9995,dados!$D$2:$D$9995,A727)</f>
        <v>122.8368</v>
      </c>
      <c r="E727" s="3">
        <f t="shared" si="33"/>
        <v>0.23795620437956208</v>
      </c>
      <c r="F727" s="10">
        <f t="shared" si="34"/>
        <v>2.2471522143370002E-4</v>
      </c>
      <c r="G727" s="3">
        <f>SUM($F$2:F727)</f>
        <v>0.91769632326565254</v>
      </c>
      <c r="H727">
        <f t="shared" si="35"/>
        <v>726</v>
      </c>
    </row>
    <row r="728" spans="1:8" x14ac:dyDescent="0.3">
      <c r="A728" t="s">
        <v>655</v>
      </c>
      <c r="B728" t="s">
        <v>656</v>
      </c>
      <c r="C728" s="9">
        <f>SUMIFS(dados!$E$2:$E$9995,dados!$D$2:$D$9995,A728)</f>
        <v>515.82799999999997</v>
      </c>
      <c r="D728" s="9">
        <f>SUMIFS(dados!$H$2:$H$9995,dados!$D$2:$D$9995,A728)</f>
        <v>83.971999999999994</v>
      </c>
      <c r="E728" s="3">
        <f t="shared" si="33"/>
        <v>0.16279069767441859</v>
      </c>
      <c r="F728" s="10">
        <f t="shared" si="34"/>
        <v>2.245463202258408E-4</v>
      </c>
      <c r="G728" s="3">
        <f>SUM($F$2:F728)</f>
        <v>0.91792086958587837</v>
      </c>
      <c r="H728">
        <f t="shared" si="35"/>
        <v>727</v>
      </c>
    </row>
    <row r="729" spans="1:8" x14ac:dyDescent="0.3">
      <c r="A729" t="s">
        <v>2017</v>
      </c>
      <c r="B729" t="s">
        <v>2018</v>
      </c>
      <c r="C729" s="9">
        <f>SUMIFS(dados!$E$2:$E$9995,dados!$D$2:$D$9995,A729)</f>
        <v>515.79</v>
      </c>
      <c r="D729" s="9">
        <f>SUMIFS(dados!$H$2:$H$9995,dados!$D$2:$D$9995,A729)</f>
        <v>201.15809999999999</v>
      </c>
      <c r="E729" s="3">
        <f t="shared" si="33"/>
        <v>0.39</v>
      </c>
      <c r="F729" s="10">
        <f t="shared" si="34"/>
        <v>2.2452977835496797E-4</v>
      </c>
      <c r="G729" s="3">
        <f>SUM($F$2:F729)</f>
        <v>0.91814539936423334</v>
      </c>
      <c r="H729">
        <f t="shared" si="35"/>
        <v>728</v>
      </c>
    </row>
    <row r="730" spans="1:8" x14ac:dyDescent="0.3">
      <c r="A730" t="s">
        <v>2950</v>
      </c>
      <c r="B730" t="s">
        <v>2951</v>
      </c>
      <c r="C730" s="9">
        <f>SUMIFS(dados!$E$2:$E$9995,dados!$D$2:$D$9995,A730)</f>
        <v>514.55600000000004</v>
      </c>
      <c r="D730" s="9">
        <f>SUMIFS(dados!$H$2:$H$9995,dados!$D$2:$D$9995,A730)</f>
        <v>23.538199999999989</v>
      </c>
      <c r="E730" s="3">
        <f t="shared" si="33"/>
        <v>4.5744680851063806E-2</v>
      </c>
      <c r="F730" s="10">
        <f t="shared" si="34"/>
        <v>2.2399260286399295E-4</v>
      </c>
      <c r="G730" s="3">
        <f>SUM($F$2:F730)</f>
        <v>0.91836939196709733</v>
      </c>
      <c r="H730">
        <f t="shared" si="35"/>
        <v>729</v>
      </c>
    </row>
    <row r="731" spans="1:8" x14ac:dyDescent="0.3">
      <c r="A731" t="s">
        <v>3835</v>
      </c>
      <c r="B731" t="s">
        <v>3836</v>
      </c>
      <c r="C731" s="9">
        <f>SUMIFS(dados!$E$2:$E$9995,dados!$D$2:$D$9995,A731)</f>
        <v>513.71199999999999</v>
      </c>
      <c r="D731" s="9">
        <f>SUMIFS(dados!$H$2:$H$9995,dados!$D$2:$D$9995,A731)</f>
        <v>123.9264</v>
      </c>
      <c r="E731" s="3">
        <f t="shared" si="33"/>
        <v>0.24123711340206186</v>
      </c>
      <c r="F731" s="10">
        <f t="shared" si="34"/>
        <v>2.2362519920565989E-4</v>
      </c>
      <c r="G731" s="3">
        <f>SUM($F$2:F731)</f>
        <v>0.91859301716630304</v>
      </c>
      <c r="H731">
        <f t="shared" si="35"/>
        <v>730</v>
      </c>
    </row>
    <row r="732" spans="1:8" x14ac:dyDescent="0.3">
      <c r="A732" t="s">
        <v>2195</v>
      </c>
      <c r="B732" t="s">
        <v>2196</v>
      </c>
      <c r="C732" s="9">
        <f>SUMIFS(dados!$E$2:$E$9995,dados!$D$2:$D$9995,A732)</f>
        <v>512.18999999999994</v>
      </c>
      <c r="D732" s="9">
        <f>SUMIFS(dados!$H$2:$H$9995,dados!$D$2:$D$9995,A732)</f>
        <v>216.25799999999998</v>
      </c>
      <c r="E732" s="3">
        <f t="shared" si="33"/>
        <v>0.42222222222222222</v>
      </c>
      <c r="F732" s="10">
        <f t="shared" si="34"/>
        <v>2.2296265374596451E-4</v>
      </c>
      <c r="G732" s="3">
        <f>SUM($F$2:F732)</f>
        <v>0.91881597982004903</v>
      </c>
      <c r="H732">
        <f t="shared" si="35"/>
        <v>731</v>
      </c>
    </row>
    <row r="733" spans="1:8" x14ac:dyDescent="0.3">
      <c r="A733" t="s">
        <v>3637</v>
      </c>
      <c r="B733" t="s">
        <v>3638</v>
      </c>
      <c r="C733" s="9">
        <f>SUMIFS(dados!$E$2:$E$9995,dados!$D$2:$D$9995,A733)</f>
        <v>511.87199999999996</v>
      </c>
      <c r="D733" s="9">
        <f>SUMIFS(dados!$H$2:$H$9995,dados!$D$2:$D$9995,A733)</f>
        <v>123.008</v>
      </c>
      <c r="E733" s="3">
        <f t="shared" si="33"/>
        <v>0.24031007751937986</v>
      </c>
      <c r="F733" s="10">
        <f t="shared" si="34"/>
        <v>2.2282422440550256E-4</v>
      </c>
      <c r="G733" s="3">
        <f>SUM($F$2:F733)</f>
        <v>0.91903880404445448</v>
      </c>
      <c r="H733">
        <f t="shared" si="35"/>
        <v>732</v>
      </c>
    </row>
    <row r="734" spans="1:8" x14ac:dyDescent="0.3">
      <c r="A734" t="s">
        <v>4463</v>
      </c>
      <c r="B734" t="s">
        <v>4464</v>
      </c>
      <c r="C734" s="9">
        <f>SUMIFS(dados!$E$2:$E$9995,dados!$D$2:$D$9995,A734)</f>
        <v>508.72800000000001</v>
      </c>
      <c r="D734" s="9">
        <f>SUMIFS(dados!$H$2:$H$9995,dados!$D$2:$D$9995,A734)</f>
        <v>99.580799999999996</v>
      </c>
      <c r="E734" s="3">
        <f t="shared" si="33"/>
        <v>0.19574468085106381</v>
      </c>
      <c r="F734" s="10">
        <f t="shared" si="34"/>
        <v>2.214556022469729E-4</v>
      </c>
      <c r="G734" s="3">
        <f>SUM($F$2:F734)</f>
        <v>0.91926025964670144</v>
      </c>
      <c r="H734">
        <f t="shared" si="35"/>
        <v>733</v>
      </c>
    </row>
    <row r="735" spans="1:8" x14ac:dyDescent="0.3">
      <c r="A735" t="s">
        <v>7843</v>
      </c>
      <c r="B735" t="s">
        <v>7844</v>
      </c>
      <c r="C735" s="9">
        <f>SUMIFS(dados!$E$2:$E$9995,dados!$D$2:$D$9995,A735)</f>
        <v>506.28</v>
      </c>
      <c r="D735" s="9">
        <f>SUMIFS(dados!$H$2:$H$9995,dados!$D$2:$D$9995,A735)</f>
        <v>177.19800000000001</v>
      </c>
      <c r="E735" s="3">
        <f t="shared" si="33"/>
        <v>0.35000000000000003</v>
      </c>
      <c r="F735" s="10">
        <f t="shared" si="34"/>
        <v>2.2038995751285054E-4</v>
      </c>
      <c r="G735" s="3">
        <f>SUM($F$2:F735)</f>
        <v>0.91948064960421427</v>
      </c>
      <c r="H735">
        <f t="shared" si="35"/>
        <v>734</v>
      </c>
    </row>
    <row r="736" spans="1:8" x14ac:dyDescent="0.3">
      <c r="A736" t="s">
        <v>2438</v>
      </c>
      <c r="B736" t="s">
        <v>2439</v>
      </c>
      <c r="C736" s="9">
        <f>SUMIFS(dados!$E$2:$E$9995,dados!$D$2:$D$9995,A736)</f>
        <v>504.23999999999995</v>
      </c>
      <c r="D736" s="9">
        <f>SUMIFS(dados!$H$2:$H$9995,dados!$D$2:$D$9995,A736)</f>
        <v>88.242000000000004</v>
      </c>
      <c r="E736" s="3">
        <f t="shared" si="33"/>
        <v>0.17500000000000002</v>
      </c>
      <c r="F736" s="10">
        <f t="shared" si="34"/>
        <v>2.1950192023441526E-4</v>
      </c>
      <c r="G736" s="3">
        <f>SUM($F$2:F736)</f>
        <v>0.91970015152444873</v>
      </c>
      <c r="H736">
        <f t="shared" si="35"/>
        <v>735</v>
      </c>
    </row>
    <row r="737" spans="1:8" x14ac:dyDescent="0.3">
      <c r="A737" t="s">
        <v>1199</v>
      </c>
      <c r="B737" t="s">
        <v>1200</v>
      </c>
      <c r="C737" s="9">
        <f>SUMIFS(dados!$E$2:$E$9995,dados!$D$2:$D$9995,A737)</f>
        <v>503.85599999999999</v>
      </c>
      <c r="D737" s="9">
        <f>SUMIFS(dados!$H$2:$H$9995,dados!$D$2:$D$9995,A737)</f>
        <v>50.385599999999997</v>
      </c>
      <c r="E737" s="3">
        <f t="shared" si="33"/>
        <v>9.9999999999999992E-2</v>
      </c>
      <c r="F737" s="10">
        <f t="shared" si="34"/>
        <v>2.1933476027612158E-4</v>
      </c>
      <c r="G737" s="3">
        <f>SUM($F$2:F737)</f>
        <v>0.91991948628472486</v>
      </c>
      <c r="H737">
        <f t="shared" si="35"/>
        <v>736</v>
      </c>
    </row>
    <row r="738" spans="1:8" x14ac:dyDescent="0.3">
      <c r="A738" t="s">
        <v>3138</v>
      </c>
      <c r="B738" t="s">
        <v>3139</v>
      </c>
      <c r="C738" s="9">
        <f>SUMIFS(dados!$E$2:$E$9995,dados!$D$2:$D$9995,A738)</f>
        <v>503.28</v>
      </c>
      <c r="D738" s="9">
        <f>SUMIFS(dados!$H$2:$H$9995,dados!$D$2:$D$9995,A738)</f>
        <v>181.1808</v>
      </c>
      <c r="E738" s="3">
        <f t="shared" si="33"/>
        <v>0.36000000000000004</v>
      </c>
      <c r="F738" s="10">
        <f t="shared" si="34"/>
        <v>2.1908402033868102E-4</v>
      </c>
      <c r="G738" s="3">
        <f>SUM($F$2:F738)</f>
        <v>0.92013857030506352</v>
      </c>
      <c r="H738">
        <f t="shared" si="35"/>
        <v>737</v>
      </c>
    </row>
    <row r="739" spans="1:8" x14ac:dyDescent="0.3">
      <c r="A739" t="s">
        <v>3537</v>
      </c>
      <c r="B739" t="s">
        <v>3538</v>
      </c>
      <c r="C739" s="9">
        <f>SUMIFS(dados!$E$2:$E$9995,dados!$D$2:$D$9995,A739)</f>
        <v>501.87600000000003</v>
      </c>
      <c r="D739" s="9">
        <f>SUMIFS(dados!$H$2:$H$9995,dados!$D$2:$D$9995,A739)</f>
        <v>195.17400000000001</v>
      </c>
      <c r="E739" s="3">
        <f t="shared" si="33"/>
        <v>0.3888888888888889</v>
      </c>
      <c r="F739" s="10">
        <f t="shared" si="34"/>
        <v>2.184728417411697E-4</v>
      </c>
      <c r="G739" s="3">
        <f>SUM($F$2:F739)</f>
        <v>0.92035704314680467</v>
      </c>
      <c r="H739">
        <f t="shared" si="35"/>
        <v>738</v>
      </c>
    </row>
    <row r="740" spans="1:8" x14ac:dyDescent="0.3">
      <c r="A740" t="s">
        <v>618</v>
      </c>
      <c r="B740" t="s">
        <v>619</v>
      </c>
      <c r="C740" s="9">
        <f>SUMIFS(dados!$E$2:$E$9995,dados!$D$2:$D$9995,A740)</f>
        <v>501.39199999999994</v>
      </c>
      <c r="D740" s="9">
        <f>SUMIFS(dados!$H$2:$H$9995,dados!$D$2:$D$9995,A740)</f>
        <v>221.84039999999999</v>
      </c>
      <c r="E740" s="3">
        <f t="shared" si="33"/>
        <v>0.44244902192296648</v>
      </c>
      <c r="F740" s="10">
        <f t="shared" si="34"/>
        <v>2.1826215054373697E-4</v>
      </c>
      <c r="G740" s="3">
        <f>SUM($F$2:F740)</f>
        <v>0.92057530529734843</v>
      </c>
      <c r="H740">
        <f t="shared" si="35"/>
        <v>739</v>
      </c>
    </row>
    <row r="741" spans="1:8" x14ac:dyDescent="0.3">
      <c r="A741" t="s">
        <v>1657</v>
      </c>
      <c r="B741" t="s">
        <v>1658</v>
      </c>
      <c r="C741" s="9">
        <f>SUMIFS(dados!$E$2:$E$9995,dados!$D$2:$D$9995,A741)</f>
        <v>500.30799999999999</v>
      </c>
      <c r="D741" s="9">
        <f>SUMIFS(dados!$H$2:$H$9995,dados!$D$2:$D$9995,A741)</f>
        <v>101.7868</v>
      </c>
      <c r="E741" s="3">
        <f t="shared" si="33"/>
        <v>0.20344827586206896</v>
      </c>
      <c r="F741" s="10">
        <f t="shared" si="34"/>
        <v>2.177902719114704E-4</v>
      </c>
      <c r="G741" s="3">
        <f>SUM($F$2:F741)</f>
        <v>0.92079309556925992</v>
      </c>
      <c r="H741">
        <f t="shared" si="35"/>
        <v>740</v>
      </c>
    </row>
    <row r="742" spans="1:8" x14ac:dyDescent="0.3">
      <c r="A742" t="s">
        <v>4391</v>
      </c>
      <c r="B742" t="s">
        <v>4392</v>
      </c>
      <c r="C742" s="9">
        <f>SUMIFS(dados!$E$2:$E$9995,dados!$D$2:$D$9995,A742)</f>
        <v>499.75</v>
      </c>
      <c r="D742" s="9">
        <f>SUMIFS(dados!$H$2:$H$9995,dados!$D$2:$D$9995,A742)</f>
        <v>99.55019999999999</v>
      </c>
      <c r="E742" s="3">
        <f t="shared" si="33"/>
        <v>0.19919999999999999</v>
      </c>
      <c r="F742" s="10">
        <f t="shared" si="34"/>
        <v>2.1754736759707489E-4</v>
      </c>
      <c r="G742" s="3">
        <f>SUM($F$2:F742)</f>
        <v>0.92101064293685697</v>
      </c>
      <c r="H742">
        <f t="shared" si="35"/>
        <v>741</v>
      </c>
    </row>
    <row r="743" spans="1:8" x14ac:dyDescent="0.3">
      <c r="A743" t="s">
        <v>6872</v>
      </c>
      <c r="B743" t="s">
        <v>6873</v>
      </c>
      <c r="C743" s="9">
        <f>SUMIFS(dados!$E$2:$E$9995,dados!$D$2:$D$9995,A743)</f>
        <v>499.61599999999999</v>
      </c>
      <c r="D743" s="9">
        <f>SUMIFS(dados!$H$2:$H$9995,dados!$D$2:$D$9995,A743)</f>
        <v>199.84640000000002</v>
      </c>
      <c r="E743" s="3">
        <f t="shared" si="33"/>
        <v>0.4</v>
      </c>
      <c r="F743" s="10">
        <f t="shared" si="34"/>
        <v>2.1748903573662863E-4</v>
      </c>
      <c r="G743" s="3">
        <f>SUM($F$2:F743)</f>
        <v>0.92122813197259357</v>
      </c>
      <c r="H743">
        <f t="shared" si="35"/>
        <v>742</v>
      </c>
    </row>
    <row r="744" spans="1:8" x14ac:dyDescent="0.3">
      <c r="A744" t="s">
        <v>6831</v>
      </c>
      <c r="B744" t="s">
        <v>6832</v>
      </c>
      <c r="C744" s="9">
        <f>SUMIFS(dados!$E$2:$E$9995,dados!$D$2:$D$9995,A744)</f>
        <v>496.58399999999995</v>
      </c>
      <c r="D744" s="9">
        <f>SUMIFS(dados!$H$2:$H$9995,dados!$D$2:$D$9995,A744)</f>
        <v>88.281599999999997</v>
      </c>
      <c r="E744" s="3">
        <f t="shared" si="33"/>
        <v>0.17777777777777778</v>
      </c>
      <c r="F744" s="10">
        <f t="shared" si="34"/>
        <v>2.1616916856593459E-4</v>
      </c>
      <c r="G744" s="3">
        <f>SUM($F$2:F744)</f>
        <v>0.92144430114115949</v>
      </c>
      <c r="H744">
        <f t="shared" si="35"/>
        <v>743</v>
      </c>
    </row>
    <row r="745" spans="1:8" x14ac:dyDescent="0.3">
      <c r="A745" t="s">
        <v>161</v>
      </c>
      <c r="B745" t="s">
        <v>162</v>
      </c>
      <c r="C745" s="9">
        <f>SUMIFS(dados!$E$2:$E$9995,dados!$D$2:$D$9995,A745)</f>
        <v>496.24799999999993</v>
      </c>
      <c r="D745" s="9">
        <f>SUMIFS(dados!$H$2:$H$9995,dados!$D$2:$D$9995,A745)</f>
        <v>113.274</v>
      </c>
      <c r="E745" s="3">
        <f t="shared" si="33"/>
        <v>0.22826086956521743</v>
      </c>
      <c r="F745" s="10">
        <f t="shared" si="34"/>
        <v>2.1602290360242762E-4</v>
      </c>
      <c r="G745" s="3">
        <f>SUM($F$2:F745)</f>
        <v>0.92166032404476195</v>
      </c>
      <c r="H745">
        <f t="shared" si="35"/>
        <v>744</v>
      </c>
    </row>
    <row r="746" spans="1:8" x14ac:dyDescent="0.3">
      <c r="A746" t="s">
        <v>939</v>
      </c>
      <c r="B746" t="s">
        <v>940</v>
      </c>
      <c r="C746" s="9">
        <f>SUMIFS(dados!$E$2:$E$9995,dados!$D$2:$D$9995,A746)</f>
        <v>496.01799999999992</v>
      </c>
      <c r="D746" s="9">
        <f>SUMIFS(dados!$H$2:$H$9995,dados!$D$2:$D$9995,A746)</f>
        <v>-411.33199999999999</v>
      </c>
      <c r="E746" s="3">
        <f t="shared" si="33"/>
        <v>-0.82926829268292701</v>
      </c>
      <c r="F746" s="10">
        <f t="shared" si="34"/>
        <v>2.1592278175240794E-4</v>
      </c>
      <c r="G746" s="3">
        <f>SUM($F$2:F746)</f>
        <v>0.92187624682651437</v>
      </c>
      <c r="H746">
        <f t="shared" si="35"/>
        <v>745</v>
      </c>
    </row>
    <row r="747" spans="1:8" x14ac:dyDescent="0.3">
      <c r="A747" t="s">
        <v>3030</v>
      </c>
      <c r="B747" t="s">
        <v>3031</v>
      </c>
      <c r="C747" s="9">
        <f>SUMIFS(dados!$E$2:$E$9995,dados!$D$2:$D$9995,A747)</f>
        <v>495.87599999999998</v>
      </c>
      <c r="D747" s="9">
        <f>SUMIFS(dados!$H$2:$H$9995,dados!$D$2:$D$9995,A747)</f>
        <v>69.982499999999987</v>
      </c>
      <c r="E747" s="3">
        <f t="shared" si="33"/>
        <v>0.1411290322580645</v>
      </c>
      <c r="F747" s="10">
        <f t="shared" si="34"/>
        <v>2.1586096739283062E-4</v>
      </c>
      <c r="G747" s="3">
        <f>SUM($F$2:F747)</f>
        <v>0.92209210779390716</v>
      </c>
      <c r="H747">
        <f t="shared" si="35"/>
        <v>746</v>
      </c>
    </row>
    <row r="748" spans="1:8" x14ac:dyDescent="0.3">
      <c r="A748" t="s">
        <v>1348</v>
      </c>
      <c r="B748" t="s">
        <v>1349</v>
      </c>
      <c r="C748" s="9">
        <f>SUMIFS(dados!$E$2:$E$9995,dados!$D$2:$D$9995,A748)</f>
        <v>495.6</v>
      </c>
      <c r="D748" s="9">
        <f>SUMIFS(dados!$H$2:$H$9995,dados!$D$2:$D$9995,A748)</f>
        <v>16.106999999999999</v>
      </c>
      <c r="E748" s="3">
        <f t="shared" si="33"/>
        <v>3.2499999999999994E-2</v>
      </c>
      <c r="F748" s="10">
        <f t="shared" si="34"/>
        <v>2.1574082117280702E-4</v>
      </c>
      <c r="G748" s="3">
        <f>SUM($F$2:F748)</f>
        <v>0.92230784861507997</v>
      </c>
      <c r="H748">
        <f t="shared" si="35"/>
        <v>747</v>
      </c>
    </row>
    <row r="749" spans="1:8" x14ac:dyDescent="0.3">
      <c r="A749" t="s">
        <v>2408</v>
      </c>
      <c r="B749" t="s">
        <v>2409</v>
      </c>
      <c r="C749" s="9">
        <f>SUMIFS(dados!$E$2:$E$9995,dados!$D$2:$D$9995,A749)</f>
        <v>491.83600000000001</v>
      </c>
      <c r="D749" s="9">
        <f>SUMIFS(dados!$H$2:$H$9995,dados!$D$2:$D$9995,A749)</f>
        <v>32.989000000000004</v>
      </c>
      <c r="E749" s="3">
        <f t="shared" si="33"/>
        <v>6.7073170731707321E-2</v>
      </c>
      <c r="F749" s="10">
        <f t="shared" si="34"/>
        <v>2.1410230533161565E-4</v>
      </c>
      <c r="G749" s="3">
        <f>SUM($F$2:F749)</f>
        <v>0.92252195092041156</v>
      </c>
      <c r="H749">
        <f t="shared" si="35"/>
        <v>748</v>
      </c>
    </row>
    <row r="750" spans="1:8" x14ac:dyDescent="0.3">
      <c r="A750" t="s">
        <v>5747</v>
      </c>
      <c r="B750" t="s">
        <v>5748</v>
      </c>
      <c r="C750" s="9">
        <f>SUMIFS(dados!$E$2:$E$9995,dados!$D$2:$D$9995,A750)</f>
        <v>491.68</v>
      </c>
      <c r="D750" s="9">
        <f>SUMIFS(dados!$H$2:$H$9995,dados!$D$2:$D$9995,A750)</f>
        <v>195.35499999999999</v>
      </c>
      <c r="E750" s="3">
        <f t="shared" si="33"/>
        <v>0.39732142857142855</v>
      </c>
      <c r="F750" s="10">
        <f t="shared" si="34"/>
        <v>2.1403439659855883E-4</v>
      </c>
      <c r="G750" s="3">
        <f>SUM($F$2:F750)</f>
        <v>0.92273598531701007</v>
      </c>
      <c r="H750">
        <f t="shared" si="35"/>
        <v>749</v>
      </c>
    </row>
    <row r="751" spans="1:8" x14ac:dyDescent="0.3">
      <c r="A751" t="s">
        <v>3818</v>
      </c>
      <c r="B751" t="s">
        <v>3819</v>
      </c>
      <c r="C751" s="9">
        <f>SUMIFS(dados!$E$2:$E$9995,dados!$D$2:$D$9995,A751)</f>
        <v>489.48400000000004</v>
      </c>
      <c r="D751" s="9">
        <f>SUMIFS(dados!$H$2:$H$9995,dados!$D$2:$D$9995,A751)</f>
        <v>182.78200000000001</v>
      </c>
      <c r="E751" s="3">
        <f t="shared" si="33"/>
        <v>0.37341772151898733</v>
      </c>
      <c r="F751" s="10">
        <f t="shared" si="34"/>
        <v>2.1307845058706674E-4</v>
      </c>
      <c r="G751" s="3">
        <f>SUM($F$2:F751)</f>
        <v>0.92294906376759711</v>
      </c>
      <c r="H751">
        <f t="shared" si="35"/>
        <v>750</v>
      </c>
    </row>
    <row r="752" spans="1:8" x14ac:dyDescent="0.3">
      <c r="A752" t="s">
        <v>6467</v>
      </c>
      <c r="B752" t="s">
        <v>6468</v>
      </c>
      <c r="C752" s="9">
        <f>SUMIFS(dados!$E$2:$E$9995,dados!$D$2:$D$9995,A752)</f>
        <v>489.37919999999997</v>
      </c>
      <c r="D752" s="9">
        <f>SUMIFS(dados!$H$2:$H$9995,dados!$D$2:$D$9995,A752)</f>
        <v>-70.831199999999995</v>
      </c>
      <c r="E752" s="3">
        <f t="shared" si="33"/>
        <v>-0.14473684210526316</v>
      </c>
      <c r="F752" s="10">
        <f t="shared" si="34"/>
        <v>2.1303282984844906E-4</v>
      </c>
      <c r="G752" s="3">
        <f>SUM($F$2:F752)</f>
        <v>0.92316209659744553</v>
      </c>
      <c r="H752">
        <f t="shared" si="35"/>
        <v>751</v>
      </c>
    </row>
    <row r="753" spans="1:8" x14ac:dyDescent="0.3">
      <c r="A753" t="s">
        <v>4948</v>
      </c>
      <c r="B753" t="s">
        <v>4949</v>
      </c>
      <c r="C753" s="9">
        <f>SUMIFS(dados!$E$2:$E$9995,dados!$D$2:$D$9995,A753)</f>
        <v>488.904</v>
      </c>
      <c r="D753" s="9">
        <f>SUMIFS(dados!$H$2:$H$9995,dados!$D$2:$D$9995,A753)</f>
        <v>223.14080000000001</v>
      </c>
      <c r="E753" s="3">
        <f t="shared" si="33"/>
        <v>0.45641025641025645</v>
      </c>
      <c r="F753" s="10">
        <f t="shared" si="34"/>
        <v>2.1282596940006061E-4</v>
      </c>
      <c r="G753" s="3">
        <f>SUM($F$2:F753)</f>
        <v>0.92337492256684561</v>
      </c>
      <c r="H753">
        <f t="shared" si="35"/>
        <v>752</v>
      </c>
    </row>
    <row r="754" spans="1:8" x14ac:dyDescent="0.3">
      <c r="A754" t="s">
        <v>4805</v>
      </c>
      <c r="B754" t="s">
        <v>4806</v>
      </c>
      <c r="C754" s="9">
        <f>SUMIFS(dados!$E$2:$E$9995,dados!$D$2:$D$9995,A754)</f>
        <v>488.32599999999996</v>
      </c>
      <c r="D754" s="9">
        <f>SUMIFS(dados!$H$2:$H$9995,dados!$D$2:$D$9995,A754)</f>
        <v>-48.832599999999999</v>
      </c>
      <c r="E754" s="3">
        <f t="shared" si="33"/>
        <v>-0.1</v>
      </c>
      <c r="F754" s="10">
        <f t="shared" si="34"/>
        <v>2.1257435883783728E-4</v>
      </c>
      <c r="G754" s="3">
        <f>SUM($F$2:F754)</f>
        <v>0.92358749692568343</v>
      </c>
      <c r="H754">
        <f t="shared" si="35"/>
        <v>753</v>
      </c>
    </row>
    <row r="755" spans="1:8" x14ac:dyDescent="0.3">
      <c r="A755" t="s">
        <v>3051</v>
      </c>
      <c r="B755" t="s">
        <v>3052</v>
      </c>
      <c r="C755" s="9">
        <f>SUMIFS(dados!$E$2:$E$9995,dados!$D$2:$D$9995,A755)</f>
        <v>487.51200000000006</v>
      </c>
      <c r="D755" s="9">
        <f>SUMIFS(dados!$H$2:$H$9995,dados!$D$2:$D$9995,A755)</f>
        <v>180.0198</v>
      </c>
      <c r="E755" s="3">
        <f t="shared" si="33"/>
        <v>0.36926229508196717</v>
      </c>
      <c r="F755" s="10">
        <f t="shared" si="34"/>
        <v>2.1222001455124598E-4</v>
      </c>
      <c r="G755" s="3">
        <f>SUM($F$2:F755)</f>
        <v>0.92379971694023466</v>
      </c>
      <c r="H755">
        <f t="shared" si="35"/>
        <v>754</v>
      </c>
    </row>
    <row r="756" spans="1:8" x14ac:dyDescent="0.3">
      <c r="A756" t="s">
        <v>2831</v>
      </c>
      <c r="B756" t="s">
        <v>2832</v>
      </c>
      <c r="C756" s="9">
        <f>SUMIFS(dados!$E$2:$E$9995,dados!$D$2:$D$9995,A756)</f>
        <v>487.34399999999994</v>
      </c>
      <c r="D756" s="9">
        <f>SUMIFS(dados!$H$2:$H$9995,dados!$D$2:$D$9995,A756)</f>
        <v>100.8768</v>
      </c>
      <c r="E756" s="3">
        <f t="shared" si="33"/>
        <v>0.20699300699300702</v>
      </c>
      <c r="F756" s="10">
        <f t="shared" si="34"/>
        <v>2.1214688206949242E-4</v>
      </c>
      <c r="G756" s="3">
        <f>SUM($F$2:F756)</f>
        <v>0.92401186382230416</v>
      </c>
      <c r="H756">
        <f t="shared" si="35"/>
        <v>755</v>
      </c>
    </row>
    <row r="757" spans="1:8" x14ac:dyDescent="0.3">
      <c r="A757" t="s">
        <v>889</v>
      </c>
      <c r="B757" t="s">
        <v>890</v>
      </c>
      <c r="C757" s="9">
        <f>SUMIFS(dados!$E$2:$E$9995,dados!$D$2:$D$9995,A757)</f>
        <v>483.70399999999995</v>
      </c>
      <c r="D757" s="9">
        <f>SUMIFS(dados!$H$2:$H$9995,dados!$D$2:$D$9995,A757)</f>
        <v>-7.4416000000000011</v>
      </c>
      <c r="E757" s="3">
        <f t="shared" si="33"/>
        <v>-1.5384615384615389E-2</v>
      </c>
      <c r="F757" s="10">
        <f t="shared" si="34"/>
        <v>2.1056234496483341E-4</v>
      </c>
      <c r="G757" s="3">
        <f>SUM($F$2:F757)</f>
        <v>0.92422242616726902</v>
      </c>
      <c r="H757">
        <f t="shared" si="35"/>
        <v>756</v>
      </c>
    </row>
    <row r="758" spans="1:8" x14ac:dyDescent="0.3">
      <c r="A758" t="s">
        <v>332</v>
      </c>
      <c r="B758" t="s">
        <v>333</v>
      </c>
      <c r="C758" s="9">
        <f>SUMIFS(dados!$E$2:$E$9995,dados!$D$2:$D$9995,A758)</f>
        <v>483.41399999999999</v>
      </c>
      <c r="D758" s="9">
        <f>SUMIFS(dados!$H$2:$H$9995,dados!$D$2:$D$9995,A758)</f>
        <v>118.92840000000001</v>
      </c>
      <c r="E758" s="3">
        <f t="shared" si="33"/>
        <v>0.24601769911504429</v>
      </c>
      <c r="F758" s="10">
        <f t="shared" si="34"/>
        <v>2.1043610437133036E-4</v>
      </c>
      <c r="G758" s="3">
        <f>SUM($F$2:F758)</f>
        <v>0.92443286227164034</v>
      </c>
      <c r="H758">
        <f t="shared" si="35"/>
        <v>757</v>
      </c>
    </row>
    <row r="759" spans="1:8" x14ac:dyDescent="0.3">
      <c r="A759" t="s">
        <v>3975</v>
      </c>
      <c r="B759" t="s">
        <v>3976</v>
      </c>
      <c r="C759" s="9">
        <f>SUMIFS(dados!$E$2:$E$9995,dados!$D$2:$D$9995,A759)</f>
        <v>481.23399999999998</v>
      </c>
      <c r="D759" s="9">
        <f>SUMIFS(dados!$H$2:$H$9995,dados!$D$2:$D$9995,A759)</f>
        <v>131.32470000000001</v>
      </c>
      <c r="E759" s="3">
        <f t="shared" si="33"/>
        <v>0.27289156626506028</v>
      </c>
      <c r="F759" s="10">
        <f t="shared" si="34"/>
        <v>2.0948712335810049E-4</v>
      </c>
      <c r="G759" s="3">
        <f>SUM($F$2:F759)</f>
        <v>0.92464234939499845</v>
      </c>
      <c r="H759">
        <f t="shared" si="35"/>
        <v>758</v>
      </c>
    </row>
    <row r="760" spans="1:8" x14ac:dyDescent="0.3">
      <c r="A760" t="s">
        <v>1950</v>
      </c>
      <c r="B760" t="s">
        <v>1951</v>
      </c>
      <c r="C760" s="9">
        <f>SUMIFS(dados!$E$2:$E$9995,dados!$D$2:$D$9995,A760)</f>
        <v>480.70399999999995</v>
      </c>
      <c r="D760" s="9">
        <f>SUMIFS(dados!$H$2:$H$9995,dados!$D$2:$D$9995,A760)</f>
        <v>-18.188800000000001</v>
      </c>
      <c r="E760" s="3">
        <f t="shared" si="33"/>
        <v>-3.783783783783784E-2</v>
      </c>
      <c r="F760" s="10">
        <f t="shared" si="34"/>
        <v>2.0925640779066387E-4</v>
      </c>
      <c r="G760" s="3">
        <f>SUM($F$2:F760)</f>
        <v>0.92485160580278913</v>
      </c>
      <c r="H760">
        <f t="shared" si="35"/>
        <v>759</v>
      </c>
    </row>
    <row r="761" spans="1:8" x14ac:dyDescent="0.3">
      <c r="A761" t="s">
        <v>8397</v>
      </c>
      <c r="B761" t="s">
        <v>8398</v>
      </c>
      <c r="C761" s="9">
        <f>SUMIFS(dados!$E$2:$E$9995,dados!$D$2:$D$9995,A761)</f>
        <v>479.988</v>
      </c>
      <c r="D761" s="9">
        <f>SUMIFS(dados!$H$2:$H$9995,dados!$D$2:$D$9995,A761)</f>
        <v>55.998600000000003</v>
      </c>
      <c r="E761" s="3">
        <f t="shared" si="33"/>
        <v>0.11666666666666667</v>
      </c>
      <c r="F761" s="10">
        <f t="shared" si="34"/>
        <v>2.0894472411842876E-4</v>
      </c>
      <c r="G761" s="3">
        <f>SUM($F$2:F761)</f>
        <v>0.92506055052690761</v>
      </c>
      <c r="H761">
        <f t="shared" si="35"/>
        <v>760</v>
      </c>
    </row>
    <row r="762" spans="1:8" x14ac:dyDescent="0.3">
      <c r="A762" t="s">
        <v>8385</v>
      </c>
      <c r="B762" t="s">
        <v>8386</v>
      </c>
      <c r="C762" s="9">
        <f>SUMIFS(dados!$E$2:$E$9995,dados!$D$2:$D$9995,A762)</f>
        <v>479.72</v>
      </c>
      <c r="D762" s="9">
        <f>SUMIFS(dados!$H$2:$H$9995,dados!$D$2:$D$9995,A762)</f>
        <v>52.769199999999998</v>
      </c>
      <c r="E762" s="3">
        <f t="shared" si="33"/>
        <v>0.10999999999999999</v>
      </c>
      <c r="F762" s="10">
        <f t="shared" si="34"/>
        <v>2.088280603975363E-4</v>
      </c>
      <c r="G762" s="3">
        <f>SUM($F$2:F762)</f>
        <v>0.92526937858730518</v>
      </c>
      <c r="H762">
        <f t="shared" si="35"/>
        <v>761</v>
      </c>
    </row>
    <row r="763" spans="1:8" x14ac:dyDescent="0.3">
      <c r="A763" t="s">
        <v>2738</v>
      </c>
      <c r="B763" t="s">
        <v>2739</v>
      </c>
      <c r="C763" s="9">
        <f>SUMIFS(dados!$E$2:$E$9995,dados!$D$2:$D$9995,A763)</f>
        <v>479.33799999999997</v>
      </c>
      <c r="D763" s="9">
        <f>SUMIFS(dados!$H$2:$H$9995,dados!$D$2:$D$9995,A763)</f>
        <v>127.2996</v>
      </c>
      <c r="E763" s="3">
        <f t="shared" si="33"/>
        <v>0.26557377049180331</v>
      </c>
      <c r="F763" s="10">
        <f t="shared" si="34"/>
        <v>2.0866177106402536E-4</v>
      </c>
      <c r="G763" s="3">
        <f>SUM($F$2:F763)</f>
        <v>0.92547804035836922</v>
      </c>
      <c r="H763">
        <f t="shared" si="35"/>
        <v>762</v>
      </c>
    </row>
    <row r="764" spans="1:8" x14ac:dyDescent="0.3">
      <c r="A764" t="s">
        <v>3656</v>
      </c>
      <c r="B764" t="s">
        <v>3657</v>
      </c>
      <c r="C764" s="9">
        <f>SUMIFS(dados!$E$2:$E$9995,dados!$D$2:$D$9995,A764)</f>
        <v>477.93000000000006</v>
      </c>
      <c r="D764" s="9">
        <f>SUMIFS(dados!$H$2:$H$9995,dados!$D$2:$D$9995,A764)</f>
        <v>64.708500000000001</v>
      </c>
      <c r="E764" s="3">
        <f t="shared" si="33"/>
        <v>0.13539325842696628</v>
      </c>
      <c r="F764" s="10">
        <f t="shared" si="34"/>
        <v>2.080488512169485E-4</v>
      </c>
      <c r="G764" s="3">
        <f>SUM($F$2:F764)</f>
        <v>0.92568608920958617</v>
      </c>
      <c r="H764">
        <f t="shared" si="35"/>
        <v>763</v>
      </c>
    </row>
    <row r="765" spans="1:8" x14ac:dyDescent="0.3">
      <c r="A765" t="s">
        <v>3540</v>
      </c>
      <c r="B765" t="s">
        <v>3541</v>
      </c>
      <c r="C765" s="9">
        <f>SUMIFS(dados!$E$2:$E$9995,dados!$D$2:$D$9995,A765)</f>
        <v>477.65999999999997</v>
      </c>
      <c r="D765" s="9">
        <f>SUMIFS(dados!$H$2:$H$9995,dados!$D$2:$D$9995,A765)</f>
        <v>115.64399999999999</v>
      </c>
      <c r="E765" s="3">
        <f t="shared" si="33"/>
        <v>0.24210526315789474</v>
      </c>
      <c r="F765" s="10">
        <f t="shared" si="34"/>
        <v>2.0793131687127318E-4</v>
      </c>
      <c r="G765" s="3">
        <f>SUM($F$2:F765)</f>
        <v>0.92589402052645742</v>
      </c>
      <c r="H765">
        <f t="shared" si="35"/>
        <v>764</v>
      </c>
    </row>
    <row r="766" spans="1:8" x14ac:dyDescent="0.3">
      <c r="A766" t="s">
        <v>112</v>
      </c>
      <c r="B766" t="s">
        <v>113</v>
      </c>
      <c r="C766" s="9">
        <f>SUMIFS(dados!$E$2:$E$9995,dados!$D$2:$D$9995,A766)</f>
        <v>477.3</v>
      </c>
      <c r="D766" s="9">
        <f>SUMIFS(dados!$H$2:$H$9995,dados!$D$2:$D$9995,A766)</f>
        <v>67.709999999999994</v>
      </c>
      <c r="E766" s="3">
        <f t="shared" si="33"/>
        <v>0.14186046511627906</v>
      </c>
      <c r="F766" s="10">
        <f t="shared" si="34"/>
        <v>2.0777460441037286E-4</v>
      </c>
      <c r="G766" s="3">
        <f>SUM($F$2:F766)</f>
        <v>0.92610179513086777</v>
      </c>
      <c r="H766">
        <f t="shared" si="35"/>
        <v>765</v>
      </c>
    </row>
    <row r="767" spans="1:8" x14ac:dyDescent="0.3">
      <c r="A767" t="s">
        <v>1380</v>
      </c>
      <c r="B767" t="s">
        <v>1381</v>
      </c>
      <c r="C767" s="9">
        <f>SUMIFS(dados!$E$2:$E$9995,dados!$D$2:$D$9995,A767)</f>
        <v>476.15999999999997</v>
      </c>
      <c r="D767" s="9">
        <f>SUMIFS(dados!$H$2:$H$9995,dados!$D$2:$D$9995,A767)</f>
        <v>94.438400000000001</v>
      </c>
      <c r="E767" s="3">
        <f t="shared" si="33"/>
        <v>0.19833333333333336</v>
      </c>
      <c r="F767" s="10">
        <f t="shared" si="34"/>
        <v>2.0727834828418841E-4</v>
      </c>
      <c r="G767" s="3">
        <f>SUM($F$2:F767)</f>
        <v>0.92630907347915192</v>
      </c>
      <c r="H767">
        <f t="shared" si="35"/>
        <v>766</v>
      </c>
    </row>
    <row r="768" spans="1:8" x14ac:dyDescent="0.3">
      <c r="A768" t="s">
        <v>1732</v>
      </c>
      <c r="B768" t="s">
        <v>1733</v>
      </c>
      <c r="C768" s="9">
        <f>SUMIFS(dados!$E$2:$E$9995,dados!$D$2:$D$9995,A768)</f>
        <v>475.12799999999999</v>
      </c>
      <c r="D768" s="9">
        <f>SUMIFS(dados!$H$2:$H$9995,dados!$D$2:$D$9995,A768)</f>
        <v>89.746400000000008</v>
      </c>
      <c r="E768" s="3">
        <f t="shared" si="33"/>
        <v>0.18888888888888891</v>
      </c>
      <c r="F768" s="10">
        <f t="shared" si="34"/>
        <v>2.0682910589627413E-4</v>
      </c>
      <c r="G768" s="3">
        <f>SUM($F$2:F768)</f>
        <v>0.92651590258504823</v>
      </c>
      <c r="H768">
        <f t="shared" si="35"/>
        <v>767</v>
      </c>
    </row>
    <row r="769" spans="1:8" x14ac:dyDescent="0.3">
      <c r="A769" t="s">
        <v>4237</v>
      </c>
      <c r="B769" t="s">
        <v>4238</v>
      </c>
      <c r="C769" s="9">
        <f>SUMIFS(dados!$E$2:$E$9995,dados!$D$2:$D$9995,A769)</f>
        <v>469.40199999999999</v>
      </c>
      <c r="D769" s="9">
        <f>SUMIFS(dados!$H$2:$H$9995,dados!$D$2:$D$9995,A769)</f>
        <v>150.37479999999999</v>
      </c>
      <c r="E769" s="3">
        <f t="shared" si="33"/>
        <v>0.32035398230088497</v>
      </c>
      <c r="F769" s="10">
        <f t="shared" si="34"/>
        <v>2.0433650714317587E-4</v>
      </c>
      <c r="G769" s="3">
        <f>SUM($F$2:F769)</f>
        <v>0.92672023909219137</v>
      </c>
      <c r="H769">
        <f t="shared" si="35"/>
        <v>768</v>
      </c>
    </row>
    <row r="770" spans="1:8" x14ac:dyDescent="0.3">
      <c r="A770" t="s">
        <v>5461</v>
      </c>
      <c r="B770" t="s">
        <v>5462</v>
      </c>
      <c r="C770" s="9">
        <f>SUMIFS(dados!$E$2:$E$9995,dados!$D$2:$D$9995,A770)</f>
        <v>468.46800000000002</v>
      </c>
      <c r="D770" s="9">
        <f>SUMIFS(dados!$H$2:$H$9995,dados!$D$2:$D$9995,A770)</f>
        <v>51.105599999999995</v>
      </c>
      <c r="E770" s="3">
        <f t="shared" ref="E770:E833" si="36">IFERROR(D770/C770,0)</f>
        <v>0.10909090909090907</v>
      </c>
      <c r="F770" s="10">
        <f t="shared" ref="F770:F833" si="37">C770/SUM($C$2:$C$1863)</f>
        <v>2.0392992536961776E-4</v>
      </c>
      <c r="G770" s="3">
        <f>SUM($F$2:F770)</f>
        <v>0.92692416901756103</v>
      </c>
      <c r="H770">
        <f t="shared" ref="H770:H833" si="38">RANK(C770,$C$2:$C$1863)</f>
        <v>769</v>
      </c>
    </row>
    <row r="771" spans="1:8" x14ac:dyDescent="0.3">
      <c r="A771" t="s">
        <v>7162</v>
      </c>
      <c r="B771" t="s">
        <v>7163</v>
      </c>
      <c r="C771" s="9">
        <f>SUMIFS(dados!$E$2:$E$9995,dados!$D$2:$D$9995,A771)</f>
        <v>467.92</v>
      </c>
      <c r="D771" s="9">
        <f>SUMIFS(dados!$H$2:$H$9995,dados!$D$2:$D$9995,A771)</f>
        <v>-14.622499999999999</v>
      </c>
      <c r="E771" s="3">
        <f t="shared" si="36"/>
        <v>-3.1249999999999997E-2</v>
      </c>
      <c r="F771" s="10">
        <f t="shared" si="37"/>
        <v>2.0369137417913612E-4</v>
      </c>
      <c r="G771" s="3">
        <f>SUM($F$2:F771)</f>
        <v>0.92712786039174011</v>
      </c>
      <c r="H771">
        <f t="shared" si="38"/>
        <v>770</v>
      </c>
    </row>
    <row r="772" spans="1:8" x14ac:dyDescent="0.3">
      <c r="A772" t="s">
        <v>5830</v>
      </c>
      <c r="B772" t="s">
        <v>5831</v>
      </c>
      <c r="C772" s="9">
        <f>SUMIFS(dados!$E$2:$E$9995,dados!$D$2:$D$9995,A772)</f>
        <v>467.71199999999993</v>
      </c>
      <c r="D772" s="9">
        <f>SUMIFS(dados!$H$2:$H$9995,dados!$D$2:$D$9995,A772)</f>
        <v>-129.91999999999999</v>
      </c>
      <c r="E772" s="3">
        <f t="shared" si="36"/>
        <v>-0.27777777777777779</v>
      </c>
      <c r="F772" s="10">
        <f t="shared" si="37"/>
        <v>2.0360082920172699E-4</v>
      </c>
      <c r="G772" s="3">
        <f>SUM($F$2:F772)</f>
        <v>0.92733146122094179</v>
      </c>
      <c r="H772">
        <f t="shared" si="38"/>
        <v>771</v>
      </c>
    </row>
    <row r="773" spans="1:8" x14ac:dyDescent="0.3">
      <c r="A773" t="s">
        <v>6409</v>
      </c>
      <c r="B773" t="s">
        <v>6410</v>
      </c>
      <c r="C773" s="9">
        <f>SUMIFS(dados!$E$2:$E$9995,dados!$D$2:$D$9995,A773)</f>
        <v>467.21999999999997</v>
      </c>
      <c r="D773" s="9">
        <f>SUMIFS(dados!$H$2:$H$9995,dados!$D$2:$D$9995,A773)</f>
        <v>192.279</v>
      </c>
      <c r="E773" s="3">
        <f t="shared" si="36"/>
        <v>0.41153846153846158</v>
      </c>
      <c r="F773" s="10">
        <f t="shared" si="37"/>
        <v>2.033866555051632E-4</v>
      </c>
      <c r="G773" s="3">
        <f>SUM($F$2:F773)</f>
        <v>0.92753484787644691</v>
      </c>
      <c r="H773">
        <f t="shared" si="38"/>
        <v>773</v>
      </c>
    </row>
    <row r="774" spans="1:8" x14ac:dyDescent="0.3">
      <c r="A774" t="s">
        <v>1835</v>
      </c>
      <c r="B774" t="s">
        <v>1836</v>
      </c>
      <c r="C774" s="9">
        <f>SUMIFS(dados!$E$2:$E$9995,dados!$D$2:$D$9995,A774)</f>
        <v>467.22</v>
      </c>
      <c r="D774" s="9">
        <f>SUMIFS(dados!$H$2:$H$9995,dados!$D$2:$D$9995,A774)</f>
        <v>143.76</v>
      </c>
      <c r="E774" s="3">
        <f t="shared" si="36"/>
        <v>0.30769230769230765</v>
      </c>
      <c r="F774" s="10">
        <f t="shared" si="37"/>
        <v>2.0338665550516323E-4</v>
      </c>
      <c r="G774" s="3">
        <f>SUM($F$2:F774)</f>
        <v>0.92773823453195203</v>
      </c>
      <c r="H774">
        <f t="shared" si="38"/>
        <v>772</v>
      </c>
    </row>
    <row r="775" spans="1:8" x14ac:dyDescent="0.3">
      <c r="A775" t="s">
        <v>4042</v>
      </c>
      <c r="B775" t="s">
        <v>4043</v>
      </c>
      <c r="C775" s="9">
        <f>SUMIFS(dados!$E$2:$E$9995,dados!$D$2:$D$9995,A775)</f>
        <v>467.072</v>
      </c>
      <c r="D775" s="9">
        <f>SUMIFS(dados!$H$2:$H$9995,dados!$D$2:$D$9995,A775)</f>
        <v>162.05119999999999</v>
      </c>
      <c r="E775" s="3">
        <f t="shared" si="36"/>
        <v>0.3469512195121951</v>
      </c>
      <c r="F775" s="10">
        <f t="shared" si="37"/>
        <v>2.0332222927123752E-4</v>
      </c>
      <c r="G775" s="3">
        <f>SUM($F$2:F775)</f>
        <v>0.92794155676122325</v>
      </c>
      <c r="H775">
        <f t="shared" si="38"/>
        <v>774</v>
      </c>
    </row>
    <row r="776" spans="1:8" x14ac:dyDescent="0.3">
      <c r="A776" t="s">
        <v>2248</v>
      </c>
      <c r="B776" t="s">
        <v>2249</v>
      </c>
      <c r="C776" s="9">
        <f>SUMIFS(dados!$E$2:$E$9995,dados!$D$2:$D$9995,A776)</f>
        <v>466.29</v>
      </c>
      <c r="D776" s="9">
        <f>SUMIFS(dados!$H$2:$H$9995,dados!$D$2:$D$9995,A776)</f>
        <v>107.07400000000001</v>
      </c>
      <c r="E776" s="3">
        <f t="shared" si="36"/>
        <v>0.22962962962962966</v>
      </c>
      <c r="F776" s="10">
        <f t="shared" si="37"/>
        <v>2.0298181498117068E-4</v>
      </c>
      <c r="G776" s="3">
        <f>SUM($F$2:F776)</f>
        <v>0.92814453857620438</v>
      </c>
      <c r="H776">
        <f t="shared" si="38"/>
        <v>775</v>
      </c>
    </row>
    <row r="777" spans="1:8" x14ac:dyDescent="0.3">
      <c r="A777" t="s">
        <v>1526</v>
      </c>
      <c r="B777" t="s">
        <v>1527</v>
      </c>
      <c r="C777" s="9">
        <f>SUMIFS(dados!$E$2:$E$9995,dados!$D$2:$D$9995,A777)</f>
        <v>466.00399999999996</v>
      </c>
      <c r="D777" s="9">
        <f>SUMIFS(dados!$H$2:$H$9995,dados!$D$2:$D$9995,A777)</f>
        <v>8.4728000000000065</v>
      </c>
      <c r="E777" s="3">
        <f t="shared" si="36"/>
        <v>1.8181818181818198E-2</v>
      </c>
      <c r="F777" s="10">
        <f t="shared" si="37"/>
        <v>2.0285731563723317E-4</v>
      </c>
      <c r="G777" s="3">
        <f>SUM($F$2:F777)</f>
        <v>0.92834739589184156</v>
      </c>
      <c r="H777">
        <f t="shared" si="38"/>
        <v>776</v>
      </c>
    </row>
    <row r="778" spans="1:8" x14ac:dyDescent="0.3">
      <c r="A778" t="s">
        <v>8221</v>
      </c>
      <c r="B778" t="s">
        <v>8222</v>
      </c>
      <c r="C778" s="9">
        <f>SUMIFS(dados!$E$2:$E$9995,dados!$D$2:$D$9995,A778)</f>
        <v>465.64500000000004</v>
      </c>
      <c r="D778" s="9">
        <f>SUMIFS(dados!$H$2:$H$9995,dados!$D$2:$D$9995,A778)</f>
        <v>36.915999999999997</v>
      </c>
      <c r="E778" s="3">
        <f t="shared" si="36"/>
        <v>7.9279279279279261E-2</v>
      </c>
      <c r="F778" s="10">
        <f t="shared" si="37"/>
        <v>2.0270103848872423E-4</v>
      </c>
      <c r="G778" s="3">
        <f>SUM($F$2:F778)</f>
        <v>0.9285500969303303</v>
      </c>
      <c r="H778">
        <f t="shared" si="38"/>
        <v>777</v>
      </c>
    </row>
    <row r="779" spans="1:8" x14ac:dyDescent="0.3">
      <c r="A779" t="s">
        <v>75</v>
      </c>
      <c r="B779" t="s">
        <v>77</v>
      </c>
      <c r="C779" s="9">
        <f>SUMIFS(dados!$E$2:$E$9995,dados!$D$2:$D$9995,A779)</f>
        <v>464.19599999999997</v>
      </c>
      <c r="D779" s="9">
        <f>SUMIFS(dados!$H$2:$H$9995,dados!$D$2:$D$9995,A779)</f>
        <v>110.304</v>
      </c>
      <c r="E779" s="3">
        <f t="shared" si="36"/>
        <v>0.23762376237623764</v>
      </c>
      <c r="F779" s="10">
        <f t="shared" si="37"/>
        <v>2.0207027083360033E-4</v>
      </c>
      <c r="G779" s="3">
        <f>SUM($F$2:F779)</f>
        <v>0.92875216720116394</v>
      </c>
      <c r="H779">
        <f t="shared" si="38"/>
        <v>778</v>
      </c>
    </row>
    <row r="780" spans="1:8" x14ac:dyDescent="0.3">
      <c r="A780" t="s">
        <v>8577</v>
      </c>
      <c r="B780" t="s">
        <v>8578</v>
      </c>
      <c r="C780" s="9">
        <f>SUMIFS(dados!$E$2:$E$9995,dados!$D$2:$D$9995,A780)</f>
        <v>463.79600000000005</v>
      </c>
      <c r="D780" s="9">
        <f>SUMIFS(dados!$H$2:$H$9995,dados!$D$2:$D$9995,A780)</f>
        <v>73.023200000000003</v>
      </c>
      <c r="E780" s="3">
        <f t="shared" si="36"/>
        <v>0.15744680851063828</v>
      </c>
      <c r="F780" s="10">
        <f t="shared" si="37"/>
        <v>2.0189614587704443E-4</v>
      </c>
      <c r="G780" s="3">
        <f>SUM($F$2:F780)</f>
        <v>0.928954063347041</v>
      </c>
      <c r="H780">
        <f t="shared" si="38"/>
        <v>779</v>
      </c>
    </row>
    <row r="781" spans="1:8" x14ac:dyDescent="0.3">
      <c r="A781" t="s">
        <v>843</v>
      </c>
      <c r="B781" t="s">
        <v>844</v>
      </c>
      <c r="C781" s="9">
        <f>SUMIFS(dados!$E$2:$E$9995,dados!$D$2:$D$9995,A781)</f>
        <v>462.32800000000003</v>
      </c>
      <c r="D781" s="9">
        <f>SUMIFS(dados!$H$2:$H$9995,dados!$D$2:$D$9995,A781)</f>
        <v>90.037600000000012</v>
      </c>
      <c r="E781" s="3">
        <f t="shared" si="36"/>
        <v>0.19474831721202265</v>
      </c>
      <c r="F781" s="10">
        <f t="shared" si="37"/>
        <v>2.0125710728648413E-4</v>
      </c>
      <c r="G781" s="3">
        <f>SUM($F$2:F781)</f>
        <v>0.92915532045432747</v>
      </c>
      <c r="H781">
        <f t="shared" si="38"/>
        <v>780</v>
      </c>
    </row>
    <row r="782" spans="1:8" x14ac:dyDescent="0.3">
      <c r="A782" t="s">
        <v>3736</v>
      </c>
      <c r="B782" t="s">
        <v>3737</v>
      </c>
      <c r="C782" s="9">
        <f>SUMIFS(dados!$E$2:$E$9995,dados!$D$2:$D$9995,A782)</f>
        <v>461.86800000000005</v>
      </c>
      <c r="D782" s="9">
        <f>SUMIFS(dados!$H$2:$H$9995,dados!$D$2:$D$9995,A782)</f>
        <v>-58.783199999999994</v>
      </c>
      <c r="E782" s="3">
        <f t="shared" si="36"/>
        <v>-0.12727272727272723</v>
      </c>
      <c r="F782" s="10">
        <f t="shared" si="37"/>
        <v>2.0105686358644481E-4</v>
      </c>
      <c r="G782" s="3">
        <f>SUM($F$2:F782)</f>
        <v>0.92935637731791387</v>
      </c>
      <c r="H782">
        <f t="shared" si="38"/>
        <v>781</v>
      </c>
    </row>
    <row r="783" spans="1:8" x14ac:dyDescent="0.3">
      <c r="A783" t="s">
        <v>5675</v>
      </c>
      <c r="B783" t="s">
        <v>5676</v>
      </c>
      <c r="C783" s="9">
        <f>SUMIFS(dados!$E$2:$E$9995,dados!$D$2:$D$9995,A783)</f>
        <v>460.2879999999999</v>
      </c>
      <c r="D783" s="9">
        <f>SUMIFS(dados!$H$2:$H$9995,dados!$D$2:$D$9995,A783)</f>
        <v>93.24799999999999</v>
      </c>
      <c r="E783" s="3">
        <f t="shared" si="36"/>
        <v>0.20258620689655174</v>
      </c>
      <c r="F783" s="10">
        <f t="shared" si="37"/>
        <v>2.0036907000804878E-4</v>
      </c>
      <c r="G783" s="3">
        <f>SUM($F$2:F783)</f>
        <v>0.92955674638792196</v>
      </c>
      <c r="H783">
        <f t="shared" si="38"/>
        <v>782</v>
      </c>
    </row>
    <row r="784" spans="1:8" x14ac:dyDescent="0.3">
      <c r="A784" t="s">
        <v>671</v>
      </c>
      <c r="B784" t="s">
        <v>672</v>
      </c>
      <c r="C784" s="9">
        <f>SUMIFS(dados!$E$2:$E$9995,dados!$D$2:$D$9995,A784)</f>
        <v>459.096</v>
      </c>
      <c r="D784" s="9">
        <f>SUMIFS(dados!$H$2:$H$9995,dados!$D$2:$D$9995,A784)</f>
        <v>112.91279999999999</v>
      </c>
      <c r="E784" s="3">
        <f t="shared" si="36"/>
        <v>0.24594594594594593</v>
      </c>
      <c r="F784" s="10">
        <f t="shared" si="37"/>
        <v>1.9985017763751213E-4</v>
      </c>
      <c r="G784" s="3">
        <f>SUM($F$2:F784)</f>
        <v>0.92975659656555942</v>
      </c>
      <c r="H784">
        <f t="shared" si="38"/>
        <v>783</v>
      </c>
    </row>
    <row r="785" spans="1:8" x14ac:dyDescent="0.3">
      <c r="A785" t="s">
        <v>4266</v>
      </c>
      <c r="B785" t="s">
        <v>4267</v>
      </c>
      <c r="C785" s="9">
        <f>SUMIFS(dados!$E$2:$E$9995,dados!$D$2:$D$9995,A785)</f>
        <v>458.70000000000005</v>
      </c>
      <c r="D785" s="9">
        <f>SUMIFS(dados!$H$2:$H$9995,dados!$D$2:$D$9995,A785)</f>
        <v>103.416</v>
      </c>
      <c r="E785" s="3">
        <f t="shared" si="36"/>
        <v>0.22545454545454544</v>
      </c>
      <c r="F785" s="10">
        <f t="shared" si="37"/>
        <v>1.9967779393052177E-4</v>
      </c>
      <c r="G785" s="3">
        <f>SUM($F$2:F785)</f>
        <v>0.92995627435948991</v>
      </c>
      <c r="H785">
        <f t="shared" si="38"/>
        <v>784</v>
      </c>
    </row>
    <row r="786" spans="1:8" x14ac:dyDescent="0.3">
      <c r="A786" t="s">
        <v>4154</v>
      </c>
      <c r="B786" t="s">
        <v>4155</v>
      </c>
      <c r="C786" s="9">
        <f>SUMIFS(dados!$E$2:$E$9995,dados!$D$2:$D$9995,A786)</f>
        <v>458.50400000000002</v>
      </c>
      <c r="D786" s="9">
        <f>SUMIFS(dados!$H$2:$H$9995,dados!$D$2:$D$9995,A786)</f>
        <v>185.88</v>
      </c>
      <c r="E786" s="3">
        <f t="shared" si="36"/>
        <v>0.40540540540540537</v>
      </c>
      <c r="F786" s="10">
        <f t="shared" si="37"/>
        <v>1.9959247270180935E-4</v>
      </c>
      <c r="G786" s="3">
        <f>SUM($F$2:F786)</f>
        <v>0.93015586683219176</v>
      </c>
      <c r="H786">
        <f t="shared" si="38"/>
        <v>785</v>
      </c>
    </row>
    <row r="787" spans="1:8" x14ac:dyDescent="0.3">
      <c r="A787" t="s">
        <v>2470</v>
      </c>
      <c r="B787" t="s">
        <v>2471</v>
      </c>
      <c r="C787" s="9">
        <f>SUMIFS(dados!$E$2:$E$9995,dados!$D$2:$D$9995,A787)</f>
        <v>457.96800000000002</v>
      </c>
      <c r="D787" s="9">
        <f>SUMIFS(dados!$H$2:$H$9995,dados!$D$2:$D$9995,A787)</f>
        <v>30.044</v>
      </c>
      <c r="E787" s="3">
        <f t="shared" si="36"/>
        <v>6.5602836879432622E-2</v>
      </c>
      <c r="F787" s="10">
        <f t="shared" si="37"/>
        <v>1.9935914526002439E-4</v>
      </c>
      <c r="G787" s="3">
        <f>SUM($F$2:F787)</f>
        <v>0.93035522597745179</v>
      </c>
      <c r="H787">
        <f t="shared" si="38"/>
        <v>786</v>
      </c>
    </row>
    <row r="788" spans="1:8" x14ac:dyDescent="0.3">
      <c r="A788" t="s">
        <v>2578</v>
      </c>
      <c r="B788" t="s">
        <v>2579</v>
      </c>
      <c r="C788" s="9">
        <f>SUMIFS(dados!$E$2:$E$9995,dados!$D$2:$D$9995,A788)</f>
        <v>455.45600000000007</v>
      </c>
      <c r="D788" s="9">
        <f>SUMIFS(dados!$H$2:$H$9995,dados!$D$2:$D$9995,A788)</f>
        <v>61.433599999999998</v>
      </c>
      <c r="E788" s="3">
        <f t="shared" si="36"/>
        <v>0.13488372093023254</v>
      </c>
      <c r="F788" s="10">
        <f t="shared" si="37"/>
        <v>1.9826564053285312E-4</v>
      </c>
      <c r="G788" s="3">
        <f>SUM($F$2:F788)</f>
        <v>0.93055349161798462</v>
      </c>
      <c r="H788">
        <f t="shared" si="38"/>
        <v>787</v>
      </c>
    </row>
    <row r="789" spans="1:8" x14ac:dyDescent="0.3">
      <c r="A789" t="s">
        <v>382</v>
      </c>
      <c r="B789" t="s">
        <v>383</v>
      </c>
      <c r="C789" s="9">
        <f>SUMIFS(dados!$E$2:$E$9995,dados!$D$2:$D$9995,A789)</f>
        <v>455.06999999999994</v>
      </c>
      <c r="D789" s="9">
        <f>SUMIFS(dados!$H$2:$H$9995,dados!$D$2:$D$9995,A789)</f>
        <v>183.13120000000001</v>
      </c>
      <c r="E789" s="3">
        <f t="shared" si="36"/>
        <v>0.40242424242424252</v>
      </c>
      <c r="F789" s="10">
        <f t="shared" si="37"/>
        <v>1.9809760994977658E-4</v>
      </c>
      <c r="G789" s="3">
        <f>SUM($F$2:F789)</f>
        <v>0.93075158922793444</v>
      </c>
      <c r="H789">
        <f t="shared" si="38"/>
        <v>788</v>
      </c>
    </row>
    <row r="790" spans="1:8" x14ac:dyDescent="0.3">
      <c r="A790" t="s">
        <v>8055</v>
      </c>
      <c r="B790" t="s">
        <v>8056</v>
      </c>
      <c r="C790" s="9">
        <f>SUMIFS(dados!$E$2:$E$9995,dados!$D$2:$D$9995,A790)</f>
        <v>453.41999999999996</v>
      </c>
      <c r="D790" s="9">
        <f>SUMIFS(dados!$H$2:$H$9995,dados!$D$2:$D$9995,A790)</f>
        <v>122.42339999999999</v>
      </c>
      <c r="E790" s="3">
        <f t="shared" si="36"/>
        <v>0.27</v>
      </c>
      <c r="F790" s="10">
        <f t="shared" si="37"/>
        <v>1.9737934450398336E-4</v>
      </c>
      <c r="G790" s="3">
        <f>SUM($F$2:F790)</f>
        <v>0.93094896857243847</v>
      </c>
      <c r="H790">
        <f t="shared" si="38"/>
        <v>789</v>
      </c>
    </row>
    <row r="791" spans="1:8" x14ac:dyDescent="0.3">
      <c r="A791" t="s">
        <v>3843</v>
      </c>
      <c r="B791" t="s">
        <v>3844</v>
      </c>
      <c r="C791" s="9">
        <f>SUMIFS(dados!$E$2:$E$9995,dados!$D$2:$D$9995,A791)</f>
        <v>452.96500000000003</v>
      </c>
      <c r="D791" s="9">
        <f>SUMIFS(dados!$H$2:$H$9995,dados!$D$2:$D$9995,A791)</f>
        <v>105.485</v>
      </c>
      <c r="E791" s="3">
        <f t="shared" si="36"/>
        <v>0.23287671232876711</v>
      </c>
      <c r="F791" s="10">
        <f t="shared" si="37"/>
        <v>1.9718127736590099E-4</v>
      </c>
      <c r="G791" s="3">
        <f>SUM($F$2:F791)</f>
        <v>0.93114614984980437</v>
      </c>
      <c r="H791">
        <f t="shared" si="38"/>
        <v>790</v>
      </c>
    </row>
    <row r="792" spans="1:8" x14ac:dyDescent="0.3">
      <c r="A792" t="s">
        <v>1420</v>
      </c>
      <c r="B792" t="s">
        <v>1421</v>
      </c>
      <c r="C792" s="9">
        <f>SUMIFS(dados!$E$2:$E$9995,dados!$D$2:$D$9995,A792)</f>
        <v>451.96200000000005</v>
      </c>
      <c r="D792" s="9">
        <f>SUMIFS(dados!$H$2:$H$9995,dados!$D$2:$D$9995,A792)</f>
        <v>106.34400000000002</v>
      </c>
      <c r="E792" s="3">
        <f t="shared" si="36"/>
        <v>0.23529411764705885</v>
      </c>
      <c r="F792" s="10">
        <f t="shared" si="37"/>
        <v>1.9674465903733699E-4</v>
      </c>
      <c r="G792" s="3">
        <f>SUM($F$2:F792)</f>
        <v>0.93134289450884167</v>
      </c>
      <c r="H792">
        <f t="shared" si="38"/>
        <v>791</v>
      </c>
    </row>
    <row r="793" spans="1:8" x14ac:dyDescent="0.3">
      <c r="A793" t="s">
        <v>7540</v>
      </c>
      <c r="B793" t="s">
        <v>7541</v>
      </c>
      <c r="C793" s="9">
        <f>SUMIFS(dados!$E$2:$E$9995,dados!$D$2:$D$9995,A793)</f>
        <v>449.97</v>
      </c>
      <c r="D793" s="9">
        <f>SUMIFS(dados!$H$2:$H$9995,dados!$D$2:$D$9995,A793)</f>
        <v>47.9968</v>
      </c>
      <c r="E793" s="3">
        <f t="shared" si="36"/>
        <v>0.10666666666666666</v>
      </c>
      <c r="F793" s="10">
        <f t="shared" si="37"/>
        <v>1.9587751675368843E-4</v>
      </c>
      <c r="G793" s="3">
        <f>SUM($F$2:F793)</f>
        <v>0.93153877202559532</v>
      </c>
      <c r="H793">
        <f t="shared" si="38"/>
        <v>792</v>
      </c>
    </row>
    <row r="794" spans="1:8" x14ac:dyDescent="0.3">
      <c r="A794" t="s">
        <v>4441</v>
      </c>
      <c r="B794" t="s">
        <v>4442</v>
      </c>
      <c r="C794" s="9">
        <f>SUMIFS(dados!$E$2:$E$9995,dados!$D$2:$D$9995,A794)</f>
        <v>449.66399999999999</v>
      </c>
      <c r="D794" s="9">
        <f>SUMIFS(dados!$H$2:$H$9995,dados!$D$2:$D$9995,A794)</f>
        <v>90.635400000000004</v>
      </c>
      <c r="E794" s="3">
        <f t="shared" si="36"/>
        <v>0.20156250000000001</v>
      </c>
      <c r="F794" s="10">
        <f t="shared" si="37"/>
        <v>1.9574431116192311E-4</v>
      </c>
      <c r="G794" s="3">
        <f>SUM($F$2:F794)</f>
        <v>0.93173451633675719</v>
      </c>
      <c r="H794">
        <f t="shared" si="38"/>
        <v>793</v>
      </c>
    </row>
    <row r="795" spans="1:8" x14ac:dyDescent="0.3">
      <c r="A795" t="s">
        <v>4802</v>
      </c>
      <c r="B795" t="s">
        <v>4803</v>
      </c>
      <c r="C795" s="9">
        <f>SUMIFS(dados!$E$2:$E$9995,dados!$D$2:$D$9995,A795)</f>
        <v>448.90199999999993</v>
      </c>
      <c r="D795" s="9">
        <f>SUMIFS(dados!$H$2:$H$9995,dados!$D$2:$D$9995,A795)</f>
        <v>-7.0415999999999963</v>
      </c>
      <c r="E795" s="3">
        <f t="shared" si="36"/>
        <v>-1.5686274509803914E-2</v>
      </c>
      <c r="F795" s="10">
        <f t="shared" si="37"/>
        <v>1.9541260311968403E-4</v>
      </c>
      <c r="G795" s="3">
        <f>SUM($F$2:F795)</f>
        <v>0.93192992893987692</v>
      </c>
      <c r="H795">
        <f t="shared" si="38"/>
        <v>794</v>
      </c>
    </row>
    <row r="796" spans="1:8" x14ac:dyDescent="0.3">
      <c r="A796" t="s">
        <v>1242</v>
      </c>
      <c r="B796" t="s">
        <v>1243</v>
      </c>
      <c r="C796" s="9">
        <f>SUMIFS(dados!$E$2:$E$9995,dados!$D$2:$D$9995,A796)</f>
        <v>448.76800000000003</v>
      </c>
      <c r="D796" s="9">
        <f>SUMIFS(dados!$H$2:$H$9995,dados!$D$2:$D$9995,A796)</f>
        <v>129.72200000000001</v>
      </c>
      <c r="E796" s="3">
        <f t="shared" si="36"/>
        <v>0.2890625</v>
      </c>
      <c r="F796" s="10">
        <f t="shared" si="37"/>
        <v>1.9535427125923782E-4</v>
      </c>
      <c r="G796" s="3">
        <f>SUM($F$2:F796)</f>
        <v>0.93212528321113619</v>
      </c>
      <c r="H796">
        <f t="shared" si="38"/>
        <v>795</v>
      </c>
    </row>
    <row r="797" spans="1:8" x14ac:dyDescent="0.3">
      <c r="A797" t="s">
        <v>6639</v>
      </c>
      <c r="B797" t="s">
        <v>6640</v>
      </c>
      <c r="C797" s="9">
        <f>SUMIFS(dados!$E$2:$E$9995,dados!$D$2:$D$9995,A797)</f>
        <v>447.96800000000002</v>
      </c>
      <c r="D797" s="9">
        <f>SUMIFS(dados!$H$2:$H$9995,dados!$D$2:$D$9995,A797)</f>
        <v>139.99</v>
      </c>
      <c r="E797" s="3">
        <f t="shared" si="36"/>
        <v>0.3125</v>
      </c>
      <c r="F797" s="10">
        <f t="shared" si="37"/>
        <v>1.9500602134612594E-4</v>
      </c>
      <c r="G797" s="3">
        <f>SUM($F$2:F797)</f>
        <v>0.93232028923248234</v>
      </c>
      <c r="H797">
        <f t="shared" si="38"/>
        <v>796</v>
      </c>
    </row>
    <row r="798" spans="1:8" x14ac:dyDescent="0.3">
      <c r="A798" t="s">
        <v>2278</v>
      </c>
      <c r="B798" t="s">
        <v>2279</v>
      </c>
      <c r="C798" s="9">
        <f>SUMIFS(dados!$E$2:$E$9995,dados!$D$2:$D$9995,A798)</f>
        <v>444.60200000000009</v>
      </c>
      <c r="D798" s="9">
        <f>SUMIFS(dados!$H$2:$H$9995,dados!$D$2:$D$9995,A798)</f>
        <v>69.991799999999998</v>
      </c>
      <c r="E798" s="3">
        <f t="shared" si="36"/>
        <v>0.1574257425742574</v>
      </c>
      <c r="F798" s="10">
        <f t="shared" si="37"/>
        <v>1.9354075983670776E-4</v>
      </c>
      <c r="G798" s="3">
        <f>SUM($F$2:F798)</f>
        <v>0.93251382999231902</v>
      </c>
      <c r="H798">
        <f t="shared" si="38"/>
        <v>797</v>
      </c>
    </row>
    <row r="799" spans="1:8" x14ac:dyDescent="0.3">
      <c r="A799" t="s">
        <v>782</v>
      </c>
      <c r="B799" t="s">
        <v>783</v>
      </c>
      <c r="C799" s="9">
        <f>SUMIFS(dados!$E$2:$E$9995,dados!$D$2:$D$9995,A799)</f>
        <v>443.99600000000004</v>
      </c>
      <c r="D799" s="9">
        <f>SUMIFS(dados!$H$2:$H$9995,dados!$D$2:$D$9995,A799)</f>
        <v>-34.728400000000001</v>
      </c>
      <c r="E799" s="3">
        <f t="shared" si="36"/>
        <v>-7.8217821782178218E-2</v>
      </c>
      <c r="F799" s="10">
        <f t="shared" si="37"/>
        <v>1.932769605275255E-4</v>
      </c>
      <c r="G799" s="3">
        <f>SUM($F$2:F799)</f>
        <v>0.93270710695284653</v>
      </c>
      <c r="H799">
        <f t="shared" si="38"/>
        <v>798</v>
      </c>
    </row>
    <row r="800" spans="1:8" x14ac:dyDescent="0.3">
      <c r="A800" t="s">
        <v>5607</v>
      </c>
      <c r="B800" t="s">
        <v>5608</v>
      </c>
      <c r="C800" s="9">
        <f>SUMIFS(dados!$E$2:$E$9995,dados!$D$2:$D$9995,A800)</f>
        <v>443.84000000000003</v>
      </c>
      <c r="D800" s="9">
        <f>SUMIFS(dados!$H$2:$H$9995,dados!$D$2:$D$9995,A800)</f>
        <v>184.1936</v>
      </c>
      <c r="E800" s="3">
        <f t="shared" si="36"/>
        <v>0.41499999999999998</v>
      </c>
      <c r="F800" s="10">
        <f t="shared" si="37"/>
        <v>1.9320905179446868E-4</v>
      </c>
      <c r="G800" s="3">
        <f>SUM($F$2:F800)</f>
        <v>0.93290031600464096</v>
      </c>
      <c r="H800">
        <f t="shared" si="38"/>
        <v>799</v>
      </c>
    </row>
    <row r="801" spans="1:8" x14ac:dyDescent="0.3">
      <c r="A801" t="s">
        <v>4258</v>
      </c>
      <c r="B801" t="s">
        <v>4259</v>
      </c>
      <c r="C801" s="9">
        <f>SUMIFS(dados!$E$2:$E$9995,dados!$D$2:$D$9995,A801)</f>
        <v>443.67999999999995</v>
      </c>
      <c r="D801" s="9">
        <f>SUMIFS(dados!$H$2:$H$9995,dados!$D$2:$D$9995,A801)</f>
        <v>1.8799999999999972</v>
      </c>
      <c r="E801" s="3">
        <f t="shared" si="36"/>
        <v>4.2372881355932143E-3</v>
      </c>
      <c r="F801" s="10">
        <f t="shared" si="37"/>
        <v>1.9313940181184627E-4</v>
      </c>
      <c r="G801" s="3">
        <f>SUM($F$2:F801)</f>
        <v>0.93309345540645283</v>
      </c>
      <c r="H801">
        <f t="shared" si="38"/>
        <v>800</v>
      </c>
    </row>
    <row r="802" spans="1:8" x14ac:dyDescent="0.3">
      <c r="A802" t="s">
        <v>2855</v>
      </c>
      <c r="B802" t="s">
        <v>2856</v>
      </c>
      <c r="C802" s="9">
        <f>SUMIFS(dados!$E$2:$E$9995,dados!$D$2:$D$9995,A802)</f>
        <v>442.55399999999992</v>
      </c>
      <c r="D802" s="9">
        <f>SUMIFS(dados!$H$2:$H$9995,dados!$D$2:$D$9995,A802)</f>
        <v>171.26480000000001</v>
      </c>
      <c r="E802" s="3">
        <f t="shared" si="36"/>
        <v>0.38699186991869927</v>
      </c>
      <c r="F802" s="10">
        <f t="shared" si="37"/>
        <v>1.9264924005914127E-4</v>
      </c>
      <c r="G802" s="3">
        <f>SUM($F$2:F802)</f>
        <v>0.93328610464651196</v>
      </c>
      <c r="H802">
        <f t="shared" si="38"/>
        <v>801</v>
      </c>
    </row>
    <row r="803" spans="1:8" x14ac:dyDescent="0.3">
      <c r="A803" t="s">
        <v>2043</v>
      </c>
      <c r="B803" t="s">
        <v>2044</v>
      </c>
      <c r="C803" s="9">
        <f>SUMIFS(dados!$E$2:$E$9995,dados!$D$2:$D$9995,A803)</f>
        <v>441.72800000000001</v>
      </c>
      <c r="D803" s="9">
        <f>SUMIFS(dados!$H$2:$H$9995,dados!$D$2:$D$9995,A803)</f>
        <v>28.257600000000004</v>
      </c>
      <c r="E803" s="3">
        <f t="shared" si="36"/>
        <v>6.3970588235294126E-2</v>
      </c>
      <c r="F803" s="10">
        <f t="shared" si="37"/>
        <v>1.9228967202385331E-4</v>
      </c>
      <c r="G803" s="3">
        <f>SUM($F$2:F803)</f>
        <v>0.93347839431853585</v>
      </c>
      <c r="H803">
        <f t="shared" si="38"/>
        <v>802</v>
      </c>
    </row>
    <row r="804" spans="1:8" x14ac:dyDescent="0.3">
      <c r="A804" t="s">
        <v>3751</v>
      </c>
      <c r="B804" t="s">
        <v>3752</v>
      </c>
      <c r="C804" s="9">
        <f>SUMIFS(dados!$E$2:$E$9995,dados!$D$2:$D$9995,A804)</f>
        <v>440</v>
      </c>
      <c r="D804" s="9">
        <f>SUMIFS(dados!$H$2:$H$9995,dados!$D$2:$D$9995,A804)</f>
        <v>84.5</v>
      </c>
      <c r="E804" s="3">
        <f t="shared" si="36"/>
        <v>0.19204545454545455</v>
      </c>
      <c r="F804" s="10">
        <f t="shared" si="37"/>
        <v>1.9153745221153165E-4</v>
      </c>
      <c r="G804" s="3">
        <f>SUM($F$2:F804)</f>
        <v>0.93366993177074742</v>
      </c>
      <c r="H804">
        <f t="shared" si="38"/>
        <v>803</v>
      </c>
    </row>
    <row r="805" spans="1:8" x14ac:dyDescent="0.3">
      <c r="A805" t="s">
        <v>1015</v>
      </c>
      <c r="B805" t="s">
        <v>1016</v>
      </c>
      <c r="C805" s="9">
        <f>SUMIFS(dados!$E$2:$E$9995,dados!$D$2:$D$9995,A805)</f>
        <v>437.70000000000005</v>
      </c>
      <c r="D805" s="9">
        <f>SUMIFS(dados!$H$2:$H$9995,dados!$D$2:$D$9995,A805)</f>
        <v>138.31319999999999</v>
      </c>
      <c r="E805" s="3">
        <f t="shared" si="36"/>
        <v>0.31599999999999995</v>
      </c>
      <c r="F805" s="10">
        <f t="shared" si="37"/>
        <v>1.9053623371133503E-4</v>
      </c>
      <c r="G805" s="3">
        <f>SUM($F$2:F805)</f>
        <v>0.93386046800445877</v>
      </c>
      <c r="H805">
        <f t="shared" si="38"/>
        <v>804</v>
      </c>
    </row>
    <row r="806" spans="1:8" x14ac:dyDescent="0.3">
      <c r="A806" t="s">
        <v>6111</v>
      </c>
      <c r="B806" t="s">
        <v>6112</v>
      </c>
      <c r="C806" s="9">
        <f>SUMIFS(dados!$E$2:$E$9995,dados!$D$2:$D$9995,A806)</f>
        <v>436.48000000000008</v>
      </c>
      <c r="D806" s="9">
        <f>SUMIFS(dados!$H$2:$H$9995,dados!$D$2:$D$9995,A806)</f>
        <v>155.54559999999998</v>
      </c>
      <c r="E806" s="3">
        <f t="shared" si="36"/>
        <v>0.35636363636363627</v>
      </c>
      <c r="F806" s="10">
        <f t="shared" si="37"/>
        <v>1.9000515259383943E-4</v>
      </c>
      <c r="G806" s="3">
        <f>SUM($F$2:F806)</f>
        <v>0.93405047315705259</v>
      </c>
      <c r="H806">
        <f t="shared" si="38"/>
        <v>805</v>
      </c>
    </row>
    <row r="807" spans="1:8" x14ac:dyDescent="0.3">
      <c r="A807" t="s">
        <v>390</v>
      </c>
      <c r="B807" t="s">
        <v>391</v>
      </c>
      <c r="C807" s="9">
        <f>SUMIFS(dados!$E$2:$E$9995,dados!$D$2:$D$9995,A807)</f>
        <v>436.12800000000004</v>
      </c>
      <c r="D807" s="9">
        <f>SUMIFS(dados!$H$2:$H$9995,dados!$D$2:$D$9995,A807)</f>
        <v>58.280200000000008</v>
      </c>
      <c r="E807" s="3">
        <f t="shared" si="36"/>
        <v>0.13363095238095238</v>
      </c>
      <c r="F807" s="10">
        <f t="shared" si="37"/>
        <v>1.8985192263207019E-4</v>
      </c>
      <c r="G807" s="3">
        <f>SUM($F$2:F807)</f>
        <v>0.93424032507968469</v>
      </c>
      <c r="H807">
        <f t="shared" si="38"/>
        <v>806</v>
      </c>
    </row>
    <row r="808" spans="1:8" x14ac:dyDescent="0.3">
      <c r="A808" t="s">
        <v>975</v>
      </c>
      <c r="B808" t="s">
        <v>976</v>
      </c>
      <c r="C808" s="9">
        <f>SUMIFS(dados!$E$2:$E$9995,dados!$D$2:$D$9995,A808)</f>
        <v>434.56</v>
      </c>
      <c r="D808" s="9">
        <f>SUMIFS(dados!$H$2:$H$9995,dados!$D$2:$D$9995,A808)</f>
        <v>197.10400000000001</v>
      </c>
      <c r="E808" s="3">
        <f t="shared" si="36"/>
        <v>0.45357142857142863</v>
      </c>
      <c r="F808" s="10">
        <f t="shared" si="37"/>
        <v>1.8916935280237091E-4</v>
      </c>
      <c r="G808" s="3">
        <f>SUM($F$2:F808)</f>
        <v>0.93442949443248702</v>
      </c>
      <c r="H808">
        <f t="shared" si="38"/>
        <v>807</v>
      </c>
    </row>
    <row r="809" spans="1:8" x14ac:dyDescent="0.3">
      <c r="A809" t="s">
        <v>1681</v>
      </c>
      <c r="B809" t="s">
        <v>1682</v>
      </c>
      <c r="C809" s="9">
        <f>SUMIFS(dados!$E$2:$E$9995,dados!$D$2:$D$9995,A809)</f>
        <v>433.78899999999999</v>
      </c>
      <c r="D809" s="9">
        <f>SUMIFS(dados!$H$2:$H$9995,dados!$D$2:$D$9995,A809)</f>
        <v>125.7838</v>
      </c>
      <c r="E809" s="3">
        <f t="shared" si="36"/>
        <v>0.28996539792387543</v>
      </c>
      <c r="F809" s="10">
        <f t="shared" si="37"/>
        <v>1.8883372694860931E-4</v>
      </c>
      <c r="G809" s="3">
        <f>SUM($F$2:F809)</f>
        <v>0.93461832815943557</v>
      </c>
      <c r="H809">
        <f t="shared" si="38"/>
        <v>808</v>
      </c>
    </row>
    <row r="810" spans="1:8" x14ac:dyDescent="0.3">
      <c r="A810" t="s">
        <v>5691</v>
      </c>
      <c r="B810" t="s">
        <v>591</v>
      </c>
      <c r="C810" s="9">
        <f>SUMIFS(dados!$E$2:$E$9995,dados!$D$2:$D$9995,A810)</f>
        <v>433.72</v>
      </c>
      <c r="D810" s="9">
        <f>SUMIFS(dados!$H$2:$H$9995,dados!$D$2:$D$9995,A810)</f>
        <v>196.72299999999998</v>
      </c>
      <c r="E810" s="3">
        <f t="shared" si="36"/>
        <v>0.45357142857142851</v>
      </c>
      <c r="F810" s="10">
        <f t="shared" si="37"/>
        <v>1.8880369039360345E-4</v>
      </c>
      <c r="G810" s="3">
        <f>SUM($F$2:F810)</f>
        <v>0.93480713184982922</v>
      </c>
      <c r="H810">
        <f t="shared" si="38"/>
        <v>809</v>
      </c>
    </row>
    <row r="811" spans="1:8" x14ac:dyDescent="0.3">
      <c r="A811" t="s">
        <v>3217</v>
      </c>
      <c r="B811" t="s">
        <v>3218</v>
      </c>
      <c r="C811" s="9">
        <f>SUMIFS(dados!$E$2:$E$9995,dados!$D$2:$D$9995,A811)</f>
        <v>432.43200000000002</v>
      </c>
      <c r="D811" s="9">
        <f>SUMIFS(dados!$H$2:$H$9995,dados!$D$2:$D$9995,A811)</f>
        <v>60.423999999999992</v>
      </c>
      <c r="E811" s="3">
        <f t="shared" si="36"/>
        <v>0.13973063973063971</v>
      </c>
      <c r="F811" s="10">
        <f t="shared" si="37"/>
        <v>1.8824300803349332E-4</v>
      </c>
      <c r="G811" s="3">
        <f>SUM($F$2:F811)</f>
        <v>0.93499537485786266</v>
      </c>
      <c r="H811">
        <f t="shared" si="38"/>
        <v>810</v>
      </c>
    </row>
    <row r="812" spans="1:8" x14ac:dyDescent="0.3">
      <c r="A812" t="s">
        <v>9023</v>
      </c>
      <c r="B812" t="s">
        <v>9024</v>
      </c>
      <c r="C812" s="9">
        <f>SUMIFS(dados!$E$2:$E$9995,dados!$D$2:$D$9995,A812)</f>
        <v>431.28999999999996</v>
      </c>
      <c r="D812" s="9">
        <f>SUMIFS(dados!$H$2:$H$9995,dados!$D$2:$D$9995,A812)</f>
        <v>165.20599999999999</v>
      </c>
      <c r="E812" s="3">
        <f t="shared" si="36"/>
        <v>0.38305084745762713</v>
      </c>
      <c r="F812" s="10">
        <f t="shared" si="37"/>
        <v>1.8774588128252608E-4</v>
      </c>
      <c r="G812" s="3">
        <f>SUM($F$2:F812)</f>
        <v>0.93518312073914522</v>
      </c>
      <c r="H812">
        <f t="shared" si="38"/>
        <v>811</v>
      </c>
    </row>
    <row r="813" spans="1:8" x14ac:dyDescent="0.3">
      <c r="A813" t="s">
        <v>1563</v>
      </c>
      <c r="B813" t="s">
        <v>1564</v>
      </c>
      <c r="C813" s="9">
        <f>SUMIFS(dados!$E$2:$E$9995,dados!$D$2:$D$9995,A813)</f>
        <v>428.74999999999994</v>
      </c>
      <c r="D813" s="9">
        <f>SUMIFS(dados!$H$2:$H$9995,dados!$D$2:$D$9995,A813)</f>
        <v>90.723499999999973</v>
      </c>
      <c r="E813" s="3">
        <f t="shared" si="36"/>
        <v>0.21159999999999995</v>
      </c>
      <c r="F813" s="10">
        <f t="shared" si="37"/>
        <v>1.8664018780839589E-4</v>
      </c>
      <c r="G813" s="3">
        <f>SUM($F$2:F813)</f>
        <v>0.93536976092695368</v>
      </c>
      <c r="H813">
        <f t="shared" si="38"/>
        <v>812</v>
      </c>
    </row>
    <row r="814" spans="1:8" x14ac:dyDescent="0.3">
      <c r="A814" t="s">
        <v>1456</v>
      </c>
      <c r="B814" t="s">
        <v>1457</v>
      </c>
      <c r="C814" s="9">
        <f>SUMIFS(dados!$E$2:$E$9995,dados!$D$2:$D$9995,A814)</f>
        <v>426.93</v>
      </c>
      <c r="D814" s="9">
        <f>SUMIFS(dados!$H$2:$H$9995,dados!$D$2:$D$9995,A814)</f>
        <v>43.091999999999999</v>
      </c>
      <c r="E814" s="3">
        <f t="shared" si="36"/>
        <v>0.10093457943925233</v>
      </c>
      <c r="F814" s="10">
        <f t="shared" si="37"/>
        <v>1.8584791925606639E-4</v>
      </c>
      <c r="G814" s="3">
        <f>SUM($F$2:F814)</f>
        <v>0.9355556088462097</v>
      </c>
      <c r="H814">
        <f t="shared" si="38"/>
        <v>813</v>
      </c>
    </row>
    <row r="815" spans="1:8" x14ac:dyDescent="0.3">
      <c r="A815" t="s">
        <v>3483</v>
      </c>
      <c r="B815" t="s">
        <v>3484</v>
      </c>
      <c r="C815" s="9">
        <f>SUMIFS(dados!$E$2:$E$9995,dados!$D$2:$D$9995,A815)</f>
        <v>426.56000000000006</v>
      </c>
      <c r="D815" s="9">
        <f>SUMIFS(dados!$H$2:$H$9995,dados!$D$2:$D$9995,A815)</f>
        <v>116.7148</v>
      </c>
      <c r="E815" s="3">
        <f t="shared" si="36"/>
        <v>0.27361871717929476</v>
      </c>
      <c r="F815" s="10">
        <f t="shared" si="37"/>
        <v>1.8568685367125216E-4</v>
      </c>
      <c r="G815" s="3">
        <f>SUM($F$2:F815)</f>
        <v>0.93574129569988096</v>
      </c>
      <c r="H815">
        <f t="shared" si="38"/>
        <v>814</v>
      </c>
    </row>
    <row r="816" spans="1:8" x14ac:dyDescent="0.3">
      <c r="A816" t="s">
        <v>2069</v>
      </c>
      <c r="B816" t="s">
        <v>2070</v>
      </c>
      <c r="C816" s="9">
        <f>SUMIFS(dados!$E$2:$E$9995,dados!$D$2:$D$9995,A816)</f>
        <v>424.90000000000003</v>
      </c>
      <c r="D816" s="9">
        <f>SUMIFS(dados!$H$2:$H$9995,dados!$D$2:$D$9995,A816)</f>
        <v>27.193599999999996</v>
      </c>
      <c r="E816" s="3">
        <f t="shared" si="36"/>
        <v>6.3999999999999987E-2</v>
      </c>
      <c r="F816" s="10">
        <f t="shared" si="37"/>
        <v>1.8496423510154503E-4</v>
      </c>
      <c r="G816" s="3">
        <f>SUM($F$2:F816)</f>
        <v>0.93592625993498246</v>
      </c>
      <c r="H816">
        <f t="shared" si="38"/>
        <v>815</v>
      </c>
    </row>
    <row r="817" spans="1:8" x14ac:dyDescent="0.3">
      <c r="A817" t="s">
        <v>6975</v>
      </c>
      <c r="B817" t="s">
        <v>6976</v>
      </c>
      <c r="C817" s="9">
        <f>SUMIFS(dados!$E$2:$E$9995,dados!$D$2:$D$9995,A817)</f>
        <v>422.75200000000001</v>
      </c>
      <c r="D817" s="9">
        <f>SUMIFS(dados!$H$2:$H$9995,dados!$D$2:$D$9995,A817)</f>
        <v>172.94400000000002</v>
      </c>
      <c r="E817" s="3">
        <f t="shared" si="36"/>
        <v>0.40909090909090912</v>
      </c>
      <c r="F817" s="10">
        <f t="shared" si="37"/>
        <v>1.8402918408483963E-4</v>
      </c>
      <c r="G817" s="3">
        <f>SUM($F$2:F817)</f>
        <v>0.93611028911906735</v>
      </c>
      <c r="H817">
        <f t="shared" si="38"/>
        <v>816</v>
      </c>
    </row>
    <row r="818" spans="1:8" x14ac:dyDescent="0.3">
      <c r="A818" t="s">
        <v>3400</v>
      </c>
      <c r="B818" t="s">
        <v>3401</v>
      </c>
      <c r="C818" s="9">
        <f>SUMIFS(dados!$E$2:$E$9995,dados!$D$2:$D$9995,A818)</f>
        <v>422.63599999999997</v>
      </c>
      <c r="D818" s="9">
        <f>SUMIFS(dados!$H$2:$H$9995,dados!$D$2:$D$9995,A818)</f>
        <v>59.0672</v>
      </c>
      <c r="E818" s="3">
        <f t="shared" si="36"/>
        <v>0.13975903614457832</v>
      </c>
      <c r="F818" s="10">
        <f t="shared" si="37"/>
        <v>1.8397868784743838E-4</v>
      </c>
      <c r="G818" s="3">
        <f>SUM($F$2:F818)</f>
        <v>0.93629426780691483</v>
      </c>
      <c r="H818">
        <f t="shared" si="38"/>
        <v>817</v>
      </c>
    </row>
    <row r="819" spans="1:8" x14ac:dyDescent="0.3">
      <c r="A819" t="s">
        <v>1060</v>
      </c>
      <c r="B819" t="s">
        <v>1061</v>
      </c>
      <c r="C819" s="9">
        <f>SUMIFS(dados!$E$2:$E$9995,dados!$D$2:$D$9995,A819)</f>
        <v>421.00799999999998</v>
      </c>
      <c r="D819" s="9">
        <f>SUMIFS(dados!$H$2:$H$9995,dados!$D$2:$D$9995,A819)</f>
        <v>162.01290000000003</v>
      </c>
      <c r="E819" s="3">
        <f t="shared" si="36"/>
        <v>0.38482142857142865</v>
      </c>
      <c r="F819" s="10">
        <f t="shared" si="37"/>
        <v>1.8326999927425572E-4</v>
      </c>
      <c r="G819" s="3">
        <f>SUM($F$2:F819)</f>
        <v>0.93647753780618903</v>
      </c>
      <c r="H819">
        <f t="shared" si="38"/>
        <v>818</v>
      </c>
    </row>
    <row r="820" spans="1:8" x14ac:dyDescent="0.3">
      <c r="A820" t="s">
        <v>5582</v>
      </c>
      <c r="B820" t="s">
        <v>5583</v>
      </c>
      <c r="C820" s="9">
        <f>SUMIFS(dados!$E$2:$E$9995,dados!$D$2:$D$9995,A820)</f>
        <v>419.88</v>
      </c>
      <c r="D820" s="9">
        <f>SUMIFS(dados!$H$2:$H$9995,dados!$D$2:$D$9995,A820)</f>
        <v>29.3916</v>
      </c>
      <c r="E820" s="3">
        <f t="shared" si="36"/>
        <v>7.0000000000000007E-2</v>
      </c>
      <c r="F820" s="10">
        <f t="shared" si="37"/>
        <v>1.8277896689676798E-4</v>
      </c>
      <c r="G820" s="3">
        <f>SUM($F$2:F820)</f>
        <v>0.93666031677308581</v>
      </c>
      <c r="H820">
        <f t="shared" si="38"/>
        <v>819</v>
      </c>
    </row>
    <row r="821" spans="1:8" x14ac:dyDescent="0.3">
      <c r="A821" t="s">
        <v>4476</v>
      </c>
      <c r="B821" t="s">
        <v>4477</v>
      </c>
      <c r="C821" s="9">
        <f>SUMIFS(dados!$E$2:$E$9995,dados!$D$2:$D$9995,A821)</f>
        <v>419.23</v>
      </c>
      <c r="D821" s="9">
        <f>SUMIFS(dados!$H$2:$H$9995,dados!$D$2:$D$9995,A821)</f>
        <v>122.60499999999999</v>
      </c>
      <c r="E821" s="3">
        <f t="shared" si="36"/>
        <v>0.29245283018867924</v>
      </c>
      <c r="F821" s="10">
        <f t="shared" si="37"/>
        <v>1.824960138423646E-4</v>
      </c>
      <c r="G821" s="3">
        <f>SUM($F$2:F821)</f>
        <v>0.93684281278692816</v>
      </c>
      <c r="H821">
        <f t="shared" si="38"/>
        <v>820</v>
      </c>
    </row>
    <row r="822" spans="1:8" x14ac:dyDescent="0.3">
      <c r="A822" t="s">
        <v>973</v>
      </c>
      <c r="B822" t="s">
        <v>974</v>
      </c>
      <c r="C822" s="9">
        <f>SUMIFS(dados!$E$2:$E$9995,dados!$D$2:$D$9995,A822)</f>
        <v>417.34</v>
      </c>
      <c r="D822" s="9">
        <f>SUMIFS(dados!$H$2:$H$9995,dados!$D$2:$D$9995,A822)</f>
        <v>200.32319999999999</v>
      </c>
      <c r="E822" s="3">
        <f t="shared" si="36"/>
        <v>0.48</v>
      </c>
      <c r="F822" s="10">
        <f t="shared" si="37"/>
        <v>1.8167327342263776E-4</v>
      </c>
      <c r="G822" s="3">
        <f>SUM($F$2:F822)</f>
        <v>0.93702448606035083</v>
      </c>
      <c r="H822">
        <f t="shared" si="38"/>
        <v>821</v>
      </c>
    </row>
    <row r="823" spans="1:8" x14ac:dyDescent="0.3">
      <c r="A823" t="s">
        <v>6947</v>
      </c>
      <c r="B823" t="s">
        <v>6948</v>
      </c>
      <c r="C823" s="9">
        <f>SUMIFS(dados!$E$2:$E$9995,dados!$D$2:$D$9995,A823)</f>
        <v>415.13200000000006</v>
      </c>
      <c r="D823" s="9">
        <f>SUMIFS(dados!$H$2:$H$9995,dados!$D$2:$D$9995,A823)</f>
        <v>159.54700000000003</v>
      </c>
      <c r="E823" s="3">
        <f t="shared" si="36"/>
        <v>0.38432835820895522</v>
      </c>
      <c r="F823" s="10">
        <f t="shared" si="37"/>
        <v>1.8071210366244901E-4</v>
      </c>
      <c r="G823" s="3">
        <f>SUM($F$2:F823)</f>
        <v>0.93720519816401326</v>
      </c>
      <c r="H823">
        <f t="shared" si="38"/>
        <v>822</v>
      </c>
    </row>
    <row r="824" spans="1:8" x14ac:dyDescent="0.3">
      <c r="A824" t="s">
        <v>1742</v>
      </c>
      <c r="B824" t="s">
        <v>1743</v>
      </c>
      <c r="C824" s="9">
        <f>SUMIFS(dados!$E$2:$E$9995,dados!$D$2:$D$9995,A824)</f>
        <v>413.322</v>
      </c>
      <c r="D824" s="9">
        <f>SUMIFS(dados!$H$2:$H$9995,dados!$D$2:$D$9995,A824)</f>
        <v>-58.818899999999985</v>
      </c>
      <c r="E824" s="3">
        <f t="shared" si="36"/>
        <v>-0.14230769230769227</v>
      </c>
      <c r="F824" s="10">
        <f t="shared" si="37"/>
        <v>1.7992418823403338E-4</v>
      </c>
      <c r="G824" s="3">
        <f>SUM($F$2:F824)</f>
        <v>0.93738512235224725</v>
      </c>
      <c r="H824">
        <f t="shared" si="38"/>
        <v>823</v>
      </c>
    </row>
    <row r="825" spans="1:8" x14ac:dyDescent="0.3">
      <c r="A825" t="s">
        <v>5832</v>
      </c>
      <c r="B825" t="s">
        <v>5833</v>
      </c>
      <c r="C825" s="9">
        <f>SUMIFS(dados!$E$2:$E$9995,dados!$D$2:$D$9995,A825)</f>
        <v>410.00400000000002</v>
      </c>
      <c r="D825" s="9">
        <f>SUMIFS(dados!$H$2:$H$9995,dados!$D$2:$D$9995,A825)</f>
        <v>111.28679999999999</v>
      </c>
      <c r="E825" s="3">
        <f t="shared" si="36"/>
        <v>0.27142857142857135</v>
      </c>
      <c r="F825" s="10">
        <f t="shared" si="37"/>
        <v>1.7847982171940188E-4</v>
      </c>
      <c r="G825" s="3">
        <f>SUM($F$2:F825)</f>
        <v>0.93756360217396661</v>
      </c>
      <c r="H825">
        <f t="shared" si="38"/>
        <v>824</v>
      </c>
    </row>
    <row r="826" spans="1:8" x14ac:dyDescent="0.3">
      <c r="A826" t="s">
        <v>1931</v>
      </c>
      <c r="B826" t="s">
        <v>1932</v>
      </c>
      <c r="C826" s="9">
        <f>SUMIFS(dados!$E$2:$E$9995,dados!$D$2:$D$9995,A826)</f>
        <v>409.6</v>
      </c>
      <c r="D826" s="9">
        <f>SUMIFS(dados!$H$2:$H$9995,dados!$D$2:$D$9995,A826)</f>
        <v>110.59199999999998</v>
      </c>
      <c r="E826" s="3">
        <f t="shared" si="36"/>
        <v>0.26999999999999996</v>
      </c>
      <c r="F826" s="10">
        <f t="shared" si="37"/>
        <v>1.7830395551328039E-4</v>
      </c>
      <c r="G826" s="3">
        <f>SUM($F$2:F826)</f>
        <v>0.93774190612947994</v>
      </c>
      <c r="H826">
        <f t="shared" si="38"/>
        <v>825</v>
      </c>
    </row>
    <row r="827" spans="1:8" x14ac:dyDescent="0.3">
      <c r="A827" t="s">
        <v>4748</v>
      </c>
      <c r="B827" t="s">
        <v>4749</v>
      </c>
      <c r="C827" s="9">
        <f>SUMIFS(dados!$E$2:$E$9995,dados!$D$2:$D$9995,A827)</f>
        <v>409.53600000000006</v>
      </c>
      <c r="D827" s="9">
        <f>SUMIFS(dados!$H$2:$H$9995,dados!$D$2:$D$9995,A827)</f>
        <v>98.971199999999996</v>
      </c>
      <c r="E827" s="3">
        <f t="shared" si="36"/>
        <v>0.24166666666666661</v>
      </c>
      <c r="F827" s="10">
        <f t="shared" si="37"/>
        <v>1.7827609552023145E-4</v>
      </c>
      <c r="G827" s="3">
        <f>SUM($F$2:F827)</f>
        <v>0.93792018222500018</v>
      </c>
      <c r="H827">
        <f t="shared" si="38"/>
        <v>826</v>
      </c>
    </row>
    <row r="828" spans="1:8" x14ac:dyDescent="0.3">
      <c r="A828" t="s">
        <v>4341</v>
      </c>
      <c r="B828" t="s">
        <v>4342</v>
      </c>
      <c r="C828" s="9">
        <f>SUMIFS(dados!$E$2:$E$9995,dados!$D$2:$D$9995,A828)</f>
        <v>407.012</v>
      </c>
      <c r="D828" s="9">
        <f>SUMIFS(dados!$H$2:$H$9995,dados!$D$2:$D$9995,A828)</f>
        <v>56.226399999999998</v>
      </c>
      <c r="E828" s="3">
        <f t="shared" si="36"/>
        <v>0.13814432989690723</v>
      </c>
      <c r="F828" s="10">
        <f t="shared" si="37"/>
        <v>1.7717736704436345E-4</v>
      </c>
      <c r="G828" s="3">
        <f>SUM($F$2:F828)</f>
        <v>0.93809735959204454</v>
      </c>
      <c r="H828">
        <f t="shared" si="38"/>
        <v>827</v>
      </c>
    </row>
    <row r="829" spans="1:8" x14ac:dyDescent="0.3">
      <c r="A829" t="s">
        <v>3333</v>
      </c>
      <c r="B829" t="s">
        <v>3334</v>
      </c>
      <c r="C829" s="9">
        <f>SUMIFS(dados!$E$2:$E$9995,dados!$D$2:$D$9995,A829)</f>
        <v>406.78399999999999</v>
      </c>
      <c r="D829" s="9">
        <f>SUMIFS(dados!$H$2:$H$9995,dados!$D$2:$D$9995,A829)</f>
        <v>14.301000000000002</v>
      </c>
      <c r="E829" s="3">
        <f t="shared" si="36"/>
        <v>3.5156250000000007E-2</v>
      </c>
      <c r="F829" s="10">
        <f t="shared" si="37"/>
        <v>1.7707811581912656E-4</v>
      </c>
      <c r="G829" s="3">
        <f>SUM($F$2:F829)</f>
        <v>0.93827443770786367</v>
      </c>
      <c r="H829">
        <f t="shared" si="38"/>
        <v>828</v>
      </c>
    </row>
    <row r="830" spans="1:8" x14ac:dyDescent="0.3">
      <c r="A830" t="s">
        <v>4399</v>
      </c>
      <c r="B830" t="s">
        <v>4400</v>
      </c>
      <c r="C830" s="9">
        <f>SUMIFS(dados!$E$2:$E$9995,dados!$D$2:$D$9995,A830)</f>
        <v>405.95800000000003</v>
      </c>
      <c r="D830" s="9">
        <f>SUMIFS(dados!$H$2:$H$9995,dados!$D$2:$D$9995,A830)</f>
        <v>169.21239999999997</v>
      </c>
      <c r="E830" s="3">
        <f t="shared" si="36"/>
        <v>0.41682242990654195</v>
      </c>
      <c r="F830" s="10">
        <f t="shared" si="37"/>
        <v>1.7671854778383858E-4</v>
      </c>
      <c r="G830" s="3">
        <f>SUM($F$2:F830)</f>
        <v>0.93845115625564757</v>
      </c>
      <c r="H830">
        <f t="shared" si="38"/>
        <v>829</v>
      </c>
    </row>
    <row r="831" spans="1:8" x14ac:dyDescent="0.3">
      <c r="A831" t="s">
        <v>4559</v>
      </c>
      <c r="B831" t="s">
        <v>4560</v>
      </c>
      <c r="C831" s="9">
        <f>SUMIFS(dados!$E$2:$E$9995,dados!$D$2:$D$9995,A831)</f>
        <v>405.36</v>
      </c>
      <c r="D831" s="9">
        <f>SUMIFS(dados!$H$2:$H$9995,dados!$D$2:$D$9995,A831)</f>
        <v>109.785</v>
      </c>
      <c r="E831" s="3">
        <f t="shared" si="36"/>
        <v>0.27083333333333331</v>
      </c>
      <c r="F831" s="10">
        <f t="shared" si="37"/>
        <v>1.7645823097378743E-4</v>
      </c>
      <c r="G831" s="3">
        <f>SUM($F$2:F831)</f>
        <v>0.93862761448662135</v>
      </c>
      <c r="H831">
        <f t="shared" si="38"/>
        <v>830</v>
      </c>
    </row>
    <row r="832" spans="1:8" x14ac:dyDescent="0.3">
      <c r="A832" t="s">
        <v>2218</v>
      </c>
      <c r="B832" t="s">
        <v>2219</v>
      </c>
      <c r="C832" s="9">
        <f>SUMIFS(dados!$E$2:$E$9995,dados!$D$2:$D$9995,A832)</f>
        <v>402.97599999999994</v>
      </c>
      <c r="D832" s="9">
        <f>SUMIFS(dados!$H$2:$H$9995,dados!$D$2:$D$9995,A832)</f>
        <v>92.108800000000002</v>
      </c>
      <c r="E832" s="3">
        <f t="shared" si="36"/>
        <v>0.22857142857142862</v>
      </c>
      <c r="F832" s="10">
        <f t="shared" si="37"/>
        <v>1.7542044623271403E-4</v>
      </c>
      <c r="G832" s="3">
        <f>SUM($F$2:F832)</f>
        <v>0.93880303493285411</v>
      </c>
      <c r="H832">
        <f t="shared" si="38"/>
        <v>831</v>
      </c>
    </row>
    <row r="833" spans="1:8" x14ac:dyDescent="0.3">
      <c r="A833" t="s">
        <v>734</v>
      </c>
      <c r="B833" t="s">
        <v>735</v>
      </c>
      <c r="C833" s="9">
        <f>SUMIFS(dados!$E$2:$E$9995,dados!$D$2:$D$9995,A833)</f>
        <v>402.81599999999997</v>
      </c>
      <c r="D833" s="9">
        <f>SUMIFS(dados!$H$2:$H$9995,dados!$D$2:$D$9995,A833)</f>
        <v>-26.434800000000003</v>
      </c>
      <c r="E833" s="3">
        <f t="shared" si="36"/>
        <v>-6.5625000000000017E-2</v>
      </c>
      <c r="F833" s="10">
        <f t="shared" si="37"/>
        <v>1.7535079625009167E-4</v>
      </c>
      <c r="G833" s="3">
        <f>SUM($F$2:F833)</f>
        <v>0.93897838572910419</v>
      </c>
      <c r="H833">
        <f t="shared" si="38"/>
        <v>832</v>
      </c>
    </row>
    <row r="834" spans="1:8" x14ac:dyDescent="0.3">
      <c r="A834" t="s">
        <v>4590</v>
      </c>
      <c r="B834" t="s">
        <v>4591</v>
      </c>
      <c r="C834" s="9">
        <f>SUMIFS(dados!$E$2:$E$9995,dados!$D$2:$D$9995,A834)</f>
        <v>400.02679999999998</v>
      </c>
      <c r="D834" s="9">
        <f>SUMIFS(dados!$H$2:$H$9995,dados!$D$2:$D$9995,A834)</f>
        <v>-113.2606</v>
      </c>
      <c r="E834" s="3">
        <f t="shared" ref="E834:E897" si="39">IFERROR(D834/C834,0)</f>
        <v>-0.28313253012048195</v>
      </c>
      <c r="F834" s="10">
        <f t="shared" ref="F834:F897" si="40">C834/SUM($C$2:$C$1863)</f>
        <v>1.7413662292802711E-4</v>
      </c>
      <c r="G834" s="3">
        <f>SUM($F$2:F834)</f>
        <v>0.93915252235203217</v>
      </c>
      <c r="H834">
        <f t="shared" ref="H834:H897" si="41">RANK(C834,$C$2:$C$1863)</f>
        <v>833</v>
      </c>
    </row>
    <row r="835" spans="1:8" x14ac:dyDescent="0.3">
      <c r="A835" t="s">
        <v>3549</v>
      </c>
      <c r="B835" t="s">
        <v>3550</v>
      </c>
      <c r="C835" s="9">
        <f>SUMIFS(dados!$E$2:$E$9995,dados!$D$2:$D$9995,A835)</f>
        <v>396</v>
      </c>
      <c r="D835" s="9">
        <f>SUMIFS(dados!$H$2:$H$9995,dados!$D$2:$D$9995,A835)</f>
        <v>190.08</v>
      </c>
      <c r="E835" s="3">
        <f t="shared" si="39"/>
        <v>0.48000000000000004</v>
      </c>
      <c r="F835" s="10">
        <f t="shared" si="40"/>
        <v>1.7238370699037848E-4</v>
      </c>
      <c r="G835" s="3">
        <f>SUM($F$2:F835)</f>
        <v>0.93932490605902252</v>
      </c>
      <c r="H835">
        <f t="shared" si="41"/>
        <v>834</v>
      </c>
    </row>
    <row r="836" spans="1:8" x14ac:dyDescent="0.3">
      <c r="A836" t="s">
        <v>7724</v>
      </c>
      <c r="B836" t="s">
        <v>7725</v>
      </c>
      <c r="C836" s="9">
        <f>SUMIFS(dados!$E$2:$E$9995,dados!$D$2:$D$9995,A836)</f>
        <v>395.78</v>
      </c>
      <c r="D836" s="9">
        <f>SUMIFS(dados!$H$2:$H$9995,dados!$D$2:$D$9995,A836)</f>
        <v>46.054400000000001</v>
      </c>
      <c r="E836" s="3">
        <f t="shared" si="39"/>
        <v>0.11636363636363638</v>
      </c>
      <c r="F836" s="10">
        <f t="shared" si="40"/>
        <v>1.7228793826427273E-4</v>
      </c>
      <c r="G836" s="3">
        <f>SUM($F$2:F836)</f>
        <v>0.93949719399728682</v>
      </c>
      <c r="H836">
        <f t="shared" si="41"/>
        <v>835</v>
      </c>
    </row>
    <row r="837" spans="1:8" x14ac:dyDescent="0.3">
      <c r="A837" t="s">
        <v>3205</v>
      </c>
      <c r="B837" t="s">
        <v>3206</v>
      </c>
      <c r="C837" s="9">
        <f>SUMIFS(dados!$E$2:$E$9995,dados!$D$2:$D$9995,A837)</f>
        <v>390.66</v>
      </c>
      <c r="D837" s="9">
        <f>SUMIFS(dados!$H$2:$H$9995,dados!$D$2:$D$9995,A837)</f>
        <v>132.8244</v>
      </c>
      <c r="E837" s="3">
        <f t="shared" si="39"/>
        <v>0.33999999999999997</v>
      </c>
      <c r="F837" s="10">
        <f t="shared" si="40"/>
        <v>1.7005913882035673E-4</v>
      </c>
      <c r="G837" s="3">
        <f>SUM($F$2:F837)</f>
        <v>0.93966725313610722</v>
      </c>
      <c r="H837">
        <f t="shared" si="41"/>
        <v>836</v>
      </c>
    </row>
    <row r="838" spans="1:8" x14ac:dyDescent="0.3">
      <c r="A838" t="s">
        <v>372</v>
      </c>
      <c r="B838" t="s">
        <v>373</v>
      </c>
      <c r="C838" s="9">
        <f>SUMIFS(dados!$E$2:$E$9995,dados!$D$2:$D$9995,A838)</f>
        <v>390.57600000000008</v>
      </c>
      <c r="D838" s="9">
        <f>SUMIFS(dados!$H$2:$H$9995,dados!$D$2:$D$9995,A838)</f>
        <v>104.81280000000001</v>
      </c>
      <c r="E838" s="3">
        <f t="shared" si="39"/>
        <v>0.26835443037974682</v>
      </c>
      <c r="F838" s="10">
        <f t="shared" si="40"/>
        <v>1.7002257257948001E-4</v>
      </c>
      <c r="G838" s="3">
        <f>SUM($F$2:F838)</f>
        <v>0.93983727570868669</v>
      </c>
      <c r="H838">
        <f t="shared" si="41"/>
        <v>837</v>
      </c>
    </row>
    <row r="839" spans="1:8" x14ac:dyDescent="0.3">
      <c r="A839" t="s">
        <v>5684</v>
      </c>
      <c r="B839" t="s">
        <v>5685</v>
      </c>
      <c r="C839" s="9">
        <f>SUMIFS(dados!$E$2:$E$9995,dados!$D$2:$D$9995,A839)</f>
        <v>389.70000000000005</v>
      </c>
      <c r="D839" s="9">
        <f>SUMIFS(dados!$H$2:$H$9995,dados!$D$2:$D$9995,A839)</f>
        <v>109.116</v>
      </c>
      <c r="E839" s="3">
        <f t="shared" si="39"/>
        <v>0.27999999999999997</v>
      </c>
      <c r="F839" s="10">
        <f t="shared" si="40"/>
        <v>1.6964123892462249E-4</v>
      </c>
      <c r="G839" s="3">
        <f>SUM($F$2:F839)</f>
        <v>0.94000691694761129</v>
      </c>
      <c r="H839">
        <f t="shared" si="41"/>
        <v>838</v>
      </c>
    </row>
    <row r="840" spans="1:8" x14ac:dyDescent="0.3">
      <c r="A840" t="s">
        <v>5586</v>
      </c>
      <c r="B840" t="s">
        <v>5587</v>
      </c>
      <c r="C840" s="9">
        <f>SUMIFS(dados!$E$2:$E$9995,dados!$D$2:$D$9995,A840)</f>
        <v>386.90999999999997</v>
      </c>
      <c r="D840" s="9">
        <f>SUMIFS(dados!$H$2:$H$9995,dados!$D$2:$D$9995,A840)</f>
        <v>133.26900000000001</v>
      </c>
      <c r="E840" s="3">
        <f t="shared" si="39"/>
        <v>0.3444444444444445</v>
      </c>
      <c r="F840" s="10">
        <f t="shared" si="40"/>
        <v>1.6842671735264479E-4</v>
      </c>
      <c r="G840" s="3">
        <f>SUM($F$2:F840)</f>
        <v>0.94017534366496391</v>
      </c>
      <c r="H840">
        <f t="shared" si="41"/>
        <v>839</v>
      </c>
    </row>
    <row r="841" spans="1:8" x14ac:dyDescent="0.3">
      <c r="A841" t="s">
        <v>4596</v>
      </c>
      <c r="B841" t="s">
        <v>4597</v>
      </c>
      <c r="C841" s="9">
        <f>SUMIFS(dados!$E$2:$E$9995,dados!$D$2:$D$9995,A841)</f>
        <v>386.75400000000002</v>
      </c>
      <c r="D841" s="9">
        <f>SUMIFS(dados!$H$2:$H$9995,dados!$D$2:$D$9995,A841)</f>
        <v>100.66199999999999</v>
      </c>
      <c r="E841" s="3">
        <f t="shared" si="39"/>
        <v>0.26027397260273971</v>
      </c>
      <c r="F841" s="10">
        <f t="shared" si="40"/>
        <v>1.68358808619588E-4</v>
      </c>
      <c r="G841" s="3">
        <f>SUM($F$2:F841)</f>
        <v>0.94034370247358345</v>
      </c>
      <c r="H841">
        <f t="shared" si="41"/>
        <v>840</v>
      </c>
    </row>
    <row r="842" spans="1:8" x14ac:dyDescent="0.3">
      <c r="A842" t="s">
        <v>3104</v>
      </c>
      <c r="B842" t="s">
        <v>3105</v>
      </c>
      <c r="C842" s="9">
        <f>SUMIFS(dados!$E$2:$E$9995,dados!$D$2:$D$9995,A842)</f>
        <v>386.08399999999995</v>
      </c>
      <c r="D842" s="9">
        <f>SUMIFS(dados!$H$2:$H$9995,dados!$D$2:$D$9995,A842)</f>
        <v>76.923200000000008</v>
      </c>
      <c r="E842" s="3">
        <f t="shared" si="39"/>
        <v>0.19923954372623578</v>
      </c>
      <c r="F842" s="10">
        <f t="shared" si="40"/>
        <v>1.6806714931735678E-4</v>
      </c>
      <c r="G842" s="3">
        <f>SUM($F$2:F842)</f>
        <v>0.94051176962290084</v>
      </c>
      <c r="H842">
        <f t="shared" si="41"/>
        <v>841</v>
      </c>
    </row>
    <row r="843" spans="1:8" x14ac:dyDescent="0.3">
      <c r="A843" t="s">
        <v>6565</v>
      </c>
      <c r="B843" t="s">
        <v>6566</v>
      </c>
      <c r="C843" s="9">
        <f>SUMIFS(dados!$E$2:$E$9995,dados!$D$2:$D$9995,A843)</f>
        <v>385.8</v>
      </c>
      <c r="D843" s="9">
        <f>SUMIFS(dados!$H$2:$H$9995,dados!$D$2:$D$9995,A843)</f>
        <v>130.20750000000001</v>
      </c>
      <c r="E843" s="3">
        <f t="shared" si="39"/>
        <v>0.33750000000000002</v>
      </c>
      <c r="F843" s="10">
        <f t="shared" si="40"/>
        <v>1.6794352059820207E-4</v>
      </c>
      <c r="G843" s="3">
        <f>SUM($F$2:F843)</f>
        <v>0.94067971314349907</v>
      </c>
      <c r="H843">
        <f t="shared" si="41"/>
        <v>842</v>
      </c>
    </row>
    <row r="844" spans="1:8" x14ac:dyDescent="0.3">
      <c r="A844" t="s">
        <v>2662</v>
      </c>
      <c r="B844" t="s">
        <v>2663</v>
      </c>
      <c r="C844" s="9">
        <f>SUMIFS(dados!$E$2:$E$9995,dados!$D$2:$D$9995,A844)</f>
        <v>384.846</v>
      </c>
      <c r="D844" s="9">
        <f>SUMIFS(dados!$H$2:$H$9995,dados!$D$2:$D$9995,A844)</f>
        <v>-55.977599999999995</v>
      </c>
      <c r="E844" s="3">
        <f t="shared" si="39"/>
        <v>-0.14545454545454545</v>
      </c>
      <c r="F844" s="10">
        <f t="shared" si="40"/>
        <v>1.6752823257681616E-4</v>
      </c>
      <c r="G844" s="3">
        <f>SUM($F$2:F844)</f>
        <v>0.94084724137607589</v>
      </c>
      <c r="H844">
        <f t="shared" si="41"/>
        <v>843</v>
      </c>
    </row>
    <row r="845" spans="1:8" x14ac:dyDescent="0.3">
      <c r="A845" t="s">
        <v>7876</v>
      </c>
      <c r="B845" t="s">
        <v>7877</v>
      </c>
      <c r="C845" s="9">
        <f>SUMIFS(dados!$E$2:$E$9995,dados!$D$2:$D$9995,A845)</f>
        <v>383.04</v>
      </c>
      <c r="D845" s="9">
        <f>SUMIFS(dados!$H$2:$H$9995,dados!$D$2:$D$9995,A845)</f>
        <v>148.96</v>
      </c>
      <c r="E845" s="3">
        <f t="shared" si="39"/>
        <v>0.3888888888888889</v>
      </c>
      <c r="F845" s="10">
        <f t="shared" si="40"/>
        <v>1.6674205839796612E-4</v>
      </c>
      <c r="G845" s="3">
        <f>SUM($F$2:F845)</f>
        <v>0.94101398343447384</v>
      </c>
      <c r="H845">
        <f t="shared" si="41"/>
        <v>844</v>
      </c>
    </row>
    <row r="846" spans="1:8" x14ac:dyDescent="0.3">
      <c r="A846" t="s">
        <v>4762</v>
      </c>
      <c r="B846" t="s">
        <v>4763</v>
      </c>
      <c r="C846" s="9">
        <f>SUMIFS(dados!$E$2:$E$9995,dados!$D$2:$D$9995,A846)</f>
        <v>379.70400000000001</v>
      </c>
      <c r="D846" s="9">
        <f>SUMIFS(dados!$H$2:$H$9995,dados!$D$2:$D$9995,A846)</f>
        <v>129.97560000000001</v>
      </c>
      <c r="E846" s="3">
        <f t="shared" si="39"/>
        <v>0.34230769230769231</v>
      </c>
      <c r="F846" s="10">
        <f t="shared" si="40"/>
        <v>1.6528985626028958E-4</v>
      </c>
      <c r="G846" s="3">
        <f>SUM($F$2:F846)</f>
        <v>0.94117927329073414</v>
      </c>
      <c r="H846">
        <f t="shared" si="41"/>
        <v>845</v>
      </c>
    </row>
    <row r="847" spans="1:8" x14ac:dyDescent="0.3">
      <c r="A847" t="s">
        <v>2744</v>
      </c>
      <c r="B847" t="s">
        <v>2745</v>
      </c>
      <c r="C847" s="9">
        <f>SUMIFS(dados!$E$2:$E$9995,dados!$D$2:$D$9995,A847)</f>
        <v>379.4</v>
      </c>
      <c r="D847" s="9">
        <f>SUMIFS(dados!$H$2:$H$9995,dados!$D$2:$D$9995,A847)</f>
        <v>-48.78</v>
      </c>
      <c r="E847" s="3">
        <f t="shared" si="39"/>
        <v>-0.12857142857142859</v>
      </c>
      <c r="F847" s="10">
        <f t="shared" si="40"/>
        <v>1.6515752129330706E-4</v>
      </c>
      <c r="G847" s="3">
        <f>SUM($F$2:F847)</f>
        <v>0.94134443081202746</v>
      </c>
      <c r="H847">
        <f t="shared" si="41"/>
        <v>846</v>
      </c>
    </row>
    <row r="848" spans="1:8" x14ac:dyDescent="0.3">
      <c r="A848" t="s">
        <v>5210</v>
      </c>
      <c r="B848" t="s">
        <v>5211</v>
      </c>
      <c r="C848" s="9">
        <f>SUMIFS(dados!$E$2:$E$9995,dados!$D$2:$D$9995,A848)</f>
        <v>377.97</v>
      </c>
      <c r="D848" s="9">
        <f>SUMIFS(dados!$H$2:$H$9995,dados!$D$2:$D$9995,A848)</f>
        <v>109.6113</v>
      </c>
      <c r="E848" s="3">
        <f t="shared" si="39"/>
        <v>0.28999999999999998</v>
      </c>
      <c r="F848" s="10">
        <f t="shared" si="40"/>
        <v>1.6453502457361961E-4</v>
      </c>
      <c r="G848" s="3">
        <f>SUM($F$2:F848)</f>
        <v>0.94150896583660104</v>
      </c>
      <c r="H848">
        <f t="shared" si="41"/>
        <v>847</v>
      </c>
    </row>
    <row r="849" spans="1:8" x14ac:dyDescent="0.3">
      <c r="A849" t="s">
        <v>5051</v>
      </c>
      <c r="B849" t="s">
        <v>5052</v>
      </c>
      <c r="C849" s="9">
        <f>SUMIFS(dados!$E$2:$E$9995,dados!$D$2:$D$9995,A849)</f>
        <v>377.90999999999997</v>
      </c>
      <c r="D849" s="9">
        <f>SUMIFS(dados!$H$2:$H$9995,dados!$D$2:$D$9995,A849)</f>
        <v>166.28040000000001</v>
      </c>
      <c r="E849" s="3">
        <f t="shared" si="39"/>
        <v>0.44000000000000006</v>
      </c>
      <c r="F849" s="10">
        <f t="shared" si="40"/>
        <v>1.6450890583013619E-4</v>
      </c>
      <c r="G849" s="3">
        <f>SUM($F$2:F849)</f>
        <v>0.94167347474243113</v>
      </c>
      <c r="H849">
        <f t="shared" si="41"/>
        <v>848</v>
      </c>
    </row>
    <row r="850" spans="1:8" x14ac:dyDescent="0.3">
      <c r="A850" t="s">
        <v>1514</v>
      </c>
      <c r="B850" t="s">
        <v>1515</v>
      </c>
      <c r="C850" s="9">
        <f>SUMIFS(dados!$E$2:$E$9995,dados!$D$2:$D$9995,A850)</f>
        <v>377.53800000000001</v>
      </c>
      <c r="D850" s="9">
        <f>SUMIFS(dados!$H$2:$H$9995,dados!$D$2:$D$9995,A850)</f>
        <v>90.272699999999986</v>
      </c>
      <c r="E850" s="3">
        <f t="shared" si="39"/>
        <v>0.23910891089108907</v>
      </c>
      <c r="F850" s="10">
        <f t="shared" si="40"/>
        <v>1.6434696962053919E-4</v>
      </c>
      <c r="G850" s="3">
        <f>SUM($F$2:F850)</f>
        <v>0.94183782171205166</v>
      </c>
      <c r="H850">
        <f t="shared" si="41"/>
        <v>849</v>
      </c>
    </row>
    <row r="851" spans="1:8" x14ac:dyDescent="0.3">
      <c r="A851" t="s">
        <v>469</v>
      </c>
      <c r="B851" t="s">
        <v>470</v>
      </c>
      <c r="C851" s="9">
        <f>SUMIFS(dados!$E$2:$E$9995,dados!$D$2:$D$9995,A851)</f>
        <v>375.73199999999997</v>
      </c>
      <c r="D851" s="9">
        <f>SUMIFS(dados!$H$2:$H$9995,dados!$D$2:$D$9995,A851)</f>
        <v>164.86200000000002</v>
      </c>
      <c r="E851" s="3">
        <f t="shared" si="39"/>
        <v>0.43877551020408173</v>
      </c>
      <c r="F851" s="10">
        <f t="shared" si="40"/>
        <v>1.6356079544168912E-4</v>
      </c>
      <c r="G851" s="3">
        <f>SUM($F$2:F851)</f>
        <v>0.94200138250749332</v>
      </c>
      <c r="H851">
        <f t="shared" si="41"/>
        <v>850</v>
      </c>
    </row>
    <row r="852" spans="1:8" x14ac:dyDescent="0.3">
      <c r="A852" t="s">
        <v>5739</v>
      </c>
      <c r="B852" t="s">
        <v>5740</v>
      </c>
      <c r="C852" s="9">
        <f>SUMIFS(dados!$E$2:$E$9995,dados!$D$2:$D$9995,A852)</f>
        <v>374.25600000000003</v>
      </c>
      <c r="D852" s="9">
        <f>SUMIFS(dados!$H$2:$H$9995,dados!$D$2:$D$9995,A852)</f>
        <v>-48.6126</v>
      </c>
      <c r="E852" s="3">
        <f t="shared" si="39"/>
        <v>-0.12989130434782609</v>
      </c>
      <c r="F852" s="10">
        <f t="shared" si="40"/>
        <v>1.6291827435199773E-4</v>
      </c>
      <c r="G852" s="3">
        <f>SUM($F$2:F852)</f>
        <v>0.94216430078184532</v>
      </c>
      <c r="H852">
        <f t="shared" si="41"/>
        <v>851</v>
      </c>
    </row>
    <row r="853" spans="1:8" x14ac:dyDescent="0.3">
      <c r="A853" t="s">
        <v>6082</v>
      </c>
      <c r="B853" t="s">
        <v>6083</v>
      </c>
      <c r="C853" s="9">
        <f>SUMIFS(dados!$E$2:$E$9995,dados!$D$2:$D$9995,A853)</f>
        <v>374.072</v>
      </c>
      <c r="D853" s="9">
        <f>SUMIFS(dados!$H$2:$H$9995,dados!$D$2:$D$9995,A853)</f>
        <v>122.36</v>
      </c>
      <c r="E853" s="3">
        <f t="shared" si="39"/>
        <v>0.32710280373831774</v>
      </c>
      <c r="F853" s="10">
        <f t="shared" si="40"/>
        <v>1.6283817687198199E-4</v>
      </c>
      <c r="G853" s="3">
        <f>SUM($F$2:F853)</f>
        <v>0.94232713895871734</v>
      </c>
      <c r="H853">
        <f t="shared" si="41"/>
        <v>852</v>
      </c>
    </row>
    <row r="854" spans="1:8" x14ac:dyDescent="0.3">
      <c r="A854" t="s">
        <v>6394</v>
      </c>
      <c r="B854" t="s">
        <v>6395</v>
      </c>
      <c r="C854" s="9">
        <f>SUMIFS(dados!$E$2:$E$9995,dados!$D$2:$D$9995,A854)</f>
        <v>373.78000000000003</v>
      </c>
      <c r="D854" s="9">
        <f>SUMIFS(dados!$H$2:$H$9995,dados!$D$2:$D$9995,A854)</f>
        <v>24.805399999999995</v>
      </c>
      <c r="E854" s="3">
        <f t="shared" si="39"/>
        <v>6.6363636363636347E-2</v>
      </c>
      <c r="F854" s="10">
        <f t="shared" si="40"/>
        <v>1.6271106565369616E-4</v>
      </c>
      <c r="G854" s="3">
        <f>SUM($F$2:F854)</f>
        <v>0.94248985002437102</v>
      </c>
      <c r="H854">
        <f t="shared" si="41"/>
        <v>853</v>
      </c>
    </row>
    <row r="855" spans="1:8" x14ac:dyDescent="0.3">
      <c r="A855" t="s">
        <v>749</v>
      </c>
      <c r="B855" t="s">
        <v>750</v>
      </c>
      <c r="C855" s="9">
        <f>SUMIFS(dados!$E$2:$E$9995,dados!$D$2:$D$9995,A855)</f>
        <v>372.96</v>
      </c>
      <c r="D855" s="9">
        <f>SUMIFS(dados!$H$2:$H$9995,dados!$D$2:$D$9995,A855)</f>
        <v>165.76</v>
      </c>
      <c r="E855" s="3">
        <f t="shared" si="39"/>
        <v>0.44444444444444442</v>
      </c>
      <c r="F855" s="10">
        <f t="shared" si="40"/>
        <v>1.6235410949275647E-4</v>
      </c>
      <c r="G855" s="3">
        <f>SUM($F$2:F855)</f>
        <v>0.94265220413386375</v>
      </c>
      <c r="H855">
        <f t="shared" si="41"/>
        <v>854</v>
      </c>
    </row>
    <row r="856" spans="1:8" x14ac:dyDescent="0.3">
      <c r="A856" t="s">
        <v>2096</v>
      </c>
      <c r="B856" t="s">
        <v>2097</v>
      </c>
      <c r="C856" s="9">
        <f>SUMIFS(dados!$E$2:$E$9995,dados!$D$2:$D$9995,A856)</f>
        <v>369.58499999999998</v>
      </c>
      <c r="D856" s="9">
        <f>SUMIFS(dados!$H$2:$H$9995,dados!$D$2:$D$9995,A856)</f>
        <v>14.319000000000004</v>
      </c>
      <c r="E856" s="3">
        <f t="shared" si="39"/>
        <v>3.8743455497382215E-2</v>
      </c>
      <c r="F856" s="10">
        <f t="shared" si="40"/>
        <v>1.6088493017181574E-4</v>
      </c>
      <c r="G856" s="3">
        <f>SUM($F$2:F856)</f>
        <v>0.9428130890640356</v>
      </c>
      <c r="H856">
        <f t="shared" si="41"/>
        <v>855</v>
      </c>
    </row>
    <row r="857" spans="1:8" x14ac:dyDescent="0.3">
      <c r="A857" t="s">
        <v>5566</v>
      </c>
      <c r="B857" t="s">
        <v>5567</v>
      </c>
      <c r="C857" s="9">
        <f>SUMIFS(dados!$E$2:$E$9995,dados!$D$2:$D$9995,A857)</f>
        <v>369.24799999999999</v>
      </c>
      <c r="D857" s="9">
        <f>SUMIFS(dados!$H$2:$H$9995,dados!$D$2:$D$9995,A857)</f>
        <v>-40.491399999999992</v>
      </c>
      <c r="E857" s="3">
        <f t="shared" si="39"/>
        <v>-0.10965909090909089</v>
      </c>
      <c r="F857" s="10">
        <f t="shared" si="40"/>
        <v>1.6073822989591736E-4</v>
      </c>
      <c r="G857" s="3">
        <f>SUM($F$2:F857)</f>
        <v>0.94297382729393153</v>
      </c>
      <c r="H857">
        <f t="shared" si="41"/>
        <v>856</v>
      </c>
    </row>
    <row r="858" spans="1:8" x14ac:dyDescent="0.3">
      <c r="A858" t="s">
        <v>4086</v>
      </c>
      <c r="B858" t="s">
        <v>4087</v>
      </c>
      <c r="C858" s="9">
        <f>SUMIFS(dados!$E$2:$E$9995,dados!$D$2:$D$9995,A858)</f>
        <v>368.45600000000002</v>
      </c>
      <c r="D858" s="9">
        <f>SUMIFS(dados!$H$2:$H$9995,dados!$D$2:$D$9995,A858)</f>
        <v>93.156800000000004</v>
      </c>
      <c r="E858" s="3">
        <f t="shared" si="39"/>
        <v>0.25283018867924528</v>
      </c>
      <c r="F858" s="10">
        <f t="shared" si="40"/>
        <v>1.6039346248193661E-4</v>
      </c>
      <c r="G858" s="3">
        <f>SUM($F$2:F858)</f>
        <v>0.94313422075641351</v>
      </c>
      <c r="H858">
        <f t="shared" si="41"/>
        <v>857</v>
      </c>
    </row>
    <row r="859" spans="1:8" x14ac:dyDescent="0.3">
      <c r="A859" t="s">
        <v>586</v>
      </c>
      <c r="B859" t="s">
        <v>587</v>
      </c>
      <c r="C859" s="9">
        <f>SUMIFS(dados!$E$2:$E$9995,dados!$D$2:$D$9995,A859)</f>
        <v>367.09199999999998</v>
      </c>
      <c r="D859" s="9">
        <f>SUMIFS(dados!$H$2:$H$9995,dados!$D$2:$D$9995,A859)</f>
        <v>22.433400000000002</v>
      </c>
      <c r="E859" s="3">
        <f t="shared" si="39"/>
        <v>6.1111111111111123E-2</v>
      </c>
      <c r="F859" s="10">
        <f t="shared" si="40"/>
        <v>1.5979969638008084E-4</v>
      </c>
      <c r="G859" s="3">
        <f>SUM($F$2:F859)</f>
        <v>0.94329402045279365</v>
      </c>
      <c r="H859">
        <f t="shared" si="41"/>
        <v>858</v>
      </c>
    </row>
    <row r="860" spans="1:8" x14ac:dyDescent="0.3">
      <c r="A860" t="s">
        <v>2074</v>
      </c>
      <c r="B860" t="s">
        <v>2075</v>
      </c>
      <c r="C860" s="9">
        <f>SUMIFS(dados!$E$2:$E$9995,dados!$D$2:$D$9995,A860)</f>
        <v>364.85399999999998</v>
      </c>
      <c r="D860" s="9">
        <f>SUMIFS(dados!$H$2:$H$9995,dados!$D$2:$D$9995,A860)</f>
        <v>53.728499999999997</v>
      </c>
      <c r="E860" s="3">
        <f t="shared" si="39"/>
        <v>0.14726027397260275</v>
      </c>
      <c r="F860" s="10">
        <f t="shared" si="40"/>
        <v>1.5882546724815038E-4</v>
      </c>
      <c r="G860" s="3">
        <f>SUM($F$2:F860)</f>
        <v>0.94345284592004175</v>
      </c>
      <c r="H860">
        <f t="shared" si="41"/>
        <v>859</v>
      </c>
    </row>
    <row r="861" spans="1:8" x14ac:dyDescent="0.3">
      <c r="A861" t="s">
        <v>1549</v>
      </c>
      <c r="B861" t="s">
        <v>1550</v>
      </c>
      <c r="C861" s="9">
        <f>SUMIFS(dados!$E$2:$E$9995,dados!$D$2:$D$9995,A861)</f>
        <v>361.38</v>
      </c>
      <c r="D861" s="9">
        <f>SUMIFS(dados!$H$2:$H$9995,dados!$D$2:$D$9995,A861)</f>
        <v>102.708</v>
      </c>
      <c r="E861" s="3">
        <f t="shared" si="39"/>
        <v>0.28421052631578947</v>
      </c>
      <c r="F861" s="10">
        <f t="shared" si="40"/>
        <v>1.5731319200046207E-4</v>
      </c>
      <c r="G861" s="3">
        <f>SUM($F$2:F861)</f>
        <v>0.94361015911204216</v>
      </c>
      <c r="H861">
        <f t="shared" si="41"/>
        <v>860</v>
      </c>
    </row>
    <row r="862" spans="1:8" x14ac:dyDescent="0.3">
      <c r="A862" t="s">
        <v>1303</v>
      </c>
      <c r="B862" t="s">
        <v>1304</v>
      </c>
      <c r="C862" s="9">
        <f>SUMIFS(dados!$E$2:$E$9995,dados!$D$2:$D$9995,A862)</f>
        <v>360.71199999999999</v>
      </c>
      <c r="D862" s="9">
        <f>SUMIFS(dados!$H$2:$H$9995,dados!$D$2:$D$9995,A862)</f>
        <v>127.06899999999999</v>
      </c>
      <c r="E862" s="3">
        <f t="shared" si="39"/>
        <v>0.35227272727272724</v>
      </c>
      <c r="F862" s="10">
        <f t="shared" si="40"/>
        <v>1.5702240332301365E-4</v>
      </c>
      <c r="G862" s="3">
        <f>SUM($F$2:F862)</f>
        <v>0.94376718151536521</v>
      </c>
      <c r="H862">
        <f t="shared" si="41"/>
        <v>861</v>
      </c>
    </row>
    <row r="863" spans="1:8" x14ac:dyDescent="0.3">
      <c r="A863" t="s">
        <v>933</v>
      </c>
      <c r="B863" t="s">
        <v>934</v>
      </c>
      <c r="C863" s="9">
        <f>SUMIFS(dados!$E$2:$E$9995,dados!$D$2:$D$9995,A863)</f>
        <v>359.70000000000005</v>
      </c>
      <c r="D863" s="9">
        <f>SUMIFS(dados!$H$2:$H$9995,dados!$D$2:$D$9995,A863)</f>
        <v>91.123999999999995</v>
      </c>
      <c r="E863" s="3">
        <f t="shared" si="39"/>
        <v>0.2533333333333333</v>
      </c>
      <c r="F863" s="10">
        <f t="shared" si="40"/>
        <v>1.5658186718292715E-4</v>
      </c>
      <c r="G863" s="3">
        <f>SUM($F$2:F863)</f>
        <v>0.94392376338254813</v>
      </c>
      <c r="H863">
        <f t="shared" si="41"/>
        <v>862</v>
      </c>
    </row>
    <row r="864" spans="1:8" x14ac:dyDescent="0.3">
      <c r="A864" t="s">
        <v>538</v>
      </c>
      <c r="B864" t="s">
        <v>539</v>
      </c>
      <c r="C864" s="9">
        <f>SUMIFS(dados!$E$2:$E$9995,dados!$D$2:$D$9995,A864)</f>
        <v>357.94800000000004</v>
      </c>
      <c r="D864" s="9">
        <f>SUMIFS(dados!$H$2:$H$9995,dados!$D$2:$D$9995,A864)</f>
        <v>94.768200000000007</v>
      </c>
      <c r="E864" s="3">
        <f t="shared" si="39"/>
        <v>0.26475409836065572</v>
      </c>
      <c r="F864" s="10">
        <f t="shared" si="40"/>
        <v>1.5581919987321213E-4</v>
      </c>
      <c r="G864" s="3">
        <f>SUM($F$2:F864)</f>
        <v>0.94407958258242131</v>
      </c>
      <c r="H864">
        <f t="shared" si="41"/>
        <v>863</v>
      </c>
    </row>
    <row r="865" spans="1:8" x14ac:dyDescent="0.3">
      <c r="A865" t="s">
        <v>1178</v>
      </c>
      <c r="B865" t="s">
        <v>1179</v>
      </c>
      <c r="C865" s="9">
        <f>SUMIFS(dados!$E$2:$E$9995,dados!$D$2:$D$9995,A865)</f>
        <v>357.61599999999999</v>
      </c>
      <c r="D865" s="9">
        <f>SUMIFS(dados!$H$2:$H$9995,dados!$D$2:$D$9995,A865)</f>
        <v>67.774000000000001</v>
      </c>
      <c r="E865" s="3">
        <f t="shared" si="39"/>
        <v>0.18951612903225806</v>
      </c>
      <c r="F865" s="10">
        <f t="shared" si="40"/>
        <v>1.5567467615927068E-4</v>
      </c>
      <c r="G865" s="3">
        <f>SUM($F$2:F865)</f>
        <v>0.9442352572585806</v>
      </c>
      <c r="H865">
        <f t="shared" si="41"/>
        <v>864</v>
      </c>
    </row>
    <row r="866" spans="1:8" x14ac:dyDescent="0.3">
      <c r="A866" t="s">
        <v>220</v>
      </c>
      <c r="B866" t="s">
        <v>221</v>
      </c>
      <c r="C866" s="9">
        <f>SUMIFS(dados!$E$2:$E$9995,dados!$D$2:$D$9995,A866)</f>
        <v>357</v>
      </c>
      <c r="D866" s="9">
        <f>SUMIFS(dados!$H$2:$H$9995,dados!$D$2:$D$9995,A866)</f>
        <v>23.249999999999996</v>
      </c>
      <c r="E866" s="3">
        <f t="shared" si="39"/>
        <v>6.5126050420168058E-2</v>
      </c>
      <c r="F866" s="10">
        <f t="shared" si="40"/>
        <v>1.5540652372617454E-4</v>
      </c>
      <c r="G866" s="3">
        <f>SUM($F$2:F866)</f>
        <v>0.94439066378230674</v>
      </c>
      <c r="H866">
        <f t="shared" si="41"/>
        <v>865</v>
      </c>
    </row>
    <row r="867" spans="1:8" x14ac:dyDescent="0.3">
      <c r="A867" t="s">
        <v>2258</v>
      </c>
      <c r="B867" t="s">
        <v>2259</v>
      </c>
      <c r="C867" s="9">
        <f>SUMIFS(dados!$E$2:$E$9995,dados!$D$2:$D$9995,A867)</f>
        <v>355.95</v>
      </c>
      <c r="D867" s="9">
        <f>SUMIFS(dados!$H$2:$H$9995,dados!$D$2:$D$9995,A867)</f>
        <v>5.4239999999999995</v>
      </c>
      <c r="E867" s="3">
        <f t="shared" si="39"/>
        <v>1.5238095238095236E-2</v>
      </c>
      <c r="F867" s="10">
        <f t="shared" si="40"/>
        <v>1.5494944571521521E-4</v>
      </c>
      <c r="G867" s="3">
        <f>SUM($F$2:F867)</f>
        <v>0.944545613228022</v>
      </c>
      <c r="H867">
        <f t="shared" si="41"/>
        <v>866</v>
      </c>
    </row>
    <row r="868" spans="1:8" x14ac:dyDescent="0.3">
      <c r="A868" t="s">
        <v>2704</v>
      </c>
      <c r="B868" t="s">
        <v>2705</v>
      </c>
      <c r="C868" s="9">
        <f>SUMIFS(dados!$E$2:$E$9995,dados!$D$2:$D$9995,A868)</f>
        <v>354.03200000000004</v>
      </c>
      <c r="D868" s="9">
        <f>SUMIFS(dados!$H$2:$H$9995,dados!$D$2:$D$9995,A868)</f>
        <v>41.201999999999991</v>
      </c>
      <c r="E868" s="3">
        <f t="shared" si="39"/>
        <v>0.11637931034482754</v>
      </c>
      <c r="F868" s="10">
        <f t="shared" si="40"/>
        <v>1.5411451654852952E-4</v>
      </c>
      <c r="G868" s="3">
        <f>SUM($F$2:F868)</f>
        <v>0.94469972774457056</v>
      </c>
      <c r="H868">
        <f t="shared" si="41"/>
        <v>867</v>
      </c>
    </row>
    <row r="869" spans="1:8" x14ac:dyDescent="0.3">
      <c r="A869" t="s">
        <v>1149</v>
      </c>
      <c r="B869" t="s">
        <v>1150</v>
      </c>
      <c r="C869" s="9">
        <f>SUMIFS(dados!$E$2:$E$9995,dados!$D$2:$D$9995,A869)</f>
        <v>353.29200000000003</v>
      </c>
      <c r="D869" s="9">
        <f>SUMIFS(dados!$H$2:$H$9995,dados!$D$2:$D$9995,A869)</f>
        <v>94.610399999999998</v>
      </c>
      <c r="E869" s="3">
        <f t="shared" si="39"/>
        <v>0.26779661016949152</v>
      </c>
      <c r="F869" s="10">
        <f t="shared" si="40"/>
        <v>1.5379238537890103E-4</v>
      </c>
      <c r="G869" s="3">
        <f>SUM($F$2:F869)</f>
        <v>0.9448535201299495</v>
      </c>
      <c r="H869">
        <f t="shared" si="41"/>
        <v>868</v>
      </c>
    </row>
    <row r="870" spans="1:8" x14ac:dyDescent="0.3">
      <c r="A870" t="s">
        <v>4015</v>
      </c>
      <c r="B870" t="s">
        <v>4016</v>
      </c>
      <c r="C870" s="9">
        <f>SUMIFS(dados!$E$2:$E$9995,dados!$D$2:$D$9995,A870)</f>
        <v>351.73599999999999</v>
      </c>
      <c r="D870" s="9">
        <f>SUMIFS(dados!$H$2:$H$9995,dados!$D$2:$D$9995,A870)</f>
        <v>154.39840000000001</v>
      </c>
      <c r="E870" s="3">
        <f t="shared" si="39"/>
        <v>0.438961038961039</v>
      </c>
      <c r="F870" s="10">
        <f t="shared" si="40"/>
        <v>1.531150392978984E-4</v>
      </c>
      <c r="G870" s="3">
        <f>SUM($F$2:F870)</f>
        <v>0.94500663516924743</v>
      </c>
      <c r="H870">
        <f t="shared" si="41"/>
        <v>869</v>
      </c>
    </row>
    <row r="871" spans="1:8" x14ac:dyDescent="0.3">
      <c r="A871" t="s">
        <v>5156</v>
      </c>
      <c r="B871" t="s">
        <v>5157</v>
      </c>
      <c r="C871" s="9">
        <f>SUMIFS(dados!$E$2:$E$9995,dados!$D$2:$D$9995,A871)</f>
        <v>350.97300000000001</v>
      </c>
      <c r="D871" s="9">
        <f>SUMIFS(dados!$H$2:$H$9995,dados!$D$2:$D$9995,A871)</f>
        <v>152.0883</v>
      </c>
      <c r="E871" s="3">
        <f t="shared" si="39"/>
        <v>0.43333333333333335</v>
      </c>
      <c r="F871" s="10">
        <f t="shared" si="40"/>
        <v>1.5278289594326797E-4</v>
      </c>
      <c r="G871" s="3">
        <f>SUM($F$2:F871)</f>
        <v>0.94515941806519066</v>
      </c>
      <c r="H871">
        <f t="shared" si="41"/>
        <v>870</v>
      </c>
    </row>
    <row r="872" spans="1:8" x14ac:dyDescent="0.3">
      <c r="A872" t="s">
        <v>147</v>
      </c>
      <c r="B872" t="s">
        <v>149</v>
      </c>
      <c r="C872" s="9">
        <f>SUMIFS(dados!$E$2:$E$9995,dados!$D$2:$D$9995,A872)</f>
        <v>350.20399999999995</v>
      </c>
      <c r="D872" s="9">
        <f>SUMIFS(dados!$H$2:$H$9995,dados!$D$2:$D$9995,A872)</f>
        <v>8.7551000000000005</v>
      </c>
      <c r="E872" s="3">
        <f t="shared" si="39"/>
        <v>2.5000000000000005E-2</v>
      </c>
      <c r="F872" s="10">
        <f t="shared" si="40"/>
        <v>1.5244814071428914E-4</v>
      </c>
      <c r="G872" s="3">
        <f>SUM($F$2:F872)</f>
        <v>0.9453118662059049</v>
      </c>
      <c r="H872">
        <f t="shared" si="41"/>
        <v>871</v>
      </c>
    </row>
    <row r="873" spans="1:8" x14ac:dyDescent="0.3">
      <c r="A873" t="s">
        <v>1590</v>
      </c>
      <c r="B873" t="s">
        <v>1591</v>
      </c>
      <c r="C873" s="9">
        <f>SUMIFS(dados!$E$2:$E$9995,dados!$D$2:$D$9995,A873)</f>
        <v>348.21999999999997</v>
      </c>
      <c r="D873" s="9">
        <f>SUMIFS(dados!$H$2:$H$9995,dados!$D$2:$D$9995,A873)</f>
        <v>-0.60559999999999903</v>
      </c>
      <c r="E873" s="3">
        <f t="shared" si="39"/>
        <v>-1.7391304347826062E-3</v>
      </c>
      <c r="F873" s="10">
        <f t="shared" si="40"/>
        <v>1.5158448092977169E-4</v>
      </c>
      <c r="G873" s="3">
        <f>SUM($F$2:F873)</f>
        <v>0.94546345068683468</v>
      </c>
      <c r="H873">
        <f t="shared" si="41"/>
        <v>872</v>
      </c>
    </row>
    <row r="874" spans="1:8" x14ac:dyDescent="0.3">
      <c r="A874" t="s">
        <v>315</v>
      </c>
      <c r="B874" t="s">
        <v>316</v>
      </c>
      <c r="C874" s="9">
        <f>SUMIFS(dados!$E$2:$E$9995,dados!$D$2:$D$9995,A874)</f>
        <v>347.31</v>
      </c>
      <c r="D874" s="9">
        <f>SUMIFS(dados!$H$2:$H$9995,dados!$D$2:$D$9995,A874)</f>
        <v>85.805999999999997</v>
      </c>
      <c r="E874" s="3">
        <f t="shared" si="39"/>
        <v>0.24705882352941175</v>
      </c>
      <c r="F874" s="10">
        <f t="shared" si="40"/>
        <v>1.5118834665360696E-4</v>
      </c>
      <c r="G874" s="3">
        <f>SUM($F$2:F874)</f>
        <v>0.9456146390334883</v>
      </c>
      <c r="H874">
        <f t="shared" si="41"/>
        <v>873</v>
      </c>
    </row>
    <row r="875" spans="1:8" x14ac:dyDescent="0.3">
      <c r="A875" t="s">
        <v>2204</v>
      </c>
      <c r="B875" t="s">
        <v>2205</v>
      </c>
      <c r="C875" s="9">
        <f>SUMIFS(dados!$E$2:$E$9995,dados!$D$2:$D$9995,A875)</f>
        <v>346.78800000000001</v>
      </c>
      <c r="D875" s="9">
        <f>SUMIFS(dados!$H$2:$H$9995,dados!$D$2:$D$9995,A875)</f>
        <v>93.58829999999999</v>
      </c>
      <c r="E875" s="3">
        <f t="shared" si="39"/>
        <v>0.26987179487179486</v>
      </c>
      <c r="F875" s="10">
        <f t="shared" si="40"/>
        <v>1.5096111358530145E-4</v>
      </c>
      <c r="G875" s="3">
        <f>SUM($F$2:F875)</f>
        <v>0.94576560014707356</v>
      </c>
      <c r="H875">
        <f t="shared" si="41"/>
        <v>874</v>
      </c>
    </row>
    <row r="876" spans="1:8" x14ac:dyDescent="0.3">
      <c r="A876" t="s">
        <v>386</v>
      </c>
      <c r="B876" t="s">
        <v>387</v>
      </c>
      <c r="C876" s="9">
        <f>SUMIFS(dados!$E$2:$E$9995,dados!$D$2:$D$9995,A876)</f>
        <v>346.35599999999999</v>
      </c>
      <c r="D876" s="9">
        <f>SUMIFS(dados!$H$2:$H$9995,dados!$D$2:$D$9995,A876)</f>
        <v>112.88639999999999</v>
      </c>
      <c r="E876" s="3">
        <f t="shared" si="39"/>
        <v>0.3259259259259259</v>
      </c>
      <c r="F876" s="10">
        <f t="shared" si="40"/>
        <v>1.5077305863222103E-4</v>
      </c>
      <c r="G876" s="3">
        <f>SUM($F$2:F876)</f>
        <v>0.94591637320570576</v>
      </c>
      <c r="H876">
        <f t="shared" si="41"/>
        <v>875</v>
      </c>
    </row>
    <row r="877" spans="1:8" x14ac:dyDescent="0.3">
      <c r="A877" t="s">
        <v>1611</v>
      </c>
      <c r="B877" t="s">
        <v>1612</v>
      </c>
      <c r="C877" s="9">
        <f>SUMIFS(dados!$E$2:$E$9995,dados!$D$2:$D$9995,A877)</f>
        <v>345.84000000000003</v>
      </c>
      <c r="D877" s="9">
        <f>SUMIFS(dados!$H$2:$H$9995,dados!$D$2:$D$9995,A877)</f>
        <v>78.075999999999993</v>
      </c>
      <c r="E877" s="3">
        <f t="shared" si="39"/>
        <v>0.22575757575757571</v>
      </c>
      <c r="F877" s="10">
        <f t="shared" si="40"/>
        <v>1.5054843743826388E-4</v>
      </c>
      <c r="G877" s="3">
        <f>SUM($F$2:F877)</f>
        <v>0.94606692164314399</v>
      </c>
      <c r="H877">
        <f t="shared" si="41"/>
        <v>876</v>
      </c>
    </row>
    <row r="878" spans="1:8" x14ac:dyDescent="0.3">
      <c r="A878" t="s">
        <v>918</v>
      </c>
      <c r="B878" t="s">
        <v>919</v>
      </c>
      <c r="C878" s="9">
        <f>SUMIFS(dados!$E$2:$E$9995,dados!$D$2:$D$9995,A878)</f>
        <v>345.83199999999999</v>
      </c>
      <c r="D878" s="9">
        <f>SUMIFS(dados!$H$2:$H$9995,dados!$D$2:$D$9995,A878)</f>
        <v>77.128</v>
      </c>
      <c r="E878" s="3">
        <f t="shared" si="39"/>
        <v>0.22302158273381295</v>
      </c>
      <c r="F878" s="10">
        <f t="shared" si="40"/>
        <v>1.5054495493913275E-4</v>
      </c>
      <c r="G878" s="3">
        <f>SUM($F$2:F878)</f>
        <v>0.94621746659808315</v>
      </c>
      <c r="H878">
        <f t="shared" si="41"/>
        <v>877</v>
      </c>
    </row>
    <row r="879" spans="1:8" x14ac:dyDescent="0.3">
      <c r="A879" t="s">
        <v>1235</v>
      </c>
      <c r="B879" t="s">
        <v>1236</v>
      </c>
      <c r="C879" s="9">
        <f>SUMIFS(dados!$E$2:$E$9995,dados!$D$2:$D$9995,A879)</f>
        <v>344.72399999999999</v>
      </c>
      <c r="D879" s="9">
        <f>SUMIFS(dados!$H$2:$H$9995,dados!$D$2:$D$9995,A879)</f>
        <v>20.9832</v>
      </c>
      <c r="E879" s="3">
        <f t="shared" si="39"/>
        <v>6.0869565217391307E-2</v>
      </c>
      <c r="F879" s="10">
        <f t="shared" si="40"/>
        <v>1.5006262880947282E-4</v>
      </c>
      <c r="G879" s="3">
        <f>SUM($F$2:F879)</f>
        <v>0.9463675292268926</v>
      </c>
      <c r="H879">
        <f t="shared" si="41"/>
        <v>878</v>
      </c>
    </row>
    <row r="880" spans="1:8" x14ac:dyDescent="0.3">
      <c r="A880" t="s">
        <v>4543</v>
      </c>
      <c r="B880" t="s">
        <v>4544</v>
      </c>
      <c r="C880" s="9">
        <f>SUMIFS(dados!$E$2:$E$9995,dados!$D$2:$D$9995,A880)</f>
        <v>344.59000000000003</v>
      </c>
      <c r="D880" s="9">
        <f>SUMIFS(dados!$H$2:$H$9995,dados!$D$2:$D$9995,A880)</f>
        <v>67.296400000000006</v>
      </c>
      <c r="E880" s="3">
        <f t="shared" si="39"/>
        <v>0.19529411764705881</v>
      </c>
      <c r="F880" s="10">
        <f t="shared" si="40"/>
        <v>1.5000429694902659E-4</v>
      </c>
      <c r="G880" s="3">
        <f>SUM($F$2:F880)</f>
        <v>0.9465175335238416</v>
      </c>
      <c r="H880">
        <f t="shared" si="41"/>
        <v>879</v>
      </c>
    </row>
    <row r="881" spans="1:8" x14ac:dyDescent="0.3">
      <c r="A881" t="s">
        <v>4615</v>
      </c>
      <c r="B881" t="s">
        <v>4616</v>
      </c>
      <c r="C881" s="9">
        <f>SUMIFS(dados!$E$2:$E$9995,dados!$D$2:$D$9995,A881)</f>
        <v>344.09999999999997</v>
      </c>
      <c r="D881" s="9">
        <f>SUMIFS(dados!$H$2:$H$9995,dados!$D$2:$D$9995,A881)</f>
        <v>-42.180000000000007</v>
      </c>
      <c r="E881" s="3">
        <f t="shared" si="39"/>
        <v>-0.12258064516129036</v>
      </c>
      <c r="F881" s="10">
        <f t="shared" si="40"/>
        <v>1.4979099387724555E-4</v>
      </c>
      <c r="G881" s="3">
        <f>SUM($F$2:F881)</f>
        <v>0.94666732451771884</v>
      </c>
      <c r="H881">
        <f t="shared" si="41"/>
        <v>880</v>
      </c>
    </row>
    <row r="882" spans="1:8" x14ac:dyDescent="0.3">
      <c r="A882" t="s">
        <v>131</v>
      </c>
      <c r="B882" t="s">
        <v>132</v>
      </c>
      <c r="C882" s="9">
        <f>SUMIFS(dados!$E$2:$E$9995,dados!$D$2:$D$9995,A882)</f>
        <v>343.07600000000008</v>
      </c>
      <c r="D882" s="9">
        <f>SUMIFS(dados!$H$2:$H$9995,dados!$D$2:$D$9995,A882)</f>
        <v>81.545200000000008</v>
      </c>
      <c r="E882" s="3">
        <f t="shared" si="39"/>
        <v>0.23768844221105526</v>
      </c>
      <c r="F882" s="10">
        <f t="shared" si="40"/>
        <v>1.493452339884624E-4</v>
      </c>
      <c r="G882" s="3">
        <f>SUM($F$2:F882)</f>
        <v>0.94681666975170731</v>
      </c>
      <c r="H882">
        <f t="shared" si="41"/>
        <v>881</v>
      </c>
    </row>
    <row r="883" spans="1:8" x14ac:dyDescent="0.3">
      <c r="A883" t="s">
        <v>3810</v>
      </c>
      <c r="B883" t="s">
        <v>3811</v>
      </c>
      <c r="C883" s="9">
        <f>SUMIFS(dados!$E$2:$E$9995,dados!$D$2:$D$9995,A883)</f>
        <v>342.76800000000009</v>
      </c>
      <c r="D883" s="9">
        <f>SUMIFS(dados!$H$2:$H$9995,dados!$D$2:$D$9995,A883)</f>
        <v>18.527999999999992</v>
      </c>
      <c r="E883" s="3">
        <f t="shared" si="39"/>
        <v>5.4054054054054015E-2</v>
      </c>
      <c r="F883" s="10">
        <f t="shared" si="40"/>
        <v>1.4921115777191433E-4</v>
      </c>
      <c r="G883" s="3">
        <f>SUM($F$2:F883)</f>
        <v>0.9469658809094792</v>
      </c>
      <c r="H883">
        <f t="shared" si="41"/>
        <v>882</v>
      </c>
    </row>
    <row r="884" spans="1:8" x14ac:dyDescent="0.3">
      <c r="A884" t="s">
        <v>2034</v>
      </c>
      <c r="B884" t="s">
        <v>2035</v>
      </c>
      <c r="C884" s="9">
        <f>SUMIFS(dados!$E$2:$E$9995,dados!$D$2:$D$9995,A884)</f>
        <v>342.58</v>
      </c>
      <c r="D884" s="9">
        <f>SUMIFS(dados!$H$2:$H$9995,dados!$D$2:$D$9995,A884)</f>
        <v>171.29</v>
      </c>
      <c r="E884" s="3">
        <f t="shared" si="39"/>
        <v>0.5</v>
      </c>
      <c r="F884" s="10">
        <f t="shared" si="40"/>
        <v>1.4912931904233299E-4</v>
      </c>
      <c r="G884" s="3">
        <f>SUM($F$2:F884)</f>
        <v>0.94711501022852151</v>
      </c>
      <c r="H884">
        <f t="shared" si="41"/>
        <v>883</v>
      </c>
    </row>
    <row r="885" spans="1:8" x14ac:dyDescent="0.3">
      <c r="A885" t="s">
        <v>2148</v>
      </c>
      <c r="B885" t="s">
        <v>2149</v>
      </c>
      <c r="C885" s="9">
        <f>SUMIFS(dados!$E$2:$E$9995,dados!$D$2:$D$9995,A885)</f>
        <v>342.55</v>
      </c>
      <c r="D885" s="9">
        <f>SUMIFS(dados!$H$2:$H$9995,dados!$D$2:$D$9995,A885)</f>
        <v>92.488500000000002</v>
      </c>
      <c r="E885" s="3">
        <f t="shared" si="39"/>
        <v>0.27</v>
      </c>
      <c r="F885" s="10">
        <f t="shared" si="40"/>
        <v>1.4911625967059129E-4</v>
      </c>
      <c r="G885" s="3">
        <f>SUM($F$2:F885)</f>
        <v>0.94726412648819214</v>
      </c>
      <c r="H885">
        <f t="shared" si="41"/>
        <v>884</v>
      </c>
    </row>
    <row r="886" spans="1:8" x14ac:dyDescent="0.3">
      <c r="A886" t="s">
        <v>8557</v>
      </c>
      <c r="B886" t="s">
        <v>8558</v>
      </c>
      <c r="C886" s="9">
        <f>SUMIFS(dados!$E$2:$E$9995,dados!$D$2:$D$9995,A886)</f>
        <v>341.99099999999999</v>
      </c>
      <c r="D886" s="9">
        <f>SUMIFS(dados!$H$2:$H$9995,dados!$D$2:$D$9995,A886)</f>
        <v>-319.19159999999999</v>
      </c>
      <c r="E886" s="3">
        <f t="shared" si="39"/>
        <v>-0.93333333333333335</v>
      </c>
      <c r="F886" s="10">
        <f t="shared" si="40"/>
        <v>1.4887292004380436E-4</v>
      </c>
      <c r="G886" s="3">
        <f>SUM($F$2:F886)</f>
        <v>0.94741299940823598</v>
      </c>
      <c r="H886">
        <f t="shared" si="41"/>
        <v>885</v>
      </c>
    </row>
    <row r="887" spans="1:8" x14ac:dyDescent="0.3">
      <c r="A887" t="s">
        <v>4099</v>
      </c>
      <c r="B887" t="s">
        <v>4100</v>
      </c>
      <c r="C887" s="9">
        <f>SUMIFS(dados!$E$2:$E$9995,dados!$D$2:$D$9995,A887)</f>
        <v>341.666</v>
      </c>
      <c r="D887" s="9">
        <f>SUMIFS(dados!$H$2:$H$9995,dados!$D$2:$D$9995,A887)</f>
        <v>40.195999999999998</v>
      </c>
      <c r="E887" s="3">
        <f t="shared" si="39"/>
        <v>0.11764705882352941</v>
      </c>
      <c r="F887" s="10">
        <f t="shared" si="40"/>
        <v>1.4873144351660266E-4</v>
      </c>
      <c r="G887" s="3">
        <f>SUM($F$2:F887)</f>
        <v>0.94756173085175255</v>
      </c>
      <c r="H887">
        <f t="shared" si="41"/>
        <v>886</v>
      </c>
    </row>
    <row r="888" spans="1:8" x14ac:dyDescent="0.3">
      <c r="A888" t="s">
        <v>7160</v>
      </c>
      <c r="B888" t="s">
        <v>7161</v>
      </c>
      <c r="C888" s="9">
        <f>SUMIFS(dados!$E$2:$E$9995,dados!$D$2:$D$9995,A888)</f>
        <v>341.41999999999996</v>
      </c>
      <c r="D888" s="9">
        <f>SUMIFS(dados!$H$2:$H$9995,dados!$D$2:$D$9995,A888)</f>
        <v>59.55</v>
      </c>
      <c r="E888" s="3">
        <f t="shared" si="39"/>
        <v>0.1744186046511628</v>
      </c>
      <c r="F888" s="10">
        <f t="shared" si="40"/>
        <v>1.4862435666832075E-4</v>
      </c>
      <c r="G888" s="3">
        <f>SUM($F$2:F888)</f>
        <v>0.94771035520842084</v>
      </c>
      <c r="H888">
        <f t="shared" si="41"/>
        <v>887</v>
      </c>
    </row>
    <row r="889" spans="1:8" x14ac:dyDescent="0.3">
      <c r="A889" t="s">
        <v>495</v>
      </c>
      <c r="B889" t="s">
        <v>496</v>
      </c>
      <c r="C889" s="9">
        <f>SUMIFS(dados!$E$2:$E$9995,dados!$D$2:$D$9995,A889)</f>
        <v>339.83</v>
      </c>
      <c r="D889" s="9">
        <f>SUMIFS(dados!$H$2:$H$9995,dados!$D$2:$D$9995,A889)</f>
        <v>23.188400000000001</v>
      </c>
      <c r="E889" s="3">
        <f t="shared" si="39"/>
        <v>6.8235294117647061E-2</v>
      </c>
      <c r="F889" s="10">
        <f t="shared" si="40"/>
        <v>1.4793220996601092E-4</v>
      </c>
      <c r="G889" s="3">
        <f>SUM($F$2:F889)</f>
        <v>0.94785828741838685</v>
      </c>
      <c r="H889">
        <f t="shared" si="41"/>
        <v>888</v>
      </c>
    </row>
    <row r="890" spans="1:8" x14ac:dyDescent="0.3">
      <c r="A890" t="s">
        <v>270</v>
      </c>
      <c r="B890" t="s">
        <v>271</v>
      </c>
      <c r="C890" s="9">
        <f>SUMIFS(dados!$E$2:$E$9995,dados!$D$2:$D$9995,A890)</f>
        <v>338.98</v>
      </c>
      <c r="D890" s="9">
        <f>SUMIFS(dados!$H$2:$H$9995,dados!$D$2:$D$9995,A890)</f>
        <v>94.914399999999986</v>
      </c>
      <c r="E890" s="3">
        <f t="shared" si="39"/>
        <v>0.27999999999999997</v>
      </c>
      <c r="F890" s="10">
        <f t="shared" si="40"/>
        <v>1.4756219443332955E-4</v>
      </c>
      <c r="G890" s="3">
        <f>SUM($F$2:F890)</f>
        <v>0.9480058496128202</v>
      </c>
      <c r="H890">
        <f t="shared" si="41"/>
        <v>889</v>
      </c>
    </row>
    <row r="891" spans="1:8" x14ac:dyDescent="0.3">
      <c r="A891" t="s">
        <v>645</v>
      </c>
      <c r="B891" t="s">
        <v>646</v>
      </c>
      <c r="C891" s="9">
        <f>SUMIFS(dados!$E$2:$E$9995,dados!$D$2:$D$9995,A891)</f>
        <v>338.11799999999999</v>
      </c>
      <c r="D891" s="9">
        <f>SUMIFS(dados!$H$2:$H$9995,dados!$D$2:$D$9995,A891)</f>
        <v>62.660399999999996</v>
      </c>
      <c r="E891" s="3">
        <f t="shared" si="39"/>
        <v>0.18532110091743118</v>
      </c>
      <c r="F891" s="10">
        <f t="shared" si="40"/>
        <v>1.4718695515195151E-4</v>
      </c>
      <c r="G891" s="3">
        <f>SUM($F$2:F891)</f>
        <v>0.94815303656797212</v>
      </c>
      <c r="H891">
        <f t="shared" si="41"/>
        <v>890</v>
      </c>
    </row>
    <row r="892" spans="1:8" x14ac:dyDescent="0.3">
      <c r="A892" t="s">
        <v>1594</v>
      </c>
      <c r="B892" t="s">
        <v>1595</v>
      </c>
      <c r="C892" s="9">
        <f>SUMIFS(dados!$E$2:$E$9995,dados!$D$2:$D$9995,A892)</f>
        <v>336.952</v>
      </c>
      <c r="D892" s="9">
        <f>SUMIFS(dados!$H$2:$H$9995,dados!$D$2:$D$9995,A892)</f>
        <v>150.97199999999998</v>
      </c>
      <c r="E892" s="3">
        <f t="shared" si="39"/>
        <v>0.44805194805194798</v>
      </c>
      <c r="F892" s="10">
        <f t="shared" si="40"/>
        <v>1.4667938090359093E-4</v>
      </c>
      <c r="G892" s="3">
        <f>SUM($F$2:F892)</f>
        <v>0.94829971594887574</v>
      </c>
      <c r="H892">
        <f t="shared" si="41"/>
        <v>891</v>
      </c>
    </row>
    <row r="893" spans="1:8" x14ac:dyDescent="0.3">
      <c r="A893" t="s">
        <v>2601</v>
      </c>
      <c r="B893" t="s">
        <v>2602</v>
      </c>
      <c r="C893" s="9">
        <f>SUMIFS(dados!$E$2:$E$9995,dados!$D$2:$D$9995,A893)</f>
        <v>336.51</v>
      </c>
      <c r="D893" s="9">
        <f>SUMIFS(dados!$H$2:$H$9995,dados!$D$2:$D$9995,A893)</f>
        <v>44.868000000000002</v>
      </c>
      <c r="E893" s="3">
        <f t="shared" si="39"/>
        <v>0.13333333333333333</v>
      </c>
      <c r="F893" s="10">
        <f t="shared" si="40"/>
        <v>1.4648697282659663E-4</v>
      </c>
      <c r="G893" s="3">
        <f>SUM($F$2:F893)</f>
        <v>0.94844620292170234</v>
      </c>
      <c r="H893">
        <f t="shared" si="41"/>
        <v>892</v>
      </c>
    </row>
    <row r="894" spans="1:8" x14ac:dyDescent="0.3">
      <c r="A894" t="s">
        <v>5711</v>
      </c>
      <c r="B894" t="s">
        <v>5712</v>
      </c>
      <c r="C894" s="9">
        <f>SUMIFS(dados!$E$2:$E$9995,dados!$D$2:$D$9995,A894)</f>
        <v>335.88799999999998</v>
      </c>
      <c r="D894" s="9">
        <f>SUMIFS(dados!$H$2:$H$9995,dados!$D$2:$D$9995,A894)</f>
        <v>76.7744</v>
      </c>
      <c r="E894" s="3">
        <f t="shared" si="39"/>
        <v>0.22857142857142859</v>
      </c>
      <c r="F894" s="10">
        <f t="shared" si="40"/>
        <v>1.4621620851915212E-4</v>
      </c>
      <c r="G894" s="3">
        <f>SUM($F$2:F894)</f>
        <v>0.94859241913022152</v>
      </c>
      <c r="H894">
        <f t="shared" si="41"/>
        <v>893</v>
      </c>
    </row>
    <row r="895" spans="1:8" x14ac:dyDescent="0.3">
      <c r="A895" t="s">
        <v>1188</v>
      </c>
      <c r="B895" t="s">
        <v>1189</v>
      </c>
      <c r="C895" s="9">
        <f>SUMIFS(dados!$E$2:$E$9995,dados!$D$2:$D$9995,A895)</f>
        <v>334.36800000000005</v>
      </c>
      <c r="D895" s="9">
        <f>SUMIFS(dados!$H$2:$H$9995,dados!$D$2:$D$9995,A895)</f>
        <v>98.246399999999994</v>
      </c>
      <c r="E895" s="3">
        <f t="shared" si="39"/>
        <v>0.29382716049382712</v>
      </c>
      <c r="F895" s="10">
        <f t="shared" si="40"/>
        <v>1.4555453368423962E-4</v>
      </c>
      <c r="G895" s="3">
        <f>SUM($F$2:F895)</f>
        <v>0.94873797366390578</v>
      </c>
      <c r="H895">
        <f t="shared" si="41"/>
        <v>894</v>
      </c>
    </row>
    <row r="896" spans="1:8" x14ac:dyDescent="0.3">
      <c r="A896" t="s">
        <v>1677</v>
      </c>
      <c r="B896" t="s">
        <v>1678</v>
      </c>
      <c r="C896" s="9">
        <f>SUMIFS(dados!$E$2:$E$9995,dados!$D$2:$D$9995,A896)</f>
        <v>334.36799999999999</v>
      </c>
      <c r="D896" s="9">
        <f>SUMIFS(dados!$H$2:$H$9995,dados!$D$2:$D$9995,A896)</f>
        <v>155.77919999999997</v>
      </c>
      <c r="E896" s="3">
        <f t="shared" si="39"/>
        <v>0.46589147286821697</v>
      </c>
      <c r="F896" s="10">
        <f t="shared" si="40"/>
        <v>1.4555453368423959E-4</v>
      </c>
      <c r="G896" s="3">
        <f>SUM($F$2:F896)</f>
        <v>0.94888352819759003</v>
      </c>
      <c r="H896">
        <f t="shared" si="41"/>
        <v>895</v>
      </c>
    </row>
    <row r="897" spans="1:8" x14ac:dyDescent="0.3">
      <c r="A897" t="s">
        <v>1724</v>
      </c>
      <c r="B897" t="s">
        <v>1725</v>
      </c>
      <c r="C897" s="9">
        <f>SUMIFS(dados!$E$2:$E$9995,dados!$D$2:$D$9995,A897)</f>
        <v>334.096</v>
      </c>
      <c r="D897" s="9">
        <f>SUMIFS(dados!$H$2:$H$9995,dados!$D$2:$D$9995,A897)</f>
        <v>29.453200000000002</v>
      </c>
      <c r="E897" s="3">
        <f t="shared" si="39"/>
        <v>8.8157894736842116E-2</v>
      </c>
      <c r="F897" s="10">
        <f t="shared" si="40"/>
        <v>1.4543612871378156E-4</v>
      </c>
      <c r="G897" s="3">
        <f>SUM($F$2:F897)</f>
        <v>0.94902896432630379</v>
      </c>
      <c r="H897">
        <f t="shared" si="41"/>
        <v>896</v>
      </c>
    </row>
    <row r="898" spans="1:8" x14ac:dyDescent="0.3">
      <c r="A898" t="s">
        <v>6693</v>
      </c>
      <c r="B898" t="s">
        <v>6694</v>
      </c>
      <c r="C898" s="9">
        <f>SUMIFS(dados!$E$2:$E$9995,dados!$D$2:$D$9995,A898)</f>
        <v>333.56400000000002</v>
      </c>
      <c r="D898" s="9">
        <f>SUMIFS(dados!$H$2:$H$9995,dados!$D$2:$D$9995,A898)</f>
        <v>86.8566</v>
      </c>
      <c r="E898" s="3">
        <f t="shared" ref="E898:E961" si="42">IFERROR(D898/C898,0)</f>
        <v>0.26038961038961039</v>
      </c>
      <c r="F898" s="10">
        <f t="shared" ref="F898:F961" si="43">C898/SUM($C$2:$C$1863)</f>
        <v>1.4520454252156217E-4</v>
      </c>
      <c r="G898" s="3">
        <f>SUM($F$2:F898)</f>
        <v>0.94917416886882533</v>
      </c>
      <c r="H898">
        <f t="shared" ref="H898:H961" si="44">RANK(C898,$C$2:$C$1863)</f>
        <v>897</v>
      </c>
    </row>
    <row r="899" spans="1:8" x14ac:dyDescent="0.3">
      <c r="A899" t="s">
        <v>5592</v>
      </c>
      <c r="B899" t="s">
        <v>5593</v>
      </c>
      <c r="C899" s="9">
        <f>SUMIFS(dados!$E$2:$E$9995,dados!$D$2:$D$9995,A899)</f>
        <v>331.76</v>
      </c>
      <c r="D899" s="9">
        <f>SUMIFS(dados!$H$2:$H$9995,dados!$D$2:$D$9995,A899)</f>
        <v>39.811199999999999</v>
      </c>
      <c r="E899" s="3">
        <f t="shared" si="42"/>
        <v>0.12</v>
      </c>
      <c r="F899" s="10">
        <f t="shared" si="43"/>
        <v>1.4441923896749487E-4</v>
      </c>
      <c r="G899" s="3">
        <f>SUM($F$2:F899)</f>
        <v>0.94931858810779279</v>
      </c>
      <c r="H899">
        <f t="shared" si="44"/>
        <v>898</v>
      </c>
    </row>
    <row r="900" spans="1:8" x14ac:dyDescent="0.3">
      <c r="A900" t="s">
        <v>1286</v>
      </c>
      <c r="B900" t="s">
        <v>1287</v>
      </c>
      <c r="C900" s="9">
        <f>SUMIFS(dados!$E$2:$E$9995,dados!$D$2:$D$9995,A900)</f>
        <v>330.92399999999998</v>
      </c>
      <c r="D900" s="9">
        <f>SUMIFS(dados!$H$2:$H$9995,dados!$D$2:$D$9995,A900)</f>
        <v>59.590299999999999</v>
      </c>
      <c r="E900" s="3">
        <f t="shared" si="42"/>
        <v>0.18007246376811595</v>
      </c>
      <c r="F900" s="10">
        <f t="shared" si="43"/>
        <v>1.4405531780829295E-4</v>
      </c>
      <c r="G900" s="3">
        <f>SUM($F$2:F900)</f>
        <v>0.94946264342560105</v>
      </c>
      <c r="H900">
        <f t="shared" si="44"/>
        <v>899</v>
      </c>
    </row>
    <row r="901" spans="1:8" x14ac:dyDescent="0.3">
      <c r="A901" t="s">
        <v>5232</v>
      </c>
      <c r="B901" t="s">
        <v>5233</v>
      </c>
      <c r="C901" s="9">
        <f>SUMIFS(dados!$E$2:$E$9995,dados!$D$2:$D$9995,A901)</f>
        <v>329.94600000000003</v>
      </c>
      <c r="D901" s="9">
        <f>SUMIFS(dados!$H$2:$H$9995,dados!$D$2:$D$9995,A901)</f>
        <v>-48.582599999999999</v>
      </c>
      <c r="E901" s="3">
        <f t="shared" si="42"/>
        <v>-0.14724409448818895</v>
      </c>
      <c r="F901" s="10">
        <f t="shared" si="43"/>
        <v>1.4362958228951372E-4</v>
      </c>
      <c r="G901" s="3">
        <f>SUM($F$2:F901)</f>
        <v>0.94960627300789058</v>
      </c>
      <c r="H901">
        <f t="shared" si="44"/>
        <v>900</v>
      </c>
    </row>
    <row r="902" spans="1:8" x14ac:dyDescent="0.3">
      <c r="A902" t="s">
        <v>2614</v>
      </c>
      <c r="B902" t="s">
        <v>2615</v>
      </c>
      <c r="C902" s="9">
        <f>SUMIFS(dados!$E$2:$E$9995,dados!$D$2:$D$9995,A902)</f>
        <v>328.38799999999998</v>
      </c>
      <c r="D902" s="9">
        <f>SUMIFS(dados!$H$2:$H$9995,dados!$D$2:$D$9995,A902)</f>
        <v>140.959</v>
      </c>
      <c r="E902" s="3">
        <f t="shared" si="42"/>
        <v>0.42924528301886794</v>
      </c>
      <c r="F902" s="10">
        <f t="shared" si="43"/>
        <v>1.429513655837283E-4</v>
      </c>
      <c r="G902" s="3">
        <f>SUM($F$2:F902)</f>
        <v>0.94974922437347431</v>
      </c>
      <c r="H902">
        <f t="shared" si="44"/>
        <v>901</v>
      </c>
    </row>
    <row r="903" spans="1:8" x14ac:dyDescent="0.3">
      <c r="A903" t="s">
        <v>2803</v>
      </c>
      <c r="B903" t="s">
        <v>170</v>
      </c>
      <c r="C903" s="9">
        <f>SUMIFS(dados!$E$2:$E$9995,dados!$D$2:$D$9995,A903)</f>
        <v>327.11199999999997</v>
      </c>
      <c r="D903" s="9">
        <f>SUMIFS(dados!$H$2:$H$9995,dados!$D$2:$D$9995,A903)</f>
        <v>141.92439999999999</v>
      </c>
      <c r="E903" s="3">
        <f t="shared" si="42"/>
        <v>0.43387096774193551</v>
      </c>
      <c r="F903" s="10">
        <f t="shared" si="43"/>
        <v>1.4239590697231485E-4</v>
      </c>
      <c r="G903" s="3">
        <f>SUM($F$2:F903)</f>
        <v>0.9498916202804466</v>
      </c>
      <c r="H903">
        <f t="shared" si="44"/>
        <v>902</v>
      </c>
    </row>
    <row r="904" spans="1:8" x14ac:dyDescent="0.3">
      <c r="A904" t="s">
        <v>6816</v>
      </c>
      <c r="B904" t="s">
        <v>6817</v>
      </c>
      <c r="C904" s="9">
        <f>SUMIFS(dados!$E$2:$E$9995,dados!$D$2:$D$9995,A904)</f>
        <v>325.86</v>
      </c>
      <c r="D904" s="9">
        <f>SUMIFS(dados!$H$2:$H$9995,dados!$D$2:$D$9995,A904)</f>
        <v>149.8956</v>
      </c>
      <c r="E904" s="3">
        <f t="shared" si="42"/>
        <v>0.45999999999999996</v>
      </c>
      <c r="F904" s="10">
        <f t="shared" si="43"/>
        <v>1.4185089585829478E-4</v>
      </c>
      <c r="G904" s="3">
        <f>SUM($F$2:F904)</f>
        <v>0.95003347117630488</v>
      </c>
      <c r="H904">
        <f t="shared" si="44"/>
        <v>903</v>
      </c>
    </row>
    <row r="905" spans="1:8" x14ac:dyDescent="0.3">
      <c r="A905" t="s">
        <v>5960</v>
      </c>
      <c r="B905" t="s">
        <v>5961</v>
      </c>
      <c r="C905" s="9">
        <f>SUMIFS(dados!$E$2:$E$9995,dados!$D$2:$D$9995,A905)</f>
        <v>324</v>
      </c>
      <c r="D905" s="9">
        <f>SUMIFS(dados!$H$2:$H$9995,dados!$D$2:$D$9995,A905)</f>
        <v>58.32</v>
      </c>
      <c r="E905" s="3">
        <f t="shared" si="42"/>
        <v>0.18</v>
      </c>
      <c r="F905" s="10">
        <f t="shared" si="43"/>
        <v>1.4104121481030968E-4</v>
      </c>
      <c r="G905" s="3">
        <f>SUM($F$2:F905)</f>
        <v>0.95017451239111517</v>
      </c>
      <c r="H905">
        <f t="shared" si="44"/>
        <v>904</v>
      </c>
    </row>
    <row r="906" spans="1:8" x14ac:dyDescent="0.3">
      <c r="A906" t="s">
        <v>9862</v>
      </c>
      <c r="B906" t="s">
        <v>9863</v>
      </c>
      <c r="C906" s="9">
        <f>SUMIFS(dados!$E$2:$E$9995,dados!$D$2:$D$9995,A906)</f>
        <v>323.976</v>
      </c>
      <c r="D906" s="9">
        <f>SUMIFS(dados!$H$2:$H$9995,dados!$D$2:$D$9995,A906)</f>
        <v>36.447299999999998</v>
      </c>
      <c r="E906" s="3">
        <f t="shared" si="42"/>
        <v>0.11249999999999999</v>
      </c>
      <c r="F906" s="10">
        <f t="shared" si="43"/>
        <v>1.4103076731291633E-4</v>
      </c>
      <c r="G906" s="3">
        <f>SUM($F$2:F906)</f>
        <v>0.95031554315842803</v>
      </c>
      <c r="H906">
        <f t="shared" si="44"/>
        <v>905</v>
      </c>
    </row>
    <row r="907" spans="1:8" x14ac:dyDescent="0.3">
      <c r="A907" t="s">
        <v>3181</v>
      </c>
      <c r="B907" t="s">
        <v>3182</v>
      </c>
      <c r="C907" s="9">
        <f>SUMIFS(dados!$E$2:$E$9995,dados!$D$2:$D$9995,A907)</f>
        <v>322.19199999999995</v>
      </c>
      <c r="D907" s="9">
        <f>SUMIFS(dados!$H$2:$H$9995,dados!$D$2:$D$9995,A907)</f>
        <v>-81.167600000000007</v>
      </c>
      <c r="E907" s="3">
        <f t="shared" si="42"/>
        <v>-0.25192307692307697</v>
      </c>
      <c r="F907" s="10">
        <f t="shared" si="43"/>
        <v>1.4025417000667682E-4</v>
      </c>
      <c r="G907" s="3">
        <f>SUM($F$2:F907)</f>
        <v>0.95045579732843466</v>
      </c>
      <c r="H907">
        <f t="shared" si="44"/>
        <v>906</v>
      </c>
    </row>
    <row r="908" spans="1:8" x14ac:dyDescent="0.3">
      <c r="A908" t="s">
        <v>4912</v>
      </c>
      <c r="B908" t="s">
        <v>4913</v>
      </c>
      <c r="C908" s="9">
        <f>SUMIFS(dados!$E$2:$E$9995,dados!$D$2:$D$9995,A908)</f>
        <v>321.84599999999995</v>
      </c>
      <c r="D908" s="9">
        <f>SUMIFS(dados!$H$2:$H$9995,dados!$D$2:$D$9995,A908)</f>
        <v>106.176</v>
      </c>
      <c r="E908" s="3">
        <f t="shared" si="42"/>
        <v>0.32989690721649489</v>
      </c>
      <c r="F908" s="10">
        <f t="shared" si="43"/>
        <v>1.4010355191925591E-4</v>
      </c>
      <c r="G908" s="3">
        <f>SUM($F$2:F908)</f>
        <v>0.95059590088035395</v>
      </c>
      <c r="H908">
        <f t="shared" si="44"/>
        <v>907</v>
      </c>
    </row>
    <row r="909" spans="1:8" x14ac:dyDescent="0.3">
      <c r="A909" t="s">
        <v>1699</v>
      </c>
      <c r="B909" t="s">
        <v>1700</v>
      </c>
      <c r="C909" s="9">
        <f>SUMIFS(dados!$E$2:$E$9995,dados!$D$2:$D$9995,A909)</f>
        <v>321.44</v>
      </c>
      <c r="D909" s="9">
        <f>SUMIFS(dados!$H$2:$H$9995,dados!$D$2:$D$9995,A909)</f>
        <v>157.50560000000002</v>
      </c>
      <c r="E909" s="3">
        <f t="shared" si="42"/>
        <v>0.49000000000000005</v>
      </c>
      <c r="F909" s="10">
        <f t="shared" si="43"/>
        <v>1.3992681508835167E-4</v>
      </c>
      <c r="G909" s="3">
        <f>SUM($F$2:F909)</f>
        <v>0.95073582769544229</v>
      </c>
      <c r="H909">
        <f t="shared" si="44"/>
        <v>908</v>
      </c>
    </row>
    <row r="910" spans="1:8" x14ac:dyDescent="0.3">
      <c r="A910" t="s">
        <v>1300</v>
      </c>
      <c r="B910" t="s">
        <v>1301</v>
      </c>
      <c r="C910" s="9">
        <f>SUMIFS(dados!$E$2:$E$9995,dados!$D$2:$D$9995,A910)</f>
        <v>320.25</v>
      </c>
      <c r="D910" s="9">
        <f>SUMIFS(dados!$H$2:$H$9995,dados!$D$2:$D$9995,A910)</f>
        <v>139.08000000000001</v>
      </c>
      <c r="E910" s="3">
        <f t="shared" si="42"/>
        <v>0.43428571428571433</v>
      </c>
      <c r="F910" s="10">
        <f t="shared" si="43"/>
        <v>1.3940879334259777E-4</v>
      </c>
      <c r="G910" s="3">
        <f>SUM($F$2:F910)</f>
        <v>0.95087523648878491</v>
      </c>
      <c r="H910">
        <f t="shared" si="44"/>
        <v>909</v>
      </c>
    </row>
    <row r="911" spans="1:8" x14ac:dyDescent="0.3">
      <c r="A911" t="s">
        <v>8164</v>
      </c>
      <c r="B911" t="s">
        <v>8165</v>
      </c>
      <c r="C911" s="9">
        <f>SUMIFS(dados!$E$2:$E$9995,dados!$D$2:$D$9995,A911)</f>
        <v>319.92</v>
      </c>
      <c r="D911" s="9">
        <f>SUMIFS(dados!$H$2:$H$9995,dados!$D$2:$D$9995,A911)</f>
        <v>118.3704</v>
      </c>
      <c r="E911" s="3">
        <f t="shared" si="42"/>
        <v>0.37</v>
      </c>
      <c r="F911" s="10">
        <f t="shared" si="43"/>
        <v>1.3926514025343911E-4</v>
      </c>
      <c r="G911" s="3">
        <f>SUM($F$2:F911)</f>
        <v>0.95101450162903833</v>
      </c>
      <c r="H911">
        <f t="shared" si="44"/>
        <v>910</v>
      </c>
    </row>
    <row r="912" spans="1:8" x14ac:dyDescent="0.3">
      <c r="A912" t="s">
        <v>3503</v>
      </c>
      <c r="B912" t="s">
        <v>3504</v>
      </c>
      <c r="C912" s="9">
        <f>SUMIFS(dados!$E$2:$E$9995,dados!$D$2:$D$9995,A912)</f>
        <v>318.37799999999999</v>
      </c>
      <c r="D912" s="9">
        <f>SUMIFS(dados!$H$2:$H$9995,dados!$D$2:$D$9995,A912)</f>
        <v>67.740000000000009</v>
      </c>
      <c r="E912" s="3">
        <f t="shared" si="42"/>
        <v>0.21276595744680854</v>
      </c>
      <c r="F912" s="10">
        <f t="shared" si="43"/>
        <v>1.3859388854591597E-4</v>
      </c>
      <c r="G912" s="3">
        <f>SUM($F$2:F912)</f>
        <v>0.9511530955175842</v>
      </c>
      <c r="H912">
        <f t="shared" si="44"/>
        <v>911</v>
      </c>
    </row>
    <row r="913" spans="1:8" x14ac:dyDescent="0.3">
      <c r="A913" t="s">
        <v>3599</v>
      </c>
      <c r="B913" t="s">
        <v>3600</v>
      </c>
      <c r="C913" s="9">
        <f>SUMIFS(dados!$E$2:$E$9995,dados!$D$2:$D$9995,A913)</f>
        <v>317.77200000000005</v>
      </c>
      <c r="D913" s="9">
        <f>SUMIFS(dados!$H$2:$H$9995,dados!$D$2:$D$9995,A913)</f>
        <v>-4.8887999999999998</v>
      </c>
      <c r="E913" s="3">
        <f t="shared" si="42"/>
        <v>-1.5384615384615382E-2</v>
      </c>
      <c r="F913" s="10">
        <f t="shared" si="43"/>
        <v>1.3833008923673374E-4</v>
      </c>
      <c r="G913" s="3">
        <f>SUM($F$2:F913)</f>
        <v>0.9512914256068209</v>
      </c>
      <c r="H913">
        <f t="shared" si="44"/>
        <v>912</v>
      </c>
    </row>
    <row r="914" spans="1:8" x14ac:dyDescent="0.3">
      <c r="A914" t="s">
        <v>370</v>
      </c>
      <c r="B914" t="s">
        <v>371</v>
      </c>
      <c r="C914" s="9">
        <f>SUMIFS(dados!$E$2:$E$9995,dados!$D$2:$D$9995,A914)</f>
        <v>316.48400000000004</v>
      </c>
      <c r="D914" s="9">
        <f>SUMIFS(dados!$H$2:$H$9995,dados!$D$2:$D$9995,A914)</f>
        <v>71.11999999999999</v>
      </c>
      <c r="E914" s="3">
        <f t="shared" si="42"/>
        <v>0.22471910112359544</v>
      </c>
      <c r="F914" s="10">
        <f t="shared" si="43"/>
        <v>1.3776940687662361E-4</v>
      </c>
      <c r="G914" s="3">
        <f>SUM($F$2:F914)</f>
        <v>0.95142919501369749</v>
      </c>
      <c r="H914">
        <f t="shared" si="44"/>
        <v>913</v>
      </c>
    </row>
    <row r="915" spans="1:8" x14ac:dyDescent="0.3">
      <c r="A915" t="s">
        <v>2526</v>
      </c>
      <c r="B915" t="s">
        <v>2527</v>
      </c>
      <c r="C915" s="9">
        <f>SUMIFS(dados!$E$2:$E$9995,dados!$D$2:$D$9995,A915)</f>
        <v>314.54999999999995</v>
      </c>
      <c r="D915" s="9">
        <f>SUMIFS(dados!$H$2:$H$9995,dados!$D$2:$D$9995,A915)</f>
        <v>0</v>
      </c>
      <c r="E915" s="3">
        <f t="shared" si="42"/>
        <v>0</v>
      </c>
      <c r="F915" s="10">
        <f t="shared" si="43"/>
        <v>1.3692751271167562E-4</v>
      </c>
      <c r="G915" s="3">
        <f>SUM($F$2:F915)</f>
        <v>0.95156612252640915</v>
      </c>
      <c r="H915">
        <f t="shared" si="44"/>
        <v>914</v>
      </c>
    </row>
    <row r="916" spans="1:8" x14ac:dyDescent="0.3">
      <c r="A916" t="s">
        <v>5128</v>
      </c>
      <c r="B916" t="s">
        <v>5129</v>
      </c>
      <c r="C916" s="9">
        <f>SUMIFS(dados!$E$2:$E$9995,dados!$D$2:$D$9995,A916)</f>
        <v>310.20600000000002</v>
      </c>
      <c r="D916" s="9">
        <f>SUMIFS(dados!$H$2:$H$9995,dados!$D$2:$D$9995,A916)</f>
        <v>52.447199999999995</v>
      </c>
      <c r="E916" s="3">
        <f t="shared" si="42"/>
        <v>0.16907216494845359</v>
      </c>
      <c r="F916" s="10">
        <f t="shared" si="43"/>
        <v>1.3503651568347815E-4</v>
      </c>
      <c r="G916" s="3">
        <f>SUM($F$2:F916)</f>
        <v>0.95170115904209263</v>
      </c>
      <c r="H916">
        <f t="shared" si="44"/>
        <v>915</v>
      </c>
    </row>
    <row r="917" spans="1:8" x14ac:dyDescent="0.3">
      <c r="A917" t="s">
        <v>769</v>
      </c>
      <c r="B917" t="s">
        <v>770</v>
      </c>
      <c r="C917" s="9">
        <f>SUMIFS(dados!$E$2:$E$9995,dados!$D$2:$D$9995,A917)</f>
        <v>308.99199999999996</v>
      </c>
      <c r="D917" s="9">
        <f>SUMIFS(dados!$H$2:$H$9995,dados!$D$2:$D$9995,A917)</f>
        <v>94.515199999999993</v>
      </c>
      <c r="E917" s="3">
        <f t="shared" si="42"/>
        <v>0.30588235294117649</v>
      </c>
      <c r="F917" s="10">
        <f t="shared" si="43"/>
        <v>1.3450804644033086E-4</v>
      </c>
      <c r="G917" s="3">
        <f>SUM($F$2:F917)</f>
        <v>0.95183566708853296</v>
      </c>
      <c r="H917">
        <f t="shared" si="44"/>
        <v>916</v>
      </c>
    </row>
    <row r="918" spans="1:8" x14ac:dyDescent="0.3">
      <c r="A918" t="s">
        <v>1803</v>
      </c>
      <c r="B918" t="s">
        <v>1804</v>
      </c>
      <c r="C918" s="9">
        <f>SUMIFS(dados!$E$2:$E$9995,dados!$D$2:$D$9995,A918)</f>
        <v>308.84399999999999</v>
      </c>
      <c r="D918" s="9">
        <f>SUMIFS(dados!$H$2:$H$9995,dados!$D$2:$D$9995,A918)</f>
        <v>21.634</v>
      </c>
      <c r="E918" s="3">
        <f t="shared" si="42"/>
        <v>7.0048309178743967E-2</v>
      </c>
      <c r="F918" s="10">
        <f t="shared" si="43"/>
        <v>1.3444362020640518E-4</v>
      </c>
      <c r="G918" s="3">
        <f>SUM($F$2:F918)</f>
        <v>0.95197011070873938</v>
      </c>
      <c r="H918">
        <f t="shared" si="44"/>
        <v>917</v>
      </c>
    </row>
    <row r="919" spans="1:8" x14ac:dyDescent="0.3">
      <c r="A919" t="s">
        <v>514</v>
      </c>
      <c r="B919" t="s">
        <v>516</v>
      </c>
      <c r="C919" s="9">
        <f>SUMIFS(dados!$E$2:$E$9995,dados!$D$2:$D$9995,A919)</f>
        <v>307.44</v>
      </c>
      <c r="D919" s="9">
        <f>SUMIFS(dados!$H$2:$H$9995,dados!$D$2:$D$9995,A919)</f>
        <v>86.083199999999991</v>
      </c>
      <c r="E919" s="3">
        <f t="shared" si="42"/>
        <v>0.27999999999999997</v>
      </c>
      <c r="F919" s="10">
        <f t="shared" si="43"/>
        <v>1.3383244160889384E-4</v>
      </c>
      <c r="G919" s="3">
        <f>SUM($F$2:F919)</f>
        <v>0.9521039431503483</v>
      </c>
      <c r="H919">
        <f t="shared" si="44"/>
        <v>918</v>
      </c>
    </row>
    <row r="920" spans="1:8" x14ac:dyDescent="0.3">
      <c r="A920" t="s">
        <v>2333</v>
      </c>
      <c r="B920" t="s">
        <v>2334</v>
      </c>
      <c r="C920" s="9">
        <f>SUMIFS(dados!$E$2:$E$9995,dados!$D$2:$D$9995,A920)</f>
        <v>306.89999999999998</v>
      </c>
      <c r="D920" s="9">
        <f>SUMIFS(dados!$H$2:$H$9995,dados!$D$2:$D$9995,A920)</f>
        <v>72.223799999999983</v>
      </c>
      <c r="E920" s="3">
        <f t="shared" si="42"/>
        <v>0.23533333333333328</v>
      </c>
      <c r="F920" s="10">
        <f t="shared" si="43"/>
        <v>1.3359737291754331E-4</v>
      </c>
      <c r="G920" s="3">
        <f>SUM($F$2:F920)</f>
        <v>0.95223754052326581</v>
      </c>
      <c r="H920">
        <f t="shared" si="44"/>
        <v>919</v>
      </c>
    </row>
    <row r="921" spans="1:8" x14ac:dyDescent="0.3">
      <c r="A921" t="s">
        <v>3390</v>
      </c>
      <c r="B921" t="s">
        <v>3391</v>
      </c>
      <c r="C921" s="9">
        <f>SUMIFS(dados!$E$2:$E$9995,dados!$D$2:$D$9995,A921)</f>
        <v>303.36</v>
      </c>
      <c r="D921" s="9">
        <f>SUMIFS(dados!$H$2:$H$9995,dados!$D$2:$D$9995,A921)</f>
        <v>-20.476799999999997</v>
      </c>
      <c r="E921" s="3">
        <f t="shared" si="42"/>
        <v>-6.7499999999999991E-2</v>
      </c>
      <c r="F921" s="10">
        <f t="shared" si="43"/>
        <v>1.3205636705202329E-4</v>
      </c>
      <c r="G921" s="3">
        <f>SUM($F$2:F921)</f>
        <v>0.95236959689031786</v>
      </c>
      <c r="H921">
        <f t="shared" si="44"/>
        <v>920</v>
      </c>
    </row>
    <row r="922" spans="1:8" x14ac:dyDescent="0.3">
      <c r="A922" t="s">
        <v>57</v>
      </c>
      <c r="B922" t="s">
        <v>59</v>
      </c>
      <c r="C922" s="9">
        <f>SUMIFS(dados!$E$2:$E$9995,dados!$D$2:$D$9995,A922)</f>
        <v>301.96799999999996</v>
      </c>
      <c r="D922" s="9">
        <f>SUMIFS(dados!$H$2:$H$9995,dados!$D$2:$D$9995,A922)</f>
        <v>63.748800000000003</v>
      </c>
      <c r="E922" s="3">
        <f t="shared" si="42"/>
        <v>0.21111111111111114</v>
      </c>
      <c r="F922" s="10">
        <f t="shared" si="43"/>
        <v>1.314504122032086E-4</v>
      </c>
      <c r="G922" s="3">
        <f>SUM($F$2:F922)</f>
        <v>0.95250104730252105</v>
      </c>
      <c r="H922">
        <f t="shared" si="44"/>
        <v>921</v>
      </c>
    </row>
    <row r="923" spans="1:8" x14ac:dyDescent="0.3">
      <c r="A923" t="s">
        <v>2401</v>
      </c>
      <c r="B923" t="s">
        <v>2402</v>
      </c>
      <c r="C923" s="9">
        <f>SUMIFS(dados!$E$2:$E$9995,dados!$D$2:$D$9995,A923)</f>
        <v>300.14</v>
      </c>
      <c r="D923" s="9">
        <f>SUMIFS(dados!$H$2:$H$9995,dados!$D$2:$D$9995,A923)</f>
        <v>-7.677999999999999</v>
      </c>
      <c r="E923" s="3">
        <f t="shared" si="42"/>
        <v>-2.5581395348837209E-2</v>
      </c>
      <c r="F923" s="10">
        <f t="shared" si="43"/>
        <v>1.3065466115174797E-4</v>
      </c>
      <c r="G923" s="3">
        <f>SUM($F$2:F923)</f>
        <v>0.95263170196367275</v>
      </c>
      <c r="H923">
        <f t="shared" si="44"/>
        <v>922</v>
      </c>
    </row>
    <row r="924" spans="1:8" x14ac:dyDescent="0.3">
      <c r="A924" t="s">
        <v>4764</v>
      </c>
      <c r="B924" t="s">
        <v>4765</v>
      </c>
      <c r="C924" s="9">
        <f>SUMIFS(dados!$E$2:$E$9995,dados!$D$2:$D$9995,A924)</f>
        <v>299.97000000000003</v>
      </c>
      <c r="D924" s="9">
        <f>SUMIFS(dados!$H$2:$H$9995,dados!$D$2:$D$9995,A924)</f>
        <v>34.996500000000005</v>
      </c>
      <c r="E924" s="3">
        <f t="shared" si="42"/>
        <v>0.11666666666666667</v>
      </c>
      <c r="F924" s="10">
        <f t="shared" si="43"/>
        <v>1.305806580452117E-4</v>
      </c>
      <c r="G924" s="3">
        <f>SUM($F$2:F924)</f>
        <v>0.95276228262171792</v>
      </c>
      <c r="H924">
        <f t="shared" si="44"/>
        <v>923</v>
      </c>
    </row>
    <row r="925" spans="1:8" x14ac:dyDescent="0.3">
      <c r="A925" t="s">
        <v>8307</v>
      </c>
      <c r="B925" t="s">
        <v>8308</v>
      </c>
      <c r="C925" s="9">
        <f>SUMIFS(dados!$E$2:$E$9995,dados!$D$2:$D$9995,A925)</f>
        <v>299.85000000000002</v>
      </c>
      <c r="D925" s="9">
        <f>SUMIFS(dados!$H$2:$H$9995,dados!$D$2:$D$9995,A925)</f>
        <v>38.180899999999994</v>
      </c>
      <c r="E925" s="3">
        <f t="shared" si="42"/>
        <v>0.1273333333333333</v>
      </c>
      <c r="F925" s="10">
        <f t="shared" si="43"/>
        <v>1.3052842055824495E-4</v>
      </c>
      <c r="G925" s="3">
        <f>SUM($F$2:F925)</f>
        <v>0.95289281104227619</v>
      </c>
      <c r="H925">
        <f t="shared" si="44"/>
        <v>924</v>
      </c>
    </row>
    <row r="926" spans="1:8" x14ac:dyDescent="0.3">
      <c r="A926" t="s">
        <v>4034</v>
      </c>
      <c r="B926" t="s">
        <v>4035</v>
      </c>
      <c r="C926" s="9">
        <f>SUMIFS(dados!$E$2:$E$9995,dados!$D$2:$D$9995,A926)</f>
        <v>299.20799999999997</v>
      </c>
      <c r="D926" s="9">
        <f>SUMIFS(dados!$H$2:$H$9995,dados!$D$2:$D$9995,A926)</f>
        <v>-177.22320000000002</v>
      </c>
      <c r="E926" s="3">
        <f t="shared" si="42"/>
        <v>-0.59230769230769242</v>
      </c>
      <c r="F926" s="10">
        <f t="shared" si="43"/>
        <v>1.3024895000297263E-4</v>
      </c>
      <c r="G926" s="3">
        <f>SUM($F$2:F926)</f>
        <v>0.95302305999227921</v>
      </c>
      <c r="H926">
        <f t="shared" si="44"/>
        <v>925</v>
      </c>
    </row>
    <row r="927" spans="1:8" x14ac:dyDescent="0.3">
      <c r="A927" t="s">
        <v>745</v>
      </c>
      <c r="B927" t="s">
        <v>746</v>
      </c>
      <c r="C927" s="9">
        <f>SUMIFS(dados!$E$2:$E$9995,dados!$D$2:$D$9995,A927)</f>
        <v>299</v>
      </c>
      <c r="D927" s="9">
        <f>SUMIFS(dados!$H$2:$H$9995,dados!$D$2:$D$9995,A927)</f>
        <v>113.10000000000001</v>
      </c>
      <c r="E927" s="3">
        <f t="shared" si="42"/>
        <v>0.37826086956521743</v>
      </c>
      <c r="F927" s="10">
        <f t="shared" si="43"/>
        <v>1.3015840502556355E-4</v>
      </c>
      <c r="G927" s="3">
        <f>SUM($F$2:F927)</f>
        <v>0.95315321839730482</v>
      </c>
      <c r="H927">
        <f t="shared" si="44"/>
        <v>926</v>
      </c>
    </row>
    <row r="928" spans="1:8" x14ac:dyDescent="0.3">
      <c r="A928" t="s">
        <v>1319</v>
      </c>
      <c r="B928" t="s">
        <v>1320</v>
      </c>
      <c r="C928" s="9">
        <f>SUMIFS(dados!$E$2:$E$9995,dados!$D$2:$D$9995,A928)</f>
        <v>298.2</v>
      </c>
      <c r="D928" s="9">
        <f>SUMIFS(dados!$H$2:$H$9995,dados!$D$2:$D$9995,A928)</f>
        <v>116.29800000000002</v>
      </c>
      <c r="E928" s="3">
        <f t="shared" si="42"/>
        <v>0.39000000000000007</v>
      </c>
      <c r="F928" s="10">
        <f t="shared" si="43"/>
        <v>1.2981015511245167E-4</v>
      </c>
      <c r="G928" s="3">
        <f>SUM($F$2:F928)</f>
        <v>0.95328302855241731</v>
      </c>
      <c r="H928">
        <f t="shared" si="44"/>
        <v>927</v>
      </c>
    </row>
    <row r="929" spans="1:8" x14ac:dyDescent="0.3">
      <c r="A929" t="s">
        <v>6071</v>
      </c>
      <c r="B929" t="s">
        <v>6072</v>
      </c>
      <c r="C929" s="9">
        <f>SUMIFS(dados!$E$2:$E$9995,dados!$D$2:$D$9995,A929)</f>
        <v>297.99</v>
      </c>
      <c r="D929" s="9">
        <f>SUMIFS(dados!$H$2:$H$9995,dados!$D$2:$D$9995,A929)</f>
        <v>70.477000000000004</v>
      </c>
      <c r="E929" s="3">
        <f t="shared" si="42"/>
        <v>0.2365079365079365</v>
      </c>
      <c r="F929" s="10">
        <f t="shared" si="43"/>
        <v>1.2971873951025983E-4</v>
      </c>
      <c r="G929" s="3">
        <f>SUM($F$2:F929)</f>
        <v>0.9534127472919276</v>
      </c>
      <c r="H929">
        <f t="shared" si="44"/>
        <v>928</v>
      </c>
    </row>
    <row r="930" spans="1:8" x14ac:dyDescent="0.3">
      <c r="A930" t="s">
        <v>6753</v>
      </c>
      <c r="B930" t="s">
        <v>6754</v>
      </c>
      <c r="C930" s="9">
        <f>SUMIFS(dados!$E$2:$E$9995,dados!$D$2:$D$9995,A930)</f>
        <v>297.12</v>
      </c>
      <c r="D930" s="9">
        <f>SUMIFS(dados!$H$2:$H$9995,dados!$D$2:$D$9995,A930)</f>
        <v>120.81179999999998</v>
      </c>
      <c r="E930" s="3">
        <f t="shared" si="42"/>
        <v>0.4066094507269789</v>
      </c>
      <c r="F930" s="10">
        <f t="shared" si="43"/>
        <v>1.2934001772975064E-4</v>
      </c>
      <c r="G930" s="3">
        <f>SUM($F$2:F930)</f>
        <v>0.95354208730965739</v>
      </c>
      <c r="H930">
        <f t="shared" si="44"/>
        <v>929</v>
      </c>
    </row>
    <row r="931" spans="1:8" x14ac:dyDescent="0.3">
      <c r="A931" t="s">
        <v>2317</v>
      </c>
      <c r="B931" t="s">
        <v>2318</v>
      </c>
      <c r="C931" s="9">
        <f>SUMIFS(dados!$E$2:$E$9995,dados!$D$2:$D$9995,A931)</f>
        <v>296.64</v>
      </c>
      <c r="D931" s="9">
        <f>SUMIFS(dados!$H$2:$H$9995,dados!$D$2:$D$9995,A931)</f>
        <v>127.55519999999999</v>
      </c>
      <c r="E931" s="3">
        <f t="shared" si="42"/>
        <v>0.43</v>
      </c>
      <c r="F931" s="10">
        <f t="shared" si="43"/>
        <v>1.2913106778188351E-4</v>
      </c>
      <c r="G931" s="3">
        <f>SUM($F$2:F931)</f>
        <v>0.95367121837743929</v>
      </c>
      <c r="H931">
        <f t="shared" si="44"/>
        <v>930</v>
      </c>
    </row>
    <row r="932" spans="1:8" x14ac:dyDescent="0.3">
      <c r="A932" t="s">
        <v>965</v>
      </c>
      <c r="B932" t="s">
        <v>966</v>
      </c>
      <c r="C932" s="9">
        <f>SUMIFS(dados!$E$2:$E$9995,dados!$D$2:$D$9995,A932)</f>
        <v>296.18400000000003</v>
      </c>
      <c r="D932" s="9">
        <f>SUMIFS(dados!$H$2:$H$9995,dados!$D$2:$D$9995,A932)</f>
        <v>119.7364</v>
      </c>
      <c r="E932" s="3">
        <f t="shared" si="42"/>
        <v>0.40426356589147283</v>
      </c>
      <c r="F932" s="10">
        <f t="shared" si="43"/>
        <v>1.2893256533140976E-4</v>
      </c>
      <c r="G932" s="3">
        <f>SUM($F$2:F932)</f>
        <v>0.95380015094277071</v>
      </c>
      <c r="H932">
        <f t="shared" si="44"/>
        <v>931</v>
      </c>
    </row>
    <row r="933" spans="1:8" x14ac:dyDescent="0.3">
      <c r="A933" t="s">
        <v>6552</v>
      </c>
      <c r="B933" t="s">
        <v>6553</v>
      </c>
      <c r="C933" s="9">
        <f>SUMIFS(dados!$E$2:$E$9995,dados!$D$2:$D$9995,A933)</f>
        <v>294.71999999999997</v>
      </c>
      <c r="D933" s="9">
        <f>SUMIFS(dados!$H$2:$H$9995,dados!$D$2:$D$9995,A933)</f>
        <v>138.51840000000001</v>
      </c>
      <c r="E933" s="3">
        <f t="shared" si="42"/>
        <v>0.47000000000000008</v>
      </c>
      <c r="F933" s="10">
        <f t="shared" si="43"/>
        <v>1.2829526799041502E-4</v>
      </c>
      <c r="G933" s="3">
        <f>SUM($F$2:F933)</f>
        <v>0.95392844621076112</v>
      </c>
      <c r="H933">
        <f t="shared" si="44"/>
        <v>932</v>
      </c>
    </row>
    <row r="934" spans="1:8" x14ac:dyDescent="0.3">
      <c r="A934" t="s">
        <v>2818</v>
      </c>
      <c r="B934" t="s">
        <v>2819</v>
      </c>
      <c r="C934" s="9">
        <f>SUMIFS(dados!$E$2:$E$9995,dados!$D$2:$D$9995,A934)</f>
        <v>293.7</v>
      </c>
      <c r="D934" s="9">
        <f>SUMIFS(dados!$H$2:$H$9995,dados!$D$2:$D$9995,A934)</f>
        <v>63.012</v>
      </c>
      <c r="E934" s="3">
        <f t="shared" si="42"/>
        <v>0.21454545454545457</v>
      </c>
      <c r="F934" s="10">
        <f t="shared" si="43"/>
        <v>1.2785124935119738E-4</v>
      </c>
      <c r="G934" s="3">
        <f>SUM($F$2:F934)</f>
        <v>0.95405629746011233</v>
      </c>
      <c r="H934">
        <f t="shared" si="44"/>
        <v>933</v>
      </c>
    </row>
    <row r="935" spans="1:8" x14ac:dyDescent="0.3">
      <c r="A935" t="s">
        <v>2786</v>
      </c>
      <c r="B935" t="s">
        <v>2787</v>
      </c>
      <c r="C935" s="9">
        <f>SUMIFS(dados!$E$2:$E$9995,dados!$D$2:$D$9995,A935)</f>
        <v>291.85400000000004</v>
      </c>
      <c r="D935" s="9">
        <f>SUMIFS(dados!$H$2:$H$9995,dados!$D$2:$D$9995,A935)</f>
        <v>66.966499999999996</v>
      </c>
      <c r="E935" s="3">
        <f t="shared" si="42"/>
        <v>0.22945205479452049</v>
      </c>
      <c r="F935" s="10">
        <f t="shared" si="43"/>
        <v>1.2704766267669174E-4</v>
      </c>
      <c r="G935" s="3">
        <f>SUM($F$2:F935)</f>
        <v>0.95418334512278902</v>
      </c>
      <c r="H935">
        <f t="shared" si="44"/>
        <v>934</v>
      </c>
    </row>
    <row r="936" spans="1:8" x14ac:dyDescent="0.3">
      <c r="A936" t="s">
        <v>7019</v>
      </c>
      <c r="B936" t="s">
        <v>7020</v>
      </c>
      <c r="C936" s="9">
        <f>SUMIFS(dados!$E$2:$E$9995,dados!$D$2:$D$9995,A936)</f>
        <v>291.45599999999996</v>
      </c>
      <c r="D936" s="9">
        <f>SUMIFS(dados!$H$2:$H$9995,dados!$D$2:$D$9995,A936)</f>
        <v>97.152000000000001</v>
      </c>
      <c r="E936" s="3">
        <f t="shared" si="42"/>
        <v>0.33333333333333337</v>
      </c>
      <c r="F936" s="10">
        <f t="shared" si="43"/>
        <v>1.2687440834491855E-4</v>
      </c>
      <c r="G936" s="3">
        <f>SUM($F$2:F936)</f>
        <v>0.95431021953113393</v>
      </c>
      <c r="H936">
        <f t="shared" si="44"/>
        <v>935</v>
      </c>
    </row>
    <row r="937" spans="1:8" x14ac:dyDescent="0.3">
      <c r="A937" t="s">
        <v>6001</v>
      </c>
      <c r="B937" t="s">
        <v>6002</v>
      </c>
      <c r="C937" s="9">
        <f>SUMIFS(dados!$E$2:$E$9995,dados!$D$2:$D$9995,A937)</f>
        <v>289.45599999999996</v>
      </c>
      <c r="D937" s="9">
        <f>SUMIFS(dados!$H$2:$H$9995,dados!$D$2:$D$9995,A937)</f>
        <v>-113.7672</v>
      </c>
      <c r="E937" s="3">
        <f t="shared" si="42"/>
        <v>-0.39303797468354434</v>
      </c>
      <c r="F937" s="10">
        <f t="shared" si="43"/>
        <v>1.2600378356213886E-4</v>
      </c>
      <c r="G937" s="3">
        <f>SUM($F$2:F937)</f>
        <v>0.95443622331469602</v>
      </c>
      <c r="H937">
        <f t="shared" si="44"/>
        <v>936</v>
      </c>
    </row>
    <row r="938" spans="1:8" x14ac:dyDescent="0.3">
      <c r="A938" t="s">
        <v>3739</v>
      </c>
      <c r="B938" t="s">
        <v>3740</v>
      </c>
      <c r="C938" s="9">
        <f>SUMIFS(dados!$E$2:$E$9995,dados!$D$2:$D$9995,A938)</f>
        <v>287.96999999999997</v>
      </c>
      <c r="D938" s="9">
        <f>SUMIFS(dados!$H$2:$H$9995,dados!$D$2:$D$9995,A938)</f>
        <v>109.4286</v>
      </c>
      <c r="E938" s="3">
        <f t="shared" si="42"/>
        <v>0.38000000000000006</v>
      </c>
      <c r="F938" s="10">
        <f t="shared" si="43"/>
        <v>1.2535690934853356E-4</v>
      </c>
      <c r="G938" s="3">
        <f>SUM($F$2:F938)</f>
        <v>0.95456158022404458</v>
      </c>
      <c r="H938">
        <f t="shared" si="44"/>
        <v>937</v>
      </c>
    </row>
    <row r="939" spans="1:8" x14ac:dyDescent="0.3">
      <c r="A939" t="s">
        <v>3959</v>
      </c>
      <c r="B939" t="s">
        <v>3960</v>
      </c>
      <c r="C939" s="9">
        <f>SUMIFS(dados!$E$2:$E$9995,dados!$D$2:$D$9995,A939)</f>
        <v>287.86799999999999</v>
      </c>
      <c r="D939" s="9">
        <f>SUMIFS(dados!$H$2:$H$9995,dados!$D$2:$D$9995,A939)</f>
        <v>64.144500000000008</v>
      </c>
      <c r="E939" s="3">
        <f t="shared" si="42"/>
        <v>0.22282608695652176</v>
      </c>
      <c r="F939" s="10">
        <f t="shared" si="43"/>
        <v>1.253125074846118E-4</v>
      </c>
      <c r="G939" s="3">
        <f>SUM($F$2:F939)</f>
        <v>0.95468689273152918</v>
      </c>
      <c r="H939">
        <f t="shared" si="44"/>
        <v>938</v>
      </c>
    </row>
    <row r="940" spans="1:8" x14ac:dyDescent="0.3">
      <c r="A940" t="s">
        <v>5421</v>
      </c>
      <c r="B940" t="s">
        <v>591</v>
      </c>
      <c r="C940" s="9">
        <f>SUMIFS(dados!$E$2:$E$9995,dados!$D$2:$D$9995,A940)</f>
        <v>284.83199999999999</v>
      </c>
      <c r="D940" s="9">
        <f>SUMIFS(dados!$H$2:$H$9995,dados!$D$2:$D$9995,A940)</f>
        <v>131.238</v>
      </c>
      <c r="E940" s="3">
        <f t="shared" si="42"/>
        <v>0.46075581395348836</v>
      </c>
      <c r="F940" s="10">
        <f t="shared" si="43"/>
        <v>1.2399089906435225E-4</v>
      </c>
      <c r="G940" s="3">
        <f>SUM($F$2:F940)</f>
        <v>0.95481088363059352</v>
      </c>
      <c r="H940">
        <f t="shared" si="44"/>
        <v>939</v>
      </c>
    </row>
    <row r="941" spans="1:8" x14ac:dyDescent="0.3">
      <c r="A941" t="s">
        <v>5330</v>
      </c>
      <c r="B941" t="s">
        <v>5331</v>
      </c>
      <c r="C941" s="9">
        <f>SUMIFS(dados!$E$2:$E$9995,dados!$D$2:$D$9995,A941)</f>
        <v>284.38200000000001</v>
      </c>
      <c r="D941" s="9">
        <f>SUMIFS(dados!$H$2:$H$9995,dados!$D$2:$D$9995,A941)</f>
        <v>108.33600000000001</v>
      </c>
      <c r="E941" s="3">
        <f t="shared" si="42"/>
        <v>0.38095238095238099</v>
      </c>
      <c r="F941" s="10">
        <f t="shared" si="43"/>
        <v>1.2379500848822681E-4</v>
      </c>
      <c r="G941" s="3">
        <f>SUM($F$2:F941)</f>
        <v>0.95493467863908177</v>
      </c>
      <c r="H941">
        <f t="shared" si="44"/>
        <v>940</v>
      </c>
    </row>
    <row r="942" spans="1:8" x14ac:dyDescent="0.3">
      <c r="A942" t="s">
        <v>7553</v>
      </c>
      <c r="B942" t="s">
        <v>7554</v>
      </c>
      <c r="C942" s="9">
        <f>SUMIFS(dados!$E$2:$E$9995,dados!$D$2:$D$9995,A942)</f>
        <v>284.10399999999998</v>
      </c>
      <c r="D942" s="9">
        <f>SUMIFS(dados!$H$2:$H$9995,dados!$D$2:$D$9995,A942)</f>
        <v>-43.4512</v>
      </c>
      <c r="E942" s="3">
        <f t="shared" si="42"/>
        <v>-0.15294117647058825</v>
      </c>
      <c r="F942" s="10">
        <f t="shared" si="43"/>
        <v>1.2367399164342043E-4</v>
      </c>
      <c r="G942" s="3">
        <f>SUM($F$2:F942)</f>
        <v>0.95505835263072514</v>
      </c>
      <c r="H942">
        <f t="shared" si="44"/>
        <v>941</v>
      </c>
    </row>
    <row r="943" spans="1:8" x14ac:dyDescent="0.3">
      <c r="A943" t="s">
        <v>4733</v>
      </c>
      <c r="B943" t="s">
        <v>4734</v>
      </c>
      <c r="C943" s="9">
        <f>SUMIFS(dados!$E$2:$E$9995,dados!$D$2:$D$9995,A943)</f>
        <v>281.892</v>
      </c>
      <c r="D943" s="9">
        <f>SUMIFS(dados!$H$2:$H$9995,dados!$D$2:$D$9995,A943)</f>
        <v>127.60199999999999</v>
      </c>
      <c r="E943" s="3">
        <f t="shared" si="42"/>
        <v>0.4526627218934911</v>
      </c>
      <c r="F943" s="10">
        <f t="shared" si="43"/>
        <v>1.227110806336661E-4</v>
      </c>
      <c r="G943" s="3">
        <f>SUM($F$2:F943)</f>
        <v>0.9551810637113588</v>
      </c>
      <c r="H943">
        <f t="shared" si="44"/>
        <v>942</v>
      </c>
    </row>
    <row r="944" spans="1:8" x14ac:dyDescent="0.3">
      <c r="A944" t="s">
        <v>7545</v>
      </c>
      <c r="B944" t="s">
        <v>7546</v>
      </c>
      <c r="C944" s="9">
        <f>SUMIFS(dados!$E$2:$E$9995,dados!$D$2:$D$9995,A944)</f>
        <v>281.65800000000002</v>
      </c>
      <c r="D944" s="9">
        <f>SUMIFS(dados!$H$2:$H$9995,dados!$D$2:$D$9995,A944)</f>
        <v>6.1230000000000002</v>
      </c>
      <c r="E944" s="3">
        <f t="shared" si="42"/>
        <v>2.1739130434782608E-2</v>
      </c>
      <c r="F944" s="10">
        <f t="shared" si="43"/>
        <v>1.2260921753408087E-4</v>
      </c>
      <c r="G944" s="3">
        <f>SUM($F$2:F944)</f>
        <v>0.95530367292889284</v>
      </c>
      <c r="H944">
        <f t="shared" si="44"/>
        <v>943</v>
      </c>
    </row>
    <row r="945" spans="1:8" x14ac:dyDescent="0.3">
      <c r="A945" t="s">
        <v>1648</v>
      </c>
      <c r="B945" t="s">
        <v>1649</v>
      </c>
      <c r="C945" s="9">
        <f>SUMIFS(dados!$E$2:$E$9995,dados!$D$2:$D$9995,A945)</f>
        <v>280.55999999999995</v>
      </c>
      <c r="D945" s="9">
        <f>SUMIFS(dados!$H$2:$H$9995,dados!$D$2:$D$9995,A945)</f>
        <v>120.7744</v>
      </c>
      <c r="E945" s="3">
        <f t="shared" si="42"/>
        <v>0.43047619047619057</v>
      </c>
      <c r="F945" s="10">
        <f t="shared" si="43"/>
        <v>1.221312445283348E-4</v>
      </c>
      <c r="G945" s="3">
        <f>SUM($F$2:F945)</f>
        <v>0.95542580417342116</v>
      </c>
      <c r="H945">
        <f t="shared" si="44"/>
        <v>944</v>
      </c>
    </row>
    <row r="946" spans="1:8" x14ac:dyDescent="0.3">
      <c r="A946" t="s">
        <v>8794</v>
      </c>
      <c r="B946" t="s">
        <v>8795</v>
      </c>
      <c r="C946" s="9">
        <f>SUMIFS(dados!$E$2:$E$9995,dados!$D$2:$D$9995,A946)</f>
        <v>280</v>
      </c>
      <c r="D946" s="9">
        <f>SUMIFS(dados!$H$2:$H$9995,dados!$D$2:$D$9995,A946)</f>
        <v>109.19999999999999</v>
      </c>
      <c r="E946" s="3">
        <f t="shared" si="42"/>
        <v>0.38999999999999996</v>
      </c>
      <c r="F946" s="10">
        <f t="shared" si="43"/>
        <v>1.2188746958915651E-4</v>
      </c>
      <c r="G946" s="3">
        <f>SUM($F$2:F946)</f>
        <v>0.95554769164301034</v>
      </c>
      <c r="H946">
        <f t="shared" si="44"/>
        <v>945</v>
      </c>
    </row>
    <row r="947" spans="1:8" x14ac:dyDescent="0.3">
      <c r="A947" t="s">
        <v>1326</v>
      </c>
      <c r="B947" t="s">
        <v>1327</v>
      </c>
      <c r="C947" s="9">
        <f>SUMIFS(dados!$E$2:$E$9995,dados!$D$2:$D$9995,A947)</f>
        <v>279.95999999999998</v>
      </c>
      <c r="D947" s="9">
        <f>SUMIFS(dados!$H$2:$H$9995,dados!$D$2:$D$9995,A947)</f>
        <v>120.3828</v>
      </c>
      <c r="E947" s="3">
        <f t="shared" si="42"/>
        <v>0.43000000000000005</v>
      </c>
      <c r="F947" s="10">
        <f t="shared" si="43"/>
        <v>1.218700570935009E-4</v>
      </c>
      <c r="G947" s="3">
        <f>SUM($F$2:F947)</f>
        <v>0.95566956170010386</v>
      </c>
      <c r="H947">
        <f t="shared" si="44"/>
        <v>946</v>
      </c>
    </row>
    <row r="948" spans="1:8" x14ac:dyDescent="0.3">
      <c r="A948" t="s">
        <v>6681</v>
      </c>
      <c r="B948" t="s">
        <v>170</v>
      </c>
      <c r="C948" s="9">
        <f>SUMIFS(dados!$E$2:$E$9995,dados!$D$2:$D$9995,A948)</f>
        <v>279.89999999999998</v>
      </c>
      <c r="D948" s="9">
        <f>SUMIFS(dados!$H$2:$H$9995,dados!$D$2:$D$9995,A948)</f>
        <v>137.15100000000001</v>
      </c>
      <c r="E948" s="3">
        <f t="shared" si="42"/>
        <v>0.4900000000000001</v>
      </c>
      <c r="F948" s="10">
        <f t="shared" si="43"/>
        <v>1.2184393835001751E-4</v>
      </c>
      <c r="G948" s="3">
        <f>SUM($F$2:F948)</f>
        <v>0.95579140563845388</v>
      </c>
      <c r="H948">
        <f t="shared" si="44"/>
        <v>947</v>
      </c>
    </row>
    <row r="949" spans="1:8" x14ac:dyDescent="0.3">
      <c r="A949" t="s">
        <v>5044</v>
      </c>
      <c r="B949" t="s">
        <v>5045</v>
      </c>
      <c r="C949" s="9">
        <f>SUMIFS(dados!$E$2:$E$9995,dados!$D$2:$D$9995,A949)</f>
        <v>279.63</v>
      </c>
      <c r="D949" s="9">
        <f>SUMIFS(dados!$H$2:$H$9995,dados!$D$2:$D$9995,A949)</f>
        <v>-31.07</v>
      </c>
      <c r="E949" s="3">
        <f t="shared" si="42"/>
        <v>-0.11111111111111112</v>
      </c>
      <c r="F949" s="10">
        <f t="shared" si="43"/>
        <v>1.2172640400434226E-4</v>
      </c>
      <c r="G949" s="3">
        <f>SUM($F$2:F949)</f>
        <v>0.9559131320424582</v>
      </c>
      <c r="H949">
        <f t="shared" si="44"/>
        <v>948</v>
      </c>
    </row>
    <row r="950" spans="1:8" x14ac:dyDescent="0.3">
      <c r="A950" t="s">
        <v>3091</v>
      </c>
      <c r="B950" t="s">
        <v>3092</v>
      </c>
      <c r="C950" s="9">
        <f>SUMIFS(dados!$E$2:$E$9995,dados!$D$2:$D$9995,A950)</f>
        <v>279.55799999999999</v>
      </c>
      <c r="D950" s="9">
        <f>SUMIFS(dados!$H$2:$H$9995,dados!$D$2:$D$9995,A950)</f>
        <v>44.193600000000004</v>
      </c>
      <c r="E950" s="3">
        <f t="shared" si="42"/>
        <v>0.15808383233532936</v>
      </c>
      <c r="F950" s="10">
        <f t="shared" si="43"/>
        <v>1.2169506151216219E-4</v>
      </c>
      <c r="G950" s="3">
        <f>SUM($F$2:F950)</f>
        <v>0.95603482710397036</v>
      </c>
      <c r="H950">
        <f t="shared" si="44"/>
        <v>949</v>
      </c>
    </row>
    <row r="951" spans="1:8" x14ac:dyDescent="0.3">
      <c r="A951" t="s">
        <v>2263</v>
      </c>
      <c r="B951" t="s">
        <v>2264</v>
      </c>
      <c r="C951" s="9">
        <f>SUMIFS(dados!$E$2:$E$9995,dados!$D$2:$D$9995,A951)</f>
        <v>279.3</v>
      </c>
      <c r="D951" s="9">
        <f>SUMIFS(dados!$H$2:$H$9995,dados!$D$2:$D$9995,A951)</f>
        <v>67.776799999999994</v>
      </c>
      <c r="E951" s="3">
        <f t="shared" si="42"/>
        <v>0.24266666666666664</v>
      </c>
      <c r="F951" s="10">
        <f t="shared" si="43"/>
        <v>1.2158275091518362E-4</v>
      </c>
      <c r="G951" s="3">
        <f>SUM($F$2:F951)</f>
        <v>0.95615640985488559</v>
      </c>
      <c r="H951">
        <f t="shared" si="44"/>
        <v>950</v>
      </c>
    </row>
    <row r="952" spans="1:8" x14ac:dyDescent="0.3">
      <c r="A952" t="s">
        <v>7115</v>
      </c>
      <c r="B952" t="s">
        <v>7116</v>
      </c>
      <c r="C952" s="9">
        <f>SUMIFS(dados!$E$2:$E$9995,dados!$D$2:$D$9995,A952)</f>
        <v>277.92</v>
      </c>
      <c r="D952" s="9">
        <f>SUMIFS(dados!$H$2:$H$9995,dados!$D$2:$D$9995,A952)</f>
        <v>83.376000000000005</v>
      </c>
      <c r="E952" s="3">
        <f t="shared" si="42"/>
        <v>0.3</v>
      </c>
      <c r="F952" s="10">
        <f t="shared" si="43"/>
        <v>1.2098201981506563E-4</v>
      </c>
      <c r="G952" s="3">
        <f>SUM($F$2:F952)</f>
        <v>0.95627739187470062</v>
      </c>
      <c r="H952">
        <f t="shared" si="44"/>
        <v>951</v>
      </c>
    </row>
    <row r="953" spans="1:8" x14ac:dyDescent="0.3">
      <c r="A953" t="s">
        <v>1130</v>
      </c>
      <c r="B953" t="s">
        <v>1131</v>
      </c>
      <c r="C953" s="9">
        <f>SUMIFS(dados!$E$2:$E$9995,dados!$D$2:$D$9995,A953)</f>
        <v>277.38</v>
      </c>
      <c r="D953" s="9">
        <f>SUMIFS(dados!$H$2:$H$9995,dados!$D$2:$D$9995,A953)</f>
        <v>126.68400000000001</v>
      </c>
      <c r="E953" s="3">
        <f t="shared" si="42"/>
        <v>0.45671641791044781</v>
      </c>
      <c r="F953" s="10">
        <f t="shared" si="43"/>
        <v>1.2074695112371512E-4</v>
      </c>
      <c r="G953" s="3">
        <f>SUM($F$2:F953)</f>
        <v>0.95639813882582436</v>
      </c>
      <c r="H953">
        <f t="shared" si="44"/>
        <v>952</v>
      </c>
    </row>
    <row r="954" spans="1:8" x14ac:dyDescent="0.3">
      <c r="A954" t="s">
        <v>2363</v>
      </c>
      <c r="B954" t="s">
        <v>2364</v>
      </c>
      <c r="C954" s="9">
        <f>SUMIFS(dados!$E$2:$E$9995,dados!$D$2:$D$9995,A954)</f>
        <v>276.94499999999999</v>
      </c>
      <c r="D954" s="9">
        <f>SUMIFS(dados!$H$2:$H$9995,dados!$D$2:$D$9995,A954)</f>
        <v>-19.461000000000002</v>
      </c>
      <c r="E954" s="3">
        <f t="shared" si="42"/>
        <v>-7.0270270270270274E-2</v>
      </c>
      <c r="F954" s="10">
        <f t="shared" si="43"/>
        <v>1.2055759023346053E-4</v>
      </c>
      <c r="G954" s="3">
        <f>SUM($F$2:F954)</f>
        <v>0.9565186964160578</v>
      </c>
      <c r="H954">
        <f t="shared" si="44"/>
        <v>953</v>
      </c>
    </row>
    <row r="955" spans="1:8" x14ac:dyDescent="0.3">
      <c r="A955" t="s">
        <v>3588</v>
      </c>
      <c r="B955" t="s">
        <v>3589</v>
      </c>
      <c r="C955" s="9">
        <f>SUMIFS(dados!$E$2:$E$9995,dados!$D$2:$D$9995,A955)</f>
        <v>276.65800000000002</v>
      </c>
      <c r="D955" s="9">
        <f>SUMIFS(dados!$H$2:$H$9995,dados!$D$2:$D$9995,A955)</f>
        <v>58.017600000000002</v>
      </c>
      <c r="E955" s="3">
        <f t="shared" si="42"/>
        <v>0.20970873786407768</v>
      </c>
      <c r="F955" s="10">
        <f t="shared" si="43"/>
        <v>1.2043265557713166E-4</v>
      </c>
      <c r="G955" s="3">
        <f>SUM($F$2:F955)</f>
        <v>0.95663912907163495</v>
      </c>
      <c r="H955">
        <f t="shared" si="44"/>
        <v>954</v>
      </c>
    </row>
    <row r="956" spans="1:8" x14ac:dyDescent="0.3">
      <c r="A956" t="s">
        <v>657</v>
      </c>
      <c r="B956" t="s">
        <v>658</v>
      </c>
      <c r="C956" s="9">
        <f>SUMIFS(dados!$E$2:$E$9995,dados!$D$2:$D$9995,A956)</f>
        <v>275.5</v>
      </c>
      <c r="D956" s="9">
        <f>SUMIFS(dados!$H$2:$H$9995,dados!$D$2:$D$9995,A956)</f>
        <v>58</v>
      </c>
      <c r="E956" s="3">
        <f t="shared" si="42"/>
        <v>0.21052631578947367</v>
      </c>
      <c r="F956" s="10">
        <f t="shared" si="43"/>
        <v>1.1992856382790221E-4</v>
      </c>
      <c r="G956" s="3">
        <f>SUM($F$2:F956)</f>
        <v>0.95675905763546287</v>
      </c>
      <c r="H956">
        <f t="shared" si="44"/>
        <v>955</v>
      </c>
    </row>
    <row r="957" spans="1:8" x14ac:dyDescent="0.3">
      <c r="A957" t="s">
        <v>773</v>
      </c>
      <c r="B957" t="s">
        <v>774</v>
      </c>
      <c r="C957" s="9">
        <f>SUMIFS(dados!$E$2:$E$9995,dados!$D$2:$D$9995,A957)</f>
        <v>275.07600000000002</v>
      </c>
      <c r="D957" s="9">
        <f>SUMIFS(dados!$H$2:$H$9995,dados!$D$2:$D$9995,A957)</f>
        <v>42.7896</v>
      </c>
      <c r="E957" s="3">
        <f t="shared" si="42"/>
        <v>0.15555555555555553</v>
      </c>
      <c r="F957" s="10">
        <f t="shared" si="43"/>
        <v>1.1974399137395292E-4</v>
      </c>
      <c r="G957" s="3">
        <f>SUM($F$2:F957)</f>
        <v>0.95687880162683681</v>
      </c>
      <c r="H957">
        <f t="shared" si="44"/>
        <v>956</v>
      </c>
    </row>
    <row r="958" spans="1:8" x14ac:dyDescent="0.3">
      <c r="A958" t="s">
        <v>6782</v>
      </c>
      <c r="B958" t="s">
        <v>6783</v>
      </c>
      <c r="C958" s="9">
        <f>SUMIFS(dados!$E$2:$E$9995,dados!$D$2:$D$9995,A958)</f>
        <v>272.88799999999998</v>
      </c>
      <c r="D958" s="9">
        <f>SUMIFS(dados!$H$2:$H$9995,dados!$D$2:$D$9995,A958)</f>
        <v>27.288800000000002</v>
      </c>
      <c r="E958" s="3">
        <f t="shared" si="42"/>
        <v>0.10000000000000002</v>
      </c>
      <c r="F958" s="10">
        <f t="shared" si="43"/>
        <v>1.1879152786159193E-4</v>
      </c>
      <c r="G958" s="3">
        <f>SUM($F$2:F958)</f>
        <v>0.95699759315469834</v>
      </c>
      <c r="H958">
        <f t="shared" si="44"/>
        <v>957</v>
      </c>
    </row>
    <row r="959" spans="1:8" x14ac:dyDescent="0.3">
      <c r="A959" t="s">
        <v>2300</v>
      </c>
      <c r="B959" t="s">
        <v>2301</v>
      </c>
      <c r="C959" s="9">
        <f>SUMIFS(dados!$E$2:$E$9995,dados!$D$2:$D$9995,A959)</f>
        <v>271.44</v>
      </c>
      <c r="D959" s="9">
        <f>SUMIFS(dados!$H$2:$H$9995,dados!$D$2:$D$9995,A959)</f>
        <v>71.954999999999998</v>
      </c>
      <c r="E959" s="3">
        <f t="shared" si="42"/>
        <v>0.26508620689655171</v>
      </c>
      <c r="F959" s="10">
        <f t="shared" si="43"/>
        <v>1.1816119551885944E-4</v>
      </c>
      <c r="G959" s="3">
        <f>SUM($F$2:F959)</f>
        <v>0.95711575435021723</v>
      </c>
      <c r="H959">
        <f t="shared" si="44"/>
        <v>958</v>
      </c>
    </row>
    <row r="960" spans="1:8" x14ac:dyDescent="0.3">
      <c r="A960" t="s">
        <v>3949</v>
      </c>
      <c r="B960" t="s">
        <v>3950</v>
      </c>
      <c r="C960" s="9">
        <f>SUMIFS(dados!$E$2:$E$9995,dados!$D$2:$D$9995,A960)</f>
        <v>270.84000000000003</v>
      </c>
      <c r="D960" s="9">
        <f>SUMIFS(dados!$H$2:$H$9995,dados!$D$2:$D$9995,A960)</f>
        <v>108.092</v>
      </c>
      <c r="E960" s="3">
        <f t="shared" si="42"/>
        <v>0.39909909909909907</v>
      </c>
      <c r="F960" s="10">
        <f t="shared" si="43"/>
        <v>1.1790000808402555E-4</v>
      </c>
      <c r="G960" s="3">
        <f>SUM($F$2:F960)</f>
        <v>0.95723365435830121</v>
      </c>
      <c r="H960">
        <f t="shared" si="44"/>
        <v>959</v>
      </c>
    </row>
    <row r="961" spans="1:8" x14ac:dyDescent="0.3">
      <c r="A961" t="s">
        <v>6103</v>
      </c>
      <c r="B961" t="s">
        <v>6104</v>
      </c>
      <c r="C961" s="9">
        <f>SUMIFS(dados!$E$2:$E$9995,dados!$D$2:$D$9995,A961)</f>
        <v>270.24800000000005</v>
      </c>
      <c r="D961" s="9">
        <f>SUMIFS(dados!$H$2:$H$9995,dados!$D$2:$D$9995,A961)</f>
        <v>53.398400000000002</v>
      </c>
      <c r="E961" s="3">
        <f t="shared" si="42"/>
        <v>0.1975903614457831</v>
      </c>
      <c r="F961" s="10">
        <f t="shared" si="43"/>
        <v>1.1764230314832277E-4</v>
      </c>
      <c r="G961" s="3">
        <f>SUM($F$2:F961)</f>
        <v>0.95735129666144958</v>
      </c>
      <c r="H961">
        <f t="shared" si="44"/>
        <v>960</v>
      </c>
    </row>
    <row r="962" spans="1:8" x14ac:dyDescent="0.3">
      <c r="A962" t="s">
        <v>258</v>
      </c>
      <c r="B962" t="s">
        <v>259</v>
      </c>
      <c r="C962" s="9">
        <f>SUMIFS(dados!$E$2:$E$9995,dados!$D$2:$D$9995,A962)</f>
        <v>269.67</v>
      </c>
      <c r="D962" s="9">
        <f>SUMIFS(dados!$H$2:$H$9995,dados!$D$2:$D$9995,A962)</f>
        <v>84.991499999999988</v>
      </c>
      <c r="E962" s="3">
        <f t="shared" ref="E962:E1025" si="45">IFERROR(D962/C962,0)</f>
        <v>0.31516853932584266</v>
      </c>
      <c r="F962" s="10">
        <f t="shared" ref="F962:F1025" si="46">C962/SUM($C$2:$C$1863)</f>
        <v>1.1739069258609942E-4</v>
      </c>
      <c r="G962" s="3">
        <f>SUM($F$2:F962)</f>
        <v>0.95746868735403567</v>
      </c>
      <c r="H962">
        <f t="shared" ref="H962:H1025" si="47">RANK(C962,$C$2:$C$1863)</f>
        <v>961</v>
      </c>
    </row>
    <row r="963" spans="1:8" x14ac:dyDescent="0.3">
      <c r="A963" t="s">
        <v>1182</v>
      </c>
      <c r="B963" t="s">
        <v>1183</v>
      </c>
      <c r="C963" s="9">
        <f>SUMIFS(dados!$E$2:$E$9995,dados!$D$2:$D$9995,A963)</f>
        <v>269.39399999999995</v>
      </c>
      <c r="D963" s="9">
        <f>SUMIFS(dados!$H$2:$H$9995,dados!$D$2:$D$9995,A963)</f>
        <v>-2.2830000000000048</v>
      </c>
      <c r="E963" s="3">
        <f t="shared" si="45"/>
        <v>-8.4745762711864597E-3</v>
      </c>
      <c r="F963" s="10">
        <f t="shared" si="46"/>
        <v>1.1727054636607579E-4</v>
      </c>
      <c r="G963" s="3">
        <f>SUM($F$2:F963)</f>
        <v>0.9575859579004018</v>
      </c>
      <c r="H963">
        <f t="shared" si="47"/>
        <v>962</v>
      </c>
    </row>
    <row r="964" spans="1:8" x14ac:dyDescent="0.3">
      <c r="A964" t="s">
        <v>1701</v>
      </c>
      <c r="B964" t="s">
        <v>1702</v>
      </c>
      <c r="C964" s="9">
        <f>SUMIFS(dados!$E$2:$E$9995,dados!$D$2:$D$9995,A964)</f>
        <v>269.32799999999997</v>
      </c>
      <c r="D964" s="9">
        <f>SUMIFS(dados!$H$2:$H$9995,dados!$D$2:$D$9995,A964)</f>
        <v>31.421599999999998</v>
      </c>
      <c r="E964" s="3">
        <f t="shared" si="45"/>
        <v>0.11666666666666667</v>
      </c>
      <c r="F964" s="10">
        <f t="shared" si="46"/>
        <v>1.1724181574824407E-4</v>
      </c>
      <c r="G964" s="3">
        <f>SUM($F$2:F964)</f>
        <v>0.95770319971615003</v>
      </c>
      <c r="H964">
        <f t="shared" si="47"/>
        <v>963</v>
      </c>
    </row>
    <row r="965" spans="1:8" x14ac:dyDescent="0.3">
      <c r="A965" t="s">
        <v>1451</v>
      </c>
      <c r="B965" t="s">
        <v>1452</v>
      </c>
      <c r="C965" s="9">
        <f>SUMIFS(dados!$E$2:$E$9995,dados!$D$2:$D$9995,A965)</f>
        <v>268.5</v>
      </c>
      <c r="D965" s="9">
        <f>SUMIFS(dados!$H$2:$H$9995,dados!$D$2:$D$9995,A965)</f>
        <v>123.51000000000002</v>
      </c>
      <c r="E965" s="3">
        <f t="shared" si="45"/>
        <v>0.46000000000000008</v>
      </c>
      <c r="F965" s="10">
        <f t="shared" si="46"/>
        <v>1.1688137708817329E-4</v>
      </c>
      <c r="G965" s="3">
        <f>SUM($F$2:F965)</f>
        <v>0.95782008109323824</v>
      </c>
      <c r="H965">
        <f t="shared" si="47"/>
        <v>964</v>
      </c>
    </row>
    <row r="966" spans="1:8" x14ac:dyDescent="0.3">
      <c r="A966" t="s">
        <v>8838</v>
      </c>
      <c r="B966" t="s">
        <v>8839</v>
      </c>
      <c r="C966" s="9">
        <f>SUMIFS(dados!$E$2:$E$9995,dados!$D$2:$D$9995,A966)</f>
        <v>268.24</v>
      </c>
      <c r="D966" s="9">
        <f>SUMIFS(dados!$H$2:$H$9995,dados!$D$2:$D$9995,A966)</f>
        <v>93.884</v>
      </c>
      <c r="E966" s="3">
        <f t="shared" si="45"/>
        <v>0.35</v>
      </c>
      <c r="F966" s="10">
        <f t="shared" si="46"/>
        <v>1.1676819586641193E-4</v>
      </c>
      <c r="G966" s="3">
        <f>SUM($F$2:F966)</f>
        <v>0.95793684928910461</v>
      </c>
      <c r="H966">
        <f t="shared" si="47"/>
        <v>965</v>
      </c>
    </row>
    <row r="967" spans="1:8" x14ac:dyDescent="0.3">
      <c r="A967" t="s">
        <v>7666</v>
      </c>
      <c r="B967" t="s">
        <v>7667</v>
      </c>
      <c r="C967" s="9">
        <f>SUMIFS(dados!$E$2:$E$9995,dados!$D$2:$D$9995,A967)</f>
        <v>266.39999999999998</v>
      </c>
      <c r="D967" s="9">
        <f>SUMIFS(dados!$H$2:$H$9995,dados!$D$2:$D$9995,A967)</f>
        <v>133.19999999999999</v>
      </c>
      <c r="E967" s="3">
        <f t="shared" si="45"/>
        <v>0.5</v>
      </c>
      <c r="F967" s="10">
        <f t="shared" si="46"/>
        <v>1.1596722106625461E-4</v>
      </c>
      <c r="G967" s="3">
        <f>SUM($F$2:F967)</f>
        <v>0.95805281651017082</v>
      </c>
      <c r="H967">
        <f t="shared" si="47"/>
        <v>966</v>
      </c>
    </row>
    <row r="968" spans="1:8" x14ac:dyDescent="0.3">
      <c r="A968" t="s">
        <v>2724</v>
      </c>
      <c r="B968" t="s">
        <v>2725</v>
      </c>
      <c r="C968" s="9">
        <f>SUMIFS(dados!$E$2:$E$9995,dados!$D$2:$D$9995,A968)</f>
        <v>266.33599999999996</v>
      </c>
      <c r="D968" s="9">
        <f>SUMIFS(dados!$H$2:$H$9995,dados!$D$2:$D$9995,A968)</f>
        <v>-120.17599999999999</v>
      </c>
      <c r="E968" s="3">
        <f t="shared" si="45"/>
        <v>-0.45121951219512196</v>
      </c>
      <c r="F968" s="10">
        <f t="shared" si="46"/>
        <v>1.1593936107320565E-4</v>
      </c>
      <c r="G968" s="3">
        <f>SUM($F$2:F968)</f>
        <v>0.95816875587124406</v>
      </c>
      <c r="H968">
        <f t="shared" si="47"/>
        <v>967</v>
      </c>
    </row>
    <row r="969" spans="1:8" x14ac:dyDescent="0.3">
      <c r="A969" t="s">
        <v>4274</v>
      </c>
      <c r="B969" t="s">
        <v>4275</v>
      </c>
      <c r="C969" s="9">
        <f>SUMIFS(dados!$E$2:$E$9995,dados!$D$2:$D$9995,A969)</f>
        <v>265.53800000000001</v>
      </c>
      <c r="D969" s="9">
        <f>SUMIFS(dados!$H$2:$H$9995,dados!$D$2:$D$9995,A969)</f>
        <v>5.1064999999999987</v>
      </c>
      <c r="E969" s="3">
        <f t="shared" si="45"/>
        <v>1.9230769230769225E-2</v>
      </c>
      <c r="F969" s="10">
        <f t="shared" si="46"/>
        <v>1.1559198178487658E-4</v>
      </c>
      <c r="G969" s="3">
        <f>SUM($F$2:F969)</f>
        <v>0.95828434785302896</v>
      </c>
      <c r="H969">
        <f t="shared" si="47"/>
        <v>968</v>
      </c>
    </row>
    <row r="970" spans="1:8" x14ac:dyDescent="0.3">
      <c r="A970" t="s">
        <v>4144</v>
      </c>
      <c r="B970" t="s">
        <v>4145</v>
      </c>
      <c r="C970" s="9">
        <f>SUMIFS(dados!$E$2:$E$9995,dados!$D$2:$D$9995,A970)</f>
        <v>265.10399999999998</v>
      </c>
      <c r="D970" s="9">
        <f>SUMIFS(dados!$H$2:$H$9995,dados!$D$2:$D$9995,A970)</f>
        <v>74.797200000000004</v>
      </c>
      <c r="E970" s="3">
        <f t="shared" si="45"/>
        <v>0.2821428571428572</v>
      </c>
      <c r="F970" s="10">
        <f t="shared" si="46"/>
        <v>1.1540305620701337E-4</v>
      </c>
      <c r="G970" s="3">
        <f>SUM($F$2:F970)</f>
        <v>0.95839975090923601</v>
      </c>
      <c r="H970">
        <f t="shared" si="47"/>
        <v>969</v>
      </c>
    </row>
    <row r="971" spans="1:8" x14ac:dyDescent="0.3">
      <c r="A971" t="s">
        <v>2716</v>
      </c>
      <c r="B971" t="s">
        <v>2717</v>
      </c>
      <c r="C971" s="9">
        <f>SUMIFS(dados!$E$2:$E$9995,dados!$D$2:$D$9995,A971)</f>
        <v>264.43799999999999</v>
      </c>
      <c r="D971" s="9">
        <f>SUMIFS(dados!$H$2:$H$9995,dados!$D$2:$D$9995,A971)</f>
        <v>88.411500000000004</v>
      </c>
      <c r="E971" s="3">
        <f t="shared" si="45"/>
        <v>0.33433734939759041</v>
      </c>
      <c r="F971" s="10">
        <f t="shared" si="46"/>
        <v>1.1511313815434774E-4</v>
      </c>
      <c r="G971" s="3">
        <f>SUM($F$2:F971)</f>
        <v>0.95851486404739039</v>
      </c>
      <c r="H971">
        <f t="shared" si="47"/>
        <v>970</v>
      </c>
    </row>
    <row r="972" spans="1:8" x14ac:dyDescent="0.3">
      <c r="A972" t="s">
        <v>1163</v>
      </c>
      <c r="B972" t="s">
        <v>1164</v>
      </c>
      <c r="C972" s="9">
        <f>SUMIFS(dados!$E$2:$E$9995,dados!$D$2:$D$9995,A972)</f>
        <v>263.34000000000003</v>
      </c>
      <c r="D972" s="9">
        <f>SUMIFS(dados!$H$2:$H$9995,dados!$D$2:$D$9995,A972)</f>
        <v>72.072000000000003</v>
      </c>
      <c r="E972" s="3">
        <f t="shared" si="45"/>
        <v>0.27368421052631575</v>
      </c>
      <c r="F972" s="10">
        <f t="shared" si="46"/>
        <v>1.1463516514860171E-4</v>
      </c>
      <c r="G972" s="3">
        <f>SUM($F$2:F972)</f>
        <v>0.95862949921253904</v>
      </c>
      <c r="H972">
        <f t="shared" si="47"/>
        <v>971</v>
      </c>
    </row>
    <row r="973" spans="1:8" x14ac:dyDescent="0.3">
      <c r="A973" t="s">
        <v>1933</v>
      </c>
      <c r="B973" t="s">
        <v>1934</v>
      </c>
      <c r="C973" s="9">
        <f>SUMIFS(dados!$E$2:$E$9995,dados!$D$2:$D$9995,A973)</f>
        <v>262.964</v>
      </c>
      <c r="D973" s="9">
        <f>SUMIFS(dados!$H$2:$H$9995,dados!$D$2:$D$9995,A973)</f>
        <v>113.19900000000001</v>
      </c>
      <c r="E973" s="3">
        <f t="shared" si="45"/>
        <v>0.43047337278106512</v>
      </c>
      <c r="F973" s="10">
        <f t="shared" si="46"/>
        <v>1.1447148768943911E-4</v>
      </c>
      <c r="G973" s="3">
        <f>SUM($F$2:F973)</f>
        <v>0.95874397070022843</v>
      </c>
      <c r="H973">
        <f t="shared" si="47"/>
        <v>972</v>
      </c>
    </row>
    <row r="974" spans="1:8" x14ac:dyDescent="0.3">
      <c r="A974" t="s">
        <v>1009</v>
      </c>
      <c r="B974" t="s">
        <v>1010</v>
      </c>
      <c r="C974" s="9">
        <f>SUMIFS(dados!$E$2:$E$9995,dados!$D$2:$D$9995,A974)</f>
        <v>262.75199999999995</v>
      </c>
      <c r="D974" s="9">
        <f>SUMIFS(dados!$H$2:$H$9995,dados!$D$2:$D$9995,A974)</f>
        <v>-7.6160000000000032</v>
      </c>
      <c r="E974" s="3">
        <f t="shared" si="45"/>
        <v>-2.8985507246376829E-2</v>
      </c>
      <c r="F974" s="10">
        <f t="shared" si="46"/>
        <v>1.1437920146246445E-4</v>
      </c>
      <c r="G974" s="3">
        <f>SUM($F$2:F974)</f>
        <v>0.95885834990169094</v>
      </c>
      <c r="H974">
        <f t="shared" si="47"/>
        <v>973</v>
      </c>
    </row>
    <row r="975" spans="1:8" x14ac:dyDescent="0.3">
      <c r="A975" t="s">
        <v>1156</v>
      </c>
      <c r="B975" t="s">
        <v>1157</v>
      </c>
      <c r="C975" s="9">
        <f>SUMIFS(dados!$E$2:$E$9995,dados!$D$2:$D$9995,A975)</f>
        <v>262.66800000000001</v>
      </c>
      <c r="D975" s="9">
        <f>SUMIFS(dados!$H$2:$H$9995,dados!$D$2:$D$9995,A975)</f>
        <v>51.420599999999993</v>
      </c>
      <c r="E975" s="3">
        <f t="shared" si="45"/>
        <v>0.19576271186440675</v>
      </c>
      <c r="F975" s="10">
        <f t="shared" si="46"/>
        <v>1.1434263522158773E-4</v>
      </c>
      <c r="G975" s="3">
        <f>SUM($F$2:F975)</f>
        <v>0.95897269253691253</v>
      </c>
      <c r="H975">
        <f t="shared" si="47"/>
        <v>974</v>
      </c>
    </row>
    <row r="976" spans="1:8" x14ac:dyDescent="0.3">
      <c r="A976" t="s">
        <v>3191</v>
      </c>
      <c r="B976" t="s">
        <v>3192</v>
      </c>
      <c r="C976" s="9">
        <f>SUMIFS(dados!$E$2:$E$9995,dados!$D$2:$D$9995,A976)</f>
        <v>262.44900000000001</v>
      </c>
      <c r="D976" s="9">
        <f>SUMIFS(dados!$H$2:$H$9995,dados!$D$2:$D$9995,A976)</f>
        <v>28.749600000000001</v>
      </c>
      <c r="E976" s="3">
        <f t="shared" si="45"/>
        <v>0.10954356846473029</v>
      </c>
      <c r="F976" s="10">
        <f t="shared" si="46"/>
        <v>1.1424730180787335E-4</v>
      </c>
      <c r="G976" s="3">
        <f>SUM($F$2:F976)</f>
        <v>0.9590869398387204</v>
      </c>
      <c r="H976">
        <f t="shared" si="47"/>
        <v>975</v>
      </c>
    </row>
    <row r="977" spans="1:8" x14ac:dyDescent="0.3">
      <c r="A977" t="s">
        <v>224</v>
      </c>
      <c r="B977" t="s">
        <v>225</v>
      </c>
      <c r="C977" s="9">
        <f>SUMIFS(dados!$E$2:$E$9995,dados!$D$2:$D$9995,A977)</f>
        <v>261.59999999999997</v>
      </c>
      <c r="D977" s="9">
        <f>SUMIFS(dados!$H$2:$H$9995,dados!$D$2:$D$9995,A977)</f>
        <v>41.856000000000002</v>
      </c>
      <c r="E977" s="3">
        <f t="shared" si="45"/>
        <v>0.16000000000000003</v>
      </c>
      <c r="F977" s="10">
        <f t="shared" si="46"/>
        <v>1.1387772158758335E-4</v>
      </c>
      <c r="G977" s="3">
        <f>SUM($F$2:F977)</f>
        <v>0.95920081756030795</v>
      </c>
      <c r="H977">
        <f t="shared" si="47"/>
        <v>976</v>
      </c>
    </row>
    <row r="978" spans="1:8" x14ac:dyDescent="0.3">
      <c r="A978" t="s">
        <v>4187</v>
      </c>
      <c r="B978" t="s">
        <v>4188</v>
      </c>
      <c r="C978" s="9">
        <f>SUMIFS(dados!$E$2:$E$9995,dados!$D$2:$D$9995,A978)</f>
        <v>260.14800000000002</v>
      </c>
      <c r="D978" s="9">
        <f>SUMIFS(dados!$H$2:$H$9995,dados!$D$2:$D$9995,A978)</f>
        <v>68.460000000000008</v>
      </c>
      <c r="E978" s="3">
        <f t="shared" si="45"/>
        <v>0.26315789473684209</v>
      </c>
      <c r="F978" s="10">
        <f t="shared" si="46"/>
        <v>1.1324564799528532E-4</v>
      </c>
      <c r="G978" s="3">
        <f>SUM($F$2:F978)</f>
        <v>0.95931406320830326</v>
      </c>
      <c r="H978">
        <f t="shared" si="47"/>
        <v>977</v>
      </c>
    </row>
    <row r="979" spans="1:8" x14ac:dyDescent="0.3">
      <c r="A979" t="s">
        <v>1410</v>
      </c>
      <c r="B979" t="s">
        <v>1411</v>
      </c>
      <c r="C979" s="9">
        <f>SUMIFS(dados!$E$2:$E$9995,dados!$D$2:$D$9995,A979)</f>
        <v>259.8</v>
      </c>
      <c r="D979" s="9">
        <f>SUMIFS(dados!$H$2:$H$9995,dados!$D$2:$D$9995,A979)</f>
        <v>90.93</v>
      </c>
      <c r="E979" s="3">
        <f t="shared" si="45"/>
        <v>0.35000000000000003</v>
      </c>
      <c r="F979" s="10">
        <f t="shared" si="46"/>
        <v>1.1309415928308165E-4</v>
      </c>
      <c r="G979" s="3">
        <f>SUM($F$2:F979)</f>
        <v>0.95942715736758633</v>
      </c>
      <c r="H979">
        <f t="shared" si="47"/>
        <v>978</v>
      </c>
    </row>
    <row r="980" spans="1:8" x14ac:dyDescent="0.3">
      <c r="A980" t="s">
        <v>8140</v>
      </c>
      <c r="B980" t="s">
        <v>8141</v>
      </c>
      <c r="C980" s="9">
        <f>SUMIFS(dados!$E$2:$E$9995,dados!$D$2:$D$9995,A980)</f>
        <v>259.68</v>
      </c>
      <c r="D980" s="9">
        <f>SUMIFS(dados!$H$2:$H$9995,dados!$D$2:$D$9995,A980)</f>
        <v>59.510000000000005</v>
      </c>
      <c r="E980" s="3">
        <f t="shared" si="45"/>
        <v>0.22916666666666669</v>
      </c>
      <c r="F980" s="10">
        <f t="shared" si="46"/>
        <v>1.1304192179611487E-4</v>
      </c>
      <c r="G980" s="3">
        <f>SUM($F$2:F980)</f>
        <v>0.95954019928938239</v>
      </c>
      <c r="H980">
        <f t="shared" si="47"/>
        <v>979</v>
      </c>
    </row>
    <row r="981" spans="1:8" x14ac:dyDescent="0.3">
      <c r="A981" t="s">
        <v>892</v>
      </c>
      <c r="B981" t="s">
        <v>893</v>
      </c>
      <c r="C981" s="9">
        <f>SUMIFS(dados!$E$2:$E$9995,dados!$D$2:$D$9995,A981)</f>
        <v>259.09199999999998</v>
      </c>
      <c r="D981" s="9">
        <f>SUMIFS(dados!$H$2:$H$9995,dados!$D$2:$D$9995,A981)</f>
        <v>115.152</v>
      </c>
      <c r="E981" s="3">
        <f t="shared" si="45"/>
        <v>0.44444444444444448</v>
      </c>
      <c r="F981" s="10">
        <f t="shared" si="46"/>
        <v>1.1278595810997763E-4</v>
      </c>
      <c r="G981" s="3">
        <f>SUM($F$2:F981)</f>
        <v>0.95965298524749232</v>
      </c>
      <c r="H981">
        <f t="shared" si="47"/>
        <v>980</v>
      </c>
    </row>
    <row r="982" spans="1:8" x14ac:dyDescent="0.3">
      <c r="A982" t="s">
        <v>2850</v>
      </c>
      <c r="B982" t="s">
        <v>2851</v>
      </c>
      <c r="C982" s="9">
        <f>SUMIFS(dados!$E$2:$E$9995,dados!$D$2:$D$9995,A982)</f>
        <v>258.72000000000003</v>
      </c>
      <c r="D982" s="9">
        <f>SUMIFS(dados!$H$2:$H$9995,dados!$D$2:$D$9995,A982)</f>
        <v>-27.165600000000005</v>
      </c>
      <c r="E982" s="3">
        <f t="shared" si="45"/>
        <v>-0.10500000000000001</v>
      </c>
      <c r="F982" s="10">
        <f t="shared" si="46"/>
        <v>1.1262402190038062E-4</v>
      </c>
      <c r="G982" s="3">
        <f>SUM($F$2:F982)</f>
        <v>0.95976560926939269</v>
      </c>
      <c r="H982">
        <f t="shared" si="47"/>
        <v>981</v>
      </c>
    </row>
    <row r="983" spans="1:8" x14ac:dyDescent="0.3">
      <c r="A983" t="s">
        <v>5851</v>
      </c>
      <c r="B983" t="s">
        <v>5852</v>
      </c>
      <c r="C983" s="9">
        <f>SUMIFS(dados!$E$2:$E$9995,dados!$D$2:$D$9995,A983)</f>
        <v>258.72000000000003</v>
      </c>
      <c r="D983" s="9">
        <f>SUMIFS(dados!$H$2:$H$9995,dados!$D$2:$D$9995,A983)</f>
        <v>87.964800000000011</v>
      </c>
      <c r="E983" s="3">
        <f t="shared" si="45"/>
        <v>0.34</v>
      </c>
      <c r="F983" s="10">
        <f t="shared" si="46"/>
        <v>1.1262402190038062E-4</v>
      </c>
      <c r="G983" s="3">
        <f>SUM($F$2:F983)</f>
        <v>0.95987823329129307</v>
      </c>
      <c r="H983">
        <f t="shared" si="47"/>
        <v>981</v>
      </c>
    </row>
    <row r="984" spans="1:8" x14ac:dyDescent="0.3">
      <c r="A984" t="s">
        <v>8090</v>
      </c>
      <c r="B984" t="s">
        <v>8091</v>
      </c>
      <c r="C984" s="9">
        <f>SUMIFS(dados!$E$2:$E$9995,dados!$D$2:$D$9995,A984)</f>
        <v>258.05399999999997</v>
      </c>
      <c r="D984" s="9">
        <f>SUMIFS(dados!$H$2:$H$9995,dados!$D$2:$D$9995,A984)</f>
        <v>90.214000000000013</v>
      </c>
      <c r="E984" s="3">
        <f t="shared" si="45"/>
        <v>0.34959349593495942</v>
      </c>
      <c r="F984" s="10">
        <f t="shared" si="46"/>
        <v>1.1233410384771497E-4</v>
      </c>
      <c r="G984" s="3">
        <f>SUM($F$2:F984)</f>
        <v>0.95999056739514077</v>
      </c>
      <c r="H984">
        <f t="shared" si="47"/>
        <v>983</v>
      </c>
    </row>
    <row r="985" spans="1:8" x14ac:dyDescent="0.3">
      <c r="A985" t="s">
        <v>4009</v>
      </c>
      <c r="B985" t="s">
        <v>4010</v>
      </c>
      <c r="C985" s="9">
        <f>SUMIFS(dados!$E$2:$E$9995,dados!$D$2:$D$9995,A985)</f>
        <v>257.74200000000002</v>
      </c>
      <c r="D985" s="9">
        <f>SUMIFS(dados!$H$2:$H$9995,dados!$D$2:$D$9995,A985)</f>
        <v>-38.960999999999999</v>
      </c>
      <c r="E985" s="3">
        <f t="shared" si="45"/>
        <v>-0.15116279069767441</v>
      </c>
      <c r="F985" s="10">
        <f t="shared" si="46"/>
        <v>1.1219828638160135E-4</v>
      </c>
      <c r="G985" s="3">
        <f>SUM($F$2:F985)</f>
        <v>0.96010276568152242</v>
      </c>
      <c r="H985">
        <f t="shared" si="47"/>
        <v>984</v>
      </c>
    </row>
    <row r="986" spans="1:8" x14ac:dyDescent="0.3">
      <c r="A986" t="s">
        <v>3033</v>
      </c>
      <c r="B986" t="s">
        <v>170</v>
      </c>
      <c r="C986" s="9">
        <f>SUMIFS(dados!$E$2:$E$9995,dados!$D$2:$D$9995,A986)</f>
        <v>257.55599999999998</v>
      </c>
      <c r="D986" s="9">
        <f>SUMIFS(dados!$H$2:$H$9995,dados!$D$2:$D$9995,A986)</f>
        <v>107.58539999999999</v>
      </c>
      <c r="E986" s="3">
        <f t="shared" si="45"/>
        <v>0.41771653543307086</v>
      </c>
      <c r="F986" s="10">
        <f t="shared" si="46"/>
        <v>1.1211731827680283E-4</v>
      </c>
      <c r="G986" s="3">
        <f>SUM($F$2:F986)</f>
        <v>0.96021488299979918</v>
      </c>
      <c r="H986">
        <f t="shared" si="47"/>
        <v>985</v>
      </c>
    </row>
    <row r="987" spans="1:8" x14ac:dyDescent="0.3">
      <c r="A987" t="s">
        <v>6264</v>
      </c>
      <c r="B987" t="s">
        <v>6265</v>
      </c>
      <c r="C987" s="9">
        <f>SUMIFS(dados!$E$2:$E$9995,dados!$D$2:$D$9995,A987)</f>
        <v>256.12200000000001</v>
      </c>
      <c r="D987" s="9">
        <f>SUMIFS(dados!$H$2:$H$9995,dados!$D$2:$D$9995,A987)</f>
        <v>102.44880000000001</v>
      </c>
      <c r="E987" s="3">
        <f t="shared" si="45"/>
        <v>0.4</v>
      </c>
      <c r="F987" s="10">
        <f t="shared" si="46"/>
        <v>1.1149308030754981E-4</v>
      </c>
      <c r="G987" s="3">
        <f>SUM($F$2:F987)</f>
        <v>0.96032637608010674</v>
      </c>
      <c r="H987">
        <f t="shared" si="47"/>
        <v>986</v>
      </c>
    </row>
    <row r="988" spans="1:8" x14ac:dyDescent="0.3">
      <c r="A988" t="s">
        <v>5073</v>
      </c>
      <c r="B988" t="s">
        <v>5074</v>
      </c>
      <c r="C988" s="9">
        <f>SUMIFS(dados!$E$2:$E$9995,dados!$D$2:$D$9995,A988)</f>
        <v>254.85000000000002</v>
      </c>
      <c r="D988" s="9">
        <f>SUMIFS(dados!$H$2:$H$9995,dados!$D$2:$D$9995,A988)</f>
        <v>49.780699999999996</v>
      </c>
      <c r="E988" s="3">
        <f t="shared" si="45"/>
        <v>0.1953333333333333</v>
      </c>
      <c r="F988" s="10">
        <f t="shared" si="46"/>
        <v>1.1093936294570192E-4</v>
      </c>
      <c r="G988" s="3">
        <f>SUM($F$2:F988)</f>
        <v>0.96043731544305244</v>
      </c>
      <c r="H988">
        <f t="shared" si="47"/>
        <v>987</v>
      </c>
    </row>
    <row r="989" spans="1:8" x14ac:dyDescent="0.3">
      <c r="A989" t="s">
        <v>2312</v>
      </c>
      <c r="B989" t="s">
        <v>2313</v>
      </c>
      <c r="C989" s="9">
        <f>SUMIFS(dados!$E$2:$E$9995,dados!$D$2:$D$9995,A989)</f>
        <v>253.648</v>
      </c>
      <c r="D989" s="9">
        <f>SUMIFS(dados!$H$2:$H$9995,dados!$D$2:$D$9995,A989)</f>
        <v>41.867199999999997</v>
      </c>
      <c r="E989" s="3">
        <f t="shared" si="45"/>
        <v>0.16506024096385541</v>
      </c>
      <c r="F989" s="10">
        <f t="shared" si="46"/>
        <v>1.1041611745125132E-4</v>
      </c>
      <c r="G989" s="3">
        <f>SUM($F$2:F989)</f>
        <v>0.96054773156050366</v>
      </c>
      <c r="H989">
        <f t="shared" si="47"/>
        <v>988</v>
      </c>
    </row>
    <row r="990" spans="1:8" x14ac:dyDescent="0.3">
      <c r="A990" t="s">
        <v>5580</v>
      </c>
      <c r="B990" t="s">
        <v>5581</v>
      </c>
      <c r="C990" s="9">
        <f>SUMIFS(dados!$E$2:$E$9995,dados!$D$2:$D$9995,A990)</f>
        <v>251.90999999999997</v>
      </c>
      <c r="D990" s="9">
        <f>SUMIFS(dados!$H$2:$H$9995,dados!$D$2:$D$9995,A990)</f>
        <v>50.381999999999998</v>
      </c>
      <c r="E990" s="3">
        <f t="shared" si="45"/>
        <v>0.2</v>
      </c>
      <c r="F990" s="10">
        <f t="shared" si="46"/>
        <v>1.0965954451501576E-4</v>
      </c>
      <c r="G990" s="3">
        <f>SUM($F$2:F990)</f>
        <v>0.96065739110501869</v>
      </c>
      <c r="H990">
        <f t="shared" si="47"/>
        <v>989</v>
      </c>
    </row>
    <row r="991" spans="1:8" x14ac:dyDescent="0.3">
      <c r="A991" t="s">
        <v>431</v>
      </c>
      <c r="B991" t="s">
        <v>432</v>
      </c>
      <c r="C991" s="9">
        <f>SUMIFS(dados!$E$2:$E$9995,dados!$D$2:$D$9995,A991)</f>
        <v>251.76000000000002</v>
      </c>
      <c r="D991" s="9">
        <f>SUMIFS(dados!$H$2:$H$9995,dados!$D$2:$D$9995,A991)</f>
        <v>65.457599999999999</v>
      </c>
      <c r="E991" s="3">
        <f t="shared" si="45"/>
        <v>0.25999999999999995</v>
      </c>
      <c r="F991" s="10">
        <f t="shared" si="46"/>
        <v>1.0959424765630731E-4</v>
      </c>
      <c r="G991" s="3">
        <f>SUM($F$2:F991)</f>
        <v>0.96076698535267502</v>
      </c>
      <c r="H991">
        <f t="shared" si="47"/>
        <v>990</v>
      </c>
    </row>
    <row r="992" spans="1:8" x14ac:dyDescent="0.3">
      <c r="A992" t="s">
        <v>1192</v>
      </c>
      <c r="B992" t="s">
        <v>1193</v>
      </c>
      <c r="C992" s="9">
        <f>SUMIFS(dados!$E$2:$E$9995,dados!$D$2:$D$9995,A992)</f>
        <v>251.4</v>
      </c>
      <c r="D992" s="9">
        <f>SUMIFS(dados!$H$2:$H$9995,dados!$D$2:$D$9995,A992)</f>
        <v>52.793999999999997</v>
      </c>
      <c r="E992" s="3">
        <f t="shared" si="45"/>
        <v>0.21</v>
      </c>
      <c r="F992" s="10">
        <f t="shared" si="46"/>
        <v>1.0943753519540696E-4</v>
      </c>
      <c r="G992" s="3">
        <f>SUM($F$2:F992)</f>
        <v>0.96087642288787045</v>
      </c>
      <c r="H992">
        <f t="shared" si="47"/>
        <v>991</v>
      </c>
    </row>
    <row r="993" spans="1:8" x14ac:dyDescent="0.3">
      <c r="A993" t="s">
        <v>3282</v>
      </c>
      <c r="B993" t="s">
        <v>3283</v>
      </c>
      <c r="C993" s="9">
        <f>SUMIFS(dados!$E$2:$E$9995,dados!$D$2:$D$9995,A993)</f>
        <v>251.2</v>
      </c>
      <c r="D993" s="9">
        <f>SUMIFS(dados!$H$2:$H$9995,dados!$D$2:$D$9995,A993)</f>
        <v>51.025000000000006</v>
      </c>
      <c r="E993" s="3">
        <f t="shared" si="45"/>
        <v>0.20312500000000003</v>
      </c>
      <c r="F993" s="10">
        <f t="shared" si="46"/>
        <v>1.0935047271712898E-4</v>
      </c>
      <c r="G993" s="3">
        <f>SUM($F$2:F993)</f>
        <v>0.96098577336058755</v>
      </c>
      <c r="H993">
        <f t="shared" si="47"/>
        <v>992</v>
      </c>
    </row>
    <row r="994" spans="1:8" x14ac:dyDescent="0.3">
      <c r="A994" t="s">
        <v>7920</v>
      </c>
      <c r="B994" t="s">
        <v>7921</v>
      </c>
      <c r="C994" s="9">
        <f>SUMIFS(dados!$E$2:$E$9995,dados!$D$2:$D$9995,A994)</f>
        <v>250.92</v>
      </c>
      <c r="D994" s="9">
        <f>SUMIFS(dados!$H$2:$H$9995,dados!$D$2:$D$9995,A994)</f>
        <v>35.128799999999998</v>
      </c>
      <c r="E994" s="3">
        <f t="shared" si="45"/>
        <v>0.14000000000000001</v>
      </c>
      <c r="F994" s="10">
        <f t="shared" si="46"/>
        <v>1.0922858524753982E-4</v>
      </c>
      <c r="G994" s="3">
        <f>SUM($F$2:F994)</f>
        <v>0.96109500194583508</v>
      </c>
      <c r="H994">
        <f t="shared" si="47"/>
        <v>993</v>
      </c>
    </row>
    <row r="995" spans="1:8" x14ac:dyDescent="0.3">
      <c r="A995" t="s">
        <v>1673</v>
      </c>
      <c r="B995" t="s">
        <v>1674</v>
      </c>
      <c r="C995" s="9">
        <f>SUMIFS(dados!$E$2:$E$9995,dados!$D$2:$D$9995,A995)</f>
        <v>248.4</v>
      </c>
      <c r="D995" s="9">
        <f>SUMIFS(dados!$H$2:$H$9995,dados!$D$2:$D$9995,A995)</f>
        <v>119.232</v>
      </c>
      <c r="E995" s="3">
        <f t="shared" si="45"/>
        <v>0.48</v>
      </c>
      <c r="F995" s="10">
        <f t="shared" si="46"/>
        <v>1.0813159802123741E-4</v>
      </c>
      <c r="G995" s="3">
        <f>SUM($F$2:F995)</f>
        <v>0.96120313354385634</v>
      </c>
      <c r="H995">
        <f t="shared" si="47"/>
        <v>994</v>
      </c>
    </row>
    <row r="996" spans="1:8" x14ac:dyDescent="0.3">
      <c r="A996" t="s">
        <v>3592</v>
      </c>
      <c r="B996" t="s">
        <v>3593</v>
      </c>
      <c r="C996" s="9">
        <f>SUMIFS(dados!$E$2:$E$9995,dados!$D$2:$D$9995,A996)</f>
        <v>248.35999999999999</v>
      </c>
      <c r="D996" s="9">
        <f>SUMIFS(dados!$H$2:$H$9995,dados!$D$2:$D$9995,A996)</f>
        <v>0</v>
      </c>
      <c r="E996" s="3">
        <f t="shared" si="45"/>
        <v>0</v>
      </c>
      <c r="F996" s="10">
        <f t="shared" si="46"/>
        <v>1.0811418552558181E-4</v>
      </c>
      <c r="G996" s="3">
        <f>SUM($F$2:F996)</f>
        <v>0.96131124772938192</v>
      </c>
      <c r="H996">
        <f t="shared" si="47"/>
        <v>995</v>
      </c>
    </row>
    <row r="997" spans="1:8" x14ac:dyDescent="0.3">
      <c r="A997" t="s">
        <v>206</v>
      </c>
      <c r="B997" t="s">
        <v>207</v>
      </c>
      <c r="C997" s="9">
        <f>SUMIFS(dados!$E$2:$E$9995,dados!$D$2:$D$9995,A997)</f>
        <v>248.29199999999997</v>
      </c>
      <c r="D997" s="9">
        <f>SUMIFS(dados!$H$2:$H$9995,dados!$D$2:$D$9995,A997)</f>
        <v>91.040400000000005</v>
      </c>
      <c r="E997" s="3">
        <f t="shared" si="45"/>
        <v>0.36666666666666675</v>
      </c>
      <c r="F997" s="10">
        <f t="shared" si="46"/>
        <v>1.080845842829673E-4</v>
      </c>
      <c r="G997" s="3">
        <f>SUM($F$2:F997)</f>
        <v>0.96141933231366494</v>
      </c>
      <c r="H997">
        <f t="shared" si="47"/>
        <v>996</v>
      </c>
    </row>
    <row r="998" spans="1:8" x14ac:dyDescent="0.3">
      <c r="A998" t="s">
        <v>3636</v>
      </c>
      <c r="B998" t="s">
        <v>591</v>
      </c>
      <c r="C998" s="9">
        <f>SUMIFS(dados!$E$2:$E$9995,dados!$D$2:$D$9995,A998)</f>
        <v>247.61599999999996</v>
      </c>
      <c r="D998" s="9">
        <f>SUMIFS(dados!$H$2:$H$9995,dados!$D$2:$D$9995,A998)</f>
        <v>107.456</v>
      </c>
      <c r="E998" s="3">
        <f t="shared" si="45"/>
        <v>0.43396226415094347</v>
      </c>
      <c r="F998" s="10">
        <f t="shared" si="46"/>
        <v>1.0779031310638776E-4</v>
      </c>
      <c r="G998" s="3">
        <f>SUM($F$2:F998)</f>
        <v>0.96152712262677131</v>
      </c>
      <c r="H998">
        <f t="shared" si="47"/>
        <v>997</v>
      </c>
    </row>
    <row r="999" spans="1:8" x14ac:dyDescent="0.3">
      <c r="A999" t="s">
        <v>2099</v>
      </c>
      <c r="B999" t="s">
        <v>2100</v>
      </c>
      <c r="C999" s="9">
        <f>SUMIFS(dados!$E$2:$E$9995,dados!$D$2:$D$9995,A999)</f>
        <v>246.64800000000002</v>
      </c>
      <c r="D999" s="9">
        <f>SUMIFS(dados!$H$2:$H$9995,dados!$D$2:$D$9995,A999)</f>
        <v>81.4512</v>
      </c>
      <c r="E999" s="3">
        <f t="shared" si="45"/>
        <v>0.33023255813953484</v>
      </c>
      <c r="F999" s="10">
        <f t="shared" si="46"/>
        <v>1.0736893071152242E-4</v>
      </c>
      <c r="G999" s="3">
        <f>SUM($F$2:F999)</f>
        <v>0.96163449155748282</v>
      </c>
      <c r="H999">
        <f t="shared" si="47"/>
        <v>998</v>
      </c>
    </row>
    <row r="1000" spans="1:8" x14ac:dyDescent="0.3">
      <c r="A1000" t="s">
        <v>4638</v>
      </c>
      <c r="B1000" t="s">
        <v>4639</v>
      </c>
      <c r="C1000" s="9">
        <f>SUMIFS(dados!$E$2:$E$9995,dados!$D$2:$D$9995,A1000)</f>
        <v>246.58199999999997</v>
      </c>
      <c r="D1000" s="9">
        <f>SUMIFS(dados!$H$2:$H$9995,dados!$D$2:$D$9995,A1000)</f>
        <v>109.01520000000002</v>
      </c>
      <c r="E1000" s="3">
        <f t="shared" si="45"/>
        <v>0.44210526315789489</v>
      </c>
      <c r="F1000" s="10">
        <f t="shared" si="46"/>
        <v>1.0734020009369067E-4</v>
      </c>
      <c r="G1000" s="3">
        <f>SUM($F$2:F1000)</f>
        <v>0.96174183175757655</v>
      </c>
      <c r="H1000">
        <f t="shared" si="47"/>
        <v>999</v>
      </c>
    </row>
    <row r="1001" spans="1:8" x14ac:dyDescent="0.3">
      <c r="A1001" t="s">
        <v>3403</v>
      </c>
      <c r="B1001" t="s">
        <v>3404</v>
      </c>
      <c r="C1001" s="9">
        <f>SUMIFS(dados!$E$2:$E$9995,dados!$D$2:$D$9995,A1001)</f>
        <v>245.43599999999998</v>
      </c>
      <c r="D1001" s="9">
        <f>SUMIFS(dados!$H$2:$H$9995,dados!$D$2:$D$9995,A1001)</f>
        <v>106.3104</v>
      </c>
      <c r="E1001" s="3">
        <f t="shared" si="45"/>
        <v>0.43314917127071828</v>
      </c>
      <c r="F1001" s="10">
        <f t="shared" si="46"/>
        <v>1.0684133209315791E-4</v>
      </c>
      <c r="G1001" s="3">
        <f>SUM($F$2:F1001)</f>
        <v>0.9618486730896697</v>
      </c>
      <c r="H1001">
        <f t="shared" si="47"/>
        <v>1000</v>
      </c>
    </row>
    <row r="1002" spans="1:8" x14ac:dyDescent="0.3">
      <c r="A1002" t="s">
        <v>5100</v>
      </c>
      <c r="B1002" t="s">
        <v>5101</v>
      </c>
      <c r="C1002" s="9">
        <f>SUMIFS(dados!$E$2:$E$9995,dados!$D$2:$D$9995,A1002)</f>
        <v>245.08799999999999</v>
      </c>
      <c r="D1002" s="9">
        <f>SUMIFS(dados!$H$2:$H$9995,dados!$D$2:$D$9995,A1002)</f>
        <v>14.918400000000002</v>
      </c>
      <c r="E1002" s="3">
        <f t="shared" si="45"/>
        <v>6.0869565217391314E-2</v>
      </c>
      <c r="F1002" s="10">
        <f t="shared" si="46"/>
        <v>1.0668984338095425E-4</v>
      </c>
      <c r="G1002" s="3">
        <f>SUM($F$2:F1002)</f>
        <v>0.96195536293305062</v>
      </c>
      <c r="H1002">
        <f t="shared" si="47"/>
        <v>1001</v>
      </c>
    </row>
    <row r="1003" spans="1:8" x14ac:dyDescent="0.3">
      <c r="A1003" t="s">
        <v>6404</v>
      </c>
      <c r="B1003" t="s">
        <v>6405</v>
      </c>
      <c r="C1003" s="9">
        <f>SUMIFS(dados!$E$2:$E$9995,dados!$D$2:$D$9995,A1003)</f>
        <v>244.7</v>
      </c>
      <c r="D1003" s="9">
        <f>SUMIFS(dados!$H$2:$H$9995,dados!$D$2:$D$9995,A1003)</f>
        <v>122.35</v>
      </c>
      <c r="E1003" s="3">
        <f t="shared" si="45"/>
        <v>0.5</v>
      </c>
      <c r="F1003" s="10">
        <f t="shared" si="46"/>
        <v>1.0652094217309498E-4</v>
      </c>
      <c r="G1003" s="3">
        <f>SUM($F$2:F1003)</f>
        <v>0.96206188387522373</v>
      </c>
      <c r="H1003">
        <f t="shared" si="47"/>
        <v>1002</v>
      </c>
    </row>
    <row r="1004" spans="1:8" x14ac:dyDescent="0.3">
      <c r="A1004" t="s">
        <v>2127</v>
      </c>
      <c r="B1004" t="s">
        <v>2128</v>
      </c>
      <c r="C1004" s="9">
        <f>SUMIFS(dados!$E$2:$E$9995,dados!$D$2:$D$9995,A1004)</f>
        <v>244.512</v>
      </c>
      <c r="D1004" s="9">
        <f>SUMIFS(dados!$H$2:$H$9995,dados!$D$2:$D$9995,A1004)</f>
        <v>117.16199999999999</v>
      </c>
      <c r="E1004" s="3">
        <f t="shared" si="45"/>
        <v>0.47916666666666663</v>
      </c>
      <c r="F1004" s="10">
        <f t="shared" si="46"/>
        <v>1.064391034435137E-4</v>
      </c>
      <c r="G1004" s="3">
        <f>SUM($F$2:F1004)</f>
        <v>0.96216832297866728</v>
      </c>
      <c r="H1004">
        <f t="shared" si="47"/>
        <v>1003</v>
      </c>
    </row>
    <row r="1005" spans="1:8" x14ac:dyDescent="0.3">
      <c r="A1005" t="s">
        <v>1362</v>
      </c>
      <c r="B1005" t="s">
        <v>1363</v>
      </c>
      <c r="C1005" s="9">
        <f>SUMIFS(dados!$E$2:$E$9995,dados!$D$2:$D$9995,A1005)</f>
        <v>244.39999999999998</v>
      </c>
      <c r="D1005" s="9">
        <f>SUMIFS(dados!$H$2:$H$9995,dados!$D$2:$D$9995,A1005)</f>
        <v>56.212000000000003</v>
      </c>
      <c r="E1005" s="3">
        <f t="shared" si="45"/>
        <v>0.23000000000000004</v>
      </c>
      <c r="F1005" s="10">
        <f t="shared" si="46"/>
        <v>1.0639034845567802E-4</v>
      </c>
      <c r="G1005" s="3">
        <f>SUM($F$2:F1005)</f>
        <v>0.962274713327123</v>
      </c>
      <c r="H1005">
        <f t="shared" si="47"/>
        <v>1004</v>
      </c>
    </row>
    <row r="1006" spans="1:8" x14ac:dyDescent="0.3">
      <c r="A1006" t="s">
        <v>3898</v>
      </c>
      <c r="B1006" t="s">
        <v>3899</v>
      </c>
      <c r="C1006" s="9">
        <f>SUMIFS(dados!$E$2:$E$9995,dados!$D$2:$D$9995,A1006)</f>
        <v>244.28800000000001</v>
      </c>
      <c r="D1006" s="9">
        <f>SUMIFS(dados!$H$2:$H$9995,dados!$D$2:$D$9995,A1006)</f>
        <v>41.64</v>
      </c>
      <c r="E1006" s="3">
        <f t="shared" si="45"/>
        <v>0.17045454545454544</v>
      </c>
      <c r="F1006" s="10">
        <f t="shared" si="46"/>
        <v>1.0634159346784238E-4</v>
      </c>
      <c r="G1006" s="3">
        <f>SUM($F$2:F1006)</f>
        <v>0.96238105492059089</v>
      </c>
      <c r="H1006">
        <f t="shared" si="47"/>
        <v>1005</v>
      </c>
    </row>
    <row r="1007" spans="1:8" x14ac:dyDescent="0.3">
      <c r="A1007" t="s">
        <v>3659</v>
      </c>
      <c r="B1007" t="s">
        <v>3660</v>
      </c>
      <c r="C1007" s="9">
        <f>SUMIFS(dados!$E$2:$E$9995,dados!$D$2:$D$9995,A1007)</f>
        <v>241.56</v>
      </c>
      <c r="D1007" s="9">
        <f>SUMIFS(dados!$H$2:$H$9995,dados!$D$2:$D$9995,A1007)</f>
        <v>39.967200000000005</v>
      </c>
      <c r="E1007" s="3">
        <f t="shared" si="45"/>
        <v>0.16545454545454547</v>
      </c>
      <c r="F1007" s="10">
        <f t="shared" si="46"/>
        <v>1.0515406126413088E-4</v>
      </c>
      <c r="G1007" s="3">
        <f>SUM($F$2:F1007)</f>
        <v>0.962486208981855</v>
      </c>
      <c r="H1007">
        <f t="shared" si="47"/>
        <v>1006</v>
      </c>
    </row>
    <row r="1008" spans="1:8" x14ac:dyDescent="0.3">
      <c r="A1008" t="s">
        <v>4456</v>
      </c>
      <c r="B1008" t="s">
        <v>4457</v>
      </c>
      <c r="C1008" s="9">
        <f>SUMIFS(dados!$E$2:$E$9995,dados!$D$2:$D$9995,A1008)</f>
        <v>240.76400000000001</v>
      </c>
      <c r="D1008" s="9">
        <f>SUMIFS(dados!$H$2:$H$9995,dados!$D$2:$D$9995,A1008)</f>
        <v>88.192899999999995</v>
      </c>
      <c r="E1008" s="3">
        <f t="shared" si="45"/>
        <v>0.3663043478260869</v>
      </c>
      <c r="F1008" s="10">
        <f t="shared" si="46"/>
        <v>1.0480755260058457E-4</v>
      </c>
      <c r="G1008" s="3">
        <f>SUM($F$2:F1008)</f>
        <v>0.96259101653445556</v>
      </c>
      <c r="H1008">
        <f t="shared" si="47"/>
        <v>1007</v>
      </c>
    </row>
    <row r="1009" spans="1:8" x14ac:dyDescent="0.3">
      <c r="A1009" t="s">
        <v>1491</v>
      </c>
      <c r="B1009" t="s">
        <v>1492</v>
      </c>
      <c r="C1009" s="9">
        <f>SUMIFS(dados!$E$2:$E$9995,dados!$D$2:$D$9995,A1009)</f>
        <v>239.94</v>
      </c>
      <c r="D1009" s="9">
        <f>SUMIFS(dados!$H$2:$H$9995,dados!$D$2:$D$9995,A1009)</f>
        <v>52.386899999999997</v>
      </c>
      <c r="E1009" s="3">
        <f t="shared" si="45"/>
        <v>0.21833333333333332</v>
      </c>
      <c r="F1009" s="10">
        <f t="shared" si="46"/>
        <v>1.0444885519007933E-4</v>
      </c>
      <c r="G1009" s="3">
        <f>SUM($F$2:F1009)</f>
        <v>0.96269546538964568</v>
      </c>
      <c r="H1009">
        <f t="shared" si="47"/>
        <v>1008</v>
      </c>
    </row>
    <row r="1010" spans="1:8" x14ac:dyDescent="0.3">
      <c r="A1010" t="s">
        <v>4458</v>
      </c>
      <c r="B1010" t="s">
        <v>4459</v>
      </c>
      <c r="C1010" s="9">
        <f>SUMIFS(dados!$E$2:$E$9995,dados!$D$2:$D$9995,A1010)</f>
        <v>239.84</v>
      </c>
      <c r="D1010" s="9">
        <f>SUMIFS(dados!$H$2:$H$9995,dados!$D$2:$D$9995,A1010)</f>
        <v>79.2971</v>
      </c>
      <c r="E1010" s="3">
        <f t="shared" si="45"/>
        <v>0.330625</v>
      </c>
      <c r="F1010" s="10">
        <f t="shared" si="46"/>
        <v>1.0440532395094035E-4</v>
      </c>
      <c r="G1010" s="3">
        <f>SUM($F$2:F1010)</f>
        <v>0.96279987071359663</v>
      </c>
      <c r="H1010">
        <f t="shared" si="47"/>
        <v>1009</v>
      </c>
    </row>
    <row r="1011" spans="1:8" x14ac:dyDescent="0.3">
      <c r="A1011" t="s">
        <v>3910</v>
      </c>
      <c r="B1011" t="s">
        <v>3911</v>
      </c>
      <c r="C1011" s="9">
        <f>SUMIFS(dados!$E$2:$E$9995,dados!$D$2:$D$9995,A1011)</f>
        <v>239.57999999999998</v>
      </c>
      <c r="D1011" s="9">
        <f>SUMIFS(dados!$H$2:$H$9995,dados!$D$2:$D$9995,A1011)</f>
        <v>41.382000000000005</v>
      </c>
      <c r="E1011" s="3">
        <f t="shared" si="45"/>
        <v>0.17272727272727276</v>
      </c>
      <c r="F1011" s="10">
        <f t="shared" si="46"/>
        <v>1.0429214272917898E-4</v>
      </c>
      <c r="G1011" s="3">
        <f>SUM($F$2:F1011)</f>
        <v>0.96290416285632585</v>
      </c>
      <c r="H1011">
        <f t="shared" si="47"/>
        <v>1010</v>
      </c>
    </row>
    <row r="1012" spans="1:8" x14ac:dyDescent="0.3">
      <c r="A1012" t="s">
        <v>5154</v>
      </c>
      <c r="B1012" t="s">
        <v>5155</v>
      </c>
      <c r="C1012" s="9">
        <f>SUMIFS(dados!$E$2:$E$9995,dados!$D$2:$D$9995,A1012)</f>
        <v>239.46600000000001</v>
      </c>
      <c r="D1012" s="9">
        <f>SUMIFS(dados!$H$2:$H$9995,dados!$D$2:$D$9995,A1012)</f>
        <v>37.822200000000002</v>
      </c>
      <c r="E1012" s="3">
        <f t="shared" si="45"/>
        <v>0.15794392523364487</v>
      </c>
      <c r="F1012" s="10">
        <f t="shared" si="46"/>
        <v>1.0424251711656055E-4</v>
      </c>
      <c r="G1012" s="3">
        <f>SUM($F$2:F1012)</f>
        <v>0.96300840537344246</v>
      </c>
      <c r="H1012">
        <f t="shared" si="47"/>
        <v>1011</v>
      </c>
    </row>
    <row r="1013" spans="1:8" x14ac:dyDescent="0.3">
      <c r="A1013" t="s">
        <v>935</v>
      </c>
      <c r="B1013" t="s">
        <v>936</v>
      </c>
      <c r="C1013" s="9">
        <f>SUMIFS(dados!$E$2:$E$9995,dados!$D$2:$D$9995,A1013)</f>
        <v>238.464</v>
      </c>
      <c r="D1013" s="9">
        <f>SUMIFS(dados!$H$2:$H$9995,dados!$D$2:$D$9995,A1013)</f>
        <v>96.94080000000001</v>
      </c>
      <c r="E1013" s="3">
        <f t="shared" si="45"/>
        <v>0.40652173913043482</v>
      </c>
      <c r="F1013" s="10">
        <f t="shared" si="46"/>
        <v>1.0380633410038791E-4</v>
      </c>
      <c r="G1013" s="3">
        <f>SUM($F$2:F1013)</f>
        <v>0.9631122117075428</v>
      </c>
      <c r="H1013">
        <f t="shared" si="47"/>
        <v>1012</v>
      </c>
    </row>
    <row r="1014" spans="1:8" x14ac:dyDescent="0.3">
      <c r="A1014" t="s">
        <v>210</v>
      </c>
      <c r="B1014" t="s">
        <v>211</v>
      </c>
      <c r="C1014" s="9">
        <f>SUMIFS(dados!$E$2:$E$9995,dados!$D$2:$D$9995,A1014)</f>
        <v>238.32900000000001</v>
      </c>
      <c r="D1014" s="9">
        <f>SUMIFS(dados!$H$2:$H$9995,dados!$D$2:$D$9995,A1014)</f>
        <v>25.491600000000002</v>
      </c>
      <c r="E1014" s="3">
        <f t="shared" si="45"/>
        <v>0.10695970695970697</v>
      </c>
      <c r="F1014" s="10">
        <f t="shared" si="46"/>
        <v>1.037475669275503E-4</v>
      </c>
      <c r="G1014" s="3">
        <f>SUM($F$2:F1014)</f>
        <v>0.96321595927447035</v>
      </c>
      <c r="H1014">
        <f t="shared" si="47"/>
        <v>1013</v>
      </c>
    </row>
    <row r="1015" spans="1:8" x14ac:dyDescent="0.3">
      <c r="A1015" t="s">
        <v>4532</v>
      </c>
      <c r="B1015" t="s">
        <v>4533</v>
      </c>
      <c r="C1015" s="9">
        <f>SUMIFS(dados!$E$2:$E$9995,dados!$D$2:$D$9995,A1015)</f>
        <v>237.536</v>
      </c>
      <c r="D1015" s="9">
        <f>SUMIFS(dados!$H$2:$H$9995,dados!$D$2:$D$9995,A1015)</f>
        <v>89.532799999999995</v>
      </c>
      <c r="E1015" s="3">
        <f t="shared" si="45"/>
        <v>0.37692307692307692</v>
      </c>
      <c r="F1015" s="10">
        <f t="shared" si="46"/>
        <v>1.0340236420117815E-4</v>
      </c>
      <c r="G1015" s="3">
        <f>SUM($F$2:F1015)</f>
        <v>0.96331936163867149</v>
      </c>
      <c r="H1015">
        <f t="shared" si="47"/>
        <v>1014</v>
      </c>
    </row>
    <row r="1016" spans="1:8" x14ac:dyDescent="0.3">
      <c r="A1016" t="s">
        <v>1728</v>
      </c>
      <c r="B1016" t="s">
        <v>1729</v>
      </c>
      <c r="C1016" s="9">
        <f>SUMIFS(dados!$E$2:$E$9995,dados!$D$2:$D$9995,A1016)</f>
        <v>236.99200000000002</v>
      </c>
      <c r="D1016" s="9">
        <f>SUMIFS(dados!$H$2:$H$9995,dados!$D$2:$D$9995,A1016)</f>
        <v>-12.879999999999999</v>
      </c>
      <c r="E1016" s="3">
        <f t="shared" si="45"/>
        <v>-5.4347826086956513E-2</v>
      </c>
      <c r="F1016" s="10">
        <f t="shared" si="46"/>
        <v>1.0316555426026208E-4</v>
      </c>
      <c r="G1016" s="3">
        <f>SUM($F$2:F1016)</f>
        <v>0.96342252719293175</v>
      </c>
      <c r="H1016">
        <f t="shared" si="47"/>
        <v>1015</v>
      </c>
    </row>
    <row r="1017" spans="1:8" x14ac:dyDescent="0.3">
      <c r="A1017" t="s">
        <v>1138</v>
      </c>
      <c r="B1017" t="s">
        <v>1139</v>
      </c>
      <c r="C1017" s="9">
        <f>SUMIFS(dados!$E$2:$E$9995,dados!$D$2:$D$9995,A1017)</f>
        <v>236.77799999999996</v>
      </c>
      <c r="D1017" s="9">
        <f>SUMIFS(dados!$H$2:$H$9995,dados!$D$2:$D$9995,A1017)</f>
        <v>88.350000000000009</v>
      </c>
      <c r="E1017" s="3">
        <f t="shared" si="45"/>
        <v>0.37313432835820903</v>
      </c>
      <c r="F1017" s="10">
        <f t="shared" si="46"/>
        <v>1.0307239740850463E-4</v>
      </c>
      <c r="G1017" s="3">
        <f>SUM($F$2:F1017)</f>
        <v>0.96352559959034023</v>
      </c>
      <c r="H1017">
        <f t="shared" si="47"/>
        <v>1016</v>
      </c>
    </row>
    <row r="1018" spans="1:8" x14ac:dyDescent="0.3">
      <c r="A1018" t="s">
        <v>1970</v>
      </c>
      <c r="B1018" t="s">
        <v>1971</v>
      </c>
      <c r="C1018" s="9">
        <f>SUMIFS(dados!$E$2:$E$9995,dados!$D$2:$D$9995,A1018)</f>
        <v>235.77600000000001</v>
      </c>
      <c r="D1018" s="9">
        <f>SUMIFS(dados!$H$2:$H$9995,dados!$D$2:$D$9995,A1018)</f>
        <v>58.944000000000003</v>
      </c>
      <c r="E1018" s="3">
        <f t="shared" si="45"/>
        <v>0.25</v>
      </c>
      <c r="F1018" s="10">
        <f t="shared" si="46"/>
        <v>1.0263621439233202E-4</v>
      </c>
      <c r="G1018" s="3">
        <f>SUM($F$2:F1018)</f>
        <v>0.96362823580473256</v>
      </c>
      <c r="H1018">
        <f t="shared" si="47"/>
        <v>1017</v>
      </c>
    </row>
    <row r="1019" spans="1:8" x14ac:dyDescent="0.3">
      <c r="A1019" t="s">
        <v>4914</v>
      </c>
      <c r="B1019" t="s">
        <v>4915</v>
      </c>
      <c r="C1019" s="9">
        <f>SUMIFS(dados!$E$2:$E$9995,dados!$D$2:$D$9995,A1019)</f>
        <v>235.56399999999999</v>
      </c>
      <c r="D1019" s="9">
        <f>SUMIFS(dados!$H$2:$H$9995,dados!$D$2:$D$9995,A1019)</f>
        <v>102.74600000000001</v>
      </c>
      <c r="E1019" s="3">
        <f t="shared" si="45"/>
        <v>0.43617021276595752</v>
      </c>
      <c r="F1019" s="10">
        <f t="shared" si="46"/>
        <v>1.0254392816535737E-4</v>
      </c>
      <c r="G1019" s="3">
        <f>SUM($F$2:F1019)</f>
        <v>0.96373077973289789</v>
      </c>
      <c r="H1019">
        <f t="shared" si="47"/>
        <v>1018</v>
      </c>
    </row>
    <row r="1020" spans="1:8" x14ac:dyDescent="0.3">
      <c r="A1020" t="s">
        <v>1414</v>
      </c>
      <c r="B1020" t="s">
        <v>1415</v>
      </c>
      <c r="C1020" s="9">
        <f>SUMIFS(dados!$E$2:$E$9995,dados!$D$2:$D$9995,A1020)</f>
        <v>235.18</v>
      </c>
      <c r="D1020" s="9">
        <f>SUMIFS(dados!$H$2:$H$9995,dados!$D$2:$D$9995,A1020)</f>
        <v>-102.83780000000002</v>
      </c>
      <c r="E1020" s="3">
        <f t="shared" si="45"/>
        <v>-0.43727272727272731</v>
      </c>
      <c r="F1020" s="10">
        <f t="shared" si="46"/>
        <v>1.0237676820706367E-4</v>
      </c>
      <c r="G1020" s="3">
        <f>SUM($F$2:F1020)</f>
        <v>0.9638331565011049</v>
      </c>
      <c r="H1020">
        <f t="shared" si="47"/>
        <v>1019</v>
      </c>
    </row>
    <row r="1021" spans="1:8" x14ac:dyDescent="0.3">
      <c r="A1021" t="s">
        <v>6671</v>
      </c>
      <c r="B1021" t="s">
        <v>6672</v>
      </c>
      <c r="C1021" s="9">
        <f>SUMIFS(dados!$E$2:$E$9995,dados!$D$2:$D$9995,A1021)</f>
        <v>234.78399999999999</v>
      </c>
      <c r="D1021" s="9">
        <f>SUMIFS(dados!$H$2:$H$9995,dados!$D$2:$D$9995,A1021)</f>
        <v>84.805600000000013</v>
      </c>
      <c r="E1021" s="3">
        <f t="shared" si="45"/>
        <v>0.36120689655172422</v>
      </c>
      <c r="F1021" s="10">
        <f t="shared" si="46"/>
        <v>1.0220438450007329E-4</v>
      </c>
      <c r="G1021" s="3">
        <f>SUM($F$2:F1021)</f>
        <v>0.96393536088560494</v>
      </c>
      <c r="H1021">
        <f t="shared" si="47"/>
        <v>1020</v>
      </c>
    </row>
    <row r="1022" spans="1:8" x14ac:dyDescent="0.3">
      <c r="A1022" t="s">
        <v>1751</v>
      </c>
      <c r="B1022" t="s">
        <v>1752</v>
      </c>
      <c r="C1022" s="9">
        <f>SUMIFS(dados!$E$2:$E$9995,dados!$D$2:$D$9995,A1022)</f>
        <v>234.768</v>
      </c>
      <c r="D1022" s="9">
        <f>SUMIFS(dados!$H$2:$H$9995,dados!$D$2:$D$9995,A1022)</f>
        <v>34.455999999999996</v>
      </c>
      <c r="E1022" s="3">
        <f t="shared" si="45"/>
        <v>0.14676616915422883</v>
      </c>
      <c r="F1022" s="10">
        <f t="shared" si="46"/>
        <v>1.0219741950181105E-4</v>
      </c>
      <c r="G1022" s="3">
        <f>SUM($F$2:F1022)</f>
        <v>0.96403755830510673</v>
      </c>
      <c r="H1022">
        <f t="shared" si="47"/>
        <v>1021</v>
      </c>
    </row>
    <row r="1023" spans="1:8" x14ac:dyDescent="0.3">
      <c r="A1023" t="s">
        <v>1262</v>
      </c>
      <c r="B1023" t="s">
        <v>1263</v>
      </c>
      <c r="C1023" s="9">
        <f>SUMIFS(dados!$E$2:$E$9995,dados!$D$2:$D$9995,A1023)</f>
        <v>234.61200000000002</v>
      </c>
      <c r="D1023" s="9">
        <f>SUMIFS(dados!$H$2:$H$9995,dados!$D$2:$D$9995,A1023)</f>
        <v>42.37380000000001</v>
      </c>
      <c r="E1023" s="3">
        <f t="shared" si="45"/>
        <v>0.18061224489795921</v>
      </c>
      <c r="F1023" s="10">
        <f t="shared" si="46"/>
        <v>1.0212951076875425E-4</v>
      </c>
      <c r="G1023" s="3">
        <f>SUM($F$2:F1023)</f>
        <v>0.96413968781587545</v>
      </c>
      <c r="H1023">
        <f t="shared" si="47"/>
        <v>1022</v>
      </c>
    </row>
    <row r="1024" spans="1:8" x14ac:dyDescent="0.3">
      <c r="A1024" t="s">
        <v>4493</v>
      </c>
      <c r="B1024" t="s">
        <v>4494</v>
      </c>
      <c r="C1024" s="9">
        <f>SUMIFS(dados!$E$2:$E$9995,dados!$D$2:$D$9995,A1024)</f>
        <v>234.46200000000002</v>
      </c>
      <c r="D1024" s="9">
        <f>SUMIFS(dados!$H$2:$H$9995,dados!$D$2:$D$9995,A1024)</f>
        <v>45.873000000000005</v>
      </c>
      <c r="E1024" s="3">
        <f t="shared" si="45"/>
        <v>0.19565217391304349</v>
      </c>
      <c r="F1024" s="10">
        <f t="shared" si="46"/>
        <v>1.0206421391004577E-4</v>
      </c>
      <c r="G1024" s="3">
        <f>SUM($F$2:F1024)</f>
        <v>0.96424175202978546</v>
      </c>
      <c r="H1024">
        <f t="shared" si="47"/>
        <v>1023</v>
      </c>
    </row>
    <row r="1025" spans="1:8" x14ac:dyDescent="0.3">
      <c r="A1025" t="s">
        <v>3726</v>
      </c>
      <c r="B1025" t="s">
        <v>3727</v>
      </c>
      <c r="C1025" s="9">
        <f>SUMIFS(dados!$E$2:$E$9995,dados!$D$2:$D$9995,A1025)</f>
        <v>234.24</v>
      </c>
      <c r="D1025" s="9">
        <f>SUMIFS(dados!$H$2:$H$9995,dados!$D$2:$D$9995,A1025)</f>
        <v>67.929600000000008</v>
      </c>
      <c r="E1025" s="3">
        <f t="shared" si="45"/>
        <v>0.29000000000000004</v>
      </c>
      <c r="F1025" s="10">
        <f t="shared" si="46"/>
        <v>1.0196757455915722E-4</v>
      </c>
      <c r="G1025" s="3">
        <f>SUM($F$2:F1025)</f>
        <v>0.96434371960434462</v>
      </c>
      <c r="H1025">
        <f t="shared" si="47"/>
        <v>1024</v>
      </c>
    </row>
    <row r="1026" spans="1:8" x14ac:dyDescent="0.3">
      <c r="A1026" t="s">
        <v>6291</v>
      </c>
      <c r="B1026" t="s">
        <v>6292</v>
      </c>
      <c r="C1026" s="9">
        <f>SUMIFS(dados!$E$2:$E$9995,dados!$D$2:$D$9995,A1026)</f>
        <v>232.76400000000001</v>
      </c>
      <c r="D1026" s="9">
        <f>SUMIFS(dados!$H$2:$H$9995,dados!$D$2:$D$9995,A1026)</f>
        <v>72.567599999999999</v>
      </c>
      <c r="E1026" s="3">
        <f t="shared" ref="E1026:E1089" si="48">IFERROR(D1026/C1026,0)</f>
        <v>0.31176470588235294</v>
      </c>
      <c r="F1026" s="10">
        <f t="shared" ref="F1026:F1089" si="49">C1026/SUM($C$2:$C$1863)</f>
        <v>1.013250534694658E-4</v>
      </c>
      <c r="G1026" s="3">
        <f>SUM($F$2:F1026)</f>
        <v>0.96444504465781411</v>
      </c>
      <c r="H1026">
        <f t="shared" ref="H1026:H1089" si="50">RANK(C1026,$C$2:$C$1863)</f>
        <v>1025</v>
      </c>
    </row>
    <row r="1027" spans="1:8" x14ac:dyDescent="0.3">
      <c r="A1027" t="s">
        <v>3388</v>
      </c>
      <c r="B1027" t="s">
        <v>3389</v>
      </c>
      <c r="C1027" s="9">
        <f>SUMIFS(dados!$E$2:$E$9995,dados!$D$2:$D$9995,A1027)</f>
        <v>231.85599999999999</v>
      </c>
      <c r="D1027" s="9">
        <f>SUMIFS(dados!$H$2:$H$9995,dados!$D$2:$D$9995,A1027)</f>
        <v>94.36</v>
      </c>
      <c r="E1027" s="3">
        <f t="shared" si="48"/>
        <v>0.40697674418604651</v>
      </c>
      <c r="F1027" s="10">
        <f t="shared" si="49"/>
        <v>1.0092978981808383E-4</v>
      </c>
      <c r="G1027" s="3">
        <f>SUM($F$2:F1027)</f>
        <v>0.96454597444763224</v>
      </c>
      <c r="H1027">
        <f t="shared" si="50"/>
        <v>1026</v>
      </c>
    </row>
    <row r="1028" spans="1:8" x14ac:dyDescent="0.3">
      <c r="A1028" t="s">
        <v>3614</v>
      </c>
      <c r="B1028" t="s">
        <v>3615</v>
      </c>
      <c r="C1028" s="9">
        <f>SUMIFS(dados!$E$2:$E$9995,dados!$D$2:$D$9995,A1028)</f>
        <v>229.976</v>
      </c>
      <c r="D1028" s="9">
        <f>SUMIFS(dados!$H$2:$H$9995,dados!$D$2:$D$9995,A1028)</f>
        <v>44.811499999999995</v>
      </c>
      <c r="E1028" s="3">
        <f t="shared" si="48"/>
        <v>0.19485294117647056</v>
      </c>
      <c r="F1028" s="10">
        <f t="shared" si="49"/>
        <v>1.0011140252227092E-4</v>
      </c>
      <c r="G1028" s="3">
        <f>SUM($F$2:F1028)</f>
        <v>0.96464608585015454</v>
      </c>
      <c r="H1028">
        <f t="shared" si="50"/>
        <v>1027</v>
      </c>
    </row>
    <row r="1029" spans="1:8" x14ac:dyDescent="0.3">
      <c r="A1029" t="s">
        <v>6371</v>
      </c>
      <c r="B1029" t="s">
        <v>6372</v>
      </c>
      <c r="C1029" s="9">
        <f>SUMIFS(dados!$E$2:$E$9995,dados!$D$2:$D$9995,A1029)</f>
        <v>229.886</v>
      </c>
      <c r="D1029" s="9">
        <f>SUMIFS(dados!$H$2:$H$9995,dados!$D$2:$D$9995,A1029)</f>
        <v>53.696000000000005</v>
      </c>
      <c r="E1029" s="3">
        <f t="shared" si="48"/>
        <v>0.23357664233576644</v>
      </c>
      <c r="F1029" s="10">
        <f t="shared" si="49"/>
        <v>1.0007222440704583E-4</v>
      </c>
      <c r="G1029" s="3">
        <f>SUM($F$2:F1029)</f>
        <v>0.96474615807456154</v>
      </c>
      <c r="H1029">
        <f t="shared" si="50"/>
        <v>1028</v>
      </c>
    </row>
    <row r="1030" spans="1:8" x14ac:dyDescent="0.3">
      <c r="A1030" t="s">
        <v>6207</v>
      </c>
      <c r="B1030" t="s">
        <v>6208</v>
      </c>
      <c r="C1030" s="9">
        <f>SUMIFS(dados!$E$2:$E$9995,dados!$D$2:$D$9995,A1030)</f>
        <v>229.57199999999997</v>
      </c>
      <c r="D1030" s="9">
        <f>SUMIFS(dados!$H$2:$H$9995,dados!$D$2:$D$9995,A1030)</f>
        <v>58.668400000000005</v>
      </c>
      <c r="E1030" s="3">
        <f t="shared" si="48"/>
        <v>0.25555555555555559</v>
      </c>
      <c r="F1030" s="10">
        <f t="shared" si="49"/>
        <v>9.9935536316149407E-5</v>
      </c>
      <c r="G1030" s="3">
        <f>SUM($F$2:F1030)</f>
        <v>0.9648460936108777</v>
      </c>
      <c r="H1030">
        <f t="shared" si="50"/>
        <v>1029</v>
      </c>
    </row>
    <row r="1031" spans="1:8" x14ac:dyDescent="0.3">
      <c r="A1031" t="s">
        <v>5146</v>
      </c>
      <c r="B1031" t="s">
        <v>5147</v>
      </c>
      <c r="C1031" s="9">
        <f>SUMIFS(dados!$E$2:$E$9995,dados!$D$2:$D$9995,A1031)</f>
        <v>227.94</v>
      </c>
      <c r="D1031" s="9">
        <f>SUMIFS(dados!$H$2:$H$9995,dados!$D$2:$D$9995,A1031)</f>
        <v>94.320000000000007</v>
      </c>
      <c r="E1031" s="3">
        <f t="shared" si="48"/>
        <v>0.41379310344827591</v>
      </c>
      <c r="F1031" s="10">
        <f t="shared" si="49"/>
        <v>9.9225106493401187E-5</v>
      </c>
      <c r="G1031" s="3">
        <f>SUM($F$2:F1031)</f>
        <v>0.9649453187173711</v>
      </c>
      <c r="H1031">
        <f t="shared" si="50"/>
        <v>1030</v>
      </c>
    </row>
    <row r="1032" spans="1:8" x14ac:dyDescent="0.3">
      <c r="A1032" t="s">
        <v>1122</v>
      </c>
      <c r="B1032" t="s">
        <v>1123</v>
      </c>
      <c r="C1032" s="9">
        <f>SUMIFS(dados!$E$2:$E$9995,dados!$D$2:$D$9995,A1032)</f>
        <v>227.04</v>
      </c>
      <c r="D1032" s="9">
        <f>SUMIFS(dados!$H$2:$H$9995,dados!$D$2:$D$9995,A1032)</f>
        <v>104.4384</v>
      </c>
      <c r="E1032" s="3">
        <f t="shared" si="48"/>
        <v>0.46</v>
      </c>
      <c r="F1032" s="10">
        <f t="shared" si="49"/>
        <v>9.8833325341150335E-5</v>
      </c>
      <c r="G1032" s="3">
        <f>SUM($F$2:F1032)</f>
        <v>0.96504415204271221</v>
      </c>
      <c r="H1032">
        <f t="shared" si="50"/>
        <v>1031</v>
      </c>
    </row>
    <row r="1033" spans="1:8" x14ac:dyDescent="0.3">
      <c r="A1033" t="s">
        <v>2954</v>
      </c>
      <c r="B1033" t="s">
        <v>2955</v>
      </c>
      <c r="C1033" s="9">
        <f>SUMIFS(dados!$E$2:$E$9995,dados!$D$2:$D$9995,A1033)</f>
        <v>225.03600000000003</v>
      </c>
      <c r="D1033" s="9">
        <f>SUMIFS(dados!$H$2:$H$9995,dados!$D$2:$D$9995,A1033)</f>
        <v>47.88</v>
      </c>
      <c r="E1033" s="3">
        <f t="shared" si="48"/>
        <v>0.21276595744680848</v>
      </c>
      <c r="F1033" s="10">
        <f t="shared" si="49"/>
        <v>9.7960959308805099E-5</v>
      </c>
      <c r="G1033" s="3">
        <f>SUM($F$2:F1033)</f>
        <v>0.96514211300202102</v>
      </c>
      <c r="H1033">
        <f t="shared" si="50"/>
        <v>1032</v>
      </c>
    </row>
    <row r="1034" spans="1:8" x14ac:dyDescent="0.3">
      <c r="A1034" t="s">
        <v>2261</v>
      </c>
      <c r="B1034" t="s">
        <v>2262</v>
      </c>
      <c r="C1034" s="9">
        <f>SUMIFS(dados!$E$2:$E$9995,dados!$D$2:$D$9995,A1034)</f>
        <v>225</v>
      </c>
      <c r="D1034" s="9">
        <f>SUMIFS(dados!$H$2:$H$9995,dados!$D$2:$D$9995,A1034)</f>
        <v>102.8</v>
      </c>
      <c r="E1034" s="3">
        <f t="shared" si="48"/>
        <v>0.4568888888888889</v>
      </c>
      <c r="F1034" s="10">
        <f t="shared" si="49"/>
        <v>9.7945288062715051E-5</v>
      </c>
      <c r="G1034" s="3">
        <f>SUM($F$2:F1034)</f>
        <v>0.96524005829008375</v>
      </c>
      <c r="H1034">
        <f t="shared" si="50"/>
        <v>1033</v>
      </c>
    </row>
    <row r="1035" spans="1:8" x14ac:dyDescent="0.3">
      <c r="A1035" t="s">
        <v>9885</v>
      </c>
      <c r="B1035" t="s">
        <v>9886</v>
      </c>
      <c r="C1035" s="9">
        <f>SUMIFS(dados!$E$2:$E$9995,dados!$D$2:$D$9995,A1035)</f>
        <v>224.93700000000001</v>
      </c>
      <c r="D1035" s="9">
        <f>SUMIFS(dados!$H$2:$H$9995,dados!$D$2:$D$9995,A1035)</f>
        <v>-164.9538</v>
      </c>
      <c r="E1035" s="3">
        <f t="shared" si="48"/>
        <v>-0.73333333333333328</v>
      </c>
      <c r="F1035" s="10">
        <f t="shared" si="49"/>
        <v>9.7917863382057503E-5</v>
      </c>
      <c r="G1035" s="3">
        <f>SUM($F$2:F1035)</f>
        <v>0.96533797615346584</v>
      </c>
      <c r="H1035">
        <f t="shared" si="50"/>
        <v>1034</v>
      </c>
    </row>
    <row r="1036" spans="1:8" x14ac:dyDescent="0.3">
      <c r="A1036" t="s">
        <v>2625</v>
      </c>
      <c r="B1036" t="s">
        <v>2626</v>
      </c>
      <c r="C1036" s="9">
        <f>SUMIFS(dados!$E$2:$E$9995,dados!$D$2:$D$9995,A1036)</f>
        <v>224.66400000000002</v>
      </c>
      <c r="D1036" s="9">
        <f>SUMIFS(dados!$H$2:$H$9995,dados!$D$2:$D$9995,A1036)</f>
        <v>55.311300000000003</v>
      </c>
      <c r="E1036" s="3">
        <f t="shared" si="48"/>
        <v>0.24619565217391304</v>
      </c>
      <c r="F1036" s="10">
        <f t="shared" si="49"/>
        <v>9.7799023099208069E-5</v>
      </c>
      <c r="G1036" s="3">
        <f>SUM($F$2:F1036)</f>
        <v>0.96543577517656509</v>
      </c>
      <c r="H1036">
        <f t="shared" si="50"/>
        <v>1035</v>
      </c>
    </row>
    <row r="1037" spans="1:8" x14ac:dyDescent="0.3">
      <c r="A1037" t="s">
        <v>7965</v>
      </c>
      <c r="B1037" t="s">
        <v>7966</v>
      </c>
      <c r="C1037" s="9">
        <f>SUMIFS(dados!$E$2:$E$9995,dados!$D$2:$D$9995,A1037)</f>
        <v>223.88799999999998</v>
      </c>
      <c r="D1037" s="9">
        <f>SUMIFS(dados!$H$2:$H$9995,dados!$D$2:$D$9995,A1037)</f>
        <v>-50.3748</v>
      </c>
      <c r="E1037" s="3">
        <f t="shared" si="48"/>
        <v>-0.22500000000000003</v>
      </c>
      <c r="F1037" s="10">
        <f t="shared" si="49"/>
        <v>9.7461220683489529E-5</v>
      </c>
      <c r="G1037" s="3">
        <f>SUM($F$2:F1037)</f>
        <v>0.96553323639724853</v>
      </c>
      <c r="H1037">
        <f t="shared" si="50"/>
        <v>1036</v>
      </c>
    </row>
    <row r="1038" spans="1:8" x14ac:dyDescent="0.3">
      <c r="A1038" t="s">
        <v>828</v>
      </c>
      <c r="B1038" t="s">
        <v>829</v>
      </c>
      <c r="C1038" s="9">
        <f>SUMIFS(dados!$E$2:$E$9995,dados!$D$2:$D$9995,A1038)</f>
        <v>223.44</v>
      </c>
      <c r="D1038" s="9">
        <f>SUMIFS(dados!$H$2:$H$9995,dados!$D$2:$D$9995,A1038)</f>
        <v>111.72</v>
      </c>
      <c r="E1038" s="3">
        <f t="shared" si="48"/>
        <v>0.5</v>
      </c>
      <c r="F1038" s="10">
        <f t="shared" si="49"/>
        <v>9.7266200732146888E-5</v>
      </c>
      <c r="G1038" s="3">
        <f>SUM($F$2:F1038)</f>
        <v>0.96563050259798067</v>
      </c>
      <c r="H1038">
        <f t="shared" si="50"/>
        <v>1037</v>
      </c>
    </row>
    <row r="1039" spans="1:8" x14ac:dyDescent="0.3">
      <c r="A1039" t="s">
        <v>2683</v>
      </c>
      <c r="B1039" t="s">
        <v>2684</v>
      </c>
      <c r="C1039" s="9">
        <f>SUMIFS(dados!$E$2:$E$9995,dados!$D$2:$D$9995,A1039)</f>
        <v>222.43199999999996</v>
      </c>
      <c r="D1039" s="9">
        <f>SUMIFS(dados!$H$2:$H$9995,dados!$D$2:$D$9995,A1039)</f>
        <v>81.842399999999998</v>
      </c>
      <c r="E1039" s="3">
        <f t="shared" si="48"/>
        <v>0.36794346137246448</v>
      </c>
      <c r="F1039" s="10">
        <f t="shared" si="49"/>
        <v>9.6827405841625917E-5</v>
      </c>
      <c r="G1039" s="3">
        <f>SUM($F$2:F1039)</f>
        <v>0.96572733000382227</v>
      </c>
      <c r="H1039">
        <f t="shared" si="50"/>
        <v>1038</v>
      </c>
    </row>
    <row r="1040" spans="1:8" x14ac:dyDescent="0.3">
      <c r="A1040" t="s">
        <v>1258</v>
      </c>
      <c r="B1040" t="s">
        <v>1259</v>
      </c>
      <c r="C1040" s="9">
        <f>SUMIFS(dados!$E$2:$E$9995,dados!$D$2:$D$9995,A1040)</f>
        <v>219.78</v>
      </c>
      <c r="D1040" s="9">
        <f>SUMIFS(dados!$H$2:$H$9995,dados!$D$2:$D$9995,A1040)</f>
        <v>68.376000000000005</v>
      </c>
      <c r="E1040" s="3">
        <f t="shared" si="48"/>
        <v>0.31111111111111112</v>
      </c>
      <c r="F1040" s="10">
        <f t="shared" si="49"/>
        <v>9.5672957379660061E-5</v>
      </c>
      <c r="G1040" s="3">
        <f>SUM($F$2:F1040)</f>
        <v>0.96582300296120194</v>
      </c>
      <c r="H1040">
        <f t="shared" si="50"/>
        <v>1039</v>
      </c>
    </row>
    <row r="1041" spans="1:8" x14ac:dyDescent="0.3">
      <c r="A1041" t="s">
        <v>2540</v>
      </c>
      <c r="B1041" t="s">
        <v>816</v>
      </c>
      <c r="C1041" s="9">
        <f>SUMIFS(dados!$E$2:$E$9995,dados!$D$2:$D$9995,A1041)</f>
        <v>219.696</v>
      </c>
      <c r="D1041" s="9">
        <f>SUMIFS(dados!$H$2:$H$9995,dados!$D$2:$D$9995,A1041)</f>
        <v>50.307200000000016</v>
      </c>
      <c r="E1041" s="3">
        <f t="shared" si="48"/>
        <v>0.2289855072463769</v>
      </c>
      <c r="F1041" s="10">
        <f t="shared" si="49"/>
        <v>9.5636391138783313E-5</v>
      </c>
      <c r="G1041" s="3">
        <f>SUM($F$2:F1041)</f>
        <v>0.96591863935234068</v>
      </c>
      <c r="H1041">
        <f t="shared" si="50"/>
        <v>1040</v>
      </c>
    </row>
    <row r="1042" spans="1:8" x14ac:dyDescent="0.3">
      <c r="A1042" t="s">
        <v>4215</v>
      </c>
      <c r="B1042" t="s">
        <v>2336</v>
      </c>
      <c r="C1042" s="9">
        <f>SUMIFS(dados!$E$2:$E$9995,dados!$D$2:$D$9995,A1042)</f>
        <v>219.49200000000002</v>
      </c>
      <c r="D1042" s="9">
        <f>SUMIFS(dados!$H$2:$H$9995,dados!$D$2:$D$9995,A1042)</f>
        <v>30.391200000000001</v>
      </c>
      <c r="E1042" s="3">
        <f t="shared" si="48"/>
        <v>0.13846153846153847</v>
      </c>
      <c r="F1042" s="10">
        <f t="shared" si="49"/>
        <v>9.5547587410939794E-5</v>
      </c>
      <c r="G1042" s="3">
        <f>SUM($F$2:F1042)</f>
        <v>0.96601418693975161</v>
      </c>
      <c r="H1042">
        <f t="shared" si="50"/>
        <v>1041</v>
      </c>
    </row>
    <row r="1043" spans="1:8" x14ac:dyDescent="0.3">
      <c r="A1043" t="s">
        <v>4370</v>
      </c>
      <c r="B1043" t="s">
        <v>4371</v>
      </c>
      <c r="C1043" s="9">
        <f>SUMIFS(dados!$E$2:$E$9995,dados!$D$2:$D$9995,A1043)</f>
        <v>218.416</v>
      </c>
      <c r="D1043" s="9">
        <f>SUMIFS(dados!$H$2:$H$9995,dados!$D$2:$D$9995,A1043)</f>
        <v>52.034400000000005</v>
      </c>
      <c r="E1043" s="3">
        <f t="shared" si="48"/>
        <v>0.23823529411764707</v>
      </c>
      <c r="F1043" s="10">
        <f t="shared" si="49"/>
        <v>9.5079191277804308E-5</v>
      </c>
      <c r="G1043" s="3">
        <f>SUM($F$2:F1043)</f>
        <v>0.96610926613102943</v>
      </c>
      <c r="H1043">
        <f t="shared" si="50"/>
        <v>1042</v>
      </c>
    </row>
    <row r="1044" spans="1:8" x14ac:dyDescent="0.3">
      <c r="A1044" t="s">
        <v>3744</v>
      </c>
      <c r="B1044" t="s">
        <v>3745</v>
      </c>
      <c r="C1044" s="9">
        <f>SUMIFS(dados!$E$2:$E$9995,dados!$D$2:$D$9995,A1044)</f>
        <v>218.09399999999999</v>
      </c>
      <c r="D1044" s="9">
        <f>SUMIFS(dados!$H$2:$H$9995,dados!$D$2:$D$9995,A1044)</f>
        <v>95.265600000000006</v>
      </c>
      <c r="E1044" s="3">
        <f t="shared" si="48"/>
        <v>0.43680981595092028</v>
      </c>
      <c r="F1044" s="10">
        <f t="shared" si="49"/>
        <v>9.4939020687776775E-5</v>
      </c>
      <c r="G1044" s="3">
        <f>SUM($F$2:F1044)</f>
        <v>0.96620420515171723</v>
      </c>
      <c r="H1044">
        <f t="shared" si="50"/>
        <v>1043</v>
      </c>
    </row>
    <row r="1045" spans="1:8" x14ac:dyDescent="0.3">
      <c r="A1045" t="s">
        <v>2086</v>
      </c>
      <c r="B1045" t="s">
        <v>2087</v>
      </c>
      <c r="C1045" s="9">
        <f>SUMIFS(dados!$E$2:$E$9995,dados!$D$2:$D$9995,A1045)</f>
        <v>217.22399999999999</v>
      </c>
      <c r="D1045" s="9">
        <f>SUMIFS(dados!$H$2:$H$9995,dados!$D$2:$D$9995,A1045)</f>
        <v>45.858400000000003</v>
      </c>
      <c r="E1045" s="3">
        <f t="shared" si="48"/>
        <v>0.21111111111111114</v>
      </c>
      <c r="F1045" s="10">
        <f t="shared" si="49"/>
        <v>9.456029890726762E-5</v>
      </c>
      <c r="G1045" s="3">
        <f>SUM($F$2:F1045)</f>
        <v>0.96629876545062454</v>
      </c>
      <c r="H1045">
        <f t="shared" si="50"/>
        <v>1044</v>
      </c>
    </row>
    <row r="1046" spans="1:8" x14ac:dyDescent="0.3">
      <c r="A1046" t="s">
        <v>3672</v>
      </c>
      <c r="B1046" t="s">
        <v>3673</v>
      </c>
      <c r="C1046" s="9">
        <f>SUMIFS(dados!$E$2:$E$9995,dados!$D$2:$D$9995,A1046)</f>
        <v>216.95999999999998</v>
      </c>
      <c r="D1046" s="9">
        <f>SUMIFS(dados!$H$2:$H$9995,dados!$D$2:$D$9995,A1046)</f>
        <v>-15.593999999999999</v>
      </c>
      <c r="E1046" s="3">
        <f t="shared" si="48"/>
        <v>-7.1875000000000008E-2</v>
      </c>
      <c r="F1046" s="10">
        <f t="shared" si="49"/>
        <v>9.4445376435940695E-5</v>
      </c>
      <c r="G1046" s="3">
        <f>SUM($F$2:F1046)</f>
        <v>0.96639321082706053</v>
      </c>
      <c r="H1046">
        <f t="shared" si="50"/>
        <v>1045</v>
      </c>
    </row>
    <row r="1047" spans="1:8" x14ac:dyDescent="0.3">
      <c r="A1047" t="s">
        <v>6345</v>
      </c>
      <c r="B1047" t="s">
        <v>6346</v>
      </c>
      <c r="C1047" s="9">
        <f>SUMIFS(dados!$E$2:$E$9995,dados!$D$2:$D$9995,A1047)</f>
        <v>216.34</v>
      </c>
      <c r="D1047" s="9">
        <f>SUMIFS(dados!$H$2:$H$9995,dados!$D$2:$D$9995,A1047)</f>
        <v>75.346000000000004</v>
      </c>
      <c r="E1047" s="3">
        <f t="shared" si="48"/>
        <v>0.34827586206896555</v>
      </c>
      <c r="F1047" s="10">
        <f t="shared" si="49"/>
        <v>9.4175482753279001E-5</v>
      </c>
      <c r="G1047" s="3">
        <f>SUM($F$2:F1047)</f>
        <v>0.96648738630981379</v>
      </c>
      <c r="H1047">
        <f t="shared" si="50"/>
        <v>1046</v>
      </c>
    </row>
    <row r="1048" spans="1:8" x14ac:dyDescent="0.3">
      <c r="A1048" t="s">
        <v>5473</v>
      </c>
      <c r="B1048" t="s">
        <v>5474</v>
      </c>
      <c r="C1048" s="9">
        <f>SUMIFS(dados!$E$2:$E$9995,dados!$D$2:$D$9995,A1048)</f>
        <v>216.14400000000001</v>
      </c>
      <c r="D1048" s="9">
        <f>SUMIFS(dados!$H$2:$H$9995,dados!$D$2:$D$9995,A1048)</f>
        <v>73.944000000000003</v>
      </c>
      <c r="E1048" s="3">
        <f t="shared" si="48"/>
        <v>0.34210526315789475</v>
      </c>
      <c r="F1048" s="10">
        <f t="shared" si="49"/>
        <v>9.4090161524566592E-5</v>
      </c>
      <c r="G1048" s="3">
        <f>SUM($F$2:F1048)</f>
        <v>0.96658147647133841</v>
      </c>
      <c r="H1048">
        <f t="shared" si="50"/>
        <v>1047</v>
      </c>
    </row>
    <row r="1049" spans="1:8" x14ac:dyDescent="0.3">
      <c r="A1049" t="s">
        <v>7354</v>
      </c>
      <c r="B1049" t="s">
        <v>7355</v>
      </c>
      <c r="C1049" s="9">
        <f>SUMIFS(dados!$E$2:$E$9995,dados!$D$2:$D$9995,A1049)</f>
        <v>215.89199999999997</v>
      </c>
      <c r="D1049" s="9">
        <f>SUMIFS(dados!$H$2:$H$9995,dados!$D$2:$D$9995,A1049)</f>
        <v>-11.994</v>
      </c>
      <c r="E1049" s="3">
        <f t="shared" si="48"/>
        <v>-5.5555555555555559E-2</v>
      </c>
      <c r="F1049" s="10">
        <f t="shared" si="49"/>
        <v>9.3980462801936332E-5</v>
      </c>
      <c r="G1049" s="3">
        <f>SUM($F$2:F1049)</f>
        <v>0.96667545693414036</v>
      </c>
      <c r="H1049">
        <f t="shared" si="50"/>
        <v>1048</v>
      </c>
    </row>
    <row r="1050" spans="1:8" x14ac:dyDescent="0.3">
      <c r="A1050" t="s">
        <v>4228</v>
      </c>
      <c r="B1050" t="s">
        <v>4229</v>
      </c>
      <c r="C1050" s="9">
        <f>SUMIFS(dados!$E$2:$E$9995,dados!$D$2:$D$9995,A1050)</f>
        <v>215.136</v>
      </c>
      <c r="D1050" s="9">
        <f>SUMIFS(dados!$H$2:$H$9995,dados!$D$2:$D$9995,A1050)</f>
        <v>90.460799999999992</v>
      </c>
      <c r="E1050" s="3">
        <f t="shared" si="48"/>
        <v>0.42048192771084336</v>
      </c>
      <c r="F1050" s="10">
        <f t="shared" si="49"/>
        <v>9.3651366634045621E-5</v>
      </c>
      <c r="G1050" s="3">
        <f>SUM($F$2:F1050)</f>
        <v>0.96676910830077445</v>
      </c>
      <c r="H1050">
        <f t="shared" si="50"/>
        <v>1049</v>
      </c>
    </row>
    <row r="1051" spans="1:8" x14ac:dyDescent="0.3">
      <c r="A1051" t="s">
        <v>72</v>
      </c>
      <c r="B1051" t="s">
        <v>74</v>
      </c>
      <c r="C1051" s="9">
        <f>SUMIFS(dados!$E$2:$E$9995,dados!$D$2:$D$9995,A1051)</f>
        <v>215.10900000000001</v>
      </c>
      <c r="D1051" s="9">
        <f>SUMIFS(dados!$H$2:$H$9995,dados!$D$2:$D$9995,A1051)</f>
        <v>66.691499999999991</v>
      </c>
      <c r="E1051" s="3">
        <f t="shared" si="48"/>
        <v>0.31003584229390674</v>
      </c>
      <c r="F1051" s="10">
        <f t="shared" si="49"/>
        <v>9.3639613199478108E-5</v>
      </c>
      <c r="G1051" s="3">
        <f>SUM($F$2:F1051)</f>
        <v>0.96686274791397397</v>
      </c>
      <c r="H1051">
        <f t="shared" si="50"/>
        <v>1050</v>
      </c>
    </row>
    <row r="1052" spans="1:8" x14ac:dyDescent="0.3">
      <c r="A1052" t="s">
        <v>293</v>
      </c>
      <c r="B1052" t="s">
        <v>294</v>
      </c>
      <c r="C1052" s="9">
        <f>SUMIFS(dados!$E$2:$E$9995,dados!$D$2:$D$9995,A1052)</f>
        <v>214.57300000000004</v>
      </c>
      <c r="D1052" s="9">
        <f>SUMIFS(dados!$H$2:$H$9995,dados!$D$2:$D$9995,A1052)</f>
        <v>47.873000000000005</v>
      </c>
      <c r="E1052" s="3">
        <f t="shared" si="48"/>
        <v>0.22310821958028268</v>
      </c>
      <c r="F1052" s="10">
        <f t="shared" si="49"/>
        <v>9.3406285757693163E-5</v>
      </c>
      <c r="G1052" s="3">
        <f>SUM($F$2:F1052)</f>
        <v>0.96695615419973169</v>
      </c>
      <c r="H1052">
        <f t="shared" si="50"/>
        <v>1051</v>
      </c>
    </row>
    <row r="1053" spans="1:8" x14ac:dyDescent="0.3">
      <c r="A1053" t="s">
        <v>121</v>
      </c>
      <c r="B1053" t="s">
        <v>122</v>
      </c>
      <c r="C1053" s="9">
        <f>SUMIFS(dados!$E$2:$E$9995,dados!$D$2:$D$9995,A1053)</f>
        <v>213.48</v>
      </c>
      <c r="D1053" s="9">
        <f>SUMIFS(dados!$H$2:$H$9995,dados!$D$2:$D$9995,A1053)</f>
        <v>16.010999999999999</v>
      </c>
      <c r="E1053" s="3">
        <f t="shared" si="48"/>
        <v>7.4999999999999997E-2</v>
      </c>
      <c r="F1053" s="10">
        <f t="shared" si="49"/>
        <v>9.2930489313904031E-5</v>
      </c>
      <c r="G1053" s="3">
        <f>SUM($F$2:F1053)</f>
        <v>0.9670490846890456</v>
      </c>
      <c r="H1053">
        <f t="shared" si="50"/>
        <v>1052</v>
      </c>
    </row>
    <row r="1054" spans="1:8" x14ac:dyDescent="0.3">
      <c r="A1054" t="s">
        <v>2588</v>
      </c>
      <c r="B1054" t="s">
        <v>2589</v>
      </c>
      <c r="C1054" s="9">
        <f>SUMIFS(dados!$E$2:$E$9995,dados!$D$2:$D$9995,A1054)</f>
        <v>213.19200000000001</v>
      </c>
      <c r="D1054" s="9">
        <f>SUMIFS(dados!$H$2:$H$9995,dados!$D$2:$D$9995,A1054)</f>
        <v>97.524000000000001</v>
      </c>
      <c r="E1054" s="3">
        <f t="shared" si="48"/>
        <v>0.45744680851063829</v>
      </c>
      <c r="F1054" s="10">
        <f t="shared" si="49"/>
        <v>9.2805119345183763E-5</v>
      </c>
      <c r="G1054" s="3">
        <f>SUM($F$2:F1054)</f>
        <v>0.96714188980839078</v>
      </c>
      <c r="H1054">
        <f t="shared" si="50"/>
        <v>1053</v>
      </c>
    </row>
    <row r="1055" spans="1:8" x14ac:dyDescent="0.3">
      <c r="A1055" t="s">
        <v>512</v>
      </c>
      <c r="B1055" t="s">
        <v>513</v>
      </c>
      <c r="C1055" s="9">
        <f>SUMIFS(dados!$E$2:$E$9995,dados!$D$2:$D$9995,A1055)</f>
        <v>212.65799999999999</v>
      </c>
      <c r="D1055" s="9">
        <f>SUMIFS(dados!$H$2:$H$9995,dados!$D$2:$D$9995,A1055)</f>
        <v>-18.409199999999998</v>
      </c>
      <c r="E1055" s="3">
        <f t="shared" si="48"/>
        <v>-8.6567164179104469E-2</v>
      </c>
      <c r="F1055" s="10">
        <f t="shared" si="49"/>
        <v>9.2572662528181589E-5</v>
      </c>
      <c r="G1055" s="3">
        <f>SUM($F$2:F1055)</f>
        <v>0.96723446247091893</v>
      </c>
      <c r="H1055">
        <f t="shared" si="50"/>
        <v>1054</v>
      </c>
    </row>
    <row r="1056" spans="1:8" x14ac:dyDescent="0.3">
      <c r="A1056" t="s">
        <v>1855</v>
      </c>
      <c r="B1056" t="s">
        <v>1856</v>
      </c>
      <c r="C1056" s="9">
        <f>SUMIFS(dados!$E$2:$E$9995,dados!$D$2:$D$9995,A1056)</f>
        <v>212.08</v>
      </c>
      <c r="D1056" s="9">
        <f>SUMIFS(dados!$H$2:$H$9995,dados!$D$2:$D$9995,A1056)</f>
        <v>58.514800000000001</v>
      </c>
      <c r="E1056" s="3">
        <f t="shared" si="48"/>
        <v>0.27590909090909088</v>
      </c>
      <c r="F1056" s="10">
        <f t="shared" si="49"/>
        <v>9.2321051965958269E-5</v>
      </c>
      <c r="G1056" s="3">
        <f>SUM($F$2:F1056)</f>
        <v>0.96732678352288493</v>
      </c>
      <c r="H1056">
        <f t="shared" si="50"/>
        <v>1055</v>
      </c>
    </row>
    <row r="1057" spans="1:8" x14ac:dyDescent="0.3">
      <c r="A1057" t="s">
        <v>2599</v>
      </c>
      <c r="B1057" t="s">
        <v>2600</v>
      </c>
      <c r="C1057" s="9">
        <f>SUMIFS(dados!$E$2:$E$9995,dados!$D$2:$D$9995,A1057)</f>
        <v>211.50799999999998</v>
      </c>
      <c r="D1057" s="9">
        <f>SUMIFS(dados!$H$2:$H$9995,dados!$D$2:$D$9995,A1057)</f>
        <v>86.438599999999994</v>
      </c>
      <c r="E1057" s="3">
        <f t="shared" si="48"/>
        <v>0.40867768595041321</v>
      </c>
      <c r="F1057" s="10">
        <f t="shared" si="49"/>
        <v>9.2072053278083262E-5</v>
      </c>
      <c r="G1057" s="3">
        <f>SUM($F$2:F1057)</f>
        <v>0.96741885557616303</v>
      </c>
      <c r="H1057">
        <f t="shared" si="50"/>
        <v>1056</v>
      </c>
    </row>
    <row r="1058" spans="1:8" x14ac:dyDescent="0.3">
      <c r="A1058" t="s">
        <v>5633</v>
      </c>
      <c r="B1058" t="s">
        <v>5634</v>
      </c>
      <c r="C1058" s="9">
        <f>SUMIFS(dados!$E$2:$E$9995,dados!$D$2:$D$9995,A1058)</f>
        <v>210.91200000000001</v>
      </c>
      <c r="D1058" s="9">
        <f>SUMIFS(dados!$H$2:$H$9995,dados!$D$2:$D$9995,A1058)</f>
        <v>59.217600000000004</v>
      </c>
      <c r="E1058" s="3">
        <f t="shared" si="48"/>
        <v>0.28076923076923077</v>
      </c>
      <c r="F1058" s="10">
        <f t="shared" si="49"/>
        <v>9.1812607092814924E-5</v>
      </c>
      <c r="G1058" s="3">
        <f>SUM($F$2:F1058)</f>
        <v>0.96751066818325582</v>
      </c>
      <c r="H1058">
        <f t="shared" si="50"/>
        <v>1057</v>
      </c>
    </row>
    <row r="1059" spans="1:8" x14ac:dyDescent="0.3">
      <c r="A1059" t="s">
        <v>2444</v>
      </c>
      <c r="B1059" t="s">
        <v>2445</v>
      </c>
      <c r="C1059" s="9">
        <f>SUMIFS(dados!$E$2:$E$9995,dados!$D$2:$D$9995,A1059)</f>
        <v>209.95200000000003</v>
      </c>
      <c r="D1059" s="9">
        <f>SUMIFS(dados!$H$2:$H$9995,dados!$D$2:$D$9995,A1059)</f>
        <v>88.6464</v>
      </c>
      <c r="E1059" s="3">
        <f t="shared" si="48"/>
        <v>0.42222222222222217</v>
      </c>
      <c r="F1059" s="10">
        <f t="shared" si="49"/>
        <v>9.1394707197080681E-5</v>
      </c>
      <c r="G1059" s="3">
        <f>SUM($F$2:F1059)</f>
        <v>0.96760206289045292</v>
      </c>
      <c r="H1059">
        <f t="shared" si="50"/>
        <v>1058</v>
      </c>
    </row>
    <row r="1060" spans="1:8" x14ac:dyDescent="0.3">
      <c r="A1060" t="s">
        <v>2494</v>
      </c>
      <c r="B1060" t="s">
        <v>2495</v>
      </c>
      <c r="C1060" s="9">
        <f>SUMIFS(dados!$E$2:$E$9995,dados!$D$2:$D$9995,A1060)</f>
        <v>209.66399999999999</v>
      </c>
      <c r="D1060" s="9">
        <f>SUMIFS(dados!$H$2:$H$9995,dados!$D$2:$D$9995,A1060)</f>
        <v>49.795199999999994</v>
      </c>
      <c r="E1060" s="3">
        <f t="shared" si="48"/>
        <v>0.23749999999999999</v>
      </c>
      <c r="F1060" s="10">
        <f t="shared" si="49"/>
        <v>9.1269337228360386E-5</v>
      </c>
      <c r="G1060" s="3">
        <f>SUM($F$2:F1060)</f>
        <v>0.96769333222768128</v>
      </c>
      <c r="H1060">
        <f t="shared" si="50"/>
        <v>1059</v>
      </c>
    </row>
    <row r="1061" spans="1:8" x14ac:dyDescent="0.3">
      <c r="A1061" t="s">
        <v>6710</v>
      </c>
      <c r="B1061" t="s">
        <v>6711</v>
      </c>
      <c r="C1061" s="9">
        <f>SUMIFS(dados!$E$2:$E$9995,dados!$D$2:$D$9995,A1061)</f>
        <v>209.56800000000001</v>
      </c>
      <c r="D1061" s="9">
        <f>SUMIFS(dados!$H$2:$H$9995,dados!$D$2:$D$9995,A1061)</f>
        <v>77.88</v>
      </c>
      <c r="E1061" s="3">
        <f t="shared" si="48"/>
        <v>0.3716216216216216</v>
      </c>
      <c r="F1061" s="10">
        <f t="shared" si="49"/>
        <v>9.1227547238786972E-5</v>
      </c>
      <c r="G1061" s="3">
        <f>SUM($F$2:F1061)</f>
        <v>0.96778455977492006</v>
      </c>
      <c r="H1061">
        <f t="shared" si="50"/>
        <v>1060</v>
      </c>
    </row>
    <row r="1062" spans="1:8" x14ac:dyDescent="0.3">
      <c r="A1062" t="s">
        <v>2144</v>
      </c>
      <c r="B1062" t="s">
        <v>2145</v>
      </c>
      <c r="C1062" s="9">
        <f>SUMIFS(dados!$E$2:$E$9995,dados!$D$2:$D$9995,A1062)</f>
        <v>209.30600000000001</v>
      </c>
      <c r="D1062" s="9">
        <f>SUMIFS(dados!$H$2:$H$9995,dados!$D$2:$D$9995,A1062)</f>
        <v>26.506000000000007</v>
      </c>
      <c r="E1062" s="3">
        <f t="shared" si="48"/>
        <v>0.12663755458515286</v>
      </c>
      <c r="F1062" s="10">
        <f t="shared" si="49"/>
        <v>9.1113495392242832E-5</v>
      </c>
      <c r="G1062" s="3">
        <f>SUM($F$2:F1062)</f>
        <v>0.96787567327031232</v>
      </c>
      <c r="H1062">
        <f t="shared" si="50"/>
        <v>1061</v>
      </c>
    </row>
    <row r="1063" spans="1:8" x14ac:dyDescent="0.3">
      <c r="A1063" t="s">
        <v>2302</v>
      </c>
      <c r="B1063" t="s">
        <v>2303</v>
      </c>
      <c r="C1063" s="9">
        <f>SUMIFS(dados!$E$2:$E$9995,dados!$D$2:$D$9995,A1063)</f>
        <v>208.221</v>
      </c>
      <c r="D1063" s="9">
        <f>SUMIFS(dados!$H$2:$H$9995,dados!$D$2:$D$9995,A1063)</f>
        <v>21.580800000000004</v>
      </c>
      <c r="E1063" s="3">
        <f t="shared" si="48"/>
        <v>0.10364372469635628</v>
      </c>
      <c r="F1063" s="10">
        <f t="shared" si="49"/>
        <v>9.0641181447584851E-5</v>
      </c>
      <c r="G1063" s="3">
        <f>SUM($F$2:F1063)</f>
        <v>0.96796631445175996</v>
      </c>
      <c r="H1063">
        <f t="shared" si="50"/>
        <v>1062</v>
      </c>
    </row>
    <row r="1064" spans="1:8" x14ac:dyDescent="0.3">
      <c r="A1064" t="s">
        <v>3742</v>
      </c>
      <c r="B1064" t="s">
        <v>3743</v>
      </c>
      <c r="C1064" s="9">
        <f>SUMIFS(dados!$E$2:$E$9995,dados!$D$2:$D$9995,A1064)</f>
        <v>208.18</v>
      </c>
      <c r="D1064" s="9">
        <f>SUMIFS(dados!$H$2:$H$9995,dados!$D$2:$D$9995,A1064)</f>
        <v>5.9480000000000004</v>
      </c>
      <c r="E1064" s="3">
        <f t="shared" si="48"/>
        <v>2.8571428571428574E-2</v>
      </c>
      <c r="F1064" s="10">
        <f t="shared" si="49"/>
        <v>9.0623333639537862E-5</v>
      </c>
      <c r="G1064" s="3">
        <f>SUM($F$2:F1064)</f>
        <v>0.96805693778539947</v>
      </c>
      <c r="H1064">
        <f t="shared" si="50"/>
        <v>1063</v>
      </c>
    </row>
    <row r="1065" spans="1:8" x14ac:dyDescent="0.3">
      <c r="A1065" t="s">
        <v>350</v>
      </c>
      <c r="B1065" t="s">
        <v>351</v>
      </c>
      <c r="C1065" s="9">
        <f>SUMIFS(dados!$E$2:$E$9995,dados!$D$2:$D$9995,A1065)</f>
        <v>207.89600000000002</v>
      </c>
      <c r="D1065" s="9">
        <f>SUMIFS(dados!$H$2:$H$9995,dados!$D$2:$D$9995,A1065)</f>
        <v>62.768599999999999</v>
      </c>
      <c r="E1065" s="3">
        <f t="shared" si="48"/>
        <v>0.30192307692307691</v>
      </c>
      <c r="F1065" s="10">
        <f t="shared" si="49"/>
        <v>9.0499704920383149E-5</v>
      </c>
      <c r="G1065" s="3">
        <f>SUM($F$2:F1065)</f>
        <v>0.96814743749031984</v>
      </c>
      <c r="H1065">
        <f t="shared" si="50"/>
        <v>1064</v>
      </c>
    </row>
    <row r="1066" spans="1:8" x14ac:dyDescent="0.3">
      <c r="A1066" t="s">
        <v>1987</v>
      </c>
      <c r="B1066" t="s">
        <v>1988</v>
      </c>
      <c r="C1066" s="9">
        <f>SUMIFS(dados!$E$2:$E$9995,dados!$D$2:$D$9995,A1066)</f>
        <v>207.56599999999997</v>
      </c>
      <c r="D1066" s="9">
        <f>SUMIFS(dados!$H$2:$H$9995,dados!$D$2:$D$9995,A1066)</f>
        <v>-82.406800000000004</v>
      </c>
      <c r="E1066" s="3">
        <f t="shared" si="48"/>
        <v>-0.39701492537313438</v>
      </c>
      <c r="F1066" s="10">
        <f t="shared" si="49"/>
        <v>9.0356051831224493E-5</v>
      </c>
      <c r="G1066" s="3">
        <f>SUM($F$2:F1066)</f>
        <v>0.96823779354215112</v>
      </c>
      <c r="H1066">
        <f t="shared" si="50"/>
        <v>1065</v>
      </c>
    </row>
    <row r="1067" spans="1:8" x14ac:dyDescent="0.3">
      <c r="A1067" t="s">
        <v>9658</v>
      </c>
      <c r="B1067" t="s">
        <v>9659</v>
      </c>
      <c r="C1067" s="9">
        <f>SUMIFS(dados!$E$2:$E$9995,dados!$D$2:$D$9995,A1067)</f>
        <v>207.184</v>
      </c>
      <c r="D1067" s="9">
        <f>SUMIFS(dados!$H$2:$H$9995,dados!$D$2:$D$9995,A1067)</f>
        <v>25.898</v>
      </c>
      <c r="E1067" s="3">
        <f t="shared" si="48"/>
        <v>0.125</v>
      </c>
      <c r="F1067" s="10">
        <f t="shared" si="49"/>
        <v>9.0189762497713583E-5</v>
      </c>
      <c r="G1067" s="3">
        <f>SUM($F$2:F1067)</f>
        <v>0.96832798330464886</v>
      </c>
      <c r="H1067">
        <f t="shared" si="50"/>
        <v>1066</v>
      </c>
    </row>
    <row r="1068" spans="1:8" x14ac:dyDescent="0.3">
      <c r="A1068" t="s">
        <v>5505</v>
      </c>
      <c r="B1068" t="s">
        <v>5506</v>
      </c>
      <c r="C1068" s="9">
        <f>SUMIFS(dados!$E$2:$E$9995,dados!$D$2:$D$9995,A1068)</f>
        <v>206.99100000000001</v>
      </c>
      <c r="D1068" s="9">
        <f>SUMIFS(dados!$H$2:$H$9995,dados!$D$2:$D$9995,A1068)</f>
        <v>-172.49250000000001</v>
      </c>
      <c r="E1068" s="3">
        <f t="shared" si="48"/>
        <v>-0.83333333333333326</v>
      </c>
      <c r="F1068" s="10">
        <f t="shared" si="49"/>
        <v>9.0105747206175343E-5</v>
      </c>
      <c r="G1068" s="3">
        <f>SUM($F$2:F1068)</f>
        <v>0.968418089051855</v>
      </c>
      <c r="H1068">
        <f t="shared" si="50"/>
        <v>1067</v>
      </c>
    </row>
    <row r="1069" spans="1:8" x14ac:dyDescent="0.3">
      <c r="A1069" t="s">
        <v>2504</v>
      </c>
      <c r="B1069" t="s">
        <v>2505</v>
      </c>
      <c r="C1069" s="9">
        <f>SUMIFS(dados!$E$2:$E$9995,dados!$D$2:$D$9995,A1069)</f>
        <v>204.72399999999999</v>
      </c>
      <c r="D1069" s="9">
        <f>SUMIFS(dados!$H$2:$H$9995,dados!$D$2:$D$9995,A1069)</f>
        <v>50.190400000000004</v>
      </c>
      <c r="E1069" s="3">
        <f t="shared" si="48"/>
        <v>0.24516129032258069</v>
      </c>
      <c r="F1069" s="10">
        <f t="shared" si="49"/>
        <v>8.9118894014894554E-5</v>
      </c>
      <c r="G1069" s="3">
        <f>SUM($F$2:F1069)</f>
        <v>0.96850720794586986</v>
      </c>
      <c r="H1069">
        <f t="shared" si="50"/>
        <v>1068</v>
      </c>
    </row>
    <row r="1070" spans="1:8" x14ac:dyDescent="0.3">
      <c r="A1070" t="s">
        <v>7403</v>
      </c>
      <c r="B1070" t="s">
        <v>7404</v>
      </c>
      <c r="C1070" s="9">
        <f>SUMIFS(dados!$E$2:$E$9995,dados!$D$2:$D$9995,A1070)</f>
        <v>204.50700000000001</v>
      </c>
      <c r="D1070" s="9">
        <f>SUMIFS(dados!$H$2:$H$9995,dados!$D$2:$D$9995,A1070)</f>
        <v>64.650599999999997</v>
      </c>
      <c r="E1070" s="3">
        <f t="shared" si="48"/>
        <v>0.31612903225806449</v>
      </c>
      <c r="F1070" s="10">
        <f t="shared" si="49"/>
        <v>8.9024431225962972E-5</v>
      </c>
      <c r="G1070" s="3">
        <f>SUM($F$2:F1070)</f>
        <v>0.9685962323770958</v>
      </c>
      <c r="H1070">
        <f t="shared" si="50"/>
        <v>1069</v>
      </c>
    </row>
    <row r="1071" spans="1:8" x14ac:dyDescent="0.3">
      <c r="A1071" t="s">
        <v>4256</v>
      </c>
      <c r="B1071" t="s">
        <v>4257</v>
      </c>
      <c r="C1071" s="9">
        <f>SUMIFS(dados!$E$2:$E$9995,dados!$D$2:$D$9995,A1071)</f>
        <v>203.94</v>
      </c>
      <c r="D1071" s="9">
        <f>SUMIFS(dados!$H$2:$H$9995,dados!$D$2:$D$9995,A1071)</f>
        <v>87.694199999999995</v>
      </c>
      <c r="E1071" s="3">
        <f t="shared" si="48"/>
        <v>0.43</v>
      </c>
      <c r="F1071" s="10">
        <f t="shared" si="49"/>
        <v>8.8777609100044918E-5</v>
      </c>
      <c r="G1071" s="3">
        <f>SUM($F$2:F1071)</f>
        <v>0.96868500998619589</v>
      </c>
      <c r="H1071">
        <f t="shared" si="50"/>
        <v>1070</v>
      </c>
    </row>
    <row r="1072" spans="1:8" x14ac:dyDescent="0.3">
      <c r="A1072" t="s">
        <v>7425</v>
      </c>
      <c r="B1072" t="s">
        <v>7426</v>
      </c>
      <c r="C1072" s="9">
        <f>SUMIFS(dados!$E$2:$E$9995,dados!$D$2:$D$9995,A1072)</f>
        <v>202.68</v>
      </c>
      <c r="D1072" s="9">
        <f>SUMIFS(dados!$H$2:$H$9995,dados!$D$2:$D$9995,A1072)</f>
        <v>16.214400000000001</v>
      </c>
      <c r="E1072" s="3">
        <f t="shared" si="48"/>
        <v>0.08</v>
      </c>
      <c r="F1072" s="10">
        <f t="shared" si="49"/>
        <v>8.8229115486893715E-5</v>
      </c>
      <c r="G1072" s="3">
        <f>SUM($F$2:F1072)</f>
        <v>0.96877323910168278</v>
      </c>
      <c r="H1072">
        <f t="shared" si="50"/>
        <v>1071</v>
      </c>
    </row>
    <row r="1073" spans="1:8" x14ac:dyDescent="0.3">
      <c r="A1073" t="s">
        <v>815</v>
      </c>
      <c r="B1073" t="s">
        <v>816</v>
      </c>
      <c r="C1073" s="9">
        <f>SUMIFS(dados!$E$2:$E$9995,dados!$D$2:$D$9995,A1073)</f>
        <v>202.59200000000001</v>
      </c>
      <c r="D1073" s="9">
        <f>SUMIFS(dados!$H$2:$H$9995,dados!$D$2:$D$9995,A1073)</f>
        <v>71.686399999999992</v>
      </c>
      <c r="E1073" s="3">
        <f t="shared" si="48"/>
        <v>0.35384615384615381</v>
      </c>
      <c r="F1073" s="10">
        <f t="shared" si="49"/>
        <v>8.8190807996451411E-5</v>
      </c>
      <c r="G1073" s="3">
        <f>SUM($F$2:F1073)</f>
        <v>0.96886142990967927</v>
      </c>
      <c r="H1073">
        <f t="shared" si="50"/>
        <v>1072</v>
      </c>
    </row>
    <row r="1074" spans="1:8" x14ac:dyDescent="0.3">
      <c r="A1074" t="s">
        <v>3697</v>
      </c>
      <c r="B1074" t="s">
        <v>3698</v>
      </c>
      <c r="C1074" s="9">
        <f>SUMIFS(dados!$E$2:$E$9995,dados!$D$2:$D$9995,A1074)</f>
        <v>201.56800000000001</v>
      </c>
      <c r="D1074" s="9">
        <f>SUMIFS(dados!$H$2:$H$9995,dados!$D$2:$D$9995,A1074)</f>
        <v>22.676400000000001</v>
      </c>
      <c r="E1074" s="3">
        <f t="shared" si="48"/>
        <v>0.1125</v>
      </c>
      <c r="F1074" s="10">
        <f t="shared" si="49"/>
        <v>8.774504810766822E-5</v>
      </c>
      <c r="G1074" s="3">
        <f>SUM($F$2:F1074)</f>
        <v>0.96894917495778699</v>
      </c>
      <c r="H1074">
        <f t="shared" si="50"/>
        <v>1073</v>
      </c>
    </row>
    <row r="1075" spans="1:8" x14ac:dyDescent="0.3">
      <c r="A1075" t="s">
        <v>6843</v>
      </c>
      <c r="B1075" t="s">
        <v>6844</v>
      </c>
      <c r="C1075" s="9">
        <f>SUMIFS(dados!$E$2:$E$9995,dados!$D$2:$D$9995,A1075)</f>
        <v>201.45000000000002</v>
      </c>
      <c r="D1075" s="9">
        <f>SUMIFS(dados!$H$2:$H$9995,dados!$D$2:$D$9995,A1075)</f>
        <v>50.362500000000004</v>
      </c>
      <c r="E1075" s="3">
        <f t="shared" si="48"/>
        <v>0.25</v>
      </c>
      <c r="F1075" s="10">
        <f t="shared" si="49"/>
        <v>8.7693681245484221E-5</v>
      </c>
      <c r="G1075" s="3">
        <f>SUM($F$2:F1075)</f>
        <v>0.96903686863903249</v>
      </c>
      <c r="H1075">
        <f t="shared" si="50"/>
        <v>1074</v>
      </c>
    </row>
    <row r="1076" spans="1:8" x14ac:dyDescent="0.3">
      <c r="A1076" t="s">
        <v>1453</v>
      </c>
      <c r="B1076" t="s">
        <v>1454</v>
      </c>
      <c r="C1076" s="9">
        <f>SUMIFS(dados!$E$2:$E$9995,dados!$D$2:$D$9995,A1076)</f>
        <v>201.08199999999999</v>
      </c>
      <c r="D1076" s="9">
        <f>SUMIFS(dados!$H$2:$H$9995,dados!$D$2:$D$9995,A1076)</f>
        <v>92.573600000000013</v>
      </c>
      <c r="E1076" s="3">
        <f t="shared" si="48"/>
        <v>0.4603773584905661</v>
      </c>
      <c r="F1076" s="10">
        <f t="shared" si="49"/>
        <v>8.7533486285452746E-5</v>
      </c>
      <c r="G1076" s="3">
        <f>SUM($F$2:F1076)</f>
        <v>0.96912440212531792</v>
      </c>
      <c r="H1076">
        <f t="shared" si="50"/>
        <v>1075</v>
      </c>
    </row>
    <row r="1077" spans="1:8" x14ac:dyDescent="0.3">
      <c r="A1077" t="s">
        <v>559</v>
      </c>
      <c r="B1077" t="s">
        <v>560</v>
      </c>
      <c r="C1077" s="9">
        <f>SUMIFS(dados!$E$2:$E$9995,dados!$D$2:$D$9995,A1077)</f>
        <v>200.16</v>
      </c>
      <c r="D1077" s="9">
        <f>SUMIFS(dados!$H$2:$H$9995,dados!$D$2:$D$9995,A1077)</f>
        <v>80.897999999999996</v>
      </c>
      <c r="E1077" s="3">
        <f t="shared" si="48"/>
        <v>0.40416666666666667</v>
      </c>
      <c r="F1077" s="10">
        <f t="shared" si="49"/>
        <v>8.7132128260591308E-5</v>
      </c>
      <c r="G1077" s="3">
        <f>SUM($F$2:F1077)</f>
        <v>0.96921153425357853</v>
      </c>
      <c r="H1077">
        <f t="shared" si="50"/>
        <v>1076</v>
      </c>
    </row>
    <row r="1078" spans="1:8" x14ac:dyDescent="0.3">
      <c r="A1078" t="s">
        <v>6059</v>
      </c>
      <c r="B1078" t="s">
        <v>6060</v>
      </c>
      <c r="C1078" s="9">
        <f>SUMIFS(dados!$E$2:$E$9995,dados!$D$2:$D$9995,A1078)</f>
        <v>199.8</v>
      </c>
      <c r="D1078" s="9">
        <f>SUMIFS(dados!$H$2:$H$9995,dados!$D$2:$D$9995,A1078)</f>
        <v>17.482500000000002</v>
      </c>
      <c r="E1078" s="3">
        <f t="shared" si="48"/>
        <v>8.7500000000000008E-2</v>
      </c>
      <c r="F1078" s="10">
        <f t="shared" si="49"/>
        <v>8.697541579969097E-5</v>
      </c>
      <c r="G1078" s="3">
        <f>SUM($F$2:F1078)</f>
        <v>0.96929850966937825</v>
      </c>
      <c r="H1078">
        <f t="shared" si="50"/>
        <v>1077</v>
      </c>
    </row>
    <row r="1079" spans="1:8" x14ac:dyDescent="0.3">
      <c r="A1079" t="s">
        <v>4685</v>
      </c>
      <c r="B1079" t="s">
        <v>4686</v>
      </c>
      <c r="C1079" s="9">
        <f>SUMIFS(dados!$E$2:$E$9995,dados!$D$2:$D$9995,A1079)</f>
        <v>199.72799999999998</v>
      </c>
      <c r="D1079" s="9">
        <f>SUMIFS(dados!$H$2:$H$9995,dados!$D$2:$D$9995,A1079)</f>
        <v>17.52</v>
      </c>
      <c r="E1079" s="3">
        <f t="shared" si="48"/>
        <v>8.7719298245614044E-2</v>
      </c>
      <c r="F1079" s="10">
        <f t="shared" si="49"/>
        <v>8.6944073307510886E-5</v>
      </c>
      <c r="G1079" s="3">
        <f>SUM($F$2:F1079)</f>
        <v>0.96938545374268581</v>
      </c>
      <c r="H1079">
        <f t="shared" si="50"/>
        <v>1078</v>
      </c>
    </row>
    <row r="1080" spans="1:8" x14ac:dyDescent="0.3">
      <c r="A1080" t="s">
        <v>2623</v>
      </c>
      <c r="B1080" t="s">
        <v>2624</v>
      </c>
      <c r="C1080" s="9">
        <f>SUMIFS(dados!$E$2:$E$9995,dados!$D$2:$D$9995,A1080)</f>
        <v>198.46199999999999</v>
      </c>
      <c r="D1080" s="9">
        <f>SUMIFS(dados!$H$2:$H$9995,dados!$D$2:$D$9995,A1080)</f>
        <v>83.225999999999999</v>
      </c>
      <c r="E1080" s="3">
        <f t="shared" si="48"/>
        <v>0.41935483870967744</v>
      </c>
      <c r="F1080" s="10">
        <f t="shared" si="49"/>
        <v>8.6392967820011343E-5</v>
      </c>
      <c r="G1080" s="3">
        <f>SUM($F$2:F1080)</f>
        <v>0.96947184671050579</v>
      </c>
      <c r="H1080">
        <f t="shared" si="50"/>
        <v>1079</v>
      </c>
    </row>
    <row r="1081" spans="1:8" x14ac:dyDescent="0.3">
      <c r="A1081" t="s">
        <v>1213</v>
      </c>
      <c r="B1081" t="s">
        <v>1214</v>
      </c>
      <c r="C1081" s="9">
        <f>SUMIFS(dados!$E$2:$E$9995,dados!$D$2:$D$9995,A1081)</f>
        <v>197.82999999999998</v>
      </c>
      <c r="D1081" s="9">
        <f>SUMIFS(dados!$H$2:$H$9995,dados!$D$2:$D$9995,A1081)</f>
        <v>35.332000000000001</v>
      </c>
      <c r="E1081" s="3">
        <f t="shared" si="48"/>
        <v>0.1785977859778598</v>
      </c>
      <c r="F1081" s="10">
        <f t="shared" si="49"/>
        <v>8.6117850388652971E-5</v>
      </c>
      <c r="G1081" s="3">
        <f>SUM($F$2:F1081)</f>
        <v>0.96955796456089449</v>
      </c>
      <c r="H1081">
        <f t="shared" si="50"/>
        <v>1080</v>
      </c>
    </row>
    <row r="1082" spans="1:8" x14ac:dyDescent="0.3">
      <c r="A1082" t="s">
        <v>3234</v>
      </c>
      <c r="B1082" t="s">
        <v>3235</v>
      </c>
      <c r="C1082" s="9">
        <f>SUMIFS(dados!$E$2:$E$9995,dados!$D$2:$D$9995,A1082)</f>
        <v>197.82</v>
      </c>
      <c r="D1082" s="9">
        <f>SUMIFS(dados!$H$2:$H$9995,dados!$D$2:$D$9995,A1082)</f>
        <v>59.346000000000004</v>
      </c>
      <c r="E1082" s="3">
        <f t="shared" si="48"/>
        <v>0.30000000000000004</v>
      </c>
      <c r="F1082" s="10">
        <f t="shared" si="49"/>
        <v>8.6113497264739077E-5</v>
      </c>
      <c r="G1082" s="3">
        <f>SUM($F$2:F1082)</f>
        <v>0.96964407805815922</v>
      </c>
      <c r="H1082">
        <f t="shared" si="50"/>
        <v>1081</v>
      </c>
    </row>
    <row r="1083" spans="1:8" x14ac:dyDescent="0.3">
      <c r="A1083" t="s">
        <v>6747</v>
      </c>
      <c r="B1083" t="s">
        <v>6748</v>
      </c>
      <c r="C1083" s="9">
        <f>SUMIFS(dados!$E$2:$E$9995,dados!$D$2:$D$9995,A1083)</f>
        <v>197.82</v>
      </c>
      <c r="D1083" s="9">
        <f>SUMIFS(dados!$H$2:$H$9995,dados!$D$2:$D$9995,A1083)</f>
        <v>81.325999999999993</v>
      </c>
      <c r="E1083" s="3">
        <f t="shared" si="48"/>
        <v>0.41111111111111109</v>
      </c>
      <c r="F1083" s="10">
        <f t="shared" si="49"/>
        <v>8.6113497264739077E-5</v>
      </c>
      <c r="G1083" s="3">
        <f>SUM($F$2:F1083)</f>
        <v>0.96973019155542395</v>
      </c>
      <c r="H1083">
        <f t="shared" si="50"/>
        <v>1081</v>
      </c>
    </row>
    <row r="1084" spans="1:8" x14ac:dyDescent="0.3">
      <c r="A1084" t="s">
        <v>1094</v>
      </c>
      <c r="B1084" t="s">
        <v>1095</v>
      </c>
      <c r="C1084" s="9">
        <f>SUMIFS(dados!$E$2:$E$9995,dados!$D$2:$D$9995,A1084)</f>
        <v>197.80199999999999</v>
      </c>
      <c r="D1084" s="9">
        <f>SUMIFS(dados!$H$2:$H$9995,dados!$D$2:$D$9995,A1084)</f>
        <v>54.845099999999995</v>
      </c>
      <c r="E1084" s="3">
        <f t="shared" si="48"/>
        <v>0.27727272727272728</v>
      </c>
      <c r="F1084" s="10">
        <f t="shared" si="49"/>
        <v>8.6105661641694059E-5</v>
      </c>
      <c r="G1084" s="3">
        <f>SUM($F$2:F1084)</f>
        <v>0.96981629721706564</v>
      </c>
      <c r="H1084">
        <f t="shared" si="50"/>
        <v>1083</v>
      </c>
    </row>
    <row r="1085" spans="1:8" x14ac:dyDescent="0.3">
      <c r="A1085" t="s">
        <v>9912</v>
      </c>
      <c r="B1085" t="s">
        <v>9913</v>
      </c>
      <c r="C1085" s="9">
        <f>SUMIFS(dados!$E$2:$E$9995,dados!$D$2:$D$9995,A1085)</f>
        <v>197.72</v>
      </c>
      <c r="D1085" s="9">
        <f>SUMIFS(dados!$H$2:$H$9995,dados!$D$2:$D$9995,A1085)</f>
        <v>55.361600000000003</v>
      </c>
      <c r="E1085" s="3">
        <f t="shared" si="48"/>
        <v>0.28000000000000003</v>
      </c>
      <c r="F1085" s="10">
        <f t="shared" si="49"/>
        <v>8.6069966025600095E-5</v>
      </c>
      <c r="G1085" s="3">
        <f>SUM($F$2:F1085)</f>
        <v>0.9699023671830912</v>
      </c>
      <c r="H1085">
        <f t="shared" si="50"/>
        <v>1084</v>
      </c>
    </row>
    <row r="1086" spans="1:8" x14ac:dyDescent="0.3">
      <c r="A1086" t="s">
        <v>5706</v>
      </c>
      <c r="B1086" t="s">
        <v>5707</v>
      </c>
      <c r="C1086" s="9">
        <f>SUMIFS(dados!$E$2:$E$9995,dados!$D$2:$D$9995,A1086)</f>
        <v>197.61200000000002</v>
      </c>
      <c r="D1086" s="9">
        <f>SUMIFS(dados!$H$2:$H$9995,dados!$D$2:$D$9995,A1086)</f>
        <v>-10.3474</v>
      </c>
      <c r="E1086" s="3">
        <f t="shared" si="48"/>
        <v>-5.2362204724409445E-2</v>
      </c>
      <c r="F1086" s="10">
        <f t="shared" si="49"/>
        <v>8.6022952287329989E-5</v>
      </c>
      <c r="G1086" s="3">
        <f>SUM($F$2:F1086)</f>
        <v>0.96998839013537852</v>
      </c>
      <c r="H1086">
        <f t="shared" si="50"/>
        <v>1085</v>
      </c>
    </row>
    <row r="1087" spans="1:8" x14ac:dyDescent="0.3">
      <c r="A1087" t="s">
        <v>154</v>
      </c>
      <c r="B1087" t="s">
        <v>155</v>
      </c>
      <c r="C1087" s="9">
        <f>SUMIFS(dados!$E$2:$E$9995,dados!$D$2:$D$9995,A1087)</f>
        <v>197.16900000000001</v>
      </c>
      <c r="D1087" s="9">
        <f>SUMIFS(dados!$H$2:$H$9995,dados!$D$2:$D$9995,A1087)</f>
        <v>-69.5702</v>
      </c>
      <c r="E1087" s="3">
        <f t="shared" si="48"/>
        <v>-0.35284552845528455</v>
      </c>
      <c r="F1087" s="10">
        <f t="shared" si="49"/>
        <v>8.5830108897944288E-5</v>
      </c>
      <c r="G1087" s="3">
        <f>SUM($F$2:F1087)</f>
        <v>0.97007422024427648</v>
      </c>
      <c r="H1087">
        <f t="shared" si="50"/>
        <v>1086</v>
      </c>
    </row>
    <row r="1088" spans="1:8" x14ac:dyDescent="0.3">
      <c r="A1088" t="s">
        <v>1745</v>
      </c>
      <c r="B1088" t="s">
        <v>1746</v>
      </c>
      <c r="C1088" s="9">
        <f>SUMIFS(dados!$E$2:$E$9995,dados!$D$2:$D$9995,A1088)</f>
        <v>196.99199999999999</v>
      </c>
      <c r="D1088" s="9">
        <f>SUMIFS(dados!$H$2:$H$9995,dados!$D$2:$D$9995,A1088)</f>
        <v>85.79519999999998</v>
      </c>
      <c r="E1088" s="3">
        <f t="shared" si="48"/>
        <v>0.43552631578947359</v>
      </c>
      <c r="F1088" s="10">
        <f t="shared" si="49"/>
        <v>8.5753058604668282E-5</v>
      </c>
      <c r="G1088" s="3">
        <f>SUM($F$2:F1088)</f>
        <v>0.97015997330288117</v>
      </c>
      <c r="H1088">
        <f t="shared" si="50"/>
        <v>1087</v>
      </c>
    </row>
    <row r="1089" spans="1:8" x14ac:dyDescent="0.3">
      <c r="A1089" t="s">
        <v>3258</v>
      </c>
      <c r="B1089" t="s">
        <v>3259</v>
      </c>
      <c r="C1089" s="9">
        <f>SUMIFS(dados!$E$2:$E$9995,dados!$D$2:$D$9995,A1089)</f>
        <v>196.98000000000002</v>
      </c>
      <c r="D1089" s="9">
        <f>SUMIFS(dados!$H$2:$H$9995,dados!$D$2:$D$9995,A1089)</f>
        <v>94.550399999999996</v>
      </c>
      <c r="E1089" s="3">
        <f t="shared" si="48"/>
        <v>0.47999999999999993</v>
      </c>
      <c r="F1089" s="10">
        <f t="shared" si="49"/>
        <v>8.5747834855971617E-5</v>
      </c>
      <c r="G1089" s="3">
        <f>SUM($F$2:F1089)</f>
        <v>0.9702457211377371</v>
      </c>
      <c r="H1089">
        <f t="shared" si="50"/>
        <v>1088</v>
      </c>
    </row>
    <row r="1090" spans="1:8" x14ac:dyDescent="0.3">
      <c r="A1090" t="s">
        <v>169</v>
      </c>
      <c r="B1090" t="s">
        <v>170</v>
      </c>
      <c r="C1090" s="9">
        <f>SUMIFS(dados!$E$2:$E$9995,dados!$D$2:$D$9995,A1090)</f>
        <v>196.48</v>
      </c>
      <c r="D1090" s="9">
        <f>SUMIFS(dados!$H$2:$H$9995,dados!$D$2:$D$9995,A1090)</f>
        <v>85.83720000000001</v>
      </c>
      <c r="E1090" s="3">
        <f t="shared" ref="E1090:E1153" si="51">IFERROR(D1090/C1090,0)</f>
        <v>0.43687500000000007</v>
      </c>
      <c r="F1090" s="10">
        <f t="shared" ref="F1090:F1153" si="52">C1090/SUM($C$2:$C$1863)</f>
        <v>8.553017866027668E-5</v>
      </c>
      <c r="G1090" s="3">
        <f>SUM($F$2:F1090)</f>
        <v>0.97033125131639741</v>
      </c>
      <c r="H1090">
        <f t="shared" ref="H1090:H1153" si="53">RANK(C1090,$C$2:$C$1863)</f>
        <v>1089</v>
      </c>
    </row>
    <row r="1091" spans="1:8" x14ac:dyDescent="0.3">
      <c r="A1091" t="s">
        <v>4159</v>
      </c>
      <c r="B1091" t="s">
        <v>4160</v>
      </c>
      <c r="C1091" s="9">
        <f>SUMIFS(dados!$E$2:$E$9995,dados!$D$2:$D$9995,A1091)</f>
        <v>196.35</v>
      </c>
      <c r="D1091" s="9">
        <f>SUMIFS(dados!$H$2:$H$9995,dados!$D$2:$D$9995,A1091)</f>
        <v>34.650000000000006</v>
      </c>
      <c r="E1091" s="3">
        <f t="shared" si="51"/>
        <v>0.17647058823529416</v>
      </c>
      <c r="F1091" s="10">
        <f t="shared" si="52"/>
        <v>8.5473588049396002E-5</v>
      </c>
      <c r="G1091" s="3">
        <f>SUM($F$2:F1091)</f>
        <v>0.97041672490444686</v>
      </c>
      <c r="H1091">
        <f t="shared" si="53"/>
        <v>1090</v>
      </c>
    </row>
    <row r="1092" spans="1:8" x14ac:dyDescent="0.3">
      <c r="A1092" t="s">
        <v>3380</v>
      </c>
      <c r="B1092" t="s">
        <v>3381</v>
      </c>
      <c r="C1092" s="9">
        <f>SUMIFS(dados!$E$2:$E$9995,dados!$D$2:$D$9995,A1092)</f>
        <v>196.24799999999999</v>
      </c>
      <c r="D1092" s="9">
        <f>SUMIFS(dados!$H$2:$H$9995,dados!$D$2:$D$9995,A1092)</f>
        <v>55.1004</v>
      </c>
      <c r="E1092" s="3">
        <f t="shared" si="51"/>
        <v>0.28076923076923077</v>
      </c>
      <c r="F1092" s="10">
        <f t="shared" si="52"/>
        <v>8.5429186185474236E-5</v>
      </c>
      <c r="G1092" s="3">
        <f>SUM($F$2:F1092)</f>
        <v>0.97050215409063234</v>
      </c>
      <c r="H1092">
        <f t="shared" si="53"/>
        <v>1091</v>
      </c>
    </row>
    <row r="1093" spans="1:8" x14ac:dyDescent="0.3">
      <c r="A1093" t="s">
        <v>2876</v>
      </c>
      <c r="B1093" t="s">
        <v>591</v>
      </c>
      <c r="C1093" s="9">
        <f>SUMIFS(dados!$E$2:$E$9995,dados!$D$2:$D$9995,A1093)</f>
        <v>196.05600000000001</v>
      </c>
      <c r="D1093" s="9">
        <f>SUMIFS(dados!$H$2:$H$9995,dados!$D$2:$D$9995,A1093)</f>
        <v>88.8476</v>
      </c>
      <c r="E1093" s="3">
        <f t="shared" si="51"/>
        <v>0.45317460317460317</v>
      </c>
      <c r="F1093" s="10">
        <f t="shared" si="52"/>
        <v>8.5345606206327395E-5</v>
      </c>
      <c r="G1093" s="3">
        <f>SUM($F$2:F1093)</f>
        <v>0.97058749969683866</v>
      </c>
      <c r="H1093">
        <f t="shared" si="53"/>
        <v>1092</v>
      </c>
    </row>
    <row r="1094" spans="1:8" x14ac:dyDescent="0.3">
      <c r="A1094" t="s">
        <v>1912</v>
      </c>
      <c r="B1094" t="s">
        <v>1913</v>
      </c>
      <c r="C1094" s="9">
        <f>SUMIFS(dados!$E$2:$E$9995,dados!$D$2:$D$9995,A1094)</f>
        <v>196.02</v>
      </c>
      <c r="D1094" s="9">
        <f>SUMIFS(dados!$H$2:$H$9995,dados!$D$2:$D$9995,A1094)</f>
        <v>37.026000000000003</v>
      </c>
      <c r="E1094" s="3">
        <f t="shared" si="51"/>
        <v>0.18888888888888888</v>
      </c>
      <c r="F1094" s="10">
        <f t="shared" si="52"/>
        <v>8.532993496023736E-5</v>
      </c>
      <c r="G1094" s="3">
        <f>SUM($F$2:F1094)</f>
        <v>0.97067282963179891</v>
      </c>
      <c r="H1094">
        <f t="shared" si="53"/>
        <v>1093</v>
      </c>
    </row>
    <row r="1095" spans="1:8" x14ac:dyDescent="0.3">
      <c r="A1095" t="s">
        <v>8289</v>
      </c>
      <c r="B1095" t="s">
        <v>8290</v>
      </c>
      <c r="C1095" s="9">
        <f>SUMIFS(dados!$E$2:$E$9995,dados!$D$2:$D$9995,A1095)</f>
        <v>195.05199999999999</v>
      </c>
      <c r="D1095" s="9">
        <f>SUMIFS(dados!$H$2:$H$9995,dados!$D$2:$D$9995,A1095)</f>
        <v>49.864100000000001</v>
      </c>
      <c r="E1095" s="3">
        <f t="shared" si="51"/>
        <v>0.25564516129032261</v>
      </c>
      <c r="F1095" s="10">
        <f t="shared" si="52"/>
        <v>8.4908552565371979E-5</v>
      </c>
      <c r="G1095" s="3">
        <f>SUM($F$2:F1095)</f>
        <v>0.97075773818436428</v>
      </c>
      <c r="H1095">
        <f t="shared" si="53"/>
        <v>1094</v>
      </c>
    </row>
    <row r="1096" spans="1:8" x14ac:dyDescent="0.3">
      <c r="A1096" t="s">
        <v>7600</v>
      </c>
      <c r="B1096" t="s">
        <v>7601</v>
      </c>
      <c r="C1096" s="9">
        <f>SUMIFS(dados!$E$2:$E$9995,dados!$D$2:$D$9995,A1096)</f>
        <v>194.68800000000002</v>
      </c>
      <c r="D1096" s="9">
        <f>SUMIFS(dados!$H$2:$H$9995,dados!$D$2:$D$9995,A1096)</f>
        <v>68.951999999999998</v>
      </c>
      <c r="E1096" s="3">
        <f t="shared" si="51"/>
        <v>0.35416666666666663</v>
      </c>
      <c r="F1096" s="10">
        <f t="shared" si="52"/>
        <v>8.4750098854906086E-5</v>
      </c>
      <c r="G1096" s="3">
        <f>SUM($F$2:F1096)</f>
        <v>0.97084248828321917</v>
      </c>
      <c r="H1096">
        <f t="shared" si="53"/>
        <v>1095</v>
      </c>
    </row>
    <row r="1097" spans="1:8" x14ac:dyDescent="0.3">
      <c r="A1097" t="s">
        <v>417</v>
      </c>
      <c r="B1097" t="s">
        <v>418</v>
      </c>
      <c r="C1097" s="9">
        <f>SUMIFS(dados!$E$2:$E$9995,dados!$D$2:$D$9995,A1097)</f>
        <v>194.54399999999998</v>
      </c>
      <c r="D1097" s="9">
        <f>SUMIFS(dados!$H$2:$H$9995,dados!$D$2:$D$9995,A1097)</f>
        <v>53.268000000000001</v>
      </c>
      <c r="E1097" s="3">
        <f t="shared" si="51"/>
        <v>0.27380952380952384</v>
      </c>
      <c r="F1097" s="10">
        <f t="shared" si="52"/>
        <v>8.4687413870545932E-5</v>
      </c>
      <c r="G1097" s="3">
        <f>SUM($F$2:F1097)</f>
        <v>0.97092717569708975</v>
      </c>
      <c r="H1097">
        <f t="shared" si="53"/>
        <v>1096</v>
      </c>
    </row>
    <row r="1098" spans="1:8" x14ac:dyDescent="0.3">
      <c r="A1098" t="s">
        <v>5014</v>
      </c>
      <c r="B1098" t="s">
        <v>5015</v>
      </c>
      <c r="C1098" s="9">
        <f>SUMIFS(dados!$E$2:$E$9995,dados!$D$2:$D$9995,A1098)</f>
        <v>193.92000000000002</v>
      </c>
      <c r="D1098" s="9">
        <f>SUMIFS(dados!$H$2:$H$9995,dados!$D$2:$D$9995,A1098)</f>
        <v>4.847999999999999</v>
      </c>
      <c r="E1098" s="3">
        <f t="shared" si="51"/>
        <v>2.4999999999999991E-2</v>
      </c>
      <c r="F1098" s="10">
        <f t="shared" si="52"/>
        <v>8.4415778938318683E-5</v>
      </c>
      <c r="G1098" s="3">
        <f>SUM($F$2:F1098)</f>
        <v>0.97101159147602811</v>
      </c>
      <c r="H1098">
        <f t="shared" si="53"/>
        <v>1097</v>
      </c>
    </row>
    <row r="1099" spans="1:8" x14ac:dyDescent="0.3">
      <c r="A1099" t="s">
        <v>2651</v>
      </c>
      <c r="B1099" t="s">
        <v>2652</v>
      </c>
      <c r="C1099" s="9">
        <f>SUMIFS(dados!$E$2:$E$9995,dados!$D$2:$D$9995,A1099)</f>
        <v>193.614</v>
      </c>
      <c r="D1099" s="9">
        <f>SUMIFS(dados!$H$2:$H$9995,dados!$D$2:$D$9995,A1099)</f>
        <v>44.194499999999998</v>
      </c>
      <c r="E1099" s="3">
        <f t="shared" si="51"/>
        <v>0.22826086956521738</v>
      </c>
      <c r="F1099" s="10">
        <f t="shared" si="52"/>
        <v>8.4282573346553384E-5</v>
      </c>
      <c r="G1099" s="3">
        <f>SUM($F$2:F1099)</f>
        <v>0.9710958740493747</v>
      </c>
      <c r="H1099">
        <f t="shared" si="53"/>
        <v>1098</v>
      </c>
    </row>
    <row r="1100" spans="1:8" x14ac:dyDescent="0.3">
      <c r="A1100" t="s">
        <v>2852</v>
      </c>
      <c r="B1100" t="s">
        <v>500</v>
      </c>
      <c r="C1100" s="9">
        <f>SUMIFS(dados!$E$2:$E$9995,dados!$D$2:$D$9995,A1100)</f>
        <v>192.12799999999999</v>
      </c>
      <c r="D1100" s="9">
        <f>SUMIFS(dados!$H$2:$H$9995,dados!$D$2:$D$9995,A1100)</f>
        <v>85.727999999999994</v>
      </c>
      <c r="E1100" s="3">
        <f t="shared" si="51"/>
        <v>0.44620253164556961</v>
      </c>
      <c r="F1100" s="10">
        <f t="shared" si="52"/>
        <v>8.3635699132948076E-5</v>
      </c>
      <c r="G1100" s="3">
        <f>SUM($F$2:F1100)</f>
        <v>0.97117950974850764</v>
      </c>
      <c r="H1100">
        <f t="shared" si="53"/>
        <v>1099</v>
      </c>
    </row>
    <row r="1101" spans="1:8" x14ac:dyDescent="0.3">
      <c r="A1101" t="s">
        <v>5455</v>
      </c>
      <c r="B1101" t="s">
        <v>5456</v>
      </c>
      <c r="C1101" s="9">
        <f>SUMIFS(dados!$E$2:$E$9995,dados!$D$2:$D$9995,A1101)</f>
        <v>191.97999999999996</v>
      </c>
      <c r="D1101" s="9">
        <f>SUMIFS(dados!$H$2:$H$9995,dados!$D$2:$D$9995,A1101)</f>
        <v>50.227999999999994</v>
      </c>
      <c r="E1101" s="3">
        <f t="shared" si="51"/>
        <v>0.26163141993957706</v>
      </c>
      <c r="F1101" s="10">
        <f t="shared" si="52"/>
        <v>8.3571272899022367E-5</v>
      </c>
      <c r="G1101" s="3">
        <f>SUM($F$2:F1101)</f>
        <v>0.97126308102140668</v>
      </c>
      <c r="H1101">
        <f t="shared" si="53"/>
        <v>1100</v>
      </c>
    </row>
    <row r="1102" spans="1:8" x14ac:dyDescent="0.3">
      <c r="A1102" t="s">
        <v>2573</v>
      </c>
      <c r="B1102" t="s">
        <v>2574</v>
      </c>
      <c r="C1102" s="9">
        <f>SUMIFS(dados!$E$2:$E$9995,dados!$D$2:$D$9995,A1102)</f>
        <v>191.6</v>
      </c>
      <c r="D1102" s="9">
        <f>SUMIFS(dados!$H$2:$H$9995,dados!$D$2:$D$9995,A1102)</f>
        <v>91.968000000000004</v>
      </c>
      <c r="E1102" s="3">
        <f t="shared" si="51"/>
        <v>0.48000000000000004</v>
      </c>
      <c r="F1102" s="10">
        <f t="shared" si="52"/>
        <v>8.340585419029424E-5</v>
      </c>
      <c r="G1102" s="3">
        <f>SUM($F$2:F1102)</f>
        <v>0.97134648687559699</v>
      </c>
      <c r="H1102">
        <f t="shared" si="53"/>
        <v>1101</v>
      </c>
    </row>
    <row r="1103" spans="1:8" x14ac:dyDescent="0.3">
      <c r="A1103" t="s">
        <v>4935</v>
      </c>
      <c r="B1103" t="s">
        <v>4936</v>
      </c>
      <c r="C1103" s="9">
        <f>SUMIFS(dados!$E$2:$E$9995,dados!$D$2:$D$9995,A1103)</f>
        <v>191.35999999999999</v>
      </c>
      <c r="D1103" s="9">
        <f>SUMIFS(dados!$H$2:$H$9995,dados!$D$2:$D$9995,A1103)</f>
        <v>82.822999999999993</v>
      </c>
      <c r="E1103" s="3">
        <f t="shared" si="51"/>
        <v>0.43281249999999999</v>
      </c>
      <c r="F1103" s="10">
        <f t="shared" si="52"/>
        <v>8.3301379216360673E-5</v>
      </c>
      <c r="G1103" s="3">
        <f>SUM($F$2:F1103)</f>
        <v>0.97142978825481341</v>
      </c>
      <c r="H1103">
        <f t="shared" si="53"/>
        <v>1102</v>
      </c>
    </row>
    <row r="1104" spans="1:8" x14ac:dyDescent="0.3">
      <c r="A1104" t="s">
        <v>977</v>
      </c>
      <c r="B1104" t="s">
        <v>978</v>
      </c>
      <c r="C1104" s="9">
        <f>SUMIFS(dados!$E$2:$E$9995,dados!$D$2:$D$9995,A1104)</f>
        <v>191.352</v>
      </c>
      <c r="D1104" s="9">
        <f>SUMIFS(dados!$H$2:$H$9995,dados!$D$2:$D$9995,A1104)</f>
        <v>29.416800000000002</v>
      </c>
      <c r="E1104" s="3">
        <f t="shared" si="51"/>
        <v>0.15373134328358209</v>
      </c>
      <c r="F1104" s="10">
        <f t="shared" si="52"/>
        <v>8.3297896717229563E-5</v>
      </c>
      <c r="G1104" s="3">
        <f>SUM($F$2:F1104)</f>
        <v>0.97151308615153065</v>
      </c>
      <c r="H1104">
        <f t="shared" si="53"/>
        <v>1103</v>
      </c>
    </row>
    <row r="1105" spans="1:8" x14ac:dyDescent="0.3">
      <c r="A1105" t="s">
        <v>1892</v>
      </c>
      <c r="B1105" t="s">
        <v>1893</v>
      </c>
      <c r="C1105" s="9">
        <f>SUMIFS(dados!$E$2:$E$9995,dados!$D$2:$D$9995,A1105)</f>
        <v>190.77200000000002</v>
      </c>
      <c r="D1105" s="9">
        <f>SUMIFS(dados!$H$2:$H$9995,dados!$D$2:$D$9995,A1105)</f>
        <v>5.1559999999999988</v>
      </c>
      <c r="E1105" s="3">
        <f t="shared" si="51"/>
        <v>2.7027027027027018E-2</v>
      </c>
      <c r="F1105" s="10">
        <f t="shared" si="52"/>
        <v>8.3045415530223459E-5</v>
      </c>
      <c r="G1105" s="3">
        <f>SUM($F$2:F1105)</f>
        <v>0.97159613156706082</v>
      </c>
      <c r="H1105">
        <f t="shared" si="53"/>
        <v>1104</v>
      </c>
    </row>
    <row r="1106" spans="1:8" x14ac:dyDescent="0.3">
      <c r="A1106" t="s">
        <v>2449</v>
      </c>
      <c r="B1106" t="s">
        <v>2450</v>
      </c>
      <c r="C1106" s="9">
        <f>SUMIFS(dados!$E$2:$E$9995,dados!$D$2:$D$9995,A1106)</f>
        <v>189.654</v>
      </c>
      <c r="D1106" s="9">
        <f>SUMIFS(dados!$H$2:$H$9995,dados!$D$2:$D$9995,A1106)</f>
        <v>-11.950799999999999</v>
      </c>
      <c r="E1106" s="3">
        <f t="shared" si="51"/>
        <v>-6.3013698630136977E-2</v>
      </c>
      <c r="F1106" s="10">
        <f t="shared" si="52"/>
        <v>8.2558736276649598E-5</v>
      </c>
      <c r="G1106" s="3">
        <f>SUM($F$2:F1106)</f>
        <v>0.97167869030333742</v>
      </c>
      <c r="H1106">
        <f t="shared" si="53"/>
        <v>1105</v>
      </c>
    </row>
    <row r="1107" spans="1:8" x14ac:dyDescent="0.3">
      <c r="A1107" t="s">
        <v>420</v>
      </c>
      <c r="B1107" t="s">
        <v>421</v>
      </c>
      <c r="C1107" s="9">
        <f>SUMIFS(dados!$E$2:$E$9995,dados!$D$2:$D$9995,A1107)</f>
        <v>188.946</v>
      </c>
      <c r="D1107" s="9">
        <f>SUMIFS(dados!$H$2:$H$9995,dados!$D$2:$D$9995,A1107)</f>
        <v>-18.194800000000001</v>
      </c>
      <c r="E1107" s="3">
        <f t="shared" si="51"/>
        <v>-9.6296296296296297E-2</v>
      </c>
      <c r="F1107" s="10">
        <f t="shared" si="52"/>
        <v>8.2250535103545587E-5</v>
      </c>
      <c r="G1107" s="3">
        <f>SUM($F$2:F1107)</f>
        <v>0.971760940838441</v>
      </c>
      <c r="H1107">
        <f t="shared" si="53"/>
        <v>1106</v>
      </c>
    </row>
    <row r="1108" spans="1:8" x14ac:dyDescent="0.3">
      <c r="A1108" t="s">
        <v>7233</v>
      </c>
      <c r="B1108" t="s">
        <v>7234</v>
      </c>
      <c r="C1108" s="9">
        <f>SUMIFS(dados!$E$2:$E$9995,dados!$D$2:$D$9995,A1108)</f>
        <v>187.92</v>
      </c>
      <c r="D1108" s="9">
        <f>SUMIFS(dados!$H$2:$H$9995,dados!$D$2:$D$9995,A1108)</f>
        <v>90.201599999999999</v>
      </c>
      <c r="E1108" s="3">
        <f t="shared" si="51"/>
        <v>0.48000000000000004</v>
      </c>
      <c r="F1108" s="10">
        <f t="shared" si="52"/>
        <v>8.1803904589979599E-5</v>
      </c>
      <c r="G1108" s="3">
        <f>SUM($F$2:F1108)</f>
        <v>0.97184274474303101</v>
      </c>
      <c r="H1108">
        <f t="shared" si="53"/>
        <v>1107</v>
      </c>
    </row>
    <row r="1109" spans="1:8" x14ac:dyDescent="0.3">
      <c r="A1109" t="s">
        <v>6588</v>
      </c>
      <c r="B1109" t="s">
        <v>1263</v>
      </c>
      <c r="C1109" s="9">
        <f>SUMIFS(dados!$E$2:$E$9995,dados!$D$2:$D$9995,A1109)</f>
        <v>186.66</v>
      </c>
      <c r="D1109" s="9">
        <f>SUMIFS(dados!$H$2:$H$9995,dados!$D$2:$D$9995,A1109)</f>
        <v>50.398199999999996</v>
      </c>
      <c r="E1109" s="3">
        <f t="shared" si="51"/>
        <v>0.26999999999999996</v>
      </c>
      <c r="F1109" s="10">
        <f t="shared" si="52"/>
        <v>8.1255410976828409E-5</v>
      </c>
      <c r="G1109" s="3">
        <f>SUM($F$2:F1109)</f>
        <v>0.97192400015400782</v>
      </c>
      <c r="H1109">
        <f t="shared" si="53"/>
        <v>1108</v>
      </c>
    </row>
    <row r="1110" spans="1:8" x14ac:dyDescent="0.3">
      <c r="A1110" t="s">
        <v>3906</v>
      </c>
      <c r="B1110" t="s">
        <v>3907</v>
      </c>
      <c r="C1110" s="9">
        <f>SUMIFS(dados!$E$2:$E$9995,dados!$D$2:$D$9995,A1110)</f>
        <v>186.49599999999998</v>
      </c>
      <c r="D1110" s="9">
        <f>SUMIFS(dados!$H$2:$H$9995,dados!$D$2:$D$9995,A1110)</f>
        <v>72.793599999999998</v>
      </c>
      <c r="E1110" s="3">
        <f t="shared" si="51"/>
        <v>0.39032258064516134</v>
      </c>
      <c r="F1110" s="10">
        <f t="shared" si="52"/>
        <v>8.1184019744640466E-5</v>
      </c>
      <c r="G1110" s="3">
        <f>SUM($F$2:F1110)</f>
        <v>0.97200518417375248</v>
      </c>
      <c r="H1110">
        <f t="shared" si="53"/>
        <v>1109</v>
      </c>
    </row>
    <row r="1111" spans="1:8" x14ac:dyDescent="0.3">
      <c r="A1111" t="s">
        <v>1268</v>
      </c>
      <c r="B1111" t="s">
        <v>1269</v>
      </c>
      <c r="C1111" s="9">
        <f>SUMIFS(dados!$E$2:$E$9995,dados!$D$2:$D$9995,A1111)</f>
        <v>184.62</v>
      </c>
      <c r="D1111" s="9">
        <f>SUMIFS(dados!$H$2:$H$9995,dados!$D$2:$D$9995,A1111)</f>
        <v>87.694499999999991</v>
      </c>
      <c r="E1111" s="3">
        <f t="shared" si="51"/>
        <v>0.47499999999999992</v>
      </c>
      <c r="F1111" s="10">
        <f t="shared" si="52"/>
        <v>8.0367373698393124E-5</v>
      </c>
      <c r="G1111" s="3">
        <f>SUM($F$2:F1111)</f>
        <v>0.97208555154745091</v>
      </c>
      <c r="H1111">
        <f t="shared" si="53"/>
        <v>1110</v>
      </c>
    </row>
    <row r="1112" spans="1:8" x14ac:dyDescent="0.3">
      <c r="A1112" t="s">
        <v>264</v>
      </c>
      <c r="B1112" t="s">
        <v>265</v>
      </c>
      <c r="C1112" s="9">
        <f>SUMIFS(dados!$E$2:$E$9995,dados!$D$2:$D$9995,A1112)</f>
        <v>184.53600000000003</v>
      </c>
      <c r="D1112" s="9">
        <f>SUMIFS(dados!$H$2:$H$9995,dados!$D$2:$D$9995,A1112)</f>
        <v>67.104000000000013</v>
      </c>
      <c r="E1112" s="3">
        <f t="shared" si="51"/>
        <v>0.36363636363636365</v>
      </c>
      <c r="F1112" s="10">
        <f t="shared" si="52"/>
        <v>8.0330807457516389E-5</v>
      </c>
      <c r="G1112" s="3">
        <f>SUM($F$2:F1112)</f>
        <v>0.97216588235490842</v>
      </c>
      <c r="H1112">
        <f t="shared" si="53"/>
        <v>1111</v>
      </c>
    </row>
    <row r="1113" spans="1:8" x14ac:dyDescent="0.3">
      <c r="A1113" t="s">
        <v>4863</v>
      </c>
      <c r="B1113" t="s">
        <v>4864</v>
      </c>
      <c r="C1113" s="9">
        <f>SUMIFS(dados!$E$2:$E$9995,dados!$D$2:$D$9995,A1113)</f>
        <v>184.05200000000002</v>
      </c>
      <c r="D1113" s="9">
        <f>SUMIFS(dados!$H$2:$H$9995,dados!$D$2:$D$9995,A1113)</f>
        <v>41.566800000000001</v>
      </c>
      <c r="E1113" s="3">
        <f t="shared" si="51"/>
        <v>0.22584269662921347</v>
      </c>
      <c r="F1113" s="10">
        <f t="shared" si="52"/>
        <v>8.0120116260083699E-5</v>
      </c>
      <c r="G1113" s="3">
        <f>SUM($F$2:F1113)</f>
        <v>0.97224600247116855</v>
      </c>
      <c r="H1113">
        <f t="shared" si="53"/>
        <v>1112</v>
      </c>
    </row>
    <row r="1114" spans="1:8" x14ac:dyDescent="0.3">
      <c r="A1114" t="s">
        <v>3552</v>
      </c>
      <c r="B1114" t="s">
        <v>3553</v>
      </c>
      <c r="C1114" s="9">
        <f>SUMIFS(dados!$E$2:$E$9995,dados!$D$2:$D$9995,A1114)</f>
        <v>184</v>
      </c>
      <c r="D1114" s="9">
        <f>SUMIFS(dados!$H$2:$H$9995,dados!$D$2:$D$9995,A1114)</f>
        <v>57.5</v>
      </c>
      <c r="E1114" s="3">
        <f t="shared" si="51"/>
        <v>0.3125</v>
      </c>
      <c r="F1114" s="10">
        <f t="shared" si="52"/>
        <v>8.0097480015731416E-5</v>
      </c>
      <c r="G1114" s="3">
        <f>SUM($F$2:F1114)</f>
        <v>0.97232609995118424</v>
      </c>
      <c r="H1114">
        <f t="shared" si="53"/>
        <v>1113</v>
      </c>
    </row>
    <row r="1115" spans="1:8" x14ac:dyDescent="0.3">
      <c r="A1115" t="s">
        <v>4480</v>
      </c>
      <c r="B1115" t="s">
        <v>4481</v>
      </c>
      <c r="C1115" s="9">
        <f>SUMIFS(dados!$E$2:$E$9995,dados!$D$2:$D$9995,A1115)</f>
        <v>183.024</v>
      </c>
      <c r="D1115" s="9">
        <f>SUMIFS(dados!$H$2:$H$9995,dados!$D$2:$D$9995,A1115)</f>
        <v>10.110600000000002</v>
      </c>
      <c r="E1115" s="3">
        <f t="shared" si="51"/>
        <v>5.5241935483870977E-2</v>
      </c>
      <c r="F1115" s="10">
        <f t="shared" si="52"/>
        <v>7.9672615121734926E-5</v>
      </c>
      <c r="G1115" s="3">
        <f>SUM($F$2:F1115)</f>
        <v>0.972405772566306</v>
      </c>
      <c r="H1115">
        <f t="shared" si="53"/>
        <v>1114</v>
      </c>
    </row>
    <row r="1116" spans="1:8" x14ac:dyDescent="0.3">
      <c r="A1116" t="s">
        <v>9377</v>
      </c>
      <c r="B1116" t="s">
        <v>9378</v>
      </c>
      <c r="C1116" s="9">
        <f>SUMIFS(dados!$E$2:$E$9995,dados!$D$2:$D$9995,A1116)</f>
        <v>182.72</v>
      </c>
      <c r="D1116" s="9">
        <f>SUMIFS(dados!$H$2:$H$9995,dados!$D$2:$D$9995,A1116)</f>
        <v>59.384</v>
      </c>
      <c r="E1116" s="3">
        <f t="shared" si="51"/>
        <v>0.32500000000000001</v>
      </c>
      <c r="F1116" s="10">
        <f t="shared" si="52"/>
        <v>7.9540280154752425E-5</v>
      </c>
      <c r="G1116" s="3">
        <f>SUM($F$2:F1116)</f>
        <v>0.97248531284646078</v>
      </c>
      <c r="H1116">
        <f t="shared" si="53"/>
        <v>1115</v>
      </c>
    </row>
    <row r="1117" spans="1:8" x14ac:dyDescent="0.3">
      <c r="A1117" t="s">
        <v>4376</v>
      </c>
      <c r="B1117" t="s">
        <v>4377</v>
      </c>
      <c r="C1117" s="9">
        <f>SUMIFS(dados!$E$2:$E$9995,dados!$D$2:$D$9995,A1117)</f>
        <v>182.50799999999998</v>
      </c>
      <c r="D1117" s="9">
        <f>SUMIFS(dados!$H$2:$H$9995,dados!$D$2:$D$9995,A1117)</f>
        <v>-3.2160000000000011</v>
      </c>
      <c r="E1117" s="3">
        <f t="shared" si="51"/>
        <v>-1.7621145374449348E-2</v>
      </c>
      <c r="F1117" s="10">
        <f t="shared" si="52"/>
        <v>7.9447993927777769E-5</v>
      </c>
      <c r="G1117" s="3">
        <f>SUM($F$2:F1117)</f>
        <v>0.97256476084038856</v>
      </c>
      <c r="H1117">
        <f t="shared" si="53"/>
        <v>1116</v>
      </c>
    </row>
    <row r="1118" spans="1:8" x14ac:dyDescent="0.3">
      <c r="A1118" t="s">
        <v>2342</v>
      </c>
      <c r="B1118" t="s">
        <v>2343</v>
      </c>
      <c r="C1118" s="9">
        <f>SUMIFS(dados!$E$2:$E$9995,dados!$D$2:$D$9995,A1118)</f>
        <v>182.49</v>
      </c>
      <c r="D1118" s="9">
        <f>SUMIFS(dados!$H$2:$H$9995,dados!$D$2:$D$9995,A1118)</f>
        <v>76.460999999999999</v>
      </c>
      <c r="E1118" s="3">
        <f t="shared" si="51"/>
        <v>0.41898734177215186</v>
      </c>
      <c r="F1118" s="10">
        <f t="shared" si="52"/>
        <v>7.9440158304732765E-5</v>
      </c>
      <c r="G1118" s="3">
        <f>SUM($F$2:F1118)</f>
        <v>0.97264420099869331</v>
      </c>
      <c r="H1118">
        <f t="shared" si="53"/>
        <v>1117</v>
      </c>
    </row>
    <row r="1119" spans="1:8" x14ac:dyDescent="0.3">
      <c r="A1119" t="s">
        <v>5929</v>
      </c>
      <c r="B1119" t="s">
        <v>5930</v>
      </c>
      <c r="C1119" s="9">
        <f>SUMIFS(dados!$E$2:$E$9995,dados!$D$2:$D$9995,A1119)</f>
        <v>181.45599999999999</v>
      </c>
      <c r="D1119" s="9">
        <f>SUMIFS(dados!$H$2:$H$9995,dados!$D$2:$D$9995,A1119)</f>
        <v>77.634299999999996</v>
      </c>
      <c r="E1119" s="3">
        <f t="shared" si="51"/>
        <v>0.42784090909090911</v>
      </c>
      <c r="F1119" s="10">
        <f t="shared" si="52"/>
        <v>7.8990045292035653E-5</v>
      </c>
      <c r="G1119" s="3">
        <f>SUM($F$2:F1119)</f>
        <v>0.9727231910439853</v>
      </c>
      <c r="H1119">
        <f t="shared" si="53"/>
        <v>1118</v>
      </c>
    </row>
    <row r="1120" spans="1:8" x14ac:dyDescent="0.3">
      <c r="A1120" t="s">
        <v>2271</v>
      </c>
      <c r="B1120" t="s">
        <v>2272</v>
      </c>
      <c r="C1120" s="9">
        <f>SUMIFS(dados!$E$2:$E$9995,dados!$D$2:$D$9995,A1120)</f>
        <v>180.66</v>
      </c>
      <c r="D1120" s="9">
        <f>SUMIFS(dados!$H$2:$H$9995,dados!$D$2:$D$9995,A1120)</f>
        <v>50.584800000000001</v>
      </c>
      <c r="E1120" s="3">
        <f t="shared" si="51"/>
        <v>0.28000000000000003</v>
      </c>
      <c r="F1120" s="10">
        <f t="shared" si="52"/>
        <v>7.8643536628489338E-5</v>
      </c>
      <c r="G1120" s="3">
        <f>SUM($F$2:F1120)</f>
        <v>0.97280183458061376</v>
      </c>
      <c r="H1120">
        <f t="shared" si="53"/>
        <v>1119</v>
      </c>
    </row>
    <row r="1121" spans="1:8" x14ac:dyDescent="0.3">
      <c r="A1121" t="s">
        <v>4245</v>
      </c>
      <c r="B1121" t="s">
        <v>4246</v>
      </c>
      <c r="C1121" s="9">
        <f>SUMIFS(dados!$E$2:$E$9995,dados!$D$2:$D$9995,A1121)</f>
        <v>180.596</v>
      </c>
      <c r="D1121" s="9">
        <f>SUMIFS(dados!$H$2:$H$9995,dados!$D$2:$D$9995,A1121)</f>
        <v>16.803799999999999</v>
      </c>
      <c r="E1121" s="3">
        <f t="shared" si="51"/>
        <v>9.3046357615894026E-2</v>
      </c>
      <c r="F1121" s="10">
        <f t="shared" si="52"/>
        <v>7.8615676635440391E-5</v>
      </c>
      <c r="G1121" s="3">
        <f>SUM($F$2:F1121)</f>
        <v>0.97288045025724923</v>
      </c>
      <c r="H1121">
        <f t="shared" si="53"/>
        <v>1120</v>
      </c>
    </row>
    <row r="1122" spans="1:8" x14ac:dyDescent="0.3">
      <c r="A1122" t="s">
        <v>5905</v>
      </c>
      <c r="B1122" t="s">
        <v>5906</v>
      </c>
      <c r="C1122" s="9">
        <f>SUMIFS(dados!$E$2:$E$9995,dados!$D$2:$D$9995,A1122)</f>
        <v>180.46</v>
      </c>
      <c r="D1122" s="9">
        <f>SUMIFS(dados!$H$2:$H$9995,dados!$D$2:$D$9995,A1122)</f>
        <v>-46.403999999999996</v>
      </c>
      <c r="E1122" s="3">
        <f t="shared" si="51"/>
        <v>-0.25714285714285712</v>
      </c>
      <c r="F1122" s="10">
        <f t="shared" si="52"/>
        <v>7.8556474150211374E-5</v>
      </c>
      <c r="G1122" s="3">
        <f>SUM($F$2:F1122)</f>
        <v>0.97295900673139946</v>
      </c>
      <c r="H1122">
        <f t="shared" si="53"/>
        <v>1121</v>
      </c>
    </row>
    <row r="1123" spans="1:8" x14ac:dyDescent="0.3">
      <c r="A1123" t="s">
        <v>3058</v>
      </c>
      <c r="B1123" t="s">
        <v>3059</v>
      </c>
      <c r="C1123" s="9">
        <f>SUMIFS(dados!$E$2:$E$9995,dados!$D$2:$D$9995,A1123)</f>
        <v>180.30999999999997</v>
      </c>
      <c r="D1123" s="9">
        <f>SUMIFS(dados!$H$2:$H$9995,dados!$D$2:$D$9995,A1123)</f>
        <v>55.821999999999996</v>
      </c>
      <c r="E1123" s="3">
        <f t="shared" si="51"/>
        <v>0.30958904109589042</v>
      </c>
      <c r="F1123" s="10">
        <f t="shared" si="52"/>
        <v>7.8491177291502881E-5</v>
      </c>
      <c r="G1123" s="3">
        <f>SUM($F$2:F1123)</f>
        <v>0.97303749790869098</v>
      </c>
      <c r="H1123">
        <f t="shared" si="53"/>
        <v>1122</v>
      </c>
    </row>
    <row r="1124" spans="1:8" x14ac:dyDescent="0.3">
      <c r="A1124" t="s">
        <v>9516</v>
      </c>
      <c r="B1124" t="s">
        <v>9517</v>
      </c>
      <c r="C1124" s="9">
        <f>SUMIFS(dados!$E$2:$E$9995,dados!$D$2:$D$9995,A1124)</f>
        <v>179.99100000000001</v>
      </c>
      <c r="D1124" s="9">
        <f>SUMIFS(dados!$H$2:$H$9995,dados!$D$2:$D$9995,A1124)</f>
        <v>-251.98740000000001</v>
      </c>
      <c r="E1124" s="3">
        <f t="shared" si="51"/>
        <v>-1.4</v>
      </c>
      <c r="F1124" s="10">
        <f t="shared" si="52"/>
        <v>7.8352312638649545E-5</v>
      </c>
      <c r="G1124" s="3">
        <f>SUM($F$2:F1124)</f>
        <v>0.97311585022132963</v>
      </c>
      <c r="H1124">
        <f t="shared" si="53"/>
        <v>1123</v>
      </c>
    </row>
    <row r="1125" spans="1:8" x14ac:dyDescent="0.3">
      <c r="A1125" t="s">
        <v>1246</v>
      </c>
      <c r="B1125" t="s">
        <v>1247</v>
      </c>
      <c r="C1125" s="9">
        <f>SUMIFS(dados!$E$2:$E$9995,dados!$D$2:$D$9995,A1125)</f>
        <v>179.76</v>
      </c>
      <c r="D1125" s="9">
        <f>SUMIFS(dados!$H$2:$H$9995,dados!$D$2:$D$9995,A1125)</f>
        <v>39.547199999999997</v>
      </c>
      <c r="E1125" s="3">
        <f t="shared" si="51"/>
        <v>0.22</v>
      </c>
      <c r="F1125" s="10">
        <f t="shared" si="52"/>
        <v>7.8251755476238473E-5</v>
      </c>
      <c r="G1125" s="3">
        <f>SUM($F$2:F1125)</f>
        <v>0.97319410197680589</v>
      </c>
      <c r="H1125">
        <f t="shared" si="53"/>
        <v>1124</v>
      </c>
    </row>
    <row r="1126" spans="1:8" x14ac:dyDescent="0.3">
      <c r="A1126" t="s">
        <v>6094</v>
      </c>
      <c r="B1126" t="s">
        <v>6095</v>
      </c>
      <c r="C1126" s="9">
        <f>SUMIFS(dados!$E$2:$E$9995,dados!$D$2:$D$9995,A1126)</f>
        <v>179.14</v>
      </c>
      <c r="D1126" s="9">
        <f>SUMIFS(dados!$H$2:$H$9995,dados!$D$2:$D$9995,A1126)</f>
        <v>37.18</v>
      </c>
      <c r="E1126" s="3">
        <f t="shared" si="51"/>
        <v>0.20754716981132076</v>
      </c>
      <c r="F1126" s="10">
        <f t="shared" si="52"/>
        <v>7.7981861793576765E-5</v>
      </c>
      <c r="G1126" s="3">
        <f>SUM($F$2:F1126)</f>
        <v>0.97327208383859942</v>
      </c>
      <c r="H1126">
        <f t="shared" si="53"/>
        <v>1125</v>
      </c>
    </row>
    <row r="1127" spans="1:8" x14ac:dyDescent="0.3">
      <c r="A1127" t="s">
        <v>1809</v>
      </c>
      <c r="B1127" t="s">
        <v>1810</v>
      </c>
      <c r="C1127" s="9">
        <f>SUMIFS(dados!$E$2:$E$9995,dados!$D$2:$D$9995,A1127)</f>
        <v>179.01399999999998</v>
      </c>
      <c r="D1127" s="9">
        <f>SUMIFS(dados!$H$2:$H$9995,dados!$D$2:$D$9995,A1127)</f>
        <v>5.3877999999999995</v>
      </c>
      <c r="E1127" s="3">
        <f t="shared" si="51"/>
        <v>3.0097087378640777E-2</v>
      </c>
      <c r="F1127" s="10">
        <f t="shared" si="52"/>
        <v>7.7927012432261642E-5</v>
      </c>
      <c r="G1127" s="3">
        <f>SUM($F$2:F1127)</f>
        <v>0.97335001085103168</v>
      </c>
      <c r="H1127">
        <f t="shared" si="53"/>
        <v>1126</v>
      </c>
    </row>
    <row r="1128" spans="1:8" x14ac:dyDescent="0.3">
      <c r="A1128" t="s">
        <v>5489</v>
      </c>
      <c r="B1128" t="s">
        <v>5490</v>
      </c>
      <c r="C1128" s="9">
        <f>SUMIFS(dados!$E$2:$E$9995,dados!$D$2:$D$9995,A1128)</f>
        <v>178.84800000000001</v>
      </c>
      <c r="D1128" s="9">
        <f>SUMIFS(dados!$H$2:$H$9995,dados!$D$2:$D$9995,A1128)</f>
        <v>77.759999999999991</v>
      </c>
      <c r="E1128" s="3">
        <f t="shared" si="51"/>
        <v>0.43478260869565211</v>
      </c>
      <c r="F1128" s="10">
        <f t="shared" si="52"/>
        <v>7.7854750575290943E-5</v>
      </c>
      <c r="G1128" s="3">
        <f>SUM($F$2:F1128)</f>
        <v>0.97342786560160699</v>
      </c>
      <c r="H1128">
        <f t="shared" si="53"/>
        <v>1127</v>
      </c>
    </row>
    <row r="1129" spans="1:8" x14ac:dyDescent="0.3">
      <c r="A1129" t="s">
        <v>6770</v>
      </c>
      <c r="B1129" t="s">
        <v>6771</v>
      </c>
      <c r="C1129" s="9">
        <f>SUMIFS(dados!$E$2:$E$9995,dados!$D$2:$D$9995,A1129)</f>
        <v>178.29599999999999</v>
      </c>
      <c r="D1129" s="9">
        <f>SUMIFS(dados!$H$2:$H$9995,dados!$D$2:$D$9995,A1129)</f>
        <v>79.457999999999998</v>
      </c>
      <c r="E1129" s="3">
        <f t="shared" si="51"/>
        <v>0.44565217391304351</v>
      </c>
      <c r="F1129" s="10">
        <f t="shared" si="52"/>
        <v>7.7614458135243737E-5</v>
      </c>
      <c r="G1129" s="3">
        <f>SUM($F$2:F1129)</f>
        <v>0.97350548005974225</v>
      </c>
      <c r="H1129">
        <f t="shared" si="53"/>
        <v>1128</v>
      </c>
    </row>
    <row r="1130" spans="1:8" x14ac:dyDescent="0.3">
      <c r="A1130" t="s">
        <v>1981</v>
      </c>
      <c r="B1130" t="s">
        <v>1982</v>
      </c>
      <c r="C1130" s="9">
        <f>SUMIFS(dados!$E$2:$E$9995,dados!$D$2:$D$9995,A1130)</f>
        <v>177.60000000000002</v>
      </c>
      <c r="D1130" s="9">
        <f>SUMIFS(dados!$H$2:$H$9995,dados!$D$2:$D$9995,A1130)</f>
        <v>81.400000000000006</v>
      </c>
      <c r="E1130" s="3">
        <f t="shared" si="51"/>
        <v>0.45833333333333331</v>
      </c>
      <c r="F1130" s="10">
        <f t="shared" si="52"/>
        <v>7.7311480710836418E-5</v>
      </c>
      <c r="G1130" s="3">
        <f>SUM($F$2:F1130)</f>
        <v>0.97358279154045313</v>
      </c>
      <c r="H1130">
        <f t="shared" si="53"/>
        <v>1129</v>
      </c>
    </row>
    <row r="1131" spans="1:8" x14ac:dyDescent="0.3">
      <c r="A1131" t="s">
        <v>1822</v>
      </c>
      <c r="B1131" t="s">
        <v>1823</v>
      </c>
      <c r="C1131" s="9">
        <f>SUMIFS(dados!$E$2:$E$9995,dados!$D$2:$D$9995,A1131)</f>
        <v>176.78400000000002</v>
      </c>
      <c r="D1131" s="9">
        <f>SUMIFS(dados!$H$2:$H$9995,dados!$D$2:$D$9995,A1131)</f>
        <v>49.377600000000001</v>
      </c>
      <c r="E1131" s="3">
        <f t="shared" si="51"/>
        <v>0.27931034482758615</v>
      </c>
      <c r="F1131" s="10">
        <f t="shared" si="52"/>
        <v>7.6956265799462315E-5</v>
      </c>
      <c r="G1131" s="3">
        <f>SUM($F$2:F1131)</f>
        <v>0.97365974780625264</v>
      </c>
      <c r="H1131">
        <f t="shared" si="53"/>
        <v>1130</v>
      </c>
    </row>
    <row r="1132" spans="1:8" x14ac:dyDescent="0.3">
      <c r="A1132" t="s">
        <v>2171</v>
      </c>
      <c r="B1132" t="s">
        <v>2172</v>
      </c>
      <c r="C1132" s="9">
        <f>SUMIFS(dados!$E$2:$E$9995,dados!$D$2:$D$9995,A1132)</f>
        <v>176.74200000000002</v>
      </c>
      <c r="D1132" s="9">
        <f>SUMIFS(dados!$H$2:$H$9995,dados!$D$2:$D$9995,A1132)</f>
        <v>9.0552999999999972</v>
      </c>
      <c r="E1132" s="3">
        <f t="shared" si="51"/>
        <v>5.1234567901234547E-2</v>
      </c>
      <c r="F1132" s="10">
        <f t="shared" si="52"/>
        <v>7.693798267902394E-5</v>
      </c>
      <c r="G1132" s="3">
        <f>SUM($F$2:F1132)</f>
        <v>0.97373668578893169</v>
      </c>
      <c r="H1132">
        <f t="shared" si="53"/>
        <v>1131</v>
      </c>
    </row>
    <row r="1133" spans="1:8" x14ac:dyDescent="0.3">
      <c r="A1133" t="s">
        <v>5055</v>
      </c>
      <c r="B1133" t="s">
        <v>5056</v>
      </c>
      <c r="C1133" s="9">
        <f>SUMIFS(dados!$E$2:$E$9995,dados!$D$2:$D$9995,A1133)</f>
        <v>176.7</v>
      </c>
      <c r="D1133" s="9">
        <f>SUMIFS(dados!$H$2:$H$9995,dados!$D$2:$D$9995,A1133)</f>
        <v>23.324400000000004</v>
      </c>
      <c r="E1133" s="3">
        <f t="shared" si="51"/>
        <v>0.13200000000000003</v>
      </c>
      <c r="F1133" s="10">
        <f t="shared" si="52"/>
        <v>7.6919699558585552E-5</v>
      </c>
      <c r="G1133" s="3">
        <f>SUM($F$2:F1133)</f>
        <v>0.97381360548849027</v>
      </c>
      <c r="H1133">
        <f t="shared" si="53"/>
        <v>1132</v>
      </c>
    </row>
    <row r="1134" spans="1:8" x14ac:dyDescent="0.3">
      <c r="A1134" t="s">
        <v>1311</v>
      </c>
      <c r="B1134" t="s">
        <v>1312</v>
      </c>
      <c r="C1134" s="9">
        <f>SUMIFS(dados!$E$2:$E$9995,dados!$D$2:$D$9995,A1134)</f>
        <v>176.57999999999998</v>
      </c>
      <c r="D1134" s="9">
        <f>SUMIFS(dados!$H$2:$H$9995,dados!$D$2:$D$9995,A1134)</f>
        <v>31.391999999999999</v>
      </c>
      <c r="E1134" s="3">
        <f t="shared" si="51"/>
        <v>0.17777777777777778</v>
      </c>
      <c r="F1134" s="10">
        <f t="shared" si="52"/>
        <v>7.6867462071618768E-5</v>
      </c>
      <c r="G1134" s="3">
        <f>SUM($F$2:F1134)</f>
        <v>0.97389047295056186</v>
      </c>
      <c r="H1134">
        <f t="shared" si="53"/>
        <v>1133</v>
      </c>
    </row>
    <row r="1135" spans="1:8" x14ac:dyDescent="0.3">
      <c r="A1135" t="s">
        <v>2190</v>
      </c>
      <c r="B1135" t="s">
        <v>2191</v>
      </c>
      <c r="C1135" s="9">
        <f>SUMIFS(dados!$E$2:$E$9995,dados!$D$2:$D$9995,A1135)</f>
        <v>176.292</v>
      </c>
      <c r="D1135" s="9">
        <f>SUMIFS(dados!$H$2:$H$9995,dados!$D$2:$D$9995,A1135)</f>
        <v>68.724000000000004</v>
      </c>
      <c r="E1135" s="3">
        <f t="shared" si="51"/>
        <v>0.38983050847457629</v>
      </c>
      <c r="F1135" s="10">
        <f t="shared" si="52"/>
        <v>7.6742092102898501E-5</v>
      </c>
      <c r="G1135" s="3">
        <f>SUM($F$2:F1135)</f>
        <v>0.9739672150426647</v>
      </c>
      <c r="H1135">
        <f t="shared" si="53"/>
        <v>1134</v>
      </c>
    </row>
    <row r="1136" spans="1:8" x14ac:dyDescent="0.3">
      <c r="A1136" t="s">
        <v>181</v>
      </c>
      <c r="B1136" t="s">
        <v>182</v>
      </c>
      <c r="C1136" s="9">
        <f>SUMIFS(dados!$E$2:$E$9995,dados!$D$2:$D$9995,A1136)</f>
        <v>176.28800000000001</v>
      </c>
      <c r="D1136" s="9">
        <f>SUMIFS(dados!$H$2:$H$9995,dados!$D$2:$D$9995,A1136)</f>
        <v>63.747</v>
      </c>
      <c r="E1136" s="3">
        <f t="shared" si="51"/>
        <v>0.36160714285714285</v>
      </c>
      <c r="F1136" s="10">
        <f t="shared" si="52"/>
        <v>7.6740350853332946E-5</v>
      </c>
      <c r="G1136" s="3">
        <f>SUM($F$2:F1136)</f>
        <v>0.97404395539351807</v>
      </c>
      <c r="H1136">
        <f t="shared" si="53"/>
        <v>1135</v>
      </c>
    </row>
    <row r="1137" spans="1:8" x14ac:dyDescent="0.3">
      <c r="A1137" t="s">
        <v>2952</v>
      </c>
      <c r="B1137" t="s">
        <v>2953</v>
      </c>
      <c r="C1137" s="9">
        <f>SUMIFS(dados!$E$2:$E$9995,dados!$D$2:$D$9995,A1137)</f>
        <v>176.25600000000003</v>
      </c>
      <c r="D1137" s="9">
        <f>SUMIFS(dados!$H$2:$H$9995,dados!$D$2:$D$9995,A1137)</f>
        <v>81.907200000000003</v>
      </c>
      <c r="E1137" s="3">
        <f t="shared" si="51"/>
        <v>0.46470588235294114</v>
      </c>
      <c r="F1137" s="10">
        <f t="shared" si="52"/>
        <v>7.6726420856808479E-5</v>
      </c>
      <c r="G1137" s="3">
        <f>SUM($F$2:F1137)</f>
        <v>0.97412068181437483</v>
      </c>
      <c r="H1137">
        <f t="shared" si="53"/>
        <v>1136</v>
      </c>
    </row>
    <row r="1138" spans="1:8" x14ac:dyDescent="0.3">
      <c r="A1138" t="s">
        <v>7612</v>
      </c>
      <c r="B1138" t="s">
        <v>7276</v>
      </c>
      <c r="C1138" s="9">
        <f>SUMIFS(dados!$E$2:$E$9995,dados!$D$2:$D$9995,A1138)</f>
        <v>176.01600000000002</v>
      </c>
      <c r="D1138" s="9">
        <f>SUMIFS(dados!$H$2:$H$9995,dados!$D$2:$D$9995,A1138)</f>
        <v>77.586000000000013</v>
      </c>
      <c r="E1138" s="3">
        <f t="shared" si="51"/>
        <v>0.44078947368421056</v>
      </c>
      <c r="F1138" s="10">
        <f t="shared" si="52"/>
        <v>7.6621945882874911E-5</v>
      </c>
      <c r="G1138" s="3">
        <f>SUM($F$2:F1138)</f>
        <v>0.9741973037602577</v>
      </c>
      <c r="H1138">
        <f t="shared" si="53"/>
        <v>1137</v>
      </c>
    </row>
    <row r="1139" spans="1:8" x14ac:dyDescent="0.3">
      <c r="A1139" t="s">
        <v>1801</v>
      </c>
      <c r="B1139" t="s">
        <v>1802</v>
      </c>
      <c r="C1139" s="9">
        <f>SUMIFS(dados!$E$2:$E$9995,dados!$D$2:$D$9995,A1139)</f>
        <v>175.93799999999999</v>
      </c>
      <c r="D1139" s="9">
        <f>SUMIFS(dados!$H$2:$H$9995,dados!$D$2:$D$9995,A1139)</f>
        <v>52.483199999999997</v>
      </c>
      <c r="E1139" s="3">
        <f t="shared" si="51"/>
        <v>0.29830508474576273</v>
      </c>
      <c r="F1139" s="10">
        <f t="shared" si="52"/>
        <v>7.6587991516346488E-5</v>
      </c>
      <c r="G1139" s="3">
        <f>SUM($F$2:F1139)</f>
        <v>0.97427389175177403</v>
      </c>
      <c r="H1139">
        <f t="shared" si="53"/>
        <v>1138</v>
      </c>
    </row>
    <row r="1140" spans="1:8" x14ac:dyDescent="0.3">
      <c r="A1140" t="s">
        <v>1602</v>
      </c>
      <c r="B1140" t="s">
        <v>1603</v>
      </c>
      <c r="C1140" s="9">
        <f>SUMIFS(dados!$E$2:$E$9995,dados!$D$2:$D$9995,A1140)</f>
        <v>175.78</v>
      </c>
      <c r="D1140" s="9">
        <f>SUMIFS(dados!$H$2:$H$9995,dados!$D$2:$D$9995,A1140)</f>
        <v>8.7889999999999997</v>
      </c>
      <c r="E1140" s="3">
        <f t="shared" si="51"/>
        <v>4.9999999999999996E-2</v>
      </c>
      <c r="F1140" s="10">
        <f t="shared" si="52"/>
        <v>7.6519212158506899E-5</v>
      </c>
      <c r="G1140" s="3">
        <f>SUM($F$2:F1140)</f>
        <v>0.97435041096393249</v>
      </c>
      <c r="H1140">
        <f t="shared" si="53"/>
        <v>1139</v>
      </c>
    </row>
    <row r="1141" spans="1:8" x14ac:dyDescent="0.3">
      <c r="A1141" t="s">
        <v>8377</v>
      </c>
      <c r="B1141" t="s">
        <v>8378</v>
      </c>
      <c r="C1141" s="9">
        <f>SUMIFS(dados!$E$2:$E$9995,dados!$D$2:$D$9995,A1141)</f>
        <v>175.422</v>
      </c>
      <c r="D1141" s="9">
        <f>SUMIFS(dados!$H$2:$H$9995,dados!$D$2:$D$9995,A1141)</f>
        <v>17.992000000000001</v>
      </c>
      <c r="E1141" s="3">
        <f t="shared" si="51"/>
        <v>0.10256410256410257</v>
      </c>
      <c r="F1141" s="10">
        <f t="shared" si="52"/>
        <v>7.6363370322389331E-5</v>
      </c>
      <c r="G1141" s="3">
        <f>SUM($F$2:F1141)</f>
        <v>0.97442677433425484</v>
      </c>
      <c r="H1141">
        <f t="shared" si="53"/>
        <v>1140</v>
      </c>
    </row>
    <row r="1142" spans="1:8" x14ac:dyDescent="0.3">
      <c r="A1142" t="s">
        <v>266</v>
      </c>
      <c r="B1142" t="s">
        <v>267</v>
      </c>
      <c r="C1142" s="9">
        <f>SUMIFS(dados!$E$2:$E$9995,dados!$D$2:$D$9995,A1142)</f>
        <v>175.38800000000001</v>
      </c>
      <c r="D1142" s="9">
        <f>SUMIFS(dados!$H$2:$H$9995,dados!$D$2:$D$9995,A1142)</f>
        <v>73.867400000000004</v>
      </c>
      <c r="E1142" s="3">
        <f t="shared" si="51"/>
        <v>0.42116564417177915</v>
      </c>
      <c r="F1142" s="10">
        <f t="shared" si="52"/>
        <v>7.634856970108208E-5</v>
      </c>
      <c r="G1142" s="3">
        <f>SUM($F$2:F1142)</f>
        <v>0.97450312290395591</v>
      </c>
      <c r="H1142">
        <f t="shared" si="53"/>
        <v>1141</v>
      </c>
    </row>
    <row r="1143" spans="1:8" x14ac:dyDescent="0.3">
      <c r="A1143" t="s">
        <v>596</v>
      </c>
      <c r="B1143" t="s">
        <v>597</v>
      </c>
      <c r="C1143" s="9">
        <f>SUMIFS(dados!$E$2:$E$9995,dados!$D$2:$D$9995,A1143)</f>
        <v>174.73000000000002</v>
      </c>
      <c r="D1143" s="9">
        <f>SUMIFS(dados!$H$2:$H$9995,dados!$D$2:$D$9995,A1143)</f>
        <v>12.802000000000005</v>
      </c>
      <c r="E1143" s="3">
        <f t="shared" si="51"/>
        <v>7.3267326732673291E-2</v>
      </c>
      <c r="F1143" s="10">
        <f t="shared" si="52"/>
        <v>7.6062134147547567E-5</v>
      </c>
      <c r="G1143" s="3">
        <f>SUM($F$2:F1143)</f>
        <v>0.97457918503810348</v>
      </c>
      <c r="H1143">
        <f t="shared" si="53"/>
        <v>1142</v>
      </c>
    </row>
    <row r="1144" spans="1:8" x14ac:dyDescent="0.3">
      <c r="A1144" t="s">
        <v>4299</v>
      </c>
      <c r="B1144" t="s">
        <v>4300</v>
      </c>
      <c r="C1144" s="9">
        <f>SUMIFS(dados!$E$2:$E$9995,dados!$D$2:$D$9995,A1144)</f>
        <v>174.55599999999998</v>
      </c>
      <c r="D1144" s="9">
        <f>SUMIFS(dados!$H$2:$H$9995,dados!$D$2:$D$9995,A1144)</f>
        <v>74.330800000000011</v>
      </c>
      <c r="E1144" s="3">
        <f t="shared" si="51"/>
        <v>0.4258278145695365</v>
      </c>
      <c r="F1144" s="10">
        <f t="shared" si="52"/>
        <v>7.5986389791445717E-5</v>
      </c>
      <c r="G1144" s="3">
        <f>SUM($F$2:F1144)</f>
        <v>0.97465517142789493</v>
      </c>
      <c r="H1144">
        <f t="shared" si="53"/>
        <v>1143</v>
      </c>
    </row>
    <row r="1145" spans="1:8" x14ac:dyDescent="0.3">
      <c r="A1145" t="s">
        <v>7004</v>
      </c>
      <c r="B1145" t="s">
        <v>7005</v>
      </c>
      <c r="C1145" s="9">
        <f>SUMIFS(dados!$E$2:$E$9995,dados!$D$2:$D$9995,A1145)</f>
        <v>174.24</v>
      </c>
      <c r="D1145" s="9">
        <f>SUMIFS(dados!$H$2:$H$9995,dados!$D$2:$D$9995,A1145)</f>
        <v>-19.602</v>
      </c>
      <c r="E1145" s="3">
        <f t="shared" si="51"/>
        <v>-0.1125</v>
      </c>
      <c r="F1145" s="10">
        <f t="shared" si="52"/>
        <v>7.5848831075766537E-5</v>
      </c>
      <c r="G1145" s="3">
        <f>SUM($F$2:F1145)</f>
        <v>0.97473102025897074</v>
      </c>
      <c r="H1145">
        <f t="shared" si="53"/>
        <v>1144</v>
      </c>
    </row>
    <row r="1146" spans="1:8" x14ac:dyDescent="0.3">
      <c r="A1146" t="s">
        <v>1488</v>
      </c>
      <c r="B1146" t="s">
        <v>1489</v>
      </c>
      <c r="C1146" s="9">
        <f>SUMIFS(dados!$E$2:$E$9995,dados!$D$2:$D$9995,A1146)</f>
        <v>173.82599999999999</v>
      </c>
      <c r="D1146" s="9">
        <f>SUMIFS(dados!$H$2:$H$9995,dados!$D$2:$D$9995,A1146)</f>
        <v>11.188799999999999</v>
      </c>
      <c r="E1146" s="3">
        <f t="shared" si="51"/>
        <v>6.4367816091954022E-2</v>
      </c>
      <c r="F1146" s="10">
        <f t="shared" si="52"/>
        <v>7.5668611745731133E-5</v>
      </c>
      <c r="G1146" s="3">
        <f>SUM($F$2:F1146)</f>
        <v>0.97480668887071642</v>
      </c>
      <c r="H1146">
        <f t="shared" si="53"/>
        <v>1145</v>
      </c>
    </row>
    <row r="1147" spans="1:8" x14ac:dyDescent="0.3">
      <c r="A1147" t="s">
        <v>3162</v>
      </c>
      <c r="B1147" t="s">
        <v>3163</v>
      </c>
      <c r="C1147" s="9">
        <f>SUMIFS(dados!$E$2:$E$9995,dados!$D$2:$D$9995,A1147)</f>
        <v>173.5</v>
      </c>
      <c r="D1147" s="9">
        <f>SUMIFS(dados!$H$2:$H$9995,dados!$D$2:$D$9995,A1147)</f>
        <v>53.576800000000013</v>
      </c>
      <c r="E1147" s="3">
        <f t="shared" si="51"/>
        <v>0.30880000000000007</v>
      </c>
      <c r="F1147" s="10">
        <f t="shared" si="52"/>
        <v>7.5526699906138046E-5</v>
      </c>
      <c r="G1147" s="3">
        <f>SUM($F$2:F1147)</f>
        <v>0.9748822155706226</v>
      </c>
      <c r="H1147">
        <f t="shared" si="53"/>
        <v>1146</v>
      </c>
    </row>
    <row r="1148" spans="1:8" x14ac:dyDescent="0.3">
      <c r="A1148" t="s">
        <v>4374</v>
      </c>
      <c r="B1148" t="s">
        <v>4375</v>
      </c>
      <c r="C1148" s="9">
        <f>SUMIFS(dados!$E$2:$E$9995,dados!$D$2:$D$9995,A1148)</f>
        <v>172.77599999999998</v>
      </c>
      <c r="D1148" s="9">
        <f>SUMIFS(dados!$H$2:$H$9995,dados!$D$2:$D$9995,A1148)</f>
        <v>76.183199999999999</v>
      </c>
      <c r="E1148" s="3">
        <f t="shared" si="51"/>
        <v>0.44093624114460345</v>
      </c>
      <c r="F1148" s="10">
        <f t="shared" si="52"/>
        <v>7.5211533734771802E-5</v>
      </c>
      <c r="G1148" s="3">
        <f>SUM($F$2:F1148)</f>
        <v>0.9749574271043574</v>
      </c>
      <c r="H1148">
        <f t="shared" si="53"/>
        <v>1147</v>
      </c>
    </row>
    <row r="1149" spans="1:8" x14ac:dyDescent="0.3">
      <c r="A1149" t="s">
        <v>2679</v>
      </c>
      <c r="B1149" t="s">
        <v>2680</v>
      </c>
      <c r="C1149" s="9">
        <f>SUMIFS(dados!$E$2:$E$9995,dados!$D$2:$D$9995,A1149)</f>
        <v>172.69200000000001</v>
      </c>
      <c r="D1149" s="9">
        <f>SUMIFS(dados!$H$2:$H$9995,dados!$D$2:$D$9995,A1149)</f>
        <v>59.778000000000006</v>
      </c>
      <c r="E1149" s="3">
        <f t="shared" si="51"/>
        <v>0.34615384615384615</v>
      </c>
      <c r="F1149" s="10">
        <f t="shared" si="52"/>
        <v>7.5174967493895053E-5</v>
      </c>
      <c r="G1149" s="3">
        <f>SUM($F$2:F1149)</f>
        <v>0.97503260207185127</v>
      </c>
      <c r="H1149">
        <f t="shared" si="53"/>
        <v>1148</v>
      </c>
    </row>
    <row r="1150" spans="1:8" x14ac:dyDescent="0.3">
      <c r="A1150" t="s">
        <v>165</v>
      </c>
      <c r="B1150" t="s">
        <v>166</v>
      </c>
      <c r="C1150" s="9">
        <f>SUMIFS(dados!$E$2:$E$9995,dados!$D$2:$D$9995,A1150)</f>
        <v>171.39</v>
      </c>
      <c r="D1150" s="9">
        <f>SUMIFS(dados!$H$2:$H$9995,dados!$D$2:$D$9995,A1150)</f>
        <v>55.356999999999999</v>
      </c>
      <c r="E1150" s="3">
        <f t="shared" si="51"/>
        <v>0.32298850574712645</v>
      </c>
      <c r="F1150" s="10">
        <f t="shared" si="52"/>
        <v>7.4608190760305475E-5</v>
      </c>
      <c r="G1150" s="3">
        <f>SUM($F$2:F1150)</f>
        <v>0.9751072102626116</v>
      </c>
      <c r="H1150">
        <f t="shared" si="53"/>
        <v>1149</v>
      </c>
    </row>
    <row r="1151" spans="1:8" x14ac:dyDescent="0.3">
      <c r="A1151" t="s">
        <v>682</v>
      </c>
      <c r="B1151" t="s">
        <v>683</v>
      </c>
      <c r="C1151" s="9">
        <f>SUMIFS(dados!$E$2:$E$9995,dados!$D$2:$D$9995,A1151)</f>
        <v>171.14</v>
      </c>
      <c r="D1151" s="9">
        <f>SUMIFS(dados!$H$2:$H$9995,dados!$D$2:$D$9995,A1151)</f>
        <v>53.809599999999989</v>
      </c>
      <c r="E1151" s="3">
        <f t="shared" si="51"/>
        <v>0.31441860465116273</v>
      </c>
      <c r="F1151" s="10">
        <f t="shared" si="52"/>
        <v>7.4499362662458013E-5</v>
      </c>
      <c r="G1151" s="3">
        <f>SUM($F$2:F1151)</f>
        <v>0.97518170962527406</v>
      </c>
      <c r="H1151">
        <f t="shared" si="53"/>
        <v>1150</v>
      </c>
    </row>
    <row r="1152" spans="1:8" x14ac:dyDescent="0.3">
      <c r="A1152" t="s">
        <v>6281</v>
      </c>
      <c r="B1152" t="s">
        <v>6282</v>
      </c>
      <c r="C1152" s="9">
        <f>SUMIFS(dados!$E$2:$E$9995,dados!$D$2:$D$9995,A1152)</f>
        <v>171.08799999999999</v>
      </c>
      <c r="D1152" s="9">
        <f>SUMIFS(dados!$H$2:$H$9995,dados!$D$2:$D$9995,A1152)</f>
        <v>39.752799999999993</v>
      </c>
      <c r="E1152" s="3">
        <f t="shared" si="51"/>
        <v>0.23235294117647057</v>
      </c>
      <c r="F1152" s="10">
        <f t="shared" si="52"/>
        <v>7.4476726418105745E-5</v>
      </c>
      <c r="G1152" s="3">
        <f>SUM($F$2:F1152)</f>
        <v>0.9752561863516922</v>
      </c>
      <c r="H1152">
        <f t="shared" si="53"/>
        <v>1151</v>
      </c>
    </row>
    <row r="1153" spans="1:8" x14ac:dyDescent="0.3">
      <c r="A1153" t="s">
        <v>2325</v>
      </c>
      <c r="B1153" t="s">
        <v>2326</v>
      </c>
      <c r="C1153" s="9">
        <f>SUMIFS(dados!$E$2:$E$9995,dados!$D$2:$D$9995,A1153)</f>
        <v>171.072</v>
      </c>
      <c r="D1153" s="9">
        <f>SUMIFS(dados!$H$2:$H$9995,dados!$D$2:$D$9995,A1153)</f>
        <v>76.723199999999991</v>
      </c>
      <c r="E1153" s="3">
        <f t="shared" si="51"/>
        <v>0.44848484848484843</v>
      </c>
      <c r="F1153" s="10">
        <f t="shared" si="52"/>
        <v>7.4469761419843512E-5</v>
      </c>
      <c r="G1153" s="3">
        <f>SUM($F$2:F1153)</f>
        <v>0.97533065611311209</v>
      </c>
      <c r="H1153">
        <f t="shared" si="53"/>
        <v>1152</v>
      </c>
    </row>
    <row r="1154" spans="1:8" x14ac:dyDescent="0.3">
      <c r="A1154" t="s">
        <v>5111</v>
      </c>
      <c r="B1154" t="s">
        <v>5112</v>
      </c>
      <c r="C1154" s="9">
        <f>SUMIFS(dados!$E$2:$E$9995,dados!$D$2:$D$9995,A1154)</f>
        <v>171.04</v>
      </c>
      <c r="D1154" s="9">
        <f>SUMIFS(dados!$H$2:$H$9995,dados!$D$2:$D$9995,A1154)</f>
        <v>44.470399999999998</v>
      </c>
      <c r="E1154" s="3">
        <f t="shared" ref="E1154:E1217" si="54">IFERROR(D1154/C1154,0)</f>
        <v>0.26</v>
      </c>
      <c r="F1154" s="10">
        <f t="shared" ref="F1154:F1217" si="55">C1154/SUM($C$2:$C$1863)</f>
        <v>7.4455831423319031E-5</v>
      </c>
      <c r="G1154" s="3">
        <f>SUM($F$2:F1154)</f>
        <v>0.97540511194453539</v>
      </c>
      <c r="H1154">
        <f t="shared" ref="H1154:H1217" si="56">RANK(C1154,$C$2:$C$1863)</f>
        <v>1153</v>
      </c>
    </row>
    <row r="1155" spans="1:8" x14ac:dyDescent="0.3">
      <c r="A1155" t="s">
        <v>4272</v>
      </c>
      <c r="B1155" t="s">
        <v>4273</v>
      </c>
      <c r="C1155" s="9">
        <f>SUMIFS(dados!$E$2:$E$9995,dados!$D$2:$D$9995,A1155)</f>
        <v>170.98400000000004</v>
      </c>
      <c r="D1155" s="9">
        <f>SUMIFS(dados!$H$2:$H$9995,dados!$D$2:$D$9995,A1155)</f>
        <v>29.730799999999991</v>
      </c>
      <c r="E1155" s="3">
        <f t="shared" si="54"/>
        <v>0.17388059701492528</v>
      </c>
      <c r="F1155" s="10">
        <f t="shared" si="55"/>
        <v>7.4431453929401221E-5</v>
      </c>
      <c r="G1155" s="3">
        <f>SUM($F$2:F1155)</f>
        <v>0.97547954339846477</v>
      </c>
      <c r="H1155">
        <f t="shared" si="56"/>
        <v>1154</v>
      </c>
    </row>
    <row r="1156" spans="1:8" x14ac:dyDescent="0.3">
      <c r="A1156" t="s">
        <v>6237</v>
      </c>
      <c r="B1156" t="s">
        <v>6238</v>
      </c>
      <c r="C1156" s="9">
        <f>SUMIFS(dados!$E$2:$E$9995,dados!$D$2:$D$9995,A1156)</f>
        <v>170.97</v>
      </c>
      <c r="D1156" s="9">
        <f>SUMIFS(dados!$H$2:$H$9995,dados!$D$2:$D$9995,A1156)</f>
        <v>70.097700000000003</v>
      </c>
      <c r="E1156" s="3">
        <f t="shared" si="54"/>
        <v>0.41000000000000003</v>
      </c>
      <c r="F1156" s="10">
        <f t="shared" si="55"/>
        <v>7.4425359555921745E-5</v>
      </c>
      <c r="G1156" s="3">
        <f>SUM($F$2:F1156)</f>
        <v>0.9755539687580207</v>
      </c>
      <c r="H1156">
        <f t="shared" si="56"/>
        <v>1155</v>
      </c>
    </row>
    <row r="1157" spans="1:8" x14ac:dyDescent="0.3">
      <c r="A1157" t="s">
        <v>7142</v>
      </c>
      <c r="B1157" t="s">
        <v>7143</v>
      </c>
      <c r="C1157" s="9">
        <f>SUMIFS(dados!$E$2:$E$9995,dados!$D$2:$D$9995,A1157)</f>
        <v>170.744</v>
      </c>
      <c r="D1157" s="9">
        <f>SUMIFS(dados!$H$2:$H$9995,dados!$D$2:$D$9995,A1157)</f>
        <v>-325.63319999999999</v>
      </c>
      <c r="E1157" s="3">
        <f t="shared" si="54"/>
        <v>-1.907142857142857</v>
      </c>
      <c r="F1157" s="10">
        <f t="shared" si="55"/>
        <v>7.432697895546764E-5</v>
      </c>
      <c r="G1157" s="3">
        <f>SUM($F$2:F1157)</f>
        <v>0.97562829573697618</v>
      </c>
      <c r="H1157">
        <f t="shared" si="56"/>
        <v>1156</v>
      </c>
    </row>
    <row r="1158" spans="1:8" x14ac:dyDescent="0.3">
      <c r="A1158" t="s">
        <v>3886</v>
      </c>
      <c r="B1158" t="s">
        <v>3887</v>
      </c>
      <c r="C1158" s="9">
        <f>SUMIFS(dados!$E$2:$E$9995,dados!$D$2:$D$9995,A1158)</f>
        <v>170.62</v>
      </c>
      <c r="D1158" s="9">
        <f>SUMIFS(dados!$H$2:$H$9995,dados!$D$2:$D$9995,A1158)</f>
        <v>56.035199999999996</v>
      </c>
      <c r="E1158" s="3">
        <f t="shared" si="54"/>
        <v>0.32842105263157889</v>
      </c>
      <c r="F1158" s="10">
        <f t="shared" si="55"/>
        <v>7.4273000218935301E-5</v>
      </c>
      <c r="G1158" s="3">
        <f>SUM($F$2:F1158)</f>
        <v>0.97570256873719508</v>
      </c>
      <c r="H1158">
        <f t="shared" si="56"/>
        <v>1157</v>
      </c>
    </row>
    <row r="1159" spans="1:8" x14ac:dyDescent="0.3">
      <c r="A1159" t="s">
        <v>7145</v>
      </c>
      <c r="B1159" t="s">
        <v>170</v>
      </c>
      <c r="C1159" s="9">
        <f>SUMIFS(dados!$E$2:$E$9995,dados!$D$2:$D$9995,A1159)</f>
        <v>170.10000000000002</v>
      </c>
      <c r="D1159" s="9">
        <f>SUMIFS(dados!$H$2:$H$9995,dados!$D$2:$D$9995,A1159)</f>
        <v>83.34899999999999</v>
      </c>
      <c r="E1159" s="3">
        <f t="shared" si="54"/>
        <v>0.48999999999999988</v>
      </c>
      <c r="F1159" s="10">
        <f t="shared" si="55"/>
        <v>7.4046637775412589E-5</v>
      </c>
      <c r="G1159" s="3">
        <f>SUM($F$2:F1159)</f>
        <v>0.97577661537497051</v>
      </c>
      <c r="H1159">
        <f t="shared" si="56"/>
        <v>1158</v>
      </c>
    </row>
    <row r="1160" spans="1:8" x14ac:dyDescent="0.3">
      <c r="A1160" t="s">
        <v>1565</v>
      </c>
      <c r="B1160" t="s">
        <v>1566</v>
      </c>
      <c r="C1160" s="9">
        <f>SUMIFS(dados!$E$2:$E$9995,dados!$D$2:$D$9995,A1160)</f>
        <v>169.83199999999999</v>
      </c>
      <c r="D1160" s="9">
        <f>SUMIFS(dados!$H$2:$H$9995,dados!$D$2:$D$9995,A1160)</f>
        <v>64.584000000000003</v>
      </c>
      <c r="E1160" s="3">
        <f t="shared" si="54"/>
        <v>0.38028169014084512</v>
      </c>
      <c r="F1160" s="10">
        <f t="shared" si="55"/>
        <v>7.3929974054520096E-5</v>
      </c>
      <c r="G1160" s="3">
        <f>SUM($F$2:F1160)</f>
        <v>0.97585054534902504</v>
      </c>
      <c r="H1160">
        <f t="shared" si="56"/>
        <v>1159</v>
      </c>
    </row>
    <row r="1161" spans="1:8" x14ac:dyDescent="0.3">
      <c r="A1161" t="s">
        <v>1747</v>
      </c>
      <c r="B1161" t="s">
        <v>1748</v>
      </c>
      <c r="C1161" s="9">
        <f>SUMIFS(dados!$E$2:$E$9995,dados!$D$2:$D$9995,A1161)</f>
        <v>169.77600000000001</v>
      </c>
      <c r="D1161" s="9">
        <f>SUMIFS(dados!$H$2:$H$9995,dados!$D$2:$D$9995,A1161)</f>
        <v>78.79679999999999</v>
      </c>
      <c r="E1161" s="3">
        <f t="shared" si="54"/>
        <v>0.46412213740458008</v>
      </c>
      <c r="F1161" s="10">
        <f t="shared" si="55"/>
        <v>7.3905596560602273E-5</v>
      </c>
      <c r="G1161" s="3">
        <f>SUM($F$2:F1161)</f>
        <v>0.97592445094558566</v>
      </c>
      <c r="H1161">
        <f t="shared" si="56"/>
        <v>1160</v>
      </c>
    </row>
    <row r="1162" spans="1:8" x14ac:dyDescent="0.3">
      <c r="A1162" t="s">
        <v>3168</v>
      </c>
      <c r="B1162" t="s">
        <v>3169</v>
      </c>
      <c r="C1162" s="9">
        <f>SUMIFS(dados!$E$2:$E$9995,dados!$D$2:$D$9995,A1162)</f>
        <v>169.01600000000002</v>
      </c>
      <c r="D1162" s="9">
        <f>SUMIFS(dados!$H$2:$H$9995,dados!$D$2:$D$9995,A1162)</f>
        <v>70.347200000000001</v>
      </c>
      <c r="E1162" s="3">
        <f t="shared" si="54"/>
        <v>0.41621621621621618</v>
      </c>
      <c r="F1162" s="10">
        <f t="shared" si="55"/>
        <v>7.3574759143145993E-5</v>
      </c>
      <c r="G1162" s="3">
        <f>SUM($F$2:F1162)</f>
        <v>0.97599802570472882</v>
      </c>
      <c r="H1162">
        <f t="shared" si="56"/>
        <v>1161</v>
      </c>
    </row>
    <row r="1163" spans="1:8" x14ac:dyDescent="0.3">
      <c r="A1163" t="s">
        <v>984</v>
      </c>
      <c r="B1163" t="s">
        <v>985</v>
      </c>
      <c r="C1163" s="9">
        <f>SUMIFS(dados!$E$2:$E$9995,dados!$D$2:$D$9995,A1163)</f>
        <v>168.84</v>
      </c>
      <c r="D1163" s="9">
        <f>SUMIFS(dados!$H$2:$H$9995,dados!$D$2:$D$9995,A1163)</f>
        <v>78.256</v>
      </c>
      <c r="E1163" s="3">
        <f t="shared" si="54"/>
        <v>0.46349206349206351</v>
      </c>
      <c r="F1163" s="10">
        <f t="shared" si="55"/>
        <v>7.3498144162261372E-5</v>
      </c>
      <c r="G1163" s="3">
        <f>SUM($F$2:F1163)</f>
        <v>0.97607152384889107</v>
      </c>
      <c r="H1163">
        <f t="shared" si="56"/>
        <v>1162</v>
      </c>
    </row>
    <row r="1164" spans="1:8" x14ac:dyDescent="0.3">
      <c r="A1164" t="s">
        <v>4191</v>
      </c>
      <c r="B1164" t="s">
        <v>4192</v>
      </c>
      <c r="C1164" s="9">
        <f>SUMIFS(dados!$E$2:$E$9995,dados!$D$2:$D$9995,A1164)</f>
        <v>168.744</v>
      </c>
      <c r="D1164" s="9">
        <f>SUMIFS(dados!$H$2:$H$9995,dados!$D$2:$D$9995,A1164)</f>
        <v>48.822000000000003</v>
      </c>
      <c r="E1164" s="3">
        <f t="shared" si="54"/>
        <v>0.28932584269662925</v>
      </c>
      <c r="F1164" s="10">
        <f t="shared" si="55"/>
        <v>7.3456354172687945E-5</v>
      </c>
      <c r="G1164" s="3">
        <f>SUM($F$2:F1164)</f>
        <v>0.97614498020306373</v>
      </c>
      <c r="H1164">
        <f t="shared" si="56"/>
        <v>1163</v>
      </c>
    </row>
    <row r="1165" spans="1:8" x14ac:dyDescent="0.3">
      <c r="A1165" t="s">
        <v>2498</v>
      </c>
      <c r="B1165" t="s">
        <v>2499</v>
      </c>
      <c r="C1165" s="9">
        <f>SUMIFS(dados!$E$2:$E$9995,dados!$D$2:$D$9995,A1165)</f>
        <v>168.46400000000003</v>
      </c>
      <c r="D1165" s="9">
        <f>SUMIFS(dados!$H$2:$H$9995,dados!$D$2:$D$9995,A1165)</f>
        <v>71.041200000000003</v>
      </c>
      <c r="E1165" s="3">
        <f t="shared" si="54"/>
        <v>0.42169959160414089</v>
      </c>
      <c r="F1165" s="10">
        <f t="shared" si="55"/>
        <v>7.3334466703098801E-5</v>
      </c>
      <c r="G1165" s="3">
        <f>SUM($F$2:F1165)</f>
        <v>0.97621831466976683</v>
      </c>
      <c r="H1165">
        <f t="shared" si="56"/>
        <v>1164</v>
      </c>
    </row>
    <row r="1166" spans="1:8" x14ac:dyDescent="0.3">
      <c r="A1166" t="s">
        <v>8812</v>
      </c>
      <c r="B1166" t="s">
        <v>8813</v>
      </c>
      <c r="C1166" s="9">
        <f>SUMIFS(dados!$E$2:$E$9995,dados!$D$2:$D$9995,A1166)</f>
        <v>168.392</v>
      </c>
      <c r="D1166" s="9">
        <f>SUMIFS(dados!$H$2:$H$9995,dados!$D$2:$D$9995,A1166)</f>
        <v>35.308</v>
      </c>
      <c r="E1166" s="3">
        <f t="shared" si="54"/>
        <v>0.20967741935483872</v>
      </c>
      <c r="F1166" s="10">
        <f t="shared" si="55"/>
        <v>7.3303124210918717E-5</v>
      </c>
      <c r="G1166" s="3">
        <f>SUM($F$2:F1166)</f>
        <v>0.97629161779397777</v>
      </c>
      <c r="H1166">
        <f t="shared" si="56"/>
        <v>1165</v>
      </c>
    </row>
    <row r="1167" spans="1:8" x14ac:dyDescent="0.3">
      <c r="A1167" t="s">
        <v>2306</v>
      </c>
      <c r="B1167" t="s">
        <v>2307</v>
      </c>
      <c r="C1167" s="9">
        <f>SUMIFS(dados!$E$2:$E$9995,dados!$D$2:$D$9995,A1167)</f>
        <v>168.13</v>
      </c>
      <c r="D1167" s="9">
        <f>SUMIFS(dados!$H$2:$H$9995,dados!$D$2:$D$9995,A1167)</f>
        <v>75.146799999999999</v>
      </c>
      <c r="E1167" s="3">
        <f t="shared" si="54"/>
        <v>0.44695652173913042</v>
      </c>
      <c r="F1167" s="10">
        <f t="shared" si="55"/>
        <v>7.3189072364374577E-5</v>
      </c>
      <c r="G1167" s="3">
        <f>SUM($F$2:F1167)</f>
        <v>0.97636480686634219</v>
      </c>
      <c r="H1167">
        <f t="shared" si="56"/>
        <v>1166</v>
      </c>
    </row>
    <row r="1168" spans="1:8" x14ac:dyDescent="0.3">
      <c r="A1168" t="s">
        <v>3185</v>
      </c>
      <c r="B1168" t="s">
        <v>3186</v>
      </c>
      <c r="C1168" s="9">
        <f>SUMIFS(dados!$E$2:$E$9995,dados!$D$2:$D$9995,A1168)</f>
        <v>167.92999999999998</v>
      </c>
      <c r="D1168" s="9">
        <f>SUMIFS(dados!$H$2:$H$9995,dados!$D$2:$D$9995,A1168)</f>
        <v>38.623899999999992</v>
      </c>
      <c r="E1168" s="3">
        <f t="shared" si="54"/>
        <v>0.22999999999999998</v>
      </c>
      <c r="F1168" s="10">
        <f t="shared" si="55"/>
        <v>7.3102009886096613E-5</v>
      </c>
      <c r="G1168" s="3">
        <f>SUM($F$2:F1168)</f>
        <v>0.97643790887622828</v>
      </c>
      <c r="H1168">
        <f t="shared" si="56"/>
        <v>1167</v>
      </c>
    </row>
    <row r="1169" spans="1:8" x14ac:dyDescent="0.3">
      <c r="A1169" t="s">
        <v>708</v>
      </c>
      <c r="B1169" t="s">
        <v>709</v>
      </c>
      <c r="C1169" s="9">
        <f>SUMIFS(dados!$E$2:$E$9995,dados!$D$2:$D$9995,A1169)</f>
        <v>166.70400000000001</v>
      </c>
      <c r="D1169" s="9">
        <f>SUMIFS(dados!$H$2:$H$9995,dados!$D$2:$D$9995,A1169)</f>
        <v>67.043999999999997</v>
      </c>
      <c r="E1169" s="3">
        <f t="shared" si="54"/>
        <v>0.40217391304347822</v>
      </c>
      <c r="F1169" s="10">
        <f t="shared" si="55"/>
        <v>7.2568316894252674E-5</v>
      </c>
      <c r="G1169" s="3">
        <f>SUM($F$2:F1169)</f>
        <v>0.97651047719312256</v>
      </c>
      <c r="H1169">
        <f t="shared" si="56"/>
        <v>1168</v>
      </c>
    </row>
    <row r="1170" spans="1:8" x14ac:dyDescent="0.3">
      <c r="A1170" t="s">
        <v>2047</v>
      </c>
      <c r="B1170" t="s">
        <v>2048</v>
      </c>
      <c r="C1170" s="9">
        <f>SUMIFS(dados!$E$2:$E$9995,dados!$D$2:$D$9995,A1170)</f>
        <v>166.05600000000001</v>
      </c>
      <c r="D1170" s="9">
        <f>SUMIFS(dados!$H$2:$H$9995,dados!$D$2:$D$9995,A1170)</f>
        <v>33.129800000000003</v>
      </c>
      <c r="E1170" s="3">
        <f t="shared" si="54"/>
        <v>0.19950980392156864</v>
      </c>
      <c r="F1170" s="10">
        <f t="shared" si="55"/>
        <v>7.2286234464632055E-5</v>
      </c>
      <c r="G1170" s="3">
        <f>SUM($F$2:F1170)</f>
        <v>0.97658276342758721</v>
      </c>
      <c r="H1170">
        <f t="shared" si="56"/>
        <v>1169</v>
      </c>
    </row>
    <row r="1171" spans="1:8" x14ac:dyDescent="0.3">
      <c r="A1171" t="s">
        <v>2241</v>
      </c>
      <c r="B1171" t="s">
        <v>2242</v>
      </c>
      <c r="C1171" s="9">
        <f>SUMIFS(dados!$E$2:$E$9995,dados!$D$2:$D$9995,A1171)</f>
        <v>165.66399999999999</v>
      </c>
      <c r="D1171" s="9">
        <f>SUMIFS(dados!$H$2:$H$9995,dados!$D$2:$D$9995,A1171)</f>
        <v>75.350400000000008</v>
      </c>
      <c r="E1171" s="3">
        <f t="shared" si="54"/>
        <v>0.45483870967741946</v>
      </c>
      <c r="F1171" s="10">
        <f t="shared" si="55"/>
        <v>7.2115592007207223E-5</v>
      </c>
      <c r="G1171" s="3">
        <f>SUM($F$2:F1171)</f>
        <v>0.97665487901959447</v>
      </c>
      <c r="H1171">
        <f t="shared" si="56"/>
        <v>1170</v>
      </c>
    </row>
    <row r="1172" spans="1:8" x14ac:dyDescent="0.3">
      <c r="A1172" t="s">
        <v>2146</v>
      </c>
      <c r="B1172" t="s">
        <v>2147</v>
      </c>
      <c r="C1172" s="9">
        <f>SUMIFS(dados!$E$2:$E$9995,dados!$D$2:$D$9995,A1172)</f>
        <v>164.98500000000001</v>
      </c>
      <c r="D1172" s="9">
        <f>SUMIFS(dados!$H$2:$H$9995,dados!$D$2:$D$9995,A1172)</f>
        <v>3.2349999999999994</v>
      </c>
      <c r="E1172" s="3">
        <f t="shared" si="54"/>
        <v>1.9607843137254898E-2</v>
      </c>
      <c r="F1172" s="10">
        <f t="shared" si="55"/>
        <v>7.1820014893453536E-5</v>
      </c>
      <c r="G1172" s="3">
        <f>SUM($F$2:F1172)</f>
        <v>0.97672669903448794</v>
      </c>
      <c r="H1172">
        <f t="shared" si="56"/>
        <v>1171</v>
      </c>
    </row>
    <row r="1173" spans="1:8" x14ac:dyDescent="0.3">
      <c r="A1173" t="s">
        <v>503</v>
      </c>
      <c r="B1173" t="s">
        <v>504</v>
      </c>
      <c r="C1173" s="9">
        <f>SUMIFS(dados!$E$2:$E$9995,dados!$D$2:$D$9995,A1173)</f>
        <v>164.32799999999997</v>
      </c>
      <c r="D1173" s="9">
        <f>SUMIFS(dados!$H$2:$H$9995,dados!$D$2:$D$9995,A1173)</f>
        <v>70.540800000000004</v>
      </c>
      <c r="E1173" s="3">
        <f t="shared" si="54"/>
        <v>0.42926829268292693</v>
      </c>
      <c r="F1173" s="10">
        <f t="shared" si="55"/>
        <v>7.1534014652310381E-5</v>
      </c>
      <c r="G1173" s="3">
        <f>SUM($F$2:F1173)</f>
        <v>0.97679823304914026</v>
      </c>
      <c r="H1173">
        <f t="shared" si="56"/>
        <v>1172</v>
      </c>
    </row>
    <row r="1174" spans="1:8" x14ac:dyDescent="0.3">
      <c r="A1174" t="s">
        <v>2265</v>
      </c>
      <c r="B1174" t="s">
        <v>2266</v>
      </c>
      <c r="C1174" s="9">
        <f>SUMIFS(dados!$E$2:$E$9995,dados!$D$2:$D$9995,A1174)</f>
        <v>163.49599999999998</v>
      </c>
      <c r="D1174" s="9">
        <f>SUMIFS(dados!$H$2:$H$9995,dados!$D$2:$D$9995,A1174)</f>
        <v>73.878799999999998</v>
      </c>
      <c r="E1174" s="3">
        <f t="shared" si="54"/>
        <v>0.45186915887850471</v>
      </c>
      <c r="F1174" s="10">
        <f t="shared" si="55"/>
        <v>7.1171834742674031E-5</v>
      </c>
      <c r="G1174" s="3">
        <f>SUM($F$2:F1174)</f>
        <v>0.97686940488388296</v>
      </c>
      <c r="H1174">
        <f t="shared" si="56"/>
        <v>1173</v>
      </c>
    </row>
    <row r="1175" spans="1:8" x14ac:dyDescent="0.3">
      <c r="A1175" t="s">
        <v>5042</v>
      </c>
      <c r="B1175" t="s">
        <v>5043</v>
      </c>
      <c r="C1175" s="9">
        <f>SUMIFS(dados!$E$2:$E$9995,dados!$D$2:$D$9995,A1175)</f>
        <v>163.33199999999999</v>
      </c>
      <c r="D1175" s="9">
        <f>SUMIFS(dados!$H$2:$H$9995,dados!$D$2:$D$9995,A1175)</f>
        <v>3.1410000000000018</v>
      </c>
      <c r="E1175" s="3">
        <f t="shared" si="54"/>
        <v>1.9230769230769242E-2</v>
      </c>
      <c r="F1175" s="10">
        <f t="shared" si="55"/>
        <v>7.1100443510486102E-5</v>
      </c>
      <c r="G1175" s="3">
        <f>SUM($F$2:F1175)</f>
        <v>0.9769405053273934</v>
      </c>
      <c r="H1175">
        <f t="shared" si="56"/>
        <v>1174</v>
      </c>
    </row>
    <row r="1176" spans="1:8" x14ac:dyDescent="0.3">
      <c r="A1176" t="s">
        <v>1799</v>
      </c>
      <c r="B1176" t="s">
        <v>1800</v>
      </c>
      <c r="C1176" s="9">
        <f>SUMIFS(dados!$E$2:$E$9995,dados!$D$2:$D$9995,A1176)</f>
        <v>161.92000000000002</v>
      </c>
      <c r="D1176" s="9">
        <f>SUMIFS(dados!$H$2:$H$9995,dados!$D$2:$D$9995,A1176)</f>
        <v>26.1096</v>
      </c>
      <c r="E1176" s="3">
        <f t="shared" si="54"/>
        <v>0.16124999999999998</v>
      </c>
      <c r="F1176" s="10">
        <f t="shared" si="55"/>
        <v>7.0485782413843662E-5</v>
      </c>
      <c r="G1176" s="3">
        <f>SUM($F$2:F1176)</f>
        <v>0.97701099110980727</v>
      </c>
      <c r="H1176">
        <f t="shared" si="56"/>
        <v>1175</v>
      </c>
    </row>
    <row r="1177" spans="1:8" x14ac:dyDescent="0.3">
      <c r="A1177" t="s">
        <v>3298</v>
      </c>
      <c r="B1177" t="s">
        <v>3299</v>
      </c>
      <c r="C1177" s="9">
        <f>SUMIFS(dados!$E$2:$E$9995,dados!$D$2:$D$9995,A1177)</f>
        <v>161.32</v>
      </c>
      <c r="D1177" s="9">
        <f>SUMIFS(dados!$H$2:$H$9995,dados!$D$2:$D$9995,A1177)</f>
        <v>59.57</v>
      </c>
      <c r="E1177" s="3">
        <f t="shared" si="54"/>
        <v>0.36926605504587157</v>
      </c>
      <c r="F1177" s="10">
        <f t="shared" si="55"/>
        <v>7.0224594979009742E-5</v>
      </c>
      <c r="G1177" s="3">
        <f>SUM($F$2:F1177)</f>
        <v>0.97708121570478623</v>
      </c>
      <c r="H1177">
        <f t="shared" si="56"/>
        <v>1176</v>
      </c>
    </row>
    <row r="1178" spans="1:8" x14ac:dyDescent="0.3">
      <c r="A1178" t="s">
        <v>62</v>
      </c>
      <c r="B1178" t="s">
        <v>64</v>
      </c>
      <c r="C1178" s="9">
        <f>SUMIFS(dados!$E$2:$E$9995,dados!$D$2:$D$9995,A1178)</f>
        <v>160.54</v>
      </c>
      <c r="D1178" s="9">
        <f>SUMIFS(dados!$H$2:$H$9995,dados!$D$2:$D$9995,A1178)</f>
        <v>46.556600000000003</v>
      </c>
      <c r="E1178" s="3">
        <f t="shared" si="54"/>
        <v>0.29000000000000004</v>
      </c>
      <c r="F1178" s="10">
        <f t="shared" si="55"/>
        <v>6.9885051313725661E-5</v>
      </c>
      <c r="G1178" s="3">
        <f>SUM($F$2:F1178)</f>
        <v>0.97715110075610001</v>
      </c>
      <c r="H1178">
        <f t="shared" si="56"/>
        <v>1177</v>
      </c>
    </row>
    <row r="1179" spans="1:8" x14ac:dyDescent="0.3">
      <c r="A1179" t="s">
        <v>2423</v>
      </c>
      <c r="B1179" t="s">
        <v>591</v>
      </c>
      <c r="C1179" s="9">
        <f>SUMIFS(dados!$E$2:$E$9995,dados!$D$2:$D$9995,A1179)</f>
        <v>160.39200000000002</v>
      </c>
      <c r="D1179" s="9">
        <f>SUMIFS(dados!$H$2:$H$9995,dados!$D$2:$D$9995,A1179)</f>
        <v>65.330399999999997</v>
      </c>
      <c r="E1179" s="3">
        <f t="shared" si="54"/>
        <v>0.40731707317073162</v>
      </c>
      <c r="F1179" s="10">
        <f t="shared" si="55"/>
        <v>6.9820625079799979E-5</v>
      </c>
      <c r="G1179" s="3">
        <f>SUM($F$2:F1179)</f>
        <v>0.97722092138117977</v>
      </c>
      <c r="H1179">
        <f t="shared" si="56"/>
        <v>1178</v>
      </c>
    </row>
    <row r="1180" spans="1:8" x14ac:dyDescent="0.3">
      <c r="A1180" t="s">
        <v>4900</v>
      </c>
      <c r="B1180" t="s">
        <v>4901</v>
      </c>
      <c r="C1180" s="9">
        <f>SUMIFS(dados!$E$2:$E$9995,dados!$D$2:$D$9995,A1180)</f>
        <v>160.33599999999998</v>
      </c>
      <c r="D1180" s="9">
        <f>SUMIFS(dados!$H$2:$H$9995,dados!$D$2:$D$9995,A1180)</f>
        <v>65.136499999999998</v>
      </c>
      <c r="E1180" s="3">
        <f t="shared" si="54"/>
        <v>0.40625</v>
      </c>
      <c r="F1180" s="10">
        <f t="shared" si="55"/>
        <v>6.9796247585882128E-5</v>
      </c>
      <c r="G1180" s="3">
        <f>SUM($F$2:F1180)</f>
        <v>0.97729071762876563</v>
      </c>
      <c r="H1180">
        <f t="shared" si="56"/>
        <v>1179</v>
      </c>
    </row>
    <row r="1181" spans="1:8" x14ac:dyDescent="0.3">
      <c r="A1181" t="s">
        <v>6339</v>
      </c>
      <c r="B1181" t="s">
        <v>6340</v>
      </c>
      <c r="C1181" s="9">
        <f>SUMIFS(dados!$E$2:$E$9995,dados!$D$2:$D$9995,A1181)</f>
        <v>159.98400000000001</v>
      </c>
      <c r="D1181" s="9">
        <f>SUMIFS(dados!$H$2:$H$9995,dados!$D$2:$D$9995,A1181)</f>
        <v>13.9986</v>
      </c>
      <c r="E1181" s="3">
        <f t="shared" si="54"/>
        <v>8.7499999999999994E-2</v>
      </c>
      <c r="F1181" s="10">
        <f t="shared" si="55"/>
        <v>6.9643017624112914E-5</v>
      </c>
      <c r="G1181" s="3">
        <f>SUM($F$2:F1181)</f>
        <v>0.97736036064638976</v>
      </c>
      <c r="H1181">
        <f t="shared" si="56"/>
        <v>1180</v>
      </c>
    </row>
    <row r="1182" spans="1:8" x14ac:dyDescent="0.3">
      <c r="A1182" t="s">
        <v>4484</v>
      </c>
      <c r="B1182" t="s">
        <v>4485</v>
      </c>
      <c r="C1182" s="9">
        <f>SUMIFS(dados!$E$2:$E$9995,dados!$D$2:$D$9995,A1182)</f>
        <v>159.40199999999999</v>
      </c>
      <c r="D1182" s="9">
        <f>SUMIFS(dados!$H$2:$H$9995,dados!$D$2:$D$9995,A1182)</f>
        <v>26.2242</v>
      </c>
      <c r="E1182" s="3">
        <f t="shared" si="54"/>
        <v>0.16451612903225807</v>
      </c>
      <c r="F1182" s="10">
        <f t="shared" si="55"/>
        <v>6.9389665812324012E-5</v>
      </c>
      <c r="G1182" s="3">
        <f>SUM($F$2:F1182)</f>
        <v>0.97742975031220203</v>
      </c>
      <c r="H1182">
        <f t="shared" si="56"/>
        <v>1181</v>
      </c>
    </row>
    <row r="1183" spans="1:8" x14ac:dyDescent="0.3">
      <c r="A1183" t="s">
        <v>920</v>
      </c>
      <c r="B1183" t="s">
        <v>921</v>
      </c>
      <c r="C1183" s="9">
        <f>SUMIFS(dados!$E$2:$E$9995,dados!$D$2:$D$9995,A1183)</f>
        <v>159.38999999999999</v>
      </c>
      <c r="D1183" s="9">
        <f>SUMIFS(dados!$H$2:$H$9995,dados!$D$2:$D$9995,A1183)</f>
        <v>73.277999999999992</v>
      </c>
      <c r="E1183" s="3">
        <f t="shared" si="54"/>
        <v>0.45974025974025973</v>
      </c>
      <c r="F1183" s="10">
        <f t="shared" si="55"/>
        <v>6.9384442063627334E-5</v>
      </c>
      <c r="G1183" s="3">
        <f>SUM($F$2:F1183)</f>
        <v>0.97749913475426564</v>
      </c>
      <c r="H1183">
        <f t="shared" si="56"/>
        <v>1182</v>
      </c>
    </row>
    <row r="1184" spans="1:8" x14ac:dyDescent="0.3">
      <c r="A1184" t="s">
        <v>6645</v>
      </c>
      <c r="B1184" t="s">
        <v>6646</v>
      </c>
      <c r="C1184" s="9">
        <f>SUMIFS(dados!$E$2:$E$9995,dados!$D$2:$D$9995,A1184)</f>
        <v>159.268</v>
      </c>
      <c r="D1184" s="9">
        <f>SUMIFS(dados!$H$2:$H$9995,dados!$D$2:$D$9995,A1184)</f>
        <v>7.6888000000000005</v>
      </c>
      <c r="E1184" s="3">
        <f t="shared" si="54"/>
        <v>4.8275862068965524E-2</v>
      </c>
      <c r="F1184" s="10">
        <f t="shared" si="55"/>
        <v>6.9331333951877779E-5</v>
      </c>
      <c r="G1184" s="3">
        <f>SUM($F$2:F1184)</f>
        <v>0.97756846608821757</v>
      </c>
      <c r="H1184">
        <f t="shared" si="56"/>
        <v>1183</v>
      </c>
    </row>
    <row r="1185" spans="1:8" x14ac:dyDescent="0.3">
      <c r="A1185" t="s">
        <v>5453</v>
      </c>
      <c r="B1185" t="s">
        <v>5454</v>
      </c>
      <c r="C1185" s="9">
        <f>SUMIFS(dados!$E$2:$E$9995,dados!$D$2:$D$9995,A1185)</f>
        <v>159.25</v>
      </c>
      <c r="D1185" s="9">
        <f>SUMIFS(dados!$H$2:$H$9995,dados!$D$2:$D$9995,A1185)</f>
        <v>47.6</v>
      </c>
      <c r="E1185" s="3">
        <f t="shared" si="54"/>
        <v>0.29890109890109889</v>
      </c>
      <c r="F1185" s="10">
        <f t="shared" si="55"/>
        <v>6.9323498328832762E-5</v>
      </c>
      <c r="G1185" s="3">
        <f>SUM($F$2:F1185)</f>
        <v>0.97763778958654646</v>
      </c>
      <c r="H1185">
        <f t="shared" si="56"/>
        <v>1184</v>
      </c>
    </row>
    <row r="1186" spans="1:8" x14ac:dyDescent="0.3">
      <c r="A1186" t="s">
        <v>6375</v>
      </c>
      <c r="B1186" t="s">
        <v>6376</v>
      </c>
      <c r="C1186" s="9">
        <f>SUMIFS(dados!$E$2:$E$9995,dados!$D$2:$D$9995,A1186)</f>
        <v>158.24</v>
      </c>
      <c r="D1186" s="9">
        <f>SUMIFS(dados!$H$2:$H$9995,dados!$D$2:$D$9995,A1186)</f>
        <v>27.692</v>
      </c>
      <c r="E1186" s="3">
        <f t="shared" si="54"/>
        <v>0.17499999999999999</v>
      </c>
      <c r="F1186" s="10">
        <f t="shared" si="55"/>
        <v>6.888383281352902E-5</v>
      </c>
      <c r="G1186" s="3">
        <f>SUM($F$2:F1186)</f>
        <v>0.97770667341936002</v>
      </c>
      <c r="H1186">
        <f t="shared" si="56"/>
        <v>1185</v>
      </c>
    </row>
    <row r="1187" spans="1:8" x14ac:dyDescent="0.3">
      <c r="A1187" t="s">
        <v>552</v>
      </c>
      <c r="B1187" t="s">
        <v>553</v>
      </c>
      <c r="C1187" s="9">
        <f>SUMIFS(dados!$E$2:$E$9995,dados!$D$2:$D$9995,A1187)</f>
        <v>157.91999999999999</v>
      </c>
      <c r="D1187" s="9">
        <f>SUMIFS(dados!$H$2:$H$9995,dados!$D$2:$D$9995,A1187)</f>
        <v>17.765999999999998</v>
      </c>
      <c r="E1187" s="3">
        <f t="shared" si="54"/>
        <v>0.1125</v>
      </c>
      <c r="F1187" s="10">
        <f t="shared" si="55"/>
        <v>6.8744532848284259E-5</v>
      </c>
      <c r="G1187" s="3">
        <f>SUM($F$2:F1187)</f>
        <v>0.97777541795220835</v>
      </c>
      <c r="H1187">
        <f t="shared" si="56"/>
        <v>1186</v>
      </c>
    </row>
    <row r="1188" spans="1:8" x14ac:dyDescent="0.3">
      <c r="A1188" t="s">
        <v>6025</v>
      </c>
      <c r="B1188" t="s">
        <v>2668</v>
      </c>
      <c r="C1188" s="9">
        <f>SUMIFS(dados!$E$2:$E$9995,dados!$D$2:$D$9995,A1188)</f>
        <v>157.19999999999999</v>
      </c>
      <c r="D1188" s="9">
        <f>SUMIFS(dados!$H$2:$H$9995,dados!$D$2:$D$9995,A1188)</f>
        <v>39.299999999999997</v>
      </c>
      <c r="E1188" s="3">
        <f t="shared" si="54"/>
        <v>0.25</v>
      </c>
      <c r="F1188" s="10">
        <f t="shared" si="55"/>
        <v>6.8431107926483583E-5</v>
      </c>
      <c r="G1188" s="3">
        <f>SUM($F$2:F1188)</f>
        <v>0.97784384906013488</v>
      </c>
      <c r="H1188">
        <f t="shared" si="56"/>
        <v>1187</v>
      </c>
    </row>
    <row r="1189" spans="1:8" x14ac:dyDescent="0.3">
      <c r="A1189" t="s">
        <v>4352</v>
      </c>
      <c r="B1189" t="s">
        <v>4353</v>
      </c>
      <c r="C1189" s="9">
        <f>SUMIFS(dados!$E$2:$E$9995,dados!$D$2:$D$9995,A1189)</f>
        <v>156.93800000000002</v>
      </c>
      <c r="D1189" s="9">
        <f>SUMIFS(dados!$H$2:$H$9995,dados!$D$2:$D$9995,A1189)</f>
        <v>-11.261200000000001</v>
      </c>
      <c r="E1189" s="3">
        <f t="shared" si="54"/>
        <v>-7.1755725190839684E-2</v>
      </c>
      <c r="F1189" s="10">
        <f t="shared" si="55"/>
        <v>6.8317056079939456E-5</v>
      </c>
      <c r="G1189" s="3">
        <f>SUM($F$2:F1189)</f>
        <v>0.97791216611621479</v>
      </c>
      <c r="H1189">
        <f t="shared" si="56"/>
        <v>1188</v>
      </c>
    </row>
    <row r="1190" spans="1:8" x14ac:dyDescent="0.3">
      <c r="A1190" t="s">
        <v>464</v>
      </c>
      <c r="B1190" t="s">
        <v>465</v>
      </c>
      <c r="C1190" s="9">
        <f>SUMIFS(dados!$E$2:$E$9995,dados!$D$2:$D$9995,A1190)</f>
        <v>156.80000000000001</v>
      </c>
      <c r="D1190" s="9">
        <f>SUMIFS(dados!$H$2:$H$9995,dados!$D$2:$D$9995,A1190)</f>
        <v>61.152000000000001</v>
      </c>
      <c r="E1190" s="3">
        <f t="shared" si="54"/>
        <v>0.38999999999999996</v>
      </c>
      <c r="F1190" s="10">
        <f t="shared" si="55"/>
        <v>6.8256982969927654E-5</v>
      </c>
      <c r="G1190" s="3">
        <f>SUM($F$2:F1190)</f>
        <v>0.97798042309918476</v>
      </c>
      <c r="H1190">
        <f t="shared" si="56"/>
        <v>1189</v>
      </c>
    </row>
    <row r="1191" spans="1:8" x14ac:dyDescent="0.3">
      <c r="A1191" t="s">
        <v>8079</v>
      </c>
      <c r="B1191" t="s">
        <v>8080</v>
      </c>
      <c r="C1191" s="9">
        <f>SUMIFS(dados!$E$2:$E$9995,dados!$D$2:$D$9995,A1191)</f>
        <v>155.84399999999999</v>
      </c>
      <c r="D1191" s="9">
        <f>SUMIFS(dados!$H$2:$H$9995,dados!$D$2:$D$9995,A1191)</f>
        <v>60.539400000000001</v>
      </c>
      <c r="E1191" s="3">
        <f t="shared" si="54"/>
        <v>0.38846153846153847</v>
      </c>
      <c r="F1191" s="10">
        <f t="shared" si="55"/>
        <v>6.7840824323758952E-5</v>
      </c>
      <c r="G1191" s="3">
        <f>SUM($F$2:F1191)</f>
        <v>0.97804826392350852</v>
      </c>
      <c r="H1191">
        <f t="shared" si="56"/>
        <v>1190</v>
      </c>
    </row>
    <row r="1192" spans="1:8" x14ac:dyDescent="0.3">
      <c r="A1192" t="s">
        <v>5354</v>
      </c>
      <c r="B1192" t="s">
        <v>5355</v>
      </c>
      <c r="C1192" s="9">
        <f>SUMIFS(dados!$E$2:$E$9995,dados!$D$2:$D$9995,A1192)</f>
        <v>155.708</v>
      </c>
      <c r="D1192" s="9">
        <f>SUMIFS(dados!$H$2:$H$9995,dados!$D$2:$D$9995,A1192)</f>
        <v>20.635999999999999</v>
      </c>
      <c r="E1192" s="3">
        <f t="shared" si="54"/>
        <v>0.13253012048192769</v>
      </c>
      <c r="F1192" s="10">
        <f t="shared" si="55"/>
        <v>6.7781621838529935E-5</v>
      </c>
      <c r="G1192" s="3">
        <f>SUM($F$2:F1192)</f>
        <v>0.97811604554534703</v>
      </c>
      <c r="H1192">
        <f t="shared" si="56"/>
        <v>1191</v>
      </c>
    </row>
    <row r="1193" spans="1:8" x14ac:dyDescent="0.3">
      <c r="A1193" t="s">
        <v>3772</v>
      </c>
      <c r="B1193" t="s">
        <v>3773</v>
      </c>
      <c r="C1193" s="9">
        <f>SUMIFS(dados!$E$2:$E$9995,dados!$D$2:$D$9995,A1193)</f>
        <v>155.52000000000001</v>
      </c>
      <c r="D1193" s="9">
        <f>SUMIFS(dados!$H$2:$H$9995,dados!$D$2:$D$9995,A1193)</f>
        <v>71.28</v>
      </c>
      <c r="E1193" s="3">
        <f t="shared" si="54"/>
        <v>0.45833333333333331</v>
      </c>
      <c r="F1193" s="10">
        <f t="shared" si="55"/>
        <v>6.7699783108948649E-5</v>
      </c>
      <c r="G1193" s="3">
        <f>SUM($F$2:F1193)</f>
        <v>0.97818374532845598</v>
      </c>
      <c r="H1193">
        <f t="shared" si="56"/>
        <v>1192</v>
      </c>
    </row>
    <row r="1194" spans="1:8" x14ac:dyDescent="0.3">
      <c r="A1194" t="s">
        <v>2215</v>
      </c>
      <c r="B1194" t="s">
        <v>2216</v>
      </c>
      <c r="C1194" s="9">
        <f>SUMIFS(dados!$E$2:$E$9995,dados!$D$2:$D$9995,A1194)</f>
        <v>155.38</v>
      </c>
      <c r="D1194" s="9">
        <f>SUMIFS(dados!$H$2:$H$9995,dados!$D$2:$D$9995,A1194)</f>
        <v>52.8292</v>
      </c>
      <c r="E1194" s="3">
        <f t="shared" si="54"/>
        <v>0.34</v>
      </c>
      <c r="F1194" s="10">
        <f t="shared" si="55"/>
        <v>6.7638839374154064E-5</v>
      </c>
      <c r="G1194" s="3">
        <f>SUM($F$2:F1194)</f>
        <v>0.97825138416783008</v>
      </c>
      <c r="H1194">
        <f t="shared" si="56"/>
        <v>1193</v>
      </c>
    </row>
    <row r="1195" spans="1:8" x14ac:dyDescent="0.3">
      <c r="A1195" t="s">
        <v>6688</v>
      </c>
      <c r="B1195" t="s">
        <v>6689</v>
      </c>
      <c r="C1195" s="9">
        <f>SUMIFS(dados!$E$2:$E$9995,dados!$D$2:$D$9995,A1195)</f>
        <v>155.25</v>
      </c>
      <c r="D1195" s="9">
        <f>SUMIFS(dados!$H$2:$H$9995,dados!$D$2:$D$9995,A1195)</f>
        <v>74.52</v>
      </c>
      <c r="E1195" s="3">
        <f t="shared" si="54"/>
        <v>0.48</v>
      </c>
      <c r="F1195" s="10">
        <f t="shared" si="55"/>
        <v>6.7582248763273386E-5</v>
      </c>
      <c r="G1195" s="3">
        <f>SUM($F$2:F1195)</f>
        <v>0.97831896641659333</v>
      </c>
      <c r="H1195">
        <f t="shared" si="56"/>
        <v>1194</v>
      </c>
    </row>
    <row r="1196" spans="1:8" x14ac:dyDescent="0.3">
      <c r="A1196" t="s">
        <v>4769</v>
      </c>
      <c r="B1196" t="s">
        <v>4770</v>
      </c>
      <c r="C1196" s="9">
        <f>SUMIFS(dados!$E$2:$E$9995,dados!$D$2:$D$9995,A1196)</f>
        <v>155.04</v>
      </c>
      <c r="D1196" s="9">
        <f>SUMIFS(dados!$H$2:$H$9995,dados!$D$2:$D$9995,A1196)</f>
        <v>75.9696</v>
      </c>
      <c r="E1196" s="3">
        <f t="shared" si="54"/>
        <v>0.49000000000000005</v>
      </c>
      <c r="F1196" s="10">
        <f t="shared" si="55"/>
        <v>6.7490833161081514E-5</v>
      </c>
      <c r="G1196" s="3">
        <f>SUM($F$2:F1196)</f>
        <v>0.97838645724975437</v>
      </c>
      <c r="H1196">
        <f t="shared" si="56"/>
        <v>1195</v>
      </c>
    </row>
    <row r="1197" spans="1:8" x14ac:dyDescent="0.3">
      <c r="A1197" t="s">
        <v>6923</v>
      </c>
      <c r="B1197" t="s">
        <v>6924</v>
      </c>
      <c r="C1197" s="9">
        <f>SUMIFS(dados!$E$2:$E$9995,dados!$D$2:$D$9995,A1197)</f>
        <v>154.56</v>
      </c>
      <c r="D1197" s="9">
        <f>SUMIFS(dados!$H$2:$H$9995,dados!$D$2:$D$9995,A1197)</f>
        <v>8.5560000000000009</v>
      </c>
      <c r="E1197" s="3">
        <f t="shared" si="54"/>
        <v>5.5357142857142862E-2</v>
      </c>
      <c r="F1197" s="10">
        <f t="shared" si="55"/>
        <v>6.7281883213214392E-5</v>
      </c>
      <c r="G1197" s="3">
        <f>SUM($F$2:F1197)</f>
        <v>0.97845373913296763</v>
      </c>
      <c r="H1197">
        <f t="shared" si="56"/>
        <v>1196</v>
      </c>
    </row>
    <row r="1198" spans="1:8" x14ac:dyDescent="0.3">
      <c r="A1198" t="s">
        <v>3577</v>
      </c>
      <c r="B1198" t="s">
        <v>3578</v>
      </c>
      <c r="C1198" s="9">
        <f>SUMIFS(dados!$E$2:$E$9995,dados!$D$2:$D$9995,A1198)</f>
        <v>154.33599999999998</v>
      </c>
      <c r="D1198" s="9">
        <f>SUMIFS(dados!$H$2:$H$9995,dados!$D$2:$D$9995,A1198)</f>
        <v>42.29679999999999</v>
      </c>
      <c r="E1198" s="3">
        <f t="shared" si="54"/>
        <v>0.27405660377358487</v>
      </c>
      <c r="F1198" s="10">
        <f t="shared" si="55"/>
        <v>6.7184373237543058E-5</v>
      </c>
      <c r="G1198" s="3">
        <f>SUM($F$2:F1198)</f>
        <v>0.97852092350620512</v>
      </c>
      <c r="H1198">
        <f t="shared" si="56"/>
        <v>1197</v>
      </c>
    </row>
    <row r="1199" spans="1:8" x14ac:dyDescent="0.3">
      <c r="A1199" t="s">
        <v>6425</v>
      </c>
      <c r="B1199" t="s">
        <v>6426</v>
      </c>
      <c r="C1199" s="9">
        <f>SUMIFS(dados!$E$2:$E$9995,dados!$D$2:$D$9995,A1199)</f>
        <v>153.72</v>
      </c>
      <c r="D1199" s="9">
        <f>SUMIFS(dados!$H$2:$H$9995,dados!$D$2:$D$9995,A1199)</f>
        <v>55.062000000000005</v>
      </c>
      <c r="E1199" s="3">
        <f t="shared" si="54"/>
        <v>0.35819672131147545</v>
      </c>
      <c r="F1199" s="10">
        <f t="shared" si="55"/>
        <v>6.6916220804446919E-5</v>
      </c>
      <c r="G1199" s="3">
        <f>SUM($F$2:F1199)</f>
        <v>0.97858783972700958</v>
      </c>
      <c r="H1199">
        <f t="shared" si="56"/>
        <v>1198</v>
      </c>
    </row>
    <row r="1200" spans="1:8" x14ac:dyDescent="0.3">
      <c r="A1200" t="s">
        <v>43</v>
      </c>
      <c r="B1200" t="s">
        <v>46</v>
      </c>
      <c r="C1200" s="9">
        <f>SUMIFS(dados!$E$2:$E$9995,dados!$D$2:$D$9995,A1200)</f>
        <v>153.51</v>
      </c>
      <c r="D1200" s="9">
        <f>SUMIFS(dados!$H$2:$H$9995,dados!$D$2:$D$9995,A1200)</f>
        <v>64.4011</v>
      </c>
      <c r="E1200" s="3">
        <f t="shared" si="54"/>
        <v>0.41952380952380952</v>
      </c>
      <c r="F1200" s="10">
        <f t="shared" si="55"/>
        <v>6.6824805202255047E-5</v>
      </c>
      <c r="G1200" s="3">
        <f>SUM($F$2:F1200)</f>
        <v>0.97865466453221184</v>
      </c>
      <c r="H1200">
        <f t="shared" si="56"/>
        <v>1199</v>
      </c>
    </row>
    <row r="1201" spans="1:8" x14ac:dyDescent="0.3">
      <c r="A1201" t="s">
        <v>1074</v>
      </c>
      <c r="B1201" t="s">
        <v>1075</v>
      </c>
      <c r="C1201" s="9">
        <f>SUMIFS(dados!$E$2:$E$9995,dados!$D$2:$D$9995,A1201)</f>
        <v>153.25199999999998</v>
      </c>
      <c r="D1201" s="9">
        <f>SUMIFS(dados!$H$2:$H$9995,dados!$D$2:$D$9995,A1201)</f>
        <v>49.361400000000003</v>
      </c>
      <c r="E1201" s="3">
        <f t="shared" si="54"/>
        <v>0.32209302325581401</v>
      </c>
      <c r="F1201" s="10">
        <f t="shared" si="55"/>
        <v>6.6712494605276462E-5</v>
      </c>
      <c r="G1201" s="3">
        <f>SUM($F$2:F1201)</f>
        <v>0.97872137702681716</v>
      </c>
      <c r="H1201">
        <f t="shared" si="56"/>
        <v>1200</v>
      </c>
    </row>
    <row r="1202" spans="1:8" x14ac:dyDescent="0.3">
      <c r="A1202" t="s">
        <v>5374</v>
      </c>
      <c r="B1202" t="s">
        <v>1148</v>
      </c>
      <c r="C1202" s="9">
        <f>SUMIFS(dados!$E$2:$E$9995,dados!$D$2:$D$9995,A1202)</f>
        <v>153.21600000000001</v>
      </c>
      <c r="D1202" s="9">
        <f>SUMIFS(dados!$H$2:$H$9995,dados!$D$2:$D$9995,A1202)</f>
        <v>34.234200000000001</v>
      </c>
      <c r="E1202" s="3">
        <f t="shared" si="54"/>
        <v>0.22343749999999998</v>
      </c>
      <c r="F1202" s="10">
        <f t="shared" si="55"/>
        <v>6.669682335918644E-5</v>
      </c>
      <c r="G1202" s="3">
        <f>SUM($F$2:F1202)</f>
        <v>0.9787880738501763</v>
      </c>
      <c r="H1202">
        <f t="shared" si="56"/>
        <v>1201</v>
      </c>
    </row>
    <row r="1203" spans="1:8" x14ac:dyDescent="0.3">
      <c r="A1203" t="s">
        <v>5902</v>
      </c>
      <c r="B1203" t="s">
        <v>5903</v>
      </c>
      <c r="C1203" s="9">
        <f>SUMIFS(dados!$E$2:$E$9995,dados!$D$2:$D$9995,A1203)</f>
        <v>152.14400000000001</v>
      </c>
      <c r="D1203" s="9">
        <f>SUMIFS(dados!$H$2:$H$9995,dados!$D$2:$D$9995,A1203)</f>
        <v>54.072800000000001</v>
      </c>
      <c r="E1203" s="3">
        <f t="shared" si="54"/>
        <v>0.35540540540540538</v>
      </c>
      <c r="F1203" s="10">
        <f t="shared" si="55"/>
        <v>6.6230168475616536E-5</v>
      </c>
      <c r="G1203" s="3">
        <f>SUM($F$2:F1203)</f>
        <v>0.97885430401865192</v>
      </c>
      <c r="H1203">
        <f t="shared" si="56"/>
        <v>1202</v>
      </c>
    </row>
    <row r="1204" spans="1:8" x14ac:dyDescent="0.3">
      <c r="A1204" t="s">
        <v>4362</v>
      </c>
      <c r="B1204" t="s">
        <v>4363</v>
      </c>
      <c r="C1204" s="9">
        <f>SUMIFS(dados!$E$2:$E$9995,dados!$D$2:$D$9995,A1204)</f>
        <v>152.06400000000002</v>
      </c>
      <c r="D1204" s="9">
        <f>SUMIFS(dados!$H$2:$H$9995,dados!$D$2:$D$9995,A1204)</f>
        <v>42.767999999999994</v>
      </c>
      <c r="E1204" s="3">
        <f t="shared" si="54"/>
        <v>0.28124999999999994</v>
      </c>
      <c r="F1204" s="10">
        <f t="shared" si="55"/>
        <v>6.6195343484305356E-5</v>
      </c>
      <c r="G1204" s="3">
        <f>SUM($F$2:F1204)</f>
        <v>0.97892049936213621</v>
      </c>
      <c r="H1204">
        <f t="shared" si="56"/>
        <v>1203</v>
      </c>
    </row>
    <row r="1205" spans="1:8" x14ac:dyDescent="0.3">
      <c r="A1205" t="s">
        <v>6854</v>
      </c>
      <c r="B1205" t="s">
        <v>6855</v>
      </c>
      <c r="C1205" s="9">
        <f>SUMIFS(dados!$E$2:$E$9995,dados!$D$2:$D$9995,A1205)</f>
        <v>151.65600000000001</v>
      </c>
      <c r="D1205" s="9">
        <f>SUMIFS(dados!$H$2:$H$9995,dados!$D$2:$D$9995,A1205)</f>
        <v>35.457599999999999</v>
      </c>
      <c r="E1205" s="3">
        <f t="shared" si="54"/>
        <v>0.23380281690140844</v>
      </c>
      <c r="F1205" s="10">
        <f t="shared" si="55"/>
        <v>6.6017736028618291E-5</v>
      </c>
      <c r="G1205" s="3">
        <f>SUM($F$2:F1205)</f>
        <v>0.97898651709816487</v>
      </c>
      <c r="H1205">
        <f t="shared" si="56"/>
        <v>1204</v>
      </c>
    </row>
    <row r="1206" spans="1:8" x14ac:dyDescent="0.3">
      <c r="A1206" t="s">
        <v>3356</v>
      </c>
      <c r="B1206" t="s">
        <v>3357</v>
      </c>
      <c r="C1206" s="9">
        <f>SUMIFS(dados!$E$2:$E$9995,dados!$D$2:$D$9995,A1206)</f>
        <v>151.63199999999998</v>
      </c>
      <c r="D1206" s="9">
        <f>SUMIFS(dados!$H$2:$H$9995,dados!$D$2:$D$9995,A1206)</f>
        <v>67.391999999999996</v>
      </c>
      <c r="E1206" s="3">
        <f t="shared" si="54"/>
        <v>0.44444444444444448</v>
      </c>
      <c r="F1206" s="10">
        <f t="shared" si="55"/>
        <v>6.600728853122492E-5</v>
      </c>
      <c r="G1206" s="3">
        <f>SUM($F$2:F1206)</f>
        <v>0.9790525243866961</v>
      </c>
      <c r="H1206">
        <f t="shared" si="56"/>
        <v>1205</v>
      </c>
    </row>
    <row r="1207" spans="1:8" x14ac:dyDescent="0.3">
      <c r="A1207" t="s">
        <v>2370</v>
      </c>
      <c r="B1207" t="s">
        <v>2371</v>
      </c>
      <c r="C1207" s="9">
        <f>SUMIFS(dados!$E$2:$E$9995,dados!$D$2:$D$9995,A1207)</f>
        <v>151.536</v>
      </c>
      <c r="D1207" s="9">
        <f>SUMIFS(dados!$H$2:$H$9995,dados!$D$2:$D$9995,A1207)</f>
        <v>65.435999999999993</v>
      </c>
      <c r="E1207" s="3">
        <f t="shared" si="54"/>
        <v>0.43181818181818177</v>
      </c>
      <c r="F1207" s="10">
        <f t="shared" si="55"/>
        <v>6.5965498541651507E-5</v>
      </c>
      <c r="G1207" s="3">
        <f>SUM($F$2:F1207)</f>
        <v>0.97911848988523775</v>
      </c>
      <c r="H1207">
        <f t="shared" si="56"/>
        <v>1206</v>
      </c>
    </row>
    <row r="1208" spans="1:8" x14ac:dyDescent="0.3">
      <c r="A1208" t="s">
        <v>2280</v>
      </c>
      <c r="B1208" t="s">
        <v>2281</v>
      </c>
      <c r="C1208" s="9">
        <f>SUMIFS(dados!$E$2:$E$9995,dados!$D$2:$D$9995,A1208)</f>
        <v>151.06200000000001</v>
      </c>
      <c r="D1208" s="9">
        <f>SUMIFS(dados!$H$2:$H$9995,dados!$D$2:$D$9995,A1208)</f>
        <v>47.984399999999994</v>
      </c>
      <c r="E1208" s="3">
        <f t="shared" si="54"/>
        <v>0.31764705882352934</v>
      </c>
      <c r="F1208" s="10">
        <f t="shared" si="55"/>
        <v>6.5759160468132724E-5</v>
      </c>
      <c r="G1208" s="3">
        <f>SUM($F$2:F1208)</f>
        <v>0.97918424904570589</v>
      </c>
      <c r="H1208">
        <f t="shared" si="56"/>
        <v>1207</v>
      </c>
    </row>
    <row r="1209" spans="1:8" x14ac:dyDescent="0.3">
      <c r="A1209" t="s">
        <v>1940</v>
      </c>
      <c r="B1209" t="s">
        <v>1941</v>
      </c>
      <c r="C1209" s="9">
        <f>SUMIFS(dados!$E$2:$E$9995,dados!$D$2:$D$9995,A1209)</f>
        <v>150.67000000000002</v>
      </c>
      <c r="D1209" s="9">
        <f>SUMIFS(dados!$H$2:$H$9995,dados!$D$2:$D$9995,A1209)</f>
        <v>41.955799999999996</v>
      </c>
      <c r="E1209" s="3">
        <f t="shared" si="54"/>
        <v>0.27846153846153843</v>
      </c>
      <c r="F1209" s="10">
        <f t="shared" si="55"/>
        <v>6.5588518010707906E-5</v>
      </c>
      <c r="G1209" s="3">
        <f>SUM($F$2:F1209)</f>
        <v>0.97924983756371664</v>
      </c>
      <c r="H1209">
        <f t="shared" si="56"/>
        <v>1208</v>
      </c>
    </row>
    <row r="1210" spans="1:8" x14ac:dyDescent="0.3">
      <c r="A1210" t="s">
        <v>680</v>
      </c>
      <c r="B1210" t="s">
        <v>681</v>
      </c>
      <c r="C1210" s="9">
        <f>SUMIFS(dados!$E$2:$E$9995,dados!$D$2:$D$9995,A1210)</f>
        <v>150.33600000000001</v>
      </c>
      <c r="D1210" s="9">
        <f>SUMIFS(dados!$H$2:$H$9995,dados!$D$2:$D$9995,A1210)</f>
        <v>69.465599999999995</v>
      </c>
      <c r="E1210" s="3">
        <f t="shared" si="54"/>
        <v>0.4620689655172413</v>
      </c>
      <c r="F1210" s="10">
        <f t="shared" si="55"/>
        <v>6.5443123671983695E-5</v>
      </c>
      <c r="G1210" s="3">
        <f>SUM($F$2:F1210)</f>
        <v>0.9793152806873886</v>
      </c>
      <c r="H1210">
        <f t="shared" si="56"/>
        <v>1209</v>
      </c>
    </row>
    <row r="1211" spans="1:8" x14ac:dyDescent="0.3">
      <c r="A1211" t="s">
        <v>4262</v>
      </c>
      <c r="B1211" t="s">
        <v>4263</v>
      </c>
      <c r="C1211" s="9">
        <f>SUMIFS(dados!$E$2:$E$9995,dados!$D$2:$D$9995,A1211)</f>
        <v>149.916</v>
      </c>
      <c r="D1211" s="9">
        <f>SUMIFS(dados!$H$2:$H$9995,dados!$D$2:$D$9995,A1211)</f>
        <v>22.971</v>
      </c>
      <c r="E1211" s="3">
        <f t="shared" si="54"/>
        <v>0.15322580645161291</v>
      </c>
      <c r="F1211" s="10">
        <f t="shared" si="55"/>
        <v>6.5260292467599952E-5</v>
      </c>
      <c r="G1211" s="3">
        <f>SUM($F$2:F1211)</f>
        <v>0.97938054097985616</v>
      </c>
      <c r="H1211">
        <f t="shared" si="56"/>
        <v>1210</v>
      </c>
    </row>
    <row r="1212" spans="1:8" x14ac:dyDescent="0.3">
      <c r="A1212" t="s">
        <v>3415</v>
      </c>
      <c r="B1212" t="s">
        <v>3416</v>
      </c>
      <c r="C1212" s="9">
        <f>SUMIFS(dados!$E$2:$E$9995,dados!$D$2:$D$9995,A1212)</f>
        <v>149.85000000000002</v>
      </c>
      <c r="D1212" s="9">
        <f>SUMIFS(dados!$H$2:$H$9995,dados!$D$2:$D$9995,A1212)</f>
        <v>67.432500000000005</v>
      </c>
      <c r="E1212" s="3">
        <f t="shared" si="54"/>
        <v>0.44999999999999996</v>
      </c>
      <c r="F1212" s="10">
        <f t="shared" si="55"/>
        <v>6.5231561849768234E-5</v>
      </c>
      <c r="G1212" s="3">
        <f>SUM($F$2:F1212)</f>
        <v>0.97944577254170595</v>
      </c>
      <c r="H1212">
        <f t="shared" si="56"/>
        <v>1211</v>
      </c>
    </row>
    <row r="1213" spans="1:8" x14ac:dyDescent="0.3">
      <c r="A1213" t="s">
        <v>6363</v>
      </c>
      <c r="B1213" t="s">
        <v>6364</v>
      </c>
      <c r="C1213" s="9">
        <f>SUMIFS(dados!$E$2:$E$9995,dados!$D$2:$D$9995,A1213)</f>
        <v>149.70000000000002</v>
      </c>
      <c r="D1213" s="9">
        <f>SUMIFS(dados!$H$2:$H$9995,dados!$D$2:$D$9995,A1213)</f>
        <v>41.915999999999997</v>
      </c>
      <c r="E1213" s="3">
        <f t="shared" si="54"/>
        <v>0.27999999999999997</v>
      </c>
      <c r="F1213" s="10">
        <f t="shared" si="55"/>
        <v>6.5166264991059754E-5</v>
      </c>
      <c r="G1213" s="3">
        <f>SUM($F$2:F1213)</f>
        <v>0.97951093880669704</v>
      </c>
      <c r="H1213">
        <f t="shared" si="56"/>
        <v>1212</v>
      </c>
    </row>
    <row r="1214" spans="1:8" x14ac:dyDescent="0.3">
      <c r="A1214" t="s">
        <v>610</v>
      </c>
      <c r="B1214" t="s">
        <v>611</v>
      </c>
      <c r="C1214" s="9">
        <f>SUMIFS(dados!$E$2:$E$9995,dados!$D$2:$D$9995,A1214)</f>
        <v>149.63199999999998</v>
      </c>
      <c r="D1214" s="9">
        <f>SUMIFS(dados!$H$2:$H$9995,dados!$D$2:$D$9995,A1214)</f>
        <v>48.630400000000002</v>
      </c>
      <c r="E1214" s="3">
        <f t="shared" si="54"/>
        <v>0.32500000000000007</v>
      </c>
      <c r="F1214" s="10">
        <f t="shared" si="55"/>
        <v>6.5136663748445225E-5</v>
      </c>
      <c r="G1214" s="3">
        <f>SUM($F$2:F1214)</f>
        <v>0.97957607547044545</v>
      </c>
      <c r="H1214">
        <f t="shared" si="56"/>
        <v>1213</v>
      </c>
    </row>
    <row r="1215" spans="1:8" x14ac:dyDescent="0.3">
      <c r="A1215" t="s">
        <v>3002</v>
      </c>
      <c r="B1215" t="s">
        <v>3003</v>
      </c>
      <c r="C1215" s="9">
        <f>SUMIFS(dados!$E$2:$E$9995,dados!$D$2:$D$9995,A1215)</f>
        <v>149.26400000000001</v>
      </c>
      <c r="D1215" s="9">
        <f>SUMIFS(dados!$H$2:$H$9995,dados!$D$2:$D$9995,A1215)</f>
        <v>37.414200000000001</v>
      </c>
      <c r="E1215" s="3">
        <f t="shared" si="54"/>
        <v>0.25065789473684208</v>
      </c>
      <c r="F1215" s="10">
        <f t="shared" si="55"/>
        <v>6.4976468788413778E-5</v>
      </c>
      <c r="G1215" s="3">
        <f>SUM($F$2:F1215)</f>
        <v>0.9796410519392339</v>
      </c>
      <c r="H1215">
        <f t="shared" si="56"/>
        <v>1214</v>
      </c>
    </row>
    <row r="1216" spans="1:8" x14ac:dyDescent="0.3">
      <c r="A1216" t="s">
        <v>5076</v>
      </c>
      <c r="B1216" t="s">
        <v>5077</v>
      </c>
      <c r="C1216" s="9">
        <f>SUMIFS(dados!$E$2:$E$9995,dados!$D$2:$D$9995,A1216)</f>
        <v>148.03199999999998</v>
      </c>
      <c r="D1216" s="9">
        <f>SUMIFS(dados!$H$2:$H$9995,dados!$D$2:$D$9995,A1216)</f>
        <v>24.672000000000001</v>
      </c>
      <c r="E1216" s="3">
        <f t="shared" si="54"/>
        <v>0.16666666666666669</v>
      </c>
      <c r="F1216" s="10">
        <f t="shared" si="55"/>
        <v>6.4440163922221472E-5</v>
      </c>
      <c r="G1216" s="3">
        <f>SUM($F$2:F1216)</f>
        <v>0.97970549210315616</v>
      </c>
      <c r="H1216">
        <f t="shared" si="56"/>
        <v>1215</v>
      </c>
    </row>
    <row r="1217" spans="1:8" x14ac:dyDescent="0.3">
      <c r="A1217" t="s">
        <v>5293</v>
      </c>
      <c r="B1217" t="s">
        <v>5294</v>
      </c>
      <c r="C1217" s="9">
        <f>SUMIFS(dados!$E$2:$E$9995,dados!$D$2:$D$9995,A1217)</f>
        <v>147.92600000000002</v>
      </c>
      <c r="D1217" s="9">
        <f>SUMIFS(dados!$H$2:$H$9995,dados!$D$2:$D$9995,A1217)</f>
        <v>-31.984000000000002</v>
      </c>
      <c r="E1217" s="3">
        <f t="shared" si="54"/>
        <v>-0.2162162162162162</v>
      </c>
      <c r="F1217" s="10">
        <f t="shared" si="55"/>
        <v>6.4394020808734165E-5</v>
      </c>
      <c r="G1217" s="3">
        <f>SUM($F$2:F1217)</f>
        <v>0.97976988612396487</v>
      </c>
      <c r="H1217">
        <f t="shared" si="56"/>
        <v>1216</v>
      </c>
    </row>
    <row r="1218" spans="1:8" x14ac:dyDescent="0.3">
      <c r="A1218" t="s">
        <v>1872</v>
      </c>
      <c r="B1218" t="s">
        <v>1873</v>
      </c>
      <c r="C1218" s="9">
        <f>SUMIFS(dados!$E$2:$E$9995,dados!$D$2:$D$9995,A1218)</f>
        <v>147.744</v>
      </c>
      <c r="D1218" s="9">
        <f>SUMIFS(dados!$H$2:$H$9995,dados!$D$2:$D$9995,A1218)</f>
        <v>68.428799999999995</v>
      </c>
      <c r="E1218" s="3">
        <f t="shared" ref="E1218:E1281" si="57">IFERROR(D1218/C1218,0)</f>
        <v>0.4631578947368421</v>
      </c>
      <c r="F1218" s="10">
        <f t="shared" ref="F1218:F1281" si="58">C1218/SUM($C$2:$C$1863)</f>
        <v>6.4314793953501205E-5</v>
      </c>
      <c r="G1218" s="3">
        <f>SUM($F$2:F1218)</f>
        <v>0.9798342009179184</v>
      </c>
      <c r="H1218">
        <f t="shared" ref="H1218:H1281" si="59">RANK(C1218,$C$2:$C$1863)</f>
        <v>1217</v>
      </c>
    </row>
    <row r="1219" spans="1:8" x14ac:dyDescent="0.3">
      <c r="A1219" t="s">
        <v>9110</v>
      </c>
      <c r="B1219" t="s">
        <v>9111</v>
      </c>
      <c r="C1219" s="9">
        <f>SUMIFS(dados!$E$2:$E$9995,dados!$D$2:$D$9995,A1219)</f>
        <v>147.52799999999999</v>
      </c>
      <c r="D1219" s="9">
        <f>SUMIFS(dados!$H$2:$H$9995,dados!$D$2:$D$9995,A1219)</f>
        <v>-36.882000000000005</v>
      </c>
      <c r="E1219" s="3">
        <f t="shared" si="57"/>
        <v>-0.25000000000000006</v>
      </c>
      <c r="F1219" s="10">
        <f t="shared" si="58"/>
        <v>6.4220766476961007E-5</v>
      </c>
      <c r="G1219" s="3">
        <f>SUM($F$2:F1219)</f>
        <v>0.97989842168439534</v>
      </c>
      <c r="H1219">
        <f t="shared" si="59"/>
        <v>1218</v>
      </c>
    </row>
    <row r="1220" spans="1:8" x14ac:dyDescent="0.3">
      <c r="A1220" t="s">
        <v>3242</v>
      </c>
      <c r="B1220" t="s">
        <v>3243</v>
      </c>
      <c r="C1220" s="9">
        <f>SUMIFS(dados!$E$2:$E$9995,dados!$D$2:$D$9995,A1220)</f>
        <v>147.26</v>
      </c>
      <c r="D1220" s="9">
        <f>SUMIFS(dados!$H$2:$H$9995,dados!$D$2:$D$9995,A1220)</f>
        <v>48.754999999999995</v>
      </c>
      <c r="E1220" s="3">
        <f t="shared" si="57"/>
        <v>0.33108108108108109</v>
      </c>
      <c r="F1220" s="10">
        <f t="shared" si="58"/>
        <v>6.4104102756068528E-5</v>
      </c>
      <c r="G1220" s="3">
        <f>SUM($F$2:F1220)</f>
        <v>0.97996252578715137</v>
      </c>
      <c r="H1220">
        <f t="shared" si="59"/>
        <v>1219</v>
      </c>
    </row>
    <row r="1221" spans="1:8" x14ac:dyDescent="0.3">
      <c r="A1221" t="s">
        <v>3165</v>
      </c>
      <c r="B1221" t="s">
        <v>3166</v>
      </c>
      <c r="C1221" s="9">
        <f>SUMIFS(dados!$E$2:$E$9995,dados!$D$2:$D$9995,A1221)</f>
        <v>147.02800000000002</v>
      </c>
      <c r="D1221" s="9">
        <f>SUMIFS(dados!$H$2:$H$9995,dados!$D$2:$D$9995,A1221)</f>
        <v>50.7164</v>
      </c>
      <c r="E1221" s="3">
        <f t="shared" si="57"/>
        <v>0.34494382022471903</v>
      </c>
      <c r="F1221" s="10">
        <f t="shared" si="58"/>
        <v>6.4003110281266097E-5</v>
      </c>
      <c r="G1221" s="3">
        <f>SUM($F$2:F1221)</f>
        <v>0.98002652889743269</v>
      </c>
      <c r="H1221">
        <f t="shared" si="59"/>
        <v>1220</v>
      </c>
    </row>
    <row r="1222" spans="1:8" x14ac:dyDescent="0.3">
      <c r="A1222" t="s">
        <v>5118</v>
      </c>
      <c r="B1222" t="s">
        <v>5119</v>
      </c>
      <c r="C1222" s="9">
        <f>SUMIFS(dados!$E$2:$E$9995,dados!$D$2:$D$9995,A1222)</f>
        <v>146.98099999999999</v>
      </c>
      <c r="D1222" s="9">
        <f>SUMIFS(dados!$H$2:$H$9995,dados!$D$2:$D$9995,A1222)</f>
        <v>18.408299999999997</v>
      </c>
      <c r="E1222" s="3">
        <f t="shared" si="57"/>
        <v>0.12524271844660192</v>
      </c>
      <c r="F1222" s="10">
        <f t="shared" si="58"/>
        <v>6.3982650598870755E-5</v>
      </c>
      <c r="G1222" s="3">
        <f>SUM($F$2:F1222)</f>
        <v>0.98009051154803162</v>
      </c>
      <c r="H1222">
        <f t="shared" si="59"/>
        <v>1221</v>
      </c>
    </row>
    <row r="1223" spans="1:8" x14ac:dyDescent="0.3">
      <c r="A1223" t="s">
        <v>1880</v>
      </c>
      <c r="B1223" t="s">
        <v>500</v>
      </c>
      <c r="C1223" s="9">
        <f>SUMIFS(dados!$E$2:$E$9995,dados!$D$2:$D$9995,A1223)</f>
        <v>146.75399999999999</v>
      </c>
      <c r="D1223" s="9">
        <f>SUMIFS(dados!$H$2:$H$9995,dados!$D$2:$D$9995,A1223)</f>
        <v>51.285000000000004</v>
      </c>
      <c r="E1223" s="3">
        <f t="shared" si="57"/>
        <v>0.34946236559139787</v>
      </c>
      <c r="F1223" s="10">
        <f t="shared" si="58"/>
        <v>6.3883834686025265E-5</v>
      </c>
      <c r="G1223" s="3">
        <f>SUM($F$2:F1223)</f>
        <v>0.98015439538271765</v>
      </c>
      <c r="H1223">
        <f t="shared" si="59"/>
        <v>1222</v>
      </c>
    </row>
    <row r="1224" spans="1:8" x14ac:dyDescent="0.3">
      <c r="A1224" t="s">
        <v>2012</v>
      </c>
      <c r="B1224" t="s">
        <v>2013</v>
      </c>
      <c r="C1224" s="9">
        <f>SUMIFS(dados!$E$2:$E$9995,dados!$D$2:$D$9995,A1224)</f>
        <v>146.68799999999999</v>
      </c>
      <c r="D1224" s="9">
        <f>SUMIFS(dados!$H$2:$H$9995,dados!$D$2:$D$9995,A1224)</f>
        <v>64.863600000000005</v>
      </c>
      <c r="E1224" s="3">
        <f t="shared" si="57"/>
        <v>0.44218750000000007</v>
      </c>
      <c r="F1224" s="10">
        <f t="shared" si="58"/>
        <v>6.3855104068193534E-5</v>
      </c>
      <c r="G1224" s="3">
        <f>SUM($F$2:F1224)</f>
        <v>0.98021825048678579</v>
      </c>
      <c r="H1224">
        <f t="shared" si="59"/>
        <v>1223</v>
      </c>
    </row>
    <row r="1225" spans="1:8" x14ac:dyDescent="0.3">
      <c r="A1225" t="s">
        <v>2857</v>
      </c>
      <c r="B1225" t="s">
        <v>2858</v>
      </c>
      <c r="C1225" s="9">
        <f>SUMIFS(dados!$E$2:$E$9995,dados!$D$2:$D$9995,A1225)</f>
        <v>146.44800000000001</v>
      </c>
      <c r="D1225" s="9">
        <f>SUMIFS(dados!$H$2:$H$9995,dados!$D$2:$D$9995,A1225)</f>
        <v>68.947200000000009</v>
      </c>
      <c r="E1225" s="3">
        <f t="shared" si="57"/>
        <v>0.47079646017699117</v>
      </c>
      <c r="F1225" s="10">
        <f t="shared" si="58"/>
        <v>6.375062909425998E-5</v>
      </c>
      <c r="G1225" s="3">
        <f>SUM($F$2:F1225)</f>
        <v>0.98028200111588004</v>
      </c>
      <c r="H1225">
        <f t="shared" si="59"/>
        <v>1224</v>
      </c>
    </row>
    <row r="1226" spans="1:8" x14ac:dyDescent="0.3">
      <c r="A1226" t="s">
        <v>8218</v>
      </c>
      <c r="B1226" t="s">
        <v>8219</v>
      </c>
      <c r="C1226" s="9">
        <f>SUMIFS(dados!$E$2:$E$9995,dados!$D$2:$D$9995,A1226)</f>
        <v>146.11399999999998</v>
      </c>
      <c r="D1226" s="9">
        <f>SUMIFS(dados!$H$2:$H$9995,dados!$D$2:$D$9995,A1226)</f>
        <v>6.7959999999999994</v>
      </c>
      <c r="E1226" s="3">
        <f t="shared" si="57"/>
        <v>4.651162790697675E-2</v>
      </c>
      <c r="F1226" s="10">
        <f t="shared" si="58"/>
        <v>6.3605234755535756E-5</v>
      </c>
      <c r="G1226" s="3">
        <f>SUM($F$2:F1226)</f>
        <v>0.98034560635063561</v>
      </c>
      <c r="H1226">
        <f t="shared" si="59"/>
        <v>1225</v>
      </c>
    </row>
    <row r="1227" spans="1:8" x14ac:dyDescent="0.3">
      <c r="A1227" t="s">
        <v>3016</v>
      </c>
      <c r="B1227" t="s">
        <v>3017</v>
      </c>
      <c r="C1227" s="9">
        <f>SUMIFS(dados!$E$2:$E$9995,dados!$D$2:$D$9995,A1227)</f>
        <v>145.91200000000001</v>
      </c>
      <c r="D1227" s="9">
        <f>SUMIFS(dados!$H$2:$H$9995,dados!$D$2:$D$9995,A1227)</f>
        <v>33.786999999999999</v>
      </c>
      <c r="E1227" s="3">
        <f t="shared" si="57"/>
        <v>0.23155737704918031</v>
      </c>
      <c r="F1227" s="10">
        <f t="shared" si="58"/>
        <v>6.3517301652475021E-5</v>
      </c>
      <c r="G1227" s="3">
        <f>SUM($F$2:F1227)</f>
        <v>0.98040912365228805</v>
      </c>
      <c r="H1227">
        <f t="shared" si="59"/>
        <v>1226</v>
      </c>
    </row>
    <row r="1228" spans="1:8" x14ac:dyDescent="0.3">
      <c r="A1228" t="s">
        <v>2063</v>
      </c>
      <c r="B1228" t="s">
        <v>2064</v>
      </c>
      <c r="C1228" s="9">
        <f>SUMIFS(dados!$E$2:$E$9995,dados!$D$2:$D$9995,A1228)</f>
        <v>145.73000000000002</v>
      </c>
      <c r="D1228" s="9">
        <f>SUMIFS(dados!$H$2:$H$9995,dados!$D$2:$D$9995,A1228)</f>
        <v>35.872</v>
      </c>
      <c r="E1228" s="3">
        <f t="shared" si="57"/>
        <v>0.24615384615384611</v>
      </c>
      <c r="F1228" s="10">
        <f t="shared" si="58"/>
        <v>6.3438074797242074E-5</v>
      </c>
      <c r="G1228" s="3">
        <f>SUM($F$2:F1228)</f>
        <v>0.9804725617270853</v>
      </c>
      <c r="H1228">
        <f t="shared" si="59"/>
        <v>1227</v>
      </c>
    </row>
    <row r="1229" spans="1:8" x14ac:dyDescent="0.3">
      <c r="A1229" t="s">
        <v>6886</v>
      </c>
      <c r="B1229" t="s">
        <v>6887</v>
      </c>
      <c r="C1229" s="9">
        <f>SUMIFS(dados!$E$2:$E$9995,dados!$D$2:$D$9995,A1229)</f>
        <v>145.69</v>
      </c>
      <c r="D1229" s="9">
        <f>SUMIFS(dados!$H$2:$H$9995,dados!$D$2:$D$9995,A1229)</f>
        <v>52.448399999999999</v>
      </c>
      <c r="E1229" s="3">
        <f t="shared" si="57"/>
        <v>0.36</v>
      </c>
      <c r="F1229" s="10">
        <f t="shared" si="58"/>
        <v>6.3420662301586471E-5</v>
      </c>
      <c r="G1229" s="3">
        <f>SUM($F$2:F1229)</f>
        <v>0.98053598238938688</v>
      </c>
      <c r="H1229">
        <f t="shared" si="59"/>
        <v>1228</v>
      </c>
    </row>
    <row r="1230" spans="1:8" x14ac:dyDescent="0.3">
      <c r="A1230" t="s">
        <v>1999</v>
      </c>
      <c r="B1230" t="s">
        <v>2000</v>
      </c>
      <c r="C1230" s="9">
        <f>SUMIFS(dados!$E$2:$E$9995,dados!$D$2:$D$9995,A1230)</f>
        <v>145.15199999999999</v>
      </c>
      <c r="D1230" s="9">
        <f>SUMIFS(dados!$H$2:$H$9995,dados!$D$2:$D$9995,A1230)</f>
        <v>60.911999999999999</v>
      </c>
      <c r="E1230" s="3">
        <f t="shared" si="57"/>
        <v>0.41964285714285715</v>
      </c>
      <c r="F1230" s="10">
        <f t="shared" si="58"/>
        <v>6.3186464235018728E-5</v>
      </c>
      <c r="G1230" s="3">
        <f>SUM($F$2:F1230)</f>
        <v>0.98059916885362186</v>
      </c>
      <c r="H1230">
        <f t="shared" si="59"/>
        <v>1229</v>
      </c>
    </row>
    <row r="1231" spans="1:8" x14ac:dyDescent="0.3">
      <c r="A1231" t="s">
        <v>7149</v>
      </c>
      <c r="B1231" t="s">
        <v>7150</v>
      </c>
      <c r="C1231" s="9">
        <f>SUMIFS(dados!$E$2:$E$9995,dados!$D$2:$D$9995,A1231)</f>
        <v>144.672</v>
      </c>
      <c r="D1231" s="9">
        <f>SUMIFS(dados!$H$2:$H$9995,dados!$D$2:$D$9995,A1231)</f>
        <v>65.049599999999998</v>
      </c>
      <c r="E1231" s="3">
        <f t="shared" si="57"/>
        <v>0.44963503649635034</v>
      </c>
      <c r="F1231" s="10">
        <f t="shared" si="58"/>
        <v>6.2977514287151606E-5</v>
      </c>
      <c r="G1231" s="3">
        <f>SUM($F$2:F1231)</f>
        <v>0.98066214636790905</v>
      </c>
      <c r="H1231">
        <f t="shared" si="59"/>
        <v>1230</v>
      </c>
    </row>
    <row r="1232" spans="1:8" x14ac:dyDescent="0.3">
      <c r="A1232" t="s">
        <v>1049</v>
      </c>
      <c r="B1232" t="s">
        <v>1050</v>
      </c>
      <c r="C1232" s="9">
        <f>SUMIFS(dados!$E$2:$E$9995,dados!$D$2:$D$9995,A1232)</f>
        <v>143.928</v>
      </c>
      <c r="D1232" s="9">
        <f>SUMIFS(dados!$H$2:$H$9995,dados!$D$2:$D$9995,A1232)</f>
        <v>-5.9970000000000017</v>
      </c>
      <c r="E1232" s="3">
        <f t="shared" si="57"/>
        <v>-4.1666666666666678E-2</v>
      </c>
      <c r="F1232" s="10">
        <f t="shared" si="58"/>
        <v>6.2653641867957559E-5</v>
      </c>
      <c r="G1232" s="3">
        <f>SUM($F$2:F1232)</f>
        <v>0.98072480000977702</v>
      </c>
      <c r="H1232">
        <f t="shared" si="59"/>
        <v>1231</v>
      </c>
    </row>
    <row r="1233" spans="1:8" x14ac:dyDescent="0.3">
      <c r="A1233" t="s">
        <v>3407</v>
      </c>
      <c r="B1233" t="s">
        <v>3408</v>
      </c>
      <c r="C1233" s="9">
        <f>SUMIFS(dados!$E$2:$E$9995,dados!$D$2:$D$9995,A1233)</f>
        <v>143.85600000000002</v>
      </c>
      <c r="D1233" s="9">
        <f>SUMIFS(dados!$H$2:$H$9995,dados!$D$2:$D$9995,A1233)</f>
        <v>62.985600000000005</v>
      </c>
      <c r="E1233" s="3">
        <f t="shared" si="57"/>
        <v>0.43783783783783781</v>
      </c>
      <c r="F1233" s="10">
        <f t="shared" si="58"/>
        <v>6.2622299375777503E-5</v>
      </c>
      <c r="G1233" s="3">
        <f>SUM($F$2:F1233)</f>
        <v>0.98078742230915283</v>
      </c>
      <c r="H1233">
        <f t="shared" si="59"/>
        <v>1232</v>
      </c>
    </row>
    <row r="1234" spans="1:8" x14ac:dyDescent="0.3">
      <c r="A1234" t="s">
        <v>123</v>
      </c>
      <c r="B1234" t="s">
        <v>124</v>
      </c>
      <c r="C1234" s="9">
        <f>SUMIFS(dados!$E$2:$E$9995,dados!$D$2:$D$9995,A1234)</f>
        <v>143.41999999999999</v>
      </c>
      <c r="D1234" s="9">
        <f>SUMIFS(dados!$H$2:$H$9995,dados!$D$2:$D$9995,A1234)</f>
        <v>55.238</v>
      </c>
      <c r="E1234" s="3">
        <f t="shared" si="57"/>
        <v>0.38514851485148516</v>
      </c>
      <c r="F1234" s="10">
        <f t="shared" si="58"/>
        <v>6.2432503173131512E-5</v>
      </c>
      <c r="G1234" s="3">
        <f>SUM($F$2:F1234)</f>
        <v>0.98084985481232601</v>
      </c>
      <c r="H1234">
        <f t="shared" si="59"/>
        <v>1233</v>
      </c>
    </row>
    <row r="1235" spans="1:8" x14ac:dyDescent="0.3">
      <c r="A1235" t="s">
        <v>4619</v>
      </c>
      <c r="B1235" t="s">
        <v>4620</v>
      </c>
      <c r="C1235" s="9">
        <f>SUMIFS(dados!$E$2:$E$9995,dados!$D$2:$D$9995,A1235)</f>
        <v>143.01</v>
      </c>
      <c r="D1235" s="9">
        <f>SUMIFS(dados!$H$2:$H$9995,dados!$D$2:$D$9995,A1235)</f>
        <v>-2.179200000000002</v>
      </c>
      <c r="E1235" s="3">
        <f t="shared" si="57"/>
        <v>-1.5238095238095254E-2</v>
      </c>
      <c r="F1235" s="10">
        <f t="shared" si="58"/>
        <v>6.2254025092661676E-5</v>
      </c>
      <c r="G1235" s="3">
        <f>SUM($F$2:F1235)</f>
        <v>0.98091210883741864</v>
      </c>
      <c r="H1235">
        <f t="shared" si="59"/>
        <v>1234</v>
      </c>
    </row>
    <row r="1236" spans="1:8" x14ac:dyDescent="0.3">
      <c r="A1236" t="s">
        <v>3499</v>
      </c>
      <c r="B1236" t="s">
        <v>3500</v>
      </c>
      <c r="C1236" s="9">
        <f>SUMIFS(dados!$E$2:$E$9995,dados!$D$2:$D$9995,A1236)</f>
        <v>142.56</v>
      </c>
      <c r="D1236" s="9">
        <f>SUMIFS(dados!$H$2:$H$9995,dados!$D$2:$D$9995,A1236)</f>
        <v>68.428799999999995</v>
      </c>
      <c r="E1236" s="3">
        <f t="shared" si="57"/>
        <v>0.48</v>
      </c>
      <c r="F1236" s="10">
        <f t="shared" si="58"/>
        <v>6.2058134516536264E-5</v>
      </c>
      <c r="G1236" s="3">
        <f>SUM($F$2:F1236)</f>
        <v>0.98097416697193518</v>
      </c>
      <c r="H1236">
        <f t="shared" si="59"/>
        <v>1235</v>
      </c>
    </row>
    <row r="1237" spans="1:8" x14ac:dyDescent="0.3">
      <c r="A1237" t="s">
        <v>376</v>
      </c>
      <c r="B1237" t="s">
        <v>377</v>
      </c>
      <c r="C1237" s="9">
        <f>SUMIFS(dados!$E$2:$E$9995,dados!$D$2:$D$9995,A1237)</f>
        <v>142.05000000000001</v>
      </c>
      <c r="D1237" s="9">
        <f>SUMIFS(dados!$H$2:$H$9995,dados!$D$2:$D$9995,A1237)</f>
        <v>18.940000000000005</v>
      </c>
      <c r="E1237" s="3">
        <f t="shared" si="57"/>
        <v>0.13333333333333336</v>
      </c>
      <c r="F1237" s="10">
        <f t="shared" si="58"/>
        <v>6.1836125196927446E-5</v>
      </c>
      <c r="G1237" s="3">
        <f>SUM($F$2:F1237)</f>
        <v>0.98103600309713213</v>
      </c>
      <c r="H1237">
        <f t="shared" si="59"/>
        <v>1236</v>
      </c>
    </row>
    <row r="1238" spans="1:8" x14ac:dyDescent="0.3">
      <c r="A1238" t="s">
        <v>4984</v>
      </c>
      <c r="B1238" t="s">
        <v>1080</v>
      </c>
      <c r="C1238" s="9">
        <f>SUMIFS(dados!$E$2:$E$9995,dados!$D$2:$D$9995,A1238)</f>
        <v>141.88399999999999</v>
      </c>
      <c r="D1238" s="9">
        <f>SUMIFS(dados!$H$2:$H$9995,dados!$D$2:$D$9995,A1238)</f>
        <v>57.022999999999996</v>
      </c>
      <c r="E1238" s="3">
        <f t="shared" si="57"/>
        <v>0.40189873417721522</v>
      </c>
      <c r="F1238" s="10">
        <f t="shared" si="58"/>
        <v>6.176386333995672E-5</v>
      </c>
      <c r="G1238" s="3">
        <f>SUM($F$2:F1238)</f>
        <v>0.98109776696047213</v>
      </c>
      <c r="H1238">
        <f t="shared" si="59"/>
        <v>1237</v>
      </c>
    </row>
    <row r="1239" spans="1:8" x14ac:dyDescent="0.3">
      <c r="A1239" t="s">
        <v>1068</v>
      </c>
      <c r="B1239" t="s">
        <v>1069</v>
      </c>
      <c r="C1239" s="9">
        <f>SUMIFS(dados!$E$2:$E$9995,dados!$D$2:$D$9995,A1239)</f>
        <v>141.614</v>
      </c>
      <c r="D1239" s="9">
        <f>SUMIFS(dados!$H$2:$H$9995,dados!$D$2:$D$9995,A1239)</f>
        <v>3.4539999999999971</v>
      </c>
      <c r="E1239" s="3">
        <f t="shared" si="57"/>
        <v>2.4390243902439004E-2</v>
      </c>
      <c r="F1239" s="10">
        <f t="shared" si="58"/>
        <v>6.1646328994281469E-5</v>
      </c>
      <c r="G1239" s="3">
        <f>SUM($F$2:F1239)</f>
        <v>0.98115941328946643</v>
      </c>
      <c r="H1239">
        <f t="shared" si="59"/>
        <v>1238</v>
      </c>
    </row>
    <row r="1240" spans="1:8" x14ac:dyDescent="0.3">
      <c r="A1240" t="s">
        <v>4903</v>
      </c>
      <c r="B1240" t="s">
        <v>4904</v>
      </c>
      <c r="C1240" s="9">
        <f>SUMIFS(dados!$E$2:$E$9995,dados!$D$2:$D$9995,A1240)</f>
        <v>141.26400000000001</v>
      </c>
      <c r="D1240" s="9">
        <f>SUMIFS(dados!$H$2:$H$9995,dados!$D$2:$D$9995,A1240)</f>
        <v>63.763199999999998</v>
      </c>
      <c r="E1240" s="3">
        <f t="shared" si="57"/>
        <v>0.4513761467889908</v>
      </c>
      <c r="F1240" s="10">
        <f t="shared" si="58"/>
        <v>6.1493969657295026E-5</v>
      </c>
      <c r="G1240" s="3">
        <f>SUM($F$2:F1240)</f>
        <v>0.9812209072591237</v>
      </c>
      <c r="H1240">
        <f t="shared" si="59"/>
        <v>1239</v>
      </c>
    </row>
    <row r="1241" spans="1:8" x14ac:dyDescent="0.3">
      <c r="A1241" t="s">
        <v>2571</v>
      </c>
      <c r="B1241" t="s">
        <v>2572</v>
      </c>
      <c r="C1241" s="9">
        <f>SUMIFS(dados!$E$2:$E$9995,dados!$D$2:$D$9995,A1241)</f>
        <v>141.26400000000001</v>
      </c>
      <c r="D1241" s="9">
        <f>SUMIFS(dados!$H$2:$H$9995,dados!$D$2:$D$9995,A1241)</f>
        <v>57.024000000000001</v>
      </c>
      <c r="E1241" s="3">
        <f t="shared" si="57"/>
        <v>0.40366972477064217</v>
      </c>
      <c r="F1241" s="10">
        <f t="shared" si="58"/>
        <v>6.1493969657295026E-5</v>
      </c>
      <c r="G1241" s="3">
        <f>SUM($F$2:F1241)</f>
        <v>0.98128240122878096</v>
      </c>
      <c r="H1241">
        <f t="shared" si="59"/>
        <v>1239</v>
      </c>
    </row>
    <row r="1242" spans="1:8" x14ac:dyDescent="0.3">
      <c r="A1242" t="s">
        <v>5428</v>
      </c>
      <c r="B1242" t="s">
        <v>5429</v>
      </c>
      <c r="C1242" s="9">
        <f>SUMIFS(dados!$E$2:$E$9995,dados!$D$2:$D$9995,A1242)</f>
        <v>139.87199999999999</v>
      </c>
      <c r="D1242" s="9">
        <f>SUMIFS(dados!$H$2:$H$9995,dados!$D$2:$D$9995,A1242)</f>
        <v>28.271999999999998</v>
      </c>
      <c r="E1242" s="3">
        <f t="shared" si="57"/>
        <v>0.2021276595744681</v>
      </c>
      <c r="F1242" s="10">
        <f t="shared" si="58"/>
        <v>6.0888014808480346E-5</v>
      </c>
      <c r="G1242" s="3">
        <f>SUM($F$2:F1242)</f>
        <v>0.98134328924358949</v>
      </c>
      <c r="H1242">
        <f t="shared" si="59"/>
        <v>1241</v>
      </c>
    </row>
    <row r="1243" spans="1:8" x14ac:dyDescent="0.3">
      <c r="A1243" t="s">
        <v>443</v>
      </c>
      <c r="B1243" t="s">
        <v>444</v>
      </c>
      <c r="C1243" s="9">
        <f>SUMIFS(dados!$E$2:$E$9995,dados!$D$2:$D$9995,A1243)</f>
        <v>139.62</v>
      </c>
      <c r="D1243" s="9">
        <f>SUMIFS(dados!$H$2:$H$9995,dados!$D$2:$D$9995,A1243)</f>
        <v>59.284799999999997</v>
      </c>
      <c r="E1243" s="3">
        <f t="shared" si="57"/>
        <v>0.42461538461538456</v>
      </c>
      <c r="F1243" s="10">
        <f t="shared" si="58"/>
        <v>6.0778316085850114E-5</v>
      </c>
      <c r="G1243" s="3">
        <f>SUM($F$2:F1243)</f>
        <v>0.98140406755967535</v>
      </c>
      <c r="H1243">
        <f t="shared" si="59"/>
        <v>1242</v>
      </c>
    </row>
    <row r="1244" spans="1:8" x14ac:dyDescent="0.3">
      <c r="A1244" t="s">
        <v>739</v>
      </c>
      <c r="B1244" t="s">
        <v>740</v>
      </c>
      <c r="C1244" s="9">
        <f>SUMIFS(dados!$E$2:$E$9995,dados!$D$2:$D$9995,A1244)</f>
        <v>139.44</v>
      </c>
      <c r="D1244" s="9">
        <f>SUMIFS(dados!$H$2:$H$9995,dados!$D$2:$D$9995,A1244)</f>
        <v>43.226399999999998</v>
      </c>
      <c r="E1244" s="3">
        <f t="shared" si="57"/>
        <v>0.31</v>
      </c>
      <c r="F1244" s="10">
        <f t="shared" si="58"/>
        <v>6.0699959855399938E-5</v>
      </c>
      <c r="G1244" s="3">
        <f>SUM($F$2:F1244)</f>
        <v>0.98146476751953071</v>
      </c>
      <c r="H1244">
        <f t="shared" si="59"/>
        <v>1243</v>
      </c>
    </row>
    <row r="1245" spans="1:8" x14ac:dyDescent="0.3">
      <c r="A1245" t="s">
        <v>806</v>
      </c>
      <c r="B1245" t="s">
        <v>807</v>
      </c>
      <c r="C1245" s="9">
        <f>SUMIFS(dados!$E$2:$E$9995,dados!$D$2:$D$9995,A1245)</f>
        <v>139.392</v>
      </c>
      <c r="D1245" s="9">
        <f>SUMIFS(dados!$H$2:$H$9995,dados!$D$2:$D$9995,A1245)</f>
        <v>52.272000000000006</v>
      </c>
      <c r="E1245" s="3">
        <f t="shared" si="57"/>
        <v>0.37500000000000006</v>
      </c>
      <c r="F1245" s="10">
        <f t="shared" si="58"/>
        <v>6.0679064860613225E-5</v>
      </c>
      <c r="G1245" s="3">
        <f>SUM($F$2:F1245)</f>
        <v>0.98152544658439134</v>
      </c>
      <c r="H1245">
        <f t="shared" si="59"/>
        <v>1244</v>
      </c>
    </row>
    <row r="1246" spans="1:8" x14ac:dyDescent="0.3">
      <c r="A1246" t="s">
        <v>4817</v>
      </c>
      <c r="B1246" t="s">
        <v>4818</v>
      </c>
      <c r="C1246" s="9">
        <f>SUMIFS(dados!$E$2:$E$9995,dados!$D$2:$D$9995,A1246)</f>
        <v>138.73599999999999</v>
      </c>
      <c r="D1246" s="9">
        <f>SUMIFS(dados!$H$2:$H$9995,dados!$D$2:$D$9995,A1246)</f>
        <v>65.540800000000004</v>
      </c>
      <c r="E1246" s="3">
        <f t="shared" si="57"/>
        <v>0.47241379310344833</v>
      </c>
      <c r="F1246" s="10">
        <f t="shared" si="58"/>
        <v>6.0393499931861489E-5</v>
      </c>
      <c r="G1246" s="3">
        <f>SUM($F$2:F1246)</f>
        <v>0.98158584008432315</v>
      </c>
      <c r="H1246">
        <f t="shared" si="59"/>
        <v>1245</v>
      </c>
    </row>
    <row r="1247" spans="1:8" x14ac:dyDescent="0.3">
      <c r="A1247" t="s">
        <v>1153</v>
      </c>
      <c r="B1247" t="s">
        <v>1154</v>
      </c>
      <c r="C1247" s="9">
        <f>SUMIFS(dados!$E$2:$E$9995,dados!$D$2:$D$9995,A1247)</f>
        <v>138.67200000000003</v>
      </c>
      <c r="D1247" s="9">
        <f>SUMIFS(dados!$H$2:$H$9995,dados!$D$2:$D$9995,A1247)</f>
        <v>59.3568</v>
      </c>
      <c r="E1247" s="3">
        <f t="shared" si="57"/>
        <v>0.42803738317757001</v>
      </c>
      <c r="F1247" s="10">
        <f t="shared" si="58"/>
        <v>6.0365639938812549E-5</v>
      </c>
      <c r="G1247" s="3">
        <f>SUM($F$2:F1247)</f>
        <v>0.98164620572426198</v>
      </c>
      <c r="H1247">
        <f t="shared" si="59"/>
        <v>1246</v>
      </c>
    </row>
    <row r="1248" spans="1:8" x14ac:dyDescent="0.3">
      <c r="A1248" t="s">
        <v>2428</v>
      </c>
      <c r="B1248" t="s">
        <v>2429</v>
      </c>
      <c r="C1248" s="9">
        <f>SUMIFS(dados!$E$2:$E$9995,dados!$D$2:$D$9995,A1248)</f>
        <v>138.53199999999998</v>
      </c>
      <c r="D1248" s="9">
        <f>SUMIFS(dados!$H$2:$H$9995,dados!$D$2:$D$9995,A1248)</f>
        <v>59.169599999999988</v>
      </c>
      <c r="E1248" s="3">
        <f t="shared" si="57"/>
        <v>0.42711864406779659</v>
      </c>
      <c r="F1248" s="10">
        <f t="shared" si="58"/>
        <v>6.0304696204017956E-5</v>
      </c>
      <c r="G1248" s="3">
        <f>SUM($F$2:F1248)</f>
        <v>0.98170651042046597</v>
      </c>
      <c r="H1248">
        <f t="shared" si="59"/>
        <v>1247</v>
      </c>
    </row>
    <row r="1249" spans="1:8" x14ac:dyDescent="0.3">
      <c r="A1249" t="s">
        <v>1387</v>
      </c>
      <c r="B1249" t="s">
        <v>1388</v>
      </c>
      <c r="C1249" s="9">
        <f>SUMIFS(dados!$E$2:$E$9995,dados!$D$2:$D$9995,A1249)</f>
        <v>138.17599999999999</v>
      </c>
      <c r="D1249" s="9">
        <f>SUMIFS(dados!$H$2:$H$9995,dados!$D$2:$D$9995,A1249)</f>
        <v>32.918399999999998</v>
      </c>
      <c r="E1249" s="3">
        <f t="shared" si="57"/>
        <v>0.23823529411764707</v>
      </c>
      <c r="F1249" s="10">
        <f t="shared" si="58"/>
        <v>6.0149724992683173E-5</v>
      </c>
      <c r="G1249" s="3">
        <f>SUM($F$2:F1249)</f>
        <v>0.98176666014545866</v>
      </c>
      <c r="H1249">
        <f t="shared" si="59"/>
        <v>1248</v>
      </c>
    </row>
    <row r="1250" spans="1:8" x14ac:dyDescent="0.3">
      <c r="A1250" t="s">
        <v>5402</v>
      </c>
      <c r="B1250" t="s">
        <v>5403</v>
      </c>
      <c r="C1250" s="9">
        <f>SUMIFS(dados!$E$2:$E$9995,dados!$D$2:$D$9995,A1250)</f>
        <v>138.16</v>
      </c>
      <c r="D1250" s="9">
        <f>SUMIFS(dados!$H$2:$H$9995,dados!$D$2:$D$9995,A1250)</f>
        <v>58.027200000000001</v>
      </c>
      <c r="E1250" s="3">
        <f t="shared" si="57"/>
        <v>0.42000000000000004</v>
      </c>
      <c r="F1250" s="10">
        <f t="shared" si="58"/>
        <v>6.014275999442094E-5</v>
      </c>
      <c r="G1250" s="3">
        <f>SUM($F$2:F1250)</f>
        <v>0.9818268029054531</v>
      </c>
      <c r="H1250">
        <f t="shared" si="59"/>
        <v>1249</v>
      </c>
    </row>
    <row r="1251" spans="1:8" x14ac:dyDescent="0.3">
      <c r="A1251" t="s">
        <v>2965</v>
      </c>
      <c r="B1251" t="s">
        <v>2966</v>
      </c>
      <c r="C1251" s="9">
        <f>SUMIFS(dados!$E$2:$E$9995,dados!$D$2:$D$9995,A1251)</f>
        <v>137.80799999999999</v>
      </c>
      <c r="D1251" s="9">
        <f>SUMIFS(dados!$H$2:$H$9995,dados!$D$2:$D$9995,A1251)</f>
        <v>-14.407200000000003</v>
      </c>
      <c r="E1251" s="3">
        <f t="shared" si="57"/>
        <v>-0.10454545454545458</v>
      </c>
      <c r="F1251" s="10">
        <f t="shared" si="58"/>
        <v>5.9989530032651712E-5</v>
      </c>
      <c r="G1251" s="3">
        <f>SUM($F$2:F1251)</f>
        <v>0.98188679243548571</v>
      </c>
      <c r="H1251">
        <f t="shared" si="59"/>
        <v>1250</v>
      </c>
    </row>
    <row r="1252" spans="1:8" x14ac:dyDescent="0.3">
      <c r="A1252" t="s">
        <v>859</v>
      </c>
      <c r="B1252" t="s">
        <v>860</v>
      </c>
      <c r="C1252" s="9">
        <f>SUMIFS(dados!$E$2:$E$9995,dados!$D$2:$D$9995,A1252)</f>
        <v>137.53200000000001</v>
      </c>
      <c r="D1252" s="9">
        <f>SUMIFS(dados!$H$2:$H$9995,dados!$D$2:$D$9995,A1252)</f>
        <v>55.538400000000003</v>
      </c>
      <c r="E1252" s="3">
        <f t="shared" si="57"/>
        <v>0.40382165605095538</v>
      </c>
      <c r="F1252" s="10">
        <f t="shared" si="58"/>
        <v>5.9869383812628122E-5</v>
      </c>
      <c r="G1252" s="3">
        <f>SUM($F$2:F1252)</f>
        <v>0.98194666181929835</v>
      </c>
      <c r="H1252">
        <f t="shared" si="59"/>
        <v>1251</v>
      </c>
    </row>
    <row r="1253" spans="1:8" x14ac:dyDescent="0.3">
      <c r="A1253" t="s">
        <v>1004</v>
      </c>
      <c r="B1253" t="s">
        <v>1005</v>
      </c>
      <c r="C1253" s="9">
        <f>SUMIFS(dados!$E$2:$E$9995,dados!$D$2:$D$9995,A1253)</f>
        <v>137.16999999999999</v>
      </c>
      <c r="D1253" s="9">
        <f>SUMIFS(dados!$H$2:$H$9995,dados!$D$2:$D$9995,A1253)</f>
        <v>47.725700000000003</v>
      </c>
      <c r="E1253" s="3">
        <f t="shared" si="57"/>
        <v>0.34793103448275869</v>
      </c>
      <c r="F1253" s="10">
        <f t="shared" si="58"/>
        <v>5.9711800726944986E-5</v>
      </c>
      <c r="G1253" s="3">
        <f>SUM($F$2:F1253)</f>
        <v>0.9820063736200253</v>
      </c>
      <c r="H1253">
        <f t="shared" si="59"/>
        <v>1252</v>
      </c>
    </row>
    <row r="1254" spans="1:8" x14ac:dyDescent="0.3">
      <c r="A1254" t="s">
        <v>2120</v>
      </c>
      <c r="B1254" t="s">
        <v>2121</v>
      </c>
      <c r="C1254" s="9">
        <f>SUMIFS(dados!$E$2:$E$9995,dados!$D$2:$D$9995,A1254)</f>
        <v>137.11600000000001</v>
      </c>
      <c r="D1254" s="9">
        <f>SUMIFS(dados!$H$2:$H$9995,dados!$D$2:$D$9995,A1254)</f>
        <v>54.598599999999998</v>
      </c>
      <c r="E1254" s="3">
        <f t="shared" si="57"/>
        <v>0.39819277108433732</v>
      </c>
      <c r="F1254" s="10">
        <f t="shared" si="58"/>
        <v>5.9688293857809947E-5</v>
      </c>
      <c r="G1254" s="3">
        <f>SUM($F$2:F1254)</f>
        <v>0.98206606191388313</v>
      </c>
      <c r="H1254">
        <f t="shared" si="59"/>
        <v>1253</v>
      </c>
    </row>
    <row r="1255" spans="1:8" x14ac:dyDescent="0.3">
      <c r="A1255" t="s">
        <v>6313</v>
      </c>
      <c r="B1255" t="s">
        <v>6314</v>
      </c>
      <c r="C1255" s="9">
        <f>SUMIFS(dados!$E$2:$E$9995,dados!$D$2:$D$9995,A1255)</f>
        <v>136.816</v>
      </c>
      <c r="D1255" s="9">
        <f>SUMIFS(dados!$H$2:$H$9995,dados!$D$2:$D$9995,A1255)</f>
        <v>55.33</v>
      </c>
      <c r="E1255" s="3">
        <f t="shared" si="57"/>
        <v>0.40441176470588236</v>
      </c>
      <c r="F1255" s="10">
        <f t="shared" si="58"/>
        <v>5.9557700140392988E-5</v>
      </c>
      <c r="G1255" s="3">
        <f>SUM($F$2:F1255)</f>
        <v>0.98212561961402356</v>
      </c>
      <c r="H1255">
        <f t="shared" si="59"/>
        <v>1254</v>
      </c>
    </row>
    <row r="1256" spans="1:8" x14ac:dyDescent="0.3">
      <c r="A1256" t="s">
        <v>2944</v>
      </c>
      <c r="B1256" t="s">
        <v>2945</v>
      </c>
      <c r="C1256" s="9">
        <f>SUMIFS(dados!$E$2:$E$9995,dados!$D$2:$D$9995,A1256)</f>
        <v>136.72800000000001</v>
      </c>
      <c r="D1256" s="9">
        <f>SUMIFS(dados!$H$2:$H$9995,dados!$D$2:$D$9995,A1256)</f>
        <v>4.3677000000000001</v>
      </c>
      <c r="E1256" s="3">
        <f t="shared" si="57"/>
        <v>3.1944444444444442E-2</v>
      </c>
      <c r="F1256" s="10">
        <f t="shared" si="58"/>
        <v>5.9519392649950684E-5</v>
      </c>
      <c r="G1256" s="3">
        <f>SUM($F$2:F1256)</f>
        <v>0.98218513900667348</v>
      </c>
      <c r="H1256">
        <f t="shared" si="59"/>
        <v>1255</v>
      </c>
    </row>
    <row r="1257" spans="1:8" x14ac:dyDescent="0.3">
      <c r="A1257" t="s">
        <v>7308</v>
      </c>
      <c r="B1257" t="s">
        <v>7309</v>
      </c>
      <c r="C1257" s="9">
        <f>SUMIFS(dados!$E$2:$E$9995,dados!$D$2:$D$9995,A1257)</f>
        <v>136.464</v>
      </c>
      <c r="D1257" s="9">
        <f>SUMIFS(dados!$H$2:$H$9995,dados!$D$2:$D$9995,A1257)</f>
        <v>15.3522</v>
      </c>
      <c r="E1257" s="3">
        <f t="shared" si="57"/>
        <v>0.1125</v>
      </c>
      <c r="F1257" s="10">
        <f t="shared" si="58"/>
        <v>5.940447017862376E-5</v>
      </c>
      <c r="G1257" s="3">
        <f>SUM($F$2:F1257)</f>
        <v>0.98224454347685208</v>
      </c>
      <c r="H1257">
        <f t="shared" si="59"/>
        <v>1256</v>
      </c>
    </row>
    <row r="1258" spans="1:8" x14ac:dyDescent="0.3">
      <c r="A1258" t="s">
        <v>992</v>
      </c>
      <c r="B1258" t="s">
        <v>993</v>
      </c>
      <c r="C1258" s="9">
        <f>SUMIFS(dados!$E$2:$E$9995,dados!$D$2:$D$9995,A1258)</f>
        <v>136.44</v>
      </c>
      <c r="D1258" s="9">
        <f>SUMIFS(dados!$H$2:$H$9995,dados!$D$2:$D$9995,A1258)</f>
        <v>13.644000000000005</v>
      </c>
      <c r="E1258" s="3">
        <f t="shared" si="57"/>
        <v>0.10000000000000005</v>
      </c>
      <c r="F1258" s="10">
        <f t="shared" si="58"/>
        <v>5.939402268123041E-5</v>
      </c>
      <c r="G1258" s="3">
        <f>SUM($F$2:F1258)</f>
        <v>0.98230393749953326</v>
      </c>
      <c r="H1258">
        <f t="shared" si="59"/>
        <v>1257</v>
      </c>
    </row>
    <row r="1259" spans="1:8" x14ac:dyDescent="0.3">
      <c r="A1259" t="s">
        <v>7892</v>
      </c>
      <c r="B1259" t="s">
        <v>7893</v>
      </c>
      <c r="C1259" s="9">
        <f>SUMIFS(dados!$E$2:$E$9995,dados!$D$2:$D$9995,A1259)</f>
        <v>136.34399999999999</v>
      </c>
      <c r="D1259" s="9">
        <f>SUMIFS(dados!$H$2:$H$9995,dados!$D$2:$D$9995,A1259)</f>
        <v>54.119</v>
      </c>
      <c r="E1259" s="3">
        <f t="shared" si="57"/>
        <v>0.39692982456140352</v>
      </c>
      <c r="F1259" s="10">
        <f t="shared" si="58"/>
        <v>5.9352232691656982E-5</v>
      </c>
      <c r="G1259" s="3">
        <f>SUM($F$2:F1259)</f>
        <v>0.98236328973222498</v>
      </c>
      <c r="H1259">
        <f t="shared" si="59"/>
        <v>1259</v>
      </c>
    </row>
    <row r="1260" spans="1:8" x14ac:dyDescent="0.3">
      <c r="A1260" t="s">
        <v>2150</v>
      </c>
      <c r="B1260" t="s">
        <v>2151</v>
      </c>
      <c r="C1260" s="9">
        <f>SUMIFS(dados!$E$2:$E$9995,dados!$D$2:$D$9995,A1260)</f>
        <v>136.34400000000002</v>
      </c>
      <c r="D1260" s="9">
        <f>SUMIFS(dados!$H$2:$H$9995,dados!$D$2:$D$9995,A1260)</f>
        <v>56.118400000000008</v>
      </c>
      <c r="E1260" s="3">
        <f t="shared" si="57"/>
        <v>0.4115942028985507</v>
      </c>
      <c r="F1260" s="10">
        <f t="shared" si="58"/>
        <v>5.9352232691656989E-5</v>
      </c>
      <c r="G1260" s="3">
        <f>SUM($F$2:F1260)</f>
        <v>0.98242264196491669</v>
      </c>
      <c r="H1260">
        <f t="shared" si="59"/>
        <v>1258</v>
      </c>
    </row>
    <row r="1261" spans="1:8" x14ac:dyDescent="0.3">
      <c r="A1261" t="s">
        <v>5734</v>
      </c>
      <c r="B1261" t="s">
        <v>5735</v>
      </c>
      <c r="C1261" s="9">
        <f>SUMIFS(dados!$E$2:$E$9995,dados!$D$2:$D$9995,A1261)</f>
        <v>136.32000000000002</v>
      </c>
      <c r="D1261" s="9">
        <f>SUMIFS(dados!$H$2:$H$9995,dados!$D$2:$D$9995,A1261)</f>
        <v>-21.984000000000002</v>
      </c>
      <c r="E1261" s="3">
        <f t="shared" si="57"/>
        <v>-0.1612676056338028</v>
      </c>
      <c r="F1261" s="10">
        <f t="shared" si="58"/>
        <v>5.9341785194263632E-5</v>
      </c>
      <c r="G1261" s="3">
        <f>SUM($F$2:F1261)</f>
        <v>0.98248198375011098</v>
      </c>
      <c r="H1261">
        <f t="shared" si="59"/>
        <v>1260</v>
      </c>
    </row>
    <row r="1262" spans="1:8" x14ac:dyDescent="0.3">
      <c r="A1262" t="s">
        <v>3135</v>
      </c>
      <c r="B1262" t="s">
        <v>3136</v>
      </c>
      <c r="C1262" s="9">
        <f>SUMIFS(dados!$E$2:$E$9995,dados!$D$2:$D$9995,A1262)</f>
        <v>136.27599999999998</v>
      </c>
      <c r="D1262" s="9">
        <f>SUMIFS(dados!$H$2:$H$9995,dados!$D$2:$D$9995,A1262)</f>
        <v>42.421399999999998</v>
      </c>
      <c r="E1262" s="3">
        <f t="shared" si="57"/>
        <v>0.31129032258064521</v>
      </c>
      <c r="F1262" s="10">
        <f t="shared" si="58"/>
        <v>5.9322631449042467E-5</v>
      </c>
      <c r="G1262" s="3">
        <f>SUM($F$2:F1262)</f>
        <v>0.98254130638156001</v>
      </c>
      <c r="H1262">
        <f t="shared" si="59"/>
        <v>1261</v>
      </c>
    </row>
    <row r="1263" spans="1:8" x14ac:dyDescent="0.3">
      <c r="A1263" t="s">
        <v>5988</v>
      </c>
      <c r="B1263" t="s">
        <v>5989</v>
      </c>
      <c r="C1263" s="9">
        <f>SUMIFS(dados!$E$2:$E$9995,dados!$D$2:$D$9995,A1263)</f>
        <v>135.80099999999999</v>
      </c>
      <c r="D1263" s="9">
        <f>SUMIFS(dados!$H$2:$H$9995,dados!$D$2:$D$9995,A1263)</f>
        <v>43.433399999999999</v>
      </c>
      <c r="E1263" s="3">
        <f t="shared" si="57"/>
        <v>0.31983122362869199</v>
      </c>
      <c r="F1263" s="10">
        <f t="shared" si="58"/>
        <v>5.9115858063132292E-5</v>
      </c>
      <c r="G1263" s="3">
        <f>SUM($F$2:F1263)</f>
        <v>0.98260042223962318</v>
      </c>
      <c r="H1263">
        <f t="shared" si="59"/>
        <v>1262</v>
      </c>
    </row>
    <row r="1264" spans="1:8" x14ac:dyDescent="0.3">
      <c r="A1264" t="s">
        <v>725</v>
      </c>
      <c r="B1264" t="s">
        <v>726</v>
      </c>
      <c r="C1264" s="9">
        <f>SUMIFS(dados!$E$2:$E$9995,dados!$D$2:$D$9995,A1264)</f>
        <v>135.648</v>
      </c>
      <c r="D1264" s="9">
        <f>SUMIFS(dados!$H$2:$H$9995,dados!$D$2:$D$9995,A1264)</f>
        <v>44.588000000000001</v>
      </c>
      <c r="E1264" s="3">
        <f t="shared" si="57"/>
        <v>0.32870370370370372</v>
      </c>
      <c r="F1264" s="10">
        <f t="shared" si="58"/>
        <v>5.904925526724965E-5</v>
      </c>
      <c r="G1264" s="3">
        <f>SUM($F$2:F1264)</f>
        <v>0.98265947149489041</v>
      </c>
      <c r="H1264">
        <f t="shared" si="59"/>
        <v>1263</v>
      </c>
    </row>
    <row r="1265" spans="1:8" x14ac:dyDescent="0.3">
      <c r="A1265" t="s">
        <v>1703</v>
      </c>
      <c r="B1265" t="s">
        <v>1704</v>
      </c>
      <c r="C1265" s="9">
        <f>SUMIFS(dados!$E$2:$E$9995,dados!$D$2:$D$9995,A1265)</f>
        <v>134.78399999999999</v>
      </c>
      <c r="D1265" s="9">
        <f>SUMIFS(dados!$H$2:$H$9995,dados!$D$2:$D$9995,A1265)</f>
        <v>60.652799999999999</v>
      </c>
      <c r="E1265" s="3">
        <f t="shared" si="57"/>
        <v>0.45</v>
      </c>
      <c r="F1265" s="10">
        <f t="shared" si="58"/>
        <v>5.8673145361088819E-5</v>
      </c>
      <c r="G1265" s="3">
        <f>SUM($F$2:F1265)</f>
        <v>0.98271814464025153</v>
      </c>
      <c r="H1265">
        <f t="shared" si="59"/>
        <v>1264</v>
      </c>
    </row>
    <row r="1266" spans="1:8" x14ac:dyDescent="0.3">
      <c r="A1266" t="s">
        <v>5672</v>
      </c>
      <c r="B1266" t="s">
        <v>5673</v>
      </c>
      <c r="C1266" s="9">
        <f>SUMIFS(dados!$E$2:$E$9995,dados!$D$2:$D$9995,A1266)</f>
        <v>134.68</v>
      </c>
      <c r="D1266" s="9">
        <f>SUMIFS(dados!$H$2:$H$9995,dados!$D$2:$D$9995,A1266)</f>
        <v>23.724400000000003</v>
      </c>
      <c r="E1266" s="3">
        <f t="shared" si="57"/>
        <v>0.17615384615384616</v>
      </c>
      <c r="F1266" s="10">
        <f t="shared" si="58"/>
        <v>5.8627872872384282E-5</v>
      </c>
      <c r="G1266" s="3">
        <f>SUM($F$2:F1266)</f>
        <v>0.9827767725131239</v>
      </c>
      <c r="H1266">
        <f t="shared" si="59"/>
        <v>1265</v>
      </c>
    </row>
    <row r="1267" spans="1:8" x14ac:dyDescent="0.3">
      <c r="A1267" t="s">
        <v>3227</v>
      </c>
      <c r="B1267" t="s">
        <v>3228</v>
      </c>
      <c r="C1267" s="9">
        <f>SUMIFS(dados!$E$2:$E$9995,dados!$D$2:$D$9995,A1267)</f>
        <v>133.86000000000001</v>
      </c>
      <c r="D1267" s="9">
        <f>SUMIFS(dados!$H$2:$H$9995,dados!$D$2:$D$9995,A1267)</f>
        <v>21.825000000000003</v>
      </c>
      <c r="E1267" s="3">
        <f t="shared" si="57"/>
        <v>0.16304347826086957</v>
      </c>
      <c r="F1267" s="10">
        <f t="shared" si="58"/>
        <v>5.8270916711444611E-5</v>
      </c>
      <c r="G1267" s="3">
        <f>SUM($F$2:F1267)</f>
        <v>0.9828350434298353</v>
      </c>
      <c r="H1267">
        <f t="shared" si="59"/>
        <v>1266</v>
      </c>
    </row>
    <row r="1268" spans="1:8" x14ac:dyDescent="0.3">
      <c r="A1268" t="s">
        <v>4626</v>
      </c>
      <c r="B1268" t="s">
        <v>4627</v>
      </c>
      <c r="C1268" s="9">
        <f>SUMIFS(dados!$E$2:$E$9995,dados!$D$2:$D$9995,A1268)</f>
        <v>133.6</v>
      </c>
      <c r="D1268" s="9">
        <f>SUMIFS(dados!$H$2:$H$9995,dados!$D$2:$D$9995,A1268)</f>
        <v>60.654399999999995</v>
      </c>
      <c r="E1268" s="3">
        <f t="shared" si="57"/>
        <v>0.45399999999999996</v>
      </c>
      <c r="F1268" s="10">
        <f t="shared" si="58"/>
        <v>5.8157735489683248E-5</v>
      </c>
      <c r="G1268" s="3">
        <f>SUM($F$2:F1268)</f>
        <v>0.98289320116532497</v>
      </c>
      <c r="H1268">
        <f t="shared" si="59"/>
        <v>1267</v>
      </c>
    </row>
    <row r="1269" spans="1:8" x14ac:dyDescent="0.3">
      <c r="A1269" t="s">
        <v>1859</v>
      </c>
      <c r="B1269" t="s">
        <v>1860</v>
      </c>
      <c r="C1269" s="9">
        <f>SUMIFS(dados!$E$2:$E$9995,dados!$D$2:$D$9995,A1269)</f>
        <v>133.136</v>
      </c>
      <c r="D1269" s="9">
        <f>SUMIFS(dados!$H$2:$H$9995,dados!$D$2:$D$9995,A1269)</f>
        <v>39.18719999999999</v>
      </c>
      <c r="E1269" s="3">
        <f t="shared" si="57"/>
        <v>0.29433962264150937</v>
      </c>
      <c r="F1269" s="10">
        <f t="shared" si="58"/>
        <v>5.795575054007836E-5</v>
      </c>
      <c r="G1269" s="3">
        <f>SUM($F$2:F1269)</f>
        <v>0.9829511569158651</v>
      </c>
      <c r="H1269">
        <f t="shared" si="59"/>
        <v>1268</v>
      </c>
    </row>
    <row r="1270" spans="1:8" x14ac:dyDescent="0.3">
      <c r="A1270" t="s">
        <v>3433</v>
      </c>
      <c r="B1270" t="s">
        <v>3434</v>
      </c>
      <c r="C1270" s="9">
        <f>SUMIFS(dados!$E$2:$E$9995,dados!$D$2:$D$9995,A1270)</f>
        <v>133.12799999999999</v>
      </c>
      <c r="D1270" s="9">
        <f>SUMIFS(dados!$H$2:$H$9995,dados!$D$2:$D$9995,A1270)</f>
        <v>3.6979999999999995</v>
      </c>
      <c r="E1270" s="3">
        <f t="shared" si="57"/>
        <v>2.7777777777777776E-2</v>
      </c>
      <c r="F1270" s="10">
        <f t="shared" si="58"/>
        <v>5.7952268040947236E-5</v>
      </c>
      <c r="G1270" s="3">
        <f>SUM($F$2:F1270)</f>
        <v>0.98300910918390605</v>
      </c>
      <c r="H1270">
        <f t="shared" si="59"/>
        <v>1269</v>
      </c>
    </row>
    <row r="1271" spans="1:8" x14ac:dyDescent="0.3">
      <c r="A1271" t="s">
        <v>3525</v>
      </c>
      <c r="B1271" t="s">
        <v>3526</v>
      </c>
      <c r="C1271" s="9">
        <f>SUMIFS(dados!$E$2:$E$9995,dados!$D$2:$D$9995,A1271)</f>
        <v>132.88800000000001</v>
      </c>
      <c r="D1271" s="9">
        <f>SUMIFS(dados!$H$2:$H$9995,dados!$D$2:$D$9995,A1271)</f>
        <v>60.916800000000002</v>
      </c>
      <c r="E1271" s="3">
        <f t="shared" si="57"/>
        <v>0.45840707964601768</v>
      </c>
      <c r="F1271" s="10">
        <f t="shared" si="58"/>
        <v>5.7847793067013682E-5</v>
      </c>
      <c r="G1271" s="3">
        <f>SUM($F$2:F1271)</f>
        <v>0.98306695697697311</v>
      </c>
      <c r="H1271">
        <f t="shared" si="59"/>
        <v>1270</v>
      </c>
    </row>
    <row r="1272" spans="1:8" x14ac:dyDescent="0.3">
      <c r="A1272" t="s">
        <v>7326</v>
      </c>
      <c r="B1272" t="s">
        <v>7327</v>
      </c>
      <c r="C1272" s="9">
        <f>SUMIFS(dados!$E$2:$E$9995,dados!$D$2:$D$9995,A1272)</f>
        <v>131.1</v>
      </c>
      <c r="D1272" s="9">
        <f>SUMIFS(dados!$H$2:$H$9995,dados!$D$2:$D$9995,A1272)</f>
        <v>60.305999999999997</v>
      </c>
      <c r="E1272" s="3">
        <f t="shared" si="57"/>
        <v>0.46</v>
      </c>
      <c r="F1272" s="10">
        <f t="shared" si="58"/>
        <v>5.7069454511208636E-5</v>
      </c>
      <c r="G1272" s="3">
        <f>SUM($F$2:F1272)</f>
        <v>0.98312402643148433</v>
      </c>
      <c r="H1272">
        <f t="shared" si="59"/>
        <v>1271</v>
      </c>
    </row>
    <row r="1273" spans="1:8" x14ac:dyDescent="0.3">
      <c r="A1273" t="s">
        <v>2383</v>
      </c>
      <c r="B1273" t="s">
        <v>2384</v>
      </c>
      <c r="C1273" s="9">
        <f>SUMIFS(dados!$E$2:$E$9995,dados!$D$2:$D$9995,A1273)</f>
        <v>131.09699999999998</v>
      </c>
      <c r="D1273" s="9">
        <f>SUMIFS(dados!$H$2:$H$9995,dados!$D$2:$D$9995,A1273)</f>
        <v>18.412499999999994</v>
      </c>
      <c r="E1273" s="3">
        <f t="shared" si="57"/>
        <v>0.14044943820224717</v>
      </c>
      <c r="F1273" s="10">
        <f t="shared" si="58"/>
        <v>5.706814857403446E-5</v>
      </c>
      <c r="G1273" s="3">
        <f>SUM($F$2:F1273)</f>
        <v>0.98318109458005831</v>
      </c>
      <c r="H1273">
        <f t="shared" si="59"/>
        <v>1272</v>
      </c>
    </row>
    <row r="1274" spans="1:8" x14ac:dyDescent="0.3">
      <c r="A1274" t="s">
        <v>1976</v>
      </c>
      <c r="B1274" t="s">
        <v>1977</v>
      </c>
      <c r="C1274" s="9">
        <f>SUMIFS(dados!$E$2:$E$9995,dados!$D$2:$D$9995,A1274)</f>
        <v>130.928</v>
      </c>
      <c r="D1274" s="9">
        <f>SUMIFS(dados!$H$2:$H$9995,dados!$D$2:$D$9995,A1274)</f>
        <v>61.455999999999996</v>
      </c>
      <c r="E1274" s="3">
        <f t="shared" si="57"/>
        <v>0.46938775510204078</v>
      </c>
      <c r="F1274" s="10">
        <f t="shared" si="58"/>
        <v>5.6994580779889584E-5</v>
      </c>
      <c r="G1274" s="3">
        <f>SUM($F$2:F1274)</f>
        <v>0.98323808916083821</v>
      </c>
      <c r="H1274">
        <f t="shared" si="59"/>
        <v>1273</v>
      </c>
    </row>
    <row r="1275" spans="1:8" x14ac:dyDescent="0.3">
      <c r="A1275" t="s">
        <v>590</v>
      </c>
      <c r="B1275" t="s">
        <v>591</v>
      </c>
      <c r="C1275" s="9">
        <f>SUMIFS(dados!$E$2:$E$9995,dados!$D$2:$D$9995,A1275)</f>
        <v>130.63999999999999</v>
      </c>
      <c r="D1275" s="9">
        <f>SUMIFS(dados!$H$2:$H$9995,dados!$D$2:$D$9995,A1275)</f>
        <v>61.400800000000004</v>
      </c>
      <c r="E1275" s="3">
        <f t="shared" si="57"/>
        <v>0.47000000000000008</v>
      </c>
      <c r="F1275" s="10">
        <f t="shared" si="58"/>
        <v>5.6869210811169303E-5</v>
      </c>
      <c r="G1275" s="3">
        <f>SUM($F$2:F1275)</f>
        <v>0.98329495837164937</v>
      </c>
      <c r="H1275">
        <f t="shared" si="59"/>
        <v>1274</v>
      </c>
    </row>
    <row r="1276" spans="1:8" x14ac:dyDescent="0.3">
      <c r="A1276" t="s">
        <v>403</v>
      </c>
      <c r="B1276" t="s">
        <v>404</v>
      </c>
      <c r="C1276" s="9">
        <f>SUMIFS(dados!$E$2:$E$9995,dados!$D$2:$D$9995,A1276)</f>
        <v>129.16800000000001</v>
      </c>
      <c r="D1276" s="9">
        <f>SUMIFS(dados!$H$2:$H$9995,dados!$D$2:$D$9995,A1276)</f>
        <v>55.972799999999992</v>
      </c>
      <c r="E1276" s="3">
        <f t="shared" si="57"/>
        <v>0.43333333333333324</v>
      </c>
      <c r="F1276" s="10">
        <f t="shared" si="58"/>
        <v>5.6228430971043457E-5</v>
      </c>
      <c r="G1276" s="3">
        <f>SUM($F$2:F1276)</f>
        <v>0.98335118680262046</v>
      </c>
      <c r="H1276">
        <f t="shared" si="59"/>
        <v>1275</v>
      </c>
    </row>
    <row r="1277" spans="1:8" x14ac:dyDescent="0.3">
      <c r="A1277" t="s">
        <v>4546</v>
      </c>
      <c r="B1277" t="s">
        <v>4547</v>
      </c>
      <c r="C1277" s="9">
        <f>SUMIFS(dados!$E$2:$E$9995,dados!$D$2:$D$9995,A1277)</f>
        <v>128.69999999999999</v>
      </c>
      <c r="D1277" s="9">
        <f>SUMIFS(dados!$H$2:$H$9995,dados!$D$2:$D$9995,A1277)</f>
        <v>37.44</v>
      </c>
      <c r="E1277" s="3">
        <f t="shared" si="57"/>
        <v>0.29090909090909089</v>
      </c>
      <c r="F1277" s="10">
        <f t="shared" si="58"/>
        <v>5.6024704771873007E-5</v>
      </c>
      <c r="G1277" s="3">
        <f>SUM($F$2:F1277)</f>
        <v>0.9834072115073923</v>
      </c>
      <c r="H1277">
        <f t="shared" si="59"/>
        <v>1276</v>
      </c>
    </row>
    <row r="1278" spans="1:8" x14ac:dyDescent="0.3">
      <c r="A1278" t="s">
        <v>1039</v>
      </c>
      <c r="B1278" t="s">
        <v>1040</v>
      </c>
      <c r="C1278" s="9">
        <f>SUMIFS(dados!$E$2:$E$9995,dados!$D$2:$D$9995,A1278)</f>
        <v>128.16399999999999</v>
      </c>
      <c r="D1278" s="9">
        <f>SUMIFS(dados!$H$2:$H$9995,dados!$D$2:$D$9995,A1278)</f>
        <v>60.143999999999991</v>
      </c>
      <c r="E1278" s="3">
        <f t="shared" si="57"/>
        <v>0.46927374301675978</v>
      </c>
      <c r="F1278" s="10">
        <f t="shared" si="58"/>
        <v>5.5791377330088048E-5</v>
      </c>
      <c r="G1278" s="3">
        <f>SUM($F$2:F1278)</f>
        <v>0.98346300288472244</v>
      </c>
      <c r="H1278">
        <f t="shared" si="59"/>
        <v>1277</v>
      </c>
    </row>
    <row r="1279" spans="1:8" x14ac:dyDescent="0.3">
      <c r="A1279" t="s">
        <v>3567</v>
      </c>
      <c r="B1279" t="s">
        <v>3568</v>
      </c>
      <c r="C1279" s="9">
        <f>SUMIFS(dados!$E$2:$E$9995,dados!$D$2:$D$9995,A1279)</f>
        <v>128.03</v>
      </c>
      <c r="D1279" s="9">
        <f>SUMIFS(dados!$H$2:$H$9995,dados!$D$2:$D$9995,A1279)</f>
        <v>29.735999999999997</v>
      </c>
      <c r="E1279" s="3">
        <f t="shared" si="57"/>
        <v>0.23225806451612901</v>
      </c>
      <c r="F1279" s="10">
        <f t="shared" si="58"/>
        <v>5.5733045469641815E-5</v>
      </c>
      <c r="G1279" s="3">
        <f>SUM($F$2:F1279)</f>
        <v>0.98351873593019212</v>
      </c>
      <c r="H1279">
        <f t="shared" si="59"/>
        <v>1278</v>
      </c>
    </row>
    <row r="1280" spans="1:8" x14ac:dyDescent="0.3">
      <c r="A1280" t="s">
        <v>2942</v>
      </c>
      <c r="B1280" t="s">
        <v>2943</v>
      </c>
      <c r="C1280" s="9">
        <f>SUMIFS(dados!$E$2:$E$9995,dados!$D$2:$D$9995,A1280)</f>
        <v>127.87200000000001</v>
      </c>
      <c r="D1280" s="9">
        <f>SUMIFS(dados!$H$2:$H$9995,dados!$D$2:$D$9995,A1280)</f>
        <v>52.3476</v>
      </c>
      <c r="E1280" s="3">
        <f t="shared" si="57"/>
        <v>0.40937499999999993</v>
      </c>
      <c r="F1280" s="10">
        <f t="shared" si="58"/>
        <v>5.5664266111802225E-5</v>
      </c>
      <c r="G1280" s="3">
        <f>SUM($F$2:F1280)</f>
        <v>0.98357440019630393</v>
      </c>
      <c r="H1280">
        <f t="shared" si="59"/>
        <v>1279</v>
      </c>
    </row>
    <row r="1281" spans="1:8" x14ac:dyDescent="0.3">
      <c r="A1281" t="s">
        <v>3663</v>
      </c>
      <c r="B1281" t="s">
        <v>3664</v>
      </c>
      <c r="C1281" s="9">
        <f>SUMIFS(dados!$E$2:$E$9995,dados!$D$2:$D$9995,A1281)</f>
        <v>127.54400000000001</v>
      </c>
      <c r="D1281" s="9">
        <f>SUMIFS(dados!$H$2:$H$9995,dados!$D$2:$D$9995,A1281)</f>
        <v>30.302399999999999</v>
      </c>
      <c r="E1281" s="3">
        <f t="shared" si="57"/>
        <v>0.23758389261744964</v>
      </c>
      <c r="F1281" s="10">
        <f t="shared" si="58"/>
        <v>5.5521483647426354E-5</v>
      </c>
      <c r="G1281" s="3">
        <f>SUM($F$2:F1281)</f>
        <v>0.98362992167995134</v>
      </c>
      <c r="H1281">
        <f t="shared" si="59"/>
        <v>1280</v>
      </c>
    </row>
    <row r="1282" spans="1:8" x14ac:dyDescent="0.3">
      <c r="A1282" t="s">
        <v>5588</v>
      </c>
      <c r="B1282" t="s">
        <v>5589</v>
      </c>
      <c r="C1282" s="9">
        <f>SUMIFS(dados!$E$2:$E$9995,dados!$D$2:$D$9995,A1282)</f>
        <v>127.00800000000001</v>
      </c>
      <c r="D1282" s="9">
        <f>SUMIFS(dados!$H$2:$H$9995,dados!$D$2:$D$9995,A1282)</f>
        <v>56.246399999999994</v>
      </c>
      <c r="E1282" s="3">
        <f t="shared" ref="E1282:E1345" si="60">IFERROR(D1282/C1282,0)</f>
        <v>0.44285714285714278</v>
      </c>
      <c r="F1282" s="10">
        <f t="shared" ref="F1282:F1345" si="61">C1282/SUM($C$2:$C$1863)</f>
        <v>5.5288156205641395E-5</v>
      </c>
      <c r="G1282" s="3">
        <f>SUM($F$2:F1282)</f>
        <v>0.98368520983615693</v>
      </c>
      <c r="H1282">
        <f t="shared" ref="H1282:H1345" si="62">RANK(C1282,$C$2:$C$1863)</f>
        <v>1281</v>
      </c>
    </row>
    <row r="1283" spans="1:8" x14ac:dyDescent="0.3">
      <c r="A1283" t="s">
        <v>471</v>
      </c>
      <c r="B1283" t="s">
        <v>472</v>
      </c>
      <c r="C1283" s="9">
        <f>SUMIFS(dados!$E$2:$E$9995,dados!$D$2:$D$9995,A1283)</f>
        <v>126.36</v>
      </c>
      <c r="D1283" s="9">
        <f>SUMIFS(dados!$H$2:$H$9995,dados!$D$2:$D$9995,A1283)</f>
        <v>36.644400000000005</v>
      </c>
      <c r="E1283" s="3">
        <f t="shared" si="60"/>
        <v>0.29000000000000004</v>
      </c>
      <c r="F1283" s="10">
        <f t="shared" si="61"/>
        <v>5.5006073776020776E-5</v>
      </c>
      <c r="G1283" s="3">
        <f>SUM($F$2:F1283)</f>
        <v>0.98374021590993299</v>
      </c>
      <c r="H1283">
        <f t="shared" si="62"/>
        <v>1282</v>
      </c>
    </row>
    <row r="1284" spans="1:8" x14ac:dyDescent="0.3">
      <c r="A1284" t="s">
        <v>1272</v>
      </c>
      <c r="B1284" t="s">
        <v>1273</v>
      </c>
      <c r="C1284" s="9">
        <f>SUMIFS(dados!$E$2:$E$9995,dados!$D$2:$D$9995,A1284)</f>
        <v>125.84</v>
      </c>
      <c r="D1284" s="9">
        <f>SUMIFS(dados!$H$2:$H$9995,dados!$D$2:$D$9995,A1284)</f>
        <v>60.403199999999998</v>
      </c>
      <c r="E1284" s="3">
        <f t="shared" si="60"/>
        <v>0.48</v>
      </c>
      <c r="F1284" s="10">
        <f t="shared" si="61"/>
        <v>5.4779711332498057E-5</v>
      </c>
      <c r="G1284" s="3">
        <f>SUM($F$2:F1284)</f>
        <v>0.98379499562126549</v>
      </c>
      <c r="H1284">
        <f t="shared" si="62"/>
        <v>1283</v>
      </c>
    </row>
    <row r="1285" spans="1:8" x14ac:dyDescent="0.3">
      <c r="A1285" t="s">
        <v>4013</v>
      </c>
      <c r="B1285" t="s">
        <v>4014</v>
      </c>
      <c r="C1285" s="9">
        <f>SUMIFS(dados!$E$2:$E$9995,dados!$D$2:$D$9995,A1285)</f>
        <v>125.786</v>
      </c>
      <c r="D1285" s="9">
        <f>SUMIFS(dados!$H$2:$H$9995,dados!$D$2:$D$9995,A1285)</f>
        <v>20.771999999999998</v>
      </c>
      <c r="E1285" s="3">
        <f t="shared" si="60"/>
        <v>0.16513761467889906</v>
      </c>
      <c r="F1285" s="10">
        <f t="shared" si="61"/>
        <v>5.4756204463363004E-5</v>
      </c>
      <c r="G1285" s="3">
        <f>SUM($F$2:F1285)</f>
        <v>0.98384975182572887</v>
      </c>
      <c r="H1285">
        <f t="shared" si="62"/>
        <v>1284</v>
      </c>
    </row>
    <row r="1286" spans="1:8" x14ac:dyDescent="0.3">
      <c r="A1286" t="s">
        <v>3414</v>
      </c>
      <c r="B1286" t="s">
        <v>1075</v>
      </c>
      <c r="C1286" s="9">
        <f>SUMIFS(dados!$E$2:$E$9995,dados!$D$2:$D$9995,A1286)</f>
        <v>125.33399999999997</v>
      </c>
      <c r="D1286" s="9">
        <f>SUMIFS(dados!$H$2:$H$9995,dados!$D$2:$D$9995,A1286)</f>
        <v>1.1879999999999988</v>
      </c>
      <c r="E1286" s="3">
        <f t="shared" si="60"/>
        <v>9.4786729857819826E-3</v>
      </c>
      <c r="F1286" s="10">
        <f t="shared" si="61"/>
        <v>5.4559443262454781E-5</v>
      </c>
      <c r="G1286" s="3">
        <f>SUM($F$2:F1286)</f>
        <v>0.98390431126899136</v>
      </c>
      <c r="H1286">
        <f t="shared" si="62"/>
        <v>1285</v>
      </c>
    </row>
    <row r="1287" spans="1:8" x14ac:dyDescent="0.3">
      <c r="A1287" t="s">
        <v>2052</v>
      </c>
      <c r="B1287" t="s">
        <v>2053</v>
      </c>
      <c r="C1287" s="9">
        <f>SUMIFS(dados!$E$2:$E$9995,dados!$D$2:$D$9995,A1287)</f>
        <v>125.172</v>
      </c>
      <c r="D1287" s="9">
        <f>SUMIFS(dados!$H$2:$H$9995,dados!$D$2:$D$9995,A1287)</f>
        <v>52.374600000000001</v>
      </c>
      <c r="E1287" s="3">
        <f t="shared" si="60"/>
        <v>0.41842105263157897</v>
      </c>
      <c r="F1287" s="10">
        <f t="shared" si="61"/>
        <v>5.4488922655049636E-5</v>
      </c>
      <c r="G1287" s="3">
        <f>SUM($F$2:F1287)</f>
        <v>0.98395880019164639</v>
      </c>
      <c r="H1287">
        <f t="shared" si="62"/>
        <v>1286</v>
      </c>
    </row>
    <row r="1288" spans="1:8" x14ac:dyDescent="0.3">
      <c r="A1288" t="s">
        <v>5011</v>
      </c>
      <c r="B1288" t="s">
        <v>5012</v>
      </c>
      <c r="C1288" s="9">
        <f>SUMIFS(dados!$E$2:$E$9995,dados!$D$2:$D$9995,A1288)</f>
        <v>125</v>
      </c>
      <c r="D1288" s="9">
        <f>SUMIFS(dados!$H$2:$H$9995,dados!$D$2:$D$9995,A1288)</f>
        <v>30</v>
      </c>
      <c r="E1288" s="3">
        <f t="shared" si="60"/>
        <v>0.24</v>
      </c>
      <c r="F1288" s="10">
        <f t="shared" si="61"/>
        <v>5.4414048923730584E-5</v>
      </c>
      <c r="G1288" s="3">
        <f>SUM($F$2:F1288)</f>
        <v>0.98401321424057009</v>
      </c>
      <c r="H1288">
        <f t="shared" si="62"/>
        <v>1287</v>
      </c>
    </row>
    <row r="1289" spans="1:8" x14ac:dyDescent="0.3">
      <c r="A1289" t="s">
        <v>3118</v>
      </c>
      <c r="B1289" t="s">
        <v>3119</v>
      </c>
      <c r="C1289" s="9">
        <f>SUMIFS(dados!$E$2:$E$9995,dados!$D$2:$D$9995,A1289)</f>
        <v>124.8</v>
      </c>
      <c r="D1289" s="9">
        <f>SUMIFS(dados!$H$2:$H$9995,dados!$D$2:$D$9995,A1289)</f>
        <v>56.16</v>
      </c>
      <c r="E1289" s="3">
        <f t="shared" si="60"/>
        <v>0.44999999999999996</v>
      </c>
      <c r="F1289" s="10">
        <f t="shared" si="61"/>
        <v>5.4326986445452613E-5</v>
      </c>
      <c r="G1289" s="3">
        <f>SUM($F$2:F1289)</f>
        <v>0.98406754122701556</v>
      </c>
      <c r="H1289">
        <f t="shared" si="62"/>
        <v>1288</v>
      </c>
    </row>
    <row r="1290" spans="1:8" x14ac:dyDescent="0.3">
      <c r="A1290" t="s">
        <v>1519</v>
      </c>
      <c r="B1290" t="s">
        <v>1520</v>
      </c>
      <c r="C1290" s="9">
        <f>SUMIFS(dados!$E$2:$E$9995,dados!$D$2:$D$9995,A1290)</f>
        <v>124.74</v>
      </c>
      <c r="D1290" s="9">
        <f>SUMIFS(dados!$H$2:$H$9995,dados!$D$2:$D$9995,A1290)</f>
        <v>37.036999999999999</v>
      </c>
      <c r="E1290" s="3">
        <f t="shared" si="60"/>
        <v>0.29691358024691361</v>
      </c>
      <c r="F1290" s="10">
        <f t="shared" si="61"/>
        <v>5.4300867701969221E-5</v>
      </c>
      <c r="G1290" s="3">
        <f>SUM($F$2:F1290)</f>
        <v>0.98412184209471754</v>
      </c>
      <c r="H1290">
        <f t="shared" si="62"/>
        <v>1289</v>
      </c>
    </row>
    <row r="1291" spans="1:8" x14ac:dyDescent="0.3">
      <c r="A1291" t="s">
        <v>6356</v>
      </c>
      <c r="B1291" t="s">
        <v>6357</v>
      </c>
      <c r="C1291" s="9">
        <f>SUMIFS(dados!$E$2:$E$9995,dados!$D$2:$D$9995,A1291)</f>
        <v>124.608</v>
      </c>
      <c r="D1291" s="9">
        <f>SUMIFS(dados!$H$2:$H$9995,dados!$D$2:$D$9995,A1291)</f>
        <v>49.103999999999999</v>
      </c>
      <c r="E1291" s="3">
        <f t="shared" si="60"/>
        <v>0.3940677966101695</v>
      </c>
      <c r="F1291" s="10">
        <f t="shared" si="61"/>
        <v>5.4243406466305765E-5</v>
      </c>
      <c r="G1291" s="3">
        <f>SUM($F$2:F1291)</f>
        <v>0.98417608550118385</v>
      </c>
      <c r="H1291">
        <f t="shared" si="62"/>
        <v>1290</v>
      </c>
    </row>
    <row r="1292" spans="1:8" x14ac:dyDescent="0.3">
      <c r="A1292" t="s">
        <v>3943</v>
      </c>
      <c r="B1292" t="s">
        <v>3944</v>
      </c>
      <c r="C1292" s="9">
        <f>SUMIFS(dados!$E$2:$E$9995,dados!$D$2:$D$9995,A1292)</f>
        <v>124.59200000000001</v>
      </c>
      <c r="D1292" s="9">
        <f>SUMIFS(dados!$H$2:$H$9995,dados!$D$2:$D$9995,A1292)</f>
        <v>42.049799999999998</v>
      </c>
      <c r="E1292" s="3">
        <f t="shared" si="60"/>
        <v>0.33749999999999997</v>
      </c>
      <c r="F1292" s="10">
        <f t="shared" si="61"/>
        <v>5.4236441468043532E-5</v>
      </c>
      <c r="G1292" s="3">
        <f>SUM($F$2:F1292)</f>
        <v>0.98423032194265192</v>
      </c>
      <c r="H1292">
        <f t="shared" si="62"/>
        <v>1291</v>
      </c>
    </row>
    <row r="1293" spans="1:8" x14ac:dyDescent="0.3">
      <c r="A1293" t="s">
        <v>313</v>
      </c>
      <c r="B1293" t="s">
        <v>314</v>
      </c>
      <c r="C1293" s="9">
        <f>SUMIFS(dados!$E$2:$E$9995,dados!$D$2:$D$9995,A1293)</f>
        <v>124.586</v>
      </c>
      <c r="D1293" s="9">
        <f>SUMIFS(dados!$H$2:$H$9995,dados!$D$2:$D$9995,A1293)</f>
        <v>26.211599999999997</v>
      </c>
      <c r="E1293" s="3">
        <f t="shared" si="60"/>
        <v>0.21038961038961038</v>
      </c>
      <c r="F1293" s="10">
        <f t="shared" si="61"/>
        <v>5.4233829593695186E-5</v>
      </c>
      <c r="G1293" s="3">
        <f>SUM($F$2:F1293)</f>
        <v>0.98428455577224561</v>
      </c>
      <c r="H1293">
        <f t="shared" si="62"/>
        <v>1292</v>
      </c>
    </row>
    <row r="1294" spans="1:8" x14ac:dyDescent="0.3">
      <c r="A1294" t="s">
        <v>4512</v>
      </c>
      <c r="B1294" t="s">
        <v>4513</v>
      </c>
      <c r="C1294" s="9">
        <f>SUMIFS(dados!$E$2:$E$9995,dados!$D$2:$D$9995,A1294)</f>
        <v>124.488</v>
      </c>
      <c r="D1294" s="9">
        <f>SUMIFS(dados!$H$2:$H$9995,dados!$D$2:$D$9995,A1294)</f>
        <v>26.280799999999999</v>
      </c>
      <c r="E1294" s="3">
        <f t="shared" si="60"/>
        <v>0.21111111111111111</v>
      </c>
      <c r="F1294" s="10">
        <f t="shared" si="61"/>
        <v>5.4191168979338982E-5</v>
      </c>
      <c r="G1294" s="3">
        <f>SUM($F$2:F1294)</f>
        <v>0.98433874694122492</v>
      </c>
      <c r="H1294">
        <f t="shared" si="62"/>
        <v>1293</v>
      </c>
    </row>
    <row r="1295" spans="1:8" x14ac:dyDescent="0.3">
      <c r="A1295" t="s">
        <v>1023</v>
      </c>
      <c r="B1295" t="s">
        <v>1024</v>
      </c>
      <c r="C1295" s="9">
        <f>SUMIFS(dados!$E$2:$E$9995,dados!$D$2:$D$9995,A1295)</f>
        <v>124.416</v>
      </c>
      <c r="D1295" s="9">
        <f>SUMIFS(dados!$H$2:$H$9995,dados!$D$2:$D$9995,A1295)</f>
        <v>43.5456</v>
      </c>
      <c r="E1295" s="3">
        <f t="shared" si="60"/>
        <v>0.35000000000000003</v>
      </c>
      <c r="F1295" s="10">
        <f t="shared" si="61"/>
        <v>5.4159826487158911E-5</v>
      </c>
      <c r="G1295" s="3">
        <f>SUM($F$2:F1295)</f>
        <v>0.98439290676771207</v>
      </c>
      <c r="H1295">
        <f t="shared" si="62"/>
        <v>1294</v>
      </c>
    </row>
    <row r="1296" spans="1:8" x14ac:dyDescent="0.3">
      <c r="A1296" t="s">
        <v>4094</v>
      </c>
      <c r="B1296" t="s">
        <v>2668</v>
      </c>
      <c r="C1296" s="9">
        <f>SUMIFS(dados!$E$2:$E$9995,dados!$D$2:$D$9995,A1296)</f>
        <v>123.904</v>
      </c>
      <c r="D1296" s="9">
        <f>SUMIFS(dados!$H$2:$H$9995,dados!$D$2:$D$9995,A1296)</f>
        <v>26.619999999999997</v>
      </c>
      <c r="E1296" s="3">
        <f t="shared" si="60"/>
        <v>0.21484374999999997</v>
      </c>
      <c r="F1296" s="10">
        <f t="shared" si="61"/>
        <v>5.3936946542767316E-5</v>
      </c>
      <c r="G1296" s="3">
        <f>SUM($F$2:F1296)</f>
        <v>0.98444684371425484</v>
      </c>
      <c r="H1296">
        <f t="shared" si="62"/>
        <v>1295</v>
      </c>
    </row>
    <row r="1297" spans="1:8" x14ac:dyDescent="0.3">
      <c r="A1297" t="s">
        <v>6742</v>
      </c>
      <c r="B1297" t="s">
        <v>6743</v>
      </c>
      <c r="C1297" s="9">
        <f>SUMIFS(dados!$E$2:$E$9995,dados!$D$2:$D$9995,A1297)</f>
        <v>123.80799999999999</v>
      </c>
      <c r="D1297" s="9">
        <f>SUMIFS(dados!$H$2:$H$9995,dados!$D$2:$D$9995,A1297)</f>
        <v>34.105600000000003</v>
      </c>
      <c r="E1297" s="3">
        <f t="shared" si="60"/>
        <v>0.2754716981132076</v>
      </c>
      <c r="F1297" s="10">
        <f t="shared" si="61"/>
        <v>5.3895156553193889E-5</v>
      </c>
      <c r="G1297" s="3">
        <f>SUM($F$2:F1297)</f>
        <v>0.98450073887080802</v>
      </c>
      <c r="H1297">
        <f t="shared" si="62"/>
        <v>1296</v>
      </c>
    </row>
    <row r="1298" spans="1:8" x14ac:dyDescent="0.3">
      <c r="A1298" t="s">
        <v>1104</v>
      </c>
      <c r="B1298" t="s">
        <v>1105</v>
      </c>
      <c r="C1298" s="9">
        <f>SUMIFS(dados!$E$2:$E$9995,dados!$D$2:$D$9995,A1298)</f>
        <v>123.11999999999999</v>
      </c>
      <c r="D1298" s="9">
        <f>SUMIFS(dados!$H$2:$H$9995,dados!$D$2:$D$9995,A1298)</f>
        <v>30.585599999999999</v>
      </c>
      <c r="E1298" s="3">
        <f t="shared" si="60"/>
        <v>0.24842105263157896</v>
      </c>
      <c r="F1298" s="10">
        <f t="shared" si="61"/>
        <v>5.3595661627917673E-5</v>
      </c>
      <c r="G1298" s="3">
        <f>SUM($F$2:F1298)</f>
        <v>0.9845543345324359</v>
      </c>
      <c r="H1298">
        <f t="shared" si="62"/>
        <v>1297</v>
      </c>
    </row>
    <row r="1299" spans="1:8" x14ac:dyDescent="0.3">
      <c r="A1299" t="s">
        <v>5638</v>
      </c>
      <c r="B1299" t="s">
        <v>5639</v>
      </c>
      <c r="C1299" s="9">
        <f>SUMIFS(dados!$E$2:$E$9995,dados!$D$2:$D$9995,A1299)</f>
        <v>122.8</v>
      </c>
      <c r="D1299" s="9">
        <f>SUMIFS(dados!$H$2:$H$9995,dados!$D$2:$D$9995,A1299)</f>
        <v>57.716000000000001</v>
      </c>
      <c r="E1299" s="3">
        <f t="shared" si="60"/>
        <v>0.47000000000000003</v>
      </c>
      <c r="F1299" s="10">
        <f t="shared" si="61"/>
        <v>5.3456361662672925E-5</v>
      </c>
      <c r="G1299" s="3">
        <f>SUM($F$2:F1299)</f>
        <v>0.98460779089409856</v>
      </c>
      <c r="H1299">
        <f t="shared" si="62"/>
        <v>1298</v>
      </c>
    </row>
    <row r="1300" spans="1:8" x14ac:dyDescent="0.3">
      <c r="A1300" t="s">
        <v>3396</v>
      </c>
      <c r="B1300" t="s">
        <v>3397</v>
      </c>
      <c r="C1300" s="9">
        <f>SUMIFS(dados!$E$2:$E$9995,dados!$D$2:$D$9995,A1300)</f>
        <v>122.17999999999999</v>
      </c>
      <c r="D1300" s="9">
        <f>SUMIFS(dados!$H$2:$H$9995,dados!$D$2:$D$9995,A1300)</f>
        <v>7.4499999999999993</v>
      </c>
      <c r="E1300" s="3">
        <f t="shared" si="60"/>
        <v>6.097560975609756E-2</v>
      </c>
      <c r="F1300" s="10">
        <f t="shared" si="61"/>
        <v>5.3186467980011217E-5</v>
      </c>
      <c r="G1300" s="3">
        <f>SUM($F$2:F1300)</f>
        <v>0.98466097736207858</v>
      </c>
      <c r="H1300">
        <f t="shared" si="62"/>
        <v>1299</v>
      </c>
    </row>
    <row r="1301" spans="1:8" x14ac:dyDescent="0.3">
      <c r="A1301" t="s">
        <v>363</v>
      </c>
      <c r="B1301" t="s">
        <v>364</v>
      </c>
      <c r="C1301" s="9">
        <f>SUMIFS(dados!$E$2:$E$9995,dados!$D$2:$D$9995,A1301)</f>
        <v>121.824</v>
      </c>
      <c r="D1301" s="9">
        <f>SUMIFS(dados!$H$2:$H$9995,dados!$D$2:$D$9995,A1301)</f>
        <v>47.692799999999991</v>
      </c>
      <c r="E1301" s="3">
        <f t="shared" si="60"/>
        <v>0.39148936170212761</v>
      </c>
      <c r="F1301" s="10">
        <f t="shared" si="61"/>
        <v>5.3031496768676434E-5</v>
      </c>
      <c r="G1301" s="3">
        <f>SUM($F$2:F1301)</f>
        <v>0.9847140088588473</v>
      </c>
      <c r="H1301">
        <f t="shared" si="62"/>
        <v>1300</v>
      </c>
    </row>
    <row r="1302" spans="1:8" x14ac:dyDescent="0.3">
      <c r="A1302" t="s">
        <v>4000</v>
      </c>
      <c r="B1302" t="s">
        <v>4001</v>
      </c>
      <c r="C1302" s="9">
        <f>SUMIFS(dados!$E$2:$E$9995,dados!$D$2:$D$9995,A1302)</f>
        <v>121.392</v>
      </c>
      <c r="D1302" s="9">
        <f>SUMIFS(dados!$H$2:$H$9995,dados!$D$2:$D$9995,A1302)</f>
        <v>48.556799999999996</v>
      </c>
      <c r="E1302" s="3">
        <f t="shared" si="60"/>
        <v>0.39999999999999997</v>
      </c>
      <c r="F1302" s="10">
        <f t="shared" si="61"/>
        <v>5.2843441815596026E-5</v>
      </c>
      <c r="G1302" s="3">
        <f>SUM($F$2:F1302)</f>
        <v>0.98476685230066285</v>
      </c>
      <c r="H1302">
        <f t="shared" si="62"/>
        <v>1301</v>
      </c>
    </row>
    <row r="1303" spans="1:8" x14ac:dyDescent="0.3">
      <c r="A1303" t="s">
        <v>574</v>
      </c>
      <c r="B1303" t="s">
        <v>575</v>
      </c>
      <c r="C1303" s="9">
        <f>SUMIFS(dados!$E$2:$E$9995,dados!$D$2:$D$9995,A1303)</f>
        <v>121.346</v>
      </c>
      <c r="D1303" s="9">
        <f>SUMIFS(dados!$H$2:$H$9995,dados!$D$2:$D$9995,A1303)</f>
        <v>51.608600000000003</v>
      </c>
      <c r="E1303" s="3">
        <f t="shared" si="60"/>
        <v>0.42530120481927713</v>
      </c>
      <c r="F1303" s="10">
        <f t="shared" si="61"/>
        <v>5.282341744559209E-5</v>
      </c>
      <c r="G1303" s="3">
        <f>SUM($F$2:F1303)</f>
        <v>0.98481967571810847</v>
      </c>
      <c r="H1303">
        <f t="shared" si="62"/>
        <v>1302</v>
      </c>
    </row>
    <row r="1304" spans="1:8" x14ac:dyDescent="0.3">
      <c r="A1304" t="s">
        <v>3024</v>
      </c>
      <c r="B1304" t="s">
        <v>3025</v>
      </c>
      <c r="C1304" s="9">
        <f>SUMIFS(dados!$E$2:$E$9995,dados!$D$2:$D$9995,A1304)</f>
        <v>121.29600000000001</v>
      </c>
      <c r="D1304" s="9">
        <f>SUMIFS(dados!$H$2:$H$9995,dados!$D$2:$D$9995,A1304)</f>
        <v>21.7056</v>
      </c>
      <c r="E1304" s="3">
        <f t="shared" si="60"/>
        <v>0.17894736842105263</v>
      </c>
      <c r="F1304" s="10">
        <f t="shared" si="61"/>
        <v>5.2801651826022599E-5</v>
      </c>
      <c r="G1304" s="3">
        <f>SUM($F$2:F1304)</f>
        <v>0.98487247736993444</v>
      </c>
      <c r="H1304">
        <f t="shared" si="62"/>
        <v>1303</v>
      </c>
    </row>
    <row r="1305" spans="1:8" x14ac:dyDescent="0.3">
      <c r="A1305" t="s">
        <v>1209</v>
      </c>
      <c r="B1305" t="s">
        <v>1210</v>
      </c>
      <c r="C1305" s="9">
        <f>SUMIFS(dados!$E$2:$E$9995,dados!$D$2:$D$9995,A1305)</f>
        <v>120.70400000000001</v>
      </c>
      <c r="D1305" s="9">
        <f>SUMIFS(dados!$H$2:$H$9995,dados!$D$2:$D$9995,A1305)</f>
        <v>32.800000000000004</v>
      </c>
      <c r="E1305" s="3">
        <f t="shared" si="60"/>
        <v>0.27173913043478265</v>
      </c>
      <c r="F1305" s="10">
        <f t="shared" si="61"/>
        <v>5.2543946890319817E-5</v>
      </c>
      <c r="G1305" s="3">
        <f>SUM($F$2:F1305)</f>
        <v>0.9849250213168248</v>
      </c>
      <c r="H1305">
        <f t="shared" si="62"/>
        <v>1304</v>
      </c>
    </row>
    <row r="1306" spans="1:8" x14ac:dyDescent="0.3">
      <c r="A1306" t="s">
        <v>4658</v>
      </c>
      <c r="B1306" t="s">
        <v>4659</v>
      </c>
      <c r="C1306" s="9">
        <f>SUMIFS(dados!$E$2:$E$9995,dados!$D$2:$D$9995,A1306)</f>
        <v>120.52800000000001</v>
      </c>
      <c r="D1306" s="9">
        <f>SUMIFS(dados!$H$2:$H$9995,dados!$D$2:$D$9995,A1306)</f>
        <v>46.396800000000006</v>
      </c>
      <c r="E1306" s="3">
        <f t="shared" si="60"/>
        <v>0.38494623655913984</v>
      </c>
      <c r="F1306" s="10">
        <f t="shared" si="61"/>
        <v>5.2467331909435203E-5</v>
      </c>
      <c r="G1306" s="3">
        <f>SUM($F$2:F1306)</f>
        <v>0.98497748864873425</v>
      </c>
      <c r="H1306">
        <f t="shared" si="62"/>
        <v>1305</v>
      </c>
    </row>
    <row r="1307" spans="1:8" x14ac:dyDescent="0.3">
      <c r="A1307" t="s">
        <v>252</v>
      </c>
      <c r="B1307" t="s">
        <v>253</v>
      </c>
      <c r="C1307" s="9">
        <f>SUMIFS(dados!$E$2:$E$9995,dados!$D$2:$D$9995,A1307)</f>
        <v>120.52800000000001</v>
      </c>
      <c r="D1307" s="9">
        <f>SUMIFS(dados!$H$2:$H$9995,dados!$D$2:$D$9995,A1307)</f>
        <v>56.505599999999994</v>
      </c>
      <c r="E1307" s="3">
        <f t="shared" si="60"/>
        <v>0.46881720430107521</v>
      </c>
      <c r="F1307" s="10">
        <f t="shared" si="61"/>
        <v>5.2467331909435203E-5</v>
      </c>
      <c r="G1307" s="3">
        <f>SUM($F$2:F1307)</f>
        <v>0.98502995598064369</v>
      </c>
      <c r="H1307">
        <f t="shared" si="62"/>
        <v>1305</v>
      </c>
    </row>
    <row r="1308" spans="1:8" x14ac:dyDescent="0.3">
      <c r="A1308" t="s">
        <v>5171</v>
      </c>
      <c r="B1308" t="s">
        <v>5172</v>
      </c>
      <c r="C1308" s="9">
        <f>SUMIFS(dados!$E$2:$E$9995,dados!$D$2:$D$9995,A1308)</f>
        <v>119.97</v>
      </c>
      <c r="D1308" s="9">
        <f>SUMIFS(dados!$H$2:$H$9995,dados!$D$2:$D$9995,A1308)</f>
        <v>47.600999999999999</v>
      </c>
      <c r="E1308" s="3">
        <f t="shared" si="60"/>
        <v>0.39677419354838711</v>
      </c>
      <c r="F1308" s="10">
        <f t="shared" si="61"/>
        <v>5.2224427595039664E-5</v>
      </c>
      <c r="G1308" s="3">
        <f>SUM($F$2:F1308)</f>
        <v>0.98508218040823869</v>
      </c>
      <c r="H1308">
        <f t="shared" si="62"/>
        <v>1307</v>
      </c>
    </row>
    <row r="1309" spans="1:8" x14ac:dyDescent="0.3">
      <c r="A1309" t="s">
        <v>2899</v>
      </c>
      <c r="B1309" t="s">
        <v>2900</v>
      </c>
      <c r="C1309" s="9">
        <f>SUMIFS(dados!$E$2:$E$9995,dados!$D$2:$D$9995,A1309)</f>
        <v>119.922</v>
      </c>
      <c r="D1309" s="9">
        <f>SUMIFS(dados!$H$2:$H$9995,dados!$D$2:$D$9995,A1309)</f>
        <v>46.057000000000002</v>
      </c>
      <c r="E1309" s="3">
        <f t="shared" si="60"/>
        <v>0.38405797101449279</v>
      </c>
      <c r="F1309" s="10">
        <f t="shared" si="61"/>
        <v>5.2203532600252951E-5</v>
      </c>
      <c r="G1309" s="3">
        <f>SUM($F$2:F1309)</f>
        <v>0.98513438394083896</v>
      </c>
      <c r="H1309">
        <f t="shared" si="62"/>
        <v>1308</v>
      </c>
    </row>
    <row r="1310" spans="1:8" x14ac:dyDescent="0.3">
      <c r="A1310" t="s">
        <v>2861</v>
      </c>
      <c r="B1310" t="s">
        <v>2862</v>
      </c>
      <c r="C1310" s="9">
        <f>SUMIFS(dados!$E$2:$E$9995,dados!$D$2:$D$9995,A1310)</f>
        <v>119.833</v>
      </c>
      <c r="D1310" s="9">
        <f>SUMIFS(dados!$H$2:$H$9995,dados!$D$2:$D$9995,A1310)</f>
        <v>-12.6882</v>
      </c>
      <c r="E1310" s="3">
        <f t="shared" si="60"/>
        <v>-0.10588235294117647</v>
      </c>
      <c r="F1310" s="10">
        <f t="shared" si="61"/>
        <v>5.2164789797419255E-5</v>
      </c>
      <c r="G1310" s="3">
        <f>SUM($F$2:F1310)</f>
        <v>0.98518654873063638</v>
      </c>
      <c r="H1310">
        <f t="shared" si="62"/>
        <v>1309</v>
      </c>
    </row>
    <row r="1311" spans="1:8" x14ac:dyDescent="0.3">
      <c r="A1311" t="s">
        <v>5548</v>
      </c>
      <c r="B1311" t="s">
        <v>5549</v>
      </c>
      <c r="C1311" s="9">
        <f>SUMIFS(dados!$E$2:$E$9995,dados!$D$2:$D$9995,A1311)</f>
        <v>119.556</v>
      </c>
      <c r="D1311" s="9">
        <f>SUMIFS(dados!$H$2:$H$9995,dados!$D$2:$D$9995,A1311)</f>
        <v>27.701999999999998</v>
      </c>
      <c r="E1311" s="3">
        <f t="shared" si="60"/>
        <v>0.23170731707317072</v>
      </c>
      <c r="F1311" s="10">
        <f t="shared" si="61"/>
        <v>5.2044208265004267E-5</v>
      </c>
      <c r="G1311" s="3">
        <f>SUM($F$2:F1311)</f>
        <v>0.98523859293890137</v>
      </c>
      <c r="H1311">
        <f t="shared" si="62"/>
        <v>1310</v>
      </c>
    </row>
    <row r="1312" spans="1:8" x14ac:dyDescent="0.3">
      <c r="A1312" t="s">
        <v>2687</v>
      </c>
      <c r="B1312" t="s">
        <v>2688</v>
      </c>
      <c r="C1312" s="9">
        <f>SUMIFS(dados!$E$2:$E$9995,dados!$D$2:$D$9995,A1312)</f>
        <v>119.508</v>
      </c>
      <c r="D1312" s="9">
        <f>SUMIFS(dados!$H$2:$H$9995,dados!$D$2:$D$9995,A1312)</f>
        <v>-20.5242</v>
      </c>
      <c r="E1312" s="3">
        <f t="shared" si="60"/>
        <v>-0.17173913043478262</v>
      </c>
      <c r="F1312" s="10">
        <f t="shared" si="61"/>
        <v>5.2023313270217553E-5</v>
      </c>
      <c r="G1312" s="3">
        <f>SUM($F$2:F1312)</f>
        <v>0.98529061625217162</v>
      </c>
      <c r="H1312">
        <f t="shared" si="62"/>
        <v>1311</v>
      </c>
    </row>
    <row r="1313" spans="1:8" x14ac:dyDescent="0.3">
      <c r="A1313" t="s">
        <v>4472</v>
      </c>
      <c r="B1313" t="s">
        <v>4473</v>
      </c>
      <c r="C1313" s="9">
        <f>SUMIFS(dados!$E$2:$E$9995,dados!$D$2:$D$9995,A1313)</f>
        <v>119.21</v>
      </c>
      <c r="D1313" s="9">
        <f>SUMIFS(dados!$H$2:$H$9995,dados!$D$2:$D$9995,A1313)</f>
        <v>52.006999999999998</v>
      </c>
      <c r="E1313" s="3">
        <f t="shared" si="60"/>
        <v>0.43626373626373627</v>
      </c>
      <c r="F1313" s="10">
        <f t="shared" si="61"/>
        <v>5.1893590177583378E-5</v>
      </c>
      <c r="G1313" s="3">
        <f>SUM($F$2:F1313)</f>
        <v>0.98534250984234917</v>
      </c>
      <c r="H1313">
        <f t="shared" si="62"/>
        <v>1312</v>
      </c>
    </row>
    <row r="1314" spans="1:8" x14ac:dyDescent="0.3">
      <c r="A1314" t="s">
        <v>2593</v>
      </c>
      <c r="B1314" t="s">
        <v>2594</v>
      </c>
      <c r="C1314" s="9">
        <f>SUMIFS(dados!$E$2:$E$9995,dados!$D$2:$D$9995,A1314)</f>
        <v>118.72</v>
      </c>
      <c r="D1314" s="9">
        <f>SUMIFS(dados!$H$2:$H$9995,dados!$D$2:$D$9995,A1314)</f>
        <v>43.714399999999998</v>
      </c>
      <c r="E1314" s="3">
        <f t="shared" si="60"/>
        <v>0.36821428571428572</v>
      </c>
      <c r="F1314" s="10">
        <f t="shared" si="61"/>
        <v>5.1680287105802362E-5</v>
      </c>
      <c r="G1314" s="3">
        <f>SUM($F$2:F1314)</f>
        <v>0.98539419012945495</v>
      </c>
      <c r="H1314">
        <f t="shared" si="62"/>
        <v>1313</v>
      </c>
    </row>
    <row r="1315" spans="1:8" x14ac:dyDescent="0.3">
      <c r="A1315" t="s">
        <v>2798</v>
      </c>
      <c r="B1315" t="s">
        <v>170</v>
      </c>
      <c r="C1315" s="9">
        <f>SUMIFS(dados!$E$2:$E$9995,dados!$D$2:$D$9995,A1315)</f>
        <v>118.524</v>
      </c>
      <c r="D1315" s="9">
        <f>SUMIFS(dados!$H$2:$H$9995,dados!$D$2:$D$9995,A1315)</f>
        <v>52.538999999999994</v>
      </c>
      <c r="E1315" s="3">
        <f t="shared" si="60"/>
        <v>0.44327731092436967</v>
      </c>
      <c r="F1315" s="10">
        <f t="shared" si="61"/>
        <v>5.1594965877089953E-5</v>
      </c>
      <c r="G1315" s="3">
        <f>SUM($F$2:F1315)</f>
        <v>0.98544578509533209</v>
      </c>
      <c r="H1315">
        <f t="shared" si="62"/>
        <v>1314</v>
      </c>
    </row>
    <row r="1316" spans="1:8" x14ac:dyDescent="0.3">
      <c r="A1316" t="s">
        <v>1092</v>
      </c>
      <c r="B1316" t="s">
        <v>1093</v>
      </c>
      <c r="C1316" s="9">
        <f>SUMIFS(dados!$E$2:$E$9995,dados!$D$2:$D$9995,A1316)</f>
        <v>118.29599999999999</v>
      </c>
      <c r="D1316" s="9">
        <f>SUMIFS(dados!$H$2:$H$9995,dados!$D$2:$D$9995,A1316)</f>
        <v>17.856000000000002</v>
      </c>
      <c r="E1316" s="3">
        <f t="shared" si="60"/>
        <v>0.15094339622641512</v>
      </c>
      <c r="F1316" s="10">
        <f t="shared" si="61"/>
        <v>5.1495714651853063E-5</v>
      </c>
      <c r="G1316" s="3">
        <f>SUM($F$2:F1316)</f>
        <v>0.985497280809984</v>
      </c>
      <c r="H1316">
        <f t="shared" si="62"/>
        <v>1315</v>
      </c>
    </row>
    <row r="1317" spans="1:8" x14ac:dyDescent="0.3">
      <c r="A1317" t="s">
        <v>3800</v>
      </c>
      <c r="B1317" t="s">
        <v>3801</v>
      </c>
      <c r="C1317" s="9">
        <f>SUMIFS(dados!$E$2:$E$9995,dados!$D$2:$D$9995,A1317)</f>
        <v>117.74399999999999</v>
      </c>
      <c r="D1317" s="9">
        <f>SUMIFS(dados!$H$2:$H$9995,dados!$D$2:$D$9995,A1317)</f>
        <v>-8.5535999999999994</v>
      </c>
      <c r="E1317" s="3">
        <f t="shared" si="60"/>
        <v>-7.2645739910313908E-2</v>
      </c>
      <c r="F1317" s="10">
        <f t="shared" si="61"/>
        <v>5.1255422211805865E-5</v>
      </c>
      <c r="G1317" s="3">
        <f>SUM($F$2:F1317)</f>
        <v>0.98554853623219585</v>
      </c>
      <c r="H1317">
        <f t="shared" si="62"/>
        <v>1316</v>
      </c>
    </row>
    <row r="1318" spans="1:8" x14ac:dyDescent="0.3">
      <c r="A1318" t="s">
        <v>5535</v>
      </c>
      <c r="B1318" t="s">
        <v>5536</v>
      </c>
      <c r="C1318" s="9">
        <f>SUMIFS(dados!$E$2:$E$9995,dados!$D$2:$D$9995,A1318)</f>
        <v>117.58599999999998</v>
      </c>
      <c r="D1318" s="9">
        <f>SUMIFS(dados!$H$2:$H$9995,dados!$D$2:$D$9995,A1318)</f>
        <v>5.6980000000000004</v>
      </c>
      <c r="E1318" s="3">
        <f t="shared" si="60"/>
        <v>4.8458149779735692E-2</v>
      </c>
      <c r="F1318" s="10">
        <f t="shared" si="61"/>
        <v>5.1186642853966268E-5</v>
      </c>
      <c r="G1318" s="3">
        <f>SUM($F$2:F1318)</f>
        <v>0.98559972287504982</v>
      </c>
      <c r="H1318">
        <f t="shared" si="62"/>
        <v>1317</v>
      </c>
    </row>
    <row r="1319" spans="1:8" x14ac:dyDescent="0.3">
      <c r="A1319" t="s">
        <v>4031</v>
      </c>
      <c r="B1319" t="s">
        <v>4032</v>
      </c>
      <c r="C1319" s="9">
        <f>SUMIFS(dados!$E$2:$E$9995,dados!$D$2:$D$9995,A1319)</f>
        <v>117.28</v>
      </c>
      <c r="D1319" s="9">
        <f>SUMIFS(dados!$H$2:$H$9995,dados!$D$2:$D$9995,A1319)</f>
        <v>-16.4925</v>
      </c>
      <c r="E1319" s="3">
        <f t="shared" si="60"/>
        <v>-0.140625</v>
      </c>
      <c r="F1319" s="10">
        <f t="shared" si="61"/>
        <v>5.1053437262200983E-5</v>
      </c>
      <c r="G1319" s="3">
        <f>SUM($F$2:F1319)</f>
        <v>0.98565077631231202</v>
      </c>
      <c r="H1319">
        <f t="shared" si="62"/>
        <v>1318</v>
      </c>
    </row>
    <row r="1320" spans="1:8" x14ac:dyDescent="0.3">
      <c r="A1320" t="s">
        <v>5627</v>
      </c>
      <c r="B1320" t="s">
        <v>5628</v>
      </c>
      <c r="C1320" s="9">
        <f>SUMIFS(dados!$E$2:$E$9995,dados!$D$2:$D$9995,A1320)</f>
        <v>116.96000000000001</v>
      </c>
      <c r="D1320" s="9">
        <f>SUMIFS(dados!$H$2:$H$9995,dados!$D$2:$D$9995,A1320)</f>
        <v>53.801600000000001</v>
      </c>
      <c r="E1320" s="3">
        <f t="shared" si="60"/>
        <v>0.45999999999999996</v>
      </c>
      <c r="F1320" s="10">
        <f t="shared" si="61"/>
        <v>5.0914137296956235E-5</v>
      </c>
      <c r="G1320" s="3">
        <f>SUM($F$2:F1320)</f>
        <v>0.98570169044960898</v>
      </c>
      <c r="H1320">
        <f t="shared" si="62"/>
        <v>1319</v>
      </c>
    </row>
    <row r="1321" spans="1:8" x14ac:dyDescent="0.3">
      <c r="A1321" t="s">
        <v>2749</v>
      </c>
      <c r="B1321" t="s">
        <v>2750</v>
      </c>
      <c r="C1321" s="9">
        <f>SUMIFS(dados!$E$2:$E$9995,dados!$D$2:$D$9995,A1321)</f>
        <v>116.50099999999999</v>
      </c>
      <c r="D1321" s="9">
        <f>SUMIFS(dados!$H$2:$H$9995,dados!$D$2:$D$9995,A1321)</f>
        <v>14.827399999999999</v>
      </c>
      <c r="E1321" s="3">
        <f t="shared" si="60"/>
        <v>0.12727272727272729</v>
      </c>
      <c r="F1321" s="10">
        <f t="shared" si="61"/>
        <v>5.0714328909308293E-5</v>
      </c>
      <c r="G1321" s="3">
        <f>SUM($F$2:F1321)</f>
        <v>0.98575240477851833</v>
      </c>
      <c r="H1321">
        <f t="shared" si="62"/>
        <v>1320</v>
      </c>
    </row>
    <row r="1322" spans="1:8" x14ac:dyDescent="0.3">
      <c r="A1322" t="s">
        <v>439</v>
      </c>
      <c r="B1322" t="s">
        <v>440</v>
      </c>
      <c r="C1322" s="9">
        <f>SUMIFS(dados!$E$2:$E$9995,dados!$D$2:$D$9995,A1322)</f>
        <v>116.224</v>
      </c>
      <c r="D1322" s="9">
        <f>SUMIFS(dados!$H$2:$H$9995,dados!$D$2:$D$9995,A1322)</f>
        <v>37.500400000000006</v>
      </c>
      <c r="E1322" s="3">
        <f t="shared" si="60"/>
        <v>0.32265625000000003</v>
      </c>
      <c r="F1322" s="10">
        <f t="shared" si="61"/>
        <v>5.0593747376893312E-5</v>
      </c>
      <c r="G1322" s="3">
        <f>SUM($F$2:F1322)</f>
        <v>0.98580299852589526</v>
      </c>
      <c r="H1322">
        <f t="shared" si="62"/>
        <v>1321</v>
      </c>
    </row>
    <row r="1323" spans="1:8" x14ac:dyDescent="0.3">
      <c r="A1323" t="s">
        <v>5394</v>
      </c>
      <c r="B1323" t="s">
        <v>5395</v>
      </c>
      <c r="C1323" s="9">
        <f>SUMIFS(dados!$E$2:$E$9995,dados!$D$2:$D$9995,A1323)</f>
        <v>115.43399999999998</v>
      </c>
      <c r="D1323" s="9">
        <f>SUMIFS(dados!$H$2:$H$9995,dados!$D$2:$D$9995,A1323)</f>
        <v>47.223000000000006</v>
      </c>
      <c r="E1323" s="3">
        <f t="shared" si="60"/>
        <v>0.40909090909090923</v>
      </c>
      <c r="F1323" s="10">
        <f t="shared" si="61"/>
        <v>5.0249850587695323E-5</v>
      </c>
      <c r="G1323" s="3">
        <f>SUM($F$2:F1323)</f>
        <v>0.98585324837648292</v>
      </c>
      <c r="H1323">
        <f t="shared" si="62"/>
        <v>1322</v>
      </c>
    </row>
    <row r="1324" spans="1:8" x14ac:dyDescent="0.3">
      <c r="A1324" t="s">
        <v>1646</v>
      </c>
      <c r="B1324" t="s">
        <v>1647</v>
      </c>
      <c r="C1324" s="9">
        <f>SUMIFS(dados!$E$2:$E$9995,dados!$D$2:$D$9995,A1324)</f>
        <v>115.24</v>
      </c>
      <c r="D1324" s="9">
        <f>SUMIFS(dados!$H$2:$H$9995,dados!$D$2:$D$9995,A1324)</f>
        <v>42.311999999999998</v>
      </c>
      <c r="E1324" s="3">
        <f t="shared" si="60"/>
        <v>0.36716417910447763</v>
      </c>
      <c r="F1324" s="10">
        <f t="shared" si="61"/>
        <v>5.0165399983765698E-5</v>
      </c>
      <c r="G1324" s="3">
        <f>SUM($F$2:F1324)</f>
        <v>0.98590341377646673</v>
      </c>
      <c r="H1324">
        <f t="shared" si="62"/>
        <v>1323</v>
      </c>
    </row>
    <row r="1325" spans="1:8" x14ac:dyDescent="0.3">
      <c r="A1325" t="s">
        <v>234</v>
      </c>
      <c r="B1325" t="s">
        <v>235</v>
      </c>
      <c r="C1325" s="9">
        <f>SUMIFS(dados!$E$2:$E$9995,dados!$D$2:$D$9995,A1325)</f>
        <v>115.19199999999998</v>
      </c>
      <c r="D1325" s="9">
        <f>SUMIFS(dados!$H$2:$H$9995,dados!$D$2:$D$9995,A1325)</f>
        <v>44.721600000000009</v>
      </c>
      <c r="E1325" s="3">
        <f t="shared" si="60"/>
        <v>0.38823529411764723</v>
      </c>
      <c r="F1325" s="10">
        <f t="shared" si="61"/>
        <v>5.0144504988978978E-5</v>
      </c>
      <c r="G1325" s="3">
        <f>SUM($F$2:F1325)</f>
        <v>0.9859535582814557</v>
      </c>
      <c r="H1325">
        <f t="shared" si="62"/>
        <v>1324</v>
      </c>
    </row>
    <row r="1326" spans="1:8" x14ac:dyDescent="0.3">
      <c r="A1326" t="s">
        <v>145</v>
      </c>
      <c r="B1326" t="s">
        <v>146</v>
      </c>
      <c r="C1326" s="9">
        <f>SUMIFS(dados!$E$2:$E$9995,dados!$D$2:$D$9995,A1326)</f>
        <v>115.024</v>
      </c>
      <c r="D1326" s="9">
        <f>SUMIFS(dados!$H$2:$H$9995,dados!$D$2:$D$9995,A1326)</f>
        <v>37.055199999999999</v>
      </c>
      <c r="E1326" s="3">
        <f t="shared" si="60"/>
        <v>0.32215189873417721</v>
      </c>
      <c r="F1326" s="10">
        <f t="shared" si="61"/>
        <v>5.0071372507225494E-5</v>
      </c>
      <c r="G1326" s="3">
        <f>SUM($F$2:F1326)</f>
        <v>0.98600362965396293</v>
      </c>
      <c r="H1326">
        <f t="shared" si="62"/>
        <v>1325</v>
      </c>
    </row>
    <row r="1327" spans="1:8" x14ac:dyDescent="0.3">
      <c r="A1327" t="s">
        <v>3678</v>
      </c>
      <c r="B1327" t="s">
        <v>3679</v>
      </c>
      <c r="C1327" s="9">
        <f>SUMIFS(dados!$E$2:$E$9995,dados!$D$2:$D$9995,A1327)</f>
        <v>114.54</v>
      </c>
      <c r="D1327" s="9">
        <f>SUMIFS(dados!$H$2:$H$9995,dados!$D$2:$D$9995,A1327)</f>
        <v>43.425600000000003</v>
      </c>
      <c r="E1327" s="3">
        <f t="shared" si="60"/>
        <v>0.37913043478260872</v>
      </c>
      <c r="F1327" s="10">
        <f t="shared" si="61"/>
        <v>4.986068130979281E-5</v>
      </c>
      <c r="G1327" s="3">
        <f>SUM($F$2:F1327)</f>
        <v>0.98605349033527268</v>
      </c>
      <c r="H1327">
        <f t="shared" si="62"/>
        <v>1326</v>
      </c>
    </row>
    <row r="1328" spans="1:8" x14ac:dyDescent="0.3">
      <c r="A1328" t="s">
        <v>5416</v>
      </c>
      <c r="B1328" t="s">
        <v>5417</v>
      </c>
      <c r="C1328" s="9">
        <f>SUMIFS(dados!$E$2:$E$9995,dados!$D$2:$D$9995,A1328)</f>
        <v>113.84800000000001</v>
      </c>
      <c r="D1328" s="9">
        <f>SUMIFS(dados!$H$2:$H$9995,dados!$D$2:$D$9995,A1328)</f>
        <v>47.936</v>
      </c>
      <c r="E1328" s="3">
        <f t="shared" si="60"/>
        <v>0.42105263157894735</v>
      </c>
      <c r="F1328" s="10">
        <f t="shared" si="61"/>
        <v>4.9559445134951039E-5</v>
      </c>
      <c r="G1328" s="3">
        <f>SUM($F$2:F1328)</f>
        <v>0.98610304978040764</v>
      </c>
      <c r="H1328">
        <f t="shared" si="62"/>
        <v>1327</v>
      </c>
    </row>
    <row r="1329" spans="1:8" x14ac:dyDescent="0.3">
      <c r="A1329" t="s">
        <v>2564</v>
      </c>
      <c r="B1329" t="s">
        <v>2565</v>
      </c>
      <c r="C1329" s="9">
        <f>SUMIFS(dados!$E$2:$E$9995,dados!$D$2:$D$9995,A1329)</f>
        <v>113.47199999999999</v>
      </c>
      <c r="D1329" s="9">
        <f>SUMIFS(dados!$H$2:$H$9995,dados!$D$2:$D$9995,A1329)</f>
        <v>48.844800000000006</v>
      </c>
      <c r="E1329" s="3">
        <f t="shared" si="60"/>
        <v>0.43045685279187823</v>
      </c>
      <c r="F1329" s="10">
        <f t="shared" si="61"/>
        <v>4.9395767675788454E-5</v>
      </c>
      <c r="G1329" s="3">
        <f>SUM($F$2:F1329)</f>
        <v>0.98615244554808346</v>
      </c>
      <c r="H1329">
        <f t="shared" si="62"/>
        <v>1328</v>
      </c>
    </row>
    <row r="1330" spans="1:8" x14ac:dyDescent="0.3">
      <c r="A1330" t="s">
        <v>1180</v>
      </c>
      <c r="B1330" t="s">
        <v>1181</v>
      </c>
      <c r="C1330" s="9">
        <f>SUMIFS(dados!$E$2:$E$9995,dados!$D$2:$D$9995,A1330)</f>
        <v>113.202</v>
      </c>
      <c r="D1330" s="9">
        <f>SUMIFS(dados!$H$2:$H$9995,dados!$D$2:$D$9995,A1330)</f>
        <v>21.548099999999998</v>
      </c>
      <c r="E1330" s="3">
        <f t="shared" si="60"/>
        <v>0.19035087719298244</v>
      </c>
      <c r="F1330" s="10">
        <f t="shared" si="61"/>
        <v>4.9278233330113197E-5</v>
      </c>
      <c r="G1330" s="3">
        <f>SUM($F$2:F1330)</f>
        <v>0.98620172378141358</v>
      </c>
      <c r="H1330">
        <f t="shared" si="62"/>
        <v>1329</v>
      </c>
    </row>
    <row r="1331" spans="1:8" x14ac:dyDescent="0.3">
      <c r="A1331" t="s">
        <v>4183</v>
      </c>
      <c r="B1331" t="s">
        <v>4184</v>
      </c>
      <c r="C1331" s="9">
        <f>SUMIFS(dados!$E$2:$E$9995,dados!$D$2:$D$9995,A1331)</f>
        <v>112.66800000000001</v>
      </c>
      <c r="D1331" s="9">
        <f>SUMIFS(dados!$H$2:$H$9995,dados!$D$2:$D$9995,A1331)</f>
        <v>-10.135200000000001</v>
      </c>
      <c r="E1331" s="3">
        <f t="shared" si="60"/>
        <v>-8.9956331877729265E-2</v>
      </c>
      <c r="F1331" s="10">
        <f t="shared" si="61"/>
        <v>4.9045776513111023E-5</v>
      </c>
      <c r="G1331" s="3">
        <f>SUM($F$2:F1331)</f>
        <v>0.98625076955792668</v>
      </c>
      <c r="H1331">
        <f t="shared" si="62"/>
        <v>1330</v>
      </c>
    </row>
    <row r="1332" spans="1:8" x14ac:dyDescent="0.3">
      <c r="A1332" t="s">
        <v>2510</v>
      </c>
      <c r="B1332" t="s">
        <v>2511</v>
      </c>
      <c r="C1332" s="9">
        <f>SUMIFS(dados!$E$2:$E$9995,dados!$D$2:$D$9995,A1332)</f>
        <v>111.45599999999999</v>
      </c>
      <c r="D1332" s="9">
        <f>SUMIFS(dados!$H$2:$H$9995,dados!$D$2:$D$9995,A1332)</f>
        <v>50.803200000000004</v>
      </c>
      <c r="E1332" s="3">
        <f t="shared" si="60"/>
        <v>0.45581395348837217</v>
      </c>
      <c r="F1332" s="10">
        <f t="shared" si="61"/>
        <v>4.8518177894746526E-5</v>
      </c>
      <c r="G1332" s="3">
        <f>SUM($F$2:F1332)</f>
        <v>0.98629928773582143</v>
      </c>
      <c r="H1332">
        <f t="shared" si="62"/>
        <v>1331</v>
      </c>
    </row>
    <row r="1333" spans="1:8" x14ac:dyDescent="0.3">
      <c r="A1333" t="s">
        <v>1120</v>
      </c>
      <c r="B1333" t="s">
        <v>1121</v>
      </c>
      <c r="C1333" s="9">
        <f>SUMIFS(dados!$E$2:$E$9995,dados!$D$2:$D$9995,A1333)</f>
        <v>110.75999999999999</v>
      </c>
      <c r="D1333" s="9">
        <f>SUMIFS(dados!$H$2:$H$9995,dados!$D$2:$D$9995,A1333)</f>
        <v>42.898200000000003</v>
      </c>
      <c r="E1333" s="3">
        <f t="shared" si="60"/>
        <v>0.38730769230769235</v>
      </c>
      <c r="F1333" s="10">
        <f t="shared" si="61"/>
        <v>4.8215200470339193E-5</v>
      </c>
      <c r="G1333" s="3">
        <f>SUM($F$2:F1333)</f>
        <v>0.98634750293629181</v>
      </c>
      <c r="H1333">
        <f t="shared" si="62"/>
        <v>1332</v>
      </c>
    </row>
    <row r="1334" spans="1:8" x14ac:dyDescent="0.3">
      <c r="A1334" t="s">
        <v>4772</v>
      </c>
      <c r="B1334" t="s">
        <v>4773</v>
      </c>
      <c r="C1334" s="9">
        <f>SUMIFS(dados!$E$2:$E$9995,dados!$D$2:$D$9995,A1334)</f>
        <v>110.59399999999999</v>
      </c>
      <c r="D1334" s="9">
        <f>SUMIFS(dados!$H$2:$H$9995,dados!$D$2:$D$9995,A1334)</f>
        <v>6.0323999999999991</v>
      </c>
      <c r="E1334" s="3">
        <f t="shared" si="60"/>
        <v>5.4545454545454543E-2</v>
      </c>
      <c r="F1334" s="10">
        <f t="shared" si="61"/>
        <v>4.814293861336848E-5</v>
      </c>
      <c r="G1334" s="3">
        <f>SUM($F$2:F1334)</f>
        <v>0.98639564587490514</v>
      </c>
      <c r="H1334">
        <f t="shared" si="62"/>
        <v>1333</v>
      </c>
    </row>
    <row r="1335" spans="1:8" x14ac:dyDescent="0.3">
      <c r="A1335" t="s">
        <v>326</v>
      </c>
      <c r="B1335" t="s">
        <v>327</v>
      </c>
      <c r="C1335" s="9">
        <f>SUMIFS(dados!$E$2:$E$9995,dados!$D$2:$D$9995,A1335)</f>
        <v>110.48399999999998</v>
      </c>
      <c r="D1335" s="9">
        <f>SUMIFS(dados!$H$2:$H$9995,dados!$D$2:$D$9995,A1335)</f>
        <v>29.239200000000004</v>
      </c>
      <c r="E1335" s="3">
        <f t="shared" si="60"/>
        <v>0.26464646464646474</v>
      </c>
      <c r="F1335" s="10">
        <f t="shared" si="61"/>
        <v>4.809505425031559E-5</v>
      </c>
      <c r="G1335" s="3">
        <f>SUM($F$2:F1335)</f>
        <v>0.98644374092915543</v>
      </c>
      <c r="H1335">
        <f t="shared" si="62"/>
        <v>1334</v>
      </c>
    </row>
    <row r="1336" spans="1:8" x14ac:dyDescent="0.3">
      <c r="A1336" t="s">
        <v>1274</v>
      </c>
      <c r="B1336" t="s">
        <v>1275</v>
      </c>
      <c r="C1336" s="9">
        <f>SUMIFS(dados!$E$2:$E$9995,dados!$D$2:$D$9995,A1336)</f>
        <v>110.25</v>
      </c>
      <c r="D1336" s="9">
        <f>SUMIFS(dados!$H$2:$H$9995,dados!$D$2:$D$9995,A1336)</f>
        <v>52.92</v>
      </c>
      <c r="E1336" s="3">
        <f t="shared" si="60"/>
        <v>0.48000000000000004</v>
      </c>
      <c r="F1336" s="10">
        <f t="shared" si="61"/>
        <v>4.7993191150730375E-5</v>
      </c>
      <c r="G1336" s="3">
        <f>SUM($F$2:F1336)</f>
        <v>0.98649173412030622</v>
      </c>
      <c r="H1336">
        <f t="shared" si="62"/>
        <v>1335</v>
      </c>
    </row>
    <row r="1337" spans="1:8" x14ac:dyDescent="0.3">
      <c r="A1337" t="s">
        <v>3203</v>
      </c>
      <c r="B1337" t="s">
        <v>3204</v>
      </c>
      <c r="C1337" s="9">
        <f>SUMIFS(dados!$E$2:$E$9995,dados!$D$2:$D$9995,A1337)</f>
        <v>110.16</v>
      </c>
      <c r="D1337" s="9">
        <f>SUMIFS(dados!$H$2:$H$9995,dados!$D$2:$D$9995,A1337)</f>
        <v>46.137599999999992</v>
      </c>
      <c r="E1337" s="3">
        <f t="shared" si="60"/>
        <v>0.41882352941176465</v>
      </c>
      <c r="F1337" s="10">
        <f t="shared" si="61"/>
        <v>4.7954013035505288E-5</v>
      </c>
      <c r="G1337" s="3">
        <f>SUM($F$2:F1337)</f>
        <v>0.9865396881333417</v>
      </c>
      <c r="H1337">
        <f t="shared" si="62"/>
        <v>1336</v>
      </c>
    </row>
    <row r="1338" spans="1:8" x14ac:dyDescent="0.3">
      <c r="A1338" t="s">
        <v>5949</v>
      </c>
      <c r="B1338" t="s">
        <v>5950</v>
      </c>
      <c r="C1338" s="9">
        <f>SUMIFS(dados!$E$2:$E$9995,dados!$D$2:$D$9995,A1338)</f>
        <v>110.16</v>
      </c>
      <c r="D1338" s="9">
        <f>SUMIFS(dados!$H$2:$H$9995,dados!$D$2:$D$9995,A1338)</f>
        <v>52.876799999999996</v>
      </c>
      <c r="E1338" s="3">
        <f t="shared" si="60"/>
        <v>0.48</v>
      </c>
      <c r="F1338" s="10">
        <f t="shared" si="61"/>
        <v>4.7954013035505288E-5</v>
      </c>
      <c r="G1338" s="3">
        <f>SUM($F$2:F1338)</f>
        <v>0.98658764214637718</v>
      </c>
      <c r="H1338">
        <f t="shared" si="62"/>
        <v>1336</v>
      </c>
    </row>
    <row r="1339" spans="1:8" x14ac:dyDescent="0.3">
      <c r="A1339" t="s">
        <v>5340</v>
      </c>
      <c r="B1339" t="s">
        <v>5341</v>
      </c>
      <c r="C1339" s="9">
        <f>SUMIFS(dados!$E$2:$E$9995,dados!$D$2:$D$9995,A1339)</f>
        <v>110.16</v>
      </c>
      <c r="D1339" s="9">
        <f>SUMIFS(dados!$H$2:$H$9995,dados!$D$2:$D$9995,A1339)</f>
        <v>46.137599999999999</v>
      </c>
      <c r="E1339" s="3">
        <f t="shared" si="60"/>
        <v>0.41882352941176471</v>
      </c>
      <c r="F1339" s="10">
        <f t="shared" si="61"/>
        <v>4.7954013035505288E-5</v>
      </c>
      <c r="G1339" s="3">
        <f>SUM($F$2:F1339)</f>
        <v>0.98663559615941265</v>
      </c>
      <c r="H1339">
        <f t="shared" si="62"/>
        <v>1336</v>
      </c>
    </row>
    <row r="1340" spans="1:8" x14ac:dyDescent="0.3">
      <c r="A1340" t="s">
        <v>2847</v>
      </c>
      <c r="B1340" t="s">
        <v>2848</v>
      </c>
      <c r="C1340" s="9">
        <f>SUMIFS(dados!$E$2:$E$9995,dados!$D$2:$D$9995,A1340)</f>
        <v>110.01600000000002</v>
      </c>
      <c r="D1340" s="9">
        <f>SUMIFS(dados!$H$2:$H$9995,dados!$D$2:$D$9995,A1340)</f>
        <v>43.777200000000001</v>
      </c>
      <c r="E1340" s="3">
        <f t="shared" si="60"/>
        <v>0.39791666666666659</v>
      </c>
      <c r="F1340" s="10">
        <f t="shared" si="61"/>
        <v>4.7891328051145161E-5</v>
      </c>
      <c r="G1340" s="3">
        <f>SUM($F$2:F1340)</f>
        <v>0.98668348748746382</v>
      </c>
      <c r="H1340">
        <f t="shared" si="62"/>
        <v>1339</v>
      </c>
    </row>
    <row r="1341" spans="1:8" x14ac:dyDescent="0.3">
      <c r="A1341" t="s">
        <v>4811</v>
      </c>
      <c r="B1341" t="s">
        <v>4812</v>
      </c>
      <c r="C1341" s="9">
        <f>SUMIFS(dados!$E$2:$E$9995,dados!$D$2:$D$9995,A1341)</f>
        <v>110.01599999999999</v>
      </c>
      <c r="D1341" s="9">
        <f>SUMIFS(dados!$H$2:$H$9995,dados!$D$2:$D$9995,A1341)</f>
        <v>39.880799999999994</v>
      </c>
      <c r="E1341" s="3">
        <f t="shared" si="60"/>
        <v>0.36249999999999999</v>
      </c>
      <c r="F1341" s="10">
        <f t="shared" si="61"/>
        <v>4.7891328051145147E-5</v>
      </c>
      <c r="G1341" s="3">
        <f>SUM($F$2:F1341)</f>
        <v>0.98673137881551498</v>
      </c>
      <c r="H1341">
        <f t="shared" si="62"/>
        <v>1340</v>
      </c>
    </row>
    <row r="1342" spans="1:8" x14ac:dyDescent="0.3">
      <c r="A1342" t="s">
        <v>1959</v>
      </c>
      <c r="B1342" t="s">
        <v>1960</v>
      </c>
      <c r="C1342" s="9">
        <f>SUMIFS(dados!$E$2:$E$9995,dados!$D$2:$D$9995,A1342)</f>
        <v>109.65</v>
      </c>
      <c r="D1342" s="9">
        <f>SUMIFS(dados!$H$2:$H$9995,dados!$D$2:$D$9995,A1342)</f>
        <v>51.535499999999999</v>
      </c>
      <c r="E1342" s="3">
        <f t="shared" si="60"/>
        <v>0.47</v>
      </c>
      <c r="F1342" s="10">
        <f t="shared" si="61"/>
        <v>4.773200371589647E-5</v>
      </c>
      <c r="G1342" s="3">
        <f>SUM($F$2:F1342)</f>
        <v>0.98677911081923086</v>
      </c>
      <c r="H1342">
        <f t="shared" si="62"/>
        <v>1341</v>
      </c>
    </row>
    <row r="1343" spans="1:8" x14ac:dyDescent="0.3">
      <c r="A1343" t="s">
        <v>838</v>
      </c>
      <c r="B1343" t="s">
        <v>839</v>
      </c>
      <c r="C1343" s="9">
        <f>SUMIFS(dados!$E$2:$E$9995,dados!$D$2:$D$9995,A1343)</f>
        <v>109.584</v>
      </c>
      <c r="D1343" s="9">
        <f>SUMIFS(dados!$H$2:$H$9995,dados!$D$2:$D$9995,A1343)</f>
        <v>49.084499999999998</v>
      </c>
      <c r="E1343" s="3">
        <f t="shared" si="60"/>
        <v>0.44791666666666663</v>
      </c>
      <c r="F1343" s="10">
        <f t="shared" si="61"/>
        <v>4.7703273098064739E-5</v>
      </c>
      <c r="G1343" s="3">
        <f>SUM($F$2:F1343)</f>
        <v>0.98682681409232897</v>
      </c>
      <c r="H1343">
        <f t="shared" si="62"/>
        <v>1342</v>
      </c>
    </row>
    <row r="1344" spans="1:8" x14ac:dyDescent="0.3">
      <c r="A1344" t="s">
        <v>3931</v>
      </c>
      <c r="B1344" t="s">
        <v>3932</v>
      </c>
      <c r="C1344" s="9">
        <f>SUMIFS(dados!$E$2:$E$9995,dados!$D$2:$D$9995,A1344)</f>
        <v>109.568</v>
      </c>
      <c r="D1344" s="9">
        <f>SUMIFS(dados!$H$2:$H$9995,dados!$D$2:$D$9995,A1344)</f>
        <v>43.655999999999999</v>
      </c>
      <c r="E1344" s="3">
        <f t="shared" si="60"/>
        <v>0.3984375</v>
      </c>
      <c r="F1344" s="10">
        <f t="shared" si="61"/>
        <v>4.7696308099802499E-5</v>
      </c>
      <c r="G1344" s="3">
        <f>SUM($F$2:F1344)</f>
        <v>0.98687451040042873</v>
      </c>
      <c r="H1344">
        <f t="shared" si="62"/>
        <v>1343</v>
      </c>
    </row>
    <row r="1345" spans="1:8" x14ac:dyDescent="0.3">
      <c r="A1345" t="s">
        <v>5377</v>
      </c>
      <c r="B1345" t="s">
        <v>5378</v>
      </c>
      <c r="C1345" s="9">
        <f>SUMIFS(dados!$E$2:$E$9995,dados!$D$2:$D$9995,A1345)</f>
        <v>108.93599999999998</v>
      </c>
      <c r="D1345" s="9">
        <f>SUMIFS(dados!$H$2:$H$9995,dados!$D$2:$D$9995,A1345)</f>
        <v>-11.213999999999997</v>
      </c>
      <c r="E1345" s="3">
        <f t="shared" si="60"/>
        <v>-0.10294117647058823</v>
      </c>
      <c r="F1345" s="10">
        <f t="shared" si="61"/>
        <v>4.7421190668444113E-5</v>
      </c>
      <c r="G1345" s="3">
        <f>SUM($F$2:F1345)</f>
        <v>0.9869219315910972</v>
      </c>
      <c r="H1345">
        <f t="shared" si="62"/>
        <v>1344</v>
      </c>
    </row>
    <row r="1346" spans="1:8" x14ac:dyDescent="0.3">
      <c r="A1346" t="s">
        <v>5554</v>
      </c>
      <c r="B1346" t="s">
        <v>5555</v>
      </c>
      <c r="C1346" s="9">
        <f>SUMIFS(dados!$E$2:$E$9995,dados!$D$2:$D$9995,A1346)</f>
        <v>108.68200000000002</v>
      </c>
      <c r="D1346" s="9">
        <f>SUMIFS(dados!$H$2:$H$9995,dados!$D$2:$D$9995,A1346)</f>
        <v>52.122999999999998</v>
      </c>
      <c r="E1346" s="3">
        <f t="shared" ref="E1346:E1409" si="63">IFERROR(D1346/C1346,0)</f>
        <v>0.4795918367346938</v>
      </c>
      <c r="F1346" s="10">
        <f t="shared" ref="F1346:F1409" si="64">C1346/SUM($C$2:$C$1863)</f>
        <v>4.7310621321031103E-5</v>
      </c>
      <c r="G1346" s="3">
        <f>SUM($F$2:F1346)</f>
        <v>0.98696924221241822</v>
      </c>
      <c r="H1346">
        <f t="shared" ref="H1346:H1409" si="65">RANK(C1346,$C$2:$C$1863)</f>
        <v>1345</v>
      </c>
    </row>
    <row r="1347" spans="1:8" x14ac:dyDescent="0.3">
      <c r="A1347" t="s">
        <v>5028</v>
      </c>
      <c r="B1347" t="s">
        <v>5029</v>
      </c>
      <c r="C1347" s="9">
        <f>SUMIFS(dados!$E$2:$E$9995,dados!$D$2:$D$9995,A1347)</f>
        <v>108.64400000000001</v>
      </c>
      <c r="D1347" s="9">
        <f>SUMIFS(dados!$H$2:$H$9995,dados!$D$2:$D$9995,A1347)</f>
        <v>5.0239999999999991</v>
      </c>
      <c r="E1347" s="3">
        <f t="shared" si="63"/>
        <v>4.6242774566473979E-2</v>
      </c>
      <c r="F1347" s="10">
        <f t="shared" si="64"/>
        <v>4.729407945015829E-5</v>
      </c>
      <c r="G1347" s="3">
        <f>SUM($F$2:F1347)</f>
        <v>0.98701653629186836</v>
      </c>
      <c r="H1347">
        <f t="shared" si="65"/>
        <v>1346</v>
      </c>
    </row>
    <row r="1348" spans="1:8" x14ac:dyDescent="0.3">
      <c r="A1348" t="s">
        <v>2502</v>
      </c>
      <c r="B1348" t="s">
        <v>2503</v>
      </c>
      <c r="C1348" s="9">
        <f>SUMIFS(dados!$E$2:$E$9995,dados!$D$2:$D$9995,A1348)</f>
        <v>108.416</v>
      </c>
      <c r="D1348" s="9">
        <f>SUMIFS(dados!$H$2:$H$9995,dados!$D$2:$D$9995,A1348)</f>
        <v>44.985600000000005</v>
      </c>
      <c r="E1348" s="3">
        <f t="shared" si="63"/>
        <v>0.41493506493506499</v>
      </c>
      <c r="F1348" s="10">
        <f t="shared" si="64"/>
        <v>4.7194828224921401E-5</v>
      </c>
      <c r="G1348" s="3">
        <f>SUM($F$2:F1348)</f>
        <v>0.98706373112009327</v>
      </c>
      <c r="H1348">
        <f t="shared" si="65"/>
        <v>1347</v>
      </c>
    </row>
    <row r="1349" spans="1:8" x14ac:dyDescent="0.3">
      <c r="A1349" t="s">
        <v>318</v>
      </c>
      <c r="B1349" t="s">
        <v>319</v>
      </c>
      <c r="C1349" s="9">
        <f>SUMIFS(dados!$E$2:$E$9995,dados!$D$2:$D$9995,A1349)</f>
        <v>108.08</v>
      </c>
      <c r="D1349" s="9">
        <f>SUMIFS(dados!$H$2:$H$9995,dados!$D$2:$D$9995,A1349)</f>
        <v>6.7550000000000008</v>
      </c>
      <c r="E1349" s="3">
        <f t="shared" si="63"/>
        <v>6.2500000000000014E-2</v>
      </c>
      <c r="F1349" s="10">
        <f t="shared" si="64"/>
        <v>4.7048563261414413E-5</v>
      </c>
      <c r="G1349" s="3">
        <f>SUM($F$2:F1349)</f>
        <v>0.9871107796833547</v>
      </c>
      <c r="H1349">
        <f t="shared" si="65"/>
        <v>1348</v>
      </c>
    </row>
    <row r="1350" spans="1:8" x14ac:dyDescent="0.3">
      <c r="A1350" t="s">
        <v>1205</v>
      </c>
      <c r="B1350" t="s">
        <v>1206</v>
      </c>
      <c r="C1350" s="9">
        <f>SUMIFS(dados!$E$2:$E$9995,dados!$D$2:$D$9995,A1350)</f>
        <v>108.04</v>
      </c>
      <c r="D1350" s="9">
        <f>SUMIFS(dados!$H$2:$H$9995,dados!$D$2:$D$9995,A1350)</f>
        <v>36.000999999999998</v>
      </c>
      <c r="E1350" s="3">
        <f t="shared" si="63"/>
        <v>0.33321917808219176</v>
      </c>
      <c r="F1350" s="10">
        <f t="shared" si="64"/>
        <v>4.7031150765758823E-5</v>
      </c>
      <c r="G1350" s="3">
        <f>SUM($F$2:F1350)</f>
        <v>0.98715781083412046</v>
      </c>
      <c r="H1350">
        <f t="shared" si="65"/>
        <v>1349</v>
      </c>
    </row>
    <row r="1351" spans="1:8" x14ac:dyDescent="0.3">
      <c r="A1351" t="s">
        <v>6301</v>
      </c>
      <c r="B1351" t="s">
        <v>6302</v>
      </c>
      <c r="C1351" s="9">
        <f>SUMIFS(dados!$E$2:$E$9995,dados!$D$2:$D$9995,A1351)</f>
        <v>107.964</v>
      </c>
      <c r="D1351" s="9">
        <f>SUMIFS(dados!$H$2:$H$9995,dados!$D$2:$D$9995,A1351)</f>
        <v>9.5968</v>
      </c>
      <c r="E1351" s="3">
        <f t="shared" si="63"/>
        <v>8.8888888888888892E-2</v>
      </c>
      <c r="F1351" s="10">
        <f t="shared" si="64"/>
        <v>4.6998067024013191E-5</v>
      </c>
      <c r="G1351" s="3">
        <f>SUM($F$2:F1351)</f>
        <v>0.98720480890114448</v>
      </c>
      <c r="H1351">
        <f t="shared" si="65"/>
        <v>1350</v>
      </c>
    </row>
    <row r="1352" spans="1:8" x14ac:dyDescent="0.3">
      <c r="A1352" t="s">
        <v>6913</v>
      </c>
      <c r="B1352" t="s">
        <v>6914</v>
      </c>
      <c r="C1352" s="9">
        <f>SUMIFS(dados!$E$2:$E$9995,dados!$D$2:$D$9995,A1352)</f>
        <v>107.91200000000001</v>
      </c>
      <c r="D1352" s="9">
        <f>SUMIFS(dados!$H$2:$H$9995,dados!$D$2:$D$9995,A1352)</f>
        <v>14.923999999999999</v>
      </c>
      <c r="E1352" s="3">
        <f t="shared" si="63"/>
        <v>0.13829787234042551</v>
      </c>
      <c r="F1352" s="10">
        <f t="shared" si="64"/>
        <v>4.6975430779660922E-5</v>
      </c>
      <c r="G1352" s="3">
        <f>SUM($F$2:F1352)</f>
        <v>0.98725178433192418</v>
      </c>
      <c r="H1352">
        <f t="shared" si="65"/>
        <v>1351</v>
      </c>
    </row>
    <row r="1353" spans="1:8" x14ac:dyDescent="0.3">
      <c r="A1353" t="s">
        <v>4679</v>
      </c>
      <c r="B1353" t="s">
        <v>1263</v>
      </c>
      <c r="C1353" s="9">
        <f>SUMIFS(dados!$E$2:$E$9995,dados!$D$2:$D$9995,A1353)</f>
        <v>107.508</v>
      </c>
      <c r="D1353" s="9">
        <f>SUMIFS(dados!$H$2:$H$9995,dados!$D$2:$D$9995,A1353)</f>
        <v>25.229699999999998</v>
      </c>
      <c r="E1353" s="3">
        <f t="shared" si="63"/>
        <v>0.23467741935483868</v>
      </c>
      <c r="F1353" s="10">
        <f t="shared" si="64"/>
        <v>4.6799564573539419E-5</v>
      </c>
      <c r="G1353" s="3">
        <f>SUM($F$2:F1353)</f>
        <v>0.98729858389649772</v>
      </c>
      <c r="H1353">
        <f t="shared" si="65"/>
        <v>1352</v>
      </c>
    </row>
    <row r="1354" spans="1:8" x14ac:dyDescent="0.3">
      <c r="A1354" t="s">
        <v>907</v>
      </c>
      <c r="B1354" t="s">
        <v>908</v>
      </c>
      <c r="C1354" s="9">
        <f>SUMIFS(dados!$E$2:$E$9995,dados!$D$2:$D$9995,A1354)</f>
        <v>106.72200000000001</v>
      </c>
      <c r="D1354" s="9">
        <f>SUMIFS(dados!$H$2:$H$9995,dados!$D$2:$D$9995,A1354)</f>
        <v>47.186999999999998</v>
      </c>
      <c r="E1354" s="3">
        <f t="shared" si="63"/>
        <v>0.44214876033057843</v>
      </c>
      <c r="F1354" s="10">
        <f t="shared" si="64"/>
        <v>4.6457409033907005E-5</v>
      </c>
      <c r="G1354" s="3">
        <f>SUM($F$2:F1354)</f>
        <v>0.98734504130553158</v>
      </c>
      <c r="H1354">
        <f t="shared" si="65"/>
        <v>1353</v>
      </c>
    </row>
    <row r="1355" spans="1:8" x14ac:dyDescent="0.3">
      <c r="A1355" t="s">
        <v>3643</v>
      </c>
      <c r="B1355" t="s">
        <v>3644</v>
      </c>
      <c r="C1355" s="9">
        <f>SUMIFS(dados!$E$2:$E$9995,dados!$D$2:$D$9995,A1355)</f>
        <v>106.47000000000001</v>
      </c>
      <c r="D1355" s="9">
        <f>SUMIFS(dados!$H$2:$H$9995,dados!$D$2:$D$9995,A1355)</f>
        <v>49.14</v>
      </c>
      <c r="E1355" s="3">
        <f t="shared" si="63"/>
        <v>0.46153846153846151</v>
      </c>
      <c r="F1355" s="10">
        <f t="shared" si="64"/>
        <v>4.6347710311276765E-5</v>
      </c>
      <c r="G1355" s="3">
        <f>SUM($F$2:F1355)</f>
        <v>0.98739138901584289</v>
      </c>
      <c r="H1355">
        <f t="shared" si="65"/>
        <v>1354</v>
      </c>
    </row>
    <row r="1356" spans="1:8" x14ac:dyDescent="0.3">
      <c r="A1356" t="s">
        <v>3501</v>
      </c>
      <c r="B1356" t="s">
        <v>3502</v>
      </c>
      <c r="C1356" s="9">
        <f>SUMIFS(dados!$E$2:$E$9995,dados!$D$2:$D$9995,A1356)</f>
        <v>106.35199999999999</v>
      </c>
      <c r="D1356" s="9">
        <f>SUMIFS(dados!$H$2:$H$9995,dados!$D$2:$D$9995,A1356)</f>
        <v>50.343799999999995</v>
      </c>
      <c r="E1356" s="3">
        <f t="shared" si="63"/>
        <v>0.47336956521739132</v>
      </c>
      <c r="F1356" s="10">
        <f t="shared" si="64"/>
        <v>4.6296343449092759E-5</v>
      </c>
      <c r="G1356" s="3">
        <f>SUM($F$2:F1356)</f>
        <v>0.98743768535929199</v>
      </c>
      <c r="H1356">
        <f t="shared" si="65"/>
        <v>1355</v>
      </c>
    </row>
    <row r="1357" spans="1:8" x14ac:dyDescent="0.3">
      <c r="A1357" t="s">
        <v>256</v>
      </c>
      <c r="B1357" t="s">
        <v>257</v>
      </c>
      <c r="C1357" s="9">
        <f>SUMIFS(dados!$E$2:$E$9995,dados!$D$2:$D$9995,A1357)</f>
        <v>106.288</v>
      </c>
      <c r="D1357" s="9">
        <f>SUMIFS(dados!$H$2:$H$9995,dados!$D$2:$D$9995,A1357)</f>
        <v>49.504000000000005</v>
      </c>
      <c r="E1357" s="3">
        <f t="shared" si="63"/>
        <v>0.46575342465753433</v>
      </c>
      <c r="F1357" s="10">
        <f t="shared" si="64"/>
        <v>4.6268483456043812E-5</v>
      </c>
      <c r="G1357" s="3">
        <f>SUM($F$2:F1357)</f>
        <v>0.98748395384274801</v>
      </c>
      <c r="H1357">
        <f t="shared" si="65"/>
        <v>1356</v>
      </c>
    </row>
    <row r="1358" spans="1:8" x14ac:dyDescent="0.3">
      <c r="A1358" t="s">
        <v>8354</v>
      </c>
      <c r="B1358" t="s">
        <v>8355</v>
      </c>
      <c r="C1358" s="9">
        <f>SUMIFS(dados!$E$2:$E$9995,dados!$D$2:$D$9995,A1358)</f>
        <v>106.172</v>
      </c>
      <c r="D1358" s="9">
        <f>SUMIFS(dados!$H$2:$H$9995,dados!$D$2:$D$9995,A1358)</f>
        <v>2.794</v>
      </c>
      <c r="E1358" s="3">
        <f t="shared" si="63"/>
        <v>2.6315789473684213E-2</v>
      </c>
      <c r="F1358" s="10">
        <f t="shared" si="64"/>
        <v>4.621798721864259E-5</v>
      </c>
      <c r="G1358" s="3">
        <f>SUM($F$2:F1358)</f>
        <v>0.98753017182996661</v>
      </c>
      <c r="H1358">
        <f t="shared" si="65"/>
        <v>1357</v>
      </c>
    </row>
    <row r="1359" spans="1:8" x14ac:dyDescent="0.3">
      <c r="A1359" t="s">
        <v>1948</v>
      </c>
      <c r="B1359" t="s">
        <v>1949</v>
      </c>
      <c r="C1359" s="9">
        <f>SUMIFS(dados!$E$2:$E$9995,dados!$D$2:$D$9995,A1359)</f>
        <v>105.846</v>
      </c>
      <c r="D1359" s="9">
        <f>SUMIFS(dados!$H$2:$H$9995,dados!$D$2:$D$9995,A1359)</f>
        <v>21.886800000000001</v>
      </c>
      <c r="E1359" s="3">
        <f t="shared" si="63"/>
        <v>0.20677966101694917</v>
      </c>
      <c r="F1359" s="10">
        <f t="shared" si="64"/>
        <v>4.6076075379049503E-5</v>
      </c>
      <c r="G1359" s="3">
        <f>SUM($F$2:F1359)</f>
        <v>0.98757624790534571</v>
      </c>
      <c r="H1359">
        <f t="shared" si="65"/>
        <v>1358</v>
      </c>
    </row>
    <row r="1360" spans="1:8" x14ac:dyDescent="0.3">
      <c r="A1360" t="s">
        <v>5869</v>
      </c>
      <c r="B1360" t="s">
        <v>5870</v>
      </c>
      <c r="C1360" s="9">
        <f>SUMIFS(dados!$E$2:$E$9995,dados!$D$2:$D$9995,A1360)</f>
        <v>105.28800000000001</v>
      </c>
      <c r="D1360" s="9">
        <f>SUMIFS(dados!$H$2:$H$9995,dados!$D$2:$D$9995,A1360)</f>
        <v>44.084000000000003</v>
      </c>
      <c r="E1360" s="3">
        <f t="shared" si="63"/>
        <v>0.41869918699186992</v>
      </c>
      <c r="F1360" s="10">
        <f t="shared" si="64"/>
        <v>4.5833171064653972E-5</v>
      </c>
      <c r="G1360" s="3">
        <f>SUM($F$2:F1360)</f>
        <v>0.98762208107641036</v>
      </c>
      <c r="H1360">
        <f t="shared" si="65"/>
        <v>1359</v>
      </c>
    </row>
    <row r="1361" spans="1:8" x14ac:dyDescent="0.3">
      <c r="A1361" t="s">
        <v>6043</v>
      </c>
      <c r="B1361" t="s">
        <v>6044</v>
      </c>
      <c r="C1361" s="9">
        <f>SUMIFS(dados!$E$2:$E$9995,dados!$D$2:$D$9995,A1361)</f>
        <v>105.14400000000001</v>
      </c>
      <c r="D1361" s="9">
        <f>SUMIFS(dados!$H$2:$H$9995,dados!$D$2:$D$9995,A1361)</f>
        <v>0.80879999999999974</v>
      </c>
      <c r="E1361" s="3">
        <f t="shared" si="63"/>
        <v>7.6923076923076893E-3</v>
      </c>
      <c r="F1361" s="10">
        <f t="shared" si="64"/>
        <v>4.5770486080293831E-5</v>
      </c>
      <c r="G1361" s="3">
        <f>SUM($F$2:F1361)</f>
        <v>0.98766785156249071</v>
      </c>
      <c r="H1361">
        <f t="shared" si="65"/>
        <v>1360</v>
      </c>
    </row>
    <row r="1362" spans="1:8" x14ac:dyDescent="0.3">
      <c r="A1362" t="s">
        <v>4114</v>
      </c>
      <c r="B1362" t="s">
        <v>4115</v>
      </c>
      <c r="C1362" s="9">
        <f>SUMIFS(dados!$E$2:$E$9995,dados!$D$2:$D$9995,A1362)</f>
        <v>104.976</v>
      </c>
      <c r="D1362" s="9">
        <f>SUMIFS(dados!$H$2:$H$9995,dados!$D$2:$D$9995,A1362)</f>
        <v>40.953600000000002</v>
      </c>
      <c r="E1362" s="3">
        <f t="shared" si="63"/>
        <v>0.3901234567901235</v>
      </c>
      <c r="F1362" s="10">
        <f t="shared" si="64"/>
        <v>4.5697353598540334E-5</v>
      </c>
      <c r="G1362" s="3">
        <f>SUM($F$2:F1362)</f>
        <v>0.9877135489160892</v>
      </c>
      <c r="H1362">
        <f t="shared" si="65"/>
        <v>1361</v>
      </c>
    </row>
    <row r="1363" spans="1:8" x14ac:dyDescent="0.3">
      <c r="A1363" t="s">
        <v>3063</v>
      </c>
      <c r="B1363" t="s">
        <v>3064</v>
      </c>
      <c r="C1363" s="9">
        <f>SUMIFS(dados!$E$2:$E$9995,dados!$D$2:$D$9995,A1363)</f>
        <v>104.5</v>
      </c>
      <c r="D1363" s="9">
        <f>SUMIFS(dados!$H$2:$H$9995,dados!$D$2:$D$9995,A1363)</f>
        <v>17.875</v>
      </c>
      <c r="E1363" s="3">
        <f t="shared" si="63"/>
        <v>0.17105263157894737</v>
      </c>
      <c r="F1363" s="10">
        <f t="shared" si="64"/>
        <v>4.5490144900238767E-5</v>
      </c>
      <c r="G1363" s="3">
        <f>SUM($F$2:F1363)</f>
        <v>0.98775903906098939</v>
      </c>
      <c r="H1363">
        <f t="shared" si="65"/>
        <v>1362</v>
      </c>
    </row>
    <row r="1364" spans="1:8" x14ac:dyDescent="0.3">
      <c r="A1364" t="s">
        <v>6657</v>
      </c>
      <c r="B1364" t="s">
        <v>6658</v>
      </c>
      <c r="C1364" s="9">
        <f>SUMIFS(dados!$E$2:$E$9995,dados!$D$2:$D$9995,A1364)</f>
        <v>103.88</v>
      </c>
      <c r="D1364" s="9">
        <f>SUMIFS(dados!$H$2:$H$9995,dados!$D$2:$D$9995,A1364)</f>
        <v>37.417999999999999</v>
      </c>
      <c r="E1364" s="3">
        <f t="shared" si="63"/>
        <v>0.36020408163265305</v>
      </c>
      <c r="F1364" s="10">
        <f t="shared" si="64"/>
        <v>4.5220251217577066E-5</v>
      </c>
      <c r="G1364" s="3">
        <f>SUM($F$2:F1364)</f>
        <v>0.98780425931220694</v>
      </c>
      <c r="H1364">
        <f t="shared" si="65"/>
        <v>1363</v>
      </c>
    </row>
    <row r="1365" spans="1:8" x14ac:dyDescent="0.3">
      <c r="A1365" t="s">
        <v>395</v>
      </c>
      <c r="B1365" t="s">
        <v>396</v>
      </c>
      <c r="C1365" s="9">
        <f>SUMIFS(dados!$E$2:$E$9995,dados!$D$2:$D$9995,A1365)</f>
        <v>103.85999999999999</v>
      </c>
      <c r="D1365" s="9">
        <f>SUMIFS(dados!$H$2:$H$9995,dados!$D$2:$D$9995,A1365)</f>
        <v>37.851199999999999</v>
      </c>
      <c r="E1365" s="3">
        <f t="shared" si="63"/>
        <v>0.36444444444444446</v>
      </c>
      <c r="F1365" s="10">
        <f t="shared" si="64"/>
        <v>4.5211544969749264E-5</v>
      </c>
      <c r="G1365" s="3">
        <f>SUM($F$2:F1365)</f>
        <v>0.98784947085717667</v>
      </c>
      <c r="H1365">
        <f t="shared" si="65"/>
        <v>1364</v>
      </c>
    </row>
    <row r="1366" spans="1:8" x14ac:dyDescent="0.3">
      <c r="A1366" t="s">
        <v>702</v>
      </c>
      <c r="B1366" t="s">
        <v>703</v>
      </c>
      <c r="C1366" s="9">
        <f>SUMIFS(dados!$E$2:$E$9995,dados!$D$2:$D$9995,A1366)</f>
        <v>102.619</v>
      </c>
      <c r="D1366" s="9">
        <f>SUMIFS(dados!$H$2:$H$9995,dados!$D$2:$D$9995,A1366)</f>
        <v>-11.882200000000001</v>
      </c>
      <c r="E1366" s="3">
        <f t="shared" si="63"/>
        <v>-0.11578947368421054</v>
      </c>
      <c r="F1366" s="10">
        <f t="shared" si="64"/>
        <v>4.467132229203447E-5</v>
      </c>
      <c r="G1366" s="3">
        <f>SUM($F$2:F1366)</f>
        <v>0.98789414217946869</v>
      </c>
      <c r="H1366">
        <f t="shared" si="65"/>
        <v>1365</v>
      </c>
    </row>
    <row r="1367" spans="1:8" x14ac:dyDescent="0.3">
      <c r="A1367" t="s">
        <v>7618</v>
      </c>
      <c r="B1367" t="s">
        <v>7619</v>
      </c>
      <c r="C1367" s="9">
        <f>SUMIFS(dados!$E$2:$E$9995,dados!$D$2:$D$9995,A1367)</f>
        <v>102.60799999999999</v>
      </c>
      <c r="D1367" s="9">
        <f>SUMIFS(dados!$H$2:$H$9995,dados!$D$2:$D$9995,A1367)</f>
        <v>16.324000000000002</v>
      </c>
      <c r="E1367" s="3">
        <f t="shared" si="63"/>
        <v>0.15909090909090912</v>
      </c>
      <c r="F1367" s="10">
        <f t="shared" si="64"/>
        <v>4.4666533855729177E-5</v>
      </c>
      <c r="G1367" s="3">
        <f>SUM($F$2:F1367)</f>
        <v>0.9879388087133244</v>
      </c>
      <c r="H1367">
        <f t="shared" si="65"/>
        <v>1366</v>
      </c>
    </row>
    <row r="1368" spans="1:8" x14ac:dyDescent="0.3">
      <c r="A1368" t="s">
        <v>6225</v>
      </c>
      <c r="B1368" t="s">
        <v>6226</v>
      </c>
      <c r="C1368" s="9">
        <f>SUMIFS(dados!$E$2:$E$9995,dados!$D$2:$D$9995,A1368)</f>
        <v>102.49199999999999</v>
      </c>
      <c r="D1368" s="9">
        <f>SUMIFS(dados!$H$2:$H$9995,dados!$D$2:$D$9995,A1368)</f>
        <v>37.105900000000005</v>
      </c>
      <c r="E1368" s="3">
        <f t="shared" si="63"/>
        <v>0.3620370370370371</v>
      </c>
      <c r="F1368" s="10">
        <f t="shared" si="64"/>
        <v>4.4616037618327955E-5</v>
      </c>
      <c r="G1368" s="3">
        <f>SUM($F$2:F1368)</f>
        <v>0.9879834247509427</v>
      </c>
      <c r="H1368">
        <f t="shared" si="65"/>
        <v>1367</v>
      </c>
    </row>
    <row r="1369" spans="1:8" x14ac:dyDescent="0.3">
      <c r="A1369" t="s">
        <v>2398</v>
      </c>
      <c r="B1369" t="s">
        <v>2399</v>
      </c>
      <c r="C1369" s="9">
        <f>SUMIFS(dados!$E$2:$E$9995,dados!$D$2:$D$9995,A1369)</f>
        <v>102.256</v>
      </c>
      <c r="D1369" s="9">
        <f>SUMIFS(dados!$H$2:$H$9995,dados!$D$2:$D$9995,A1369)</f>
        <v>-4.4156000000000013</v>
      </c>
      <c r="E1369" s="3">
        <f t="shared" si="63"/>
        <v>-4.3181818181818196E-2</v>
      </c>
      <c r="F1369" s="10">
        <f t="shared" si="64"/>
        <v>4.4513303893959956E-5</v>
      </c>
      <c r="G1369" s="3">
        <f>SUM($F$2:F1369)</f>
        <v>0.98802793805483669</v>
      </c>
      <c r="H1369">
        <f t="shared" si="65"/>
        <v>1368</v>
      </c>
    </row>
    <row r="1370" spans="1:8" x14ac:dyDescent="0.3">
      <c r="A1370" t="s">
        <v>7777</v>
      </c>
      <c r="B1370" t="s">
        <v>7778</v>
      </c>
      <c r="C1370" s="9">
        <f>SUMIFS(dados!$E$2:$E$9995,dados!$D$2:$D$9995,A1370)</f>
        <v>102</v>
      </c>
      <c r="D1370" s="9">
        <f>SUMIFS(dados!$H$2:$H$9995,dados!$D$2:$D$9995,A1370)</f>
        <v>20.23</v>
      </c>
      <c r="E1370" s="3">
        <f t="shared" si="63"/>
        <v>0.19833333333333333</v>
      </c>
      <c r="F1370" s="10">
        <f t="shared" si="64"/>
        <v>4.4401863921764155E-5</v>
      </c>
      <c r="G1370" s="3">
        <f>SUM($F$2:F1370)</f>
        <v>0.98807233991875842</v>
      </c>
      <c r="H1370">
        <f t="shared" si="65"/>
        <v>1369</v>
      </c>
    </row>
    <row r="1371" spans="1:8" x14ac:dyDescent="0.3">
      <c r="A1371" t="s">
        <v>9472</v>
      </c>
      <c r="B1371" t="s">
        <v>9473</v>
      </c>
      <c r="C1371" s="9">
        <f>SUMIFS(dados!$E$2:$E$9995,dados!$D$2:$D$9995,A1371)</f>
        <v>101.994</v>
      </c>
      <c r="D1371" s="9">
        <f>SUMIFS(dados!$H$2:$H$9995,dados!$D$2:$D$9995,A1371)</f>
        <v>-71.395799999999994</v>
      </c>
      <c r="E1371" s="3">
        <f t="shared" si="63"/>
        <v>-0.7</v>
      </c>
      <c r="F1371" s="10">
        <f t="shared" si="64"/>
        <v>4.4399252047415816E-5</v>
      </c>
      <c r="G1371" s="3">
        <f>SUM($F$2:F1371)</f>
        <v>0.98811673917080589</v>
      </c>
      <c r="H1371">
        <f t="shared" si="65"/>
        <v>1370</v>
      </c>
    </row>
    <row r="1372" spans="1:8" x14ac:dyDescent="0.3">
      <c r="A1372" t="s">
        <v>8170</v>
      </c>
      <c r="B1372" t="s">
        <v>8171</v>
      </c>
      <c r="C1372" s="9">
        <f>SUMIFS(dados!$E$2:$E$9995,dados!$D$2:$D$9995,A1372)</f>
        <v>101.94</v>
      </c>
      <c r="D1372" s="9">
        <f>SUMIFS(dados!$H$2:$H$9995,dados!$D$2:$D$9995,A1372)</f>
        <v>30.582000000000001</v>
      </c>
      <c r="E1372" s="3">
        <f t="shared" si="63"/>
        <v>0.3</v>
      </c>
      <c r="F1372" s="10">
        <f t="shared" si="64"/>
        <v>4.4375745178280763E-5</v>
      </c>
      <c r="G1372" s="3">
        <f>SUM($F$2:F1372)</f>
        <v>0.98816111491598413</v>
      </c>
      <c r="H1372">
        <f t="shared" si="65"/>
        <v>1371</v>
      </c>
    </row>
    <row r="1373" spans="1:8" x14ac:dyDescent="0.3">
      <c r="A1373" t="s">
        <v>3571</v>
      </c>
      <c r="B1373" t="s">
        <v>3572</v>
      </c>
      <c r="C1373" s="9">
        <f>SUMIFS(dados!$E$2:$E$9995,dados!$D$2:$D$9995,A1373)</f>
        <v>101.592</v>
      </c>
      <c r="D1373" s="9">
        <f>SUMIFS(dados!$H$2:$H$9995,dados!$D$2:$D$9995,A1373)</f>
        <v>43.525199999999998</v>
      </c>
      <c r="E1373" s="3">
        <f t="shared" si="63"/>
        <v>0.42843137254901958</v>
      </c>
      <c r="F1373" s="10">
        <f t="shared" si="64"/>
        <v>4.4224256466077097E-5</v>
      </c>
      <c r="G1373" s="3">
        <f>SUM($F$2:F1373)</f>
        <v>0.98820533917245024</v>
      </c>
      <c r="H1373">
        <f t="shared" si="65"/>
        <v>1372</v>
      </c>
    </row>
    <row r="1374" spans="1:8" x14ac:dyDescent="0.3">
      <c r="A1374" t="s">
        <v>1669</v>
      </c>
      <c r="B1374" t="s">
        <v>1670</v>
      </c>
      <c r="C1374" s="9">
        <f>SUMIFS(dados!$E$2:$E$9995,dados!$D$2:$D$9995,A1374)</f>
        <v>100.92800000000001</v>
      </c>
      <c r="D1374" s="9">
        <f>SUMIFS(dados!$H$2:$H$9995,dados!$D$2:$D$9995,A1374)</f>
        <v>20.671999999999997</v>
      </c>
      <c r="E1374" s="3">
        <f t="shared" si="63"/>
        <v>0.20481927710843367</v>
      </c>
      <c r="F1374" s="10">
        <f t="shared" si="64"/>
        <v>4.3935209038194251E-5</v>
      </c>
      <c r="G1374" s="3">
        <f>SUM($F$2:F1374)</f>
        <v>0.98824927438148846</v>
      </c>
      <c r="H1374">
        <f t="shared" si="65"/>
        <v>1373</v>
      </c>
    </row>
    <row r="1375" spans="1:8" x14ac:dyDescent="0.3">
      <c r="A1375" t="s">
        <v>1144</v>
      </c>
      <c r="B1375" t="s">
        <v>1145</v>
      </c>
      <c r="C1375" s="9">
        <f>SUMIFS(dados!$E$2:$E$9995,dados!$D$2:$D$9995,A1375)</f>
        <v>100.92</v>
      </c>
      <c r="D1375" s="9">
        <f>SUMIFS(dados!$H$2:$H$9995,dados!$D$2:$D$9995,A1375)</f>
        <v>30.740000000000002</v>
      </c>
      <c r="E1375" s="3">
        <f t="shared" si="63"/>
        <v>0.3045977011494253</v>
      </c>
      <c r="F1375" s="10">
        <f t="shared" si="64"/>
        <v>4.3931726539063127E-5</v>
      </c>
      <c r="G1375" s="3">
        <f>SUM($F$2:F1375)</f>
        <v>0.98829320610802751</v>
      </c>
      <c r="H1375">
        <f t="shared" si="65"/>
        <v>1374</v>
      </c>
    </row>
    <row r="1376" spans="1:8" x14ac:dyDescent="0.3">
      <c r="A1376" t="s">
        <v>6327</v>
      </c>
      <c r="B1376" t="s">
        <v>591</v>
      </c>
      <c r="C1376" s="9">
        <f>SUMIFS(dados!$E$2:$E$9995,dados!$D$2:$D$9995,A1376)</f>
        <v>100.63199999999999</v>
      </c>
      <c r="D1376" s="9">
        <f>SUMIFS(dados!$H$2:$H$9995,dados!$D$2:$D$9995,A1376)</f>
        <v>42.409199999999998</v>
      </c>
      <c r="E1376" s="3">
        <f t="shared" si="63"/>
        <v>0.42142857142857143</v>
      </c>
      <c r="F1376" s="10">
        <f t="shared" si="64"/>
        <v>4.3806356570342846E-5</v>
      </c>
      <c r="G1376" s="3">
        <f>SUM($F$2:F1376)</f>
        <v>0.98833701246459782</v>
      </c>
      <c r="H1376">
        <f t="shared" si="65"/>
        <v>1375</v>
      </c>
    </row>
    <row r="1377" spans="1:8" x14ac:dyDescent="0.3">
      <c r="A1377" t="s">
        <v>4890</v>
      </c>
      <c r="B1377" t="s">
        <v>4891</v>
      </c>
      <c r="C1377" s="9">
        <f>SUMIFS(dados!$E$2:$E$9995,dados!$D$2:$D$9995,A1377)</f>
        <v>100.464</v>
      </c>
      <c r="D1377" s="9">
        <f>SUMIFS(dados!$H$2:$H$9995,dados!$D$2:$D$9995,A1377)</f>
        <v>38.729600000000005</v>
      </c>
      <c r="E1377" s="3">
        <f t="shared" si="63"/>
        <v>0.38550724637681166</v>
      </c>
      <c r="F1377" s="10">
        <f t="shared" si="64"/>
        <v>4.3733224088589355E-5</v>
      </c>
      <c r="G1377" s="3">
        <f>SUM($F$2:F1377)</f>
        <v>0.98838074568868639</v>
      </c>
      <c r="H1377">
        <f t="shared" si="65"/>
        <v>1376</v>
      </c>
    </row>
    <row r="1378" spans="1:8" x14ac:dyDescent="0.3">
      <c r="A1378" t="s">
        <v>3275</v>
      </c>
      <c r="B1378" t="s">
        <v>3276</v>
      </c>
      <c r="C1378" s="9">
        <f>SUMIFS(dados!$E$2:$E$9995,dados!$D$2:$D$9995,A1378)</f>
        <v>100.392</v>
      </c>
      <c r="D1378" s="9">
        <f>SUMIFS(dados!$H$2:$H$9995,dados!$D$2:$D$9995,A1378)</f>
        <v>35.297399999999996</v>
      </c>
      <c r="E1378" s="3">
        <f t="shared" si="63"/>
        <v>0.35159574468085103</v>
      </c>
      <c r="F1378" s="10">
        <f t="shared" si="64"/>
        <v>4.3701881596409285E-5</v>
      </c>
      <c r="G1378" s="3">
        <f>SUM($F$2:F1378)</f>
        <v>0.9884244475702828</v>
      </c>
      <c r="H1378">
        <f t="shared" si="65"/>
        <v>1377</v>
      </c>
    </row>
    <row r="1379" spans="1:8" x14ac:dyDescent="0.3">
      <c r="A1379" t="s">
        <v>9620</v>
      </c>
      <c r="B1379" t="s">
        <v>9621</v>
      </c>
      <c r="C1379" s="9">
        <f>SUMIFS(dados!$E$2:$E$9995,dados!$D$2:$D$9995,A1379)</f>
        <v>99.9</v>
      </c>
      <c r="D1379" s="9">
        <f>SUMIFS(dados!$H$2:$H$9995,dados!$D$2:$D$9995,A1379)</f>
        <v>46.953000000000003</v>
      </c>
      <c r="E1379" s="3">
        <f t="shared" si="63"/>
        <v>0.47000000000000003</v>
      </c>
      <c r="F1379" s="10">
        <f t="shared" si="64"/>
        <v>4.3487707899845485E-5</v>
      </c>
      <c r="G1379" s="3">
        <f>SUM($F$2:F1379)</f>
        <v>0.98846793527818266</v>
      </c>
      <c r="H1379">
        <f t="shared" si="65"/>
        <v>1378</v>
      </c>
    </row>
    <row r="1380" spans="1:8" x14ac:dyDescent="0.3">
      <c r="A1380" t="s">
        <v>4372</v>
      </c>
      <c r="B1380" t="s">
        <v>4373</v>
      </c>
      <c r="C1380" s="9">
        <f>SUMIFS(dados!$E$2:$E$9995,dados!$D$2:$D$9995,A1380)</f>
        <v>99.800000000000011</v>
      </c>
      <c r="D1380" s="9">
        <f>SUMIFS(dados!$H$2:$H$9995,dados!$D$2:$D$9995,A1380)</f>
        <v>-0.698599999999999</v>
      </c>
      <c r="E1380" s="3">
        <f t="shared" si="63"/>
        <v>-6.9999999999999889E-3</v>
      </c>
      <c r="F1380" s="10">
        <f t="shared" si="64"/>
        <v>4.3444176660706503E-5</v>
      </c>
      <c r="G1380" s="3">
        <f>SUM($F$2:F1380)</f>
        <v>0.98851137945484335</v>
      </c>
      <c r="H1380">
        <f t="shared" si="65"/>
        <v>1379</v>
      </c>
    </row>
    <row r="1381" spans="1:8" x14ac:dyDescent="0.3">
      <c r="A1381" t="s">
        <v>3018</v>
      </c>
      <c r="B1381" t="s">
        <v>3019</v>
      </c>
      <c r="C1381" s="9">
        <f>SUMIFS(dados!$E$2:$E$9995,dados!$D$2:$D$9995,A1381)</f>
        <v>99.324000000000012</v>
      </c>
      <c r="D1381" s="9">
        <f>SUMIFS(dados!$H$2:$H$9995,dados!$D$2:$D$9995,A1381)</f>
        <v>22.9086</v>
      </c>
      <c r="E1381" s="3">
        <f t="shared" si="63"/>
        <v>0.23064516129032256</v>
      </c>
      <c r="F1381" s="10">
        <f t="shared" si="64"/>
        <v>4.3236967962404936E-5</v>
      </c>
      <c r="G1381" s="3">
        <f>SUM($F$2:F1381)</f>
        <v>0.98855461642280573</v>
      </c>
      <c r="H1381">
        <f t="shared" si="65"/>
        <v>1380</v>
      </c>
    </row>
    <row r="1382" spans="1:8" x14ac:dyDescent="0.3">
      <c r="A1382" t="s">
        <v>7570</v>
      </c>
      <c r="B1382" t="s">
        <v>7571</v>
      </c>
      <c r="C1382" s="9">
        <f>SUMIFS(dados!$E$2:$E$9995,dados!$D$2:$D$9995,A1382)</f>
        <v>99.11999999999999</v>
      </c>
      <c r="D1382" s="9">
        <f>SUMIFS(dados!$H$2:$H$9995,dados!$D$2:$D$9995,A1382)</f>
        <v>7.4340000000000002</v>
      </c>
      <c r="E1382" s="3">
        <f t="shared" si="63"/>
        <v>7.5000000000000011E-2</v>
      </c>
      <c r="F1382" s="10">
        <f t="shared" si="64"/>
        <v>4.3148164234561397E-5</v>
      </c>
      <c r="G1382" s="3">
        <f>SUM($F$2:F1382)</f>
        <v>0.9885977645870403</v>
      </c>
      <c r="H1382">
        <f t="shared" si="65"/>
        <v>1381</v>
      </c>
    </row>
    <row r="1383" spans="1:8" x14ac:dyDescent="0.3">
      <c r="A1383" t="s">
        <v>296</v>
      </c>
      <c r="B1383" t="s">
        <v>297</v>
      </c>
      <c r="C1383" s="9">
        <f>SUMIFS(dados!$E$2:$E$9995,dados!$D$2:$D$9995,A1383)</f>
        <v>99.06</v>
      </c>
      <c r="D1383" s="9">
        <f>SUMIFS(dados!$H$2:$H$9995,dados!$D$2:$D$9995,A1383)</f>
        <v>40.767000000000003</v>
      </c>
      <c r="E1383" s="3">
        <f t="shared" si="63"/>
        <v>0.41153846153846158</v>
      </c>
      <c r="F1383" s="10">
        <f t="shared" si="64"/>
        <v>4.3122045491078011E-5</v>
      </c>
      <c r="G1383" s="3">
        <f>SUM($F$2:F1383)</f>
        <v>0.98864088663253136</v>
      </c>
      <c r="H1383">
        <f t="shared" si="65"/>
        <v>1382</v>
      </c>
    </row>
    <row r="1384" spans="1:8" x14ac:dyDescent="0.3">
      <c r="A1384" t="s">
        <v>5361</v>
      </c>
      <c r="B1384" t="s">
        <v>5362</v>
      </c>
      <c r="C1384" s="9">
        <f>SUMIFS(dados!$E$2:$E$9995,dados!$D$2:$D$9995,A1384)</f>
        <v>98.867999999999995</v>
      </c>
      <c r="D1384" s="9">
        <f>SUMIFS(dados!$H$2:$H$9995,dados!$D$2:$D$9995,A1384)</f>
        <v>42.243600000000001</v>
      </c>
      <c r="E1384" s="3">
        <f t="shared" si="63"/>
        <v>0.4272727272727273</v>
      </c>
      <c r="F1384" s="10">
        <f t="shared" si="64"/>
        <v>4.3038465511931164E-5</v>
      </c>
      <c r="G1384" s="3">
        <f>SUM($F$2:F1384)</f>
        <v>0.98868392509804326</v>
      </c>
      <c r="H1384">
        <f t="shared" si="65"/>
        <v>1383</v>
      </c>
    </row>
    <row r="1385" spans="1:8" x14ac:dyDescent="0.3">
      <c r="A1385" t="s">
        <v>367</v>
      </c>
      <c r="B1385" t="s">
        <v>368</v>
      </c>
      <c r="C1385" s="9">
        <f>SUMIFS(dados!$E$2:$E$9995,dados!$D$2:$D$9995,A1385)</f>
        <v>98.496000000000009</v>
      </c>
      <c r="D1385" s="9">
        <f>SUMIFS(dados!$H$2:$H$9995,dados!$D$2:$D$9995,A1385)</f>
        <v>41.212799999999994</v>
      </c>
      <c r="E1385" s="3">
        <f t="shared" si="63"/>
        <v>0.41842105263157886</v>
      </c>
      <c r="F1385" s="10">
        <f t="shared" si="64"/>
        <v>4.2876529302334148E-5</v>
      </c>
      <c r="G1385" s="3">
        <f>SUM($F$2:F1385)</f>
        <v>0.98872680162734561</v>
      </c>
      <c r="H1385">
        <f t="shared" si="65"/>
        <v>1384</v>
      </c>
    </row>
    <row r="1386" spans="1:8" x14ac:dyDescent="0.3">
      <c r="A1386" t="s">
        <v>5889</v>
      </c>
      <c r="B1386" t="s">
        <v>5890</v>
      </c>
      <c r="C1386" s="9">
        <f>SUMIFS(dados!$E$2:$E$9995,dados!$D$2:$D$9995,A1386)</f>
        <v>98.13600000000001</v>
      </c>
      <c r="D1386" s="9">
        <f>SUMIFS(dados!$H$2:$H$9995,dados!$D$2:$D$9995,A1386)</f>
        <v>-78.508799999999994</v>
      </c>
      <c r="E1386" s="3">
        <f t="shared" si="63"/>
        <v>-0.79999999999999982</v>
      </c>
      <c r="F1386" s="10">
        <f t="shared" si="64"/>
        <v>4.2719816841433803E-5</v>
      </c>
      <c r="G1386" s="3">
        <f>SUM($F$2:F1386)</f>
        <v>0.98876952144418706</v>
      </c>
      <c r="H1386">
        <f t="shared" si="65"/>
        <v>1385</v>
      </c>
    </row>
    <row r="1387" spans="1:8" x14ac:dyDescent="0.3">
      <c r="A1387" t="s">
        <v>9085</v>
      </c>
      <c r="B1387" t="s">
        <v>9086</v>
      </c>
      <c r="C1387" s="9">
        <f>SUMIFS(dados!$E$2:$E$9995,dados!$D$2:$D$9995,A1387)</f>
        <v>97.811999999999998</v>
      </c>
      <c r="D1387" s="9">
        <f>SUMIFS(dados!$H$2:$H$9995,dados!$D$2:$D$9995,A1387)</f>
        <v>-1.7783999999999978</v>
      </c>
      <c r="E1387" s="3">
        <f t="shared" si="63"/>
        <v>-1.818181818181816E-2</v>
      </c>
      <c r="F1387" s="10">
        <f t="shared" si="64"/>
        <v>4.2578775626623487E-5</v>
      </c>
      <c r="G1387" s="3">
        <f>SUM($F$2:F1387)</f>
        <v>0.98881210021981369</v>
      </c>
      <c r="H1387">
        <f t="shared" si="65"/>
        <v>1386</v>
      </c>
    </row>
    <row r="1388" spans="1:8" x14ac:dyDescent="0.3">
      <c r="A1388" t="s">
        <v>4612</v>
      </c>
      <c r="B1388" t="s">
        <v>4613</v>
      </c>
      <c r="C1388" s="9">
        <f>SUMIFS(dados!$E$2:$E$9995,dados!$D$2:$D$9995,A1388)</f>
        <v>97.68</v>
      </c>
      <c r="D1388" s="9">
        <f>SUMIFS(dados!$H$2:$H$9995,dados!$D$2:$D$9995,A1388)</f>
        <v>27.3504</v>
      </c>
      <c r="E1388" s="3">
        <f t="shared" si="63"/>
        <v>0.27999999999999997</v>
      </c>
      <c r="F1388" s="10">
        <f t="shared" si="64"/>
        <v>4.2521314390960031E-5</v>
      </c>
      <c r="G1388" s="3">
        <f>SUM($F$2:F1388)</f>
        <v>0.98885462153420467</v>
      </c>
      <c r="H1388">
        <f t="shared" si="65"/>
        <v>1387</v>
      </c>
    </row>
    <row r="1389" spans="1:8" x14ac:dyDescent="0.3">
      <c r="A1389" t="s">
        <v>5315</v>
      </c>
      <c r="B1389" t="s">
        <v>5316</v>
      </c>
      <c r="C1389" s="9">
        <f>SUMIFS(dados!$E$2:$E$9995,dados!$D$2:$D$9995,A1389)</f>
        <v>97.200000000000017</v>
      </c>
      <c r="D1389" s="9">
        <f>SUMIFS(dados!$H$2:$H$9995,dados!$D$2:$D$9995,A1389)</f>
        <v>46.655999999999999</v>
      </c>
      <c r="E1389" s="3">
        <f t="shared" si="63"/>
        <v>0.47999999999999993</v>
      </c>
      <c r="F1389" s="10">
        <f t="shared" si="64"/>
        <v>4.2312364443092909E-5</v>
      </c>
      <c r="G1389" s="3">
        <f>SUM($F$2:F1389)</f>
        <v>0.98889693389864775</v>
      </c>
      <c r="H1389">
        <f t="shared" si="65"/>
        <v>1388</v>
      </c>
    </row>
    <row r="1390" spans="1:8" x14ac:dyDescent="0.3">
      <c r="A1390" t="s">
        <v>4815</v>
      </c>
      <c r="B1390" t="s">
        <v>4816</v>
      </c>
      <c r="C1390" s="9">
        <f>SUMIFS(dados!$E$2:$E$9995,dados!$D$2:$D$9995,A1390)</f>
        <v>97.200000000000017</v>
      </c>
      <c r="D1390" s="9">
        <f>SUMIFS(dados!$H$2:$H$9995,dados!$D$2:$D$9995,A1390)</f>
        <v>46.655999999999992</v>
      </c>
      <c r="E1390" s="3">
        <f t="shared" si="63"/>
        <v>0.47999999999999982</v>
      </c>
      <c r="F1390" s="10">
        <f t="shared" si="64"/>
        <v>4.2312364443092909E-5</v>
      </c>
      <c r="G1390" s="3">
        <f>SUM($F$2:F1390)</f>
        <v>0.98893924626309082</v>
      </c>
      <c r="H1390">
        <f t="shared" si="65"/>
        <v>1388</v>
      </c>
    </row>
    <row r="1391" spans="1:8" x14ac:dyDescent="0.3">
      <c r="A1391" t="s">
        <v>7345</v>
      </c>
      <c r="B1391" t="s">
        <v>7346</v>
      </c>
      <c r="C1391" s="9">
        <f>SUMIFS(dados!$E$2:$E$9995,dados!$D$2:$D$9995,A1391)</f>
        <v>97.02</v>
      </c>
      <c r="D1391" s="9">
        <f>SUMIFS(dados!$H$2:$H$9995,dados!$D$2:$D$9995,A1391)</f>
        <v>42.588000000000001</v>
      </c>
      <c r="E1391" s="3">
        <f t="shared" si="63"/>
        <v>0.438961038961039</v>
      </c>
      <c r="F1391" s="10">
        <f t="shared" si="64"/>
        <v>4.2234008212642727E-5</v>
      </c>
      <c r="G1391" s="3">
        <f>SUM($F$2:F1391)</f>
        <v>0.9889814802713035</v>
      </c>
      <c r="H1391">
        <f t="shared" si="65"/>
        <v>1390</v>
      </c>
    </row>
    <row r="1392" spans="1:8" x14ac:dyDescent="0.3">
      <c r="A1392" t="s">
        <v>118</v>
      </c>
      <c r="B1392" t="s">
        <v>119</v>
      </c>
      <c r="C1392" s="9">
        <f>SUMIFS(dados!$E$2:$E$9995,dados!$D$2:$D$9995,A1392)</f>
        <v>96.728000000000009</v>
      </c>
      <c r="D1392" s="9">
        <f>SUMIFS(dados!$H$2:$H$9995,dados!$D$2:$D$9995,A1392)</f>
        <v>26.835600000000003</v>
      </c>
      <c r="E1392" s="3">
        <f t="shared" si="63"/>
        <v>0.27743362831858409</v>
      </c>
      <c r="F1392" s="10">
        <f t="shared" si="64"/>
        <v>4.2106896994356897E-5</v>
      </c>
      <c r="G1392" s="3">
        <f>SUM($F$2:F1392)</f>
        <v>0.98902358716829786</v>
      </c>
      <c r="H1392">
        <f t="shared" si="65"/>
        <v>1391</v>
      </c>
    </row>
    <row r="1393" spans="1:8" x14ac:dyDescent="0.3">
      <c r="A1393" t="s">
        <v>3022</v>
      </c>
      <c r="B1393" t="s">
        <v>3023</v>
      </c>
      <c r="C1393" s="9">
        <f>SUMIFS(dados!$E$2:$E$9995,dados!$D$2:$D$9995,A1393)</f>
        <v>96.646000000000015</v>
      </c>
      <c r="D1393" s="9">
        <f>SUMIFS(dados!$H$2:$H$9995,dados!$D$2:$D$9995,A1393)</f>
        <v>26.919199999999996</v>
      </c>
      <c r="E1393" s="3">
        <f t="shared" si="63"/>
        <v>0.27853403141361249</v>
      </c>
      <c r="F1393" s="10">
        <f t="shared" si="64"/>
        <v>4.2071201378262933E-5</v>
      </c>
      <c r="G1393" s="3">
        <f>SUM($F$2:F1393)</f>
        <v>0.98906565836967608</v>
      </c>
      <c r="H1393">
        <f t="shared" si="65"/>
        <v>1392</v>
      </c>
    </row>
    <row r="1394" spans="1:8" x14ac:dyDescent="0.3">
      <c r="A1394" t="s">
        <v>855</v>
      </c>
      <c r="B1394" t="s">
        <v>856</v>
      </c>
      <c r="C1394" s="9">
        <f>SUMIFS(dados!$E$2:$E$9995,dados!$D$2:$D$9995,A1394)</f>
        <v>96.418000000000006</v>
      </c>
      <c r="D1394" s="9">
        <f>SUMIFS(dados!$H$2:$H$9995,dados!$D$2:$D$9995,A1394)</f>
        <v>29.196999999999999</v>
      </c>
      <c r="E1394" s="3">
        <f t="shared" si="63"/>
        <v>0.30281690140845069</v>
      </c>
      <c r="F1394" s="10">
        <f t="shared" si="64"/>
        <v>4.1971950153026043E-5</v>
      </c>
      <c r="G1394" s="3">
        <f>SUM($F$2:F1394)</f>
        <v>0.98910763031982907</v>
      </c>
      <c r="H1394">
        <f t="shared" si="65"/>
        <v>1393</v>
      </c>
    </row>
    <row r="1395" spans="1:8" x14ac:dyDescent="0.3">
      <c r="A1395" t="s">
        <v>2394</v>
      </c>
      <c r="B1395" t="s">
        <v>2395</v>
      </c>
      <c r="C1395" s="9">
        <f>SUMIFS(dados!$E$2:$E$9995,dados!$D$2:$D$9995,A1395)</f>
        <v>96.03</v>
      </c>
      <c r="D1395" s="9">
        <f>SUMIFS(dados!$H$2:$H$9995,dados!$D$2:$D$9995,A1395)</f>
        <v>15.364800000000002</v>
      </c>
      <c r="E1395" s="3">
        <f t="shared" si="63"/>
        <v>0.16000000000000003</v>
      </c>
      <c r="F1395" s="10">
        <f t="shared" si="64"/>
        <v>4.1803048945166787E-5</v>
      </c>
      <c r="G1395" s="3">
        <f>SUM($F$2:F1395)</f>
        <v>0.98914943336877426</v>
      </c>
      <c r="H1395">
        <f t="shared" si="65"/>
        <v>1394</v>
      </c>
    </row>
    <row r="1396" spans="1:8" x14ac:dyDescent="0.3">
      <c r="A1396" t="s">
        <v>2154</v>
      </c>
      <c r="B1396" t="s">
        <v>2155</v>
      </c>
      <c r="C1396" s="9">
        <f>SUMIFS(dados!$E$2:$E$9995,dados!$D$2:$D$9995,A1396)</f>
        <v>95.94</v>
      </c>
      <c r="D1396" s="9">
        <f>SUMIFS(dados!$H$2:$H$9995,dados!$D$2:$D$9995,A1396)</f>
        <v>17.023499999999999</v>
      </c>
      <c r="E1396" s="3">
        <f t="shared" si="63"/>
        <v>0.17743902439024389</v>
      </c>
      <c r="F1396" s="10">
        <f t="shared" si="64"/>
        <v>4.1763870829941699E-5</v>
      </c>
      <c r="G1396" s="3">
        <f>SUM($F$2:F1396)</f>
        <v>0.98919119723960425</v>
      </c>
      <c r="H1396">
        <f t="shared" si="65"/>
        <v>1395</v>
      </c>
    </row>
    <row r="1397" spans="1:8" x14ac:dyDescent="0.3">
      <c r="A1397" t="s">
        <v>811</v>
      </c>
      <c r="B1397" t="s">
        <v>812</v>
      </c>
      <c r="C1397" s="9">
        <f>SUMIFS(dados!$E$2:$E$9995,dados!$D$2:$D$9995,A1397)</f>
        <v>95.903999999999996</v>
      </c>
      <c r="D1397" s="9">
        <f>SUMIFS(dados!$H$2:$H$9995,dados!$D$2:$D$9995,A1397)</f>
        <v>39.7224</v>
      </c>
      <c r="E1397" s="3">
        <f t="shared" si="63"/>
        <v>0.41418918918918923</v>
      </c>
      <c r="F1397" s="10">
        <f t="shared" si="64"/>
        <v>4.1748199583851664E-5</v>
      </c>
      <c r="G1397" s="3">
        <f>SUM($F$2:F1397)</f>
        <v>0.98923294543918805</v>
      </c>
      <c r="H1397">
        <f t="shared" si="65"/>
        <v>1396</v>
      </c>
    </row>
    <row r="1398" spans="1:8" x14ac:dyDescent="0.3">
      <c r="A1398" t="s">
        <v>2536</v>
      </c>
      <c r="B1398" t="s">
        <v>2537</v>
      </c>
      <c r="C1398" s="9">
        <f>SUMIFS(dados!$E$2:$E$9995,dados!$D$2:$D$9995,A1398)</f>
        <v>95.903999999999996</v>
      </c>
      <c r="D1398" s="9">
        <f>SUMIFS(dados!$H$2:$H$9995,dados!$D$2:$D$9995,A1398)</f>
        <v>35.251199999999997</v>
      </c>
      <c r="E1398" s="3">
        <f t="shared" si="63"/>
        <v>0.36756756756756753</v>
      </c>
      <c r="F1398" s="10">
        <f t="shared" si="64"/>
        <v>4.1748199583851664E-5</v>
      </c>
      <c r="G1398" s="3">
        <f>SUM($F$2:F1398)</f>
        <v>0.98927469363877185</v>
      </c>
      <c r="H1398">
        <f t="shared" si="65"/>
        <v>1396</v>
      </c>
    </row>
    <row r="1399" spans="1:8" x14ac:dyDescent="0.3">
      <c r="A1399" t="s">
        <v>2807</v>
      </c>
      <c r="B1399" t="s">
        <v>2808</v>
      </c>
      <c r="C1399" s="9">
        <f>SUMIFS(dados!$E$2:$E$9995,dados!$D$2:$D$9995,A1399)</f>
        <v>95.903999999999996</v>
      </c>
      <c r="D1399" s="9">
        <f>SUMIFS(dados!$H$2:$H$9995,dados!$D$2:$D$9995,A1399)</f>
        <v>38.620799999999996</v>
      </c>
      <c r="E1399" s="3">
        <f t="shared" si="63"/>
        <v>0.4027027027027027</v>
      </c>
      <c r="F1399" s="10">
        <f t="shared" si="64"/>
        <v>4.1748199583851664E-5</v>
      </c>
      <c r="G1399" s="3">
        <f>SUM($F$2:F1399)</f>
        <v>0.98931644183835565</v>
      </c>
      <c r="H1399">
        <f t="shared" si="65"/>
        <v>1396</v>
      </c>
    </row>
    <row r="1400" spans="1:8" x14ac:dyDescent="0.3">
      <c r="A1400" t="s">
        <v>628</v>
      </c>
      <c r="B1400" t="s">
        <v>629</v>
      </c>
      <c r="C1400" s="9">
        <f>SUMIFS(dados!$E$2:$E$9995,dados!$D$2:$D$9995,A1400)</f>
        <v>95.759999999999991</v>
      </c>
      <c r="D1400" s="9">
        <f>SUMIFS(dados!$H$2:$H$9995,dados!$D$2:$D$9995,A1400)</f>
        <v>41.328000000000003</v>
      </c>
      <c r="E1400" s="3">
        <f t="shared" si="63"/>
        <v>0.43157894736842112</v>
      </c>
      <c r="F1400" s="10">
        <f t="shared" si="64"/>
        <v>4.1685514599491523E-5</v>
      </c>
      <c r="G1400" s="3">
        <f>SUM($F$2:F1400)</f>
        <v>0.98935812735295514</v>
      </c>
      <c r="H1400">
        <f t="shared" si="65"/>
        <v>1399</v>
      </c>
    </row>
    <row r="1401" spans="1:8" x14ac:dyDescent="0.3">
      <c r="A1401" t="s">
        <v>5717</v>
      </c>
      <c r="B1401" t="s">
        <v>5718</v>
      </c>
      <c r="C1401" s="9">
        <f>SUMIFS(dados!$E$2:$E$9995,dados!$D$2:$D$9995,A1401)</f>
        <v>95.616000000000014</v>
      </c>
      <c r="D1401" s="9">
        <f>SUMIFS(dados!$H$2:$H$9995,dados!$D$2:$D$9995,A1401)</f>
        <v>41.832000000000001</v>
      </c>
      <c r="E1401" s="3">
        <f t="shared" si="63"/>
        <v>0.43749999999999994</v>
      </c>
      <c r="F1401" s="10">
        <f t="shared" si="64"/>
        <v>4.1622829615131396E-5</v>
      </c>
      <c r="G1401" s="3">
        <f>SUM($F$2:F1401)</f>
        <v>0.98939975018257031</v>
      </c>
      <c r="H1401">
        <f t="shared" si="65"/>
        <v>1400</v>
      </c>
    </row>
    <row r="1402" spans="1:8" x14ac:dyDescent="0.3">
      <c r="A1402" t="s">
        <v>3712</v>
      </c>
      <c r="B1402" t="s">
        <v>3713</v>
      </c>
      <c r="C1402" s="9">
        <f>SUMIFS(dados!$E$2:$E$9995,dados!$D$2:$D$9995,A1402)</f>
        <v>95.075999999999993</v>
      </c>
      <c r="D1402" s="9">
        <f>SUMIFS(dados!$H$2:$H$9995,dados!$D$2:$D$9995,A1402)</f>
        <v>21.016799999999996</v>
      </c>
      <c r="E1402" s="3">
        <f t="shared" si="63"/>
        <v>0.22105263157894733</v>
      </c>
      <c r="F1402" s="10">
        <f t="shared" si="64"/>
        <v>4.1387760923780869E-5</v>
      </c>
      <c r="G1402" s="3">
        <f>SUM($F$2:F1402)</f>
        <v>0.98944113794349409</v>
      </c>
      <c r="H1402">
        <f t="shared" si="65"/>
        <v>1401</v>
      </c>
    </row>
    <row r="1403" spans="1:8" x14ac:dyDescent="0.3">
      <c r="A1403" t="s">
        <v>6073</v>
      </c>
      <c r="B1403" t="s">
        <v>6074</v>
      </c>
      <c r="C1403" s="9">
        <f>SUMIFS(dados!$E$2:$E$9995,dados!$D$2:$D$9995,A1403)</f>
        <v>94.99</v>
      </c>
      <c r="D1403" s="9">
        <f>SUMIFS(dados!$H$2:$H$9995,dados!$D$2:$D$9995,A1403)</f>
        <v>23.6236</v>
      </c>
      <c r="E1403" s="3">
        <f t="shared" si="63"/>
        <v>0.24869565217391307</v>
      </c>
      <c r="F1403" s="10">
        <f t="shared" si="64"/>
        <v>4.1350324058121343E-5</v>
      </c>
      <c r="G1403" s="3">
        <f>SUM($F$2:F1403)</f>
        <v>0.98948248826755225</v>
      </c>
      <c r="H1403">
        <f t="shared" si="65"/>
        <v>1402</v>
      </c>
    </row>
    <row r="1404" spans="1:8" x14ac:dyDescent="0.3">
      <c r="A1404" t="s">
        <v>2742</v>
      </c>
      <c r="B1404" t="s">
        <v>2743</v>
      </c>
      <c r="C1404" s="9">
        <f>SUMIFS(dados!$E$2:$E$9995,dados!$D$2:$D$9995,A1404)</f>
        <v>94.859999999999985</v>
      </c>
      <c r="D1404" s="9">
        <f>SUMIFS(dados!$H$2:$H$9995,dados!$D$2:$D$9995,A1404)</f>
        <v>26.784000000000006</v>
      </c>
      <c r="E1404" s="3">
        <f t="shared" si="63"/>
        <v>0.2823529411764707</v>
      </c>
      <c r="F1404" s="10">
        <f t="shared" si="64"/>
        <v>4.1293733447240658E-5</v>
      </c>
      <c r="G1404" s="3">
        <f>SUM($F$2:F1404)</f>
        <v>0.98952378200099944</v>
      </c>
      <c r="H1404">
        <f t="shared" si="65"/>
        <v>1403</v>
      </c>
    </row>
    <row r="1405" spans="1:8" x14ac:dyDescent="0.3">
      <c r="A1405" t="s">
        <v>2442</v>
      </c>
      <c r="B1405" t="s">
        <v>2443</v>
      </c>
      <c r="C1405" s="9">
        <f>SUMIFS(dados!$E$2:$E$9995,dados!$D$2:$D$9995,A1405)</f>
        <v>94.855999999999995</v>
      </c>
      <c r="D1405" s="9">
        <f>SUMIFS(dados!$H$2:$H$9995,dados!$D$2:$D$9995,A1405)</f>
        <v>39.278400000000005</v>
      </c>
      <c r="E1405" s="3">
        <f t="shared" si="63"/>
        <v>0.41408450704225358</v>
      </c>
      <c r="F1405" s="10">
        <f t="shared" si="64"/>
        <v>4.1291992197675103E-5</v>
      </c>
      <c r="G1405" s="3">
        <f>SUM($F$2:F1405)</f>
        <v>0.98956507399319715</v>
      </c>
      <c r="H1405">
        <f t="shared" si="65"/>
        <v>1404</v>
      </c>
    </row>
    <row r="1406" spans="1:8" x14ac:dyDescent="0.3">
      <c r="A1406" t="s">
        <v>102</v>
      </c>
      <c r="B1406" t="s">
        <v>103</v>
      </c>
      <c r="C1406" s="9">
        <f>SUMIFS(dados!$E$2:$E$9995,dados!$D$2:$D$9995,A1406)</f>
        <v>94.128</v>
      </c>
      <c r="D1406" s="9">
        <f>SUMIFS(dados!$H$2:$H$9995,dados!$D$2:$D$9995,A1406)</f>
        <v>11.448</v>
      </c>
      <c r="E1406" s="3">
        <f t="shared" si="63"/>
        <v>0.12162162162162163</v>
      </c>
      <c r="F1406" s="10">
        <f t="shared" si="64"/>
        <v>4.0975084776743297E-5</v>
      </c>
      <c r="G1406" s="3">
        <f>SUM($F$2:F1406)</f>
        <v>0.98960604907797389</v>
      </c>
      <c r="H1406">
        <f t="shared" si="65"/>
        <v>1405</v>
      </c>
    </row>
    <row r="1407" spans="1:8" x14ac:dyDescent="0.3">
      <c r="A1407" t="s">
        <v>6091</v>
      </c>
      <c r="B1407" t="s">
        <v>6092</v>
      </c>
      <c r="C1407" s="9">
        <f>SUMIFS(dados!$E$2:$E$9995,dados!$D$2:$D$9995,A1407)</f>
        <v>93.984000000000009</v>
      </c>
      <c r="D1407" s="9">
        <f>SUMIFS(dados!$H$2:$H$9995,dados!$D$2:$D$9995,A1407)</f>
        <v>32.734200000000001</v>
      </c>
      <c r="E1407" s="3">
        <f t="shared" si="63"/>
        <v>0.34829545454545452</v>
      </c>
      <c r="F1407" s="10">
        <f t="shared" si="64"/>
        <v>4.0912399792383163E-5</v>
      </c>
      <c r="G1407" s="3">
        <f>SUM($F$2:F1407)</f>
        <v>0.98964696147776632</v>
      </c>
      <c r="H1407">
        <f t="shared" si="65"/>
        <v>1406</v>
      </c>
    </row>
    <row r="1408" spans="1:8" x14ac:dyDescent="0.3">
      <c r="A1408" t="s">
        <v>4025</v>
      </c>
      <c r="B1408" t="s">
        <v>4026</v>
      </c>
      <c r="C1408" s="9">
        <f>SUMIFS(dados!$E$2:$E$9995,dados!$D$2:$D$9995,A1408)</f>
        <v>93.623999999999995</v>
      </c>
      <c r="D1408" s="9">
        <f>SUMIFS(dados!$H$2:$H$9995,dados!$D$2:$D$9995,A1408)</f>
        <v>34.461599999999997</v>
      </c>
      <c r="E1408" s="3">
        <f t="shared" si="63"/>
        <v>0.3680851063829787</v>
      </c>
      <c r="F1408" s="10">
        <f t="shared" si="64"/>
        <v>4.0755687331482818E-5</v>
      </c>
      <c r="G1408" s="3">
        <f>SUM($F$2:F1408)</f>
        <v>0.98968771716509785</v>
      </c>
      <c r="H1408">
        <f t="shared" si="65"/>
        <v>1407</v>
      </c>
    </row>
    <row r="1409" spans="1:8" x14ac:dyDescent="0.3">
      <c r="A1409" t="s">
        <v>5495</v>
      </c>
      <c r="B1409" t="s">
        <v>5496</v>
      </c>
      <c r="C1409" s="9">
        <f>SUMIFS(dados!$E$2:$E$9995,dados!$D$2:$D$9995,A1409)</f>
        <v>93.6</v>
      </c>
      <c r="D1409" s="9">
        <f>SUMIFS(dados!$H$2:$H$9995,dados!$D$2:$D$9995,A1409)</f>
        <v>23.4</v>
      </c>
      <c r="E1409" s="3">
        <f t="shared" si="63"/>
        <v>0.25</v>
      </c>
      <c r="F1409" s="10">
        <f t="shared" si="64"/>
        <v>4.0745239834089461E-5</v>
      </c>
      <c r="G1409" s="3">
        <f>SUM($F$2:F1409)</f>
        <v>0.98972846240493195</v>
      </c>
      <c r="H1409">
        <f t="shared" si="65"/>
        <v>1408</v>
      </c>
    </row>
    <row r="1410" spans="1:8" x14ac:dyDescent="0.3">
      <c r="A1410" t="s">
        <v>8786</v>
      </c>
      <c r="B1410" t="s">
        <v>8787</v>
      </c>
      <c r="C1410" s="9">
        <f>SUMIFS(dados!$E$2:$E$9995,dados!$D$2:$D$9995,A1410)</f>
        <v>93.527999999999992</v>
      </c>
      <c r="D1410" s="9">
        <f>SUMIFS(dados!$H$2:$H$9995,dados!$D$2:$D$9995,A1410)</f>
        <v>2.0784000000000002</v>
      </c>
      <c r="E1410" s="3">
        <f t="shared" ref="E1410:E1473" si="66">IFERROR(D1410/C1410,0)</f>
        <v>2.2222222222222227E-2</v>
      </c>
      <c r="F1410" s="10">
        <f t="shared" ref="F1410:F1473" si="67">C1410/SUM($C$2:$C$1863)</f>
        <v>4.0713897341909391E-5</v>
      </c>
      <c r="G1410" s="3">
        <f>SUM($F$2:F1410)</f>
        <v>0.9897691763022739</v>
      </c>
      <c r="H1410">
        <f t="shared" ref="H1410:H1473" si="68">RANK(C1410,$C$2:$C$1863)</f>
        <v>1409</v>
      </c>
    </row>
    <row r="1411" spans="1:8" x14ac:dyDescent="0.3">
      <c r="A1411" t="s">
        <v>9406</v>
      </c>
      <c r="B1411" t="s">
        <v>9407</v>
      </c>
      <c r="C1411" s="9">
        <f>SUMIFS(dados!$E$2:$E$9995,dados!$D$2:$D$9995,A1411)</f>
        <v>93.248000000000005</v>
      </c>
      <c r="D1411" s="9">
        <f>SUMIFS(dados!$H$2:$H$9995,dados!$D$2:$D$9995,A1411)</f>
        <v>31.4712</v>
      </c>
      <c r="E1411" s="3">
        <f t="shared" si="66"/>
        <v>0.33749999999999997</v>
      </c>
      <c r="F1411" s="10">
        <f t="shared" si="67"/>
        <v>4.059200987232024E-5</v>
      </c>
      <c r="G1411" s="3">
        <f>SUM($F$2:F1411)</f>
        <v>0.98980976831214618</v>
      </c>
      <c r="H1411">
        <f t="shared" si="68"/>
        <v>1410</v>
      </c>
    </row>
    <row r="1412" spans="1:8" x14ac:dyDescent="0.3">
      <c r="A1412" t="s">
        <v>447</v>
      </c>
      <c r="B1412" t="s">
        <v>448</v>
      </c>
      <c r="C1412" s="9">
        <f>SUMIFS(dados!$E$2:$E$9995,dados!$D$2:$D$9995,A1412)</f>
        <v>93.22</v>
      </c>
      <c r="D1412" s="9">
        <f>SUMIFS(dados!$H$2:$H$9995,dados!$D$2:$D$9995,A1412)</f>
        <v>39.53</v>
      </c>
      <c r="E1412" s="3">
        <f t="shared" si="66"/>
        <v>0.42405063291139244</v>
      </c>
      <c r="F1412" s="10">
        <f t="shared" si="67"/>
        <v>4.0579821125361321E-5</v>
      </c>
      <c r="G1412" s="3">
        <f>SUM($F$2:F1412)</f>
        <v>0.98985034813327155</v>
      </c>
      <c r="H1412">
        <f t="shared" si="68"/>
        <v>1411</v>
      </c>
    </row>
    <row r="1413" spans="1:8" x14ac:dyDescent="0.3">
      <c r="A1413" t="s">
        <v>3273</v>
      </c>
      <c r="B1413" t="s">
        <v>3274</v>
      </c>
      <c r="C1413" s="9">
        <f>SUMIFS(dados!$E$2:$E$9995,dados!$D$2:$D$9995,A1413)</f>
        <v>93.152000000000001</v>
      </c>
      <c r="D1413" s="9">
        <f>SUMIFS(dados!$H$2:$H$9995,dados!$D$2:$D$9995,A1413)</f>
        <v>23.287999999999997</v>
      </c>
      <c r="E1413" s="3">
        <f t="shared" si="66"/>
        <v>0.24999999999999997</v>
      </c>
      <c r="F1413" s="10">
        <f t="shared" si="67"/>
        <v>4.0550219882746813E-5</v>
      </c>
      <c r="G1413" s="3">
        <f>SUM($F$2:F1413)</f>
        <v>0.98989089835315425</v>
      </c>
      <c r="H1413">
        <f t="shared" si="68"/>
        <v>1412</v>
      </c>
    </row>
    <row r="1414" spans="1:8" x14ac:dyDescent="0.3">
      <c r="A1414" t="s">
        <v>499</v>
      </c>
      <c r="B1414" t="s">
        <v>500</v>
      </c>
      <c r="C1414" s="9">
        <f>SUMIFS(dados!$E$2:$E$9995,dados!$D$2:$D$9995,A1414)</f>
        <v>92.975999999999999</v>
      </c>
      <c r="D1414" s="9">
        <f>SUMIFS(dados!$H$2:$H$9995,dados!$D$2:$D$9995,A1414)</f>
        <v>33.435600000000001</v>
      </c>
      <c r="E1414" s="3">
        <f t="shared" si="66"/>
        <v>0.35961538461538461</v>
      </c>
      <c r="F1414" s="10">
        <f t="shared" si="67"/>
        <v>4.0473604901862199E-5</v>
      </c>
      <c r="G1414" s="3">
        <f>SUM($F$2:F1414)</f>
        <v>0.98993137195805614</v>
      </c>
      <c r="H1414">
        <f t="shared" si="68"/>
        <v>1413</v>
      </c>
    </row>
    <row r="1415" spans="1:8" x14ac:dyDescent="0.3">
      <c r="A1415" t="s">
        <v>903</v>
      </c>
      <c r="B1415" t="s">
        <v>904</v>
      </c>
      <c r="C1415" s="9">
        <f>SUMIFS(dados!$E$2:$E$9995,dados!$D$2:$D$9995,A1415)</f>
        <v>92.820000000000007</v>
      </c>
      <c r="D1415" s="9">
        <f>SUMIFS(dados!$H$2:$H$9995,dados!$D$2:$D$9995,A1415)</f>
        <v>24.569999999999997</v>
      </c>
      <c r="E1415" s="3">
        <f t="shared" si="66"/>
        <v>0.26470588235294112</v>
      </c>
      <c r="F1415" s="10">
        <f t="shared" si="67"/>
        <v>4.0405696168805387E-5</v>
      </c>
      <c r="G1415" s="3">
        <f>SUM($F$2:F1415)</f>
        <v>0.98997177765422495</v>
      </c>
      <c r="H1415">
        <f t="shared" si="68"/>
        <v>1414</v>
      </c>
    </row>
    <row r="1416" spans="1:8" x14ac:dyDescent="0.3">
      <c r="A1416" t="s">
        <v>1294</v>
      </c>
      <c r="B1416" t="s">
        <v>1295</v>
      </c>
      <c r="C1416" s="9">
        <f>SUMIFS(dados!$E$2:$E$9995,dados!$D$2:$D$9995,A1416)</f>
        <v>92.48</v>
      </c>
      <c r="D1416" s="9">
        <f>SUMIFS(dados!$H$2:$H$9995,dados!$D$2:$D$9995,A1416)</f>
        <v>45.315200000000004</v>
      </c>
      <c r="E1416" s="3">
        <f t="shared" si="66"/>
        <v>0.49000000000000005</v>
      </c>
      <c r="F1416" s="10">
        <f t="shared" si="67"/>
        <v>4.0257689955732837E-5</v>
      </c>
      <c r="G1416" s="3">
        <f>SUM($F$2:F1416)</f>
        <v>0.9900120353441807</v>
      </c>
      <c r="H1416">
        <f t="shared" si="68"/>
        <v>1415</v>
      </c>
    </row>
    <row r="1417" spans="1:8" x14ac:dyDescent="0.3">
      <c r="A1417" t="s">
        <v>2084</v>
      </c>
      <c r="B1417" t="s">
        <v>2085</v>
      </c>
      <c r="C1417" s="9">
        <f>SUMIFS(dados!$E$2:$E$9995,dados!$D$2:$D$9995,A1417)</f>
        <v>92.48</v>
      </c>
      <c r="D1417" s="9">
        <f>SUMIFS(dados!$H$2:$H$9995,dados!$D$2:$D$9995,A1417)</f>
        <v>39.419600000000003</v>
      </c>
      <c r="E1417" s="3">
        <f t="shared" si="66"/>
        <v>0.42625000000000002</v>
      </c>
      <c r="F1417" s="10">
        <f t="shared" si="67"/>
        <v>4.0257689955732837E-5</v>
      </c>
      <c r="G1417" s="3">
        <f>SUM($F$2:F1417)</f>
        <v>0.99005229303413644</v>
      </c>
      <c r="H1417">
        <f t="shared" si="68"/>
        <v>1415</v>
      </c>
    </row>
    <row r="1418" spans="1:8" x14ac:dyDescent="0.3">
      <c r="A1418" t="s">
        <v>764</v>
      </c>
      <c r="B1418" t="s">
        <v>765</v>
      </c>
      <c r="C1418" s="9">
        <f>SUMIFS(dados!$E$2:$E$9995,dados!$D$2:$D$9995,A1418)</f>
        <v>92.135999999999996</v>
      </c>
      <c r="D1418" s="9">
        <f>SUMIFS(dados!$H$2:$H$9995,dados!$D$2:$D$9995,A1418)</f>
        <v>35.598000000000006</v>
      </c>
      <c r="E1418" s="3">
        <f t="shared" si="66"/>
        <v>0.38636363636363646</v>
      </c>
      <c r="F1418" s="10">
        <f t="shared" si="67"/>
        <v>4.0107942493094725E-5</v>
      </c>
      <c r="G1418" s="3">
        <f>SUM($F$2:F1418)</f>
        <v>0.99009240097662954</v>
      </c>
      <c r="H1418">
        <f t="shared" si="68"/>
        <v>1417</v>
      </c>
    </row>
    <row r="1419" spans="1:8" x14ac:dyDescent="0.3">
      <c r="A1419" t="s">
        <v>2071</v>
      </c>
      <c r="B1419" t="s">
        <v>2072</v>
      </c>
      <c r="C1419" s="9">
        <f>SUMIFS(dados!$E$2:$E$9995,dados!$D$2:$D$9995,A1419)</f>
        <v>91.72799999999998</v>
      </c>
      <c r="D1419" s="9">
        <f>SUMIFS(dados!$H$2:$H$9995,dados!$D$2:$D$9995,A1419)</f>
        <v>16.2864</v>
      </c>
      <c r="E1419" s="3">
        <f t="shared" si="66"/>
        <v>0.17755102040816331</v>
      </c>
      <c r="F1419" s="10">
        <f t="shared" si="67"/>
        <v>3.993033503740766E-5</v>
      </c>
      <c r="G1419" s="3">
        <f>SUM($F$2:F1419)</f>
        <v>0.99013233131166689</v>
      </c>
      <c r="H1419">
        <f t="shared" si="68"/>
        <v>1418</v>
      </c>
    </row>
    <row r="1420" spans="1:8" x14ac:dyDescent="0.3">
      <c r="A1420" t="s">
        <v>3618</v>
      </c>
      <c r="B1420" t="s">
        <v>3619</v>
      </c>
      <c r="C1420" s="9">
        <f>SUMIFS(dados!$E$2:$E$9995,dados!$D$2:$D$9995,A1420)</f>
        <v>91.685999999999993</v>
      </c>
      <c r="D1420" s="9">
        <f>SUMIFS(dados!$H$2:$H$9995,dados!$D$2:$D$9995,A1420)</f>
        <v>-10.411799999999999</v>
      </c>
      <c r="E1420" s="3">
        <f t="shared" si="66"/>
        <v>-0.11355932203389831</v>
      </c>
      <c r="F1420" s="10">
        <f t="shared" si="67"/>
        <v>3.9912051916969293E-5</v>
      </c>
      <c r="G1420" s="3">
        <f>SUM($F$2:F1420)</f>
        <v>0.99017224336358389</v>
      </c>
      <c r="H1420">
        <f t="shared" si="68"/>
        <v>1419</v>
      </c>
    </row>
    <row r="1421" spans="1:8" x14ac:dyDescent="0.3">
      <c r="A1421" t="s">
        <v>6030</v>
      </c>
      <c r="B1421" t="s">
        <v>6031</v>
      </c>
      <c r="C1421" s="9">
        <f>SUMIFS(dados!$E$2:$E$9995,dados!$D$2:$D$9995,A1421)</f>
        <v>91.524000000000001</v>
      </c>
      <c r="D1421" s="9">
        <f>SUMIFS(dados!$H$2:$H$9995,dados!$D$2:$D$9995,A1421)</f>
        <v>-6.9432</v>
      </c>
      <c r="E1421" s="3">
        <f t="shared" si="66"/>
        <v>-7.586206896551724E-2</v>
      </c>
      <c r="F1421" s="10">
        <f t="shared" si="67"/>
        <v>3.9841531309564141E-5</v>
      </c>
      <c r="G1421" s="3">
        <f>SUM($F$2:F1421)</f>
        <v>0.99021208489489343</v>
      </c>
      <c r="H1421">
        <f t="shared" si="68"/>
        <v>1420</v>
      </c>
    </row>
    <row r="1422" spans="1:8" x14ac:dyDescent="0.3">
      <c r="A1422" t="s">
        <v>9818</v>
      </c>
      <c r="B1422" t="s">
        <v>9819</v>
      </c>
      <c r="C1422" s="9">
        <f>SUMIFS(dados!$E$2:$E$9995,dados!$D$2:$D$9995,A1422)</f>
        <v>91.474999999999994</v>
      </c>
      <c r="D1422" s="9">
        <f>SUMIFS(dados!$H$2:$H$9995,dados!$D$2:$D$9995,A1422)</f>
        <v>-1.8294999999999999</v>
      </c>
      <c r="E1422" s="3">
        <f t="shared" si="66"/>
        <v>-0.02</v>
      </c>
      <c r="F1422" s="10">
        <f t="shared" si="67"/>
        <v>3.9820201002386036E-5</v>
      </c>
      <c r="G1422" s="3">
        <f>SUM($F$2:F1422)</f>
        <v>0.99025190509589578</v>
      </c>
      <c r="H1422">
        <f t="shared" si="68"/>
        <v>1421</v>
      </c>
    </row>
    <row r="1423" spans="1:8" x14ac:dyDescent="0.3">
      <c r="A1423" t="s">
        <v>1829</v>
      </c>
      <c r="B1423" t="s">
        <v>1830</v>
      </c>
      <c r="C1423" s="9">
        <f>SUMIFS(dados!$E$2:$E$9995,dados!$D$2:$D$9995,A1423)</f>
        <v>91.44</v>
      </c>
      <c r="D1423" s="9">
        <f>SUMIFS(dados!$H$2:$H$9995,dados!$D$2:$D$9995,A1423)</f>
        <v>34.8996</v>
      </c>
      <c r="E1423" s="3">
        <f t="shared" si="66"/>
        <v>0.38166666666666665</v>
      </c>
      <c r="F1423" s="10">
        <f t="shared" si="67"/>
        <v>3.9804965068687393E-5</v>
      </c>
      <c r="G1423" s="3">
        <f>SUM($F$2:F1423)</f>
        <v>0.9902917100609645</v>
      </c>
      <c r="H1423">
        <f t="shared" si="68"/>
        <v>1422</v>
      </c>
    </row>
    <row r="1424" spans="1:8" x14ac:dyDescent="0.3">
      <c r="A1424" t="s">
        <v>3623</v>
      </c>
      <c r="B1424" t="s">
        <v>3624</v>
      </c>
      <c r="C1424" s="9">
        <f>SUMIFS(dados!$E$2:$E$9995,dados!$D$2:$D$9995,A1424)</f>
        <v>91.168000000000006</v>
      </c>
      <c r="D1424" s="9">
        <f>SUMIFS(dados!$H$2:$H$9995,dados!$D$2:$D$9995,A1424)</f>
        <v>43.120000000000005</v>
      </c>
      <c r="E1424" s="3">
        <f t="shared" si="66"/>
        <v>0.47297297297297297</v>
      </c>
      <c r="F1424" s="10">
        <f t="shared" si="67"/>
        <v>3.9686560098229365E-5</v>
      </c>
      <c r="G1424" s="3">
        <f>SUM($F$2:F1424)</f>
        <v>0.99033139662106273</v>
      </c>
      <c r="H1424">
        <f t="shared" si="68"/>
        <v>1423</v>
      </c>
    </row>
    <row r="1425" spans="1:8" x14ac:dyDescent="0.3">
      <c r="A1425" t="s">
        <v>8950</v>
      </c>
      <c r="B1425" t="s">
        <v>8951</v>
      </c>
      <c r="C1425" s="9">
        <f>SUMIFS(dados!$E$2:$E$9995,dados!$D$2:$D$9995,A1425)</f>
        <v>90.882000000000005</v>
      </c>
      <c r="D1425" s="9">
        <f>SUMIFS(dados!$H$2:$H$9995,dados!$D$2:$D$9995,A1425)</f>
        <v>-190.85220000000001</v>
      </c>
      <c r="E1425" s="3">
        <f t="shared" si="66"/>
        <v>-2.1</v>
      </c>
      <c r="F1425" s="10">
        <f t="shared" si="67"/>
        <v>3.9562060754291868E-5</v>
      </c>
      <c r="G1425" s="3">
        <f>SUM($F$2:F1425)</f>
        <v>0.99037095868181702</v>
      </c>
      <c r="H1425">
        <f t="shared" si="68"/>
        <v>1424</v>
      </c>
    </row>
    <row r="1426" spans="1:8" x14ac:dyDescent="0.3">
      <c r="A1426" t="s">
        <v>2304</v>
      </c>
      <c r="B1426" t="s">
        <v>2305</v>
      </c>
      <c r="C1426" s="9">
        <f>SUMIFS(dados!$E$2:$E$9995,dados!$D$2:$D$9995,A1426)</f>
        <v>90.88</v>
      </c>
      <c r="D1426" s="9">
        <f>SUMIFS(dados!$H$2:$H$9995,dados!$D$2:$D$9995,A1426)</f>
        <v>26.3552</v>
      </c>
      <c r="E1426" s="3">
        <f t="shared" si="66"/>
        <v>0.29000000000000004</v>
      </c>
      <c r="F1426" s="10">
        <f t="shared" si="67"/>
        <v>3.9561190129509084E-5</v>
      </c>
      <c r="G1426" s="3">
        <f>SUM($F$2:F1426)</f>
        <v>0.9904105198719465</v>
      </c>
      <c r="H1426">
        <f t="shared" si="68"/>
        <v>1425</v>
      </c>
    </row>
    <row r="1427" spans="1:8" x14ac:dyDescent="0.3">
      <c r="A1427" t="s">
        <v>2413</v>
      </c>
      <c r="B1427" t="s">
        <v>2414</v>
      </c>
      <c r="C1427" s="9">
        <f>SUMIFS(dados!$E$2:$E$9995,dados!$D$2:$D$9995,A1427)</f>
        <v>90.744</v>
      </c>
      <c r="D1427" s="9">
        <f>SUMIFS(dados!$H$2:$H$9995,dados!$D$2:$D$9995,A1427)</f>
        <v>22.447200000000002</v>
      </c>
      <c r="E1427" s="3">
        <f t="shared" si="66"/>
        <v>0.2473684210526316</v>
      </c>
      <c r="F1427" s="10">
        <f t="shared" si="67"/>
        <v>3.9501987644280067E-5</v>
      </c>
      <c r="G1427" s="3">
        <f>SUM($F$2:F1427)</f>
        <v>0.99045002185959075</v>
      </c>
      <c r="H1427">
        <f t="shared" si="68"/>
        <v>1426</v>
      </c>
    </row>
    <row r="1428" spans="1:8" x14ac:dyDescent="0.3">
      <c r="A1428" t="s">
        <v>3145</v>
      </c>
      <c r="B1428" t="s">
        <v>3146</v>
      </c>
      <c r="C1428" s="9">
        <f>SUMIFS(dados!$E$2:$E$9995,dados!$D$2:$D$9995,A1428)</f>
        <v>90.72</v>
      </c>
      <c r="D1428" s="9">
        <f>SUMIFS(dados!$H$2:$H$9995,dados!$D$2:$D$9995,A1428)</f>
        <v>39.69</v>
      </c>
      <c r="E1428" s="3">
        <f t="shared" si="66"/>
        <v>0.4375</v>
      </c>
      <c r="F1428" s="10">
        <f t="shared" si="67"/>
        <v>3.949154014688671E-5</v>
      </c>
      <c r="G1428" s="3">
        <f>SUM($F$2:F1428)</f>
        <v>0.99048951339973768</v>
      </c>
      <c r="H1428">
        <f t="shared" si="68"/>
        <v>1427</v>
      </c>
    </row>
    <row r="1429" spans="1:8" x14ac:dyDescent="0.3">
      <c r="A1429" t="s">
        <v>2784</v>
      </c>
      <c r="B1429" t="s">
        <v>2785</v>
      </c>
      <c r="C1429" s="9">
        <f>SUMIFS(dados!$E$2:$E$9995,dados!$D$2:$D$9995,A1429)</f>
        <v>90.705999999999989</v>
      </c>
      <c r="D1429" s="9">
        <f>SUMIFS(dados!$H$2:$H$9995,dados!$D$2:$D$9995,A1429)</f>
        <v>12.456400000000002</v>
      </c>
      <c r="E1429" s="3">
        <f t="shared" si="66"/>
        <v>0.13732718894009222</v>
      </c>
      <c r="F1429" s="10">
        <f t="shared" si="67"/>
        <v>3.9485445773407247E-5</v>
      </c>
      <c r="G1429" s="3">
        <f>SUM($F$2:F1429)</f>
        <v>0.99052899884551104</v>
      </c>
      <c r="H1429">
        <f t="shared" si="68"/>
        <v>1428</v>
      </c>
    </row>
    <row r="1430" spans="1:8" x14ac:dyDescent="0.3">
      <c r="A1430" t="s">
        <v>1462</v>
      </c>
      <c r="B1430" t="s">
        <v>1463</v>
      </c>
      <c r="C1430" s="9">
        <f>SUMIFS(dados!$E$2:$E$9995,dados!$D$2:$D$9995,A1430)</f>
        <v>90.551999999999992</v>
      </c>
      <c r="D1430" s="9">
        <f>SUMIFS(dados!$H$2:$H$9995,dados!$D$2:$D$9995,A1430)</f>
        <v>38.808000000000007</v>
      </c>
      <c r="E1430" s="3">
        <f t="shared" si="66"/>
        <v>0.42857142857142866</v>
      </c>
      <c r="F1430" s="10">
        <f t="shared" si="67"/>
        <v>3.9418407665133212E-5</v>
      </c>
      <c r="G1430" s="3">
        <f>SUM($F$2:F1430)</f>
        <v>0.99056841725317613</v>
      </c>
      <c r="H1430">
        <f t="shared" si="68"/>
        <v>1429</v>
      </c>
    </row>
    <row r="1431" spans="1:8" x14ac:dyDescent="0.3">
      <c r="A1431" t="s">
        <v>6849</v>
      </c>
      <c r="B1431" t="s">
        <v>6850</v>
      </c>
      <c r="C1431" s="9">
        <f>SUMIFS(dados!$E$2:$E$9995,dados!$D$2:$D$9995,A1431)</f>
        <v>89.7</v>
      </c>
      <c r="D1431" s="9">
        <f>SUMIFS(dados!$H$2:$H$9995,dados!$D$2:$D$9995,A1431)</f>
        <v>40.903199999999998</v>
      </c>
      <c r="E1431" s="3">
        <f t="shared" si="66"/>
        <v>0.45599999999999996</v>
      </c>
      <c r="F1431" s="10">
        <f t="shared" si="67"/>
        <v>3.9047521507669067E-5</v>
      </c>
      <c r="G1431" s="3">
        <f>SUM($F$2:F1431)</f>
        <v>0.99060746477468375</v>
      </c>
      <c r="H1431">
        <f t="shared" si="68"/>
        <v>1430</v>
      </c>
    </row>
    <row r="1432" spans="1:8" x14ac:dyDescent="0.3">
      <c r="A1432" t="s">
        <v>582</v>
      </c>
      <c r="B1432" t="s">
        <v>583</v>
      </c>
      <c r="C1432" s="9">
        <f>SUMIFS(dados!$E$2:$E$9995,dados!$D$2:$D$9995,A1432)</f>
        <v>89.7</v>
      </c>
      <c r="D1432" s="9">
        <f>SUMIFS(dados!$H$2:$H$9995,dados!$D$2:$D$9995,A1432)</f>
        <v>40.365000000000002</v>
      </c>
      <c r="E1432" s="3">
        <f t="shared" si="66"/>
        <v>0.45</v>
      </c>
      <c r="F1432" s="10">
        <f t="shared" si="67"/>
        <v>3.9047521507669067E-5</v>
      </c>
      <c r="G1432" s="3">
        <f>SUM($F$2:F1432)</f>
        <v>0.99064651229619138</v>
      </c>
      <c r="H1432">
        <f t="shared" si="68"/>
        <v>1430</v>
      </c>
    </row>
    <row r="1433" spans="1:8" x14ac:dyDescent="0.3">
      <c r="A1433" t="s">
        <v>484</v>
      </c>
      <c r="B1433" t="s">
        <v>485</v>
      </c>
      <c r="C1433" s="9">
        <f>SUMIFS(dados!$E$2:$E$9995,dados!$D$2:$D$9995,A1433)</f>
        <v>89.55</v>
      </c>
      <c r="D1433" s="9">
        <f>SUMIFS(dados!$H$2:$H$9995,dados!$D$2:$D$9995,A1433)</f>
        <v>13.611600000000001</v>
      </c>
      <c r="E1433" s="3">
        <f t="shared" si="66"/>
        <v>0.15200000000000002</v>
      </c>
      <c r="F1433" s="10">
        <f t="shared" si="67"/>
        <v>3.8982224648960588E-5</v>
      </c>
      <c r="G1433" s="3">
        <f>SUM($F$2:F1433)</f>
        <v>0.99068549452084032</v>
      </c>
      <c r="H1433">
        <f t="shared" si="68"/>
        <v>1432</v>
      </c>
    </row>
    <row r="1434" spans="1:8" x14ac:dyDescent="0.3">
      <c r="A1434" t="s">
        <v>84</v>
      </c>
      <c r="B1434" t="s">
        <v>86</v>
      </c>
      <c r="C1434" s="9">
        <f>SUMIFS(dados!$E$2:$E$9995,dados!$D$2:$D$9995,A1434)</f>
        <v>89.424000000000007</v>
      </c>
      <c r="D1434" s="9">
        <f>SUMIFS(dados!$H$2:$H$9995,dados!$D$2:$D$9995,A1434)</f>
        <v>38.879999999999995</v>
      </c>
      <c r="E1434" s="3">
        <f t="shared" si="66"/>
        <v>0.43478260869565211</v>
      </c>
      <c r="F1434" s="10">
        <f t="shared" si="67"/>
        <v>3.8927375287645471E-5</v>
      </c>
      <c r="G1434" s="3">
        <f>SUM($F$2:F1434)</f>
        <v>0.99072442189612797</v>
      </c>
      <c r="H1434">
        <f t="shared" si="68"/>
        <v>1433</v>
      </c>
    </row>
    <row r="1435" spans="1:8" x14ac:dyDescent="0.3">
      <c r="A1435" t="s">
        <v>1866</v>
      </c>
      <c r="B1435" t="s">
        <v>1867</v>
      </c>
      <c r="C1435" s="9">
        <f>SUMIFS(dados!$E$2:$E$9995,dados!$D$2:$D$9995,A1435)</f>
        <v>89.25</v>
      </c>
      <c r="D1435" s="9">
        <f>SUMIFS(dados!$H$2:$H$9995,dados!$D$2:$D$9995,A1435)</f>
        <v>42.45</v>
      </c>
      <c r="E1435" s="3">
        <f t="shared" si="66"/>
        <v>0.47563025210084037</v>
      </c>
      <c r="F1435" s="10">
        <f t="shared" si="67"/>
        <v>3.8851630931543635E-5</v>
      </c>
      <c r="G1435" s="3">
        <f>SUM($F$2:F1435)</f>
        <v>0.99076327352705951</v>
      </c>
      <c r="H1435">
        <f t="shared" si="68"/>
        <v>1434</v>
      </c>
    </row>
    <row r="1436" spans="1:8" x14ac:dyDescent="0.3">
      <c r="A1436" t="s">
        <v>7303</v>
      </c>
      <c r="B1436" t="s">
        <v>7304</v>
      </c>
      <c r="C1436" s="9">
        <f>SUMIFS(dados!$E$2:$E$9995,dados!$D$2:$D$9995,A1436)</f>
        <v>88.92</v>
      </c>
      <c r="D1436" s="9">
        <f>SUMIFS(dados!$H$2:$H$9995,dados!$D$2:$D$9995,A1436)</f>
        <v>24.008400000000002</v>
      </c>
      <c r="E1436" s="3">
        <f t="shared" si="66"/>
        <v>0.27</v>
      </c>
      <c r="F1436" s="10">
        <f t="shared" si="67"/>
        <v>3.8707977842384986E-5</v>
      </c>
      <c r="G1436" s="3">
        <f>SUM($F$2:F1436)</f>
        <v>0.99080198150490184</v>
      </c>
      <c r="H1436">
        <f t="shared" si="68"/>
        <v>1435</v>
      </c>
    </row>
    <row r="1437" spans="1:8" x14ac:dyDescent="0.3">
      <c r="A1437" t="s">
        <v>689</v>
      </c>
      <c r="B1437" t="s">
        <v>690</v>
      </c>
      <c r="C1437" s="9">
        <f>SUMIFS(dados!$E$2:$E$9995,dados!$D$2:$D$9995,A1437)</f>
        <v>88.896000000000001</v>
      </c>
      <c r="D1437" s="9">
        <f>SUMIFS(dados!$H$2:$H$9995,dados!$D$2:$D$9995,A1437)</f>
        <v>26.854000000000003</v>
      </c>
      <c r="E1437" s="3">
        <f t="shared" si="66"/>
        <v>0.30208333333333337</v>
      </c>
      <c r="F1437" s="10">
        <f t="shared" si="67"/>
        <v>3.8697530344991629E-5</v>
      </c>
      <c r="G1437" s="3">
        <f>SUM($F$2:F1437)</f>
        <v>0.99084067903524686</v>
      </c>
      <c r="H1437">
        <f t="shared" si="68"/>
        <v>1436</v>
      </c>
    </row>
    <row r="1438" spans="1:8" x14ac:dyDescent="0.3">
      <c r="A1438" t="s">
        <v>3951</v>
      </c>
      <c r="B1438" t="s">
        <v>3952</v>
      </c>
      <c r="C1438" s="9">
        <f>SUMIFS(dados!$E$2:$E$9995,dados!$D$2:$D$9995,A1438)</f>
        <v>88.38000000000001</v>
      </c>
      <c r="D1438" s="9">
        <f>SUMIFS(dados!$H$2:$H$9995,dados!$D$2:$D$9995,A1438)</f>
        <v>43.306199999999997</v>
      </c>
      <c r="E1438" s="3">
        <f t="shared" si="66"/>
        <v>0.48999999999999994</v>
      </c>
      <c r="F1438" s="10">
        <f t="shared" si="67"/>
        <v>3.8472909151034479E-5</v>
      </c>
      <c r="G1438" s="3">
        <f>SUM($F$2:F1438)</f>
        <v>0.99087915194439791</v>
      </c>
      <c r="H1438">
        <f t="shared" si="68"/>
        <v>1437</v>
      </c>
    </row>
    <row r="1439" spans="1:8" x14ac:dyDescent="0.3">
      <c r="A1439" t="s">
        <v>4609</v>
      </c>
      <c r="B1439" t="s">
        <v>4610</v>
      </c>
      <c r="C1439" s="9">
        <f>SUMIFS(dados!$E$2:$E$9995,dados!$D$2:$D$9995,A1439)</f>
        <v>88.16</v>
      </c>
      <c r="D1439" s="9">
        <f>SUMIFS(dados!$H$2:$H$9995,dados!$D$2:$D$9995,A1439)</f>
        <v>27.968</v>
      </c>
      <c r="E1439" s="3">
        <f t="shared" si="66"/>
        <v>0.31724137931034485</v>
      </c>
      <c r="F1439" s="10">
        <f t="shared" si="67"/>
        <v>3.8377140424928706E-5</v>
      </c>
      <c r="G1439" s="3">
        <f>SUM($F$2:F1439)</f>
        <v>0.99091752908482289</v>
      </c>
      <c r="H1439">
        <f t="shared" si="68"/>
        <v>1438</v>
      </c>
    </row>
    <row r="1440" spans="1:8" x14ac:dyDescent="0.3">
      <c r="A1440" t="s">
        <v>8135</v>
      </c>
      <c r="B1440" t="s">
        <v>8136</v>
      </c>
      <c r="C1440" s="9">
        <f>SUMIFS(dados!$E$2:$E$9995,dados!$D$2:$D$9995,A1440)</f>
        <v>88.11</v>
      </c>
      <c r="D1440" s="9">
        <f>SUMIFS(dados!$H$2:$H$9995,dados!$D$2:$D$9995,A1440)</f>
        <v>39.649500000000003</v>
      </c>
      <c r="E1440" s="3">
        <f t="shared" si="66"/>
        <v>0.45000000000000007</v>
      </c>
      <c r="F1440" s="10">
        <f t="shared" si="67"/>
        <v>3.8355374805359215E-5</v>
      </c>
      <c r="G1440" s="3">
        <f>SUM($F$2:F1440)</f>
        <v>0.99095588445962823</v>
      </c>
      <c r="H1440">
        <f t="shared" si="68"/>
        <v>1439</v>
      </c>
    </row>
    <row r="1441" spans="1:8" x14ac:dyDescent="0.3">
      <c r="A1441" t="s">
        <v>6972</v>
      </c>
      <c r="B1441" t="s">
        <v>6973</v>
      </c>
      <c r="C1441" s="9">
        <f>SUMIFS(dados!$E$2:$E$9995,dados!$D$2:$D$9995,A1441)</f>
        <v>88.073999999999998</v>
      </c>
      <c r="D1441" s="9">
        <f>SUMIFS(dados!$H$2:$H$9995,dados!$D$2:$D$9995,A1441)</f>
        <v>32.293799999999997</v>
      </c>
      <c r="E1441" s="3">
        <f t="shared" si="66"/>
        <v>0.36666666666666664</v>
      </c>
      <c r="F1441" s="10">
        <f t="shared" si="67"/>
        <v>3.833970355926918E-5</v>
      </c>
      <c r="G1441" s="3">
        <f>SUM($F$2:F1441)</f>
        <v>0.9909942241631875</v>
      </c>
      <c r="H1441">
        <f t="shared" si="68"/>
        <v>1440</v>
      </c>
    </row>
    <row r="1442" spans="1:8" x14ac:dyDescent="0.3">
      <c r="A1442" t="s">
        <v>7275</v>
      </c>
      <c r="B1442" t="s">
        <v>7276</v>
      </c>
      <c r="C1442" s="9">
        <f>SUMIFS(dados!$E$2:$E$9995,dados!$D$2:$D$9995,A1442)</f>
        <v>88.007999999999996</v>
      </c>
      <c r="D1442" s="9">
        <f>SUMIFS(dados!$H$2:$H$9995,dados!$D$2:$D$9995,A1442)</f>
        <v>35.898000000000003</v>
      </c>
      <c r="E1442" s="3">
        <f t="shared" si="66"/>
        <v>0.40789473684210531</v>
      </c>
      <c r="F1442" s="10">
        <f t="shared" si="67"/>
        <v>3.8310972941437449E-5</v>
      </c>
      <c r="G1442" s="3">
        <f>SUM($F$2:F1442)</f>
        <v>0.99103253513612899</v>
      </c>
      <c r="H1442">
        <f t="shared" si="68"/>
        <v>1441</v>
      </c>
    </row>
    <row r="1443" spans="1:8" x14ac:dyDescent="0.3">
      <c r="A1443" t="s">
        <v>716</v>
      </c>
      <c r="B1443" t="s">
        <v>717</v>
      </c>
      <c r="C1443" s="9">
        <f>SUMIFS(dados!$E$2:$E$9995,dados!$D$2:$D$9995,A1443)</f>
        <v>87.75</v>
      </c>
      <c r="D1443" s="9">
        <f>SUMIFS(dados!$H$2:$H$9995,dados!$D$2:$D$9995,A1443)</f>
        <v>20.8325</v>
      </c>
      <c r="E1443" s="3">
        <f t="shared" si="66"/>
        <v>0.2374074074074074</v>
      </c>
      <c r="F1443" s="10">
        <f t="shared" si="67"/>
        <v>3.819866234445887E-5</v>
      </c>
      <c r="G1443" s="3">
        <f>SUM($F$2:F1443)</f>
        <v>0.99107073379847344</v>
      </c>
      <c r="H1443">
        <f t="shared" si="68"/>
        <v>1442</v>
      </c>
    </row>
    <row r="1444" spans="1:8" x14ac:dyDescent="0.3">
      <c r="A1444" t="s">
        <v>5297</v>
      </c>
      <c r="B1444" t="s">
        <v>5298</v>
      </c>
      <c r="C1444" s="9">
        <f>SUMIFS(dados!$E$2:$E$9995,dados!$D$2:$D$9995,A1444)</f>
        <v>87.690000000000012</v>
      </c>
      <c r="D1444" s="9">
        <f>SUMIFS(dados!$H$2:$H$9995,dados!$D$2:$D$9995,A1444)</f>
        <v>20.54</v>
      </c>
      <c r="E1444" s="3">
        <f t="shared" si="66"/>
        <v>0.2342342342342342</v>
      </c>
      <c r="F1444" s="10">
        <f t="shared" si="67"/>
        <v>3.8172543600975485E-5</v>
      </c>
      <c r="G1444" s="3">
        <f>SUM($F$2:F1444)</f>
        <v>0.99110890634207438</v>
      </c>
      <c r="H1444">
        <f t="shared" si="68"/>
        <v>1443</v>
      </c>
    </row>
    <row r="1445" spans="1:8" x14ac:dyDescent="0.3">
      <c r="A1445" t="s">
        <v>2023</v>
      </c>
      <c r="B1445" t="s">
        <v>2024</v>
      </c>
      <c r="C1445" s="9">
        <f>SUMIFS(dados!$E$2:$E$9995,dados!$D$2:$D$9995,A1445)</f>
        <v>87.647999999999996</v>
      </c>
      <c r="D1445" s="9">
        <f>SUMIFS(dados!$H$2:$H$9995,dados!$D$2:$D$9995,A1445)</f>
        <v>22.908000000000001</v>
      </c>
      <c r="E1445" s="3">
        <f t="shared" si="66"/>
        <v>0.26136363636363641</v>
      </c>
      <c r="F1445" s="10">
        <f t="shared" si="67"/>
        <v>3.8154260480537104E-5</v>
      </c>
      <c r="G1445" s="3">
        <f>SUM($F$2:F1445)</f>
        <v>0.99114706060255486</v>
      </c>
      <c r="H1445">
        <f t="shared" si="68"/>
        <v>1444</v>
      </c>
    </row>
    <row r="1446" spans="1:8" x14ac:dyDescent="0.3">
      <c r="A1446" t="s">
        <v>1687</v>
      </c>
      <c r="B1446" t="s">
        <v>1688</v>
      </c>
      <c r="C1446" s="9">
        <f>SUMIFS(dados!$E$2:$E$9995,dados!$D$2:$D$9995,A1446)</f>
        <v>87.52</v>
      </c>
      <c r="D1446" s="9">
        <f>SUMIFS(dados!$H$2:$H$9995,dados!$D$2:$D$9995,A1446)</f>
        <v>25.161999999999999</v>
      </c>
      <c r="E1446" s="3">
        <f t="shared" si="66"/>
        <v>0.28749999999999998</v>
      </c>
      <c r="F1446" s="10">
        <f t="shared" si="67"/>
        <v>3.8098540494439204E-5</v>
      </c>
      <c r="G1446" s="3">
        <f>SUM($F$2:F1446)</f>
        <v>0.99118515914304928</v>
      </c>
      <c r="H1446">
        <f t="shared" si="68"/>
        <v>1445</v>
      </c>
    </row>
    <row r="1447" spans="1:8" x14ac:dyDescent="0.3">
      <c r="A1447" t="s">
        <v>2078</v>
      </c>
      <c r="B1447" t="s">
        <v>2079</v>
      </c>
      <c r="C1447" s="9">
        <f>SUMIFS(dados!$E$2:$E$9995,dados!$D$2:$D$9995,A1447)</f>
        <v>87.397999999999996</v>
      </c>
      <c r="D1447" s="9">
        <f>SUMIFS(dados!$H$2:$H$9995,dados!$D$2:$D$9995,A1447)</f>
        <v>39.820100000000004</v>
      </c>
      <c r="E1447" s="3">
        <f t="shared" si="66"/>
        <v>0.45561797752808997</v>
      </c>
      <c r="F1447" s="10">
        <f t="shared" si="67"/>
        <v>3.8045432382689642E-5</v>
      </c>
      <c r="G1447" s="3">
        <f>SUM($F$2:F1447)</f>
        <v>0.991223204575432</v>
      </c>
      <c r="H1447">
        <f t="shared" si="68"/>
        <v>1446</v>
      </c>
    </row>
    <row r="1448" spans="1:8" x14ac:dyDescent="0.3">
      <c r="A1448" t="s">
        <v>2101</v>
      </c>
      <c r="B1448" t="s">
        <v>2102</v>
      </c>
      <c r="C1448" s="9">
        <f>SUMIFS(dados!$E$2:$E$9995,dados!$D$2:$D$9995,A1448)</f>
        <v>87.263999999999996</v>
      </c>
      <c r="D1448" s="9">
        <f>SUMIFS(dados!$H$2:$H$9995,dados!$D$2:$D$9995,A1448)</f>
        <v>13.824000000000003</v>
      </c>
      <c r="E1448" s="3">
        <f t="shared" si="66"/>
        <v>0.15841584158415847</v>
      </c>
      <c r="F1448" s="10">
        <f t="shared" si="67"/>
        <v>3.7987100522243403E-5</v>
      </c>
      <c r="G1448" s="3">
        <f>SUM($F$2:F1448)</f>
        <v>0.99126119167595428</v>
      </c>
      <c r="H1448">
        <f t="shared" si="68"/>
        <v>1447</v>
      </c>
    </row>
    <row r="1449" spans="1:8" x14ac:dyDescent="0.3">
      <c r="A1449" t="s">
        <v>6318</v>
      </c>
      <c r="B1449" t="s">
        <v>6319</v>
      </c>
      <c r="C1449" s="9">
        <f>SUMIFS(dados!$E$2:$E$9995,dados!$D$2:$D$9995,A1449)</f>
        <v>86.84</v>
      </c>
      <c r="D1449" s="9">
        <f>SUMIFS(dados!$H$2:$H$9995,dados!$D$2:$D$9995,A1449)</f>
        <v>38.209600000000002</v>
      </c>
      <c r="E1449" s="3">
        <f t="shared" si="66"/>
        <v>0.44</v>
      </c>
      <c r="F1449" s="10">
        <f t="shared" si="67"/>
        <v>3.7802528068294111E-5</v>
      </c>
      <c r="G1449" s="3">
        <f>SUM($F$2:F1449)</f>
        <v>0.99129899420402257</v>
      </c>
      <c r="H1449">
        <f t="shared" si="68"/>
        <v>1448</v>
      </c>
    </row>
    <row r="1450" spans="1:8" x14ac:dyDescent="0.3">
      <c r="A1450" t="s">
        <v>1136</v>
      </c>
      <c r="B1450" t="s">
        <v>1137</v>
      </c>
      <c r="C1450" s="9">
        <f>SUMIFS(dados!$E$2:$E$9995,dados!$D$2:$D$9995,A1450)</f>
        <v>86.736000000000004</v>
      </c>
      <c r="D1450" s="9">
        <f>SUMIFS(dados!$H$2:$H$9995,dados!$D$2:$D$9995,A1450)</f>
        <v>18.848399999999998</v>
      </c>
      <c r="E1450" s="3">
        <f t="shared" si="66"/>
        <v>0.21730769230769229</v>
      </c>
      <c r="F1450" s="10">
        <f t="shared" si="67"/>
        <v>3.7757255579589567E-5</v>
      </c>
      <c r="G1450" s="3">
        <f>SUM($F$2:F1450)</f>
        <v>0.99133675145960221</v>
      </c>
      <c r="H1450">
        <f t="shared" si="68"/>
        <v>1449</v>
      </c>
    </row>
    <row r="1451" spans="1:8" x14ac:dyDescent="0.3">
      <c r="A1451" t="s">
        <v>600</v>
      </c>
      <c r="B1451" t="s">
        <v>601</v>
      </c>
      <c r="C1451" s="9">
        <f>SUMIFS(dados!$E$2:$E$9995,dados!$D$2:$D$9995,A1451)</f>
        <v>86.112000000000009</v>
      </c>
      <c r="D1451" s="9">
        <f>SUMIFS(dados!$H$2:$H$9995,dados!$D$2:$D$9995,A1451)</f>
        <v>30.884399999999999</v>
      </c>
      <c r="E1451" s="3">
        <f t="shared" si="66"/>
        <v>0.3586538461538461</v>
      </c>
      <c r="F1451" s="10">
        <f t="shared" si="67"/>
        <v>3.7485620647362311E-5</v>
      </c>
      <c r="G1451" s="3">
        <f>SUM($F$2:F1451)</f>
        <v>0.99137423708024952</v>
      </c>
      <c r="H1451">
        <f t="shared" si="68"/>
        <v>1450</v>
      </c>
    </row>
    <row r="1452" spans="1:8" x14ac:dyDescent="0.3">
      <c r="A1452" t="s">
        <v>3265</v>
      </c>
      <c r="B1452" t="s">
        <v>3266</v>
      </c>
      <c r="C1452" s="9">
        <f>SUMIFS(dados!$E$2:$E$9995,dados!$D$2:$D$9995,A1452)</f>
        <v>86.075999999999993</v>
      </c>
      <c r="D1452" s="9">
        <f>SUMIFS(dados!$H$2:$H$9995,dados!$D$2:$D$9995,A1452)</f>
        <v>19.128</v>
      </c>
      <c r="E1452" s="3">
        <f t="shared" si="66"/>
        <v>0.22222222222222224</v>
      </c>
      <c r="F1452" s="10">
        <f t="shared" si="67"/>
        <v>3.746994940127227E-5</v>
      </c>
      <c r="G1452" s="3">
        <f>SUM($F$2:F1452)</f>
        <v>0.99141170702965076</v>
      </c>
      <c r="H1452">
        <f t="shared" si="68"/>
        <v>1451</v>
      </c>
    </row>
    <row r="1453" spans="1:8" x14ac:dyDescent="0.3">
      <c r="A1453" t="s">
        <v>228</v>
      </c>
      <c r="B1453" t="s">
        <v>229</v>
      </c>
      <c r="C1453" s="9">
        <f>SUMIFS(dados!$E$2:$E$9995,dados!$D$2:$D$9995,A1453)</f>
        <v>85.995000000000005</v>
      </c>
      <c r="D1453" s="9">
        <f>SUMIFS(dados!$H$2:$H$9995,dados!$D$2:$D$9995,A1453)</f>
        <v>15.0969</v>
      </c>
      <c r="E1453" s="3">
        <f t="shared" si="66"/>
        <v>0.17555555555555555</v>
      </c>
      <c r="F1453" s="10">
        <f t="shared" si="67"/>
        <v>3.7434689097569697E-5</v>
      </c>
      <c r="G1453" s="3">
        <f>SUM($F$2:F1453)</f>
        <v>0.99144914171874832</v>
      </c>
      <c r="H1453">
        <f t="shared" si="68"/>
        <v>1452</v>
      </c>
    </row>
    <row r="1454" spans="1:8" x14ac:dyDescent="0.3">
      <c r="A1454" t="s">
        <v>1795</v>
      </c>
      <c r="B1454" t="s">
        <v>1796</v>
      </c>
      <c r="C1454" s="9">
        <f>SUMIFS(dados!$E$2:$E$9995,dados!$D$2:$D$9995,A1454)</f>
        <v>85.727999999999994</v>
      </c>
      <c r="D1454" s="9">
        <f>SUMIFS(dados!$H$2:$H$9995,dados!$D$2:$D$9995,A1454)</f>
        <v>18.057600000000001</v>
      </c>
      <c r="E1454" s="3">
        <f t="shared" si="66"/>
        <v>0.21063829787234045</v>
      </c>
      <c r="F1454" s="10">
        <f t="shared" si="67"/>
        <v>3.7318460689068603E-5</v>
      </c>
      <c r="G1454" s="3">
        <f>SUM($F$2:F1454)</f>
        <v>0.99148646017943742</v>
      </c>
      <c r="H1454">
        <f t="shared" si="68"/>
        <v>1453</v>
      </c>
    </row>
    <row r="1455" spans="1:8" x14ac:dyDescent="0.3">
      <c r="A1455" t="s">
        <v>8282</v>
      </c>
      <c r="B1455" t="s">
        <v>8283</v>
      </c>
      <c r="C1455" s="9">
        <f>SUMIFS(dados!$E$2:$E$9995,dados!$D$2:$D$9995,A1455)</f>
        <v>85.536000000000001</v>
      </c>
      <c r="D1455" s="9">
        <f>SUMIFS(dados!$H$2:$H$9995,dados!$D$2:$D$9995,A1455)</f>
        <v>34.991999999999997</v>
      </c>
      <c r="E1455" s="3">
        <f t="shared" si="66"/>
        <v>0.40909090909090906</v>
      </c>
      <c r="F1455" s="10">
        <f t="shared" si="67"/>
        <v>3.7234880709921756E-5</v>
      </c>
      <c r="G1455" s="3">
        <f>SUM($F$2:F1455)</f>
        <v>0.99152369506014737</v>
      </c>
      <c r="H1455">
        <f t="shared" si="68"/>
        <v>1454</v>
      </c>
    </row>
    <row r="1456" spans="1:8" x14ac:dyDescent="0.3">
      <c r="A1456" t="s">
        <v>3794</v>
      </c>
      <c r="B1456" t="s">
        <v>3795</v>
      </c>
      <c r="C1456" s="9">
        <f>SUMIFS(dados!$E$2:$E$9995,dados!$D$2:$D$9995,A1456)</f>
        <v>85.503999999999991</v>
      </c>
      <c r="D1456" s="9">
        <f>SUMIFS(dados!$H$2:$H$9995,dados!$D$2:$D$9995,A1456)</f>
        <v>40.347200000000001</v>
      </c>
      <c r="E1456" s="3">
        <f t="shared" si="66"/>
        <v>0.47187500000000004</v>
      </c>
      <c r="F1456" s="10">
        <f t="shared" si="67"/>
        <v>3.7220950713397276E-5</v>
      </c>
      <c r="G1456" s="3">
        <f>SUM($F$2:F1456)</f>
        <v>0.99156091601086072</v>
      </c>
      <c r="H1456">
        <f t="shared" si="68"/>
        <v>1455</v>
      </c>
    </row>
    <row r="1457" spans="1:8" x14ac:dyDescent="0.3">
      <c r="A1457" t="s">
        <v>8071</v>
      </c>
      <c r="B1457" t="s">
        <v>8072</v>
      </c>
      <c r="C1457" s="9">
        <f>SUMIFS(dados!$E$2:$E$9995,dados!$D$2:$D$9995,A1457)</f>
        <v>85.25500000000001</v>
      </c>
      <c r="D1457" s="9">
        <f>SUMIFS(dados!$H$2:$H$9995,dados!$D$2:$D$9995,A1457)</f>
        <v>8.6700000000000017</v>
      </c>
      <c r="E1457" s="3">
        <f t="shared" si="66"/>
        <v>0.10169491525423729</v>
      </c>
      <c r="F1457" s="10">
        <f t="shared" si="67"/>
        <v>3.7112557927941213E-5</v>
      </c>
      <c r="G1457" s="3">
        <f>SUM($F$2:F1457)</f>
        <v>0.99159802856878865</v>
      </c>
      <c r="H1457">
        <f t="shared" si="68"/>
        <v>1456</v>
      </c>
    </row>
    <row r="1458" spans="1:8" x14ac:dyDescent="0.3">
      <c r="A1458" t="s">
        <v>6620</v>
      </c>
      <c r="B1458" t="s">
        <v>6621</v>
      </c>
      <c r="C1458" s="9">
        <f>SUMIFS(dados!$E$2:$E$9995,dados!$D$2:$D$9995,A1458)</f>
        <v>84.86999999999999</v>
      </c>
      <c r="D1458" s="9">
        <f>SUMIFS(dados!$H$2:$H$9995,dados!$D$2:$D$9995,A1458)</f>
        <v>35.977499999999999</v>
      </c>
      <c r="E1458" s="3">
        <f t="shared" si="66"/>
        <v>0.42391304347826092</v>
      </c>
      <c r="F1458" s="10">
        <f t="shared" si="67"/>
        <v>3.6944962657256112E-5</v>
      </c>
      <c r="G1458" s="3">
        <f>SUM($F$2:F1458)</f>
        <v>0.99163497353144592</v>
      </c>
      <c r="H1458">
        <f t="shared" si="68"/>
        <v>1457</v>
      </c>
    </row>
    <row r="1459" spans="1:8" x14ac:dyDescent="0.3">
      <c r="A1459" t="s">
        <v>1308</v>
      </c>
      <c r="B1459" t="s">
        <v>1309</v>
      </c>
      <c r="C1459" s="9">
        <f>SUMIFS(dados!$E$2:$E$9995,dados!$D$2:$D$9995,A1459)</f>
        <v>84.84</v>
      </c>
      <c r="D1459" s="9">
        <f>SUMIFS(dados!$H$2:$H$9995,dados!$D$2:$D$9995,A1459)</f>
        <v>22.058399999999999</v>
      </c>
      <c r="E1459" s="3">
        <f t="shared" si="66"/>
        <v>0.25999999999999995</v>
      </c>
      <c r="F1459" s="10">
        <f t="shared" si="67"/>
        <v>3.6931903285514423E-5</v>
      </c>
      <c r="G1459" s="3">
        <f>SUM($F$2:F1459)</f>
        <v>0.99167190543473138</v>
      </c>
      <c r="H1459">
        <f t="shared" si="68"/>
        <v>1458</v>
      </c>
    </row>
    <row r="1460" spans="1:8" x14ac:dyDescent="0.3">
      <c r="A1460" t="s">
        <v>2627</v>
      </c>
      <c r="B1460" t="s">
        <v>2628</v>
      </c>
      <c r="C1460" s="9">
        <f>SUMIFS(dados!$E$2:$E$9995,dados!$D$2:$D$9995,A1460)</f>
        <v>84.831999999999994</v>
      </c>
      <c r="D1460" s="9">
        <f>SUMIFS(dados!$H$2:$H$9995,dados!$D$2:$D$9995,A1460)</f>
        <v>28.052399999999995</v>
      </c>
      <c r="E1460" s="3">
        <f t="shared" si="66"/>
        <v>0.33068181818181813</v>
      </c>
      <c r="F1460" s="10">
        <f t="shared" si="67"/>
        <v>3.69284207863833E-5</v>
      </c>
      <c r="G1460" s="3">
        <f>SUM($F$2:F1460)</f>
        <v>0.99170883385551778</v>
      </c>
      <c r="H1460">
        <f t="shared" si="68"/>
        <v>1459</v>
      </c>
    </row>
    <row r="1461" spans="1:8" x14ac:dyDescent="0.3">
      <c r="A1461" t="s">
        <v>5327</v>
      </c>
      <c r="B1461" t="s">
        <v>5328</v>
      </c>
      <c r="C1461" s="9">
        <f>SUMIFS(dados!$E$2:$E$9995,dados!$D$2:$D$9995,A1461)</f>
        <v>84.480000000000018</v>
      </c>
      <c r="D1461" s="9">
        <f>SUMIFS(dados!$H$2:$H$9995,dados!$D$2:$D$9995,A1461)</f>
        <v>32.208000000000006</v>
      </c>
      <c r="E1461" s="3">
        <f t="shared" si="66"/>
        <v>0.38124999999999998</v>
      </c>
      <c r="F1461" s="10">
        <f t="shared" si="67"/>
        <v>3.6775190824614085E-5</v>
      </c>
      <c r="G1461" s="3">
        <f>SUM($F$2:F1461)</f>
        <v>0.99174560904634235</v>
      </c>
      <c r="H1461">
        <f t="shared" si="68"/>
        <v>1460</v>
      </c>
    </row>
    <row r="1462" spans="1:8" x14ac:dyDescent="0.3">
      <c r="A1462" t="s">
        <v>948</v>
      </c>
      <c r="B1462" t="s">
        <v>949</v>
      </c>
      <c r="C1462" s="9">
        <f>SUMIFS(dados!$E$2:$E$9995,dados!$D$2:$D$9995,A1462)</f>
        <v>84.388000000000005</v>
      </c>
      <c r="D1462" s="9">
        <f>SUMIFS(dados!$H$2:$H$9995,dados!$D$2:$D$9995,A1462)</f>
        <v>35.373599999999996</v>
      </c>
      <c r="E1462" s="3">
        <f t="shared" si="66"/>
        <v>0.41917808219178077</v>
      </c>
      <c r="F1462" s="10">
        <f t="shared" si="67"/>
        <v>3.6735142084606213E-5</v>
      </c>
      <c r="G1462" s="3">
        <f>SUM($F$2:F1462)</f>
        <v>0.99178234418842692</v>
      </c>
      <c r="H1462">
        <f t="shared" si="68"/>
        <v>1461</v>
      </c>
    </row>
    <row r="1463" spans="1:8" x14ac:dyDescent="0.3">
      <c r="A1463" t="s">
        <v>6017</v>
      </c>
      <c r="B1463" t="s">
        <v>6018</v>
      </c>
      <c r="C1463" s="9">
        <f>SUMIFS(dados!$E$2:$E$9995,dados!$D$2:$D$9995,A1463)</f>
        <v>84.240000000000009</v>
      </c>
      <c r="D1463" s="9">
        <f>SUMIFS(dados!$H$2:$H$9995,dados!$D$2:$D$9995,A1463)</f>
        <v>33.695999999999998</v>
      </c>
      <c r="E1463" s="3">
        <f t="shared" si="66"/>
        <v>0.39999999999999991</v>
      </c>
      <c r="F1463" s="10">
        <f t="shared" si="67"/>
        <v>3.6670715850680517E-5</v>
      </c>
      <c r="G1463" s="3">
        <f>SUM($F$2:F1463)</f>
        <v>0.9918190149042776</v>
      </c>
      <c r="H1463">
        <f t="shared" si="68"/>
        <v>1462</v>
      </c>
    </row>
    <row r="1464" spans="1:8" x14ac:dyDescent="0.3">
      <c r="A1464" t="s">
        <v>5120</v>
      </c>
      <c r="B1464" t="s">
        <v>5121</v>
      </c>
      <c r="C1464" s="9">
        <f>SUMIFS(dados!$E$2:$E$9995,dados!$D$2:$D$9995,A1464)</f>
        <v>84.24</v>
      </c>
      <c r="D1464" s="9">
        <f>SUMIFS(dados!$H$2:$H$9995,dados!$D$2:$D$9995,A1464)</f>
        <v>37.065600000000003</v>
      </c>
      <c r="E1464" s="3">
        <f t="shared" si="66"/>
        <v>0.44000000000000006</v>
      </c>
      <c r="F1464" s="10">
        <f t="shared" si="67"/>
        <v>3.667071585068051E-5</v>
      </c>
      <c r="G1464" s="3">
        <f>SUM($F$2:F1464)</f>
        <v>0.99185568562012827</v>
      </c>
      <c r="H1464">
        <f t="shared" si="68"/>
        <v>1463</v>
      </c>
    </row>
    <row r="1465" spans="1:8" x14ac:dyDescent="0.3">
      <c r="A1465" t="s">
        <v>3986</v>
      </c>
      <c r="B1465" t="s">
        <v>3987</v>
      </c>
      <c r="C1465" s="9">
        <f>SUMIFS(dados!$E$2:$E$9995,dados!$D$2:$D$9995,A1465)</f>
        <v>83.951999999999998</v>
      </c>
      <c r="D1465" s="9">
        <f>SUMIFS(dados!$H$2:$H$9995,dados!$D$2:$D$9995,A1465)</f>
        <v>15.857600000000001</v>
      </c>
      <c r="E1465" s="3">
        <f t="shared" si="66"/>
        <v>0.18888888888888891</v>
      </c>
      <c r="F1465" s="10">
        <f t="shared" si="67"/>
        <v>3.6545345881960236E-5</v>
      </c>
      <c r="G1465" s="3">
        <f>SUM($F$2:F1465)</f>
        <v>0.9918922309660102</v>
      </c>
      <c r="H1465">
        <f t="shared" si="68"/>
        <v>1464</v>
      </c>
    </row>
    <row r="1466" spans="1:8" x14ac:dyDescent="0.3">
      <c r="A1466" t="s">
        <v>2091</v>
      </c>
      <c r="B1466" t="s">
        <v>2092</v>
      </c>
      <c r="C1466" s="9">
        <f>SUMIFS(dados!$E$2:$E$9995,dados!$D$2:$D$9995,A1466)</f>
        <v>83.944000000000003</v>
      </c>
      <c r="D1466" s="9">
        <f>SUMIFS(dados!$H$2:$H$9995,dados!$D$2:$D$9995,A1466)</f>
        <v>6.2957999999999998</v>
      </c>
      <c r="E1466" s="3">
        <f t="shared" si="66"/>
        <v>7.4999999999999997E-2</v>
      </c>
      <c r="F1466" s="10">
        <f t="shared" si="67"/>
        <v>3.6541863382829119E-5</v>
      </c>
      <c r="G1466" s="3">
        <f>SUM($F$2:F1466)</f>
        <v>0.99192877282939307</v>
      </c>
      <c r="H1466">
        <f t="shared" si="68"/>
        <v>1465</v>
      </c>
    </row>
    <row r="1467" spans="1:8" x14ac:dyDescent="0.3">
      <c r="A1467" t="s">
        <v>4688</v>
      </c>
      <c r="B1467" t="s">
        <v>4689</v>
      </c>
      <c r="C1467" s="9">
        <f>SUMIFS(dados!$E$2:$E$9995,dados!$D$2:$D$9995,A1467)</f>
        <v>83.904000000000011</v>
      </c>
      <c r="D1467" s="9">
        <f>SUMIFS(dados!$H$2:$H$9995,dados!$D$2:$D$9995,A1467)</f>
        <v>12.760400000000001</v>
      </c>
      <c r="E1467" s="3">
        <f t="shared" si="66"/>
        <v>0.15208333333333332</v>
      </c>
      <c r="F1467" s="10">
        <f t="shared" si="67"/>
        <v>3.6524450887173529E-5</v>
      </c>
      <c r="G1467" s="3">
        <f>SUM($F$2:F1467)</f>
        <v>0.99196529728028027</v>
      </c>
      <c r="H1467">
        <f t="shared" si="68"/>
        <v>1466</v>
      </c>
    </row>
    <row r="1468" spans="1:8" x14ac:dyDescent="0.3">
      <c r="A1468" t="s">
        <v>4330</v>
      </c>
      <c r="B1468" t="s">
        <v>4331</v>
      </c>
      <c r="C1468" s="9">
        <f>SUMIFS(dados!$E$2:$E$9995,dados!$D$2:$D$9995,A1468)</f>
        <v>83.712000000000003</v>
      </c>
      <c r="D1468" s="9">
        <f>SUMIFS(dados!$H$2:$H$9995,dados!$D$2:$D$9995,A1468)</f>
        <v>30.737999999999996</v>
      </c>
      <c r="E1468" s="3">
        <f t="shared" si="66"/>
        <v>0.36718749999999994</v>
      </c>
      <c r="F1468" s="10">
        <f t="shared" si="67"/>
        <v>3.6440870908026682E-5</v>
      </c>
      <c r="G1468" s="3">
        <f>SUM($F$2:F1468)</f>
        <v>0.99200173815118831</v>
      </c>
      <c r="H1468">
        <f t="shared" si="68"/>
        <v>1467</v>
      </c>
    </row>
    <row r="1469" spans="1:8" x14ac:dyDescent="0.3">
      <c r="A1469" t="s">
        <v>2359</v>
      </c>
      <c r="B1469" t="s">
        <v>2360</v>
      </c>
      <c r="C1469" s="9">
        <f>SUMIFS(dados!$E$2:$E$9995,dados!$D$2:$D$9995,A1469)</f>
        <v>83.663999999999987</v>
      </c>
      <c r="D1469" s="9">
        <f>SUMIFS(dados!$H$2:$H$9995,dados!$D$2:$D$9995,A1469)</f>
        <v>32.569199999999995</v>
      </c>
      <c r="E1469" s="3">
        <f t="shared" si="66"/>
        <v>0.38928571428571429</v>
      </c>
      <c r="F1469" s="10">
        <f t="shared" si="67"/>
        <v>3.6419975913239962E-5</v>
      </c>
      <c r="G1469" s="3">
        <f>SUM($F$2:F1469)</f>
        <v>0.9920381581271015</v>
      </c>
      <c r="H1469">
        <f t="shared" si="68"/>
        <v>1468</v>
      </c>
    </row>
    <row r="1470" spans="1:8" x14ac:dyDescent="0.3">
      <c r="A1470" t="s">
        <v>1918</v>
      </c>
      <c r="B1470" t="s">
        <v>1919</v>
      </c>
      <c r="C1470" s="9">
        <f>SUMIFS(dados!$E$2:$E$9995,dados!$D$2:$D$9995,A1470)</f>
        <v>83.49</v>
      </c>
      <c r="D1470" s="9">
        <f>SUMIFS(dados!$H$2:$H$9995,dados!$D$2:$D$9995,A1470)</f>
        <v>31.574400000000001</v>
      </c>
      <c r="E1470" s="3">
        <f t="shared" si="66"/>
        <v>0.37818181818181823</v>
      </c>
      <c r="F1470" s="10">
        <f t="shared" si="67"/>
        <v>3.6344231557138132E-5</v>
      </c>
      <c r="G1470" s="3">
        <f>SUM($F$2:F1470)</f>
        <v>0.99207450235865868</v>
      </c>
      <c r="H1470">
        <f t="shared" si="68"/>
        <v>1469</v>
      </c>
    </row>
    <row r="1471" spans="1:8" x14ac:dyDescent="0.3">
      <c r="A1471" t="s">
        <v>1840</v>
      </c>
      <c r="B1471" t="s">
        <v>1841</v>
      </c>
      <c r="C1471" s="9">
        <f>SUMIFS(dados!$E$2:$E$9995,dados!$D$2:$D$9995,A1471)</f>
        <v>83.44</v>
      </c>
      <c r="D1471" s="9">
        <f>SUMIFS(dados!$H$2:$H$9995,dados!$D$2:$D$9995,A1471)</f>
        <v>11.473000000000001</v>
      </c>
      <c r="E1471" s="3">
        <f t="shared" si="66"/>
        <v>0.13750000000000001</v>
      </c>
      <c r="F1471" s="10">
        <f t="shared" si="67"/>
        <v>3.6322465937568641E-5</v>
      </c>
      <c r="G1471" s="3">
        <f>SUM($F$2:F1471)</f>
        <v>0.99211082482459623</v>
      </c>
      <c r="H1471">
        <f t="shared" si="68"/>
        <v>1470</v>
      </c>
    </row>
    <row r="1472" spans="1:8" x14ac:dyDescent="0.3">
      <c r="A1472" t="s">
        <v>422</v>
      </c>
      <c r="B1472" t="s">
        <v>423</v>
      </c>
      <c r="C1472" s="9">
        <f>SUMIFS(dados!$E$2:$E$9995,dados!$D$2:$D$9995,A1472)</f>
        <v>83.426000000000002</v>
      </c>
      <c r="D1472" s="9">
        <f>SUMIFS(dados!$H$2:$H$9995,dados!$D$2:$D$9995,A1472)</f>
        <v>36.591799999999999</v>
      </c>
      <c r="E1472" s="3">
        <f t="shared" si="66"/>
        <v>0.43861386138613861</v>
      </c>
      <c r="F1472" s="10">
        <f t="shared" si="67"/>
        <v>3.6316371564089185E-5</v>
      </c>
      <c r="G1472" s="3">
        <f>SUM($F$2:F1472)</f>
        <v>0.99214714119616032</v>
      </c>
      <c r="H1472">
        <f t="shared" si="68"/>
        <v>1471</v>
      </c>
    </row>
    <row r="1473" spans="1:8" x14ac:dyDescent="0.3">
      <c r="A1473" t="s">
        <v>2780</v>
      </c>
      <c r="B1473" t="s">
        <v>2781</v>
      </c>
      <c r="C1473" s="9">
        <f>SUMIFS(dados!$E$2:$E$9995,dados!$D$2:$D$9995,A1473)</f>
        <v>83.16</v>
      </c>
      <c r="D1473" s="9">
        <f>SUMIFS(dados!$H$2:$H$9995,dados!$D$2:$D$9995,A1473)</f>
        <v>10.151999999999997</v>
      </c>
      <c r="E1473" s="3">
        <f t="shared" si="66"/>
        <v>0.12207792207792205</v>
      </c>
      <c r="F1473" s="10">
        <f t="shared" si="67"/>
        <v>3.6200578467979483E-5</v>
      </c>
      <c r="G1473" s="3">
        <f>SUM($F$2:F1473)</f>
        <v>0.9921833417746283</v>
      </c>
      <c r="H1473">
        <f t="shared" si="68"/>
        <v>1472</v>
      </c>
    </row>
    <row r="1474" spans="1:8" x14ac:dyDescent="0.3">
      <c r="A1474" t="s">
        <v>1898</v>
      </c>
      <c r="B1474" t="s">
        <v>1899</v>
      </c>
      <c r="C1474" s="9">
        <f>SUMIFS(dados!$E$2:$E$9995,dados!$D$2:$D$9995,A1474)</f>
        <v>82.95</v>
      </c>
      <c r="D1474" s="9">
        <f>SUMIFS(dados!$H$2:$H$9995,dados!$D$2:$D$9995,A1474)</f>
        <v>-15.5946</v>
      </c>
      <c r="E1474" s="3">
        <f t="shared" ref="E1474:E1537" si="69">IFERROR(D1474/C1474,0)</f>
        <v>-0.188</v>
      </c>
      <c r="F1474" s="10">
        <f t="shared" ref="F1474:F1537" si="70">C1474/SUM($C$2:$C$1863)</f>
        <v>3.6109162865787618E-5</v>
      </c>
      <c r="G1474" s="3">
        <f>SUM($F$2:F1474)</f>
        <v>0.99221945093749409</v>
      </c>
      <c r="H1474">
        <f t="shared" ref="H1474:H1537" si="71">RANK(C1474,$C$2:$C$1863)</f>
        <v>1473</v>
      </c>
    </row>
    <row r="1475" spans="1:8" x14ac:dyDescent="0.3">
      <c r="A1475" t="s">
        <v>5872</v>
      </c>
      <c r="B1475" t="s">
        <v>5873</v>
      </c>
      <c r="C1475" s="9">
        <f>SUMIFS(dados!$E$2:$E$9995,dados!$D$2:$D$9995,A1475)</f>
        <v>82.831999999999994</v>
      </c>
      <c r="D1475" s="9">
        <f>SUMIFS(dados!$H$2:$H$9995,dados!$D$2:$D$9995,A1475)</f>
        <v>26.72</v>
      </c>
      <c r="E1475" s="3">
        <f t="shared" si="69"/>
        <v>0.32258064516129031</v>
      </c>
      <c r="F1475" s="10">
        <f t="shared" si="70"/>
        <v>3.6057796003603612E-5</v>
      </c>
      <c r="G1475" s="3">
        <f>SUM($F$2:F1475)</f>
        <v>0.99225550873349766</v>
      </c>
      <c r="H1475">
        <f t="shared" si="71"/>
        <v>1474</v>
      </c>
    </row>
    <row r="1476" spans="1:8" x14ac:dyDescent="0.3">
      <c r="A1476" t="s">
        <v>2874</v>
      </c>
      <c r="B1476" t="s">
        <v>2875</v>
      </c>
      <c r="C1476" s="9">
        <f>SUMIFS(dados!$E$2:$E$9995,dados!$D$2:$D$9995,A1476)</f>
        <v>82.656000000000006</v>
      </c>
      <c r="D1476" s="9">
        <f>SUMIFS(dados!$H$2:$H$9995,dados!$D$2:$D$9995,A1476)</f>
        <v>22.107200000000002</v>
      </c>
      <c r="E1476" s="3">
        <f t="shared" si="69"/>
        <v>0.26746031746031745</v>
      </c>
      <c r="F1476" s="10">
        <f t="shared" si="70"/>
        <v>3.5981181022719004E-5</v>
      </c>
      <c r="G1476" s="3">
        <f>SUM($F$2:F1476)</f>
        <v>0.99229148991452043</v>
      </c>
      <c r="H1476">
        <f t="shared" si="71"/>
        <v>1475</v>
      </c>
    </row>
    <row r="1477" spans="1:8" x14ac:dyDescent="0.3">
      <c r="A1477" t="s">
        <v>6234</v>
      </c>
      <c r="B1477" t="s">
        <v>6235</v>
      </c>
      <c r="C1477" s="9">
        <f>SUMIFS(dados!$E$2:$E$9995,dados!$D$2:$D$9995,A1477)</f>
        <v>82.367999999999995</v>
      </c>
      <c r="D1477" s="9">
        <f>SUMIFS(dados!$H$2:$H$9995,dados!$D$2:$D$9995,A1477)</f>
        <v>29.8584</v>
      </c>
      <c r="E1477" s="3">
        <f t="shared" si="69"/>
        <v>0.36250000000000004</v>
      </c>
      <c r="F1477" s="10">
        <f t="shared" si="70"/>
        <v>3.5855811053998723E-5</v>
      </c>
      <c r="G1477" s="3">
        <f>SUM($F$2:F1477)</f>
        <v>0.99232734572557446</v>
      </c>
      <c r="H1477">
        <f t="shared" si="71"/>
        <v>1476</v>
      </c>
    </row>
    <row r="1478" spans="1:8" x14ac:dyDescent="0.3">
      <c r="A1478" t="s">
        <v>7761</v>
      </c>
      <c r="B1478" t="s">
        <v>7762</v>
      </c>
      <c r="C1478" s="9">
        <f>SUMIFS(dados!$E$2:$E$9995,dados!$D$2:$D$9995,A1478)</f>
        <v>82.22399999999999</v>
      </c>
      <c r="D1478" s="9">
        <f>SUMIFS(dados!$H$2:$H$9995,dados!$D$2:$D$9995,A1478)</f>
        <v>32.889600000000002</v>
      </c>
      <c r="E1478" s="3">
        <f t="shared" si="69"/>
        <v>0.40000000000000008</v>
      </c>
      <c r="F1478" s="10">
        <f t="shared" si="70"/>
        <v>3.5793126069638582E-5</v>
      </c>
      <c r="G1478" s="3">
        <f>SUM($F$2:F1478)</f>
        <v>0.99236313885164407</v>
      </c>
      <c r="H1478">
        <f t="shared" si="71"/>
        <v>1477</v>
      </c>
    </row>
    <row r="1479" spans="1:8" x14ac:dyDescent="0.3">
      <c r="A1479" t="s">
        <v>2560</v>
      </c>
      <c r="B1479" t="s">
        <v>2561</v>
      </c>
      <c r="C1479" s="9">
        <f>SUMIFS(dados!$E$2:$E$9995,dados!$D$2:$D$9995,A1479)</f>
        <v>81.744</v>
      </c>
      <c r="D1479" s="9">
        <f>SUMIFS(dados!$H$2:$H$9995,dados!$D$2:$D$9995,A1479)</f>
        <v>11.731199999999999</v>
      </c>
      <c r="E1479" s="3">
        <f t="shared" si="69"/>
        <v>0.1435114503816794</v>
      </c>
      <c r="F1479" s="10">
        <f t="shared" si="70"/>
        <v>3.5584176121771461E-5</v>
      </c>
      <c r="G1479" s="3">
        <f>SUM($F$2:F1479)</f>
        <v>0.99239872302776588</v>
      </c>
      <c r="H1479">
        <f t="shared" si="71"/>
        <v>1478</v>
      </c>
    </row>
    <row r="1480" spans="1:8" x14ac:dyDescent="0.3">
      <c r="A1480" t="s">
        <v>330</v>
      </c>
      <c r="B1480" t="s">
        <v>331</v>
      </c>
      <c r="C1480" s="9">
        <f>SUMIFS(dados!$E$2:$E$9995,dados!$D$2:$D$9995,A1480)</f>
        <v>81.652000000000001</v>
      </c>
      <c r="D1480" s="9">
        <f>SUMIFS(dados!$H$2:$H$9995,dados!$D$2:$D$9995,A1480)</f>
        <v>19.429600000000001</v>
      </c>
      <c r="E1480" s="3">
        <f t="shared" si="69"/>
        <v>0.23795620437956205</v>
      </c>
      <c r="F1480" s="10">
        <f t="shared" si="70"/>
        <v>3.5544127381763595E-5</v>
      </c>
      <c r="G1480" s="3">
        <f>SUM($F$2:F1480)</f>
        <v>0.9924342671551476</v>
      </c>
      <c r="H1480">
        <f t="shared" si="71"/>
        <v>1479</v>
      </c>
    </row>
    <row r="1481" spans="1:8" x14ac:dyDescent="0.3">
      <c r="A1481" t="s">
        <v>1762</v>
      </c>
      <c r="B1481" t="s">
        <v>1763</v>
      </c>
      <c r="C1481" s="9">
        <f>SUMIFS(dados!$E$2:$E$9995,dados!$D$2:$D$9995,A1481)</f>
        <v>81.424000000000007</v>
      </c>
      <c r="D1481" s="9">
        <f>SUMIFS(dados!$H$2:$H$9995,dados!$D$2:$D$9995,A1481)</f>
        <v>12.431700000000001</v>
      </c>
      <c r="E1481" s="3">
        <f t="shared" si="69"/>
        <v>0.15267857142857144</v>
      </c>
      <c r="F1481" s="10">
        <f t="shared" si="70"/>
        <v>3.5444876156526713E-5</v>
      </c>
      <c r="G1481" s="3">
        <f>SUM($F$2:F1481)</f>
        <v>0.99246971203130407</v>
      </c>
      <c r="H1481">
        <f t="shared" si="71"/>
        <v>1480</v>
      </c>
    </row>
    <row r="1482" spans="1:8" x14ac:dyDescent="0.3">
      <c r="A1482" t="s">
        <v>3478</v>
      </c>
      <c r="B1482" t="s">
        <v>3479</v>
      </c>
      <c r="C1482" s="9">
        <f>SUMIFS(dados!$E$2:$E$9995,dados!$D$2:$D$9995,A1482)</f>
        <v>81.320000000000007</v>
      </c>
      <c r="D1482" s="9">
        <f>SUMIFS(dados!$H$2:$H$9995,dados!$D$2:$D$9995,A1482)</f>
        <v>9.4588000000000001</v>
      </c>
      <c r="E1482" s="3">
        <f t="shared" si="69"/>
        <v>0.11631578947368421</v>
      </c>
      <c r="F1482" s="10">
        <f t="shared" si="70"/>
        <v>3.5399603667822169E-5</v>
      </c>
      <c r="G1482" s="3">
        <f>SUM($F$2:F1482)</f>
        <v>0.9925051116349719</v>
      </c>
      <c r="H1482">
        <f t="shared" si="71"/>
        <v>1481</v>
      </c>
    </row>
    <row r="1483" spans="1:8" x14ac:dyDescent="0.3">
      <c r="A1483" t="s">
        <v>5643</v>
      </c>
      <c r="B1483" t="s">
        <v>5644</v>
      </c>
      <c r="C1483" s="9">
        <f>SUMIFS(dados!$E$2:$E$9995,dados!$D$2:$D$9995,A1483)</f>
        <v>81.007999999999996</v>
      </c>
      <c r="D1483" s="9">
        <f>SUMIFS(dados!$H$2:$H$9995,dados!$D$2:$D$9995,A1483)</f>
        <v>25.763200000000001</v>
      </c>
      <c r="E1483" s="3">
        <f t="shared" si="69"/>
        <v>0.31803278688524594</v>
      </c>
      <c r="F1483" s="10">
        <f t="shared" si="70"/>
        <v>3.5263786201708538E-5</v>
      </c>
      <c r="G1483" s="3">
        <f>SUM($F$2:F1483)</f>
        <v>0.99254037542117357</v>
      </c>
      <c r="H1483">
        <f t="shared" si="71"/>
        <v>1482</v>
      </c>
    </row>
    <row r="1484" spans="1:8" x14ac:dyDescent="0.3">
      <c r="A1484" t="s">
        <v>508</v>
      </c>
      <c r="B1484" t="s">
        <v>509</v>
      </c>
      <c r="C1484" s="9">
        <f>SUMIFS(dados!$E$2:$E$9995,dados!$D$2:$D$9995,A1484)</f>
        <v>80.951999999999998</v>
      </c>
      <c r="D1484" s="9">
        <f>SUMIFS(dados!$H$2:$H$9995,dados!$D$2:$D$9995,A1484)</f>
        <v>23.778000000000002</v>
      </c>
      <c r="E1484" s="3">
        <f t="shared" si="69"/>
        <v>0.29372961755114146</v>
      </c>
      <c r="F1484" s="10">
        <f t="shared" si="70"/>
        <v>3.5239408707790707E-5</v>
      </c>
      <c r="G1484" s="3">
        <f>SUM($F$2:F1484)</f>
        <v>0.99257561482988133</v>
      </c>
      <c r="H1484">
        <f t="shared" si="71"/>
        <v>1483</v>
      </c>
    </row>
    <row r="1485" spans="1:8" x14ac:dyDescent="0.3">
      <c r="A1485" t="s">
        <v>2289</v>
      </c>
      <c r="B1485" t="s">
        <v>2290</v>
      </c>
      <c r="C1485" s="9">
        <f>SUMIFS(dados!$E$2:$E$9995,dados!$D$2:$D$9995,A1485)</f>
        <v>80.935999999999993</v>
      </c>
      <c r="D1485" s="9">
        <f>SUMIFS(dados!$H$2:$H$9995,dados!$D$2:$D$9995,A1485)</f>
        <v>32.917999999999999</v>
      </c>
      <c r="E1485" s="3">
        <f t="shared" si="69"/>
        <v>0.40671641791044777</v>
      </c>
      <c r="F1485" s="10">
        <f t="shared" si="70"/>
        <v>3.5232443709528467E-5</v>
      </c>
      <c r="G1485" s="3">
        <f>SUM($F$2:F1485)</f>
        <v>0.99261084727359084</v>
      </c>
      <c r="H1485">
        <f t="shared" si="71"/>
        <v>1484</v>
      </c>
    </row>
    <row r="1486" spans="1:8" x14ac:dyDescent="0.3">
      <c r="A1486" t="s">
        <v>6136</v>
      </c>
      <c r="B1486" t="s">
        <v>6137</v>
      </c>
      <c r="C1486" s="9">
        <f>SUMIFS(dados!$E$2:$E$9995,dados!$D$2:$D$9995,A1486)</f>
        <v>80.78</v>
      </c>
      <c r="D1486" s="9">
        <f>SUMIFS(dados!$H$2:$H$9995,dados!$D$2:$D$9995,A1486)</f>
        <v>16.155999999999999</v>
      </c>
      <c r="E1486" s="3">
        <f t="shared" si="69"/>
        <v>0.19999999999999998</v>
      </c>
      <c r="F1486" s="10">
        <f t="shared" si="70"/>
        <v>3.5164534976471655E-5</v>
      </c>
      <c r="G1486" s="3">
        <f>SUM($F$2:F1486)</f>
        <v>0.99264601180856726</v>
      </c>
      <c r="H1486">
        <f t="shared" si="71"/>
        <v>1485</v>
      </c>
    </row>
    <row r="1487" spans="1:8" x14ac:dyDescent="0.3">
      <c r="A1487" t="s">
        <v>880</v>
      </c>
      <c r="B1487" t="s">
        <v>881</v>
      </c>
      <c r="C1487" s="9">
        <f>SUMIFS(dados!$E$2:$E$9995,dados!$D$2:$D$9995,A1487)</f>
        <v>80.591999999999999</v>
      </c>
      <c r="D1487" s="9">
        <f>SUMIFS(dados!$H$2:$H$9995,dados!$D$2:$D$9995,A1487)</f>
        <v>34.164000000000001</v>
      </c>
      <c r="E1487" s="3">
        <f t="shared" si="69"/>
        <v>0.42391304347826092</v>
      </c>
      <c r="F1487" s="10">
        <f t="shared" si="70"/>
        <v>3.5082696246890363E-5</v>
      </c>
      <c r="G1487" s="3">
        <f>SUM($F$2:F1487)</f>
        <v>0.99268109450481412</v>
      </c>
      <c r="H1487">
        <f t="shared" si="71"/>
        <v>1486</v>
      </c>
    </row>
    <row r="1488" spans="1:8" x14ac:dyDescent="0.3">
      <c r="A1488" t="s">
        <v>1083</v>
      </c>
      <c r="B1488" t="s">
        <v>1084</v>
      </c>
      <c r="C1488" s="9">
        <f>SUMIFS(dados!$E$2:$E$9995,dados!$D$2:$D$9995,A1488)</f>
        <v>80.494</v>
      </c>
      <c r="D1488" s="9">
        <f>SUMIFS(dados!$H$2:$H$9995,dados!$D$2:$D$9995,A1488)</f>
        <v>23.955399999999997</v>
      </c>
      <c r="E1488" s="3">
        <f t="shared" si="69"/>
        <v>0.29760479041916166</v>
      </c>
      <c r="F1488" s="10">
        <f t="shared" si="70"/>
        <v>3.5040035632534158E-5</v>
      </c>
      <c r="G1488" s="3">
        <f>SUM($F$2:F1488)</f>
        <v>0.9927161345404466</v>
      </c>
      <c r="H1488">
        <f t="shared" si="71"/>
        <v>1487</v>
      </c>
    </row>
    <row r="1489" spans="1:8" x14ac:dyDescent="0.3">
      <c r="A1489" t="s">
        <v>5771</v>
      </c>
      <c r="B1489" t="s">
        <v>5772</v>
      </c>
      <c r="C1489" s="9">
        <f>SUMIFS(dados!$E$2:$E$9995,dados!$D$2:$D$9995,A1489)</f>
        <v>80.352000000000004</v>
      </c>
      <c r="D1489" s="9">
        <f>SUMIFS(dados!$H$2:$H$9995,dados!$D$2:$D$9995,A1489)</f>
        <v>33.177599999999998</v>
      </c>
      <c r="E1489" s="3">
        <f t="shared" si="69"/>
        <v>0.41290322580645156</v>
      </c>
      <c r="F1489" s="10">
        <f t="shared" si="70"/>
        <v>3.4978221272956802E-5</v>
      </c>
      <c r="G1489" s="3">
        <f>SUM($F$2:F1489)</f>
        <v>0.99275111276171957</v>
      </c>
      <c r="H1489">
        <f t="shared" si="71"/>
        <v>1488</v>
      </c>
    </row>
    <row r="1490" spans="1:8" x14ac:dyDescent="0.3">
      <c r="A1490" t="s">
        <v>1147</v>
      </c>
      <c r="B1490" t="s">
        <v>1148</v>
      </c>
      <c r="C1490" s="9">
        <f>SUMIFS(dados!$E$2:$E$9995,dados!$D$2:$D$9995,A1490)</f>
        <v>80.224000000000004</v>
      </c>
      <c r="D1490" s="9">
        <f>SUMIFS(dados!$H$2:$H$9995,dados!$D$2:$D$9995,A1490)</f>
        <v>-6.3295999999999992</v>
      </c>
      <c r="E1490" s="3">
        <f t="shared" si="69"/>
        <v>-7.889908256880733E-2</v>
      </c>
      <c r="F1490" s="10">
        <f t="shared" si="70"/>
        <v>3.4922501286858901E-5</v>
      </c>
      <c r="G1490" s="3">
        <f>SUM($F$2:F1490)</f>
        <v>0.99278603526300646</v>
      </c>
      <c r="H1490">
        <f t="shared" si="71"/>
        <v>1489</v>
      </c>
    </row>
    <row r="1491" spans="1:8" x14ac:dyDescent="0.3">
      <c r="A1491" t="s">
        <v>1556</v>
      </c>
      <c r="B1491" t="s">
        <v>1557</v>
      </c>
      <c r="C1491" s="9">
        <f>SUMIFS(dados!$E$2:$E$9995,dados!$D$2:$D$9995,A1491)</f>
        <v>79.967999999999989</v>
      </c>
      <c r="D1491" s="9">
        <f>SUMIFS(dados!$H$2:$H$9995,dados!$D$2:$D$9995,A1491)</f>
        <v>13.171200000000001</v>
      </c>
      <c r="E1491" s="3">
        <f t="shared" si="69"/>
        <v>0.1647058823529412</v>
      </c>
      <c r="F1491" s="10">
        <f t="shared" si="70"/>
        <v>3.4811061314663093E-5</v>
      </c>
      <c r="G1491" s="3">
        <f>SUM($F$2:F1491)</f>
        <v>0.9928208463243211</v>
      </c>
      <c r="H1491">
        <f t="shared" si="71"/>
        <v>1490</v>
      </c>
    </row>
    <row r="1492" spans="1:8" x14ac:dyDescent="0.3">
      <c r="A1492" t="s">
        <v>6125</v>
      </c>
      <c r="B1492" t="s">
        <v>6126</v>
      </c>
      <c r="C1492" s="9">
        <f>SUMIFS(dados!$E$2:$E$9995,dados!$D$2:$D$9995,A1492)</f>
        <v>79.400000000000006</v>
      </c>
      <c r="D1492" s="9">
        <f>SUMIFS(dados!$H$2:$H$9995,dados!$D$2:$D$9995,A1492)</f>
        <v>5.9550000000000001</v>
      </c>
      <c r="E1492" s="3">
        <f t="shared" si="69"/>
        <v>7.4999999999999997E-2</v>
      </c>
      <c r="F1492" s="10">
        <f t="shared" si="70"/>
        <v>3.4563803876353668E-5</v>
      </c>
      <c r="G1492" s="3">
        <f>SUM($F$2:F1492)</f>
        <v>0.99285541012819745</v>
      </c>
      <c r="H1492">
        <f t="shared" si="71"/>
        <v>1491</v>
      </c>
    </row>
    <row r="1493" spans="1:8" x14ac:dyDescent="0.3">
      <c r="A1493" t="s">
        <v>3822</v>
      </c>
      <c r="B1493" t="s">
        <v>3823</v>
      </c>
      <c r="C1493" s="9">
        <f>SUMIFS(dados!$E$2:$E$9995,dados!$D$2:$D$9995,A1493)</f>
        <v>79.23</v>
      </c>
      <c r="D1493" s="9">
        <f>SUMIFS(dados!$H$2:$H$9995,dados!$D$2:$D$9995,A1493)</f>
        <v>29.537500000000001</v>
      </c>
      <c r="E1493" s="3">
        <f t="shared" si="69"/>
        <v>0.37280701754385964</v>
      </c>
      <c r="F1493" s="10">
        <f t="shared" si="70"/>
        <v>3.4489800769817393E-5</v>
      </c>
      <c r="G1493" s="3">
        <f>SUM($F$2:F1493)</f>
        <v>0.99288989992896726</v>
      </c>
      <c r="H1493">
        <f t="shared" si="71"/>
        <v>1492</v>
      </c>
    </row>
    <row r="1494" spans="1:8" x14ac:dyDescent="0.3">
      <c r="A1494" t="s">
        <v>3918</v>
      </c>
      <c r="B1494" t="s">
        <v>3919</v>
      </c>
      <c r="C1494" s="9">
        <f>SUMIFS(dados!$E$2:$E$9995,dados!$D$2:$D$9995,A1494)</f>
        <v>79.055999999999997</v>
      </c>
      <c r="D1494" s="9">
        <f>SUMIFS(dados!$H$2:$H$9995,dados!$D$2:$D$9995,A1494)</f>
        <v>31.881599999999999</v>
      </c>
      <c r="E1494" s="3">
        <f t="shared" si="69"/>
        <v>0.40327868852459015</v>
      </c>
      <c r="F1494" s="10">
        <f t="shared" si="70"/>
        <v>3.4414056413715556E-5</v>
      </c>
      <c r="G1494" s="3">
        <f>SUM($F$2:F1494)</f>
        <v>0.99292431398538095</v>
      </c>
      <c r="H1494">
        <f t="shared" si="71"/>
        <v>1493</v>
      </c>
    </row>
    <row r="1495" spans="1:8" x14ac:dyDescent="0.3">
      <c r="A1495" t="s">
        <v>3475</v>
      </c>
      <c r="B1495" t="s">
        <v>3476</v>
      </c>
      <c r="C1495" s="9">
        <f>SUMIFS(dados!$E$2:$E$9995,dados!$D$2:$D$9995,A1495)</f>
        <v>79.055999999999997</v>
      </c>
      <c r="D1495" s="9">
        <f>SUMIFS(dados!$H$2:$H$9995,dados!$D$2:$D$9995,A1495)</f>
        <v>35.251199999999997</v>
      </c>
      <c r="E1495" s="3">
        <f t="shared" si="69"/>
        <v>0.4459016393442623</v>
      </c>
      <c r="F1495" s="10">
        <f t="shared" si="70"/>
        <v>3.4414056413715556E-5</v>
      </c>
      <c r="G1495" s="3">
        <f>SUM($F$2:F1495)</f>
        <v>0.99295872804179464</v>
      </c>
      <c r="H1495">
        <f t="shared" si="71"/>
        <v>1493</v>
      </c>
    </row>
    <row r="1496" spans="1:8" x14ac:dyDescent="0.3">
      <c r="A1496" t="s">
        <v>4202</v>
      </c>
      <c r="B1496" t="s">
        <v>4203</v>
      </c>
      <c r="C1496" s="9">
        <f>SUMIFS(dados!$E$2:$E$9995,dados!$D$2:$D$9995,A1496)</f>
        <v>78.336000000000013</v>
      </c>
      <c r="D1496" s="9">
        <f>SUMIFS(dados!$H$2:$H$9995,dados!$D$2:$D$9995,A1496)</f>
        <v>34.272000000000006</v>
      </c>
      <c r="E1496" s="3">
        <f t="shared" si="69"/>
        <v>0.4375</v>
      </c>
      <c r="F1496" s="10">
        <f t="shared" si="70"/>
        <v>3.410063149191488E-5</v>
      </c>
      <c r="G1496" s="3">
        <f>SUM($F$2:F1496)</f>
        <v>0.99299282867328653</v>
      </c>
      <c r="H1496">
        <f t="shared" si="71"/>
        <v>1495</v>
      </c>
    </row>
    <row r="1497" spans="1:8" x14ac:dyDescent="0.3">
      <c r="A1497" t="s">
        <v>4137</v>
      </c>
      <c r="B1497" t="s">
        <v>591</v>
      </c>
      <c r="C1497" s="9">
        <f>SUMIFS(dados!$E$2:$E$9995,dados!$D$2:$D$9995,A1497)</f>
        <v>78.239999999999995</v>
      </c>
      <c r="D1497" s="9">
        <f>SUMIFS(dados!$H$2:$H$9995,dados!$D$2:$D$9995,A1497)</f>
        <v>34.229999999999997</v>
      </c>
      <c r="E1497" s="3">
        <f t="shared" si="69"/>
        <v>0.4375</v>
      </c>
      <c r="F1497" s="10">
        <f t="shared" si="70"/>
        <v>3.4058841502341447E-5</v>
      </c>
      <c r="G1497" s="3">
        <f>SUM($F$2:F1497)</f>
        <v>0.99302688751478885</v>
      </c>
      <c r="H1497">
        <f t="shared" si="71"/>
        <v>1496</v>
      </c>
    </row>
    <row r="1498" spans="1:8" x14ac:dyDescent="0.3">
      <c r="A1498" t="s">
        <v>5698</v>
      </c>
      <c r="B1498" t="s">
        <v>5699</v>
      </c>
      <c r="C1498" s="9">
        <f>SUMIFS(dados!$E$2:$E$9995,dados!$D$2:$D$9995,A1498)</f>
        <v>78.144000000000005</v>
      </c>
      <c r="D1498" s="9">
        <f>SUMIFS(dados!$H$2:$H$9995,dados!$D$2:$D$9995,A1498)</f>
        <v>-6.3360000000000003</v>
      </c>
      <c r="E1498" s="3">
        <f t="shared" si="69"/>
        <v>-8.1081081081081086E-2</v>
      </c>
      <c r="F1498" s="10">
        <f t="shared" si="70"/>
        <v>3.4017051512768026E-5</v>
      </c>
      <c r="G1498" s="3">
        <f>SUM($F$2:F1498)</f>
        <v>0.99306090456630158</v>
      </c>
      <c r="H1498">
        <f t="shared" si="71"/>
        <v>1497</v>
      </c>
    </row>
    <row r="1499" spans="1:8" x14ac:dyDescent="0.3">
      <c r="A1499" t="s">
        <v>661</v>
      </c>
      <c r="B1499" t="s">
        <v>662</v>
      </c>
      <c r="C1499" s="9">
        <f>SUMIFS(dados!$E$2:$E$9995,dados!$D$2:$D$9995,A1499)</f>
        <v>78.043999999999997</v>
      </c>
      <c r="D1499" s="9">
        <f>SUMIFS(dados!$H$2:$H$9995,dados!$D$2:$D$9995,A1499)</f>
        <v>14.749600000000001</v>
      </c>
      <c r="E1499" s="3">
        <f t="shared" si="69"/>
        <v>0.1889908256880734</v>
      </c>
      <c r="F1499" s="10">
        <f t="shared" si="70"/>
        <v>3.3973520273629037E-5</v>
      </c>
      <c r="G1499" s="3">
        <f>SUM($F$2:F1499)</f>
        <v>0.99309487808657526</v>
      </c>
      <c r="H1499">
        <f t="shared" si="71"/>
        <v>1498</v>
      </c>
    </row>
    <row r="1500" spans="1:8" x14ac:dyDescent="0.3">
      <c r="A1500" t="s">
        <v>3070</v>
      </c>
      <c r="B1500" t="s">
        <v>3071</v>
      </c>
      <c r="C1500" s="9">
        <f>SUMIFS(dados!$E$2:$E$9995,dados!$D$2:$D$9995,A1500)</f>
        <v>77.903999999999996</v>
      </c>
      <c r="D1500" s="9">
        <f>SUMIFS(dados!$H$2:$H$9995,dados!$D$2:$D$9995,A1500)</f>
        <v>36.517499999999998</v>
      </c>
      <c r="E1500" s="3">
        <f t="shared" si="69"/>
        <v>0.46875</v>
      </c>
      <c r="F1500" s="10">
        <f t="shared" si="70"/>
        <v>3.3912576538834458E-5</v>
      </c>
      <c r="G1500" s="3">
        <f>SUM($F$2:F1500)</f>
        <v>0.9931287906631141</v>
      </c>
      <c r="H1500">
        <f t="shared" si="71"/>
        <v>1499</v>
      </c>
    </row>
    <row r="1501" spans="1:8" x14ac:dyDescent="0.3">
      <c r="A1501" t="s">
        <v>2608</v>
      </c>
      <c r="B1501" t="s">
        <v>2609</v>
      </c>
      <c r="C1501" s="9">
        <f>SUMIFS(dados!$E$2:$E$9995,dados!$D$2:$D$9995,A1501)</f>
        <v>77.87</v>
      </c>
      <c r="D1501" s="9">
        <f>SUMIFS(dados!$H$2:$H$9995,dados!$D$2:$D$9995,A1501)</f>
        <v>22.582299999999996</v>
      </c>
      <c r="E1501" s="3">
        <f t="shared" si="69"/>
        <v>0.28999999999999992</v>
      </c>
      <c r="F1501" s="10">
        <f t="shared" si="70"/>
        <v>3.3897775917527208E-5</v>
      </c>
      <c r="G1501" s="3">
        <f>SUM($F$2:F1501)</f>
        <v>0.99316268843903166</v>
      </c>
      <c r="H1501">
        <f t="shared" si="71"/>
        <v>1500</v>
      </c>
    </row>
    <row r="1502" spans="1:8" x14ac:dyDescent="0.3">
      <c r="A1502" t="s">
        <v>7931</v>
      </c>
      <c r="B1502" t="s">
        <v>7932</v>
      </c>
      <c r="C1502" s="9">
        <f>SUMIFS(dados!$E$2:$E$9995,dados!$D$2:$D$9995,A1502)</f>
        <v>77.740000000000009</v>
      </c>
      <c r="D1502" s="9">
        <f>SUMIFS(dados!$H$2:$H$9995,dados!$D$2:$D$9995,A1502)</f>
        <v>38.092599999999997</v>
      </c>
      <c r="E1502" s="3">
        <f t="shared" si="69"/>
        <v>0.48999999999999994</v>
      </c>
      <c r="F1502" s="10">
        <f t="shared" si="70"/>
        <v>3.384118530664653E-5</v>
      </c>
      <c r="G1502" s="3">
        <f>SUM($F$2:F1502)</f>
        <v>0.99319652962433835</v>
      </c>
      <c r="H1502">
        <f t="shared" si="71"/>
        <v>1501</v>
      </c>
    </row>
    <row r="1503" spans="1:8" x14ac:dyDescent="0.3">
      <c r="A1503" t="s">
        <v>4305</v>
      </c>
      <c r="B1503" t="s">
        <v>4306</v>
      </c>
      <c r="C1503" s="9">
        <f>SUMIFS(dados!$E$2:$E$9995,dados!$D$2:$D$9995,A1503)</f>
        <v>77.244</v>
      </c>
      <c r="D1503" s="9">
        <f>SUMIFS(dados!$H$2:$H$9995,dados!$D$2:$D$9995,A1503)</f>
        <v>-3.2970000000000002</v>
      </c>
      <c r="E1503" s="3">
        <f t="shared" si="69"/>
        <v>-4.2682926829268296E-2</v>
      </c>
      <c r="F1503" s="10">
        <f t="shared" si="70"/>
        <v>3.3625270360517161E-5</v>
      </c>
      <c r="G1503" s="3">
        <f>SUM($F$2:F1503)</f>
        <v>0.9932301548946989</v>
      </c>
      <c r="H1503">
        <f t="shared" si="71"/>
        <v>1502</v>
      </c>
    </row>
    <row r="1504" spans="1:8" x14ac:dyDescent="0.3">
      <c r="A1504" t="s">
        <v>4369</v>
      </c>
      <c r="B1504" t="s">
        <v>500</v>
      </c>
      <c r="C1504" s="9">
        <f>SUMIFS(dados!$E$2:$E$9995,dados!$D$2:$D$9995,A1504)</f>
        <v>77.112000000000009</v>
      </c>
      <c r="D1504" s="9">
        <f>SUMIFS(dados!$H$2:$H$9995,dados!$D$2:$D$9995,A1504)</f>
        <v>28.123200000000004</v>
      </c>
      <c r="E1504" s="3">
        <f t="shared" si="69"/>
        <v>0.36470588235294121</v>
      </c>
      <c r="F1504" s="10">
        <f t="shared" si="70"/>
        <v>3.3567809124853705E-5</v>
      </c>
      <c r="G1504" s="3">
        <f>SUM($F$2:F1504)</f>
        <v>0.99326372270382379</v>
      </c>
      <c r="H1504">
        <f t="shared" si="71"/>
        <v>1503</v>
      </c>
    </row>
    <row r="1505" spans="1:8" x14ac:dyDescent="0.3">
      <c r="A1505" t="s">
        <v>7436</v>
      </c>
      <c r="B1505" t="s">
        <v>7437</v>
      </c>
      <c r="C1505" s="9">
        <f>SUMIFS(dados!$E$2:$E$9995,dados!$D$2:$D$9995,A1505)</f>
        <v>77.087999999999994</v>
      </c>
      <c r="D1505" s="9">
        <f>SUMIFS(dados!$H$2:$H$9995,dados!$D$2:$D$9995,A1505)</f>
        <v>27.72</v>
      </c>
      <c r="E1505" s="3">
        <f t="shared" si="69"/>
        <v>0.3595890410958904</v>
      </c>
      <c r="F1505" s="10">
        <f t="shared" si="70"/>
        <v>3.3557361627460342E-5</v>
      </c>
      <c r="G1505" s="3">
        <f>SUM($F$2:F1505)</f>
        <v>0.99329728006545126</v>
      </c>
      <c r="H1505">
        <f t="shared" si="71"/>
        <v>1504</v>
      </c>
    </row>
    <row r="1506" spans="1:8" x14ac:dyDescent="0.3">
      <c r="A1506" t="s">
        <v>3271</v>
      </c>
      <c r="B1506" t="s">
        <v>3272</v>
      </c>
      <c r="C1506" s="9">
        <f>SUMIFS(dados!$E$2:$E$9995,dados!$D$2:$D$9995,A1506)</f>
        <v>76.835999999999999</v>
      </c>
      <c r="D1506" s="9">
        <f>SUMIFS(dados!$H$2:$H$9995,dados!$D$2:$D$9995,A1506)</f>
        <v>36.396000000000001</v>
      </c>
      <c r="E1506" s="3">
        <f t="shared" si="69"/>
        <v>0.47368421052631582</v>
      </c>
      <c r="F1506" s="10">
        <f t="shared" si="70"/>
        <v>3.3447662904830103E-5</v>
      </c>
      <c r="G1506" s="3">
        <f>SUM($F$2:F1506)</f>
        <v>0.99333072772835607</v>
      </c>
      <c r="H1506">
        <f t="shared" si="71"/>
        <v>1505</v>
      </c>
    </row>
    <row r="1507" spans="1:8" x14ac:dyDescent="0.3">
      <c r="A1507" t="s">
        <v>1720</v>
      </c>
      <c r="B1507" t="s">
        <v>1721</v>
      </c>
      <c r="C1507" s="9">
        <f>SUMIFS(dados!$E$2:$E$9995,dados!$D$2:$D$9995,A1507)</f>
        <v>76.649999999999991</v>
      </c>
      <c r="D1507" s="9">
        <f>SUMIFS(dados!$H$2:$H$9995,dados!$D$2:$D$9995,A1507)</f>
        <v>20.440000000000005</v>
      </c>
      <c r="E1507" s="3">
        <f t="shared" si="69"/>
        <v>0.26666666666666677</v>
      </c>
      <c r="F1507" s="10">
        <f t="shared" si="70"/>
        <v>3.3366694800031588E-5</v>
      </c>
      <c r="G1507" s="3">
        <f>SUM($F$2:F1507)</f>
        <v>0.9933640944231561</v>
      </c>
      <c r="H1507">
        <f t="shared" si="71"/>
        <v>1506</v>
      </c>
    </row>
    <row r="1508" spans="1:8" x14ac:dyDescent="0.3">
      <c r="A1508" t="s">
        <v>4743</v>
      </c>
      <c r="B1508" t="s">
        <v>4744</v>
      </c>
      <c r="C1508" s="9">
        <f>SUMIFS(dados!$E$2:$E$9995,dados!$D$2:$D$9995,A1508)</f>
        <v>76.463999999999999</v>
      </c>
      <c r="D1508" s="9">
        <f>SUMIFS(dados!$H$2:$H$9995,dados!$D$2:$D$9995,A1508)</f>
        <v>32.659199999999998</v>
      </c>
      <c r="E1508" s="3">
        <f t="shared" si="69"/>
        <v>0.42711864406779659</v>
      </c>
      <c r="F1508" s="10">
        <f t="shared" si="70"/>
        <v>3.3285726695233079E-5</v>
      </c>
      <c r="G1508" s="3">
        <f>SUM($F$2:F1508)</f>
        <v>0.99339738014985135</v>
      </c>
      <c r="H1508">
        <f t="shared" si="71"/>
        <v>1507</v>
      </c>
    </row>
    <row r="1509" spans="1:8" x14ac:dyDescent="0.3">
      <c r="A1509" t="s">
        <v>2957</v>
      </c>
      <c r="B1509" t="s">
        <v>2958</v>
      </c>
      <c r="C1509" s="9">
        <f>SUMIFS(dados!$E$2:$E$9995,dados!$D$2:$D$9995,A1509)</f>
        <v>76.091999999999999</v>
      </c>
      <c r="D1509" s="9">
        <f>SUMIFS(dados!$H$2:$H$9995,dados!$D$2:$D$9995,A1509)</f>
        <v>29.541599999999999</v>
      </c>
      <c r="E1509" s="3">
        <f t="shared" si="69"/>
        <v>0.38823529411764707</v>
      </c>
      <c r="F1509" s="10">
        <f t="shared" si="70"/>
        <v>3.3123790485636063E-5</v>
      </c>
      <c r="G1509" s="3">
        <f>SUM($F$2:F1509)</f>
        <v>0.99343050394033694</v>
      </c>
      <c r="H1509">
        <f t="shared" si="71"/>
        <v>1508</v>
      </c>
    </row>
    <row r="1510" spans="1:8" x14ac:dyDescent="0.3">
      <c r="A1510" t="s">
        <v>2790</v>
      </c>
      <c r="B1510" t="s">
        <v>2791</v>
      </c>
      <c r="C1510" s="9">
        <f>SUMIFS(dados!$E$2:$E$9995,dados!$D$2:$D$9995,A1510)</f>
        <v>75.92</v>
      </c>
      <c r="D1510" s="9">
        <f>SUMIFS(dados!$H$2:$H$9995,dados!$D$2:$D$9995,A1510)</f>
        <v>19.7392</v>
      </c>
      <c r="E1510" s="3">
        <f t="shared" si="69"/>
        <v>0.26</v>
      </c>
      <c r="F1510" s="10">
        <f t="shared" si="70"/>
        <v>3.3048916754317011E-5</v>
      </c>
      <c r="G1510" s="3">
        <f>SUM($F$2:F1510)</f>
        <v>0.9934635528570912</v>
      </c>
      <c r="H1510">
        <f t="shared" si="71"/>
        <v>1509</v>
      </c>
    </row>
    <row r="1511" spans="1:8" x14ac:dyDescent="0.3">
      <c r="A1511" t="s">
        <v>5479</v>
      </c>
      <c r="B1511" t="s">
        <v>5480</v>
      </c>
      <c r="C1511" s="9">
        <f>SUMIFS(dados!$E$2:$E$9995,dados!$D$2:$D$9995,A1511)</f>
        <v>75.695999999999998</v>
      </c>
      <c r="D1511" s="9">
        <f>SUMIFS(dados!$H$2:$H$9995,dados!$D$2:$D$9995,A1511)</f>
        <v>33.465600000000002</v>
      </c>
      <c r="E1511" s="3">
        <f t="shared" si="69"/>
        <v>0.44210526315789478</v>
      </c>
      <c r="F1511" s="10">
        <f t="shared" si="70"/>
        <v>3.2951406778645683E-5</v>
      </c>
      <c r="G1511" s="3">
        <f>SUM($F$2:F1511)</f>
        <v>0.99349650426386982</v>
      </c>
      <c r="H1511">
        <f t="shared" si="71"/>
        <v>1510</v>
      </c>
    </row>
    <row r="1512" spans="1:8" x14ac:dyDescent="0.3">
      <c r="A1512" t="s">
        <v>1537</v>
      </c>
      <c r="B1512" t="s">
        <v>1538</v>
      </c>
      <c r="C1512" s="9">
        <f>SUMIFS(dados!$E$2:$E$9995,dados!$D$2:$D$9995,A1512)</f>
        <v>75.623999999999995</v>
      </c>
      <c r="D1512" s="9">
        <f>SUMIFS(dados!$H$2:$H$9995,dados!$D$2:$D$9995,A1512)</f>
        <v>15.618</v>
      </c>
      <c r="E1512" s="3">
        <f t="shared" si="69"/>
        <v>0.20652173913043481</v>
      </c>
      <c r="F1512" s="10">
        <f t="shared" si="70"/>
        <v>3.2920064286465613E-5</v>
      </c>
      <c r="G1512" s="3">
        <f>SUM($F$2:F1512)</f>
        <v>0.99352942432815627</v>
      </c>
      <c r="H1512">
        <f t="shared" si="71"/>
        <v>1511</v>
      </c>
    </row>
    <row r="1513" spans="1:8" x14ac:dyDescent="0.3">
      <c r="A1513" t="s">
        <v>4920</v>
      </c>
      <c r="B1513" t="s">
        <v>4921</v>
      </c>
      <c r="C1513" s="9">
        <f>SUMIFS(dados!$E$2:$E$9995,dados!$D$2:$D$9995,A1513)</f>
        <v>75.492000000000004</v>
      </c>
      <c r="D1513" s="9">
        <f>SUMIFS(dados!$H$2:$H$9995,dados!$D$2:$D$9995,A1513)</f>
        <v>13.420799999999998</v>
      </c>
      <c r="E1513" s="3">
        <f t="shared" si="69"/>
        <v>0.17777777777777773</v>
      </c>
      <c r="F1513" s="10">
        <f t="shared" si="70"/>
        <v>3.2862603050802157E-5</v>
      </c>
      <c r="G1513" s="3">
        <f>SUM($F$2:F1513)</f>
        <v>0.99356228693120707</v>
      </c>
      <c r="H1513">
        <f t="shared" si="71"/>
        <v>1512</v>
      </c>
    </row>
    <row r="1514" spans="1:8" x14ac:dyDescent="0.3">
      <c r="A1514" t="s">
        <v>7101</v>
      </c>
      <c r="B1514" t="s">
        <v>7102</v>
      </c>
      <c r="C1514" s="9">
        <f>SUMIFS(dados!$E$2:$E$9995,dados!$D$2:$D$9995,A1514)</f>
        <v>75.49199999999999</v>
      </c>
      <c r="D1514" s="9">
        <f>SUMIFS(dados!$H$2:$H$9995,dados!$D$2:$D$9995,A1514)</f>
        <v>10.0656</v>
      </c>
      <c r="E1514" s="3">
        <f t="shared" si="69"/>
        <v>0.13333333333333336</v>
      </c>
      <c r="F1514" s="10">
        <f t="shared" si="70"/>
        <v>3.286260305080215E-5</v>
      </c>
      <c r="G1514" s="3">
        <f>SUM($F$2:F1514)</f>
        <v>0.99359514953425787</v>
      </c>
      <c r="H1514">
        <f t="shared" si="71"/>
        <v>1513</v>
      </c>
    </row>
    <row r="1515" spans="1:8" x14ac:dyDescent="0.3">
      <c r="A1515" t="s">
        <v>1079</v>
      </c>
      <c r="B1515" t="s">
        <v>1080</v>
      </c>
      <c r="C1515" s="9">
        <f>SUMIFS(dados!$E$2:$E$9995,dados!$D$2:$D$9995,A1515)</f>
        <v>75.432000000000002</v>
      </c>
      <c r="D1515" s="9">
        <f>SUMIFS(dados!$H$2:$H$9995,dados!$D$2:$D$9995,A1515)</f>
        <v>-13.469999999999999</v>
      </c>
      <c r="E1515" s="3">
        <f t="shared" si="69"/>
        <v>-0.17857142857142855</v>
      </c>
      <c r="F1515" s="10">
        <f t="shared" si="70"/>
        <v>3.2836484307318765E-5</v>
      </c>
      <c r="G1515" s="3">
        <f>SUM($F$2:F1515)</f>
        <v>0.99362798601856517</v>
      </c>
      <c r="H1515">
        <f t="shared" si="71"/>
        <v>1514</v>
      </c>
    </row>
    <row r="1516" spans="1:8" x14ac:dyDescent="0.3">
      <c r="A1516" t="s">
        <v>3692</v>
      </c>
      <c r="B1516" t="s">
        <v>3693</v>
      </c>
      <c r="C1516" s="9">
        <f>SUMIFS(dados!$E$2:$E$9995,dados!$D$2:$D$9995,A1516)</f>
        <v>75.347999999999999</v>
      </c>
      <c r="D1516" s="9">
        <f>SUMIFS(dados!$H$2:$H$9995,dados!$D$2:$D$9995,A1516)</f>
        <v>20.0928</v>
      </c>
      <c r="E1516" s="3">
        <f t="shared" si="69"/>
        <v>0.26666666666666666</v>
      </c>
      <c r="F1516" s="10">
        <f t="shared" si="70"/>
        <v>3.2799918066442017E-5</v>
      </c>
      <c r="G1516" s="3">
        <f>SUM($F$2:F1516)</f>
        <v>0.99366078593663165</v>
      </c>
      <c r="H1516">
        <f t="shared" si="71"/>
        <v>1515</v>
      </c>
    </row>
    <row r="1517" spans="1:8" x14ac:dyDescent="0.3">
      <c r="A1517" t="s">
        <v>1927</v>
      </c>
      <c r="B1517" t="s">
        <v>1928</v>
      </c>
      <c r="C1517" s="9">
        <f>SUMIFS(dados!$E$2:$E$9995,dados!$D$2:$D$9995,A1517)</f>
        <v>75.305999999999997</v>
      </c>
      <c r="D1517" s="9">
        <f>SUMIFS(dados!$H$2:$H$9995,dados!$D$2:$D$9995,A1517)</f>
        <v>14.6211</v>
      </c>
      <c r="E1517" s="3">
        <f t="shared" si="69"/>
        <v>0.19415584415584416</v>
      </c>
      <c r="F1517" s="10">
        <f t="shared" si="70"/>
        <v>3.2781634946003642E-5</v>
      </c>
      <c r="G1517" s="3">
        <f>SUM($F$2:F1517)</f>
        <v>0.99369356757157767</v>
      </c>
      <c r="H1517">
        <f t="shared" si="71"/>
        <v>1516</v>
      </c>
    </row>
    <row r="1518" spans="1:8" x14ac:dyDescent="0.3">
      <c r="A1518" t="s">
        <v>4298</v>
      </c>
      <c r="B1518" t="s">
        <v>2600</v>
      </c>
      <c r="C1518" s="9">
        <f>SUMIFS(dados!$E$2:$E$9995,dados!$D$2:$D$9995,A1518)</f>
        <v>75.164000000000001</v>
      </c>
      <c r="D1518" s="9">
        <f>SUMIFS(dados!$H$2:$H$9995,dados!$D$2:$D$9995,A1518)</f>
        <v>28.841999999999999</v>
      </c>
      <c r="E1518" s="3">
        <f t="shared" si="69"/>
        <v>0.3837209302325581</v>
      </c>
      <c r="F1518" s="10">
        <f t="shared" si="70"/>
        <v>3.2719820586426286E-5</v>
      </c>
      <c r="G1518" s="3">
        <f>SUM($F$2:F1518)</f>
        <v>0.99372628739216406</v>
      </c>
      <c r="H1518">
        <f t="shared" si="71"/>
        <v>1517</v>
      </c>
    </row>
    <row r="1519" spans="1:8" x14ac:dyDescent="0.3">
      <c r="A1519" t="s">
        <v>5023</v>
      </c>
      <c r="B1519" t="s">
        <v>5024</v>
      </c>
      <c r="C1519" s="9">
        <f>SUMIFS(dados!$E$2:$E$9995,dados!$D$2:$D$9995,A1519)</f>
        <v>75.099999999999994</v>
      </c>
      <c r="D1519" s="9">
        <f>SUMIFS(dados!$H$2:$H$9995,dados!$D$2:$D$9995,A1519)</f>
        <v>1.2015999999999998</v>
      </c>
      <c r="E1519" s="3">
        <f t="shared" si="69"/>
        <v>1.5999999999999997E-2</v>
      </c>
      <c r="F1519" s="10">
        <f t="shared" si="70"/>
        <v>3.2691960593377332E-5</v>
      </c>
      <c r="G1519" s="3">
        <f>SUM($F$2:F1519)</f>
        <v>0.99375897935275748</v>
      </c>
      <c r="H1519">
        <f t="shared" si="71"/>
        <v>1518</v>
      </c>
    </row>
    <row r="1520" spans="1:8" x14ac:dyDescent="0.3">
      <c r="A1520" t="s">
        <v>3971</v>
      </c>
      <c r="B1520" t="s">
        <v>3972</v>
      </c>
      <c r="C1520" s="9">
        <f>SUMIFS(dados!$E$2:$E$9995,dados!$D$2:$D$9995,A1520)</f>
        <v>73.695999999999998</v>
      </c>
      <c r="D1520" s="9">
        <f>SUMIFS(dados!$H$2:$H$9995,dados!$D$2:$D$9995,A1520)</f>
        <v>29.281000000000002</v>
      </c>
      <c r="E1520" s="3">
        <f t="shared" si="69"/>
        <v>0.3973214285714286</v>
      </c>
      <c r="F1520" s="10">
        <f t="shared" si="70"/>
        <v>3.2080781995865995E-5</v>
      </c>
      <c r="G1520" s="3">
        <f>SUM($F$2:F1520)</f>
        <v>0.99379106013475338</v>
      </c>
      <c r="H1520">
        <f t="shared" si="71"/>
        <v>1519</v>
      </c>
    </row>
    <row r="1521" spans="1:8" x14ac:dyDescent="0.3">
      <c r="A1521" t="s">
        <v>1573</v>
      </c>
      <c r="B1521" t="s">
        <v>1574</v>
      </c>
      <c r="C1521" s="9">
        <f>SUMIFS(dados!$E$2:$E$9995,dados!$D$2:$D$9995,A1521)</f>
        <v>72.912000000000006</v>
      </c>
      <c r="D1521" s="9">
        <f>SUMIFS(dados!$H$2:$H$9995,dados!$D$2:$D$9995,A1521)</f>
        <v>-13.327999999999999</v>
      </c>
      <c r="E1521" s="3">
        <f t="shared" si="69"/>
        <v>-0.18279569892473116</v>
      </c>
      <c r="F1521" s="10">
        <f t="shared" si="70"/>
        <v>3.1739497081016359E-5</v>
      </c>
      <c r="G1521" s="3">
        <f>SUM($F$2:F1521)</f>
        <v>0.9938227996318344</v>
      </c>
      <c r="H1521">
        <f t="shared" si="71"/>
        <v>1520</v>
      </c>
    </row>
    <row r="1522" spans="1:8" x14ac:dyDescent="0.3">
      <c r="A1522" t="s">
        <v>5166</v>
      </c>
      <c r="B1522" t="s">
        <v>5167</v>
      </c>
      <c r="C1522" s="9">
        <f>SUMIFS(dados!$E$2:$E$9995,dados!$D$2:$D$9995,A1522)</f>
        <v>72.847999999999999</v>
      </c>
      <c r="D1522" s="9">
        <f>SUMIFS(dados!$H$2:$H$9995,dados!$D$2:$D$9995,A1522)</f>
        <v>31.400000000000002</v>
      </c>
      <c r="E1522" s="3">
        <f t="shared" si="69"/>
        <v>0.43103448275862072</v>
      </c>
      <c r="F1522" s="10">
        <f t="shared" si="70"/>
        <v>3.1711637087967405E-5</v>
      </c>
      <c r="G1522" s="3">
        <f>SUM($F$2:F1522)</f>
        <v>0.99385451126892232</v>
      </c>
      <c r="H1522">
        <f t="shared" si="71"/>
        <v>1521</v>
      </c>
    </row>
    <row r="1523" spans="1:8" x14ac:dyDescent="0.3">
      <c r="A1523" t="s">
        <v>5618</v>
      </c>
      <c r="B1523" t="s">
        <v>5619</v>
      </c>
      <c r="C1523" s="9">
        <f>SUMIFS(dados!$E$2:$E$9995,dados!$D$2:$D$9995,A1523)</f>
        <v>72.805999999999997</v>
      </c>
      <c r="D1523" s="9">
        <f>SUMIFS(dados!$H$2:$H$9995,dados!$D$2:$D$9995,A1523)</f>
        <v>8.6380000000000035</v>
      </c>
      <c r="E1523" s="3">
        <f t="shared" si="69"/>
        <v>0.11864406779661023</v>
      </c>
      <c r="F1523" s="10">
        <f t="shared" si="70"/>
        <v>3.1693353967529031E-5</v>
      </c>
      <c r="G1523" s="3">
        <f>SUM($F$2:F1523)</f>
        <v>0.9938862046228899</v>
      </c>
      <c r="H1523">
        <f t="shared" si="71"/>
        <v>1522</v>
      </c>
    </row>
    <row r="1524" spans="1:8" x14ac:dyDescent="0.3">
      <c r="A1524" t="s">
        <v>1186</v>
      </c>
      <c r="B1524" t="s">
        <v>1187</v>
      </c>
      <c r="C1524" s="9">
        <f>SUMIFS(dados!$E$2:$E$9995,dados!$D$2:$D$9995,A1524)</f>
        <v>72.8</v>
      </c>
      <c r="D1524" s="9">
        <f>SUMIFS(dados!$H$2:$H$9995,dados!$D$2:$D$9995,A1524)</f>
        <v>36.4</v>
      </c>
      <c r="E1524" s="3">
        <f t="shared" si="69"/>
        <v>0.5</v>
      </c>
      <c r="F1524" s="10">
        <f t="shared" si="70"/>
        <v>3.1690742093180691E-5</v>
      </c>
      <c r="G1524" s="3">
        <f>SUM($F$2:F1524)</f>
        <v>0.99391789536498309</v>
      </c>
      <c r="H1524">
        <f t="shared" si="71"/>
        <v>1523</v>
      </c>
    </row>
    <row r="1525" spans="1:8" x14ac:dyDescent="0.3">
      <c r="A1525" t="s">
        <v>5503</v>
      </c>
      <c r="B1525" t="s">
        <v>5504</v>
      </c>
      <c r="C1525" s="9">
        <f>SUMIFS(dados!$E$2:$E$9995,dados!$D$2:$D$9995,A1525)</f>
        <v>72.707999999999998</v>
      </c>
      <c r="D1525" s="9">
        <f>SUMIFS(dados!$H$2:$H$9995,dados!$D$2:$D$9995,A1525)</f>
        <v>9.3125999999999998</v>
      </c>
      <c r="E1525" s="3">
        <f t="shared" si="69"/>
        <v>0.12808219178082192</v>
      </c>
      <c r="F1525" s="10">
        <f t="shared" si="70"/>
        <v>3.1650693353172826E-5</v>
      </c>
      <c r="G1525" s="3">
        <f>SUM($F$2:F1525)</f>
        <v>0.9939495460583363</v>
      </c>
      <c r="H1525">
        <f t="shared" si="71"/>
        <v>1524</v>
      </c>
    </row>
    <row r="1526" spans="1:8" x14ac:dyDescent="0.3">
      <c r="A1526" t="s">
        <v>704</v>
      </c>
      <c r="B1526" t="s">
        <v>705</v>
      </c>
      <c r="C1526" s="9">
        <f>SUMIFS(dados!$E$2:$E$9995,dados!$D$2:$D$9995,A1526)</f>
        <v>72.25200000000001</v>
      </c>
      <c r="D1526" s="9">
        <f>SUMIFS(dados!$H$2:$H$9995,dados!$D$2:$D$9995,A1526)</f>
        <v>31.309200000000001</v>
      </c>
      <c r="E1526" s="3">
        <f t="shared" si="69"/>
        <v>0.43333333333333329</v>
      </c>
      <c r="F1526" s="10">
        <f t="shared" si="70"/>
        <v>3.1452190902699061E-5</v>
      </c>
      <c r="G1526" s="3">
        <f>SUM($F$2:F1526)</f>
        <v>0.99398099824923902</v>
      </c>
      <c r="H1526">
        <f t="shared" si="71"/>
        <v>1525</v>
      </c>
    </row>
    <row r="1527" spans="1:8" x14ac:dyDescent="0.3">
      <c r="A1527" t="s">
        <v>5163</v>
      </c>
      <c r="B1527" t="s">
        <v>5164</v>
      </c>
      <c r="C1527" s="9">
        <f>SUMIFS(dados!$E$2:$E$9995,dados!$D$2:$D$9995,A1527)</f>
        <v>72.037999999999997</v>
      </c>
      <c r="D1527" s="9">
        <f>SUMIFS(dados!$H$2:$H$9995,dados!$D$2:$D$9995,A1527)</f>
        <v>15.084199999999999</v>
      </c>
      <c r="E1527" s="3">
        <f t="shared" si="69"/>
        <v>0.20939226519337018</v>
      </c>
      <c r="F1527" s="10">
        <f t="shared" si="70"/>
        <v>3.1359034050941627E-5</v>
      </c>
      <c r="G1527" s="3">
        <f>SUM($F$2:F1527)</f>
        <v>0.99401235728328996</v>
      </c>
      <c r="H1527">
        <f t="shared" si="71"/>
        <v>1526</v>
      </c>
    </row>
    <row r="1528" spans="1:8" x14ac:dyDescent="0.3">
      <c r="A1528" t="s">
        <v>7692</v>
      </c>
      <c r="B1528" t="s">
        <v>7693</v>
      </c>
      <c r="C1528" s="9">
        <f>SUMIFS(dados!$E$2:$E$9995,dados!$D$2:$D$9995,A1528)</f>
        <v>71.975999999999999</v>
      </c>
      <c r="D1528" s="9">
        <f>SUMIFS(dados!$H$2:$H$9995,dados!$D$2:$D$9995,A1528)</f>
        <v>24.291899999999998</v>
      </c>
      <c r="E1528" s="3">
        <f t="shared" si="69"/>
        <v>0.33749999999999997</v>
      </c>
      <c r="F1528" s="10">
        <f t="shared" si="70"/>
        <v>3.1332044682675458E-5</v>
      </c>
      <c r="G1528" s="3">
        <f>SUM($F$2:F1528)</f>
        <v>0.9940436893279726</v>
      </c>
      <c r="H1528">
        <f t="shared" si="71"/>
        <v>1527</v>
      </c>
    </row>
    <row r="1529" spans="1:8" x14ac:dyDescent="0.3">
      <c r="A1529" t="s">
        <v>792</v>
      </c>
      <c r="B1529" t="s">
        <v>793</v>
      </c>
      <c r="C1529" s="9">
        <f>SUMIFS(dados!$E$2:$E$9995,dados!$D$2:$D$9995,A1529)</f>
        <v>71.927999999999997</v>
      </c>
      <c r="D1529" s="9">
        <f>SUMIFS(dados!$H$2:$H$9995,dados!$D$2:$D$9995,A1529)</f>
        <v>-12.431999999999999</v>
      </c>
      <c r="E1529" s="3">
        <f t="shared" si="69"/>
        <v>-0.1728395061728395</v>
      </c>
      <c r="F1529" s="10">
        <f t="shared" si="70"/>
        <v>3.1311149687888745E-5</v>
      </c>
      <c r="G1529" s="3">
        <f>SUM($F$2:F1529)</f>
        <v>0.99407500047766051</v>
      </c>
      <c r="H1529">
        <f t="shared" si="71"/>
        <v>1528</v>
      </c>
    </row>
    <row r="1530" spans="1:8" x14ac:dyDescent="0.3">
      <c r="A1530" t="s">
        <v>6661</v>
      </c>
      <c r="B1530" t="s">
        <v>6662</v>
      </c>
      <c r="C1530" s="9">
        <f>SUMIFS(dados!$E$2:$E$9995,dados!$D$2:$D$9995,A1530)</f>
        <v>71.28</v>
      </c>
      <c r="D1530" s="9">
        <f>SUMIFS(dados!$H$2:$H$9995,dados!$D$2:$D$9995,A1530)</f>
        <v>24.947999999999997</v>
      </c>
      <c r="E1530" s="3">
        <f t="shared" si="69"/>
        <v>0.35</v>
      </c>
      <c r="F1530" s="10">
        <f t="shared" si="70"/>
        <v>3.1029067258268132E-5</v>
      </c>
      <c r="G1530" s="3">
        <f>SUM($F$2:F1530)</f>
        <v>0.99410602954491878</v>
      </c>
      <c r="H1530">
        <f t="shared" si="71"/>
        <v>1529</v>
      </c>
    </row>
    <row r="1531" spans="1:8" x14ac:dyDescent="0.3">
      <c r="A1531" t="s">
        <v>6004</v>
      </c>
      <c r="B1531" t="s">
        <v>6005</v>
      </c>
      <c r="C1531" s="9">
        <f>SUMIFS(dados!$E$2:$E$9995,dados!$D$2:$D$9995,A1531)</f>
        <v>71.25</v>
      </c>
      <c r="D1531" s="9">
        <f>SUMIFS(dados!$H$2:$H$9995,dados!$D$2:$D$9995,A1531)</f>
        <v>32.25</v>
      </c>
      <c r="E1531" s="3">
        <f t="shared" si="69"/>
        <v>0.45263157894736844</v>
      </c>
      <c r="F1531" s="10">
        <f t="shared" si="70"/>
        <v>3.1016007886526436E-5</v>
      </c>
      <c r="G1531" s="3">
        <f>SUM($F$2:F1531)</f>
        <v>0.99413704555280535</v>
      </c>
      <c r="H1531">
        <f t="shared" si="71"/>
        <v>1530</v>
      </c>
    </row>
    <row r="1532" spans="1:8" x14ac:dyDescent="0.3">
      <c r="A1532" t="s">
        <v>4089</v>
      </c>
      <c r="B1532" t="s">
        <v>4090</v>
      </c>
      <c r="C1532" s="9">
        <f>SUMIFS(dados!$E$2:$E$9995,dados!$D$2:$D$9995,A1532)</f>
        <v>70.751999999999995</v>
      </c>
      <c r="D1532" s="9">
        <f>SUMIFS(dados!$H$2:$H$9995,dados!$D$2:$D$9995,A1532)</f>
        <v>30.096</v>
      </c>
      <c r="E1532" s="3">
        <f t="shared" si="69"/>
        <v>0.42537313432835822</v>
      </c>
      <c r="F1532" s="10">
        <f t="shared" si="70"/>
        <v>3.079922231561429E-5</v>
      </c>
      <c r="G1532" s="3">
        <f>SUM($F$2:F1532)</f>
        <v>0.99416784477512099</v>
      </c>
      <c r="H1532">
        <f t="shared" si="71"/>
        <v>1531</v>
      </c>
    </row>
    <row r="1533" spans="1:8" x14ac:dyDescent="0.3">
      <c r="A1533" t="s">
        <v>6793</v>
      </c>
      <c r="B1533" t="s">
        <v>6794</v>
      </c>
      <c r="C1533" s="9">
        <f>SUMIFS(dados!$E$2:$E$9995,dados!$D$2:$D$9995,A1533)</f>
        <v>70.192000000000007</v>
      </c>
      <c r="D1533" s="9">
        <f>SUMIFS(dados!$H$2:$H$9995,dados!$D$2:$D$9995,A1533)</f>
        <v>31.629199999999997</v>
      </c>
      <c r="E1533" s="3">
        <f t="shared" si="69"/>
        <v>0.45060975609756088</v>
      </c>
      <c r="F1533" s="10">
        <f t="shared" si="70"/>
        <v>3.0555447376435981E-5</v>
      </c>
      <c r="G1533" s="3">
        <f>SUM($F$2:F1533)</f>
        <v>0.99419840022249739</v>
      </c>
      <c r="H1533">
        <f t="shared" si="71"/>
        <v>1532</v>
      </c>
    </row>
    <row r="1534" spans="1:8" x14ac:dyDescent="0.3">
      <c r="A1534" t="s">
        <v>6575</v>
      </c>
      <c r="B1534" t="s">
        <v>6576</v>
      </c>
      <c r="C1534" s="9">
        <f>SUMIFS(dados!$E$2:$E$9995,dados!$D$2:$D$9995,A1534)</f>
        <v>69.984000000000009</v>
      </c>
      <c r="D1534" s="9">
        <f>SUMIFS(dados!$H$2:$H$9995,dados!$D$2:$D$9995,A1534)</f>
        <v>30.3264</v>
      </c>
      <c r="E1534" s="3">
        <f t="shared" si="69"/>
        <v>0.43333333333333329</v>
      </c>
      <c r="F1534" s="10">
        <f t="shared" si="70"/>
        <v>3.0464902399026894E-5</v>
      </c>
      <c r="G1534" s="3">
        <f>SUM($F$2:F1534)</f>
        <v>0.99422886512489639</v>
      </c>
      <c r="H1534">
        <f t="shared" si="71"/>
        <v>1533</v>
      </c>
    </row>
    <row r="1535" spans="1:8" x14ac:dyDescent="0.3">
      <c r="A1535" t="s">
        <v>1734</v>
      </c>
      <c r="B1535" t="s">
        <v>1735</v>
      </c>
      <c r="C1535" s="9">
        <f>SUMIFS(dados!$E$2:$E$9995,dados!$D$2:$D$9995,A1535)</f>
        <v>69.768000000000001</v>
      </c>
      <c r="D1535" s="9">
        <f>SUMIFS(dados!$H$2:$H$9995,dados!$D$2:$D$9995,A1535)</f>
        <v>13.759799999999998</v>
      </c>
      <c r="E1535" s="3">
        <f t="shared" si="69"/>
        <v>0.19722222222222219</v>
      </c>
      <c r="F1535" s="10">
        <f t="shared" si="70"/>
        <v>3.0370874922486683E-5</v>
      </c>
      <c r="G1535" s="3">
        <f>SUM($F$2:F1535)</f>
        <v>0.99425923599981891</v>
      </c>
      <c r="H1535">
        <f t="shared" si="71"/>
        <v>1534</v>
      </c>
    </row>
    <row r="1536" spans="1:8" x14ac:dyDescent="0.3">
      <c r="A1536" t="s">
        <v>2902</v>
      </c>
      <c r="B1536" t="s">
        <v>2903</v>
      </c>
      <c r="C1536" s="9">
        <f>SUMIFS(dados!$E$2:$E$9995,dados!$D$2:$D$9995,A1536)</f>
        <v>69.760000000000005</v>
      </c>
      <c r="D1536" s="9">
        <f>SUMIFS(dados!$H$2:$H$9995,dados!$D$2:$D$9995,A1536)</f>
        <v>20.099600000000002</v>
      </c>
      <c r="E1536" s="3">
        <f t="shared" si="69"/>
        <v>0.28812500000000002</v>
      </c>
      <c r="F1536" s="10">
        <f t="shared" si="70"/>
        <v>3.0367392423355566E-5</v>
      </c>
      <c r="G1536" s="3">
        <f>SUM($F$2:F1536)</f>
        <v>0.99428960339224226</v>
      </c>
      <c r="H1536">
        <f t="shared" si="71"/>
        <v>1535</v>
      </c>
    </row>
    <row r="1537" spans="1:8" x14ac:dyDescent="0.3">
      <c r="A1537" t="s">
        <v>8900</v>
      </c>
      <c r="B1537" t="s">
        <v>8901</v>
      </c>
      <c r="C1537" s="9">
        <f>SUMIFS(dados!$E$2:$E$9995,dados!$D$2:$D$9995,A1537)</f>
        <v>69.36</v>
      </c>
      <c r="D1537" s="9">
        <f>SUMIFS(dados!$H$2:$H$9995,dados!$D$2:$D$9995,A1537)</f>
        <v>28.090799999999998</v>
      </c>
      <c r="E1537" s="3">
        <f t="shared" si="69"/>
        <v>0.40499999999999997</v>
      </c>
      <c r="F1537" s="10">
        <f t="shared" si="70"/>
        <v>3.0193267466799628E-5</v>
      </c>
      <c r="G1537" s="3">
        <f>SUM($F$2:F1537)</f>
        <v>0.99431979665970904</v>
      </c>
      <c r="H1537">
        <f t="shared" si="71"/>
        <v>1536</v>
      </c>
    </row>
    <row r="1538" spans="1:8" x14ac:dyDescent="0.3">
      <c r="A1538" t="s">
        <v>1338</v>
      </c>
      <c r="B1538" t="s">
        <v>1339</v>
      </c>
      <c r="C1538" s="9">
        <f>SUMIFS(dados!$E$2:$E$9995,dados!$D$2:$D$9995,A1538)</f>
        <v>69.135999999999996</v>
      </c>
      <c r="D1538" s="9">
        <f>SUMIFS(dados!$H$2:$H$9995,dados!$D$2:$D$9995,A1538)</f>
        <v>2.6223999999999998</v>
      </c>
      <c r="E1538" s="3">
        <f t="shared" ref="E1538:E1601" si="72">IFERROR(D1538/C1538,0)</f>
        <v>3.793103448275862E-2</v>
      </c>
      <c r="F1538" s="10">
        <f t="shared" ref="F1538:F1601" si="73">C1538/SUM($C$2:$C$1863)</f>
        <v>3.00957574911283E-5</v>
      </c>
      <c r="G1538" s="3">
        <f>SUM($F$2:F1538)</f>
        <v>0.99434989241720018</v>
      </c>
      <c r="H1538">
        <f t="shared" ref="H1538:H1601" si="74">RANK(C1538,$C$2:$C$1863)</f>
        <v>1537</v>
      </c>
    </row>
    <row r="1539" spans="1:8" x14ac:dyDescent="0.3">
      <c r="A1539" t="s">
        <v>5265</v>
      </c>
      <c r="B1539" t="s">
        <v>5266</v>
      </c>
      <c r="C1539" s="9">
        <f>SUMIFS(dados!$E$2:$E$9995,dados!$D$2:$D$9995,A1539)</f>
        <v>68.88</v>
      </c>
      <c r="D1539" s="9">
        <f>SUMIFS(dados!$H$2:$H$9995,dados!$D$2:$D$9995,A1539)</f>
        <v>-68.4208</v>
      </c>
      <c r="E1539" s="3">
        <f t="shared" si="72"/>
        <v>-0.9933333333333334</v>
      </c>
      <c r="F1539" s="10">
        <f t="shared" si="73"/>
        <v>2.9984317518932499E-5</v>
      </c>
      <c r="G1539" s="3">
        <f>SUM($F$2:F1539)</f>
        <v>0.99437987673471906</v>
      </c>
      <c r="H1539">
        <f t="shared" si="74"/>
        <v>1538</v>
      </c>
    </row>
    <row r="1540" spans="1:8" x14ac:dyDescent="0.3">
      <c r="A1540" t="s">
        <v>4404</v>
      </c>
      <c r="B1540" t="s">
        <v>4405</v>
      </c>
      <c r="C1540" s="9">
        <f>SUMIFS(dados!$E$2:$E$9995,dados!$D$2:$D$9995,A1540)</f>
        <v>68.634</v>
      </c>
      <c r="D1540" s="9">
        <f>SUMIFS(dados!$H$2:$H$9995,dados!$D$2:$D$9995,A1540)</f>
        <v>31.4757</v>
      </c>
      <c r="E1540" s="3">
        <f t="shared" si="72"/>
        <v>0.45860215053763442</v>
      </c>
      <c r="F1540" s="10">
        <f t="shared" si="73"/>
        <v>2.9877230670650599E-5</v>
      </c>
      <c r="G1540" s="3">
        <f>SUM($F$2:F1540)</f>
        <v>0.99440975396538966</v>
      </c>
      <c r="H1540">
        <f t="shared" si="74"/>
        <v>1539</v>
      </c>
    </row>
    <row r="1541" spans="1:8" x14ac:dyDescent="0.3">
      <c r="A1541" t="s">
        <v>2708</v>
      </c>
      <c r="B1541" t="s">
        <v>2709</v>
      </c>
      <c r="C1541" s="9">
        <f>SUMIFS(dados!$E$2:$E$9995,dados!$D$2:$D$9995,A1541)</f>
        <v>68.48</v>
      </c>
      <c r="D1541" s="9">
        <f>SUMIFS(dados!$H$2:$H$9995,dados!$D$2:$D$9995,A1541)</f>
        <v>13.781600000000001</v>
      </c>
      <c r="E1541" s="3">
        <f t="shared" si="72"/>
        <v>0.20125000000000001</v>
      </c>
      <c r="F1541" s="10">
        <f t="shared" si="73"/>
        <v>2.9810192562376564E-5</v>
      </c>
      <c r="G1541" s="3">
        <f>SUM($F$2:F1541)</f>
        <v>0.99443956415795209</v>
      </c>
      <c r="H1541">
        <f t="shared" si="74"/>
        <v>1540</v>
      </c>
    </row>
    <row r="1542" spans="1:8" x14ac:dyDescent="0.3">
      <c r="A1542" t="s">
        <v>2853</v>
      </c>
      <c r="B1542" t="s">
        <v>2854</v>
      </c>
      <c r="C1542" s="9">
        <f>SUMIFS(dados!$E$2:$E$9995,dados!$D$2:$D$9995,A1542)</f>
        <v>68.28</v>
      </c>
      <c r="D1542" s="9">
        <f>SUMIFS(dados!$H$2:$H$9995,dados!$D$2:$D$9995,A1542)</f>
        <v>23.044499999999999</v>
      </c>
      <c r="E1542" s="3">
        <f t="shared" si="72"/>
        <v>0.33749999999999997</v>
      </c>
      <c r="F1542" s="10">
        <f t="shared" si="73"/>
        <v>2.9723130084098593E-5</v>
      </c>
      <c r="G1542" s="3">
        <f>SUM($F$2:F1542)</f>
        <v>0.99446928728803619</v>
      </c>
      <c r="H1542">
        <f t="shared" si="74"/>
        <v>1541</v>
      </c>
    </row>
    <row r="1543" spans="1:8" x14ac:dyDescent="0.3">
      <c r="A1543" t="s">
        <v>3222</v>
      </c>
      <c r="B1543" t="s">
        <v>3223</v>
      </c>
      <c r="C1543" s="9">
        <f>SUMIFS(dados!$E$2:$E$9995,dados!$D$2:$D$9995,A1543)</f>
        <v>68.275999999999996</v>
      </c>
      <c r="D1543" s="9">
        <f>SUMIFS(dados!$H$2:$H$9995,dados!$D$2:$D$9995,A1543)</f>
        <v>29.946800000000003</v>
      </c>
      <c r="E1543" s="3">
        <f t="shared" si="72"/>
        <v>0.43861386138613867</v>
      </c>
      <c r="F1543" s="10">
        <f t="shared" si="73"/>
        <v>2.9721388834533032E-5</v>
      </c>
      <c r="G1543" s="3">
        <f>SUM($F$2:F1543)</f>
        <v>0.99449900867687069</v>
      </c>
      <c r="H1543">
        <f t="shared" si="74"/>
        <v>1542</v>
      </c>
    </row>
    <row r="1544" spans="1:8" x14ac:dyDescent="0.3">
      <c r="A1544" t="s">
        <v>3277</v>
      </c>
      <c r="B1544" t="s">
        <v>3278</v>
      </c>
      <c r="C1544" s="9">
        <f>SUMIFS(dados!$E$2:$E$9995,dados!$D$2:$D$9995,A1544)</f>
        <v>68.172000000000011</v>
      </c>
      <c r="D1544" s="9">
        <f>SUMIFS(dados!$H$2:$H$9995,dados!$D$2:$D$9995,A1544)</f>
        <v>30.8568</v>
      </c>
      <c r="E1544" s="3">
        <f t="shared" si="72"/>
        <v>0.45263157894736833</v>
      </c>
      <c r="F1544" s="10">
        <f t="shared" si="73"/>
        <v>2.9676116345828495E-5</v>
      </c>
      <c r="G1544" s="3">
        <f>SUM($F$2:F1544)</f>
        <v>0.99452868479321654</v>
      </c>
      <c r="H1544">
        <f t="shared" si="74"/>
        <v>1543</v>
      </c>
    </row>
    <row r="1545" spans="1:8" x14ac:dyDescent="0.3">
      <c r="A1545" t="s">
        <v>158</v>
      </c>
      <c r="B1545" t="s">
        <v>160</v>
      </c>
      <c r="C1545" s="9">
        <f>SUMIFS(dados!$E$2:$E$9995,dados!$D$2:$D$9995,A1545)</f>
        <v>68.135999999999996</v>
      </c>
      <c r="D1545" s="9">
        <f>SUMIFS(dados!$H$2:$H$9995,dados!$D$2:$D$9995,A1545)</f>
        <v>30.294</v>
      </c>
      <c r="E1545" s="3">
        <f t="shared" si="72"/>
        <v>0.44461077844311381</v>
      </c>
      <c r="F1545" s="10">
        <f t="shared" si="73"/>
        <v>2.9660445099738456E-5</v>
      </c>
      <c r="G1545" s="3">
        <f>SUM($F$2:F1545)</f>
        <v>0.99455834523831632</v>
      </c>
      <c r="H1545">
        <f t="shared" si="74"/>
        <v>1544</v>
      </c>
    </row>
    <row r="1546" spans="1:8" x14ac:dyDescent="0.3">
      <c r="A1546" t="s">
        <v>7462</v>
      </c>
      <c r="B1546" t="s">
        <v>7463</v>
      </c>
      <c r="C1546" s="9">
        <f>SUMIFS(dados!$E$2:$E$9995,dados!$D$2:$D$9995,A1546)</f>
        <v>67.830000000000013</v>
      </c>
      <c r="D1546" s="9">
        <f>SUMIFS(dados!$H$2:$H$9995,dados!$D$2:$D$9995,A1546)</f>
        <v>17.6358</v>
      </c>
      <c r="E1546" s="3">
        <f t="shared" si="72"/>
        <v>0.25999999999999995</v>
      </c>
      <c r="F1546" s="10">
        <f t="shared" si="73"/>
        <v>2.9527239507973171E-5</v>
      </c>
      <c r="G1546" s="3">
        <f>SUM($F$2:F1546)</f>
        <v>0.99458787247782432</v>
      </c>
      <c r="H1546">
        <f t="shared" si="74"/>
        <v>1545</v>
      </c>
    </row>
    <row r="1547" spans="1:8" x14ac:dyDescent="0.3">
      <c r="A1547" t="s">
        <v>1356</v>
      </c>
      <c r="B1547" t="s">
        <v>1357</v>
      </c>
      <c r="C1547" s="9">
        <f>SUMIFS(dados!$E$2:$E$9995,dados!$D$2:$D$9995,A1547)</f>
        <v>67.728000000000009</v>
      </c>
      <c r="D1547" s="9">
        <f>SUMIFS(dados!$H$2:$H$9995,dados!$D$2:$D$9995,A1547)</f>
        <v>27.091200000000001</v>
      </c>
      <c r="E1547" s="3">
        <f t="shared" si="72"/>
        <v>0.39999999999999997</v>
      </c>
      <c r="F1547" s="10">
        <f t="shared" si="73"/>
        <v>2.9482837644051405E-5</v>
      </c>
      <c r="G1547" s="3">
        <f>SUM($F$2:F1547)</f>
        <v>0.99461735531546835</v>
      </c>
      <c r="H1547">
        <f t="shared" si="74"/>
        <v>1546</v>
      </c>
    </row>
    <row r="1548" spans="1:8" x14ac:dyDescent="0.3">
      <c r="A1548" t="s">
        <v>3354</v>
      </c>
      <c r="B1548" t="s">
        <v>3355</v>
      </c>
      <c r="C1548" s="9">
        <f>SUMIFS(dados!$E$2:$E$9995,dados!$D$2:$D$9995,A1548)</f>
        <v>67.25</v>
      </c>
      <c r="D1548" s="9">
        <f>SUMIFS(dados!$H$2:$H$9995,dados!$D$2:$D$9995,A1548)</f>
        <v>19.690799999999999</v>
      </c>
      <c r="E1548" s="3">
        <f t="shared" si="72"/>
        <v>0.2928</v>
      </c>
      <c r="F1548" s="10">
        <f t="shared" si="73"/>
        <v>2.9274758320967053E-5</v>
      </c>
      <c r="G1548" s="3">
        <f>SUM($F$2:F1548)</f>
        <v>0.99464663007378928</v>
      </c>
      <c r="H1548">
        <f t="shared" si="74"/>
        <v>1547</v>
      </c>
    </row>
    <row r="1549" spans="1:8" x14ac:dyDescent="0.3">
      <c r="A1549" t="s">
        <v>4789</v>
      </c>
      <c r="B1549" t="s">
        <v>4790</v>
      </c>
      <c r="C1549" s="9">
        <f>SUMIFS(dados!$E$2:$E$9995,dados!$D$2:$D$9995,A1549)</f>
        <v>67.116</v>
      </c>
      <c r="D1549" s="9">
        <f>SUMIFS(dados!$H$2:$H$9995,dados!$D$2:$D$9995,A1549)</f>
        <v>25.497500000000002</v>
      </c>
      <c r="E1549" s="3">
        <f t="shared" si="72"/>
        <v>0.37990196078431376</v>
      </c>
      <c r="F1549" s="10">
        <f t="shared" si="73"/>
        <v>2.9216426460520814E-5</v>
      </c>
      <c r="G1549" s="3">
        <f>SUM($F$2:F1549)</f>
        <v>0.99467584650024976</v>
      </c>
      <c r="H1549">
        <f t="shared" si="74"/>
        <v>1548</v>
      </c>
    </row>
    <row r="1550" spans="1:8" x14ac:dyDescent="0.3">
      <c r="A1550" t="s">
        <v>1713</v>
      </c>
      <c r="B1550" t="s">
        <v>1714</v>
      </c>
      <c r="C1550" s="9">
        <f>SUMIFS(dados!$E$2:$E$9995,dados!$D$2:$D$9995,A1550)</f>
        <v>67.031999999999996</v>
      </c>
      <c r="D1550" s="9">
        <f>SUMIFS(dados!$H$2:$H$9995,dados!$D$2:$D$9995,A1550)</f>
        <v>15.523200000000001</v>
      </c>
      <c r="E1550" s="3">
        <f t="shared" si="72"/>
        <v>0.23157894736842108</v>
      </c>
      <c r="F1550" s="10">
        <f t="shared" si="73"/>
        <v>2.9179860219644065E-5</v>
      </c>
      <c r="G1550" s="3">
        <f>SUM($F$2:F1550)</f>
        <v>0.99470502636046942</v>
      </c>
      <c r="H1550">
        <f t="shared" si="74"/>
        <v>1549</v>
      </c>
    </row>
    <row r="1551" spans="1:8" x14ac:dyDescent="0.3">
      <c r="A1551" t="s">
        <v>4974</v>
      </c>
      <c r="B1551" t="s">
        <v>4975</v>
      </c>
      <c r="C1551" s="9">
        <f>SUMIFS(dados!$E$2:$E$9995,dados!$D$2:$D$9995,A1551)</f>
        <v>66.816000000000003</v>
      </c>
      <c r="D1551" s="9">
        <f>SUMIFS(dados!$H$2:$H$9995,dados!$D$2:$D$9995,A1551)</f>
        <v>31.564799999999998</v>
      </c>
      <c r="E1551" s="3">
        <f t="shared" si="72"/>
        <v>0.47241379310344822</v>
      </c>
      <c r="F1551" s="10">
        <f t="shared" si="73"/>
        <v>2.9085832743103864E-5</v>
      </c>
      <c r="G1551" s="3">
        <f>SUM($F$2:F1551)</f>
        <v>0.99473411219321251</v>
      </c>
      <c r="H1551">
        <f t="shared" si="74"/>
        <v>1550</v>
      </c>
    </row>
    <row r="1552" spans="1:8" x14ac:dyDescent="0.3">
      <c r="A1552" t="s">
        <v>4526</v>
      </c>
      <c r="B1552" t="s">
        <v>4527</v>
      </c>
      <c r="C1552" s="9">
        <f>SUMIFS(dados!$E$2:$E$9995,dados!$D$2:$D$9995,A1552)</f>
        <v>66.662999999999997</v>
      </c>
      <c r="D1552" s="9">
        <f>SUMIFS(dados!$H$2:$H$9995,dados!$D$2:$D$9995,A1552)</f>
        <v>15.307799999999999</v>
      </c>
      <c r="E1552" s="3">
        <f t="shared" si="72"/>
        <v>0.22962962962962963</v>
      </c>
      <c r="F1552" s="10">
        <f t="shared" si="73"/>
        <v>2.9019229947221215E-5</v>
      </c>
      <c r="G1552" s="3">
        <f>SUM($F$2:F1552)</f>
        <v>0.99476313142315975</v>
      </c>
      <c r="H1552">
        <f t="shared" si="74"/>
        <v>1551</v>
      </c>
    </row>
    <row r="1553" spans="1:8" x14ac:dyDescent="0.3">
      <c r="A1553" t="s">
        <v>1345</v>
      </c>
      <c r="B1553" t="s">
        <v>1346</v>
      </c>
      <c r="C1553" s="9">
        <f>SUMIFS(dados!$E$2:$E$9995,dados!$D$2:$D$9995,A1553)</f>
        <v>66.566000000000003</v>
      </c>
      <c r="D1553" s="9">
        <f>SUMIFS(dados!$H$2:$H$9995,dados!$D$2:$D$9995,A1553)</f>
        <v>-39.699000000000005</v>
      </c>
      <c r="E1553" s="3">
        <f t="shared" si="72"/>
        <v>-0.59638554216867479</v>
      </c>
      <c r="F1553" s="10">
        <f t="shared" si="73"/>
        <v>2.8977004645256402E-5</v>
      </c>
      <c r="G1553" s="3">
        <f>SUM($F$2:F1553)</f>
        <v>0.99479210842780497</v>
      </c>
      <c r="H1553">
        <f t="shared" si="74"/>
        <v>1552</v>
      </c>
    </row>
    <row r="1554" spans="1:8" x14ac:dyDescent="0.3">
      <c r="A1554" t="s">
        <v>4107</v>
      </c>
      <c r="B1554" t="s">
        <v>4108</v>
      </c>
      <c r="C1554" s="9">
        <f>SUMIFS(dados!$E$2:$E$9995,dados!$D$2:$D$9995,A1554)</f>
        <v>66.56</v>
      </c>
      <c r="D1554" s="9">
        <f>SUMIFS(dados!$H$2:$H$9995,dados!$D$2:$D$9995,A1554)</f>
        <v>18.512</v>
      </c>
      <c r="E1554" s="3">
        <f t="shared" si="72"/>
        <v>0.27812500000000001</v>
      </c>
      <c r="F1554" s="10">
        <f t="shared" si="73"/>
        <v>2.8974392770908063E-5</v>
      </c>
      <c r="G1554" s="3">
        <f>SUM($F$2:F1554)</f>
        <v>0.99482108282057591</v>
      </c>
      <c r="H1554">
        <f t="shared" si="74"/>
        <v>1553</v>
      </c>
    </row>
    <row r="1555" spans="1:8" x14ac:dyDescent="0.3">
      <c r="A1555" t="s">
        <v>4022</v>
      </c>
      <c r="B1555" t="s">
        <v>4023</v>
      </c>
      <c r="C1555" s="9">
        <f>SUMIFS(dados!$E$2:$E$9995,dados!$D$2:$D$9995,A1555)</f>
        <v>66.42</v>
      </c>
      <c r="D1555" s="9">
        <f>SUMIFS(dados!$H$2:$H$9995,dados!$D$2:$D$9995,A1555)</f>
        <v>23.394599999999997</v>
      </c>
      <c r="E1555" s="3">
        <f t="shared" si="72"/>
        <v>0.35222222222222216</v>
      </c>
      <c r="F1555" s="10">
        <f t="shared" si="73"/>
        <v>2.8913449036113484E-5</v>
      </c>
      <c r="G1555" s="3">
        <f>SUM($F$2:F1555)</f>
        <v>0.99484999626961201</v>
      </c>
      <c r="H1555">
        <f t="shared" si="74"/>
        <v>1554</v>
      </c>
    </row>
    <row r="1556" spans="1:8" x14ac:dyDescent="0.3">
      <c r="A1556" t="s">
        <v>3845</v>
      </c>
      <c r="B1556" t="s">
        <v>3846</v>
      </c>
      <c r="C1556" s="9">
        <f>SUMIFS(dados!$E$2:$E$9995,dados!$D$2:$D$9995,A1556)</f>
        <v>66.408999999999992</v>
      </c>
      <c r="D1556" s="9">
        <f>SUMIFS(dados!$H$2:$H$9995,dados!$D$2:$D$9995,A1556)</f>
        <v>-13.281800000000004</v>
      </c>
      <c r="E1556" s="3">
        <f t="shared" si="72"/>
        <v>-0.20000000000000009</v>
      </c>
      <c r="F1556" s="10">
        <f t="shared" si="73"/>
        <v>2.8908660599808191E-5</v>
      </c>
      <c r="G1556" s="3">
        <f>SUM($F$2:F1556)</f>
        <v>0.9948789049302118</v>
      </c>
      <c r="H1556">
        <f t="shared" si="74"/>
        <v>1555</v>
      </c>
    </row>
    <row r="1557" spans="1:8" x14ac:dyDescent="0.3">
      <c r="A1557" t="s">
        <v>3491</v>
      </c>
      <c r="B1557" t="s">
        <v>3492</v>
      </c>
      <c r="C1557" s="9">
        <f>SUMIFS(dados!$E$2:$E$9995,dados!$D$2:$D$9995,A1557)</f>
        <v>66.08</v>
      </c>
      <c r="D1557" s="9">
        <f>SUMIFS(dados!$H$2:$H$9995,dados!$D$2:$D$9995,A1557)</f>
        <v>28.166600000000003</v>
      </c>
      <c r="E1557" s="3">
        <f t="shared" si="72"/>
        <v>0.42625000000000007</v>
      </c>
      <c r="F1557" s="10">
        <f t="shared" si="73"/>
        <v>2.8765442823040934E-5</v>
      </c>
      <c r="G1557" s="3">
        <f>SUM($F$2:F1557)</f>
        <v>0.99490767037303485</v>
      </c>
      <c r="H1557">
        <f t="shared" si="74"/>
        <v>1556</v>
      </c>
    </row>
    <row r="1558" spans="1:8" x14ac:dyDescent="0.3">
      <c r="A1558" t="s">
        <v>3686</v>
      </c>
      <c r="B1558" t="s">
        <v>3687</v>
      </c>
      <c r="C1558" s="9">
        <f>SUMIFS(dados!$E$2:$E$9995,dados!$D$2:$D$9995,A1558)</f>
        <v>66.03</v>
      </c>
      <c r="D1558" s="9">
        <f>SUMIFS(dados!$H$2:$H$9995,dados!$D$2:$D$9995,A1558)</f>
        <v>30.281500000000001</v>
      </c>
      <c r="E1558" s="3">
        <f t="shared" si="72"/>
        <v>0.45860215053763442</v>
      </c>
      <c r="F1558" s="10">
        <f t="shared" si="73"/>
        <v>2.8743677203471443E-5</v>
      </c>
      <c r="G1558" s="3">
        <f>SUM($F$2:F1558)</f>
        <v>0.99493641405023836</v>
      </c>
      <c r="H1558">
        <f t="shared" si="74"/>
        <v>1557</v>
      </c>
    </row>
    <row r="1559" spans="1:8" x14ac:dyDescent="0.3">
      <c r="A1559" t="s">
        <v>6350</v>
      </c>
      <c r="B1559" t="s">
        <v>6351</v>
      </c>
      <c r="C1559" s="9">
        <f>SUMIFS(dados!$E$2:$E$9995,dados!$D$2:$D$9995,A1559)</f>
        <v>65.599999999999994</v>
      </c>
      <c r="D1559" s="9">
        <f>SUMIFS(dados!$H$2:$H$9995,dados!$D$2:$D$9995,A1559)</f>
        <v>9.7088000000000001</v>
      </c>
      <c r="E1559" s="3">
        <f t="shared" si="72"/>
        <v>0.14800000000000002</v>
      </c>
      <c r="F1559" s="10">
        <f t="shared" si="73"/>
        <v>2.8556492875173809E-5</v>
      </c>
      <c r="G1559" s="3">
        <f>SUM($F$2:F1559)</f>
        <v>0.9949649705431135</v>
      </c>
      <c r="H1559">
        <f t="shared" si="74"/>
        <v>1559</v>
      </c>
    </row>
    <row r="1560" spans="1:8" x14ac:dyDescent="0.3">
      <c r="A1560" t="s">
        <v>4282</v>
      </c>
      <c r="B1560" t="s">
        <v>4283</v>
      </c>
      <c r="C1560" s="9">
        <f>SUMIFS(dados!$E$2:$E$9995,dados!$D$2:$D$9995,A1560)</f>
        <v>65.600000000000009</v>
      </c>
      <c r="D1560" s="9">
        <f>SUMIFS(dados!$H$2:$H$9995,dados!$D$2:$D$9995,A1560)</f>
        <v>14.366399999999999</v>
      </c>
      <c r="E1560" s="3">
        <f t="shared" si="72"/>
        <v>0.21899999999999994</v>
      </c>
      <c r="F1560" s="10">
        <f t="shared" si="73"/>
        <v>2.8556492875173813E-5</v>
      </c>
      <c r="G1560" s="3">
        <f>SUM($F$2:F1560)</f>
        <v>0.99499352703598865</v>
      </c>
      <c r="H1560">
        <f t="shared" si="74"/>
        <v>1558</v>
      </c>
    </row>
    <row r="1561" spans="1:8" x14ac:dyDescent="0.3">
      <c r="A1561" t="s">
        <v>3666</v>
      </c>
      <c r="B1561" t="s">
        <v>3667</v>
      </c>
      <c r="C1561" s="9">
        <f>SUMIFS(dados!$E$2:$E$9995,dados!$D$2:$D$9995,A1561)</f>
        <v>65.52</v>
      </c>
      <c r="D1561" s="9">
        <f>SUMIFS(dados!$H$2:$H$9995,dados!$D$2:$D$9995,A1561)</f>
        <v>31.4496</v>
      </c>
      <c r="E1561" s="3">
        <f t="shared" si="72"/>
        <v>0.48000000000000004</v>
      </c>
      <c r="F1561" s="10">
        <f t="shared" si="73"/>
        <v>2.8521667883862622E-5</v>
      </c>
      <c r="G1561" s="3">
        <f>SUM($F$2:F1561)</f>
        <v>0.99502204870387245</v>
      </c>
      <c r="H1561">
        <f t="shared" si="74"/>
        <v>1560</v>
      </c>
    </row>
    <row r="1562" spans="1:8" x14ac:dyDescent="0.3">
      <c r="A1562" t="s">
        <v>5185</v>
      </c>
      <c r="B1562" t="s">
        <v>5186</v>
      </c>
      <c r="C1562" s="9">
        <f>SUMIFS(dados!$E$2:$E$9995,dados!$D$2:$D$9995,A1562)</f>
        <v>65.463999999999984</v>
      </c>
      <c r="D1562" s="9">
        <f>SUMIFS(dados!$H$2:$H$9995,dados!$D$2:$D$9995,A1562)</f>
        <v>9.3519999999999985</v>
      </c>
      <c r="E1562" s="3">
        <f t="shared" si="72"/>
        <v>0.14285714285714288</v>
      </c>
      <c r="F1562" s="10">
        <f t="shared" si="73"/>
        <v>2.8497290389944785E-5</v>
      </c>
      <c r="G1562" s="3">
        <f>SUM($F$2:F1562)</f>
        <v>0.99505054599426235</v>
      </c>
      <c r="H1562">
        <f t="shared" si="74"/>
        <v>1561</v>
      </c>
    </row>
    <row r="1563" spans="1:8" x14ac:dyDescent="0.3">
      <c r="A1563" t="s">
        <v>1709</v>
      </c>
      <c r="B1563" t="s">
        <v>1710</v>
      </c>
      <c r="C1563" s="9">
        <f>SUMIFS(dados!$E$2:$E$9995,dados!$D$2:$D$9995,A1563)</f>
        <v>65.34</v>
      </c>
      <c r="D1563" s="9">
        <f>SUMIFS(dados!$H$2:$H$9995,dados!$D$2:$D$9995,A1563)</f>
        <v>3.9105000000000003</v>
      </c>
      <c r="E1563" s="3">
        <f t="shared" si="72"/>
        <v>5.9848484848484852E-2</v>
      </c>
      <c r="F1563" s="10">
        <f t="shared" si="73"/>
        <v>2.8443311653412453E-5</v>
      </c>
      <c r="G1563" s="3">
        <f>SUM($F$2:F1563)</f>
        <v>0.99507898930591576</v>
      </c>
      <c r="H1563">
        <f t="shared" si="74"/>
        <v>1562</v>
      </c>
    </row>
    <row r="1564" spans="1:8" x14ac:dyDescent="0.3">
      <c r="A1564" t="s">
        <v>5103</v>
      </c>
      <c r="B1564" t="s">
        <v>5104</v>
      </c>
      <c r="C1564" s="9">
        <f>SUMIFS(dados!$E$2:$E$9995,dados!$D$2:$D$9995,A1564)</f>
        <v>65.296000000000006</v>
      </c>
      <c r="D1564" s="9">
        <f>SUMIFS(dados!$H$2:$H$9995,dados!$D$2:$D$9995,A1564)</f>
        <v>17.1248</v>
      </c>
      <c r="E1564" s="3">
        <f t="shared" si="72"/>
        <v>0.26226415094339622</v>
      </c>
      <c r="F1564" s="10">
        <f t="shared" si="73"/>
        <v>2.8424157908191301E-5</v>
      </c>
      <c r="G1564" s="3">
        <f>SUM($F$2:F1564)</f>
        <v>0.99510741346382392</v>
      </c>
      <c r="H1564">
        <f t="shared" si="74"/>
        <v>1563</v>
      </c>
    </row>
    <row r="1565" spans="1:8" x14ac:dyDescent="0.3">
      <c r="A1565" t="s">
        <v>521</v>
      </c>
      <c r="B1565" t="s">
        <v>522</v>
      </c>
      <c r="C1565" s="9">
        <f>SUMIFS(dados!$E$2:$E$9995,dados!$D$2:$D$9995,A1565)</f>
        <v>65.268000000000001</v>
      </c>
      <c r="D1565" s="9">
        <f>SUMIFS(dados!$H$2:$H$9995,dados!$D$2:$D$9995,A1565)</f>
        <v>13.759199999999998</v>
      </c>
      <c r="E1565" s="3">
        <f t="shared" si="72"/>
        <v>0.21081081081081077</v>
      </c>
      <c r="F1565" s="10">
        <f t="shared" si="73"/>
        <v>2.8411969161232383E-5</v>
      </c>
      <c r="G1565" s="3">
        <f>SUM($F$2:F1565)</f>
        <v>0.99513582543298518</v>
      </c>
      <c r="H1565">
        <f t="shared" si="74"/>
        <v>1564</v>
      </c>
    </row>
    <row r="1566" spans="1:8" x14ac:dyDescent="0.3">
      <c r="A1566" t="s">
        <v>2961</v>
      </c>
      <c r="B1566" t="s">
        <v>2962</v>
      </c>
      <c r="C1566" s="9">
        <f>SUMIFS(dados!$E$2:$E$9995,dados!$D$2:$D$9995,A1566)</f>
        <v>65.254000000000005</v>
      </c>
      <c r="D1566" s="9">
        <f>SUMIFS(dados!$H$2:$H$9995,dados!$D$2:$D$9995,A1566)</f>
        <v>19.287100000000002</v>
      </c>
      <c r="E1566" s="3">
        <f t="shared" si="72"/>
        <v>0.29556962025316458</v>
      </c>
      <c r="F1566" s="10">
        <f t="shared" si="73"/>
        <v>2.8405874787752927E-5</v>
      </c>
      <c r="G1566" s="3">
        <f>SUM($F$2:F1566)</f>
        <v>0.99516423130777298</v>
      </c>
      <c r="H1566">
        <f t="shared" si="74"/>
        <v>1565</v>
      </c>
    </row>
    <row r="1567" spans="1:8" x14ac:dyDescent="0.3">
      <c r="A1567" t="s">
        <v>2159</v>
      </c>
      <c r="B1567" t="s">
        <v>2160</v>
      </c>
      <c r="C1567" s="9">
        <f>SUMIFS(dados!$E$2:$E$9995,dados!$D$2:$D$9995,A1567)</f>
        <v>65.055999999999997</v>
      </c>
      <c r="D1567" s="9">
        <f>SUMIFS(dados!$H$2:$H$9995,dados!$D$2:$D$9995,A1567)</f>
        <v>22.683999999999997</v>
      </c>
      <c r="E1567" s="3">
        <f t="shared" si="72"/>
        <v>0.34868421052631576</v>
      </c>
      <c r="F1567" s="10">
        <f t="shared" si="73"/>
        <v>2.8319682934257734E-5</v>
      </c>
      <c r="G1567" s="3">
        <f>SUM($F$2:F1567)</f>
        <v>0.99519255099070725</v>
      </c>
      <c r="H1567">
        <f t="shared" si="74"/>
        <v>1566</v>
      </c>
    </row>
    <row r="1568" spans="1:8" x14ac:dyDescent="0.3">
      <c r="A1568" t="s">
        <v>1391</v>
      </c>
      <c r="B1568" t="s">
        <v>1392</v>
      </c>
      <c r="C1568" s="9">
        <f>SUMIFS(dados!$E$2:$E$9995,dados!$D$2:$D$9995,A1568)</f>
        <v>64.971999999999994</v>
      </c>
      <c r="D1568" s="9">
        <f>SUMIFS(dados!$H$2:$H$9995,dados!$D$2:$D$9995,A1568)</f>
        <v>12.994400000000001</v>
      </c>
      <c r="E1568" s="3">
        <f t="shared" si="72"/>
        <v>0.20000000000000004</v>
      </c>
      <c r="F1568" s="10">
        <f t="shared" si="73"/>
        <v>2.8283116693380985E-5</v>
      </c>
      <c r="G1568" s="3">
        <f>SUM($F$2:F1568)</f>
        <v>0.99522083410740059</v>
      </c>
      <c r="H1568">
        <f t="shared" si="74"/>
        <v>1567</v>
      </c>
    </row>
    <row r="1569" spans="1:8" x14ac:dyDescent="0.3">
      <c r="A1569" t="s">
        <v>7543</v>
      </c>
      <c r="B1569" t="s">
        <v>7544</v>
      </c>
      <c r="C1569" s="9">
        <f>SUMIFS(dados!$E$2:$E$9995,dados!$D$2:$D$9995,A1569)</f>
        <v>64.063999999999993</v>
      </c>
      <c r="D1569" s="9">
        <f>SUMIFS(dados!$H$2:$H$9995,dados!$D$2:$D$9995,A1569)</f>
        <v>20.820799999999998</v>
      </c>
      <c r="E1569" s="3">
        <f t="shared" si="72"/>
        <v>0.32500000000000001</v>
      </c>
      <c r="F1569" s="10">
        <f t="shared" si="73"/>
        <v>2.7887853041999006E-5</v>
      </c>
      <c r="G1569" s="3">
        <f>SUM($F$2:F1569)</f>
        <v>0.99524872196044256</v>
      </c>
      <c r="H1569">
        <f t="shared" si="74"/>
        <v>1568</v>
      </c>
    </row>
    <row r="1570" spans="1:8" x14ac:dyDescent="0.3">
      <c r="A1570" t="s">
        <v>1661</v>
      </c>
      <c r="B1570" t="s">
        <v>1662</v>
      </c>
      <c r="C1570" s="9">
        <f>SUMIFS(dados!$E$2:$E$9995,dados!$D$2:$D$9995,A1570)</f>
        <v>64.042000000000002</v>
      </c>
      <c r="D1570" s="9">
        <f>SUMIFS(dados!$H$2:$H$9995,dados!$D$2:$D$9995,A1570)</f>
        <v>20.0244</v>
      </c>
      <c r="E1570" s="3">
        <f t="shared" si="72"/>
        <v>0.31267605633802814</v>
      </c>
      <c r="F1570" s="10">
        <f t="shared" si="73"/>
        <v>2.7878276169388434E-5</v>
      </c>
      <c r="G1570" s="3">
        <f>SUM($F$2:F1570)</f>
        <v>0.99527660023661191</v>
      </c>
      <c r="H1570">
        <f t="shared" si="74"/>
        <v>1569</v>
      </c>
    </row>
    <row r="1571" spans="1:8" x14ac:dyDescent="0.3">
      <c r="A1571" t="s">
        <v>8002</v>
      </c>
      <c r="B1571" t="s">
        <v>8003</v>
      </c>
      <c r="C1571" s="9">
        <f>SUMIFS(dados!$E$2:$E$9995,dados!$D$2:$D$9995,A1571)</f>
        <v>63.823999999999998</v>
      </c>
      <c r="D1571" s="9">
        <f>SUMIFS(dados!$H$2:$H$9995,dados!$D$2:$D$9995,A1571)</f>
        <v>9.5736000000000008</v>
      </c>
      <c r="E1571" s="3">
        <f t="shared" si="72"/>
        <v>0.15000000000000002</v>
      </c>
      <c r="F1571" s="10">
        <f t="shared" si="73"/>
        <v>2.7783378068065445E-5</v>
      </c>
      <c r="G1571" s="3">
        <f>SUM($F$2:F1571)</f>
        <v>0.99530438361467999</v>
      </c>
      <c r="H1571">
        <f t="shared" si="74"/>
        <v>1570</v>
      </c>
    </row>
    <row r="1572" spans="1:8" x14ac:dyDescent="0.3">
      <c r="A1572" t="s">
        <v>163</v>
      </c>
      <c r="B1572" t="s">
        <v>164</v>
      </c>
      <c r="C1572" s="9">
        <f>SUMIFS(dados!$E$2:$E$9995,dados!$D$2:$D$9995,A1572)</f>
        <v>63.62700000000001</v>
      </c>
      <c r="D1572" s="9">
        <f>SUMIFS(dados!$H$2:$H$9995,dados!$D$2:$D$9995,A1572)</f>
        <v>-13.906500000000001</v>
      </c>
      <c r="E1572" s="3">
        <f t="shared" si="72"/>
        <v>-0.21856287425149698</v>
      </c>
      <c r="F1572" s="10">
        <f t="shared" si="73"/>
        <v>2.7697621526961651E-5</v>
      </c>
      <c r="G1572" s="3">
        <f>SUM($F$2:F1572)</f>
        <v>0.99533208123620698</v>
      </c>
      <c r="H1572">
        <f t="shared" si="74"/>
        <v>1571</v>
      </c>
    </row>
    <row r="1573" spans="1:8" x14ac:dyDescent="0.3">
      <c r="A1573" t="s">
        <v>2914</v>
      </c>
      <c r="B1573" t="s">
        <v>2915</v>
      </c>
      <c r="C1573" s="9">
        <f>SUMIFS(dados!$E$2:$E$9995,dados!$D$2:$D$9995,A1573)</f>
        <v>63.509999999999991</v>
      </c>
      <c r="D1573" s="9">
        <f>SUMIFS(dados!$H$2:$H$9995,dados!$D$2:$D$9995,A1573)</f>
        <v>-10.074</v>
      </c>
      <c r="E1573" s="3">
        <f t="shared" si="72"/>
        <v>-0.15862068965517243</v>
      </c>
      <c r="F1573" s="10">
        <f t="shared" si="73"/>
        <v>2.764668997716903E-5</v>
      </c>
      <c r="G1573" s="3">
        <f>SUM($F$2:F1573)</f>
        <v>0.9953597279261841</v>
      </c>
      <c r="H1573">
        <f t="shared" si="74"/>
        <v>1572</v>
      </c>
    </row>
    <row r="1574" spans="1:8" x14ac:dyDescent="0.3">
      <c r="A1574" t="s">
        <v>2179</v>
      </c>
      <c r="B1574" t="s">
        <v>2180</v>
      </c>
      <c r="C1574" s="9">
        <f>SUMIFS(dados!$E$2:$E$9995,dados!$D$2:$D$9995,A1574)</f>
        <v>62.945999999999998</v>
      </c>
      <c r="D1574" s="9">
        <f>SUMIFS(dados!$H$2:$H$9995,dados!$D$2:$D$9995,A1574)</f>
        <v>-0.16140000000000043</v>
      </c>
      <c r="E1574" s="3">
        <f t="shared" si="72"/>
        <v>-2.564102564102571E-3</v>
      </c>
      <c r="F1574" s="10">
        <f t="shared" si="73"/>
        <v>2.7401173788425163E-5</v>
      </c>
      <c r="G1574" s="3">
        <f>SUM($F$2:F1574)</f>
        <v>0.99538712909997251</v>
      </c>
      <c r="H1574">
        <f t="shared" si="74"/>
        <v>1573</v>
      </c>
    </row>
    <row r="1575" spans="1:8" x14ac:dyDescent="0.3">
      <c r="A1575" t="s">
        <v>2675</v>
      </c>
      <c r="B1575" t="s">
        <v>2676</v>
      </c>
      <c r="C1575" s="9">
        <f>SUMIFS(dados!$E$2:$E$9995,dados!$D$2:$D$9995,A1575)</f>
        <v>62.856000000000002</v>
      </c>
      <c r="D1575" s="9">
        <f>SUMIFS(dados!$H$2:$H$9995,dados!$D$2:$D$9995,A1575)</f>
        <v>26.539200000000001</v>
      </c>
      <c r="E1575" s="3">
        <f t="shared" si="72"/>
        <v>0.42222222222222222</v>
      </c>
      <c r="F1575" s="10">
        <f t="shared" si="73"/>
        <v>2.7361995673200078E-5</v>
      </c>
      <c r="G1575" s="3">
        <f>SUM($F$2:F1575)</f>
        <v>0.99541449109564573</v>
      </c>
      <c r="H1575">
        <f t="shared" si="74"/>
        <v>1574</v>
      </c>
    </row>
    <row r="1576" spans="1:8" x14ac:dyDescent="0.3">
      <c r="A1576" t="s">
        <v>2660</v>
      </c>
      <c r="B1576" t="s">
        <v>2661</v>
      </c>
      <c r="C1576" s="9">
        <f>SUMIFS(dados!$E$2:$E$9995,dados!$D$2:$D$9995,A1576)</f>
        <v>62.82</v>
      </c>
      <c r="D1576" s="9">
        <f>SUMIFS(dados!$H$2:$H$9995,dados!$D$2:$D$9995,A1576)</f>
        <v>22.894400000000001</v>
      </c>
      <c r="E1576" s="3">
        <f t="shared" si="72"/>
        <v>0.36444444444444446</v>
      </c>
      <c r="F1576" s="10">
        <f t="shared" si="73"/>
        <v>2.7346324427110043E-5</v>
      </c>
      <c r="G1576" s="3">
        <f>SUM($F$2:F1576)</f>
        <v>0.99544183742007286</v>
      </c>
      <c r="H1576">
        <f t="shared" si="74"/>
        <v>1575</v>
      </c>
    </row>
    <row r="1577" spans="1:8" x14ac:dyDescent="0.3">
      <c r="A1577" t="s">
        <v>6219</v>
      </c>
      <c r="B1577" t="s">
        <v>6220</v>
      </c>
      <c r="C1577" s="9">
        <f>SUMIFS(dados!$E$2:$E$9995,dados!$D$2:$D$9995,A1577)</f>
        <v>62.650000000000006</v>
      </c>
      <c r="D1577" s="9">
        <f>SUMIFS(dados!$H$2:$H$9995,dados!$D$2:$D$9995,A1577)</f>
        <v>29.445500000000003</v>
      </c>
      <c r="E1577" s="3">
        <f t="shared" si="72"/>
        <v>0.47</v>
      </c>
      <c r="F1577" s="10">
        <f t="shared" si="73"/>
        <v>2.7272321320573772E-5</v>
      </c>
      <c r="G1577" s="3">
        <f>SUM($F$2:F1577)</f>
        <v>0.99546910974139347</v>
      </c>
      <c r="H1577">
        <f t="shared" si="74"/>
        <v>1576</v>
      </c>
    </row>
    <row r="1578" spans="1:8" x14ac:dyDescent="0.3">
      <c r="A1578" t="s">
        <v>914</v>
      </c>
      <c r="B1578" t="s">
        <v>915</v>
      </c>
      <c r="C1578" s="9">
        <f>SUMIFS(dados!$E$2:$E$9995,dados!$D$2:$D$9995,A1578)</f>
        <v>62.608000000000004</v>
      </c>
      <c r="D1578" s="9">
        <f>SUMIFS(dados!$H$2:$H$9995,dados!$D$2:$D$9995,A1578)</f>
        <v>28.537599999999998</v>
      </c>
      <c r="E1578" s="3">
        <f t="shared" si="72"/>
        <v>0.455813953488372</v>
      </c>
      <c r="F1578" s="10">
        <f t="shared" si="73"/>
        <v>2.7254038200135397E-5</v>
      </c>
      <c r="G1578" s="3">
        <f>SUM($F$2:F1578)</f>
        <v>0.99549636377959361</v>
      </c>
      <c r="H1578">
        <f t="shared" si="74"/>
        <v>1577</v>
      </c>
    </row>
    <row r="1579" spans="1:8" x14ac:dyDescent="0.3">
      <c r="A1579" t="s">
        <v>987</v>
      </c>
      <c r="B1579" t="s">
        <v>988</v>
      </c>
      <c r="C1579" s="9">
        <f>SUMIFS(dados!$E$2:$E$9995,dados!$D$2:$D$9995,A1579)</f>
        <v>62.320000000000007</v>
      </c>
      <c r="D1579" s="9">
        <f>SUMIFS(dados!$H$2:$H$9995,dados!$D$2:$D$9995,A1579)</f>
        <v>15.744</v>
      </c>
      <c r="E1579" s="3">
        <f t="shared" si="72"/>
        <v>0.25263157894736837</v>
      </c>
      <c r="F1579" s="10">
        <f t="shared" si="73"/>
        <v>2.7128668231415123E-5</v>
      </c>
      <c r="G1579" s="3">
        <f>SUM($F$2:F1579)</f>
        <v>0.99552349244782501</v>
      </c>
      <c r="H1579">
        <f t="shared" si="74"/>
        <v>1578</v>
      </c>
    </row>
    <row r="1580" spans="1:8" x14ac:dyDescent="0.3">
      <c r="A1580" t="s">
        <v>6558</v>
      </c>
      <c r="B1580" t="s">
        <v>6559</v>
      </c>
      <c r="C1580" s="9">
        <f>SUMIFS(dados!$E$2:$E$9995,dados!$D$2:$D$9995,A1580)</f>
        <v>62.28</v>
      </c>
      <c r="D1580" s="9">
        <f>SUMIFS(dados!$H$2:$H$9995,dados!$D$2:$D$9995,A1580)</f>
        <v>29.271599999999999</v>
      </c>
      <c r="E1580" s="3">
        <f t="shared" si="72"/>
        <v>0.47</v>
      </c>
      <c r="F1580" s="10">
        <f t="shared" si="73"/>
        <v>2.7111255735759526E-5</v>
      </c>
      <c r="G1580" s="3">
        <f>SUM($F$2:F1580)</f>
        <v>0.99555060370356074</v>
      </c>
      <c r="H1580">
        <f t="shared" si="74"/>
        <v>1579</v>
      </c>
    </row>
    <row r="1581" spans="1:8" x14ac:dyDescent="0.3">
      <c r="A1581" t="s">
        <v>5695</v>
      </c>
      <c r="B1581" t="s">
        <v>5696</v>
      </c>
      <c r="C1581" s="9">
        <f>SUMIFS(dados!$E$2:$E$9995,dados!$D$2:$D$9995,A1581)</f>
        <v>62.129999999999995</v>
      </c>
      <c r="D1581" s="9">
        <f>SUMIFS(dados!$H$2:$H$9995,dados!$D$2:$D$9995,A1581)</f>
        <v>5.4282000000000004</v>
      </c>
      <c r="E1581" s="3">
        <f t="shared" si="72"/>
        <v>8.7368421052631595E-2</v>
      </c>
      <c r="F1581" s="10">
        <f t="shared" si="73"/>
        <v>2.7045958877051046E-5</v>
      </c>
      <c r="G1581" s="3">
        <f>SUM($F$2:F1581)</f>
        <v>0.99557764966243778</v>
      </c>
      <c r="H1581">
        <f t="shared" si="74"/>
        <v>1580</v>
      </c>
    </row>
    <row r="1582" spans="1:8" x14ac:dyDescent="0.3">
      <c r="A1582" t="s">
        <v>1937</v>
      </c>
      <c r="B1582" t="s">
        <v>1938</v>
      </c>
      <c r="C1582" s="9">
        <f>SUMIFS(dados!$E$2:$E$9995,dados!$D$2:$D$9995,A1582)</f>
        <v>61.823999999999998</v>
      </c>
      <c r="D1582" s="9">
        <f>SUMIFS(dados!$H$2:$H$9995,dados!$D$2:$D$9995,A1582)</f>
        <v>1.3439999999999994</v>
      </c>
      <c r="E1582" s="3">
        <f t="shared" si="72"/>
        <v>2.1739130434782601E-2</v>
      </c>
      <c r="F1582" s="10">
        <f t="shared" si="73"/>
        <v>2.6912753285285757E-5</v>
      </c>
      <c r="G1582" s="3">
        <f>SUM($F$2:F1582)</f>
        <v>0.99560456241572304</v>
      </c>
      <c r="H1582">
        <f t="shared" si="74"/>
        <v>1581</v>
      </c>
    </row>
    <row r="1583" spans="1:8" x14ac:dyDescent="0.3">
      <c r="A1583" t="s">
        <v>127</v>
      </c>
      <c r="B1583" t="s">
        <v>128</v>
      </c>
      <c r="C1583" s="9">
        <f>SUMIFS(dados!$E$2:$E$9995,dados!$D$2:$D$9995,A1583)</f>
        <v>61.716000000000001</v>
      </c>
      <c r="D1583" s="9">
        <f>SUMIFS(dados!$H$2:$H$9995,dados!$D$2:$D$9995,A1583)</f>
        <v>14.400399999999999</v>
      </c>
      <c r="E1583" s="3">
        <f t="shared" si="72"/>
        <v>0.23333333333333331</v>
      </c>
      <c r="F1583" s="10">
        <f t="shared" si="73"/>
        <v>2.6865739547015655E-5</v>
      </c>
      <c r="G1583" s="3">
        <f>SUM($F$2:F1583)</f>
        <v>0.99563142815527006</v>
      </c>
      <c r="H1583">
        <f t="shared" si="74"/>
        <v>1582</v>
      </c>
    </row>
    <row r="1584" spans="1:8" x14ac:dyDescent="0.3">
      <c r="A1584" t="s">
        <v>4924</v>
      </c>
      <c r="B1584" t="s">
        <v>4925</v>
      </c>
      <c r="C1584" s="9">
        <f>SUMIFS(dados!$E$2:$E$9995,dados!$D$2:$D$9995,A1584)</f>
        <v>61.543999999999997</v>
      </c>
      <c r="D1584" s="9">
        <f>SUMIFS(dados!$H$2:$H$9995,dados!$D$2:$D$9995,A1584)</f>
        <v>14.0672</v>
      </c>
      <c r="E1584" s="3">
        <f t="shared" si="72"/>
        <v>0.22857142857142856</v>
      </c>
      <c r="F1584" s="10">
        <f t="shared" si="73"/>
        <v>2.67908658156966E-5</v>
      </c>
      <c r="G1584" s="3">
        <f>SUM($F$2:F1584)</f>
        <v>0.99565821902108576</v>
      </c>
      <c r="H1584">
        <f t="shared" si="74"/>
        <v>1583</v>
      </c>
    </row>
    <row r="1585" spans="1:8" x14ac:dyDescent="0.3">
      <c r="A1585" t="s">
        <v>568</v>
      </c>
      <c r="B1585" t="s">
        <v>569</v>
      </c>
      <c r="C1585" s="9">
        <f>SUMIFS(dados!$E$2:$E$9995,dados!$D$2:$D$9995,A1585)</f>
        <v>61.438000000000009</v>
      </c>
      <c r="D1585" s="9">
        <f>SUMIFS(dados!$H$2:$H$9995,dados!$D$2:$D$9995,A1585)</f>
        <v>13.039</v>
      </c>
      <c r="E1585" s="3">
        <f t="shared" si="72"/>
        <v>0.21223021582733809</v>
      </c>
      <c r="F1585" s="10">
        <f t="shared" si="73"/>
        <v>2.6744722702209282E-5</v>
      </c>
      <c r="G1585" s="3">
        <f>SUM($F$2:F1585)</f>
        <v>0.99568496374378801</v>
      </c>
      <c r="H1585">
        <f t="shared" si="74"/>
        <v>1584</v>
      </c>
    </row>
    <row r="1586" spans="1:8" x14ac:dyDescent="0.3">
      <c r="A1586" t="s">
        <v>4038</v>
      </c>
      <c r="B1586" t="s">
        <v>4039</v>
      </c>
      <c r="C1586" s="9">
        <f>SUMIFS(dados!$E$2:$E$9995,dados!$D$2:$D$9995,A1586)</f>
        <v>60.912000000000006</v>
      </c>
      <c r="D1586" s="9">
        <f>SUMIFS(dados!$H$2:$H$9995,dados!$D$2:$D$9995,A1586)</f>
        <v>23.846400000000003</v>
      </c>
      <c r="E1586" s="3">
        <f t="shared" si="72"/>
        <v>0.39148936170212767</v>
      </c>
      <c r="F1586" s="10">
        <f t="shared" si="73"/>
        <v>2.6515748384338221E-5</v>
      </c>
      <c r="G1586" s="3">
        <f>SUM($F$2:F1586)</f>
        <v>0.99571147949217231</v>
      </c>
      <c r="H1586">
        <f t="shared" si="74"/>
        <v>1585</v>
      </c>
    </row>
    <row r="1587" spans="1:8" x14ac:dyDescent="0.3">
      <c r="A1587" t="s">
        <v>2667</v>
      </c>
      <c r="B1587" t="s">
        <v>2668</v>
      </c>
      <c r="C1587" s="9">
        <f>SUMIFS(dados!$E$2:$E$9995,dados!$D$2:$D$9995,A1587)</f>
        <v>60.64</v>
      </c>
      <c r="D1587" s="9">
        <f>SUMIFS(dados!$H$2:$H$9995,dados!$D$2:$D$9995,A1587)</f>
        <v>23.6496</v>
      </c>
      <c r="E1587" s="3">
        <f t="shared" si="72"/>
        <v>0.39</v>
      </c>
      <c r="F1587" s="10">
        <f t="shared" si="73"/>
        <v>2.6397343413880183E-5</v>
      </c>
      <c r="G1587" s="3">
        <f>SUM($F$2:F1587)</f>
        <v>0.99573787683558623</v>
      </c>
      <c r="H1587">
        <f t="shared" si="74"/>
        <v>1586</v>
      </c>
    </row>
    <row r="1588" spans="1:8" x14ac:dyDescent="0.3">
      <c r="A1588" t="s">
        <v>2998</v>
      </c>
      <c r="B1588" t="s">
        <v>2999</v>
      </c>
      <c r="C1588" s="9">
        <f>SUMIFS(dados!$E$2:$E$9995,dados!$D$2:$D$9995,A1588)</f>
        <v>60.112000000000002</v>
      </c>
      <c r="D1588" s="9">
        <f>SUMIFS(dados!$H$2:$H$9995,dados!$D$2:$D$9995,A1588)</f>
        <v>24.738399999999999</v>
      </c>
      <c r="E1588" s="3">
        <f t="shared" si="72"/>
        <v>0.41153846153846152</v>
      </c>
      <c r="F1588" s="10">
        <f t="shared" si="73"/>
        <v>2.6167498471226344E-5</v>
      </c>
      <c r="G1588" s="3">
        <f>SUM($F$2:F1588)</f>
        <v>0.99576404433405741</v>
      </c>
      <c r="H1588">
        <f t="shared" si="74"/>
        <v>1587</v>
      </c>
    </row>
    <row r="1589" spans="1:8" x14ac:dyDescent="0.3">
      <c r="A1589" t="s">
        <v>3700</v>
      </c>
      <c r="B1589" t="s">
        <v>3701</v>
      </c>
      <c r="C1589" s="9">
        <f>SUMIFS(dados!$E$2:$E$9995,dados!$D$2:$D$9995,A1589)</f>
        <v>60.032000000000004</v>
      </c>
      <c r="D1589" s="9">
        <f>SUMIFS(dados!$H$2:$H$9995,dados!$D$2:$D$9995,A1589)</f>
        <v>25.759999999999998</v>
      </c>
      <c r="E1589" s="3">
        <f t="shared" si="72"/>
        <v>0.42910447761194026</v>
      </c>
      <c r="F1589" s="10">
        <f t="shared" si="73"/>
        <v>2.6132673479915157E-5</v>
      </c>
      <c r="G1589" s="3">
        <f>SUM($F$2:F1589)</f>
        <v>0.99579017700753736</v>
      </c>
      <c r="H1589">
        <f t="shared" si="74"/>
        <v>1588</v>
      </c>
    </row>
    <row r="1590" spans="1:8" x14ac:dyDescent="0.3">
      <c r="A1590" t="s">
        <v>8851</v>
      </c>
      <c r="B1590" t="s">
        <v>8852</v>
      </c>
      <c r="C1590" s="9">
        <f>SUMIFS(dados!$E$2:$E$9995,dados!$D$2:$D$9995,A1590)</f>
        <v>59.975999999999999</v>
      </c>
      <c r="D1590" s="9">
        <f>SUMIFS(dados!$H$2:$H$9995,dados!$D$2:$D$9995,A1590)</f>
        <v>11.995200000000001</v>
      </c>
      <c r="E1590" s="3">
        <f t="shared" si="72"/>
        <v>0.2</v>
      </c>
      <c r="F1590" s="10">
        <f t="shared" si="73"/>
        <v>2.6108295985997323E-5</v>
      </c>
      <c r="G1590" s="3">
        <f>SUM($F$2:F1590)</f>
        <v>0.9958162853035234</v>
      </c>
      <c r="H1590">
        <f t="shared" si="74"/>
        <v>1589</v>
      </c>
    </row>
    <row r="1591" spans="1:8" x14ac:dyDescent="0.3">
      <c r="A1591" t="s">
        <v>2520</v>
      </c>
      <c r="B1591" t="s">
        <v>2521</v>
      </c>
      <c r="C1591" s="9">
        <f>SUMIFS(dados!$E$2:$E$9995,dados!$D$2:$D$9995,A1591)</f>
        <v>59.817</v>
      </c>
      <c r="D1591" s="9">
        <f>SUMIFS(dados!$H$2:$H$9995,dados!$D$2:$D$9995,A1591)</f>
        <v>13.182600000000004</v>
      </c>
      <c r="E1591" s="3">
        <f t="shared" si="72"/>
        <v>0.2203821656050956</v>
      </c>
      <c r="F1591" s="10">
        <f t="shared" si="73"/>
        <v>2.6039081315766338E-5</v>
      </c>
      <c r="G1591" s="3">
        <f>SUM($F$2:F1591)</f>
        <v>0.99584232438483922</v>
      </c>
      <c r="H1591">
        <f t="shared" si="74"/>
        <v>1590</v>
      </c>
    </row>
    <row r="1592" spans="1:8" x14ac:dyDescent="0.3">
      <c r="A1592" t="s">
        <v>910</v>
      </c>
      <c r="B1592" t="s">
        <v>911</v>
      </c>
      <c r="C1592" s="9">
        <f>SUMIFS(dados!$E$2:$E$9995,dados!$D$2:$D$9995,A1592)</f>
        <v>59.800000000000004</v>
      </c>
      <c r="D1592" s="9">
        <f>SUMIFS(dados!$H$2:$H$9995,dados!$D$2:$D$9995,A1592)</f>
        <v>11.1228</v>
      </c>
      <c r="E1592" s="3">
        <f t="shared" si="72"/>
        <v>0.18599999999999997</v>
      </c>
      <c r="F1592" s="10">
        <f t="shared" si="73"/>
        <v>2.6031681005112713E-5</v>
      </c>
      <c r="G1592" s="3">
        <f>SUM($F$2:F1592)</f>
        <v>0.99586835606584434</v>
      </c>
      <c r="H1592">
        <f t="shared" si="74"/>
        <v>1591</v>
      </c>
    </row>
    <row r="1593" spans="1:8" x14ac:dyDescent="0.3">
      <c r="A1593" t="s">
        <v>2923</v>
      </c>
      <c r="B1593" t="s">
        <v>2924</v>
      </c>
      <c r="C1593" s="9">
        <f>SUMIFS(dados!$E$2:$E$9995,dados!$D$2:$D$9995,A1593)</f>
        <v>59.696000000000005</v>
      </c>
      <c r="D1593" s="9">
        <f>SUMIFS(dados!$H$2:$H$9995,dados!$D$2:$D$9995,A1593)</f>
        <v>24.661000000000005</v>
      </c>
      <c r="E1593" s="3">
        <f t="shared" si="72"/>
        <v>0.41310975609756101</v>
      </c>
      <c r="F1593" s="10">
        <f t="shared" si="73"/>
        <v>2.5986408516408169E-5</v>
      </c>
      <c r="G1593" s="3">
        <f>SUM($F$2:F1593)</f>
        <v>0.99589434247436071</v>
      </c>
      <c r="H1593">
        <f t="shared" si="74"/>
        <v>1592</v>
      </c>
    </row>
    <row r="1594" spans="1:8" x14ac:dyDescent="0.3">
      <c r="A1594" t="s">
        <v>6833</v>
      </c>
      <c r="B1594" t="s">
        <v>6834</v>
      </c>
      <c r="C1594" s="9">
        <f>SUMIFS(dados!$E$2:$E$9995,dados!$D$2:$D$9995,A1594)</f>
        <v>59.695999999999998</v>
      </c>
      <c r="D1594" s="9">
        <f>SUMIFS(dados!$H$2:$H$9995,dados!$D$2:$D$9995,A1594)</f>
        <v>14.56</v>
      </c>
      <c r="E1594" s="3">
        <f t="shared" si="72"/>
        <v>0.24390243902439027</v>
      </c>
      <c r="F1594" s="10">
        <f t="shared" si="73"/>
        <v>2.5986408516408166E-5</v>
      </c>
      <c r="G1594" s="3">
        <f>SUM($F$2:F1594)</f>
        <v>0.99592032888287707</v>
      </c>
      <c r="H1594">
        <f t="shared" si="74"/>
        <v>1593</v>
      </c>
    </row>
    <row r="1595" spans="1:8" x14ac:dyDescent="0.3">
      <c r="A1595" t="s">
        <v>6584</v>
      </c>
      <c r="B1595" t="s">
        <v>6585</v>
      </c>
      <c r="C1595" s="9">
        <f>SUMIFS(dados!$E$2:$E$9995,dados!$D$2:$D$9995,A1595)</f>
        <v>59.489999999999995</v>
      </c>
      <c r="D1595" s="9">
        <f>SUMIFS(dados!$H$2:$H$9995,dados!$D$2:$D$9995,A1595)</f>
        <v>17.847000000000001</v>
      </c>
      <c r="E1595" s="3">
        <f t="shared" si="72"/>
        <v>0.30000000000000004</v>
      </c>
      <c r="F1595" s="10">
        <f t="shared" si="73"/>
        <v>2.5896734163781859E-5</v>
      </c>
      <c r="G1595" s="3">
        <f>SUM($F$2:F1595)</f>
        <v>0.99594622561704083</v>
      </c>
      <c r="H1595">
        <f t="shared" si="74"/>
        <v>1594</v>
      </c>
    </row>
    <row r="1596" spans="1:8" x14ac:dyDescent="0.3">
      <c r="A1596" t="s">
        <v>8988</v>
      </c>
      <c r="B1596" t="s">
        <v>8989</v>
      </c>
      <c r="C1596" s="9">
        <f>SUMIFS(dados!$E$2:$E$9995,dados!$D$2:$D$9995,A1596)</f>
        <v>58.783999999999999</v>
      </c>
      <c r="D1596" s="9">
        <f>SUMIFS(dados!$H$2:$H$9995,dados!$D$2:$D$9995,A1596)</f>
        <v>-1.0687999999999995</v>
      </c>
      <c r="E1596" s="3">
        <f t="shared" si="72"/>
        <v>-1.8181818181818174E-2</v>
      </c>
      <c r="F1596" s="10">
        <f t="shared" si="73"/>
        <v>2.5589403615460629E-5</v>
      </c>
      <c r="G1596" s="3">
        <f>SUM($F$2:F1596)</f>
        <v>0.99597181502065624</v>
      </c>
      <c r="H1596">
        <f t="shared" si="74"/>
        <v>1595</v>
      </c>
    </row>
    <row r="1597" spans="1:8" x14ac:dyDescent="0.3">
      <c r="A1597" t="s">
        <v>510</v>
      </c>
      <c r="B1597" t="s">
        <v>511</v>
      </c>
      <c r="C1597" s="9">
        <f>SUMIFS(dados!$E$2:$E$9995,dados!$D$2:$D$9995,A1597)</f>
        <v>58.691999999999993</v>
      </c>
      <c r="D1597" s="9">
        <f>SUMIFS(dados!$H$2:$H$9995,dados!$D$2:$D$9995,A1597)</f>
        <v>24.863699999999998</v>
      </c>
      <c r="E1597" s="3">
        <f t="shared" si="72"/>
        <v>0.42363013698630136</v>
      </c>
      <c r="F1597" s="10">
        <f t="shared" si="73"/>
        <v>2.554935487545276E-5</v>
      </c>
      <c r="G1597" s="3">
        <f>SUM($F$2:F1597)</f>
        <v>0.99599736437553166</v>
      </c>
      <c r="H1597">
        <f t="shared" si="74"/>
        <v>1596</v>
      </c>
    </row>
    <row r="1598" spans="1:8" x14ac:dyDescent="0.3">
      <c r="A1598" t="s">
        <v>523</v>
      </c>
      <c r="B1598" t="s">
        <v>524</v>
      </c>
      <c r="C1598" s="9">
        <f>SUMIFS(dados!$E$2:$E$9995,dados!$D$2:$D$9995,A1598)</f>
        <v>58.644000000000005</v>
      </c>
      <c r="D1598" s="9">
        <f>SUMIFS(dados!$H$2:$H$9995,dados!$D$2:$D$9995,A1598)</f>
        <v>24.109200000000001</v>
      </c>
      <c r="E1598" s="3">
        <f t="shared" si="72"/>
        <v>0.41111111111111109</v>
      </c>
      <c r="F1598" s="10">
        <f t="shared" si="73"/>
        <v>2.5528459880666053E-5</v>
      </c>
      <c r="G1598" s="3">
        <f>SUM($F$2:F1598)</f>
        <v>0.99602289283541234</v>
      </c>
      <c r="H1598">
        <f t="shared" si="74"/>
        <v>1597</v>
      </c>
    </row>
    <row r="1599" spans="1:8" x14ac:dyDescent="0.3">
      <c r="A1599" t="s">
        <v>3873</v>
      </c>
      <c r="B1599" t="s">
        <v>3874</v>
      </c>
      <c r="C1599" s="9">
        <f>SUMIFS(dados!$E$2:$E$9995,dados!$D$2:$D$9995,A1599)</f>
        <v>58.48</v>
      </c>
      <c r="D1599" s="9">
        <f>SUMIFS(dados!$H$2:$H$9995,dados!$D$2:$D$9995,A1599)</f>
        <v>27.485600000000002</v>
      </c>
      <c r="E1599" s="3">
        <f t="shared" si="72"/>
        <v>0.47000000000000003</v>
      </c>
      <c r="F1599" s="10">
        <f t="shared" si="73"/>
        <v>2.5457068648478114E-5</v>
      </c>
      <c r="G1599" s="3">
        <f>SUM($F$2:F1599)</f>
        <v>0.99604834990406077</v>
      </c>
      <c r="H1599">
        <f t="shared" si="74"/>
        <v>1598</v>
      </c>
    </row>
    <row r="1600" spans="1:8" x14ac:dyDescent="0.3">
      <c r="A1600" t="s">
        <v>3580</v>
      </c>
      <c r="B1600" t="s">
        <v>3581</v>
      </c>
      <c r="C1600" s="9">
        <f>SUMIFS(dados!$E$2:$E$9995,dados!$D$2:$D$9995,A1600)</f>
        <v>58.344000000000001</v>
      </c>
      <c r="D1600" s="9">
        <f>SUMIFS(dados!$H$2:$H$9995,dados!$D$2:$D$9995,A1600)</f>
        <v>-0.29919999999999991</v>
      </c>
      <c r="E1600" s="3">
        <f t="shared" si="72"/>
        <v>-5.1282051282051265E-3</v>
      </c>
      <c r="F1600" s="10">
        <f t="shared" si="73"/>
        <v>2.5397866163249097E-5</v>
      </c>
      <c r="G1600" s="3">
        <f>SUM($F$2:F1600)</f>
        <v>0.99607374777022406</v>
      </c>
      <c r="H1600">
        <f t="shared" si="74"/>
        <v>1599</v>
      </c>
    </row>
    <row r="1601" spans="1:8" x14ac:dyDescent="0.3">
      <c r="A1601" t="s">
        <v>968</v>
      </c>
      <c r="B1601" t="s">
        <v>969</v>
      </c>
      <c r="C1601" s="9">
        <f>SUMIFS(dados!$E$2:$E$9995,dados!$D$2:$D$9995,A1601)</f>
        <v>58.319999999999993</v>
      </c>
      <c r="D1601" s="9">
        <f>SUMIFS(dados!$H$2:$H$9995,dados!$D$2:$D$9995,A1601)</f>
        <v>27.993600000000001</v>
      </c>
      <c r="E1601" s="3">
        <f t="shared" si="72"/>
        <v>0.48000000000000009</v>
      </c>
      <c r="F1601" s="10">
        <f t="shared" si="73"/>
        <v>2.5387418665855737E-5</v>
      </c>
      <c r="G1601" s="3">
        <f>SUM($F$2:F1601)</f>
        <v>0.99609913518888993</v>
      </c>
      <c r="H1601">
        <f t="shared" si="74"/>
        <v>1600</v>
      </c>
    </row>
    <row r="1602" spans="1:8" x14ac:dyDescent="0.3">
      <c r="A1602" t="s">
        <v>1254</v>
      </c>
      <c r="B1602" t="s">
        <v>1255</v>
      </c>
      <c r="C1602" s="9">
        <f>SUMIFS(dados!$E$2:$E$9995,dados!$D$2:$D$9995,A1602)</f>
        <v>57.408000000000001</v>
      </c>
      <c r="D1602" s="9">
        <f>SUMIFS(dados!$H$2:$H$9995,dados!$D$2:$D$9995,A1602)</f>
        <v>26.909999999999997</v>
      </c>
      <c r="E1602" s="3">
        <f t="shared" ref="E1602:E1665" si="75">IFERROR(D1602/C1602,0)</f>
        <v>0.46874999999999994</v>
      </c>
      <c r="F1602" s="10">
        <f t="shared" ref="F1602:F1665" si="76">C1602/SUM($C$2:$C$1863)</f>
        <v>2.4990413764908203E-5</v>
      </c>
      <c r="G1602" s="3">
        <f>SUM($F$2:F1602)</f>
        <v>0.99612412560265484</v>
      </c>
      <c r="H1602">
        <f t="shared" ref="H1602:H1665" si="77">RANK(C1602,$C$2:$C$1863)</f>
        <v>1601</v>
      </c>
    </row>
    <row r="1603" spans="1:8" x14ac:dyDescent="0.3">
      <c r="A1603" t="s">
        <v>4294</v>
      </c>
      <c r="B1603" t="s">
        <v>4295</v>
      </c>
      <c r="C1603" s="9">
        <f>SUMIFS(dados!$E$2:$E$9995,dados!$D$2:$D$9995,A1603)</f>
        <v>57.399999999999991</v>
      </c>
      <c r="D1603" s="9">
        <f>SUMIFS(dados!$H$2:$H$9995,dados!$D$2:$D$9995,A1603)</f>
        <v>7.8064</v>
      </c>
      <c r="E1603" s="3">
        <f t="shared" si="75"/>
        <v>0.13600000000000001</v>
      </c>
      <c r="F1603" s="10">
        <f t="shared" si="76"/>
        <v>2.498693126577708E-5</v>
      </c>
      <c r="G1603" s="3">
        <f>SUM($F$2:F1603)</f>
        <v>0.99614911253392058</v>
      </c>
      <c r="H1603">
        <f t="shared" si="77"/>
        <v>1602</v>
      </c>
    </row>
    <row r="1604" spans="1:8" x14ac:dyDescent="0.3">
      <c r="A1604" t="s">
        <v>3506</v>
      </c>
      <c r="B1604" t="s">
        <v>3507</v>
      </c>
      <c r="C1604" s="9">
        <f>SUMIFS(dados!$E$2:$E$9995,dados!$D$2:$D$9995,A1604)</f>
        <v>57.351999999999997</v>
      </c>
      <c r="D1604" s="9">
        <f>SUMIFS(dados!$H$2:$H$9995,dados!$D$2:$D$9995,A1604)</f>
        <v>19.688000000000002</v>
      </c>
      <c r="E1604" s="3">
        <f t="shared" si="75"/>
        <v>0.34328358208955229</v>
      </c>
      <c r="F1604" s="10">
        <f t="shared" si="76"/>
        <v>2.496603627099037E-5</v>
      </c>
      <c r="G1604" s="3">
        <f>SUM($F$2:F1604)</f>
        <v>0.99617407857019158</v>
      </c>
      <c r="H1604">
        <f t="shared" si="77"/>
        <v>1603</v>
      </c>
    </row>
    <row r="1605" spans="1:8" x14ac:dyDescent="0.3">
      <c r="A1605" t="s">
        <v>353</v>
      </c>
      <c r="B1605" t="s">
        <v>354</v>
      </c>
      <c r="C1605" s="9">
        <f>SUMIFS(dados!$E$2:$E$9995,dados!$D$2:$D$9995,A1605)</f>
        <v>56.671999999999997</v>
      </c>
      <c r="D1605" s="9">
        <f>SUMIFS(dados!$H$2:$H$9995,dados!$D$2:$D$9995,A1605)</f>
        <v>24.64</v>
      </c>
      <c r="E1605" s="3">
        <f t="shared" si="75"/>
        <v>0.43478260869565222</v>
      </c>
      <c r="F1605" s="10">
        <f t="shared" si="76"/>
        <v>2.4670023844845277E-5</v>
      </c>
      <c r="G1605" s="3">
        <f>SUM($F$2:F1605)</f>
        <v>0.99619874859403645</v>
      </c>
      <c r="H1605">
        <f t="shared" si="77"/>
        <v>1604</v>
      </c>
    </row>
    <row r="1606" spans="1:8" x14ac:dyDescent="0.3">
      <c r="A1606" t="s">
        <v>3268</v>
      </c>
      <c r="B1606" t="s">
        <v>3269</v>
      </c>
      <c r="C1606" s="9">
        <f>SUMIFS(dados!$E$2:$E$9995,dados!$D$2:$D$9995,A1606)</f>
        <v>56.376000000000005</v>
      </c>
      <c r="D1606" s="9">
        <f>SUMIFS(dados!$H$2:$H$9995,dados!$D$2:$D$9995,A1606)</f>
        <v>23.959799999999998</v>
      </c>
      <c r="E1606" s="3">
        <f t="shared" si="75"/>
        <v>0.42499999999999993</v>
      </c>
      <c r="F1606" s="10">
        <f t="shared" si="76"/>
        <v>2.4541171376993886E-5</v>
      </c>
      <c r="G1606" s="3">
        <f>SUM($F$2:F1606)</f>
        <v>0.99622328976541341</v>
      </c>
      <c r="H1606">
        <f t="shared" si="77"/>
        <v>1605</v>
      </c>
    </row>
    <row r="1607" spans="1:8" x14ac:dyDescent="0.3">
      <c r="A1607" t="s">
        <v>4682</v>
      </c>
      <c r="B1607" t="s">
        <v>4683</v>
      </c>
      <c r="C1607" s="9">
        <f>SUMIFS(dados!$E$2:$E$9995,dados!$D$2:$D$9995,A1607)</f>
        <v>56.212000000000003</v>
      </c>
      <c r="D1607" s="9">
        <f>SUMIFS(dados!$H$2:$H$9995,dados!$D$2:$D$9995,A1607)</f>
        <v>25.713999999999999</v>
      </c>
      <c r="E1607" s="3">
        <f t="shared" si="75"/>
        <v>0.45744680851063824</v>
      </c>
      <c r="F1607" s="10">
        <f t="shared" si="76"/>
        <v>2.446978014480595E-5</v>
      </c>
      <c r="G1607" s="3">
        <f>SUM($F$2:F1607)</f>
        <v>0.99624775954555822</v>
      </c>
      <c r="H1607">
        <f t="shared" si="77"/>
        <v>1606</v>
      </c>
    </row>
    <row r="1608" spans="1:8" x14ac:dyDescent="0.3">
      <c r="A1608" t="s">
        <v>4175</v>
      </c>
      <c r="B1608" t="s">
        <v>4176</v>
      </c>
      <c r="C1608" s="9">
        <f>SUMIFS(dados!$E$2:$E$9995,dados!$D$2:$D$9995,A1608)</f>
        <v>56.164000000000001</v>
      </c>
      <c r="D1608" s="9">
        <f>SUMIFS(dados!$H$2:$H$9995,dados!$D$2:$D$9995,A1608)</f>
        <v>13.006399999999999</v>
      </c>
      <c r="E1608" s="3">
        <f t="shared" si="75"/>
        <v>0.23157894736842102</v>
      </c>
      <c r="F1608" s="10">
        <f t="shared" si="76"/>
        <v>2.4448885150019236E-5</v>
      </c>
      <c r="G1608" s="3">
        <f>SUM($F$2:F1608)</f>
        <v>0.99627220843070829</v>
      </c>
      <c r="H1608">
        <f t="shared" si="77"/>
        <v>1607</v>
      </c>
    </row>
    <row r="1609" spans="1:8" x14ac:dyDescent="0.3">
      <c r="A1609" t="s">
        <v>6433</v>
      </c>
      <c r="B1609" t="s">
        <v>3719</v>
      </c>
      <c r="C1609" s="9">
        <f>SUMIFS(dados!$E$2:$E$9995,dados!$D$2:$D$9995,A1609)</f>
        <v>56.155999999999999</v>
      </c>
      <c r="D1609" s="9">
        <f>SUMIFS(dados!$H$2:$H$9995,dados!$D$2:$D$9995,A1609)</f>
        <v>11.5092</v>
      </c>
      <c r="E1609" s="3">
        <f t="shared" si="75"/>
        <v>0.20495049504950497</v>
      </c>
      <c r="F1609" s="10">
        <f t="shared" si="76"/>
        <v>2.4445402650888116E-5</v>
      </c>
      <c r="G1609" s="3">
        <f>SUM($F$2:F1609)</f>
        <v>0.99629665383335919</v>
      </c>
      <c r="H1609">
        <f t="shared" si="77"/>
        <v>1608</v>
      </c>
    </row>
    <row r="1610" spans="1:8" x14ac:dyDescent="0.3">
      <c r="A1610" t="s">
        <v>5449</v>
      </c>
      <c r="B1610" t="s">
        <v>5450</v>
      </c>
      <c r="C1610" s="9">
        <f>SUMIFS(dados!$E$2:$E$9995,dados!$D$2:$D$9995,A1610)</f>
        <v>56.099999999999994</v>
      </c>
      <c r="D1610" s="9">
        <f>SUMIFS(dados!$H$2:$H$9995,dados!$D$2:$D$9995,A1610)</f>
        <v>21.317999999999998</v>
      </c>
      <c r="E1610" s="3">
        <f t="shared" si="75"/>
        <v>0.38</v>
      </c>
      <c r="F1610" s="10">
        <f t="shared" si="76"/>
        <v>2.4421025156970283E-5</v>
      </c>
      <c r="G1610" s="3">
        <f>SUM($F$2:F1610)</f>
        <v>0.99632107485851618</v>
      </c>
      <c r="H1610">
        <f t="shared" si="77"/>
        <v>1609</v>
      </c>
    </row>
    <row r="1611" spans="1:8" x14ac:dyDescent="0.3">
      <c r="A1611" t="s">
        <v>6866</v>
      </c>
      <c r="B1611" t="s">
        <v>6867</v>
      </c>
      <c r="C1611" s="9">
        <f>SUMIFS(dados!$E$2:$E$9995,dados!$D$2:$D$9995,A1611)</f>
        <v>56.09</v>
      </c>
      <c r="D1611" s="9">
        <f>SUMIFS(dados!$H$2:$H$9995,dados!$D$2:$D$9995,A1611)</f>
        <v>3.4759999999999995</v>
      </c>
      <c r="E1611" s="3">
        <f t="shared" si="75"/>
        <v>6.197183098591548E-2</v>
      </c>
      <c r="F1611" s="10">
        <f t="shared" si="76"/>
        <v>2.4416672033056389E-5</v>
      </c>
      <c r="G1611" s="3">
        <f>SUM($F$2:F1611)</f>
        <v>0.99634549153054919</v>
      </c>
      <c r="H1611">
        <f t="shared" si="77"/>
        <v>1610</v>
      </c>
    </row>
    <row r="1612" spans="1:8" x14ac:dyDescent="0.3">
      <c r="A1612" t="s">
        <v>1784</v>
      </c>
      <c r="B1612" t="s">
        <v>1785</v>
      </c>
      <c r="C1612" s="9">
        <f>SUMIFS(dados!$E$2:$E$9995,dados!$D$2:$D$9995,A1612)</f>
        <v>55.973999999999997</v>
      </c>
      <c r="D1612" s="9">
        <f>SUMIFS(dados!$H$2:$H$9995,dados!$D$2:$D$9995,A1612)</f>
        <v>23.420699999999997</v>
      </c>
      <c r="E1612" s="3">
        <f t="shared" si="75"/>
        <v>0.41842105263157892</v>
      </c>
      <c r="F1612" s="10">
        <f t="shared" si="76"/>
        <v>2.4366175795655163E-5</v>
      </c>
      <c r="G1612" s="3">
        <f>SUM($F$2:F1612)</f>
        <v>0.9963698577063449</v>
      </c>
      <c r="H1612">
        <f t="shared" si="77"/>
        <v>1611</v>
      </c>
    </row>
    <row r="1613" spans="1:8" x14ac:dyDescent="0.3">
      <c r="A1613" t="s">
        <v>449</v>
      </c>
      <c r="B1613" t="s">
        <v>450</v>
      </c>
      <c r="C1613" s="9">
        <f>SUMIFS(dados!$E$2:$E$9995,dados!$D$2:$D$9995,A1613)</f>
        <v>55.944000000000003</v>
      </c>
      <c r="D1613" s="9">
        <f>SUMIFS(dados!$H$2:$H$9995,dados!$D$2:$D$9995,A1613)</f>
        <v>17.482500000000002</v>
      </c>
      <c r="E1613" s="3">
        <f t="shared" si="75"/>
        <v>0.3125</v>
      </c>
      <c r="F1613" s="10">
        <f t="shared" si="76"/>
        <v>2.4353116423913471E-5</v>
      </c>
      <c r="G1613" s="3">
        <f>SUM($F$2:F1613)</f>
        <v>0.9963942108227688</v>
      </c>
      <c r="H1613">
        <f t="shared" si="77"/>
        <v>1612</v>
      </c>
    </row>
    <row r="1614" spans="1:8" x14ac:dyDescent="0.3">
      <c r="A1614" t="s">
        <v>2080</v>
      </c>
      <c r="B1614" t="s">
        <v>2081</v>
      </c>
      <c r="C1614" s="9">
        <f>SUMIFS(dados!$E$2:$E$9995,dados!$D$2:$D$9995,A1614)</f>
        <v>55.755000000000003</v>
      </c>
      <c r="D1614" s="9">
        <f>SUMIFS(dados!$H$2:$H$9995,dados!$D$2:$D$9995,A1614)</f>
        <v>-2.9204999999999997</v>
      </c>
      <c r="E1614" s="3">
        <f t="shared" si="75"/>
        <v>-5.2380952380952375E-2</v>
      </c>
      <c r="F1614" s="10">
        <f t="shared" si="76"/>
        <v>2.4270842381940789E-5</v>
      </c>
      <c r="G1614" s="3">
        <f>SUM($F$2:F1614)</f>
        <v>0.99641848166515079</v>
      </c>
      <c r="H1614">
        <f t="shared" si="77"/>
        <v>1613</v>
      </c>
    </row>
    <row r="1615" spans="1:8" x14ac:dyDescent="0.3">
      <c r="A1615" t="s">
        <v>240</v>
      </c>
      <c r="B1615" t="s">
        <v>242</v>
      </c>
      <c r="C1615" s="9">
        <f>SUMIFS(dados!$E$2:$E$9995,dados!$D$2:$D$9995,A1615)</f>
        <v>54.936</v>
      </c>
      <c r="D1615" s="9">
        <f>SUMIFS(dados!$H$2:$H$9995,dados!$D$2:$D$9995,A1615)</f>
        <v>20.208600000000004</v>
      </c>
      <c r="E1615" s="3">
        <f t="shared" si="75"/>
        <v>0.36785714285714294</v>
      </c>
      <c r="F1615" s="10">
        <f t="shared" si="76"/>
        <v>2.3914321533392507E-5</v>
      </c>
      <c r="G1615" s="3">
        <f>SUM($F$2:F1615)</f>
        <v>0.99644239598668416</v>
      </c>
      <c r="H1615">
        <f t="shared" si="77"/>
        <v>1614</v>
      </c>
    </row>
    <row r="1616" spans="1:8" x14ac:dyDescent="0.3">
      <c r="A1616" t="s">
        <v>4518</v>
      </c>
      <c r="B1616" t="s">
        <v>4519</v>
      </c>
      <c r="C1616" s="9">
        <f>SUMIFS(dados!$E$2:$E$9995,dados!$D$2:$D$9995,A1616)</f>
        <v>54.908000000000001</v>
      </c>
      <c r="D1616" s="9">
        <f>SUMIFS(dados!$H$2:$H$9995,dados!$D$2:$D$9995,A1616)</f>
        <v>25.848199999999999</v>
      </c>
      <c r="E1616" s="3">
        <f t="shared" si="75"/>
        <v>0.47075471698113203</v>
      </c>
      <c r="F1616" s="10">
        <f t="shared" si="76"/>
        <v>2.3902132786433591E-5</v>
      </c>
      <c r="G1616" s="3">
        <f>SUM($F$2:F1616)</f>
        <v>0.99646629811947063</v>
      </c>
      <c r="H1616">
        <f t="shared" si="77"/>
        <v>1615</v>
      </c>
    </row>
    <row r="1617" spans="1:8" x14ac:dyDescent="0.3">
      <c r="A1617" t="s">
        <v>1408</v>
      </c>
      <c r="B1617" t="s">
        <v>591</v>
      </c>
      <c r="C1617" s="9">
        <f>SUMIFS(dados!$E$2:$E$9995,dados!$D$2:$D$9995,A1617)</f>
        <v>54.683999999999997</v>
      </c>
      <c r="D1617" s="9">
        <f>SUMIFS(dados!$H$2:$H$9995,dados!$D$2:$D$9995,A1617)</f>
        <v>23.994</v>
      </c>
      <c r="E1617" s="3">
        <f t="shared" si="75"/>
        <v>0.43877551020408168</v>
      </c>
      <c r="F1617" s="10">
        <f t="shared" si="76"/>
        <v>2.3804622810762264E-5</v>
      </c>
      <c r="G1617" s="3">
        <f>SUM($F$2:F1617)</f>
        <v>0.99649010274228134</v>
      </c>
      <c r="H1617">
        <f t="shared" si="77"/>
        <v>1616</v>
      </c>
    </row>
    <row r="1618" spans="1:8" x14ac:dyDescent="0.3">
      <c r="A1618" t="s">
        <v>2736</v>
      </c>
      <c r="B1618" t="s">
        <v>2737</v>
      </c>
      <c r="C1618" s="9">
        <f>SUMIFS(dados!$E$2:$E$9995,dados!$D$2:$D$9995,A1618)</f>
        <v>54.6</v>
      </c>
      <c r="D1618" s="9">
        <f>SUMIFS(dados!$H$2:$H$9995,dados!$D$2:$D$9995,A1618)</f>
        <v>22.47</v>
      </c>
      <c r="E1618" s="3">
        <f t="shared" si="75"/>
        <v>0.41153846153846152</v>
      </c>
      <c r="F1618" s="10">
        <f t="shared" si="76"/>
        <v>2.3768056569885519E-5</v>
      </c>
      <c r="G1618" s="3">
        <f>SUM($F$2:F1618)</f>
        <v>0.99651387079885123</v>
      </c>
      <c r="H1618">
        <f t="shared" si="77"/>
        <v>1617</v>
      </c>
    </row>
    <row r="1619" spans="1:8" x14ac:dyDescent="0.3">
      <c r="A1619" t="s">
        <v>6087</v>
      </c>
      <c r="B1619" t="s">
        <v>6088</v>
      </c>
      <c r="C1619" s="9">
        <f>SUMIFS(dados!$E$2:$E$9995,dados!$D$2:$D$9995,A1619)</f>
        <v>54.575999999999993</v>
      </c>
      <c r="D1619" s="9">
        <f>SUMIFS(dados!$H$2:$H$9995,dados!$D$2:$D$9995,A1619)</f>
        <v>17.6235</v>
      </c>
      <c r="E1619" s="3">
        <f t="shared" si="75"/>
        <v>0.32291666666666669</v>
      </c>
      <c r="F1619" s="10">
        <f t="shared" si="76"/>
        <v>2.3757609072492158E-5</v>
      </c>
      <c r="G1619" s="3">
        <f>SUM($F$2:F1619)</f>
        <v>0.9965376284079237</v>
      </c>
      <c r="H1619">
        <f t="shared" si="77"/>
        <v>1618</v>
      </c>
    </row>
    <row r="1620" spans="1:8" x14ac:dyDescent="0.3">
      <c r="A1620" t="s">
        <v>6604</v>
      </c>
      <c r="B1620" t="s">
        <v>6605</v>
      </c>
      <c r="C1620" s="9">
        <f>SUMIFS(dados!$E$2:$E$9995,dados!$D$2:$D$9995,A1620)</f>
        <v>54.474000000000004</v>
      </c>
      <c r="D1620" s="9">
        <f>SUMIFS(dados!$H$2:$H$9995,dados!$D$2:$D$9995,A1620)</f>
        <v>-3.891</v>
      </c>
      <c r="E1620" s="3">
        <f t="shared" si="75"/>
        <v>-7.1428571428571425E-2</v>
      </c>
      <c r="F1620" s="10">
        <f t="shared" si="76"/>
        <v>2.3713207208570399E-5</v>
      </c>
      <c r="G1620" s="3">
        <f>SUM($F$2:F1620)</f>
        <v>0.99656134161513232</v>
      </c>
      <c r="H1620">
        <f t="shared" si="77"/>
        <v>1619</v>
      </c>
    </row>
    <row r="1621" spans="1:8" x14ac:dyDescent="0.3">
      <c r="A1621" t="s">
        <v>6652</v>
      </c>
      <c r="B1621" t="s">
        <v>6653</v>
      </c>
      <c r="C1621" s="9">
        <f>SUMIFS(dados!$E$2:$E$9995,dados!$D$2:$D$9995,A1621)</f>
        <v>54.432000000000002</v>
      </c>
      <c r="D1621" s="9">
        <f>SUMIFS(dados!$H$2:$H$9995,dados!$D$2:$D$9995,A1621)</f>
        <v>24.105600000000003</v>
      </c>
      <c r="E1621" s="3">
        <f t="shared" si="75"/>
        <v>0.44285714285714289</v>
      </c>
      <c r="F1621" s="10">
        <f t="shared" si="76"/>
        <v>2.3694924088132025E-5</v>
      </c>
      <c r="G1621" s="3">
        <f>SUM($F$2:F1621)</f>
        <v>0.99658503653922048</v>
      </c>
      <c r="H1621">
        <f t="shared" si="77"/>
        <v>1620</v>
      </c>
    </row>
    <row r="1622" spans="1:8" x14ac:dyDescent="0.3">
      <c r="A1622" t="s">
        <v>3081</v>
      </c>
      <c r="B1622" t="s">
        <v>2668</v>
      </c>
      <c r="C1622" s="9">
        <f>SUMIFS(dados!$E$2:$E$9995,dados!$D$2:$D$9995,A1622)</f>
        <v>54.347999999999999</v>
      </c>
      <c r="D1622" s="9">
        <f>SUMIFS(dados!$H$2:$H$9995,dados!$D$2:$D$9995,A1622)</f>
        <v>22.3215</v>
      </c>
      <c r="E1622" s="3">
        <f t="shared" si="75"/>
        <v>0.41071428571428575</v>
      </c>
      <c r="F1622" s="10">
        <f t="shared" si="76"/>
        <v>2.3658357847255279E-5</v>
      </c>
      <c r="G1622" s="3">
        <f>SUM($F$2:F1622)</f>
        <v>0.99660869489706772</v>
      </c>
      <c r="H1622">
        <f t="shared" si="77"/>
        <v>1621</v>
      </c>
    </row>
    <row r="1623" spans="1:8" x14ac:dyDescent="0.3">
      <c r="A1623" t="s">
        <v>2911</v>
      </c>
      <c r="B1623" t="s">
        <v>500</v>
      </c>
      <c r="C1623" s="9">
        <f>SUMIFS(dados!$E$2:$E$9995,dados!$D$2:$D$9995,A1623)</f>
        <v>54.312000000000005</v>
      </c>
      <c r="D1623" s="9">
        <f>SUMIFS(dados!$H$2:$H$9995,dados!$D$2:$D$9995,A1623)</f>
        <v>23.798000000000002</v>
      </c>
      <c r="E1623" s="3">
        <f t="shared" si="75"/>
        <v>0.43817204301075269</v>
      </c>
      <c r="F1623" s="10">
        <f t="shared" si="76"/>
        <v>2.3642686601165247E-5</v>
      </c>
      <c r="G1623" s="3">
        <f>SUM($F$2:F1623)</f>
        <v>0.99663233758366887</v>
      </c>
      <c r="H1623">
        <f t="shared" si="77"/>
        <v>1622</v>
      </c>
    </row>
    <row r="1624" spans="1:8" x14ac:dyDescent="0.3">
      <c r="A1624" t="s">
        <v>4883</v>
      </c>
      <c r="B1624" t="s">
        <v>4884</v>
      </c>
      <c r="C1624" s="9">
        <f>SUMIFS(dados!$E$2:$E$9995,dados!$D$2:$D$9995,A1624)</f>
        <v>53.760000000000005</v>
      </c>
      <c r="D1624" s="9">
        <f>SUMIFS(dados!$H$2:$H$9995,dados!$D$2:$D$9995,A1624)</f>
        <v>25.8048</v>
      </c>
      <c r="E1624" s="3">
        <f t="shared" si="75"/>
        <v>0.48</v>
      </c>
      <c r="F1624" s="10">
        <f t="shared" si="76"/>
        <v>2.3402394161118052E-5</v>
      </c>
      <c r="G1624" s="3">
        <f>SUM($F$2:F1624)</f>
        <v>0.99665573997782997</v>
      </c>
      <c r="H1624">
        <f t="shared" si="77"/>
        <v>1623</v>
      </c>
    </row>
    <row r="1625" spans="1:8" x14ac:dyDescent="0.3">
      <c r="A1625" t="s">
        <v>2970</v>
      </c>
      <c r="B1625" t="s">
        <v>2971</v>
      </c>
      <c r="C1625" s="9">
        <f>SUMIFS(dados!$E$2:$E$9995,dados!$D$2:$D$9995,A1625)</f>
        <v>53.754000000000005</v>
      </c>
      <c r="D1625" s="9">
        <f>SUMIFS(dados!$H$2:$H$9995,dados!$D$2:$D$9995,A1625)</f>
        <v>21.5883</v>
      </c>
      <c r="E1625" s="3">
        <f t="shared" si="75"/>
        <v>0.40161290322580639</v>
      </c>
      <c r="F1625" s="10">
        <f t="shared" si="76"/>
        <v>2.3399782286769713E-5</v>
      </c>
      <c r="G1625" s="3">
        <f>SUM($F$2:F1625)</f>
        <v>0.99667913976011668</v>
      </c>
      <c r="H1625">
        <f t="shared" si="77"/>
        <v>1624</v>
      </c>
    </row>
    <row r="1626" spans="1:8" x14ac:dyDescent="0.3">
      <c r="A1626" t="s">
        <v>6101</v>
      </c>
      <c r="B1626" t="s">
        <v>6102</v>
      </c>
      <c r="C1626" s="9">
        <f>SUMIFS(dados!$E$2:$E$9995,dados!$D$2:$D$9995,A1626)</f>
        <v>53.567999999999998</v>
      </c>
      <c r="D1626" s="9">
        <f>SUMIFS(dados!$H$2:$H$9995,dados!$D$2:$D$9995,A1626)</f>
        <v>22.463999999999999</v>
      </c>
      <c r="E1626" s="3">
        <f t="shared" si="75"/>
        <v>0.41935483870967744</v>
      </c>
      <c r="F1626" s="10">
        <f t="shared" si="76"/>
        <v>2.3318814181971198E-5</v>
      </c>
      <c r="G1626" s="3">
        <f>SUM($F$2:F1626)</f>
        <v>0.99670245857429862</v>
      </c>
      <c r="H1626">
        <f t="shared" si="77"/>
        <v>1625</v>
      </c>
    </row>
    <row r="1627" spans="1:8" x14ac:dyDescent="0.3">
      <c r="A1627" t="s">
        <v>7223</v>
      </c>
      <c r="B1627" t="s">
        <v>7224</v>
      </c>
      <c r="C1627" s="9">
        <f>SUMIFS(dados!$E$2:$E$9995,dados!$D$2:$D$9995,A1627)</f>
        <v>53.46</v>
      </c>
      <c r="D1627" s="9">
        <f>SUMIFS(dados!$H$2:$H$9995,dados!$D$2:$D$9995,A1627)</f>
        <v>6.3666</v>
      </c>
      <c r="E1627" s="3">
        <f t="shared" si="75"/>
        <v>0.11909090909090909</v>
      </c>
      <c r="F1627" s="10">
        <f t="shared" si="76"/>
        <v>2.3271800443701096E-5</v>
      </c>
      <c r="G1627" s="3">
        <f>SUM($F$2:F1627)</f>
        <v>0.99672573037474232</v>
      </c>
      <c r="H1627">
        <f t="shared" si="77"/>
        <v>1626</v>
      </c>
    </row>
    <row r="1628" spans="1:8" x14ac:dyDescent="0.3">
      <c r="A1628" t="s">
        <v>2335</v>
      </c>
      <c r="B1628" t="s">
        <v>2336</v>
      </c>
      <c r="C1628" s="9">
        <f>SUMIFS(dados!$E$2:$E$9995,dados!$D$2:$D$9995,A1628)</f>
        <v>53.4</v>
      </c>
      <c r="D1628" s="9">
        <f>SUMIFS(dados!$H$2:$H$9995,dados!$D$2:$D$9995,A1628)</f>
        <v>14.417999999999999</v>
      </c>
      <c r="E1628" s="3">
        <f t="shared" si="75"/>
        <v>0.27</v>
      </c>
      <c r="F1628" s="10">
        <f t="shared" si="76"/>
        <v>2.3245681700217704E-5</v>
      </c>
      <c r="G1628" s="3">
        <f>SUM($F$2:F1628)</f>
        <v>0.99674897605644253</v>
      </c>
      <c r="H1628">
        <f t="shared" si="77"/>
        <v>1627</v>
      </c>
    </row>
    <row r="1629" spans="1:8" x14ac:dyDescent="0.3">
      <c r="A1629" t="s">
        <v>7430</v>
      </c>
      <c r="B1629" t="s">
        <v>7431</v>
      </c>
      <c r="C1629" s="9">
        <f>SUMIFS(dados!$E$2:$E$9995,dados!$D$2:$D$9995,A1629)</f>
        <v>52.992000000000004</v>
      </c>
      <c r="D1629" s="9">
        <f>SUMIFS(dados!$H$2:$H$9995,dados!$D$2:$D$9995,A1629)</f>
        <v>-23.808</v>
      </c>
      <c r="E1629" s="3">
        <f t="shared" si="75"/>
        <v>-0.44927536231884052</v>
      </c>
      <c r="F1629" s="10">
        <f t="shared" si="76"/>
        <v>2.3068074244530652E-5</v>
      </c>
      <c r="G1629" s="3">
        <f>SUM($F$2:F1629)</f>
        <v>0.9967720441306871</v>
      </c>
      <c r="H1629">
        <f t="shared" si="77"/>
        <v>1628</v>
      </c>
    </row>
    <row r="1630" spans="1:8" x14ac:dyDescent="0.3">
      <c r="A1630" t="s">
        <v>7385</v>
      </c>
      <c r="B1630" t="s">
        <v>7386</v>
      </c>
      <c r="C1630" s="9">
        <f>SUMIFS(dados!$E$2:$E$9995,dados!$D$2:$D$9995,A1630)</f>
        <v>52.8</v>
      </c>
      <c r="D1630" s="9">
        <f>SUMIFS(dados!$H$2:$H$9995,dados!$D$2:$D$9995,A1630)</f>
        <v>21.6</v>
      </c>
      <c r="E1630" s="3">
        <f t="shared" si="75"/>
        <v>0.40909090909090912</v>
      </c>
      <c r="F1630" s="10">
        <f t="shared" si="76"/>
        <v>2.2984494265383798E-5</v>
      </c>
      <c r="G1630" s="3">
        <f>SUM($F$2:F1630)</f>
        <v>0.99679502862495251</v>
      </c>
      <c r="H1630">
        <f t="shared" si="77"/>
        <v>1629</v>
      </c>
    </row>
    <row r="1631" spans="1:8" x14ac:dyDescent="0.3">
      <c r="A1631" t="s">
        <v>5574</v>
      </c>
      <c r="B1631" t="s">
        <v>5575</v>
      </c>
      <c r="C1631" s="9">
        <f>SUMIFS(dados!$E$2:$E$9995,dados!$D$2:$D$9995,A1631)</f>
        <v>51.781999999999996</v>
      </c>
      <c r="D1631" s="9">
        <f>SUMIFS(dados!$H$2:$H$9995,dados!$D$2:$D$9995,A1631)</f>
        <v>-17.514499999999998</v>
      </c>
      <c r="E1631" s="3">
        <f t="shared" si="75"/>
        <v>-0.33823529411764702</v>
      </c>
      <c r="F1631" s="10">
        <f t="shared" si="76"/>
        <v>2.2541346250948936E-5</v>
      </c>
      <c r="G1631" s="3">
        <f>SUM($F$2:F1631)</f>
        <v>0.99681756997120341</v>
      </c>
      <c r="H1631">
        <f t="shared" si="77"/>
        <v>1630</v>
      </c>
    </row>
    <row r="1632" spans="1:8" x14ac:dyDescent="0.3">
      <c r="A1632" t="s">
        <v>3158</v>
      </c>
      <c r="B1632" t="s">
        <v>3159</v>
      </c>
      <c r="C1632" s="9">
        <f>SUMIFS(dados!$E$2:$E$9995,dados!$D$2:$D$9995,A1632)</f>
        <v>51.600000000000009</v>
      </c>
      <c r="D1632" s="9">
        <f>SUMIFS(dados!$H$2:$H$9995,dados!$D$2:$D$9995,A1632)</f>
        <v>11.3004</v>
      </c>
      <c r="E1632" s="3">
        <f t="shared" si="75"/>
        <v>0.21899999999999997</v>
      </c>
      <c r="F1632" s="10">
        <f t="shared" si="76"/>
        <v>2.246211939571599E-5</v>
      </c>
      <c r="G1632" s="3">
        <f>SUM($F$2:F1632)</f>
        <v>0.99684003209059913</v>
      </c>
      <c r="H1632">
        <f t="shared" si="77"/>
        <v>1631</v>
      </c>
    </row>
    <row r="1633" spans="1:8" x14ac:dyDescent="0.3">
      <c r="A1633" t="s">
        <v>2582</v>
      </c>
      <c r="B1633" t="s">
        <v>2583</v>
      </c>
      <c r="C1633" s="9">
        <f>SUMIFS(dados!$E$2:$E$9995,dados!$D$2:$D$9995,A1633)</f>
        <v>51.48</v>
      </c>
      <c r="D1633" s="9">
        <f>SUMIFS(dados!$H$2:$H$9995,dados!$D$2:$D$9995,A1633)</f>
        <v>5.6159999999999997</v>
      </c>
      <c r="E1633" s="3">
        <f t="shared" si="75"/>
        <v>0.10909090909090909</v>
      </c>
      <c r="F1633" s="10">
        <f t="shared" si="76"/>
        <v>2.2409881908749203E-5</v>
      </c>
      <c r="G1633" s="3">
        <f>SUM($F$2:F1633)</f>
        <v>0.99686244197250784</v>
      </c>
      <c r="H1633">
        <f t="shared" si="77"/>
        <v>1632</v>
      </c>
    </row>
    <row r="1634" spans="1:8" x14ac:dyDescent="0.3">
      <c r="A1634" t="s">
        <v>2548</v>
      </c>
      <c r="B1634" t="s">
        <v>2549</v>
      </c>
      <c r="C1634" s="9">
        <f>SUMIFS(dados!$E$2:$E$9995,dados!$D$2:$D$9995,A1634)</f>
        <v>51.48</v>
      </c>
      <c r="D1634" s="9">
        <f>SUMIFS(dados!$H$2:$H$9995,dados!$D$2:$D$9995,A1634)</f>
        <v>-23.759999999999998</v>
      </c>
      <c r="E1634" s="3">
        <f t="shared" si="75"/>
        <v>-0.46153846153846151</v>
      </c>
      <c r="F1634" s="10">
        <f t="shared" si="76"/>
        <v>2.2409881908749203E-5</v>
      </c>
      <c r="G1634" s="3">
        <f>SUM($F$2:F1634)</f>
        <v>0.99688485185441655</v>
      </c>
      <c r="H1634">
        <f t="shared" si="77"/>
        <v>1632</v>
      </c>
    </row>
    <row r="1635" spans="1:8" x14ac:dyDescent="0.3">
      <c r="A1635" t="s">
        <v>2517</v>
      </c>
      <c r="B1635" t="s">
        <v>2518</v>
      </c>
      <c r="C1635" s="9">
        <f>SUMIFS(dados!$E$2:$E$9995,dados!$D$2:$D$9995,A1635)</f>
        <v>51.36</v>
      </c>
      <c r="D1635" s="9">
        <f>SUMIFS(dados!$H$2:$H$9995,dados!$D$2:$D$9995,A1635)</f>
        <v>24.139200000000002</v>
      </c>
      <c r="E1635" s="3">
        <f t="shared" si="75"/>
        <v>0.47000000000000003</v>
      </c>
      <c r="F1635" s="10">
        <f t="shared" si="76"/>
        <v>2.2357644421782422E-5</v>
      </c>
      <c r="G1635" s="3">
        <f>SUM($F$2:F1635)</f>
        <v>0.99690720949883838</v>
      </c>
      <c r="H1635">
        <f t="shared" si="77"/>
        <v>1634</v>
      </c>
    </row>
    <row r="1636" spans="1:8" x14ac:dyDescent="0.3">
      <c r="A1636" t="s">
        <v>4260</v>
      </c>
      <c r="B1636" t="s">
        <v>4261</v>
      </c>
      <c r="C1636" s="9">
        <f>SUMIFS(dados!$E$2:$E$9995,dados!$D$2:$D$9995,A1636)</f>
        <v>51.184000000000005</v>
      </c>
      <c r="D1636" s="9">
        <f>SUMIFS(dados!$H$2:$H$9995,dados!$D$2:$D$9995,A1636)</f>
        <v>3.6560000000000001</v>
      </c>
      <c r="E1636" s="3">
        <f t="shared" si="75"/>
        <v>7.1428571428571425E-2</v>
      </c>
      <c r="F1636" s="10">
        <f t="shared" si="76"/>
        <v>2.2281029440897812E-5</v>
      </c>
      <c r="G1636" s="3">
        <f>SUM($F$2:F1636)</f>
        <v>0.99692949052827928</v>
      </c>
      <c r="H1636">
        <f t="shared" si="77"/>
        <v>1635</v>
      </c>
    </row>
    <row r="1637" spans="1:8" x14ac:dyDescent="0.3">
      <c r="A1637" t="s">
        <v>6014</v>
      </c>
      <c r="B1637" t="s">
        <v>6015</v>
      </c>
      <c r="C1637" s="9">
        <f>SUMIFS(dados!$E$2:$E$9995,dados!$D$2:$D$9995,A1637)</f>
        <v>51.120000000000005</v>
      </c>
      <c r="D1637" s="9">
        <f>SUMIFS(dados!$H$2:$H$9995,dados!$D$2:$D$9995,A1637)</f>
        <v>21.96</v>
      </c>
      <c r="E1637" s="3">
        <f t="shared" si="75"/>
        <v>0.42957746478873238</v>
      </c>
      <c r="F1637" s="10">
        <f t="shared" si="76"/>
        <v>2.2253169447848861E-5</v>
      </c>
      <c r="G1637" s="3">
        <f>SUM($F$2:F1637)</f>
        <v>0.9969517436977271</v>
      </c>
      <c r="H1637">
        <f t="shared" si="77"/>
        <v>1636</v>
      </c>
    </row>
    <row r="1638" spans="1:8" x14ac:dyDescent="0.3">
      <c r="A1638" t="s">
        <v>2812</v>
      </c>
      <c r="B1638" t="s">
        <v>2813</v>
      </c>
      <c r="C1638" s="9">
        <f>SUMIFS(dados!$E$2:$E$9995,dados!$D$2:$D$9995,A1638)</f>
        <v>51.03</v>
      </c>
      <c r="D1638" s="9">
        <f>SUMIFS(dados!$H$2:$H$9995,dados!$D$2:$D$9995,A1638)</f>
        <v>23.184000000000001</v>
      </c>
      <c r="E1638" s="3">
        <f t="shared" si="75"/>
        <v>0.454320987654321</v>
      </c>
      <c r="F1638" s="10">
        <f t="shared" si="76"/>
        <v>2.2213991332623773E-5</v>
      </c>
      <c r="G1638" s="3">
        <f>SUM($F$2:F1638)</f>
        <v>0.99697395768905972</v>
      </c>
      <c r="H1638">
        <f t="shared" si="77"/>
        <v>1637</v>
      </c>
    </row>
    <row r="1639" spans="1:8" x14ac:dyDescent="0.3">
      <c r="A1639" t="s">
        <v>1497</v>
      </c>
      <c r="B1639" t="s">
        <v>1498</v>
      </c>
      <c r="C1639" s="9">
        <f>SUMIFS(dados!$E$2:$E$9995,dados!$D$2:$D$9995,A1639)</f>
        <v>50.922000000000004</v>
      </c>
      <c r="D1639" s="9">
        <f>SUMIFS(dados!$H$2:$H$9995,dados!$D$2:$D$9995,A1639)</f>
        <v>19.040399999999998</v>
      </c>
      <c r="E1639" s="3">
        <f t="shared" si="75"/>
        <v>0.37391304347826082</v>
      </c>
      <c r="F1639" s="10">
        <f t="shared" si="76"/>
        <v>2.2166977594353671E-5</v>
      </c>
      <c r="G1639" s="3">
        <f>SUM($F$2:F1639)</f>
        <v>0.9969961246666541</v>
      </c>
      <c r="H1639">
        <f t="shared" si="77"/>
        <v>1638</v>
      </c>
    </row>
    <row r="1640" spans="1:8" x14ac:dyDescent="0.3">
      <c r="A1640" t="s">
        <v>4303</v>
      </c>
      <c r="B1640" t="s">
        <v>4304</v>
      </c>
      <c r="C1640" s="9">
        <f>SUMIFS(dados!$E$2:$E$9995,dados!$D$2:$D$9995,A1640)</f>
        <v>50.768000000000001</v>
      </c>
      <c r="D1640" s="9">
        <f>SUMIFS(dados!$H$2:$H$9995,dados!$D$2:$D$9995,A1640)</f>
        <v>9.2851999999999997</v>
      </c>
      <c r="E1640" s="3">
        <f t="shared" si="75"/>
        <v>0.18289473684210525</v>
      </c>
      <c r="F1640" s="10">
        <f t="shared" si="76"/>
        <v>2.2099939486079633E-5</v>
      </c>
      <c r="G1640" s="3">
        <f>SUM($F$2:F1640)</f>
        <v>0.9970182246061402</v>
      </c>
      <c r="H1640">
        <f t="shared" si="77"/>
        <v>1639</v>
      </c>
    </row>
    <row r="1641" spans="1:8" x14ac:dyDescent="0.3">
      <c r="A1641" t="s">
        <v>1582</v>
      </c>
      <c r="B1641" t="s">
        <v>500</v>
      </c>
      <c r="C1641" s="9">
        <f>SUMIFS(dados!$E$2:$E$9995,dados!$D$2:$D$9995,A1641)</f>
        <v>50.616</v>
      </c>
      <c r="D1641" s="9">
        <f>SUMIFS(dados!$H$2:$H$9995,dados!$D$2:$D$9995,A1641)</f>
        <v>20.0244</v>
      </c>
      <c r="E1641" s="3">
        <f t="shared" si="75"/>
        <v>0.39561403508771931</v>
      </c>
      <c r="F1641" s="10">
        <f t="shared" si="76"/>
        <v>2.2033772002588379E-5</v>
      </c>
      <c r="G1641" s="3">
        <f>SUM($F$2:F1641)</f>
        <v>0.99704025837814281</v>
      </c>
      <c r="H1641">
        <f t="shared" si="77"/>
        <v>1640</v>
      </c>
    </row>
    <row r="1642" spans="1:8" x14ac:dyDescent="0.3">
      <c r="A1642" t="s">
        <v>3602</v>
      </c>
      <c r="B1642" t="s">
        <v>3603</v>
      </c>
      <c r="C1642" s="9">
        <f>SUMIFS(dados!$E$2:$E$9995,dados!$D$2:$D$9995,A1642)</f>
        <v>50.570000000000007</v>
      </c>
      <c r="D1642" s="9">
        <f>SUMIFS(dados!$H$2:$H$9995,dados!$D$2:$D$9995,A1642)</f>
        <v>1.6338000000000008</v>
      </c>
      <c r="E1642" s="3">
        <f t="shared" si="75"/>
        <v>3.2307692307692322E-2</v>
      </c>
      <c r="F1642" s="10">
        <f t="shared" si="76"/>
        <v>2.201374763258445E-5</v>
      </c>
      <c r="G1642" s="3">
        <f>SUM($F$2:F1642)</f>
        <v>0.99706227212577536</v>
      </c>
      <c r="H1642">
        <f t="shared" si="77"/>
        <v>1641</v>
      </c>
    </row>
    <row r="1643" spans="1:8" x14ac:dyDescent="0.3">
      <c r="A1643" t="s">
        <v>3868</v>
      </c>
      <c r="B1643" t="s">
        <v>500</v>
      </c>
      <c r="C1643" s="9">
        <f>SUMIFS(dados!$E$2:$E$9995,dados!$D$2:$D$9995,A1643)</f>
        <v>50.387999999999998</v>
      </c>
      <c r="D1643" s="9">
        <f>SUMIFS(dados!$H$2:$H$9995,dados!$D$2:$D$9995,A1643)</f>
        <v>21.587800000000001</v>
      </c>
      <c r="E1643" s="3">
        <f t="shared" si="75"/>
        <v>0.42843137254901964</v>
      </c>
      <c r="F1643" s="10">
        <f t="shared" si="76"/>
        <v>2.1934520777351493E-5</v>
      </c>
      <c r="G1643" s="3">
        <f>SUM($F$2:F1643)</f>
        <v>0.99708420664655273</v>
      </c>
      <c r="H1643">
        <f t="shared" si="77"/>
        <v>1642</v>
      </c>
    </row>
    <row r="1644" spans="1:8" x14ac:dyDescent="0.3">
      <c r="A1644" t="s">
        <v>4893</v>
      </c>
      <c r="B1644" t="s">
        <v>4894</v>
      </c>
      <c r="C1644" s="9">
        <f>SUMIFS(dados!$E$2:$E$9995,dados!$D$2:$D$9995,A1644)</f>
        <v>50.25</v>
      </c>
      <c r="D1644" s="9">
        <f>SUMIFS(dados!$H$2:$H$9995,dados!$D$2:$D$9995,A1644)</f>
        <v>22.950000000000003</v>
      </c>
      <c r="E1644" s="3">
        <f t="shared" si="75"/>
        <v>0.45671641791044781</v>
      </c>
      <c r="F1644" s="10">
        <f t="shared" si="76"/>
        <v>2.1874447667339695E-5</v>
      </c>
      <c r="G1644" s="3">
        <f>SUM($F$2:F1644)</f>
        <v>0.99710608109422005</v>
      </c>
      <c r="H1644">
        <f t="shared" si="77"/>
        <v>1643</v>
      </c>
    </row>
    <row r="1645" spans="1:8" x14ac:dyDescent="0.3">
      <c r="A1645" t="s">
        <v>4726</v>
      </c>
      <c r="B1645" t="s">
        <v>4727</v>
      </c>
      <c r="C1645" s="9">
        <f>SUMIFS(dados!$E$2:$E$9995,dados!$D$2:$D$9995,A1645)</f>
        <v>50.231999999999999</v>
      </c>
      <c r="D1645" s="9">
        <f>SUMIFS(dados!$H$2:$H$9995,dados!$D$2:$D$9995,A1645)</f>
        <v>22.783799999999999</v>
      </c>
      <c r="E1645" s="3">
        <f t="shared" si="75"/>
        <v>0.45357142857142857</v>
      </c>
      <c r="F1645" s="10">
        <f t="shared" si="76"/>
        <v>2.1866612044294678E-5</v>
      </c>
      <c r="G1645" s="3">
        <f>SUM($F$2:F1645)</f>
        <v>0.99712794770626434</v>
      </c>
      <c r="H1645">
        <f t="shared" si="77"/>
        <v>1644</v>
      </c>
    </row>
    <row r="1646" spans="1:8" x14ac:dyDescent="0.3">
      <c r="A1646" t="s">
        <v>767</v>
      </c>
      <c r="B1646" t="s">
        <v>768</v>
      </c>
      <c r="C1646" s="9">
        <f>SUMIFS(dados!$E$2:$E$9995,dados!$D$2:$D$9995,A1646)</f>
        <v>50.138000000000005</v>
      </c>
      <c r="D1646" s="9">
        <f>SUMIFS(dados!$H$2:$H$9995,dados!$D$2:$D$9995,A1646)</f>
        <v>18.778100000000002</v>
      </c>
      <c r="E1646" s="3">
        <f t="shared" si="75"/>
        <v>0.37452830188679248</v>
      </c>
      <c r="F1646" s="10">
        <f t="shared" si="76"/>
        <v>2.1825692679504035E-5</v>
      </c>
      <c r="G1646" s="3">
        <f>SUM($F$2:F1646)</f>
        <v>0.99714977339894384</v>
      </c>
      <c r="H1646">
        <f t="shared" si="77"/>
        <v>1645</v>
      </c>
    </row>
    <row r="1647" spans="1:8" x14ac:dyDescent="0.3">
      <c r="A1647" t="s">
        <v>9443</v>
      </c>
      <c r="B1647" t="s">
        <v>9444</v>
      </c>
      <c r="C1647" s="9">
        <f>SUMIFS(dados!$E$2:$E$9995,dados!$D$2:$D$9995,A1647)</f>
        <v>49.980000000000004</v>
      </c>
      <c r="D1647" s="9">
        <f>SUMIFS(dados!$H$2:$H$9995,dados!$D$2:$D$9995,A1647)</f>
        <v>22.711500000000001</v>
      </c>
      <c r="E1647" s="3">
        <f t="shared" si="75"/>
        <v>0.45441176470588235</v>
      </c>
      <c r="F1647" s="10">
        <f t="shared" si="76"/>
        <v>2.1756913321664438E-5</v>
      </c>
      <c r="G1647" s="3">
        <f>SUM($F$2:F1647)</f>
        <v>0.99717153031226546</v>
      </c>
      <c r="H1647">
        <f t="shared" si="77"/>
        <v>1646</v>
      </c>
    </row>
    <row r="1648" spans="1:8" x14ac:dyDescent="0.3">
      <c r="A1648" t="s">
        <v>2897</v>
      </c>
      <c r="B1648" t="s">
        <v>2898</v>
      </c>
      <c r="C1648" s="9">
        <f>SUMIFS(dados!$E$2:$E$9995,dados!$D$2:$D$9995,A1648)</f>
        <v>49.95</v>
      </c>
      <c r="D1648" s="9">
        <f>SUMIFS(dados!$H$2:$H$9995,dados!$D$2:$D$9995,A1648)</f>
        <v>22.477499999999999</v>
      </c>
      <c r="E1648" s="3">
        <f t="shared" si="75"/>
        <v>0.44999999999999996</v>
      </c>
      <c r="F1648" s="10">
        <f t="shared" si="76"/>
        <v>2.1743853949922742E-5</v>
      </c>
      <c r="G1648" s="3">
        <f>SUM($F$2:F1648)</f>
        <v>0.99719327416621539</v>
      </c>
      <c r="H1648">
        <f t="shared" si="77"/>
        <v>1647</v>
      </c>
    </row>
    <row r="1649" spans="1:8" x14ac:dyDescent="0.3">
      <c r="A1649" t="s">
        <v>2824</v>
      </c>
      <c r="B1649" t="s">
        <v>2825</v>
      </c>
      <c r="C1649" s="9">
        <f>SUMIFS(dados!$E$2:$E$9995,dados!$D$2:$D$9995,A1649)</f>
        <v>49.707999999999998</v>
      </c>
      <c r="D1649" s="9">
        <f>SUMIFS(dados!$H$2:$H$9995,dados!$D$2:$D$9995,A1649)</f>
        <v>23.177800000000001</v>
      </c>
      <c r="E1649" s="3">
        <f t="shared" si="75"/>
        <v>0.46627906976744188</v>
      </c>
      <c r="F1649" s="10">
        <f t="shared" si="76"/>
        <v>2.1638508351206397E-5</v>
      </c>
      <c r="G1649" s="3">
        <f>SUM($F$2:F1649)</f>
        <v>0.99721491267456663</v>
      </c>
      <c r="H1649">
        <f t="shared" si="77"/>
        <v>1648</v>
      </c>
    </row>
    <row r="1650" spans="1:8" x14ac:dyDescent="0.3">
      <c r="A1650" t="s">
        <v>5109</v>
      </c>
      <c r="B1650" t="s">
        <v>5110</v>
      </c>
      <c r="C1650" s="9">
        <f>SUMIFS(dados!$E$2:$E$9995,dados!$D$2:$D$9995,A1650)</f>
        <v>49.503999999999998</v>
      </c>
      <c r="D1650" s="9">
        <f>SUMIFS(dados!$H$2:$H$9995,dados!$D$2:$D$9995,A1650)</f>
        <v>20.372799999999998</v>
      </c>
      <c r="E1650" s="3">
        <f t="shared" si="75"/>
        <v>0.41153846153846152</v>
      </c>
      <c r="F1650" s="10">
        <f t="shared" si="76"/>
        <v>2.1549704623362868E-5</v>
      </c>
      <c r="G1650" s="3">
        <f>SUM($F$2:F1650)</f>
        <v>0.99723646237918995</v>
      </c>
      <c r="H1650">
        <f t="shared" si="77"/>
        <v>1649</v>
      </c>
    </row>
    <row r="1651" spans="1:8" x14ac:dyDescent="0.3">
      <c r="A1651" t="s">
        <v>2211</v>
      </c>
      <c r="B1651" t="s">
        <v>2212</v>
      </c>
      <c r="C1651" s="9">
        <f>SUMIFS(dados!$E$2:$E$9995,dados!$D$2:$D$9995,A1651)</f>
        <v>49.248000000000005</v>
      </c>
      <c r="D1651" s="9">
        <f>SUMIFS(dados!$H$2:$H$9995,dados!$D$2:$D$9995,A1651)</f>
        <v>22.2912</v>
      </c>
      <c r="E1651" s="3">
        <f t="shared" si="75"/>
        <v>0.45263157894736838</v>
      </c>
      <c r="F1651" s="10">
        <f t="shared" si="76"/>
        <v>2.1438264651167074E-5</v>
      </c>
      <c r="G1651" s="3">
        <f>SUM($F$2:F1651)</f>
        <v>0.99725790064384112</v>
      </c>
      <c r="H1651">
        <f t="shared" si="77"/>
        <v>1650</v>
      </c>
    </row>
    <row r="1652" spans="1:8" x14ac:dyDescent="0.3">
      <c r="A1652" t="s">
        <v>3964</v>
      </c>
      <c r="B1652" t="s">
        <v>3965</v>
      </c>
      <c r="C1652" s="9">
        <f>SUMIFS(dados!$E$2:$E$9995,dados!$D$2:$D$9995,A1652)</f>
        <v>49.128</v>
      </c>
      <c r="D1652" s="9">
        <f>SUMIFS(dados!$H$2:$H$9995,dados!$D$2:$D$9995,A1652)</f>
        <v>12.602399999999999</v>
      </c>
      <c r="E1652" s="3">
        <f t="shared" si="75"/>
        <v>0.25652173913043474</v>
      </c>
      <c r="F1652" s="10">
        <f t="shared" si="76"/>
        <v>2.138602716420029E-5</v>
      </c>
      <c r="G1652" s="3">
        <f>SUM($F$2:F1652)</f>
        <v>0.99727928667100529</v>
      </c>
      <c r="H1652">
        <f t="shared" si="77"/>
        <v>1651</v>
      </c>
    </row>
    <row r="1653" spans="1:8" x14ac:dyDescent="0.3">
      <c r="A1653" t="s">
        <v>1298</v>
      </c>
      <c r="B1653" t="s">
        <v>1299</v>
      </c>
      <c r="C1653" s="9">
        <f>SUMIFS(dados!$E$2:$E$9995,dados!$D$2:$D$9995,A1653)</f>
        <v>48.93</v>
      </c>
      <c r="D1653" s="9">
        <f>SUMIFS(dados!$H$2:$H$9995,dados!$D$2:$D$9995,A1653)</f>
        <v>14.189699999999998</v>
      </c>
      <c r="E1653" s="3">
        <f t="shared" si="75"/>
        <v>0.28999999999999998</v>
      </c>
      <c r="F1653" s="10">
        <f t="shared" si="76"/>
        <v>2.12998353107051E-5</v>
      </c>
      <c r="G1653" s="3">
        <f>SUM($F$2:F1653)</f>
        <v>0.99730058650631603</v>
      </c>
      <c r="H1653">
        <f t="shared" si="77"/>
        <v>1652</v>
      </c>
    </row>
    <row r="1654" spans="1:8" x14ac:dyDescent="0.3">
      <c r="A1654" t="s">
        <v>5046</v>
      </c>
      <c r="B1654" t="s">
        <v>5047</v>
      </c>
      <c r="C1654" s="9">
        <f>SUMIFS(dados!$E$2:$E$9995,dados!$D$2:$D$9995,A1654)</f>
        <v>48.852000000000004</v>
      </c>
      <c r="D1654" s="9">
        <f>SUMIFS(dados!$H$2:$H$9995,dados!$D$2:$D$9995,A1654)</f>
        <v>17.056799999999999</v>
      </c>
      <c r="E1654" s="3">
        <f t="shared" si="75"/>
        <v>0.34915254237288129</v>
      </c>
      <c r="F1654" s="10">
        <f t="shared" si="76"/>
        <v>2.1265880944176694E-5</v>
      </c>
      <c r="G1654" s="3">
        <f>SUM($F$2:F1654)</f>
        <v>0.99732185238726023</v>
      </c>
      <c r="H1654">
        <f t="shared" si="77"/>
        <v>1653</v>
      </c>
    </row>
    <row r="1655" spans="1:8" x14ac:dyDescent="0.3">
      <c r="A1655" t="s">
        <v>3922</v>
      </c>
      <c r="B1655" t="s">
        <v>170</v>
      </c>
      <c r="C1655" s="9">
        <f>SUMIFS(dados!$E$2:$E$9995,dados!$D$2:$D$9995,A1655)</f>
        <v>48.792000000000002</v>
      </c>
      <c r="D1655" s="9">
        <f>SUMIFS(dados!$H$2:$H$9995,dados!$D$2:$D$9995,A1655)</f>
        <v>20.544</v>
      </c>
      <c r="E1655" s="3">
        <f t="shared" si="75"/>
        <v>0.42105263157894735</v>
      </c>
      <c r="F1655" s="10">
        <f t="shared" si="76"/>
        <v>2.1239762200693302E-5</v>
      </c>
      <c r="G1655" s="3">
        <f>SUM($F$2:F1655)</f>
        <v>0.99734309214946093</v>
      </c>
      <c r="H1655">
        <f t="shared" si="77"/>
        <v>1654</v>
      </c>
    </row>
    <row r="1656" spans="1:8" x14ac:dyDescent="0.3">
      <c r="A1656" t="s">
        <v>2197</v>
      </c>
      <c r="B1656" t="s">
        <v>2198</v>
      </c>
      <c r="C1656" s="9">
        <f>SUMIFS(dados!$E$2:$E$9995,dados!$D$2:$D$9995,A1656)</f>
        <v>48.047999999999988</v>
      </c>
      <c r="D1656" s="9">
        <f>SUMIFS(dados!$H$2:$H$9995,dados!$D$2:$D$9995,A1656)</f>
        <v>22.422400000000003</v>
      </c>
      <c r="E1656" s="3">
        <f t="shared" si="75"/>
        <v>0.46666666666666684</v>
      </c>
      <c r="F1656" s="10">
        <f t="shared" si="76"/>
        <v>2.0915889781499252E-5</v>
      </c>
      <c r="G1656" s="3">
        <f>SUM($F$2:F1656)</f>
        <v>0.99736400803924241</v>
      </c>
      <c r="H1656">
        <f t="shared" si="77"/>
        <v>1655</v>
      </c>
    </row>
    <row r="1657" spans="1:8" x14ac:dyDescent="0.3">
      <c r="A1657" t="s">
        <v>3342</v>
      </c>
      <c r="B1657" t="s">
        <v>3343</v>
      </c>
      <c r="C1657" s="9">
        <f>SUMIFS(dados!$E$2:$E$9995,dados!$D$2:$D$9995,A1657)</f>
        <v>48.006</v>
      </c>
      <c r="D1657" s="9">
        <f>SUMIFS(dados!$H$2:$H$9995,dados!$D$2:$D$9995,A1657)</f>
        <v>-5.7077999999999998</v>
      </c>
      <c r="E1657" s="3">
        <f t="shared" si="75"/>
        <v>-0.11889763779527558</v>
      </c>
      <c r="F1657" s="10">
        <f t="shared" si="76"/>
        <v>2.0897606661060885E-5</v>
      </c>
      <c r="G1657" s="3">
        <f>SUM($F$2:F1657)</f>
        <v>0.99738490564590343</v>
      </c>
      <c r="H1657">
        <f t="shared" si="77"/>
        <v>1656</v>
      </c>
    </row>
    <row r="1658" spans="1:8" x14ac:dyDescent="0.3">
      <c r="A1658" t="s">
        <v>4507</v>
      </c>
      <c r="B1658" t="s">
        <v>4508</v>
      </c>
      <c r="C1658" s="9">
        <f>SUMIFS(dados!$E$2:$E$9995,dados!$D$2:$D$9995,A1658)</f>
        <v>47.988</v>
      </c>
      <c r="D1658" s="9">
        <f>SUMIFS(dados!$H$2:$H$9995,dados!$D$2:$D$9995,A1658)</f>
        <v>8.3699999999999992</v>
      </c>
      <c r="E1658" s="3">
        <f t="shared" si="75"/>
        <v>0.17441860465116277</v>
      </c>
      <c r="F1658" s="10">
        <f t="shared" si="76"/>
        <v>2.0889771038015867E-5</v>
      </c>
      <c r="G1658" s="3">
        <f>SUM($F$2:F1658)</f>
        <v>0.99740579541694141</v>
      </c>
      <c r="H1658">
        <f t="shared" si="77"/>
        <v>1657</v>
      </c>
    </row>
    <row r="1659" spans="1:8" x14ac:dyDescent="0.3">
      <c r="A1659" t="s">
        <v>2710</v>
      </c>
      <c r="B1659" t="s">
        <v>2668</v>
      </c>
      <c r="C1659" s="9">
        <f>SUMIFS(dados!$E$2:$E$9995,dados!$D$2:$D$9995,A1659)</f>
        <v>47.88</v>
      </c>
      <c r="D1659" s="9">
        <f>SUMIFS(dados!$H$2:$H$9995,dados!$D$2:$D$9995,A1659)</f>
        <v>2.9925000000000002</v>
      </c>
      <c r="E1659" s="3">
        <f t="shared" si="75"/>
        <v>6.25E-2</v>
      </c>
      <c r="F1659" s="10">
        <f t="shared" si="76"/>
        <v>2.0842757299745765E-5</v>
      </c>
      <c r="G1659" s="3">
        <f>SUM($F$2:F1659)</f>
        <v>0.99742663817424115</v>
      </c>
      <c r="H1659">
        <f t="shared" si="77"/>
        <v>1658</v>
      </c>
    </row>
    <row r="1660" spans="1:8" x14ac:dyDescent="0.3">
      <c r="A1660" t="s">
        <v>2692</v>
      </c>
      <c r="B1660" t="s">
        <v>2693</v>
      </c>
      <c r="C1660" s="9">
        <f>SUMIFS(dados!$E$2:$E$9995,dados!$D$2:$D$9995,A1660)</f>
        <v>47.808</v>
      </c>
      <c r="D1660" s="9">
        <f>SUMIFS(dados!$H$2:$H$9995,dados!$D$2:$D$9995,A1660)</f>
        <v>22.8384</v>
      </c>
      <c r="E1660" s="3">
        <f t="shared" si="75"/>
        <v>0.47771084337349395</v>
      </c>
      <c r="F1660" s="10">
        <f t="shared" si="76"/>
        <v>2.0811414807565695E-5</v>
      </c>
      <c r="G1660" s="3">
        <f>SUM($F$2:F1660)</f>
        <v>0.99744744958904874</v>
      </c>
      <c r="H1660">
        <f t="shared" si="77"/>
        <v>1659</v>
      </c>
    </row>
    <row r="1661" spans="1:8" x14ac:dyDescent="0.3">
      <c r="A1661" t="s">
        <v>5826</v>
      </c>
      <c r="B1661" t="s">
        <v>5827</v>
      </c>
      <c r="C1661" s="9">
        <f>SUMIFS(dados!$E$2:$E$9995,dados!$D$2:$D$9995,A1661)</f>
        <v>47.752000000000002</v>
      </c>
      <c r="D1661" s="9">
        <f>SUMIFS(dados!$H$2:$H$9995,dados!$D$2:$D$9995,A1661)</f>
        <v>14.224</v>
      </c>
      <c r="E1661" s="3">
        <f t="shared" si="75"/>
        <v>0.2978723404255319</v>
      </c>
      <c r="F1661" s="10">
        <f t="shared" si="76"/>
        <v>2.0787037313647865E-5</v>
      </c>
      <c r="G1661" s="3">
        <f>SUM($F$2:F1661)</f>
        <v>0.99746823662636241</v>
      </c>
      <c r="H1661">
        <f t="shared" si="77"/>
        <v>1660</v>
      </c>
    </row>
    <row r="1662" spans="1:8" x14ac:dyDescent="0.3">
      <c r="A1662" t="s">
        <v>6459</v>
      </c>
      <c r="B1662" t="s">
        <v>6460</v>
      </c>
      <c r="C1662" s="9">
        <f>SUMIFS(dados!$E$2:$E$9995,dados!$D$2:$D$9995,A1662)</f>
        <v>47.544000000000004</v>
      </c>
      <c r="D1662" s="9">
        <f>SUMIFS(dados!$H$2:$H$9995,dados!$D$2:$D$9995,A1662)</f>
        <v>10.188000000000001</v>
      </c>
      <c r="E1662" s="3">
        <f t="shared" si="75"/>
        <v>0.21428571428571427</v>
      </c>
      <c r="F1662" s="10">
        <f t="shared" si="76"/>
        <v>2.0696492336238777E-5</v>
      </c>
      <c r="G1662" s="3">
        <f>SUM($F$2:F1662)</f>
        <v>0.99748893311869868</v>
      </c>
      <c r="H1662">
        <f t="shared" si="77"/>
        <v>1661</v>
      </c>
    </row>
    <row r="1663" spans="1:8" x14ac:dyDescent="0.3">
      <c r="A1663" t="s">
        <v>2227</v>
      </c>
      <c r="B1663" t="s">
        <v>2228</v>
      </c>
      <c r="C1663" s="9">
        <f>SUMIFS(dados!$E$2:$E$9995,dados!$D$2:$D$9995,A1663)</f>
        <v>47.231999999999999</v>
      </c>
      <c r="D1663" s="9">
        <f>SUMIFS(dados!$H$2:$H$9995,dados!$D$2:$D$9995,A1663)</f>
        <v>11.9808</v>
      </c>
      <c r="E1663" s="3">
        <f t="shared" si="75"/>
        <v>0.25365853658536586</v>
      </c>
      <c r="F1663" s="10">
        <f t="shared" si="76"/>
        <v>2.0560674870125142E-5</v>
      </c>
      <c r="G1663" s="3">
        <f>SUM($F$2:F1663)</f>
        <v>0.99750949379356879</v>
      </c>
      <c r="H1663">
        <f t="shared" si="77"/>
        <v>1662</v>
      </c>
    </row>
    <row r="1664" spans="1:8" x14ac:dyDescent="0.3">
      <c r="A1664" t="s">
        <v>4469</v>
      </c>
      <c r="B1664" t="s">
        <v>4470</v>
      </c>
      <c r="C1664" s="9">
        <f>SUMIFS(dados!$E$2:$E$9995,dados!$D$2:$D$9995,A1664)</f>
        <v>47.080000000000005</v>
      </c>
      <c r="D1664" s="9">
        <f>SUMIFS(dados!$H$2:$H$9995,dados!$D$2:$D$9995,A1664)</f>
        <v>14.594799999999999</v>
      </c>
      <c r="E1664" s="3">
        <f t="shared" si="75"/>
        <v>0.30999999999999994</v>
      </c>
      <c r="F1664" s="10">
        <f t="shared" si="76"/>
        <v>2.0494507386633888E-5</v>
      </c>
      <c r="G1664" s="3">
        <f>SUM($F$2:F1664)</f>
        <v>0.99752998830095541</v>
      </c>
      <c r="H1664">
        <f t="shared" si="77"/>
        <v>1663</v>
      </c>
    </row>
    <row r="1665" spans="1:8" x14ac:dyDescent="0.3">
      <c r="A1665" t="s">
        <v>5310</v>
      </c>
      <c r="B1665" t="s">
        <v>5311</v>
      </c>
      <c r="C1665" s="9">
        <f>SUMIFS(dados!$E$2:$E$9995,dados!$D$2:$D$9995,A1665)</f>
        <v>47.08</v>
      </c>
      <c r="D1665" s="9">
        <f>SUMIFS(dados!$H$2:$H$9995,dados!$D$2:$D$9995,A1665)</f>
        <v>18.831999999999997</v>
      </c>
      <c r="E1665" s="3">
        <f t="shared" si="75"/>
        <v>0.39999999999999997</v>
      </c>
      <c r="F1665" s="10">
        <f t="shared" si="76"/>
        <v>2.0494507386633885E-5</v>
      </c>
      <c r="G1665" s="3">
        <f>SUM($F$2:F1665)</f>
        <v>0.99755048280834202</v>
      </c>
      <c r="H1665">
        <f t="shared" si="77"/>
        <v>1664</v>
      </c>
    </row>
    <row r="1666" spans="1:8" x14ac:dyDescent="0.3">
      <c r="A1666" t="s">
        <v>6736</v>
      </c>
      <c r="B1666" t="s">
        <v>6737</v>
      </c>
      <c r="C1666" s="9">
        <f>SUMIFS(dados!$E$2:$E$9995,dados!$D$2:$D$9995,A1666)</f>
        <v>46.944000000000003</v>
      </c>
      <c r="D1666" s="9">
        <f>SUMIFS(dados!$H$2:$H$9995,dados!$D$2:$D$9995,A1666)</f>
        <v>8.2151999999999994</v>
      </c>
      <c r="E1666" s="3">
        <f t="shared" ref="E1666:E1729" si="78">IFERROR(D1666/C1666,0)</f>
        <v>0.17499999999999999</v>
      </c>
      <c r="F1666" s="10">
        <f t="shared" ref="F1666:F1729" si="79">C1666/SUM($C$2:$C$1863)</f>
        <v>2.0435304901404868E-5</v>
      </c>
      <c r="G1666" s="3">
        <f>SUM($F$2:F1666)</f>
        <v>0.99757091811324339</v>
      </c>
      <c r="H1666">
        <f t="shared" ref="H1666:H1729" si="80">RANK(C1666,$C$2:$C$1863)</f>
        <v>1665</v>
      </c>
    </row>
    <row r="1667" spans="1:8" x14ac:dyDescent="0.3">
      <c r="A1667" t="s">
        <v>4062</v>
      </c>
      <c r="B1667" t="s">
        <v>4063</v>
      </c>
      <c r="C1667" s="9">
        <f>SUMIFS(dados!$E$2:$E$9995,dados!$D$2:$D$9995,A1667)</f>
        <v>46.655999999999999</v>
      </c>
      <c r="D1667" s="9">
        <f>SUMIFS(dados!$H$2:$H$9995,dados!$D$2:$D$9995,A1667)</f>
        <v>16.329599999999999</v>
      </c>
      <c r="E1667" s="3">
        <f t="shared" si="78"/>
        <v>0.35</v>
      </c>
      <c r="F1667" s="10">
        <f t="shared" si="79"/>
        <v>2.0309934932684593E-5</v>
      </c>
      <c r="G1667" s="3">
        <f>SUM($F$2:F1667)</f>
        <v>0.99759122804817613</v>
      </c>
      <c r="H1667">
        <f t="shared" si="80"/>
        <v>1666</v>
      </c>
    </row>
    <row r="1668" spans="1:8" x14ac:dyDescent="0.3">
      <c r="A1668" t="s">
        <v>1372</v>
      </c>
      <c r="B1668" t="s">
        <v>1373</v>
      </c>
      <c r="C1668" s="9">
        <f>SUMIFS(dados!$E$2:$E$9995,dados!$D$2:$D$9995,A1668)</f>
        <v>46.620000000000005</v>
      </c>
      <c r="D1668" s="9">
        <f>SUMIFS(dados!$H$2:$H$9995,dados!$D$2:$D$9995,A1668)</f>
        <v>22.050000000000004</v>
      </c>
      <c r="E1668" s="3">
        <f t="shared" si="78"/>
        <v>0.47297297297297303</v>
      </c>
      <c r="F1668" s="10">
        <f t="shared" si="79"/>
        <v>2.0294263686594562E-5</v>
      </c>
      <c r="G1668" s="3">
        <f>SUM($F$2:F1668)</f>
        <v>0.99761152231186268</v>
      </c>
      <c r="H1668">
        <f t="shared" si="80"/>
        <v>1667</v>
      </c>
    </row>
    <row r="1669" spans="1:8" x14ac:dyDescent="0.3">
      <c r="A1669" t="s">
        <v>3760</v>
      </c>
      <c r="B1669" t="s">
        <v>3761</v>
      </c>
      <c r="C1669" s="9">
        <f>SUMIFS(dados!$E$2:$E$9995,dados!$D$2:$D$9995,A1669)</f>
        <v>46.592000000000006</v>
      </c>
      <c r="D1669" s="9">
        <f>SUMIFS(dados!$H$2:$H$9995,dados!$D$2:$D$9995,A1669)</f>
        <v>-2.8672</v>
      </c>
      <c r="E1669" s="3">
        <f t="shared" si="78"/>
        <v>-6.1538461538461528E-2</v>
      </c>
      <c r="F1669" s="10">
        <f t="shared" si="79"/>
        <v>2.0282074939635647E-5</v>
      </c>
      <c r="G1669" s="3">
        <f>SUM($F$2:F1669)</f>
        <v>0.99763180438680232</v>
      </c>
      <c r="H1669">
        <f t="shared" si="80"/>
        <v>1668</v>
      </c>
    </row>
    <row r="1670" spans="1:8" x14ac:dyDescent="0.3">
      <c r="A1670" t="s">
        <v>1788</v>
      </c>
      <c r="B1670" t="s">
        <v>1789</v>
      </c>
      <c r="C1670" s="9">
        <f>SUMIFS(dados!$E$2:$E$9995,dados!$D$2:$D$9995,A1670)</f>
        <v>46.464000000000006</v>
      </c>
      <c r="D1670" s="9">
        <f>SUMIFS(dados!$H$2:$H$9995,dados!$D$2:$D$9995,A1670)</f>
        <v>17.423999999999999</v>
      </c>
      <c r="E1670" s="3">
        <f t="shared" si="78"/>
        <v>0.37499999999999994</v>
      </c>
      <c r="F1670" s="10">
        <f t="shared" si="79"/>
        <v>2.0226354953537746E-5</v>
      </c>
      <c r="G1670" s="3">
        <f>SUM($F$2:F1670)</f>
        <v>0.9976520307417559</v>
      </c>
      <c r="H1670">
        <f t="shared" si="80"/>
        <v>1669</v>
      </c>
    </row>
    <row r="1671" spans="1:8" x14ac:dyDescent="0.3">
      <c r="A1671" t="s">
        <v>946</v>
      </c>
      <c r="B1671" t="s">
        <v>947</v>
      </c>
      <c r="C1671" s="9">
        <f>SUMIFS(dados!$E$2:$E$9995,dados!$D$2:$D$9995,A1671)</f>
        <v>46.376000000000005</v>
      </c>
      <c r="D1671" s="9">
        <f>SUMIFS(dados!$H$2:$H$9995,dados!$D$2:$D$9995,A1671)</f>
        <v>19.777999999999999</v>
      </c>
      <c r="E1671" s="3">
        <f t="shared" si="78"/>
        <v>0.42647058823529405</v>
      </c>
      <c r="F1671" s="10">
        <f t="shared" si="79"/>
        <v>2.0188047463095439E-5</v>
      </c>
      <c r="G1671" s="3">
        <f>SUM($F$2:F1671)</f>
        <v>0.99767221878921897</v>
      </c>
      <c r="H1671">
        <f t="shared" si="80"/>
        <v>1670</v>
      </c>
    </row>
    <row r="1672" spans="1:8" x14ac:dyDescent="0.3">
      <c r="A1672" t="s">
        <v>696</v>
      </c>
      <c r="B1672" t="s">
        <v>697</v>
      </c>
      <c r="C1672" s="9">
        <f>SUMIFS(dados!$E$2:$E$9995,dados!$D$2:$D$9995,A1672)</f>
        <v>46.26</v>
      </c>
      <c r="D1672" s="9">
        <f>SUMIFS(dados!$H$2:$H$9995,dados!$D$2:$D$9995,A1672)</f>
        <v>12.0276</v>
      </c>
      <c r="E1672" s="3">
        <f t="shared" si="78"/>
        <v>0.26</v>
      </c>
      <c r="F1672" s="10">
        <f t="shared" si="79"/>
        <v>2.0137551225694213E-5</v>
      </c>
      <c r="G1672" s="3">
        <f>SUM($F$2:F1672)</f>
        <v>0.99769235634044462</v>
      </c>
      <c r="H1672">
        <f t="shared" si="80"/>
        <v>1671</v>
      </c>
    </row>
    <row r="1673" spans="1:8" x14ac:dyDescent="0.3">
      <c r="A1673" t="s">
        <v>641</v>
      </c>
      <c r="B1673" t="s">
        <v>642</v>
      </c>
      <c r="C1673" s="9">
        <f>SUMIFS(dados!$E$2:$E$9995,dados!$D$2:$D$9995,A1673)</f>
        <v>45.919999999999995</v>
      </c>
      <c r="D1673" s="9">
        <f>SUMIFS(dados!$H$2:$H$9995,dados!$D$2:$D$9995,A1673)</f>
        <v>17.875999999999998</v>
      </c>
      <c r="E1673" s="3">
        <f t="shared" si="78"/>
        <v>0.38928571428571429</v>
      </c>
      <c r="F1673" s="10">
        <f t="shared" si="79"/>
        <v>1.9989545012621664E-5</v>
      </c>
      <c r="G1673" s="3">
        <f>SUM($F$2:F1673)</f>
        <v>0.99771234588545721</v>
      </c>
      <c r="H1673">
        <f t="shared" si="80"/>
        <v>1672</v>
      </c>
    </row>
    <row r="1674" spans="1:8" x14ac:dyDescent="0.3">
      <c r="A1674" t="s">
        <v>1540</v>
      </c>
      <c r="B1674" t="s">
        <v>1541</v>
      </c>
      <c r="C1674" s="9">
        <f>SUMIFS(dados!$E$2:$E$9995,dados!$D$2:$D$9995,A1674)</f>
        <v>45.591999999999999</v>
      </c>
      <c r="D1674" s="9">
        <f>SUMIFS(dados!$H$2:$H$9995,dados!$D$2:$D$9995,A1674)</f>
        <v>8.5624000000000002</v>
      </c>
      <c r="E1674" s="3">
        <f t="shared" si="78"/>
        <v>0.18780487804878049</v>
      </c>
      <c r="F1674" s="10">
        <f t="shared" si="79"/>
        <v>1.9846762548245799E-5</v>
      </c>
      <c r="G1674" s="3">
        <f>SUM($F$2:F1674)</f>
        <v>0.9977321926480055</v>
      </c>
      <c r="H1674">
        <f t="shared" si="80"/>
        <v>1673</v>
      </c>
    </row>
    <row r="1675" spans="1:8" x14ac:dyDescent="0.3">
      <c r="A1675" t="s">
        <v>8456</v>
      </c>
      <c r="B1675" t="s">
        <v>8457</v>
      </c>
      <c r="C1675" s="9">
        <f>SUMIFS(dados!$E$2:$E$9995,dados!$D$2:$D$9995,A1675)</f>
        <v>45.507999999999996</v>
      </c>
      <c r="D1675" s="9">
        <f>SUMIFS(dados!$H$2:$H$9995,dados!$D$2:$D$9995,A1675)</f>
        <v>15.560799999999999</v>
      </c>
      <c r="E1675" s="3">
        <f t="shared" si="78"/>
        <v>0.34193548387096773</v>
      </c>
      <c r="F1675" s="10">
        <f t="shared" si="79"/>
        <v>1.981019630736905E-5</v>
      </c>
      <c r="G1675" s="3">
        <f>SUM($F$2:F1675)</f>
        <v>0.99775200284431287</v>
      </c>
      <c r="H1675">
        <f t="shared" si="80"/>
        <v>1674</v>
      </c>
    </row>
    <row r="1676" spans="1:8" x14ac:dyDescent="0.3">
      <c r="A1676" t="s">
        <v>7228</v>
      </c>
      <c r="B1676" t="s">
        <v>7229</v>
      </c>
      <c r="C1676" s="9">
        <f>SUMIFS(dados!$E$2:$E$9995,dados!$D$2:$D$9995,A1676)</f>
        <v>45.43</v>
      </c>
      <c r="D1676" s="9">
        <f>SUMIFS(dados!$H$2:$H$9995,dados!$D$2:$D$9995,A1676)</f>
        <v>18.6676</v>
      </c>
      <c r="E1676" s="3">
        <f t="shared" si="78"/>
        <v>0.41090909090909089</v>
      </c>
      <c r="F1676" s="10">
        <f t="shared" si="79"/>
        <v>1.9776241940840644E-5</v>
      </c>
      <c r="G1676" s="3">
        <f>SUM($F$2:F1676)</f>
        <v>0.9977717790862537</v>
      </c>
      <c r="H1676">
        <f t="shared" si="80"/>
        <v>1675</v>
      </c>
    </row>
    <row r="1677" spans="1:8" x14ac:dyDescent="0.3">
      <c r="A1677" t="s">
        <v>1376</v>
      </c>
      <c r="B1677" t="s">
        <v>1377</v>
      </c>
      <c r="C1677" s="9">
        <f>SUMIFS(dados!$E$2:$E$9995,dados!$D$2:$D$9995,A1677)</f>
        <v>45.396000000000001</v>
      </c>
      <c r="D1677" s="9">
        <f>SUMIFS(dados!$H$2:$H$9995,dados!$D$2:$D$9995,A1677)</f>
        <v>14.55</v>
      </c>
      <c r="E1677" s="3">
        <f t="shared" si="78"/>
        <v>0.32051282051282054</v>
      </c>
      <c r="F1677" s="10">
        <f t="shared" si="79"/>
        <v>1.976144131953339E-5</v>
      </c>
      <c r="G1677" s="3">
        <f>SUM($F$2:F1677)</f>
        <v>0.99779154052757324</v>
      </c>
      <c r="H1677">
        <f t="shared" si="80"/>
        <v>1676</v>
      </c>
    </row>
    <row r="1678" spans="1:8" x14ac:dyDescent="0.3">
      <c r="A1678" t="s">
        <v>5192</v>
      </c>
      <c r="B1678" t="s">
        <v>5193</v>
      </c>
      <c r="C1678" s="9">
        <f>SUMIFS(dados!$E$2:$E$9995,dados!$D$2:$D$9995,A1678)</f>
        <v>45.36</v>
      </c>
      <c r="D1678" s="9">
        <f>SUMIFS(dados!$H$2:$H$9995,dados!$D$2:$D$9995,A1678)</f>
        <v>21.7728</v>
      </c>
      <c r="E1678" s="3">
        <f t="shared" si="78"/>
        <v>0.48</v>
      </c>
      <c r="F1678" s="10">
        <f t="shared" si="79"/>
        <v>1.9745770073443355E-5</v>
      </c>
      <c r="G1678" s="3">
        <f>SUM($F$2:F1678)</f>
        <v>0.9978112862976467</v>
      </c>
      <c r="H1678">
        <f t="shared" si="80"/>
        <v>1677</v>
      </c>
    </row>
    <row r="1679" spans="1:8" x14ac:dyDescent="0.3">
      <c r="A1679" t="s">
        <v>5926</v>
      </c>
      <c r="B1679" t="s">
        <v>5927</v>
      </c>
      <c r="C1679" s="9">
        <f>SUMIFS(dados!$E$2:$E$9995,dados!$D$2:$D$9995,A1679)</f>
        <v>45.149999999999991</v>
      </c>
      <c r="D1679" s="9">
        <f>SUMIFS(dados!$H$2:$H$9995,dados!$D$2:$D$9995,A1679)</f>
        <v>13.459</v>
      </c>
      <c r="E1679" s="3">
        <f t="shared" si="78"/>
        <v>0.29809523809523814</v>
      </c>
      <c r="F1679" s="10">
        <f t="shared" si="79"/>
        <v>1.9654354471251483E-5</v>
      </c>
      <c r="G1679" s="3">
        <f>SUM($F$2:F1679)</f>
        <v>0.99783094065211797</v>
      </c>
      <c r="H1679">
        <f t="shared" si="80"/>
        <v>1678</v>
      </c>
    </row>
    <row r="1680" spans="1:8" x14ac:dyDescent="0.3">
      <c r="A1680" t="s">
        <v>9171</v>
      </c>
      <c r="B1680" t="s">
        <v>9172</v>
      </c>
      <c r="C1680" s="9">
        <f>SUMIFS(dados!$E$2:$E$9995,dados!$D$2:$D$9995,A1680)</f>
        <v>45.144000000000005</v>
      </c>
      <c r="D1680" s="9">
        <f>SUMIFS(dados!$H$2:$H$9995,dados!$D$2:$D$9995,A1680)</f>
        <v>10.191599999999999</v>
      </c>
      <c r="E1680" s="3">
        <f t="shared" si="78"/>
        <v>0.22575757575757571</v>
      </c>
      <c r="F1680" s="10">
        <f t="shared" si="79"/>
        <v>1.9651742596903151E-5</v>
      </c>
      <c r="G1680" s="3">
        <f>SUM($F$2:F1680)</f>
        <v>0.99785059239471485</v>
      </c>
      <c r="H1680">
        <f t="shared" si="80"/>
        <v>1679</v>
      </c>
    </row>
    <row r="1681" spans="1:8" x14ac:dyDescent="0.3">
      <c r="A1681" t="s">
        <v>6863</v>
      </c>
      <c r="B1681" t="s">
        <v>6864</v>
      </c>
      <c r="C1681" s="9">
        <f>SUMIFS(dados!$E$2:$E$9995,dados!$D$2:$D$9995,A1681)</f>
        <v>45.036000000000001</v>
      </c>
      <c r="D1681" s="9">
        <f>SUMIFS(dados!$H$2:$H$9995,dados!$D$2:$D$9995,A1681)</f>
        <v>16.012799999999999</v>
      </c>
      <c r="E1681" s="3">
        <f t="shared" si="78"/>
        <v>0.35555555555555551</v>
      </c>
      <c r="F1681" s="10">
        <f t="shared" si="79"/>
        <v>1.9604728858633045E-5</v>
      </c>
      <c r="G1681" s="3">
        <f>SUM($F$2:F1681)</f>
        <v>0.9978701971235735</v>
      </c>
      <c r="H1681">
        <f t="shared" si="80"/>
        <v>1680</v>
      </c>
    </row>
    <row r="1682" spans="1:8" x14ac:dyDescent="0.3">
      <c r="A1682" t="s">
        <v>2322</v>
      </c>
      <c r="B1682" t="s">
        <v>2323</v>
      </c>
      <c r="C1682" s="9">
        <f>SUMIFS(dados!$E$2:$E$9995,dados!$D$2:$D$9995,A1682)</f>
        <v>44.891999999999996</v>
      </c>
      <c r="D1682" s="9">
        <f>SUMIFS(dados!$H$2:$H$9995,dados!$D$2:$D$9995,A1682)</f>
        <v>8.6171999999999986</v>
      </c>
      <c r="E1682" s="3">
        <f t="shared" si="78"/>
        <v>0.19195402298850572</v>
      </c>
      <c r="F1682" s="10">
        <f t="shared" si="79"/>
        <v>1.9542043874272905E-5</v>
      </c>
      <c r="G1682" s="3">
        <f>SUM($F$2:F1682)</f>
        <v>0.99788973916744772</v>
      </c>
      <c r="H1682">
        <f t="shared" si="80"/>
        <v>1681</v>
      </c>
    </row>
    <row r="1683" spans="1:8" x14ac:dyDescent="0.3">
      <c r="A1683" t="s">
        <v>2435</v>
      </c>
      <c r="B1683" t="s">
        <v>2436</v>
      </c>
      <c r="C1683" s="9">
        <f>SUMIFS(dados!$E$2:$E$9995,dados!$D$2:$D$9995,A1683)</f>
        <v>44.37</v>
      </c>
      <c r="D1683" s="9">
        <f>SUMIFS(dados!$H$2:$H$9995,dados!$D$2:$D$9995,A1683)</f>
        <v>19.000799999999998</v>
      </c>
      <c r="E1683" s="3">
        <f t="shared" si="78"/>
        <v>0.42823529411764705</v>
      </c>
      <c r="F1683" s="10">
        <f t="shared" si="79"/>
        <v>1.9314810805967408E-5</v>
      </c>
      <c r="G1683" s="3">
        <f>SUM($F$2:F1683)</f>
        <v>0.99790905397825369</v>
      </c>
      <c r="H1683">
        <f t="shared" si="80"/>
        <v>1682</v>
      </c>
    </row>
    <row r="1684" spans="1:8" x14ac:dyDescent="0.3">
      <c r="A1684" t="s">
        <v>3196</v>
      </c>
      <c r="B1684" t="s">
        <v>3197</v>
      </c>
      <c r="C1684" s="9">
        <f>SUMIFS(dados!$E$2:$E$9995,dados!$D$2:$D$9995,A1684)</f>
        <v>44.28</v>
      </c>
      <c r="D1684" s="9">
        <f>SUMIFS(dados!$H$2:$H$9995,dados!$D$2:$D$9995,A1684)</f>
        <v>18.855899999999998</v>
      </c>
      <c r="E1684" s="3">
        <f t="shared" si="78"/>
        <v>0.42583333333333329</v>
      </c>
      <c r="F1684" s="10">
        <f t="shared" si="79"/>
        <v>1.9275632690742324E-5</v>
      </c>
      <c r="G1684" s="3">
        <f>SUM($F$2:F1684)</f>
        <v>0.99792832961094446</v>
      </c>
      <c r="H1684">
        <f t="shared" si="80"/>
        <v>1683</v>
      </c>
    </row>
    <row r="1685" spans="1:8" x14ac:dyDescent="0.3">
      <c r="A1685" t="s">
        <v>6078</v>
      </c>
      <c r="B1685" t="s">
        <v>6079</v>
      </c>
      <c r="C1685" s="9">
        <f>SUMIFS(dados!$E$2:$E$9995,dados!$D$2:$D$9995,A1685)</f>
        <v>44.231999999999999</v>
      </c>
      <c r="D1685" s="9">
        <f>SUMIFS(dados!$H$2:$H$9995,dados!$D$2:$D$9995,A1685)</f>
        <v>11.174399999999999</v>
      </c>
      <c r="E1685" s="3">
        <f t="shared" si="78"/>
        <v>0.25263157894736837</v>
      </c>
      <c r="F1685" s="10">
        <f t="shared" si="79"/>
        <v>1.925473769595561E-5</v>
      </c>
      <c r="G1685" s="3">
        <f>SUM($F$2:F1685)</f>
        <v>0.99794758434864039</v>
      </c>
      <c r="H1685">
        <f t="shared" si="80"/>
        <v>1684</v>
      </c>
    </row>
    <row r="1686" spans="1:8" x14ac:dyDescent="0.3">
      <c r="A1686" t="s">
        <v>6473</v>
      </c>
      <c r="B1686" t="s">
        <v>6474</v>
      </c>
      <c r="C1686" s="9">
        <f>SUMIFS(dados!$E$2:$E$9995,dados!$D$2:$D$9995,A1686)</f>
        <v>44.03</v>
      </c>
      <c r="D1686" s="9">
        <f>SUMIFS(dados!$H$2:$H$9995,dados!$D$2:$D$9995,A1686)</f>
        <v>-2.0229999999999997</v>
      </c>
      <c r="E1686" s="3">
        <f t="shared" si="78"/>
        <v>-4.5945945945945935E-2</v>
      </c>
      <c r="F1686" s="10">
        <f t="shared" si="79"/>
        <v>1.9166804592894862E-5</v>
      </c>
      <c r="G1686" s="3">
        <f>SUM($F$2:F1686)</f>
        <v>0.9979667511532333</v>
      </c>
      <c r="H1686">
        <f t="shared" si="80"/>
        <v>1685</v>
      </c>
    </row>
    <row r="1687" spans="1:8" x14ac:dyDescent="0.3">
      <c r="A1687" t="s">
        <v>3718</v>
      </c>
      <c r="B1687" t="s">
        <v>3719</v>
      </c>
      <c r="C1687" s="9">
        <f>SUMIFS(dados!$E$2:$E$9995,dados!$D$2:$D$9995,A1687)</f>
        <v>43.923999999999999</v>
      </c>
      <c r="D1687" s="9">
        <f>SUMIFS(dados!$H$2:$H$9995,dados!$D$2:$D$9995,A1687)</f>
        <v>15.568</v>
      </c>
      <c r="E1687" s="3">
        <f t="shared" si="78"/>
        <v>0.35443037974683544</v>
      </c>
      <c r="F1687" s="10">
        <f t="shared" si="79"/>
        <v>1.9120661479407537E-5</v>
      </c>
      <c r="G1687" s="3">
        <f>SUM($F$2:F1687)</f>
        <v>0.99798587181471266</v>
      </c>
      <c r="H1687">
        <f t="shared" si="80"/>
        <v>1686</v>
      </c>
    </row>
    <row r="1688" spans="1:8" x14ac:dyDescent="0.3">
      <c r="A1688" t="s">
        <v>5095</v>
      </c>
      <c r="B1688" t="s">
        <v>5096</v>
      </c>
      <c r="C1688" s="9">
        <f>SUMIFS(dados!$E$2:$E$9995,dados!$D$2:$D$9995,A1688)</f>
        <v>43.757999999999996</v>
      </c>
      <c r="D1688" s="9">
        <f>SUMIFS(dados!$H$2:$H$9995,dados!$D$2:$D$9995,A1688)</f>
        <v>-19.821999999999999</v>
      </c>
      <c r="E1688" s="3">
        <f t="shared" si="78"/>
        <v>-0.45299145299145299</v>
      </c>
      <c r="F1688" s="10">
        <f t="shared" si="79"/>
        <v>1.9048399622436821E-5</v>
      </c>
      <c r="G1688" s="3">
        <f>SUM($F$2:F1688)</f>
        <v>0.99800492021433507</v>
      </c>
      <c r="H1688">
        <f t="shared" si="80"/>
        <v>1687</v>
      </c>
    </row>
    <row r="1689" spans="1:8" x14ac:dyDescent="0.3">
      <c r="A1689" t="s">
        <v>5423</v>
      </c>
      <c r="B1689" t="s">
        <v>5424</v>
      </c>
      <c r="C1689" s="9">
        <f>SUMIFS(dados!$E$2:$E$9995,dados!$D$2:$D$9995,A1689)</f>
        <v>43.75</v>
      </c>
      <c r="D1689" s="9">
        <f>SUMIFS(dados!$H$2:$H$9995,dados!$D$2:$D$9995,A1689)</f>
        <v>13.125</v>
      </c>
      <c r="E1689" s="3">
        <f t="shared" si="78"/>
        <v>0.3</v>
      </c>
      <c r="F1689" s="10">
        <f t="shared" si="79"/>
        <v>1.9044917123305704E-5</v>
      </c>
      <c r="G1689" s="3">
        <f>SUM($F$2:F1689)</f>
        <v>0.99802396513145841</v>
      </c>
      <c r="H1689">
        <f t="shared" si="80"/>
        <v>1688</v>
      </c>
    </row>
    <row r="1690" spans="1:8" x14ac:dyDescent="0.3">
      <c r="A1690" t="s">
        <v>5792</v>
      </c>
      <c r="B1690" t="s">
        <v>5793</v>
      </c>
      <c r="C1690" s="9">
        <f>SUMIFS(dados!$E$2:$E$9995,dados!$D$2:$D$9995,A1690)</f>
        <v>43.7</v>
      </c>
      <c r="D1690" s="9">
        <f>SUMIFS(dados!$H$2:$H$9995,dados!$D$2:$D$9995,A1690)</f>
        <v>11.362</v>
      </c>
      <c r="E1690" s="3">
        <f t="shared" si="78"/>
        <v>0.26</v>
      </c>
      <c r="F1690" s="10">
        <f t="shared" si="79"/>
        <v>1.9023151503736213E-5</v>
      </c>
      <c r="G1690" s="3">
        <f>SUM($F$2:F1690)</f>
        <v>0.99804298828296212</v>
      </c>
      <c r="H1690">
        <f t="shared" si="80"/>
        <v>1689</v>
      </c>
    </row>
    <row r="1691" spans="1:8" x14ac:dyDescent="0.3">
      <c r="A1691" t="s">
        <v>637</v>
      </c>
      <c r="B1691" t="s">
        <v>638</v>
      </c>
      <c r="C1691" s="9">
        <f>SUMIFS(dados!$E$2:$E$9995,dados!$D$2:$D$9995,A1691)</f>
        <v>43.67</v>
      </c>
      <c r="D1691" s="9">
        <f>SUMIFS(dados!$H$2:$H$9995,dados!$D$2:$D$9995,A1691)</f>
        <v>-3.4936000000000003</v>
      </c>
      <c r="E1691" s="3">
        <f t="shared" si="78"/>
        <v>-0.08</v>
      </c>
      <c r="F1691" s="10">
        <f t="shared" si="79"/>
        <v>1.9010092131994517E-5</v>
      </c>
      <c r="G1691" s="3">
        <f>SUM($F$2:F1691)</f>
        <v>0.99806199837509413</v>
      </c>
      <c r="H1691">
        <f t="shared" si="80"/>
        <v>1690</v>
      </c>
    </row>
    <row r="1692" spans="1:8" x14ac:dyDescent="0.3">
      <c r="A1692" t="s">
        <v>4578</v>
      </c>
      <c r="B1692" t="s">
        <v>4579</v>
      </c>
      <c r="C1692" s="9">
        <f>SUMIFS(dados!$E$2:$E$9995,dados!$D$2:$D$9995,A1692)</f>
        <v>42.944000000000003</v>
      </c>
      <c r="D1692" s="9">
        <f>SUMIFS(dados!$H$2:$H$9995,dados!$D$2:$D$9995,A1692)</f>
        <v>18.233600000000003</v>
      </c>
      <c r="E1692" s="3">
        <f t="shared" si="78"/>
        <v>0.42459016393442628</v>
      </c>
      <c r="F1692" s="10">
        <f t="shared" si="79"/>
        <v>1.8694055335845492E-5</v>
      </c>
      <c r="G1692" s="3">
        <f>SUM($F$2:F1692)</f>
        <v>0.99808069243042996</v>
      </c>
      <c r="H1692">
        <f t="shared" si="80"/>
        <v>1691</v>
      </c>
    </row>
    <row r="1693" spans="1:8" x14ac:dyDescent="0.3">
      <c r="A1693" t="s">
        <v>4418</v>
      </c>
      <c r="B1693" t="s">
        <v>4419</v>
      </c>
      <c r="C1693" s="9">
        <f>SUMIFS(dados!$E$2:$E$9995,dados!$D$2:$D$9995,A1693)</f>
        <v>42.64</v>
      </c>
      <c r="D1693" s="9">
        <f>SUMIFS(dados!$H$2:$H$9995,dados!$D$2:$D$9995,A1693)</f>
        <v>10.036799999999999</v>
      </c>
      <c r="E1693" s="3">
        <f t="shared" si="78"/>
        <v>0.23538461538461536</v>
      </c>
      <c r="F1693" s="10">
        <f t="shared" si="79"/>
        <v>1.8561720368862977E-5</v>
      </c>
      <c r="G1693" s="3">
        <f>SUM($F$2:F1693)</f>
        <v>0.99809925415079881</v>
      </c>
      <c r="H1693">
        <f t="shared" si="80"/>
        <v>1692</v>
      </c>
    </row>
    <row r="1694" spans="1:8" x14ac:dyDescent="0.3">
      <c r="A1694" t="s">
        <v>1468</v>
      </c>
      <c r="B1694" t="s">
        <v>1469</v>
      </c>
      <c r="C1694" s="9">
        <f>SUMIFS(dados!$E$2:$E$9995,dados!$D$2:$D$9995,A1694)</f>
        <v>42.42</v>
      </c>
      <c r="D1694" s="9">
        <f>SUMIFS(dados!$H$2:$H$9995,dados!$D$2:$D$9995,A1694)</f>
        <v>8.9082000000000008</v>
      </c>
      <c r="E1694" s="3">
        <f t="shared" si="78"/>
        <v>0.21000000000000002</v>
      </c>
      <c r="F1694" s="10">
        <f t="shared" si="79"/>
        <v>1.8465951642757211E-5</v>
      </c>
      <c r="G1694" s="3">
        <f>SUM($F$2:F1694)</f>
        <v>0.9981177201024416</v>
      </c>
      <c r="H1694">
        <f t="shared" si="80"/>
        <v>1693</v>
      </c>
    </row>
    <row r="1695" spans="1:8" x14ac:dyDescent="0.3">
      <c r="A1695" t="s">
        <v>2131</v>
      </c>
      <c r="B1695" t="s">
        <v>2132</v>
      </c>
      <c r="C1695" s="9">
        <f>SUMIFS(dados!$E$2:$E$9995,dados!$D$2:$D$9995,A1695)</f>
        <v>42.112000000000002</v>
      </c>
      <c r="D1695" s="9">
        <f>SUMIFS(dados!$H$2:$H$9995,dados!$D$2:$D$9995,A1695)</f>
        <v>16.694399999999998</v>
      </c>
      <c r="E1695" s="3">
        <f t="shared" si="78"/>
        <v>0.39642857142857135</v>
      </c>
      <c r="F1695" s="10">
        <f t="shared" si="79"/>
        <v>1.8331875426209139E-5</v>
      </c>
      <c r="G1695" s="3">
        <f>SUM($F$2:F1695)</f>
        <v>0.99813605197786781</v>
      </c>
      <c r="H1695">
        <f t="shared" si="80"/>
        <v>1694</v>
      </c>
    </row>
    <row r="1696" spans="1:8" x14ac:dyDescent="0.3">
      <c r="A1696" t="s">
        <v>1110</v>
      </c>
      <c r="B1696" t="s">
        <v>1111</v>
      </c>
      <c r="C1696" s="9">
        <f>SUMIFS(dados!$E$2:$E$9995,dados!$D$2:$D$9995,A1696)</f>
        <v>41.910000000000004</v>
      </c>
      <c r="D1696" s="9">
        <f>SUMIFS(dados!$H$2:$H$9995,dados!$D$2:$D$9995,A1696)</f>
        <v>8.2295999999999996</v>
      </c>
      <c r="E1696" s="3">
        <f t="shared" si="78"/>
        <v>0.19636363636363632</v>
      </c>
      <c r="F1696" s="10">
        <f t="shared" si="79"/>
        <v>1.824394232314839E-5</v>
      </c>
      <c r="G1696" s="3">
        <f>SUM($F$2:F1696)</f>
        <v>0.998154295920191</v>
      </c>
      <c r="H1696">
        <f t="shared" si="80"/>
        <v>1695</v>
      </c>
    </row>
    <row r="1697" spans="1:8" x14ac:dyDescent="0.3">
      <c r="A1697" t="s">
        <v>7029</v>
      </c>
      <c r="B1697" t="s">
        <v>7030</v>
      </c>
      <c r="C1697" s="9">
        <f>SUMIFS(dados!$E$2:$E$9995,dados!$D$2:$D$9995,A1697)</f>
        <v>41.905000000000001</v>
      </c>
      <c r="D1697" s="9">
        <f>SUMIFS(dados!$H$2:$H$9995,dados!$D$2:$D$9995,A1697)</f>
        <v>-20.518999999999998</v>
      </c>
      <c r="E1697" s="3">
        <f t="shared" si="78"/>
        <v>-0.48965517241379303</v>
      </c>
      <c r="F1697" s="10">
        <f t="shared" si="79"/>
        <v>1.8241765761191443E-5</v>
      </c>
      <c r="G1697" s="3">
        <f>SUM($F$2:F1697)</f>
        <v>0.99817253768595215</v>
      </c>
      <c r="H1697">
        <f t="shared" si="80"/>
        <v>1696</v>
      </c>
    </row>
    <row r="1698" spans="1:8" x14ac:dyDescent="0.3">
      <c r="A1698" t="s">
        <v>6099</v>
      </c>
      <c r="B1698" t="s">
        <v>6100</v>
      </c>
      <c r="C1698" s="9">
        <f>SUMIFS(dados!$E$2:$E$9995,dados!$D$2:$D$9995,A1698)</f>
        <v>41.64</v>
      </c>
      <c r="D1698" s="9">
        <f>SUMIFS(dados!$H$2:$H$9995,dados!$D$2:$D$9995,A1698)</f>
        <v>-7.807500000000001</v>
      </c>
      <c r="E1698" s="3">
        <f t="shared" si="78"/>
        <v>-0.18750000000000003</v>
      </c>
      <c r="F1698" s="10">
        <f t="shared" si="79"/>
        <v>1.8126407977473133E-5</v>
      </c>
      <c r="G1698" s="3">
        <f>SUM($F$2:F1698)</f>
        <v>0.99819066409392965</v>
      </c>
      <c r="H1698">
        <f t="shared" si="80"/>
        <v>1697</v>
      </c>
    </row>
    <row r="1699" spans="1:8" x14ac:dyDescent="0.3">
      <c r="A1699" t="s">
        <v>1070</v>
      </c>
      <c r="B1699" t="s">
        <v>1071</v>
      </c>
      <c r="C1699" s="9">
        <f>SUMIFS(dados!$E$2:$E$9995,dados!$D$2:$D$9995,A1699)</f>
        <v>41.344000000000001</v>
      </c>
      <c r="D1699" s="9">
        <f>SUMIFS(dados!$H$2:$H$9995,dados!$D$2:$D$9995,A1699)</f>
        <v>-19.692799999999998</v>
      </c>
      <c r="E1699" s="3">
        <f t="shared" si="78"/>
        <v>-0.47631578947368414</v>
      </c>
      <c r="F1699" s="10">
        <f t="shared" si="79"/>
        <v>1.7997555509621739E-5</v>
      </c>
      <c r="G1699" s="3">
        <f>SUM($F$2:F1699)</f>
        <v>0.99820866164943922</v>
      </c>
      <c r="H1699">
        <f t="shared" si="80"/>
        <v>1698</v>
      </c>
    </row>
    <row r="1700" spans="1:8" x14ac:dyDescent="0.3">
      <c r="A1700" t="s">
        <v>1118</v>
      </c>
      <c r="B1700" t="s">
        <v>1119</v>
      </c>
      <c r="C1700" s="9">
        <f>SUMIFS(dados!$E$2:$E$9995,dados!$D$2:$D$9995,A1700)</f>
        <v>41.3</v>
      </c>
      <c r="D1700" s="9">
        <f>SUMIFS(dados!$H$2:$H$9995,dados!$D$2:$D$9995,A1700)</f>
        <v>16.767800000000001</v>
      </c>
      <c r="E1700" s="3">
        <f t="shared" si="78"/>
        <v>0.40600000000000008</v>
      </c>
      <c r="F1700" s="10">
        <f t="shared" si="79"/>
        <v>1.7978401764400584E-5</v>
      </c>
      <c r="G1700" s="3">
        <f>SUM($F$2:F1700)</f>
        <v>0.99822664005120365</v>
      </c>
      <c r="H1700">
        <f t="shared" si="80"/>
        <v>1699</v>
      </c>
    </row>
    <row r="1701" spans="1:8" x14ac:dyDescent="0.3">
      <c r="A1701" t="s">
        <v>916</v>
      </c>
      <c r="B1701" t="s">
        <v>917</v>
      </c>
      <c r="C1701" s="9">
        <f>SUMIFS(dados!$E$2:$E$9995,dados!$D$2:$D$9995,A1701)</f>
        <v>40.896000000000001</v>
      </c>
      <c r="D1701" s="9">
        <f>SUMIFS(dados!$H$2:$H$9995,dados!$D$2:$D$9995,A1701)</f>
        <v>16.3584</v>
      </c>
      <c r="E1701" s="3">
        <f t="shared" si="78"/>
        <v>0.39999999999999997</v>
      </c>
      <c r="F1701" s="10">
        <f t="shared" si="79"/>
        <v>1.7802535558279087E-5</v>
      </c>
      <c r="G1701" s="3">
        <f>SUM($F$2:F1701)</f>
        <v>0.99824444258676193</v>
      </c>
      <c r="H1701">
        <f t="shared" si="80"/>
        <v>1700</v>
      </c>
    </row>
    <row r="1702" spans="1:8" x14ac:dyDescent="0.3">
      <c r="A1702" t="s">
        <v>6180</v>
      </c>
      <c r="B1702" t="s">
        <v>6181</v>
      </c>
      <c r="C1702" s="9">
        <f>SUMIFS(dados!$E$2:$E$9995,dados!$D$2:$D$9995,A1702)</f>
        <v>40.896000000000001</v>
      </c>
      <c r="D1702" s="9">
        <f>SUMIFS(dados!$H$2:$H$9995,dados!$D$2:$D$9995,A1702)</f>
        <v>18</v>
      </c>
      <c r="E1702" s="3">
        <f t="shared" si="78"/>
        <v>0.4401408450704225</v>
      </c>
      <c r="F1702" s="10">
        <f t="shared" si="79"/>
        <v>1.7802535558279087E-5</v>
      </c>
      <c r="G1702" s="3">
        <f>SUM($F$2:F1702)</f>
        <v>0.9982622451223202</v>
      </c>
      <c r="H1702">
        <f t="shared" si="80"/>
        <v>1700</v>
      </c>
    </row>
    <row r="1703" spans="1:8" x14ac:dyDescent="0.3">
      <c r="A1703" t="s">
        <v>1619</v>
      </c>
      <c r="B1703" t="s">
        <v>1620</v>
      </c>
      <c r="C1703" s="9">
        <f>SUMIFS(dados!$E$2:$E$9995,dados!$D$2:$D$9995,A1703)</f>
        <v>40.320000000000007</v>
      </c>
      <c r="D1703" s="9">
        <f>SUMIFS(dados!$H$2:$H$9995,dados!$D$2:$D$9995,A1703)</f>
        <v>12.6</v>
      </c>
      <c r="E1703" s="3">
        <f t="shared" si="78"/>
        <v>0.31249999999999994</v>
      </c>
      <c r="F1703" s="10">
        <f t="shared" si="79"/>
        <v>1.7551795620838541E-5</v>
      </c>
      <c r="G1703" s="3">
        <f>SUM($F$2:F1703)</f>
        <v>0.998279796917941</v>
      </c>
      <c r="H1703">
        <f t="shared" si="80"/>
        <v>1702</v>
      </c>
    </row>
    <row r="1704" spans="1:8" x14ac:dyDescent="0.3">
      <c r="A1704" t="s">
        <v>7794</v>
      </c>
      <c r="B1704" t="s">
        <v>7795</v>
      </c>
      <c r="C1704" s="9">
        <f>SUMIFS(dados!$E$2:$E$9995,dados!$D$2:$D$9995,A1704)</f>
        <v>40.176000000000002</v>
      </c>
      <c r="D1704" s="9">
        <f>SUMIFS(dados!$H$2:$H$9995,dados!$D$2:$D$9995,A1704)</f>
        <v>16.588799999999999</v>
      </c>
      <c r="E1704" s="3">
        <f t="shared" si="78"/>
        <v>0.41290322580645156</v>
      </c>
      <c r="F1704" s="10">
        <f t="shared" si="79"/>
        <v>1.7489110636478401E-5</v>
      </c>
      <c r="G1704" s="3">
        <f>SUM($F$2:F1704)</f>
        <v>0.99829728602857748</v>
      </c>
      <c r="H1704">
        <f t="shared" si="80"/>
        <v>1703</v>
      </c>
    </row>
    <row r="1705" spans="1:8" x14ac:dyDescent="0.3">
      <c r="A1705" t="s">
        <v>1554</v>
      </c>
      <c r="B1705" t="s">
        <v>1555</v>
      </c>
      <c r="C1705" s="9">
        <f>SUMIFS(dados!$E$2:$E$9995,dados!$D$2:$D$9995,A1705)</f>
        <v>39.78</v>
      </c>
      <c r="D1705" s="9">
        <f>SUMIFS(dados!$H$2:$H$9995,dados!$D$2:$D$9995,A1705)</f>
        <v>10.740600000000001</v>
      </c>
      <c r="E1705" s="3">
        <f t="shared" si="78"/>
        <v>0.27</v>
      </c>
      <c r="F1705" s="10">
        <f t="shared" si="79"/>
        <v>1.7316726929488021E-5</v>
      </c>
      <c r="G1705" s="3">
        <f>SUM($F$2:F1705)</f>
        <v>0.99831460275550699</v>
      </c>
      <c r="H1705">
        <f t="shared" si="80"/>
        <v>1704</v>
      </c>
    </row>
    <row r="1706" spans="1:8" x14ac:dyDescent="0.3">
      <c r="A1706" t="s">
        <v>6120</v>
      </c>
      <c r="B1706" t="s">
        <v>6121</v>
      </c>
      <c r="C1706" s="9">
        <f>SUMIFS(dados!$E$2:$E$9995,dados!$D$2:$D$9995,A1706)</f>
        <v>39.688000000000002</v>
      </c>
      <c r="D1706" s="9">
        <f>SUMIFS(dados!$H$2:$H$9995,dados!$D$2:$D$9995,A1706)</f>
        <v>13.116400000000001</v>
      </c>
      <c r="E1706" s="3">
        <f t="shared" si="78"/>
        <v>0.3304878048780488</v>
      </c>
      <c r="F1706" s="10">
        <f t="shared" si="79"/>
        <v>1.7276678189480156E-5</v>
      </c>
      <c r="G1706" s="3">
        <f>SUM($F$2:F1706)</f>
        <v>0.9983318794336965</v>
      </c>
      <c r="H1706">
        <f t="shared" si="80"/>
        <v>1705</v>
      </c>
    </row>
    <row r="1707" spans="1:8" x14ac:dyDescent="0.3">
      <c r="A1707" t="s">
        <v>1778</v>
      </c>
      <c r="B1707" t="s">
        <v>1779</v>
      </c>
      <c r="C1707" s="9">
        <f>SUMIFS(dados!$E$2:$E$9995,dados!$D$2:$D$9995,A1707)</f>
        <v>39.384</v>
      </c>
      <c r="D1707" s="9">
        <f>SUMIFS(dados!$H$2:$H$9995,dados!$D$2:$D$9995,A1707)</f>
        <v>-1.9691999999999992</v>
      </c>
      <c r="E1707" s="3">
        <f t="shared" si="78"/>
        <v>-4.9999999999999982E-2</v>
      </c>
      <c r="F1707" s="10">
        <f t="shared" si="79"/>
        <v>1.7144343222497644E-5</v>
      </c>
      <c r="G1707" s="3">
        <f>SUM($F$2:F1707)</f>
        <v>0.99834902377691903</v>
      </c>
      <c r="H1707">
        <f t="shared" si="80"/>
        <v>1706</v>
      </c>
    </row>
    <row r="1708" spans="1:8" x14ac:dyDescent="0.3">
      <c r="A1708" t="s">
        <v>260</v>
      </c>
      <c r="B1708" t="s">
        <v>261</v>
      </c>
      <c r="C1708" s="9">
        <f>SUMIFS(dados!$E$2:$E$9995,dados!$D$2:$D$9995,A1708)</f>
        <v>38.976000000000006</v>
      </c>
      <c r="D1708" s="9">
        <f>SUMIFS(dados!$H$2:$H$9995,dados!$D$2:$D$9995,A1708)</f>
        <v>18.815999999999999</v>
      </c>
      <c r="E1708" s="3">
        <f t="shared" si="78"/>
        <v>0.48275862068965508</v>
      </c>
      <c r="F1708" s="10">
        <f t="shared" si="79"/>
        <v>1.6966735766810589E-5</v>
      </c>
      <c r="G1708" s="3">
        <f>SUM($F$2:F1708)</f>
        <v>0.99836599051268582</v>
      </c>
      <c r="H1708">
        <f t="shared" si="80"/>
        <v>1707</v>
      </c>
    </row>
    <row r="1709" spans="1:8" x14ac:dyDescent="0.3">
      <c r="A1709" t="s">
        <v>2912</v>
      </c>
      <c r="B1709" t="s">
        <v>2913</v>
      </c>
      <c r="C1709" s="9">
        <f>SUMIFS(dados!$E$2:$E$9995,dados!$D$2:$D$9995,A1709)</f>
        <v>38.917999999999999</v>
      </c>
      <c r="D1709" s="9">
        <f>SUMIFS(dados!$H$2:$H$9995,dados!$D$2:$D$9995,A1709)</f>
        <v>1.0208000000000004</v>
      </c>
      <c r="E1709" s="3">
        <f t="shared" si="78"/>
        <v>2.6229508196721322E-2</v>
      </c>
      <c r="F1709" s="10">
        <f t="shared" si="79"/>
        <v>1.6941487648109975E-5</v>
      </c>
      <c r="G1709" s="3">
        <f>SUM($F$2:F1709)</f>
        <v>0.9983829320003339</v>
      </c>
      <c r="H1709">
        <f t="shared" si="80"/>
        <v>1708</v>
      </c>
    </row>
    <row r="1710" spans="1:8" x14ac:dyDescent="0.3">
      <c r="A1710" t="s">
        <v>3629</v>
      </c>
      <c r="B1710" t="s">
        <v>3630</v>
      </c>
      <c r="C1710" s="9">
        <f>SUMIFS(dados!$E$2:$E$9995,dados!$D$2:$D$9995,A1710)</f>
        <v>38.720000000000006</v>
      </c>
      <c r="D1710" s="9">
        <f>SUMIFS(dados!$H$2:$H$9995,dados!$D$2:$D$9995,A1710)</f>
        <v>7.48</v>
      </c>
      <c r="E1710" s="3">
        <f t="shared" si="78"/>
        <v>0.19318181818181818</v>
      </c>
      <c r="F1710" s="10">
        <f t="shared" si="79"/>
        <v>1.6855295794614788E-5</v>
      </c>
      <c r="G1710" s="3">
        <f>SUM($F$2:F1710)</f>
        <v>0.99839978729612855</v>
      </c>
      <c r="H1710">
        <f t="shared" si="80"/>
        <v>1709</v>
      </c>
    </row>
    <row r="1711" spans="1:8" x14ac:dyDescent="0.3">
      <c r="A1711" t="s">
        <v>2605</v>
      </c>
      <c r="B1711" t="s">
        <v>2606</v>
      </c>
      <c r="C1711" s="9">
        <f>SUMIFS(dados!$E$2:$E$9995,dados!$D$2:$D$9995,A1711)</f>
        <v>38.642000000000003</v>
      </c>
      <c r="D1711" s="9">
        <f>SUMIFS(dados!$H$2:$H$9995,dados!$D$2:$D$9995,A1711)</f>
        <v>-4.8928000000000003</v>
      </c>
      <c r="E1711" s="3">
        <f t="shared" si="78"/>
        <v>-0.12661870503597122</v>
      </c>
      <c r="F1711" s="10">
        <f t="shared" si="79"/>
        <v>1.6821341428086379E-5</v>
      </c>
      <c r="G1711" s="3">
        <f>SUM($F$2:F1711)</f>
        <v>0.99841660863755666</v>
      </c>
      <c r="H1711">
        <f t="shared" si="80"/>
        <v>1710</v>
      </c>
    </row>
    <row r="1712" spans="1:8" x14ac:dyDescent="0.3">
      <c r="A1712" t="s">
        <v>1434</v>
      </c>
      <c r="B1712" t="s">
        <v>1435</v>
      </c>
      <c r="C1712" s="9">
        <f>SUMIFS(dados!$E$2:$E$9995,dados!$D$2:$D$9995,A1712)</f>
        <v>38.304000000000002</v>
      </c>
      <c r="D1712" s="9">
        <f>SUMIFS(dados!$H$2:$H$9995,dados!$D$2:$D$9995,A1712)</f>
        <v>-12.4488</v>
      </c>
      <c r="E1712" s="3">
        <f t="shared" si="78"/>
        <v>-0.32500000000000001</v>
      </c>
      <c r="F1712" s="10">
        <f t="shared" si="79"/>
        <v>1.667420583979661E-5</v>
      </c>
      <c r="G1712" s="3">
        <f>SUM($F$2:F1712)</f>
        <v>0.9984332828433965</v>
      </c>
      <c r="H1712">
        <f t="shared" si="80"/>
        <v>1711</v>
      </c>
    </row>
    <row r="1713" spans="1:8" x14ac:dyDescent="0.3">
      <c r="A1713" t="s">
        <v>4467</v>
      </c>
      <c r="B1713" t="s">
        <v>4468</v>
      </c>
      <c r="C1713" s="9">
        <f>SUMIFS(dados!$E$2:$E$9995,dados!$D$2:$D$9995,A1713)</f>
        <v>38.271999999999998</v>
      </c>
      <c r="D1713" s="9">
        <f>SUMIFS(dados!$H$2:$H$9995,dados!$D$2:$D$9995,A1713)</f>
        <v>-3.6608000000000001</v>
      </c>
      <c r="E1713" s="3">
        <f t="shared" si="78"/>
        <v>-9.5652173913043481E-2</v>
      </c>
      <c r="F1713" s="10">
        <f t="shared" si="79"/>
        <v>1.6660275843272133E-5</v>
      </c>
      <c r="G1713" s="3">
        <f>SUM($F$2:F1713)</f>
        <v>0.99844994311923974</v>
      </c>
      <c r="H1713">
        <f t="shared" si="80"/>
        <v>1712</v>
      </c>
    </row>
    <row r="1714" spans="1:8" x14ac:dyDescent="0.3">
      <c r="A1714" t="s">
        <v>2411</v>
      </c>
      <c r="B1714" t="s">
        <v>2412</v>
      </c>
      <c r="C1714" s="9">
        <f>SUMIFS(dados!$E$2:$E$9995,dados!$D$2:$D$9995,A1714)</f>
        <v>38.136000000000003</v>
      </c>
      <c r="D1714" s="9">
        <f>SUMIFS(dados!$H$2:$H$9995,dados!$D$2:$D$9995,A1714)</f>
        <v>15.662999999999998</v>
      </c>
      <c r="E1714" s="3">
        <f t="shared" si="78"/>
        <v>0.41071428571428564</v>
      </c>
      <c r="F1714" s="10">
        <f t="shared" si="79"/>
        <v>1.6601073358043116E-5</v>
      </c>
      <c r="G1714" s="3">
        <f>SUM($F$2:F1714)</f>
        <v>0.99846654419259773</v>
      </c>
      <c r="H1714">
        <f t="shared" si="80"/>
        <v>1713</v>
      </c>
    </row>
    <row r="1715" spans="1:8" x14ac:dyDescent="0.3">
      <c r="A1715" t="s">
        <v>2988</v>
      </c>
      <c r="B1715" t="s">
        <v>2989</v>
      </c>
      <c r="C1715" s="9">
        <f>SUMIFS(dados!$E$2:$E$9995,dados!$D$2:$D$9995,A1715)</f>
        <v>38.015999999999998</v>
      </c>
      <c r="D1715" s="9">
        <f>SUMIFS(dados!$H$2:$H$9995,dados!$D$2:$D$9995,A1715)</f>
        <v>4.3199999999999994</v>
      </c>
      <c r="E1715" s="3">
        <f t="shared" si="78"/>
        <v>0.11363636363636363</v>
      </c>
      <c r="F1715" s="10">
        <f t="shared" si="79"/>
        <v>1.6548835871076336E-5</v>
      </c>
      <c r="G1715" s="3">
        <f>SUM($F$2:F1715)</f>
        <v>0.99848309302846883</v>
      </c>
      <c r="H1715">
        <f t="shared" si="80"/>
        <v>1714</v>
      </c>
    </row>
    <row r="1716" spans="1:8" x14ac:dyDescent="0.3">
      <c r="A1716" t="s">
        <v>2696</v>
      </c>
      <c r="B1716" t="s">
        <v>2697</v>
      </c>
      <c r="C1716" s="9">
        <f>SUMIFS(dados!$E$2:$E$9995,dados!$D$2:$D$9995,A1716)</f>
        <v>37.932000000000002</v>
      </c>
      <c r="D1716" s="9">
        <f>SUMIFS(dados!$H$2:$H$9995,dados!$D$2:$D$9995,A1716)</f>
        <v>13.210800000000001</v>
      </c>
      <c r="E1716" s="3">
        <f t="shared" si="78"/>
        <v>0.34827586206896549</v>
      </c>
      <c r="F1716" s="10">
        <f t="shared" si="79"/>
        <v>1.651226963019959E-5</v>
      </c>
      <c r="G1716" s="3">
        <f>SUM($F$2:F1716)</f>
        <v>0.998499605298099</v>
      </c>
      <c r="H1716">
        <f t="shared" si="80"/>
        <v>1715</v>
      </c>
    </row>
    <row r="1717" spans="1:8" x14ac:dyDescent="0.3">
      <c r="A1717" t="s">
        <v>5756</v>
      </c>
      <c r="B1717" t="s">
        <v>5757</v>
      </c>
      <c r="C1717" s="9">
        <f>SUMIFS(dados!$E$2:$E$9995,dados!$D$2:$D$9995,A1717)</f>
        <v>37.695999999999998</v>
      </c>
      <c r="D1717" s="9">
        <f>SUMIFS(dados!$H$2:$H$9995,dados!$D$2:$D$9995,A1717)</f>
        <v>7.4784000000000006</v>
      </c>
      <c r="E1717" s="3">
        <f t="shared" si="78"/>
        <v>0.19838709677419358</v>
      </c>
      <c r="F1717" s="10">
        <f t="shared" si="79"/>
        <v>1.6409535905831584E-5</v>
      </c>
      <c r="G1717" s="3">
        <f>SUM($F$2:F1717)</f>
        <v>0.99851601483400487</v>
      </c>
      <c r="H1717">
        <f t="shared" si="80"/>
        <v>1716</v>
      </c>
    </row>
    <row r="1718" spans="1:8" x14ac:dyDescent="0.3">
      <c r="A1718" t="s">
        <v>7012</v>
      </c>
      <c r="B1718" t="s">
        <v>7013</v>
      </c>
      <c r="C1718" s="9">
        <f>SUMIFS(dados!$E$2:$E$9995,dados!$D$2:$D$9995,A1718)</f>
        <v>37.548000000000002</v>
      </c>
      <c r="D1718" s="9">
        <f>SUMIFS(dados!$H$2:$H$9995,dados!$D$2:$D$9995,A1718)</f>
        <v>9.2678000000000011</v>
      </c>
      <c r="E1718" s="3">
        <f t="shared" si="78"/>
        <v>0.24682539682539684</v>
      </c>
      <c r="F1718" s="10">
        <f t="shared" si="79"/>
        <v>1.6345109671905889E-5</v>
      </c>
      <c r="G1718" s="3">
        <f>SUM($F$2:F1718)</f>
        <v>0.99853235994367673</v>
      </c>
      <c r="H1718">
        <f t="shared" si="80"/>
        <v>1717</v>
      </c>
    </row>
    <row r="1719" spans="1:8" x14ac:dyDescent="0.3">
      <c r="A1719" t="s">
        <v>361</v>
      </c>
      <c r="B1719" t="s">
        <v>362</v>
      </c>
      <c r="C1719" s="9">
        <f>SUMIFS(dados!$E$2:$E$9995,dados!$D$2:$D$9995,A1719)</f>
        <v>37.520000000000003</v>
      </c>
      <c r="D1719" s="9">
        <f>SUMIFS(dados!$H$2:$H$9995,dados!$D$2:$D$9995,A1719)</f>
        <v>10.586</v>
      </c>
      <c r="E1719" s="3">
        <f t="shared" si="78"/>
        <v>0.28214285714285714</v>
      </c>
      <c r="F1719" s="10">
        <f t="shared" si="79"/>
        <v>1.6332920924946974E-5</v>
      </c>
      <c r="G1719" s="3">
        <f>SUM($F$2:F1719)</f>
        <v>0.99854869286460168</v>
      </c>
      <c r="H1719">
        <f t="shared" si="80"/>
        <v>1718</v>
      </c>
    </row>
    <row r="1720" spans="1:8" x14ac:dyDescent="0.3">
      <c r="A1720" t="s">
        <v>4907</v>
      </c>
      <c r="B1720" t="s">
        <v>4908</v>
      </c>
      <c r="C1720" s="9">
        <f>SUMIFS(dados!$E$2:$E$9995,dados!$D$2:$D$9995,A1720)</f>
        <v>37.464000000000006</v>
      </c>
      <c r="D1720" s="9">
        <f>SUMIFS(dados!$H$2:$H$9995,dados!$D$2:$D$9995,A1720)</f>
        <v>13.736799999999999</v>
      </c>
      <c r="E1720" s="3">
        <f t="shared" si="78"/>
        <v>0.36666666666666659</v>
      </c>
      <c r="F1720" s="10">
        <f t="shared" si="79"/>
        <v>1.6308543431029143E-5</v>
      </c>
      <c r="G1720" s="3">
        <f>SUM($F$2:F1720)</f>
        <v>0.99856500140803273</v>
      </c>
      <c r="H1720">
        <f t="shared" si="80"/>
        <v>1719</v>
      </c>
    </row>
    <row r="1721" spans="1:8" x14ac:dyDescent="0.3">
      <c r="A1721" t="s">
        <v>5508</v>
      </c>
      <c r="B1721" t="s">
        <v>5509</v>
      </c>
      <c r="C1721" s="9">
        <f>SUMIFS(dados!$E$2:$E$9995,dados!$D$2:$D$9995,A1721)</f>
        <v>37.239999999999995</v>
      </c>
      <c r="D1721" s="9">
        <f>SUMIFS(dados!$H$2:$H$9995,dados!$D$2:$D$9995,A1721)</f>
        <v>15.085999999999999</v>
      </c>
      <c r="E1721" s="3">
        <f t="shared" si="78"/>
        <v>0.40510204081632656</v>
      </c>
      <c r="F1721" s="10">
        <f t="shared" si="79"/>
        <v>1.6211033455357812E-5</v>
      </c>
      <c r="G1721" s="3">
        <f>SUM($F$2:F1721)</f>
        <v>0.99858121244148812</v>
      </c>
      <c r="H1721">
        <f t="shared" si="80"/>
        <v>1720</v>
      </c>
    </row>
    <row r="1722" spans="1:8" x14ac:dyDescent="0.3">
      <c r="A1722" t="s">
        <v>999</v>
      </c>
      <c r="B1722" t="s">
        <v>1000</v>
      </c>
      <c r="C1722" s="9">
        <f>SUMIFS(dados!$E$2:$E$9995,dados!$D$2:$D$9995,A1722)</f>
        <v>37.164000000000001</v>
      </c>
      <c r="D1722" s="9">
        <f>SUMIFS(dados!$H$2:$H$9995,dados!$D$2:$D$9995,A1722)</f>
        <v>14.083200000000001</v>
      </c>
      <c r="E1722" s="3">
        <f t="shared" si="78"/>
        <v>0.37894736842105264</v>
      </c>
      <c r="F1722" s="10">
        <f t="shared" si="79"/>
        <v>1.6177949713612187E-5</v>
      </c>
      <c r="G1722" s="3">
        <f>SUM($F$2:F1722)</f>
        <v>0.99859739039120177</v>
      </c>
      <c r="H1722">
        <f t="shared" si="80"/>
        <v>1721</v>
      </c>
    </row>
    <row r="1723" spans="1:8" x14ac:dyDescent="0.3">
      <c r="A1723" t="s">
        <v>6538</v>
      </c>
      <c r="B1723" t="s">
        <v>6539</v>
      </c>
      <c r="C1723" s="9">
        <f>SUMIFS(dados!$E$2:$E$9995,dados!$D$2:$D$9995,A1723)</f>
        <v>36.96</v>
      </c>
      <c r="D1723" s="9">
        <f>SUMIFS(dados!$H$2:$H$9995,dados!$D$2:$D$9995,A1723)</f>
        <v>13.728</v>
      </c>
      <c r="E1723" s="3">
        <f t="shared" si="78"/>
        <v>0.37142857142857139</v>
      </c>
      <c r="F1723" s="10">
        <f t="shared" si="79"/>
        <v>1.6089145985768658E-5</v>
      </c>
      <c r="G1723" s="3">
        <f>SUM($F$2:F1723)</f>
        <v>0.99861347953718749</v>
      </c>
      <c r="H1723">
        <f t="shared" si="80"/>
        <v>1722</v>
      </c>
    </row>
    <row r="1724" spans="1:8" x14ac:dyDescent="0.3">
      <c r="A1724" t="s">
        <v>2746</v>
      </c>
      <c r="B1724" t="s">
        <v>2747</v>
      </c>
      <c r="C1724" s="9">
        <f>SUMIFS(dados!$E$2:$E$9995,dados!$D$2:$D$9995,A1724)</f>
        <v>36.919999999999995</v>
      </c>
      <c r="D1724" s="9">
        <f>SUMIFS(dados!$H$2:$H$9995,dados!$D$2:$D$9995,A1724)</f>
        <v>12.2972</v>
      </c>
      <c r="E1724" s="3">
        <f t="shared" si="78"/>
        <v>0.3330769230769231</v>
      </c>
      <c r="F1724" s="10">
        <f t="shared" si="79"/>
        <v>1.6071733490113064E-5</v>
      </c>
      <c r="G1724" s="3">
        <f>SUM($F$2:F1724)</f>
        <v>0.99862955127067765</v>
      </c>
      <c r="H1724">
        <f t="shared" si="80"/>
        <v>1723</v>
      </c>
    </row>
    <row r="1725" spans="1:8" x14ac:dyDescent="0.3">
      <c r="A1725" t="s">
        <v>10084</v>
      </c>
      <c r="B1725" t="s">
        <v>10085</v>
      </c>
      <c r="C1725" s="9">
        <f>SUMIFS(dados!$E$2:$E$9995,dados!$D$2:$D$9995,A1725)</f>
        <v>36.744</v>
      </c>
      <c r="D1725" s="9">
        <f>SUMIFS(dados!$H$2:$H$9995,dados!$D$2:$D$9995,A1725)</f>
        <v>3.6743999999999999</v>
      </c>
      <c r="E1725" s="3">
        <f t="shared" si="78"/>
        <v>9.9999999999999992E-2</v>
      </c>
      <c r="F1725" s="10">
        <f t="shared" si="79"/>
        <v>1.5995118509228454E-5</v>
      </c>
      <c r="G1725" s="3">
        <f>SUM($F$2:F1725)</f>
        <v>0.9986455463891869</v>
      </c>
      <c r="H1725">
        <f t="shared" si="80"/>
        <v>1724</v>
      </c>
    </row>
    <row r="1726" spans="1:8" x14ac:dyDescent="0.3">
      <c r="A1726" t="s">
        <v>5732</v>
      </c>
      <c r="B1726" t="s">
        <v>5733</v>
      </c>
      <c r="C1726" s="9">
        <f>SUMIFS(dados!$E$2:$E$9995,dados!$D$2:$D$9995,A1726)</f>
        <v>36.707999999999998</v>
      </c>
      <c r="D1726" s="9">
        <f>SUMIFS(dados!$H$2:$H$9995,dados!$D$2:$D$9995,A1726)</f>
        <v>15.0024</v>
      </c>
      <c r="E1726" s="3">
        <f t="shared" si="78"/>
        <v>0.40869565217391307</v>
      </c>
      <c r="F1726" s="10">
        <f t="shared" si="79"/>
        <v>1.5979447263138419E-5</v>
      </c>
      <c r="G1726" s="3">
        <f>SUM($F$2:F1726)</f>
        <v>0.99866152583645007</v>
      </c>
      <c r="H1726">
        <f t="shared" si="80"/>
        <v>1725</v>
      </c>
    </row>
    <row r="1727" spans="1:8" x14ac:dyDescent="0.3">
      <c r="A1727" t="s">
        <v>2838</v>
      </c>
      <c r="B1727" t="s">
        <v>2839</v>
      </c>
      <c r="C1727" s="9">
        <f>SUMIFS(dados!$E$2:$E$9995,dados!$D$2:$D$9995,A1727)</f>
        <v>36.607999999999997</v>
      </c>
      <c r="D1727" s="9">
        <f>SUMIFS(dados!$H$2:$H$9995,dados!$D$2:$D$9995,A1727)</f>
        <v>7.8671999999999995</v>
      </c>
      <c r="E1727" s="3">
        <f t="shared" si="78"/>
        <v>0.21490384615384617</v>
      </c>
      <c r="F1727" s="10">
        <f t="shared" si="79"/>
        <v>1.5935916023999433E-5</v>
      </c>
      <c r="G1727" s="3">
        <f>SUM($F$2:F1727)</f>
        <v>0.99867746175247407</v>
      </c>
      <c r="H1727">
        <f t="shared" si="80"/>
        <v>1726</v>
      </c>
    </row>
    <row r="1728" spans="1:8" x14ac:dyDescent="0.3">
      <c r="A1728" t="s">
        <v>821</v>
      </c>
      <c r="B1728" t="s">
        <v>822</v>
      </c>
      <c r="C1728" s="9">
        <f>SUMIFS(dados!$E$2:$E$9995,dados!$D$2:$D$9995,A1728)</f>
        <v>36.396000000000001</v>
      </c>
      <c r="D1728" s="9">
        <f>SUMIFS(dados!$H$2:$H$9995,dados!$D$2:$D$9995,A1728)</f>
        <v>-4.8528000000000011</v>
      </c>
      <c r="E1728" s="3">
        <f t="shared" si="78"/>
        <v>-0.13333333333333336</v>
      </c>
      <c r="F1728" s="10">
        <f t="shared" si="79"/>
        <v>1.5843629797024787E-5</v>
      </c>
      <c r="G1728" s="3">
        <f>SUM($F$2:F1728)</f>
        <v>0.99869330538227108</v>
      </c>
      <c r="H1728">
        <f t="shared" si="80"/>
        <v>1727</v>
      </c>
    </row>
    <row r="1729" spans="1:8" x14ac:dyDescent="0.3">
      <c r="A1729" t="s">
        <v>8438</v>
      </c>
      <c r="B1729" t="s">
        <v>8439</v>
      </c>
      <c r="C1729" s="9">
        <f>SUMIFS(dados!$E$2:$E$9995,dados!$D$2:$D$9995,A1729)</f>
        <v>36.287999999999997</v>
      </c>
      <c r="D1729" s="9">
        <f>SUMIFS(dados!$H$2:$H$9995,dados!$D$2:$D$9995,A1729)</f>
        <v>12.700800000000001</v>
      </c>
      <c r="E1729" s="3">
        <f t="shared" si="78"/>
        <v>0.35000000000000003</v>
      </c>
      <c r="F1729" s="10">
        <f t="shared" si="79"/>
        <v>1.5796616058754682E-5</v>
      </c>
      <c r="G1729" s="3">
        <f>SUM($F$2:F1729)</f>
        <v>0.99870910199832985</v>
      </c>
      <c r="H1729">
        <f t="shared" si="80"/>
        <v>1728</v>
      </c>
    </row>
    <row r="1730" spans="1:8" x14ac:dyDescent="0.3">
      <c r="A1730" t="s">
        <v>8016</v>
      </c>
      <c r="B1730" t="s">
        <v>8017</v>
      </c>
      <c r="C1730" s="9">
        <f>SUMIFS(dados!$E$2:$E$9995,dados!$D$2:$D$9995,A1730)</f>
        <v>36.161999999999999</v>
      </c>
      <c r="D1730" s="9">
        <f>SUMIFS(dados!$H$2:$H$9995,dados!$D$2:$D$9995,A1730)</f>
        <v>3.6162000000000001</v>
      </c>
      <c r="E1730" s="3">
        <f t="shared" ref="E1730:E1793" si="81">IFERROR(D1730/C1730,0)</f>
        <v>0.1</v>
      </c>
      <c r="F1730" s="10">
        <f t="shared" ref="F1730:F1793" si="82">C1730/SUM($C$2:$C$1863)</f>
        <v>1.5741766697439562E-5</v>
      </c>
      <c r="G1730" s="3">
        <f>SUM($F$2:F1730)</f>
        <v>0.99872484376502724</v>
      </c>
      <c r="H1730">
        <f t="shared" ref="H1730:H1793" si="83">RANK(C1730,$C$2:$C$1863)</f>
        <v>1729</v>
      </c>
    </row>
    <row r="1731" spans="1:8" x14ac:dyDescent="0.3">
      <c r="A1731" t="s">
        <v>3798</v>
      </c>
      <c r="B1731" t="s">
        <v>3799</v>
      </c>
      <c r="C1731" s="9">
        <f>SUMIFS(dados!$E$2:$E$9995,dados!$D$2:$D$9995,A1731)</f>
        <v>36.111999999999995</v>
      </c>
      <c r="D1731" s="9">
        <f>SUMIFS(dados!$H$2:$H$9995,dados!$D$2:$D$9995,A1731)</f>
        <v>15.332799999999999</v>
      </c>
      <c r="E1731" s="3">
        <f t="shared" si="81"/>
        <v>0.42459016393442628</v>
      </c>
      <c r="F1731" s="10">
        <f t="shared" si="82"/>
        <v>1.5720001077870068E-5</v>
      </c>
      <c r="G1731" s="3">
        <f>SUM($F$2:F1731)</f>
        <v>0.99874056376610509</v>
      </c>
      <c r="H1731">
        <f t="shared" si="83"/>
        <v>1730</v>
      </c>
    </row>
    <row r="1732" spans="1:8" x14ac:dyDescent="0.3">
      <c r="A1732" t="s">
        <v>8237</v>
      </c>
      <c r="B1732" t="s">
        <v>8238</v>
      </c>
      <c r="C1732" s="9">
        <f>SUMIFS(dados!$E$2:$E$9995,dados!$D$2:$D$9995,A1732)</f>
        <v>35.948</v>
      </c>
      <c r="D1732" s="9">
        <f>SUMIFS(dados!$H$2:$H$9995,dados!$D$2:$D$9995,A1732)</f>
        <v>14.297499999999999</v>
      </c>
      <c r="E1732" s="3">
        <f t="shared" si="81"/>
        <v>0.39772727272727271</v>
      </c>
      <c r="F1732" s="10">
        <f t="shared" si="82"/>
        <v>1.5648609845682136E-5</v>
      </c>
      <c r="G1732" s="3">
        <f>SUM($F$2:F1732)</f>
        <v>0.9987562123759508</v>
      </c>
      <c r="H1732">
        <f t="shared" si="83"/>
        <v>1731</v>
      </c>
    </row>
    <row r="1733" spans="1:8" x14ac:dyDescent="0.3">
      <c r="A1733" t="s">
        <v>901</v>
      </c>
      <c r="B1733" t="s">
        <v>902</v>
      </c>
      <c r="C1733" s="9">
        <f>SUMIFS(dados!$E$2:$E$9995,dados!$D$2:$D$9995,A1733)</f>
        <v>35.904000000000003</v>
      </c>
      <c r="D1733" s="9">
        <f>SUMIFS(dados!$H$2:$H$9995,dados!$D$2:$D$9995,A1733)</f>
        <v>15.2064</v>
      </c>
      <c r="E1733" s="3">
        <f t="shared" si="81"/>
        <v>0.42352941176470588</v>
      </c>
      <c r="F1733" s="10">
        <f t="shared" si="82"/>
        <v>1.5629456100460984E-5</v>
      </c>
      <c r="G1733" s="3">
        <f>SUM($F$2:F1733)</f>
        <v>0.99877184183205125</v>
      </c>
      <c r="H1733">
        <f t="shared" si="83"/>
        <v>1732</v>
      </c>
    </row>
    <row r="1734" spans="1:8" x14ac:dyDescent="0.3">
      <c r="A1734" t="s">
        <v>3437</v>
      </c>
      <c r="B1734" t="s">
        <v>3438</v>
      </c>
      <c r="C1734" s="9">
        <f>SUMIFS(dados!$E$2:$E$9995,dados!$D$2:$D$9995,A1734)</f>
        <v>35.774999999999999</v>
      </c>
      <c r="D1734" s="9">
        <f>SUMIFS(dados!$H$2:$H$9995,dados!$D$2:$D$9995,A1734)</f>
        <v>15.525</v>
      </c>
      <c r="E1734" s="3">
        <f t="shared" si="81"/>
        <v>0.43396226415094341</v>
      </c>
      <c r="F1734" s="10">
        <f t="shared" si="82"/>
        <v>1.5573300801971691E-5</v>
      </c>
      <c r="G1734" s="3">
        <f>SUM($F$2:F1734)</f>
        <v>0.99878741513285318</v>
      </c>
      <c r="H1734">
        <f t="shared" si="83"/>
        <v>1733</v>
      </c>
    </row>
    <row r="1735" spans="1:8" x14ac:dyDescent="0.3">
      <c r="A1735" t="s">
        <v>5267</v>
      </c>
      <c r="B1735" t="s">
        <v>5268</v>
      </c>
      <c r="C1735" s="9">
        <f>SUMIFS(dados!$E$2:$E$9995,dados!$D$2:$D$9995,A1735)</f>
        <v>35.712000000000003</v>
      </c>
      <c r="D1735" s="9">
        <f>SUMIFS(dados!$H$2:$H$9995,dados!$D$2:$D$9995,A1735)</f>
        <v>2.6783999999999999</v>
      </c>
      <c r="E1735" s="3">
        <f t="shared" si="81"/>
        <v>7.4999999999999983E-2</v>
      </c>
      <c r="F1735" s="10">
        <f t="shared" si="82"/>
        <v>1.5545876121314133E-5</v>
      </c>
      <c r="G1735" s="3">
        <f>SUM($F$2:F1735)</f>
        <v>0.99880296100897448</v>
      </c>
      <c r="H1735">
        <f t="shared" si="83"/>
        <v>1734</v>
      </c>
    </row>
    <row r="1736" spans="1:8" x14ac:dyDescent="0.3">
      <c r="A1736" t="s">
        <v>4793</v>
      </c>
      <c r="B1736" t="s">
        <v>4794</v>
      </c>
      <c r="C1736" s="9">
        <f>SUMIFS(dados!$E$2:$E$9995,dados!$D$2:$D$9995,A1736)</f>
        <v>35.587999999999994</v>
      </c>
      <c r="D1736" s="9">
        <f>SUMIFS(dados!$H$2:$H$9995,dados!$D$2:$D$9995,A1736)</f>
        <v>7.4619999999999997</v>
      </c>
      <c r="E1736" s="3">
        <f t="shared" si="81"/>
        <v>0.20967741935483875</v>
      </c>
      <c r="F1736" s="10">
        <f t="shared" si="82"/>
        <v>1.5491897384781791E-5</v>
      </c>
      <c r="G1736" s="3">
        <f>SUM($F$2:F1736)</f>
        <v>0.99881845290635929</v>
      </c>
      <c r="H1736">
        <f t="shared" si="83"/>
        <v>1735</v>
      </c>
    </row>
    <row r="1737" spans="1:8" x14ac:dyDescent="0.3">
      <c r="A1737" t="s">
        <v>5083</v>
      </c>
      <c r="B1737" t="s">
        <v>5084</v>
      </c>
      <c r="C1737" s="9">
        <f>SUMIFS(dados!$E$2:$E$9995,dados!$D$2:$D$9995,A1737)</f>
        <v>35.258000000000003</v>
      </c>
      <c r="D1737" s="9">
        <f>SUMIFS(dados!$H$2:$H$9995,dados!$D$2:$D$9995,A1737)</f>
        <v>15.3459</v>
      </c>
      <c r="E1737" s="3">
        <f t="shared" si="81"/>
        <v>0.43524590163934423</v>
      </c>
      <c r="F1737" s="10">
        <f t="shared" si="82"/>
        <v>1.5348244295623145E-5</v>
      </c>
      <c r="G1737" s="3">
        <f>SUM($F$2:F1737)</f>
        <v>0.9988338011506549</v>
      </c>
      <c r="H1737">
        <f t="shared" si="83"/>
        <v>1736</v>
      </c>
    </row>
    <row r="1738" spans="1:8" x14ac:dyDescent="0.3">
      <c r="A1738" t="s">
        <v>4767</v>
      </c>
      <c r="B1738" t="s">
        <v>4768</v>
      </c>
      <c r="C1738" s="9">
        <f>SUMIFS(dados!$E$2:$E$9995,dados!$D$2:$D$9995,A1738)</f>
        <v>34.86</v>
      </c>
      <c r="D1738" s="9">
        <f>SUMIFS(dados!$H$2:$H$9995,dados!$D$2:$D$9995,A1738)</f>
        <v>16.3842</v>
      </c>
      <c r="E1738" s="3">
        <f t="shared" si="81"/>
        <v>0.47000000000000003</v>
      </c>
      <c r="F1738" s="10">
        <f t="shared" si="82"/>
        <v>1.5174989963849985E-5</v>
      </c>
      <c r="G1738" s="3">
        <f>SUM($F$2:F1738)</f>
        <v>0.99884897614061874</v>
      </c>
      <c r="H1738">
        <f t="shared" si="83"/>
        <v>1737</v>
      </c>
    </row>
    <row r="1739" spans="1:8" x14ac:dyDescent="0.3">
      <c r="A1739" t="s">
        <v>3513</v>
      </c>
      <c r="B1739" t="s">
        <v>500</v>
      </c>
      <c r="C1739" s="9">
        <f>SUMIFS(dados!$E$2:$E$9995,dados!$D$2:$D$9995,A1739)</f>
        <v>34.591999999999999</v>
      </c>
      <c r="D1739" s="9">
        <f>SUMIFS(dados!$H$2:$H$9995,dados!$D$2:$D$9995,A1739)</f>
        <v>7.7080000000000002</v>
      </c>
      <c r="E1739" s="3">
        <f t="shared" si="81"/>
        <v>0.22282608695652176</v>
      </c>
      <c r="F1739" s="10">
        <f t="shared" si="82"/>
        <v>1.5058326242957507E-5</v>
      </c>
      <c r="G1739" s="3">
        <f>SUM($F$2:F1739)</f>
        <v>0.99886403446686167</v>
      </c>
      <c r="H1739">
        <f t="shared" si="83"/>
        <v>1738</v>
      </c>
    </row>
    <row r="1740" spans="1:8" x14ac:dyDescent="0.3">
      <c r="A1740" t="s">
        <v>6267</v>
      </c>
      <c r="B1740" t="s">
        <v>6268</v>
      </c>
      <c r="C1740" s="9">
        <f>SUMIFS(dados!$E$2:$E$9995,dados!$D$2:$D$9995,A1740)</f>
        <v>34.58</v>
      </c>
      <c r="D1740" s="9">
        <f>SUMIFS(dados!$H$2:$H$9995,dados!$D$2:$D$9995,A1740)</f>
        <v>8.9908000000000001</v>
      </c>
      <c r="E1740" s="3">
        <f t="shared" si="81"/>
        <v>0.26</v>
      </c>
      <c r="F1740" s="10">
        <f t="shared" si="82"/>
        <v>1.5053102494260828E-5</v>
      </c>
      <c r="G1740" s="3">
        <f>SUM($F$2:F1740)</f>
        <v>0.99887908756935595</v>
      </c>
      <c r="H1740">
        <f t="shared" si="83"/>
        <v>1739</v>
      </c>
    </row>
    <row r="1741" spans="1:8" x14ac:dyDescent="0.3">
      <c r="A1741" t="s">
        <v>2294</v>
      </c>
      <c r="B1741" t="s">
        <v>2295</v>
      </c>
      <c r="C1741" s="9">
        <f>SUMIFS(dados!$E$2:$E$9995,dados!$D$2:$D$9995,A1741)</f>
        <v>34.56</v>
      </c>
      <c r="D1741" s="9">
        <f>SUMIFS(dados!$H$2:$H$9995,dados!$D$2:$D$9995,A1741)</f>
        <v>10.022400000000001</v>
      </c>
      <c r="E1741" s="3">
        <f t="shared" si="81"/>
        <v>0.29000000000000004</v>
      </c>
      <c r="F1741" s="10">
        <f t="shared" si="82"/>
        <v>1.5044396246433033E-5</v>
      </c>
      <c r="G1741" s="3">
        <f>SUM($F$2:F1741)</f>
        <v>0.99889413196560239</v>
      </c>
      <c r="H1741">
        <f t="shared" si="83"/>
        <v>1740</v>
      </c>
    </row>
    <row r="1742" spans="1:8" x14ac:dyDescent="0.3">
      <c r="A1742" t="s">
        <v>2764</v>
      </c>
      <c r="B1742" t="s">
        <v>2765</v>
      </c>
      <c r="C1742" s="9">
        <f>SUMIFS(dados!$E$2:$E$9995,dados!$D$2:$D$9995,A1742)</f>
        <v>34.39</v>
      </c>
      <c r="D1742" s="9">
        <f>SUMIFS(dados!$H$2:$H$9995,dados!$D$2:$D$9995,A1742)</f>
        <v>8.9232999999999993</v>
      </c>
      <c r="E1742" s="3">
        <f t="shared" si="81"/>
        <v>0.2594736842105263</v>
      </c>
      <c r="F1742" s="10">
        <f t="shared" si="82"/>
        <v>1.4970393139896758E-5</v>
      </c>
      <c r="G1742" s="3">
        <f>SUM($F$2:F1742)</f>
        <v>0.99890910235874231</v>
      </c>
      <c r="H1742">
        <f t="shared" si="83"/>
        <v>1741</v>
      </c>
    </row>
    <row r="1743" spans="1:8" x14ac:dyDescent="0.3">
      <c r="A1743" t="s">
        <v>5622</v>
      </c>
      <c r="B1743" t="s">
        <v>5623</v>
      </c>
      <c r="C1743" s="9">
        <f>SUMIFS(dados!$E$2:$E$9995,dados!$D$2:$D$9995,A1743)</f>
        <v>34.24</v>
      </c>
      <c r="D1743" s="9">
        <f>SUMIFS(dados!$H$2:$H$9995,dados!$D$2:$D$9995,A1743)</f>
        <v>15.407999999999999</v>
      </c>
      <c r="E1743" s="3">
        <f t="shared" si="81"/>
        <v>0.44999999999999996</v>
      </c>
      <c r="F1743" s="10">
        <f t="shared" si="82"/>
        <v>1.4905096281188282E-5</v>
      </c>
      <c r="G1743" s="3">
        <f>SUM($F$2:F1743)</f>
        <v>0.99892400745502352</v>
      </c>
      <c r="H1743">
        <f t="shared" si="83"/>
        <v>1742</v>
      </c>
    </row>
    <row r="1744" spans="1:8" x14ac:dyDescent="0.3">
      <c r="A1744" t="s">
        <v>2919</v>
      </c>
      <c r="B1744" t="s">
        <v>2920</v>
      </c>
      <c r="C1744" s="9">
        <f>SUMIFS(dados!$E$2:$E$9995,dados!$D$2:$D$9995,A1744)</f>
        <v>33.756</v>
      </c>
      <c r="D1744" s="9">
        <f>SUMIFS(dados!$H$2:$H$9995,dados!$D$2:$D$9995,A1744)</f>
        <v>8.9087999999999994</v>
      </c>
      <c r="E1744" s="3">
        <f t="shared" si="81"/>
        <v>0.26391752577319588</v>
      </c>
      <c r="F1744" s="10">
        <f t="shared" si="82"/>
        <v>1.4694405083755597E-5</v>
      </c>
      <c r="G1744" s="3">
        <f>SUM($F$2:F1744)</f>
        <v>0.99893870186010725</v>
      </c>
      <c r="H1744">
        <f t="shared" si="83"/>
        <v>1743</v>
      </c>
    </row>
    <row r="1745" spans="1:8" x14ac:dyDescent="0.3">
      <c r="A1745" t="s">
        <v>2760</v>
      </c>
      <c r="B1745" t="s">
        <v>2761</v>
      </c>
      <c r="C1745" s="9">
        <f>SUMIFS(dados!$E$2:$E$9995,dados!$D$2:$D$9995,A1745)</f>
        <v>33.480000000000004</v>
      </c>
      <c r="D1745" s="9">
        <f>SUMIFS(dados!$H$2:$H$9995,dados!$D$2:$D$9995,A1745)</f>
        <v>-2.6040000000000001</v>
      </c>
      <c r="E1745" s="3">
        <f t="shared" si="81"/>
        <v>-7.7777777777777765E-2</v>
      </c>
      <c r="F1745" s="10">
        <f t="shared" si="82"/>
        <v>1.4574258863732001E-5</v>
      </c>
      <c r="G1745" s="3">
        <f>SUM($F$2:F1745)</f>
        <v>0.998953276118971</v>
      </c>
      <c r="H1745">
        <f t="shared" si="83"/>
        <v>1744</v>
      </c>
    </row>
    <row r="1746" spans="1:8" x14ac:dyDescent="0.3">
      <c r="A1746" t="s">
        <v>3317</v>
      </c>
      <c r="B1746" t="s">
        <v>3318</v>
      </c>
      <c r="C1746" s="9">
        <f>SUMIFS(dados!$E$2:$E$9995,dados!$D$2:$D$9995,A1746)</f>
        <v>33.108000000000004</v>
      </c>
      <c r="D1746" s="9">
        <f>SUMIFS(dados!$H$2:$H$9995,dados!$D$2:$D$9995,A1746)</f>
        <v>7.1555999999999997</v>
      </c>
      <c r="E1746" s="3">
        <f t="shared" si="81"/>
        <v>0.21612903225806449</v>
      </c>
      <c r="F1746" s="10">
        <f t="shared" si="82"/>
        <v>1.4412322654134979E-5</v>
      </c>
      <c r="G1746" s="3">
        <f>SUM($F$2:F1746)</f>
        <v>0.99896768844162509</v>
      </c>
      <c r="H1746">
        <f t="shared" si="83"/>
        <v>1745</v>
      </c>
    </row>
    <row r="1747" spans="1:8" x14ac:dyDescent="0.3">
      <c r="A1747" t="s">
        <v>5063</v>
      </c>
      <c r="B1747" t="s">
        <v>5064</v>
      </c>
      <c r="C1747" s="9">
        <f>SUMIFS(dados!$E$2:$E$9995,dados!$D$2:$D$9995,A1747)</f>
        <v>32.868000000000002</v>
      </c>
      <c r="D1747" s="9">
        <f>SUMIFS(dados!$H$2:$H$9995,dados!$D$2:$D$9995,A1747)</f>
        <v>15.089399999999999</v>
      </c>
      <c r="E1747" s="3">
        <f t="shared" si="81"/>
        <v>0.45909090909090905</v>
      </c>
      <c r="F1747" s="10">
        <f t="shared" si="82"/>
        <v>1.4307847680201415E-5</v>
      </c>
      <c r="G1747" s="3">
        <f>SUM($F$2:F1747)</f>
        <v>0.99898199628930529</v>
      </c>
      <c r="H1747">
        <f t="shared" si="83"/>
        <v>1746</v>
      </c>
    </row>
    <row r="1748" spans="1:8" x14ac:dyDescent="0.3">
      <c r="A1748" t="s">
        <v>2432</v>
      </c>
      <c r="B1748" t="s">
        <v>2433</v>
      </c>
      <c r="C1748" s="9">
        <f>SUMIFS(dados!$E$2:$E$9995,dados!$D$2:$D$9995,A1748)</f>
        <v>32.647999999999996</v>
      </c>
      <c r="D1748" s="9">
        <f>SUMIFS(dados!$H$2:$H$9995,dados!$D$2:$D$9995,A1748)</f>
        <v>1.7807999999999993</v>
      </c>
      <c r="E1748" s="3">
        <f t="shared" si="81"/>
        <v>5.4545454545454529E-2</v>
      </c>
      <c r="F1748" s="10">
        <f t="shared" si="82"/>
        <v>1.4212078954095647E-5</v>
      </c>
      <c r="G1748" s="3">
        <f>SUM($F$2:F1748)</f>
        <v>0.99899620836825942</v>
      </c>
      <c r="H1748">
        <f t="shared" si="83"/>
        <v>1747</v>
      </c>
    </row>
    <row r="1749" spans="1:8" x14ac:dyDescent="0.3">
      <c r="A1749" t="s">
        <v>1239</v>
      </c>
      <c r="B1749" t="s">
        <v>1240</v>
      </c>
      <c r="C1749" s="9">
        <f>SUMIFS(dados!$E$2:$E$9995,dados!$D$2:$D$9995,A1749)</f>
        <v>32.400000000000006</v>
      </c>
      <c r="D1749" s="9">
        <f>SUMIFS(dados!$H$2:$H$9995,dados!$D$2:$D$9995,A1749)</f>
        <v>15.552</v>
      </c>
      <c r="E1749" s="3">
        <f t="shared" si="81"/>
        <v>0.47999999999999993</v>
      </c>
      <c r="F1749" s="10">
        <f t="shared" si="82"/>
        <v>1.410412148103097E-5</v>
      </c>
      <c r="G1749" s="3">
        <f>SUM($F$2:F1749)</f>
        <v>0.99901031248974048</v>
      </c>
      <c r="H1749">
        <f t="shared" si="83"/>
        <v>1748</v>
      </c>
    </row>
    <row r="1750" spans="1:8" x14ac:dyDescent="0.3">
      <c r="A1750" t="s">
        <v>1011</v>
      </c>
      <c r="B1750" t="s">
        <v>1012</v>
      </c>
      <c r="C1750" s="9">
        <f>SUMIFS(dados!$E$2:$E$9995,dados!$D$2:$D$9995,A1750)</f>
        <v>32.364000000000004</v>
      </c>
      <c r="D1750" s="9">
        <f>SUMIFS(dados!$H$2:$H$9995,dados!$D$2:$D$9995,A1750)</f>
        <v>14.041799999999999</v>
      </c>
      <c r="E1750" s="3">
        <f t="shared" si="81"/>
        <v>0.4338709677419354</v>
      </c>
      <c r="F1750" s="10">
        <f t="shared" si="82"/>
        <v>1.4088450234940935E-5</v>
      </c>
      <c r="G1750" s="3">
        <f>SUM($F$2:F1750)</f>
        <v>0.99902440093997547</v>
      </c>
      <c r="H1750">
        <f t="shared" si="83"/>
        <v>1749</v>
      </c>
    </row>
    <row r="1751" spans="1:8" x14ac:dyDescent="0.3">
      <c r="A1751" t="s">
        <v>399</v>
      </c>
      <c r="B1751" t="s">
        <v>400</v>
      </c>
      <c r="C1751" s="9">
        <f>SUMIFS(dados!$E$2:$E$9995,dados!$D$2:$D$9995,A1751)</f>
        <v>31.588000000000001</v>
      </c>
      <c r="D1751" s="9">
        <f>SUMIFS(dados!$H$2:$H$9995,dados!$D$2:$D$9995,A1751)</f>
        <v>-7.0328000000000008</v>
      </c>
      <c r="E1751" s="3">
        <f t="shared" si="81"/>
        <v>-0.22264150943396227</v>
      </c>
      <c r="F1751" s="10">
        <f t="shared" si="82"/>
        <v>1.3750647819222413E-5</v>
      </c>
      <c r="G1751" s="3">
        <f>SUM($F$2:F1751)</f>
        <v>0.99903815158779474</v>
      </c>
      <c r="H1751">
        <f t="shared" si="83"/>
        <v>1750</v>
      </c>
    </row>
    <row r="1752" spans="1:8" x14ac:dyDescent="0.3">
      <c r="A1752" t="s">
        <v>2842</v>
      </c>
      <c r="B1752" t="s">
        <v>2843</v>
      </c>
      <c r="C1752" s="9">
        <f>SUMIFS(dados!$E$2:$E$9995,dados!$D$2:$D$9995,A1752)</f>
        <v>31.103999999999999</v>
      </c>
      <c r="D1752" s="9">
        <f>SUMIFS(dados!$H$2:$H$9995,dados!$D$2:$D$9995,A1752)</f>
        <v>8.6112000000000002</v>
      </c>
      <c r="E1752" s="3">
        <f t="shared" si="81"/>
        <v>0.27685185185185185</v>
      </c>
      <c r="F1752" s="10">
        <f t="shared" si="82"/>
        <v>1.3539956621789728E-5</v>
      </c>
      <c r="G1752" s="3">
        <f>SUM($F$2:F1752)</f>
        <v>0.99905169154441653</v>
      </c>
      <c r="H1752">
        <f t="shared" si="83"/>
        <v>1751</v>
      </c>
    </row>
    <row r="1753" spans="1:8" x14ac:dyDescent="0.3">
      <c r="A1753" t="s">
        <v>2981</v>
      </c>
      <c r="B1753" t="s">
        <v>2982</v>
      </c>
      <c r="C1753" s="9">
        <f>SUMIFS(dados!$E$2:$E$9995,dados!$D$2:$D$9995,A1753)</f>
        <v>30.831999999999997</v>
      </c>
      <c r="D1753" s="9">
        <f>SUMIFS(dados!$H$2:$H$9995,dados!$D$2:$D$9995,A1753)</f>
        <v>8.1403999999999996</v>
      </c>
      <c r="E1753" s="3">
        <f t="shared" si="81"/>
        <v>0.26402439024390245</v>
      </c>
      <c r="F1753" s="10">
        <f t="shared" si="82"/>
        <v>1.342155165133169E-5</v>
      </c>
      <c r="G1753" s="3">
        <f>SUM($F$2:F1753)</f>
        <v>0.99906511309606783</v>
      </c>
      <c r="H1753">
        <f t="shared" si="83"/>
        <v>1752</v>
      </c>
    </row>
    <row r="1754" spans="1:8" x14ac:dyDescent="0.3">
      <c r="A1754" t="s">
        <v>777</v>
      </c>
      <c r="B1754" t="s">
        <v>778</v>
      </c>
      <c r="C1754" s="9">
        <f>SUMIFS(dados!$E$2:$E$9995,dados!$D$2:$D$9995,A1754)</f>
        <v>30.799999999999997</v>
      </c>
      <c r="D1754" s="9">
        <f>SUMIFS(dados!$H$2:$H$9995,dados!$D$2:$D$9995,A1754)</f>
        <v>13.552</v>
      </c>
      <c r="E1754" s="3">
        <f t="shared" si="81"/>
        <v>0.44</v>
      </c>
      <c r="F1754" s="10">
        <f t="shared" si="82"/>
        <v>1.3407621654807215E-5</v>
      </c>
      <c r="G1754" s="3">
        <f>SUM($F$2:F1754)</f>
        <v>0.99907852071772263</v>
      </c>
      <c r="H1754">
        <f t="shared" si="83"/>
        <v>1753</v>
      </c>
    </row>
    <row r="1755" spans="1:8" x14ac:dyDescent="0.3">
      <c r="A1755" t="s">
        <v>65</v>
      </c>
      <c r="B1755" t="s">
        <v>67</v>
      </c>
      <c r="C1755" s="9">
        <f>SUMIFS(dados!$E$2:$E$9995,dados!$D$2:$D$9995,A1755)</f>
        <v>30.576000000000001</v>
      </c>
      <c r="D1755" s="9">
        <f>SUMIFS(dados!$H$2:$H$9995,dados!$D$2:$D$9995,A1755)</f>
        <v>6.6612</v>
      </c>
      <c r="E1755" s="3">
        <f t="shared" si="81"/>
        <v>0.21785714285714286</v>
      </c>
      <c r="F1755" s="10">
        <f t="shared" si="82"/>
        <v>1.3310111679135891E-5</v>
      </c>
      <c r="G1755" s="3">
        <f>SUM($F$2:F1755)</f>
        <v>0.99909183082940178</v>
      </c>
      <c r="H1755">
        <f t="shared" si="83"/>
        <v>1754</v>
      </c>
    </row>
    <row r="1756" spans="1:8" x14ac:dyDescent="0.3">
      <c r="A1756" t="s">
        <v>6533</v>
      </c>
      <c r="B1756" t="s">
        <v>6534</v>
      </c>
      <c r="C1756" s="9">
        <f>SUMIFS(dados!$E$2:$E$9995,dados!$D$2:$D$9995,A1756)</f>
        <v>29.97</v>
      </c>
      <c r="D1756" s="9">
        <f>SUMIFS(dados!$H$2:$H$9995,dados!$D$2:$D$9995,A1756)</f>
        <v>13.486499999999999</v>
      </c>
      <c r="E1756" s="3">
        <f t="shared" si="81"/>
        <v>0.45</v>
      </c>
      <c r="F1756" s="10">
        <f t="shared" si="82"/>
        <v>1.3046312369953644E-5</v>
      </c>
      <c r="G1756" s="3">
        <f>SUM($F$2:F1756)</f>
        <v>0.99910487714177176</v>
      </c>
      <c r="H1756">
        <f t="shared" si="83"/>
        <v>1755</v>
      </c>
    </row>
    <row r="1757" spans="1:8" x14ac:dyDescent="0.3">
      <c r="A1757" t="s">
        <v>311</v>
      </c>
      <c r="B1757" t="s">
        <v>312</v>
      </c>
      <c r="C1757" s="9">
        <f>SUMIFS(dados!$E$2:$E$9995,dados!$D$2:$D$9995,A1757)</f>
        <v>29.952000000000002</v>
      </c>
      <c r="D1757" s="9">
        <f>SUMIFS(dados!$H$2:$H$9995,dados!$D$2:$D$9995,A1757)</f>
        <v>9.7967999999999993</v>
      </c>
      <c r="E1757" s="3">
        <f t="shared" si="81"/>
        <v>0.32708333333333328</v>
      </c>
      <c r="F1757" s="10">
        <f t="shared" si="82"/>
        <v>1.3038476746908628E-5</v>
      </c>
      <c r="G1757" s="3">
        <f>SUM($F$2:F1757)</f>
        <v>0.9991179156185187</v>
      </c>
      <c r="H1757">
        <f t="shared" si="83"/>
        <v>1756</v>
      </c>
    </row>
    <row r="1758" spans="1:8" x14ac:dyDescent="0.3">
      <c r="A1758" t="s">
        <v>3608</v>
      </c>
      <c r="B1758" t="s">
        <v>1139</v>
      </c>
      <c r="C1758" s="9">
        <f>SUMIFS(dados!$E$2:$E$9995,dados!$D$2:$D$9995,A1758)</f>
        <v>29.952000000000002</v>
      </c>
      <c r="D1758" s="9">
        <f>SUMIFS(dados!$H$2:$H$9995,dados!$D$2:$D$9995,A1758)</f>
        <v>10.6496</v>
      </c>
      <c r="E1758" s="3">
        <f t="shared" si="81"/>
        <v>0.35555555555555551</v>
      </c>
      <c r="F1758" s="10">
        <f t="shared" si="82"/>
        <v>1.3038476746908628E-5</v>
      </c>
      <c r="G1758" s="3">
        <f>SUM($F$2:F1758)</f>
        <v>0.99913095409526564</v>
      </c>
      <c r="H1758">
        <f t="shared" si="83"/>
        <v>1756</v>
      </c>
    </row>
    <row r="1759" spans="1:8" x14ac:dyDescent="0.3">
      <c r="A1759" t="s">
        <v>923</v>
      </c>
      <c r="B1759" t="s">
        <v>924</v>
      </c>
      <c r="C1759" s="9">
        <f>SUMIFS(dados!$E$2:$E$9995,dados!$D$2:$D$9995,A1759)</f>
        <v>29.952000000000002</v>
      </c>
      <c r="D1759" s="9">
        <f>SUMIFS(dados!$H$2:$H$9995,dados!$D$2:$D$9995,A1759)</f>
        <v>-0.91520000000000135</v>
      </c>
      <c r="E1759" s="3">
        <f t="shared" si="81"/>
        <v>-3.05555555555556E-2</v>
      </c>
      <c r="F1759" s="10">
        <f t="shared" si="82"/>
        <v>1.3038476746908628E-5</v>
      </c>
      <c r="G1759" s="3">
        <f>SUM($F$2:F1759)</f>
        <v>0.99914399257201258</v>
      </c>
      <c r="H1759">
        <f t="shared" si="83"/>
        <v>1756</v>
      </c>
    </row>
    <row r="1760" spans="1:8" x14ac:dyDescent="0.3">
      <c r="A1760" t="s">
        <v>8747</v>
      </c>
      <c r="B1760" t="s">
        <v>8748</v>
      </c>
      <c r="C1760" s="9">
        <f>SUMIFS(dados!$E$2:$E$9995,dados!$D$2:$D$9995,A1760)</f>
        <v>29.925000000000001</v>
      </c>
      <c r="D1760" s="9">
        <f>SUMIFS(dados!$H$2:$H$9995,dados!$D$2:$D$9995,A1760)</f>
        <v>-21.945</v>
      </c>
      <c r="E1760" s="3">
        <f t="shared" si="81"/>
        <v>-0.73333333333333328</v>
      </c>
      <c r="F1760" s="10">
        <f t="shared" si="82"/>
        <v>1.3026723312341102E-5</v>
      </c>
      <c r="G1760" s="3">
        <f>SUM($F$2:F1760)</f>
        <v>0.99915701929532497</v>
      </c>
      <c r="H1760">
        <f t="shared" si="83"/>
        <v>1759</v>
      </c>
    </row>
    <row r="1761" spans="1:8" x14ac:dyDescent="0.3">
      <c r="A1761" t="s">
        <v>8511</v>
      </c>
      <c r="B1761" t="s">
        <v>8512</v>
      </c>
      <c r="C1761" s="9">
        <f>SUMIFS(dados!$E$2:$E$9995,dados!$D$2:$D$9995,A1761)</f>
        <v>29.900000000000002</v>
      </c>
      <c r="D1761" s="9">
        <f>SUMIFS(dados!$H$2:$H$9995,dados!$D$2:$D$9995,A1761)</f>
        <v>14.651</v>
      </c>
      <c r="E1761" s="3">
        <f t="shared" si="81"/>
        <v>0.48999999999999994</v>
      </c>
      <c r="F1761" s="10">
        <f t="shared" si="82"/>
        <v>1.3015840502556356E-5</v>
      </c>
      <c r="G1761" s="3">
        <f>SUM($F$2:F1761)</f>
        <v>0.99917003513582747</v>
      </c>
      <c r="H1761">
        <f t="shared" si="83"/>
        <v>1760</v>
      </c>
    </row>
    <row r="1762" spans="1:8" x14ac:dyDescent="0.3">
      <c r="A1762" t="s">
        <v>6767</v>
      </c>
      <c r="B1762" t="s">
        <v>6768</v>
      </c>
      <c r="C1762" s="9">
        <f>SUMIFS(dados!$E$2:$E$9995,dados!$D$2:$D$9995,A1762)</f>
        <v>29.88</v>
      </c>
      <c r="D1762" s="9">
        <f>SUMIFS(dados!$H$2:$H$9995,dados!$D$2:$D$9995,A1762)</f>
        <v>14.0436</v>
      </c>
      <c r="E1762" s="3">
        <f t="shared" si="81"/>
        <v>0.47000000000000003</v>
      </c>
      <c r="F1762" s="10">
        <f t="shared" si="82"/>
        <v>1.3007134254728558E-5</v>
      </c>
      <c r="G1762" s="3">
        <f>SUM($F$2:F1762)</f>
        <v>0.99918304227008226</v>
      </c>
      <c r="H1762">
        <f t="shared" si="83"/>
        <v>1761</v>
      </c>
    </row>
    <row r="1763" spans="1:8" x14ac:dyDescent="0.3">
      <c r="A1763" t="s">
        <v>4810</v>
      </c>
      <c r="B1763" t="s">
        <v>500</v>
      </c>
      <c r="C1763" s="9">
        <f>SUMIFS(dados!$E$2:$E$9995,dados!$D$2:$D$9995,A1763)</f>
        <v>29.868000000000002</v>
      </c>
      <c r="D1763" s="9">
        <f>SUMIFS(dados!$H$2:$H$9995,dados!$D$2:$D$9995,A1763)</f>
        <v>10.7682</v>
      </c>
      <c r="E1763" s="3">
        <f t="shared" si="81"/>
        <v>0.36052631578947364</v>
      </c>
      <c r="F1763" s="10">
        <f t="shared" si="82"/>
        <v>1.3001910506031881E-5</v>
      </c>
      <c r="G1763" s="3">
        <f>SUM($F$2:F1763)</f>
        <v>0.99919604418058827</v>
      </c>
      <c r="H1763">
        <f t="shared" si="83"/>
        <v>1762</v>
      </c>
    </row>
    <row r="1764" spans="1:8" x14ac:dyDescent="0.3">
      <c r="A1764" t="s">
        <v>4169</v>
      </c>
      <c r="B1764" t="s">
        <v>4170</v>
      </c>
      <c r="C1764" s="9">
        <f>SUMIFS(dados!$E$2:$E$9995,dados!$D$2:$D$9995,A1764)</f>
        <v>29.808</v>
      </c>
      <c r="D1764" s="9">
        <f>SUMIFS(dados!$H$2:$H$9995,dados!$D$2:$D$9995,A1764)</f>
        <v>10.805400000000001</v>
      </c>
      <c r="E1764" s="3">
        <f t="shared" si="81"/>
        <v>0.36250000000000004</v>
      </c>
      <c r="F1764" s="10">
        <f t="shared" si="82"/>
        <v>1.2975791762548489E-5</v>
      </c>
      <c r="G1764" s="3">
        <f>SUM($F$2:F1764)</f>
        <v>0.99920901997235079</v>
      </c>
      <c r="H1764">
        <f t="shared" si="83"/>
        <v>1763</v>
      </c>
    </row>
    <row r="1765" spans="1:8" x14ac:dyDescent="0.3">
      <c r="A1765" t="s">
        <v>6253</v>
      </c>
      <c r="B1765" t="s">
        <v>6254</v>
      </c>
      <c r="C1765" s="9">
        <f>SUMIFS(dados!$E$2:$E$9995,dados!$D$2:$D$9995,A1765)</f>
        <v>29.7</v>
      </c>
      <c r="D1765" s="9">
        <f>SUMIFS(dados!$H$2:$H$9995,dados!$D$2:$D$9995,A1765)</f>
        <v>13.068000000000001</v>
      </c>
      <c r="E1765" s="3">
        <f t="shared" si="81"/>
        <v>0.44000000000000006</v>
      </c>
      <c r="F1765" s="10">
        <f t="shared" si="82"/>
        <v>1.2928778024278387E-5</v>
      </c>
      <c r="G1765" s="3">
        <f>SUM($F$2:F1765)</f>
        <v>0.99922194875037507</v>
      </c>
      <c r="H1765">
        <f t="shared" si="83"/>
        <v>1764</v>
      </c>
    </row>
    <row r="1766" spans="1:8" x14ac:dyDescent="0.3">
      <c r="A1766" t="s">
        <v>1691</v>
      </c>
      <c r="B1766" t="s">
        <v>1692</v>
      </c>
      <c r="C1766" s="9">
        <f>SUMIFS(dados!$E$2:$E$9995,dados!$D$2:$D$9995,A1766)</f>
        <v>29.7</v>
      </c>
      <c r="D1766" s="9">
        <f>SUMIFS(dados!$H$2:$H$9995,dados!$D$2:$D$9995,A1766)</f>
        <v>0</v>
      </c>
      <c r="E1766" s="3">
        <f t="shared" si="81"/>
        <v>0</v>
      </c>
      <c r="F1766" s="10">
        <f t="shared" si="82"/>
        <v>1.2928778024278387E-5</v>
      </c>
      <c r="G1766" s="3">
        <f>SUM($F$2:F1766)</f>
        <v>0.99923487752839935</v>
      </c>
      <c r="H1766">
        <f t="shared" si="83"/>
        <v>1764</v>
      </c>
    </row>
    <row r="1767" spans="1:8" x14ac:dyDescent="0.3">
      <c r="A1767" t="s">
        <v>1651</v>
      </c>
      <c r="B1767" t="s">
        <v>1148</v>
      </c>
      <c r="C1767" s="9">
        <f>SUMIFS(dados!$E$2:$E$9995,dados!$D$2:$D$9995,A1767)</f>
        <v>29.648</v>
      </c>
      <c r="D1767" s="9">
        <f>SUMIFS(dados!$H$2:$H$9995,dados!$D$2:$D$9995,A1767)</f>
        <v>-3.8368000000000007</v>
      </c>
      <c r="E1767" s="3">
        <f t="shared" si="81"/>
        <v>-0.12941176470588237</v>
      </c>
      <c r="F1767" s="10">
        <f t="shared" si="82"/>
        <v>1.2906141779926115E-5</v>
      </c>
      <c r="G1767" s="3">
        <f>SUM($F$2:F1767)</f>
        <v>0.9992477836701793</v>
      </c>
      <c r="H1767">
        <f t="shared" si="83"/>
        <v>1766</v>
      </c>
    </row>
    <row r="1768" spans="1:8" x14ac:dyDescent="0.3">
      <c r="A1768" t="s">
        <v>7071</v>
      </c>
      <c r="B1768" t="s">
        <v>7072</v>
      </c>
      <c r="C1768" s="9">
        <f>SUMIFS(dados!$E$2:$E$9995,dados!$D$2:$D$9995,A1768)</f>
        <v>29.4</v>
      </c>
      <c r="D1768" s="9">
        <f>SUMIFS(dados!$H$2:$H$9995,dados!$D$2:$D$9995,A1768)</f>
        <v>8.2319999999999993</v>
      </c>
      <c r="E1768" s="3">
        <f t="shared" si="81"/>
        <v>0.27999999999999997</v>
      </c>
      <c r="F1768" s="10">
        <f t="shared" si="82"/>
        <v>1.2798184306861433E-5</v>
      </c>
      <c r="G1768" s="3">
        <f>SUM($F$2:F1768)</f>
        <v>0.99926058185448619</v>
      </c>
      <c r="H1768">
        <f t="shared" si="83"/>
        <v>1767</v>
      </c>
    </row>
    <row r="1769" spans="1:8" x14ac:dyDescent="0.3">
      <c r="A1769" t="s">
        <v>3112</v>
      </c>
      <c r="B1769" t="s">
        <v>3113</v>
      </c>
      <c r="C1769" s="9">
        <f>SUMIFS(dados!$E$2:$E$9995,dados!$D$2:$D$9995,A1769)</f>
        <v>29.346</v>
      </c>
      <c r="D1769" s="9">
        <f>SUMIFS(dados!$H$2:$H$9995,dados!$D$2:$D$9995,A1769)</f>
        <v>3.7667999999999999</v>
      </c>
      <c r="E1769" s="3">
        <f t="shared" si="81"/>
        <v>0.12835820895522387</v>
      </c>
      <c r="F1769" s="10">
        <f t="shared" si="82"/>
        <v>1.2774677437726382E-5</v>
      </c>
      <c r="G1769" s="3">
        <f>SUM($F$2:F1769)</f>
        <v>0.99927335653192395</v>
      </c>
      <c r="H1769">
        <f t="shared" si="83"/>
        <v>1768</v>
      </c>
    </row>
    <row r="1770" spans="1:8" x14ac:dyDescent="0.3">
      <c r="A1770" t="s">
        <v>3878</v>
      </c>
      <c r="B1770" t="s">
        <v>3879</v>
      </c>
      <c r="C1770" s="9">
        <f>SUMIFS(dados!$E$2:$E$9995,dados!$D$2:$D$9995,A1770)</f>
        <v>29.204000000000001</v>
      </c>
      <c r="D1770" s="9">
        <f>SUMIFS(dados!$H$2:$H$9995,dados!$D$2:$D$9995,A1770)</f>
        <v>12.1584</v>
      </c>
      <c r="E1770" s="3">
        <f t="shared" si="81"/>
        <v>0.41632653061224489</v>
      </c>
      <c r="F1770" s="10">
        <f t="shared" si="82"/>
        <v>1.2712863078149024E-5</v>
      </c>
      <c r="G1770" s="3">
        <f>SUM($F$2:F1770)</f>
        <v>0.99928606939500209</v>
      </c>
      <c r="H1770">
        <f t="shared" si="83"/>
        <v>1769</v>
      </c>
    </row>
    <row r="1771" spans="1:8" x14ac:dyDescent="0.3">
      <c r="A1771" t="s">
        <v>2641</v>
      </c>
      <c r="B1771" t="s">
        <v>2642</v>
      </c>
      <c r="C1771" s="9">
        <f>SUMIFS(dados!$E$2:$E$9995,dados!$D$2:$D$9995,A1771)</f>
        <v>28.850999999999999</v>
      </c>
      <c r="D1771" s="9">
        <f>SUMIFS(dados!$H$2:$H$9995,dados!$D$2:$D$9995,A1771)</f>
        <v>-5.4767999999999999</v>
      </c>
      <c r="E1771" s="3">
        <f t="shared" si="81"/>
        <v>-0.18983050847457628</v>
      </c>
      <c r="F1771" s="10">
        <f t="shared" si="82"/>
        <v>1.2559197803988408E-5</v>
      </c>
      <c r="G1771" s="3">
        <f>SUM($F$2:F1771)</f>
        <v>0.99929862859280605</v>
      </c>
      <c r="H1771">
        <f t="shared" si="83"/>
        <v>1770</v>
      </c>
    </row>
    <row r="1772" spans="1:8" x14ac:dyDescent="0.3">
      <c r="A1772" t="s">
        <v>3152</v>
      </c>
      <c r="B1772" t="s">
        <v>3153</v>
      </c>
      <c r="C1772" s="9">
        <f>SUMIFS(dados!$E$2:$E$9995,dados!$D$2:$D$9995,A1772)</f>
        <v>28.512</v>
      </c>
      <c r="D1772" s="9">
        <f>SUMIFS(dados!$H$2:$H$9995,dados!$D$2:$D$9995,A1772)</f>
        <v>-16.137</v>
      </c>
      <c r="E1772" s="3">
        <f t="shared" si="81"/>
        <v>-0.56597222222222221</v>
      </c>
      <c r="F1772" s="10">
        <f t="shared" si="82"/>
        <v>1.2411626903307251E-5</v>
      </c>
      <c r="G1772" s="3">
        <f>SUM($F$2:F1772)</f>
        <v>0.9993110402197094</v>
      </c>
      <c r="H1772">
        <f t="shared" si="83"/>
        <v>1771</v>
      </c>
    </row>
    <row r="1773" spans="1:8" x14ac:dyDescent="0.3">
      <c r="A1773" t="s">
        <v>4929</v>
      </c>
      <c r="B1773" t="s">
        <v>4930</v>
      </c>
      <c r="C1773" s="9">
        <f>SUMIFS(dados!$E$2:$E$9995,dados!$D$2:$D$9995,A1773)</f>
        <v>28.208000000000002</v>
      </c>
      <c r="D1773" s="9">
        <f>SUMIFS(dados!$H$2:$H$9995,dados!$D$2:$D$9995,A1773)</f>
        <v>4.2640000000000002</v>
      </c>
      <c r="E1773" s="3">
        <f t="shared" si="81"/>
        <v>0.15116279069767441</v>
      </c>
      <c r="F1773" s="10">
        <f t="shared" si="82"/>
        <v>1.227929193632474E-5</v>
      </c>
      <c r="G1773" s="3">
        <f>SUM($F$2:F1773)</f>
        <v>0.99932331951164577</v>
      </c>
      <c r="H1773">
        <f t="shared" si="83"/>
        <v>1772</v>
      </c>
    </row>
    <row r="1774" spans="1:8" x14ac:dyDescent="0.3">
      <c r="A1774" t="s">
        <v>2868</v>
      </c>
      <c r="B1774" t="s">
        <v>2869</v>
      </c>
      <c r="C1774" s="9">
        <f>SUMIFS(dados!$E$2:$E$9995,dados!$D$2:$D$9995,A1774)</f>
        <v>27.468000000000004</v>
      </c>
      <c r="D1774" s="9">
        <f>SUMIFS(dados!$H$2:$H$9995,dados!$D$2:$D$9995,A1774)</f>
        <v>11.292400000000001</v>
      </c>
      <c r="E1774" s="3">
        <f t="shared" si="81"/>
        <v>0.41111111111111109</v>
      </c>
      <c r="F1774" s="10">
        <f t="shared" si="82"/>
        <v>1.1957160766696255E-5</v>
      </c>
      <c r="G1774" s="3">
        <f>SUM($F$2:F1774)</f>
        <v>0.99933527667241251</v>
      </c>
      <c r="H1774">
        <f t="shared" si="83"/>
        <v>1773</v>
      </c>
    </row>
    <row r="1775" spans="1:8" x14ac:dyDescent="0.3">
      <c r="A1775" t="s">
        <v>9821</v>
      </c>
      <c r="B1775" t="s">
        <v>9822</v>
      </c>
      <c r="C1775" s="9">
        <f>SUMIFS(dados!$E$2:$E$9995,dados!$D$2:$D$9995,A1775)</f>
        <v>27.192</v>
      </c>
      <c r="D1775" s="9">
        <f>SUMIFS(dados!$H$2:$H$9995,dados!$D$2:$D$9995,A1775)</f>
        <v>0.33989999999999998</v>
      </c>
      <c r="E1775" s="3">
        <f t="shared" si="81"/>
        <v>1.2499999999999999E-2</v>
      </c>
      <c r="F1775" s="10">
        <f t="shared" si="82"/>
        <v>1.1837014546672657E-5</v>
      </c>
      <c r="G1775" s="3">
        <f>SUM($F$2:F1775)</f>
        <v>0.99934711368695917</v>
      </c>
      <c r="H1775">
        <f t="shared" si="83"/>
        <v>1774</v>
      </c>
    </row>
    <row r="1776" spans="1:8" x14ac:dyDescent="0.3">
      <c r="A1776" t="s">
        <v>5241</v>
      </c>
      <c r="B1776" t="s">
        <v>5242</v>
      </c>
      <c r="C1776" s="9">
        <f>SUMIFS(dados!$E$2:$E$9995,dados!$D$2:$D$9995,A1776)</f>
        <v>27.167999999999999</v>
      </c>
      <c r="D1776" s="9">
        <f>SUMIFS(dados!$H$2:$H$9995,dados!$D$2:$D$9995,A1776)</f>
        <v>-1.3584000000000001</v>
      </c>
      <c r="E1776" s="3">
        <f t="shared" si="81"/>
        <v>-0.05</v>
      </c>
      <c r="F1776" s="10">
        <f t="shared" si="82"/>
        <v>1.18265670492793E-5</v>
      </c>
      <c r="G1776" s="3">
        <f>SUM($F$2:F1776)</f>
        <v>0.9993589402540084</v>
      </c>
      <c r="H1776">
        <f t="shared" si="83"/>
        <v>1775</v>
      </c>
    </row>
    <row r="1777" spans="1:8" x14ac:dyDescent="0.3">
      <c r="A1777" t="s">
        <v>7120</v>
      </c>
      <c r="B1777" t="s">
        <v>500</v>
      </c>
      <c r="C1777" s="9">
        <f>SUMIFS(dados!$E$2:$E$9995,dados!$D$2:$D$9995,A1777)</f>
        <v>26.724</v>
      </c>
      <c r="D1777" s="9">
        <f>SUMIFS(dados!$H$2:$H$9995,dados!$D$2:$D$9995,A1777)</f>
        <v>9.7463999999999995</v>
      </c>
      <c r="E1777" s="3">
        <f t="shared" si="81"/>
        <v>0.36470588235294116</v>
      </c>
      <c r="F1777" s="10">
        <f t="shared" si="82"/>
        <v>1.1633288347502209E-5</v>
      </c>
      <c r="G1777" s="3">
        <f>SUM($F$2:F1777)</f>
        <v>0.99937057354235592</v>
      </c>
      <c r="H1777">
        <f t="shared" si="83"/>
        <v>1776</v>
      </c>
    </row>
    <row r="1778" spans="1:8" x14ac:dyDescent="0.3">
      <c r="A1778" t="s">
        <v>5560</v>
      </c>
      <c r="B1778" t="s">
        <v>5561</v>
      </c>
      <c r="C1778" s="9">
        <f>SUMIFS(dados!$E$2:$E$9995,dados!$D$2:$D$9995,A1778)</f>
        <v>26.688000000000002</v>
      </c>
      <c r="D1778" s="9">
        <f>SUMIFS(dados!$H$2:$H$9995,dados!$D$2:$D$9995,A1778)</f>
        <v>6.1159999999999997</v>
      </c>
      <c r="E1778" s="3">
        <f t="shared" si="81"/>
        <v>0.22916666666666663</v>
      </c>
      <c r="F1778" s="10">
        <f t="shared" si="82"/>
        <v>1.1617617101412175E-5</v>
      </c>
      <c r="G1778" s="3">
        <f>SUM($F$2:F1778)</f>
        <v>0.99938219115945737</v>
      </c>
      <c r="H1778">
        <f t="shared" si="83"/>
        <v>1777</v>
      </c>
    </row>
    <row r="1779" spans="1:8" x14ac:dyDescent="0.3">
      <c r="A1779" t="s">
        <v>9675</v>
      </c>
      <c r="B1779" t="s">
        <v>9676</v>
      </c>
      <c r="C1779" s="9">
        <f>SUMIFS(dados!$E$2:$E$9995,dados!$D$2:$D$9995,A1779)</f>
        <v>26.568000000000001</v>
      </c>
      <c r="D1779" s="9">
        <f>SUMIFS(dados!$H$2:$H$9995,dados!$D$2:$D$9995,A1779)</f>
        <v>8.9666999999999994</v>
      </c>
      <c r="E1779" s="3">
        <f t="shared" si="81"/>
        <v>0.33749999999999997</v>
      </c>
      <c r="F1779" s="10">
        <f t="shared" si="82"/>
        <v>1.1565379614445395E-5</v>
      </c>
      <c r="G1779" s="3">
        <f>SUM($F$2:F1779)</f>
        <v>0.99939375653907181</v>
      </c>
      <c r="H1779">
        <f t="shared" si="83"/>
        <v>1778</v>
      </c>
    </row>
    <row r="1780" spans="1:8" x14ac:dyDescent="0.3">
      <c r="A1780" t="s">
        <v>7357</v>
      </c>
      <c r="B1780" t="s">
        <v>7358</v>
      </c>
      <c r="C1780" s="9">
        <f>SUMIFS(dados!$E$2:$E$9995,dados!$D$2:$D$9995,A1780)</f>
        <v>26.08</v>
      </c>
      <c r="D1780" s="9">
        <f>SUMIFS(dados!$H$2:$H$9995,dados!$D$2:$D$9995,A1780)</f>
        <v>9.6495999999999995</v>
      </c>
      <c r="E1780" s="3">
        <f t="shared" si="81"/>
        <v>0.37</v>
      </c>
      <c r="F1780" s="10">
        <f t="shared" si="82"/>
        <v>1.1352947167447148E-5</v>
      </c>
      <c r="G1780" s="3">
        <f>SUM($F$2:F1780)</f>
        <v>0.99940510948623928</v>
      </c>
      <c r="H1780">
        <f t="shared" si="83"/>
        <v>1779</v>
      </c>
    </row>
    <row r="1781" spans="1:8" x14ac:dyDescent="0.3">
      <c r="A1781" t="s">
        <v>3728</v>
      </c>
      <c r="B1781" t="s">
        <v>3729</v>
      </c>
      <c r="C1781" s="9">
        <f>SUMIFS(dados!$E$2:$E$9995,dados!$D$2:$D$9995,A1781)</f>
        <v>26.063000000000002</v>
      </c>
      <c r="D1781" s="9">
        <f>SUMIFS(dados!$H$2:$H$9995,dados!$D$2:$D$9995,A1781)</f>
        <v>9.8806000000000012</v>
      </c>
      <c r="E1781" s="3">
        <f t="shared" si="81"/>
        <v>0.37910447761194033</v>
      </c>
      <c r="F1781" s="10">
        <f t="shared" si="82"/>
        <v>1.1345546856793522E-5</v>
      </c>
      <c r="G1781" s="3">
        <f>SUM($F$2:F1781)</f>
        <v>0.99941645503309606</v>
      </c>
      <c r="H1781">
        <f t="shared" si="83"/>
        <v>1780</v>
      </c>
    </row>
    <row r="1782" spans="1:8" x14ac:dyDescent="0.3">
      <c r="A1782" t="s">
        <v>6323</v>
      </c>
      <c r="B1782" t="s">
        <v>6324</v>
      </c>
      <c r="C1782" s="9">
        <f>SUMIFS(dados!$E$2:$E$9995,dados!$D$2:$D$9995,A1782)</f>
        <v>25.992000000000001</v>
      </c>
      <c r="D1782" s="9">
        <f>SUMIFS(dados!$H$2:$H$9995,dados!$D$2:$D$9995,A1782)</f>
        <v>10.670400000000001</v>
      </c>
      <c r="E1782" s="3">
        <f t="shared" si="81"/>
        <v>0.41052631578947368</v>
      </c>
      <c r="F1782" s="10">
        <f t="shared" si="82"/>
        <v>1.1314639677004842E-5</v>
      </c>
      <c r="G1782" s="3">
        <f>SUM($F$2:F1782)</f>
        <v>0.99942776967277303</v>
      </c>
      <c r="H1782">
        <f t="shared" si="83"/>
        <v>1781</v>
      </c>
    </row>
    <row r="1783" spans="1:8" x14ac:dyDescent="0.3">
      <c r="A1783" t="s">
        <v>6958</v>
      </c>
      <c r="B1783" t="s">
        <v>6959</v>
      </c>
      <c r="C1783" s="9">
        <f>SUMIFS(dados!$E$2:$E$9995,dados!$D$2:$D$9995,A1783)</f>
        <v>25.96</v>
      </c>
      <c r="D1783" s="9">
        <f>SUMIFS(dados!$H$2:$H$9995,dados!$D$2:$D$9995,A1783)</f>
        <v>5.5164999999999997</v>
      </c>
      <c r="E1783" s="3">
        <f t="shared" si="81"/>
        <v>0.21249999999999999</v>
      </c>
      <c r="F1783" s="10">
        <f t="shared" si="82"/>
        <v>1.1300709680480367E-5</v>
      </c>
      <c r="G1783" s="3">
        <f>SUM($F$2:F1783)</f>
        <v>0.9994390703824535</v>
      </c>
      <c r="H1783">
        <f t="shared" si="83"/>
        <v>1782</v>
      </c>
    </row>
    <row r="1784" spans="1:8" x14ac:dyDescent="0.3">
      <c r="A1784" t="s">
        <v>3487</v>
      </c>
      <c r="B1784" t="s">
        <v>3488</v>
      </c>
      <c r="C1784" s="9">
        <f>SUMIFS(dados!$E$2:$E$9995,dados!$D$2:$D$9995,A1784)</f>
        <v>25.92</v>
      </c>
      <c r="D1784" s="9">
        <f>SUMIFS(dados!$H$2:$H$9995,dados!$D$2:$D$9995,A1784)</f>
        <v>7.5167999999999999</v>
      </c>
      <c r="E1784" s="3">
        <f t="shared" si="81"/>
        <v>0.28999999999999998</v>
      </c>
      <c r="F1784" s="10">
        <f t="shared" si="82"/>
        <v>1.1283297184824775E-5</v>
      </c>
      <c r="G1784" s="3">
        <f>SUM($F$2:F1784)</f>
        <v>0.9994503536796383</v>
      </c>
      <c r="H1784">
        <f t="shared" si="83"/>
        <v>1783</v>
      </c>
    </row>
    <row r="1785" spans="1:8" x14ac:dyDescent="0.3">
      <c r="A1785" t="s">
        <v>2486</v>
      </c>
      <c r="B1785" t="s">
        <v>2487</v>
      </c>
      <c r="C1785" s="9">
        <f>SUMIFS(dados!$E$2:$E$9995,dados!$D$2:$D$9995,A1785)</f>
        <v>25.92</v>
      </c>
      <c r="D1785" s="9">
        <f>SUMIFS(dados!$H$2:$H$9995,dados!$D$2:$D$9995,A1785)</f>
        <v>9.0719999999999992</v>
      </c>
      <c r="E1785" s="3">
        <f t="shared" si="81"/>
        <v>0.34999999999999992</v>
      </c>
      <c r="F1785" s="10">
        <f t="shared" si="82"/>
        <v>1.1283297184824775E-5</v>
      </c>
      <c r="G1785" s="3">
        <f>SUM($F$2:F1785)</f>
        <v>0.99946163697682311</v>
      </c>
      <c r="H1785">
        <f t="shared" si="83"/>
        <v>1783</v>
      </c>
    </row>
    <row r="1786" spans="1:8" x14ac:dyDescent="0.3">
      <c r="A1786" t="s">
        <v>7000</v>
      </c>
      <c r="B1786" t="s">
        <v>7001</v>
      </c>
      <c r="C1786" s="9">
        <f>SUMIFS(dados!$E$2:$E$9995,dados!$D$2:$D$9995,A1786)</f>
        <v>25.830000000000002</v>
      </c>
      <c r="D1786" s="9">
        <f>SUMIFS(dados!$H$2:$H$9995,dados!$D$2:$D$9995,A1786)</f>
        <v>-4.92</v>
      </c>
      <c r="E1786" s="3">
        <f t="shared" si="81"/>
        <v>-0.19047619047619047</v>
      </c>
      <c r="F1786" s="10">
        <f t="shared" si="82"/>
        <v>1.1244119069599689E-5</v>
      </c>
      <c r="G1786" s="3">
        <f>SUM($F$2:F1786)</f>
        <v>0.99947288109589272</v>
      </c>
      <c r="H1786">
        <f t="shared" si="83"/>
        <v>1785</v>
      </c>
    </row>
    <row r="1787" spans="1:8" x14ac:dyDescent="0.3">
      <c r="A1787" t="s">
        <v>884</v>
      </c>
      <c r="B1787" t="s">
        <v>885</v>
      </c>
      <c r="C1787" s="9">
        <f>SUMIFS(dados!$E$2:$E$9995,dados!$D$2:$D$9995,A1787)</f>
        <v>25.703999999999997</v>
      </c>
      <c r="D1787" s="9">
        <f>SUMIFS(dados!$H$2:$H$9995,dados!$D$2:$D$9995,A1787)</f>
        <v>0.3024</v>
      </c>
      <c r="E1787" s="3">
        <f t="shared" si="81"/>
        <v>1.1764705882352943E-2</v>
      </c>
      <c r="F1787" s="10">
        <f t="shared" si="82"/>
        <v>1.1189269708284566E-5</v>
      </c>
      <c r="G1787" s="3">
        <f>SUM($F$2:F1787)</f>
        <v>0.99948407036560105</v>
      </c>
      <c r="H1787">
        <f t="shared" si="83"/>
        <v>1786</v>
      </c>
    </row>
    <row r="1788" spans="1:8" x14ac:dyDescent="0.3">
      <c r="A1788" t="s">
        <v>3875</v>
      </c>
      <c r="B1788" t="s">
        <v>3876</v>
      </c>
      <c r="C1788" s="9">
        <f>SUMIFS(dados!$E$2:$E$9995,dados!$D$2:$D$9995,A1788)</f>
        <v>25.227999999999998</v>
      </c>
      <c r="D1788" s="9">
        <f>SUMIFS(dados!$H$2:$H$9995,dados!$D$2:$D$9995,A1788)</f>
        <v>10.388</v>
      </c>
      <c r="E1788" s="3">
        <f t="shared" si="81"/>
        <v>0.41176470588235298</v>
      </c>
      <c r="F1788" s="10">
        <f t="shared" si="82"/>
        <v>1.0982061009983001E-5</v>
      </c>
      <c r="G1788" s="3">
        <f>SUM($F$2:F1788)</f>
        <v>0.99949505242661107</v>
      </c>
      <c r="H1788">
        <f t="shared" si="83"/>
        <v>1787</v>
      </c>
    </row>
    <row r="1789" spans="1:8" x14ac:dyDescent="0.3">
      <c r="A1789" t="s">
        <v>3814</v>
      </c>
      <c r="B1789" t="s">
        <v>3815</v>
      </c>
      <c r="C1789" s="9">
        <f>SUMIFS(dados!$E$2:$E$9995,dados!$D$2:$D$9995,A1789)</f>
        <v>24.977999999999998</v>
      </c>
      <c r="D1789" s="9">
        <f>SUMIFS(dados!$H$2:$H$9995,dados!$D$2:$D$9995,A1789)</f>
        <v>7.6020000000000012</v>
      </c>
      <c r="E1789" s="3">
        <f t="shared" si="81"/>
        <v>0.3043478260869566</v>
      </c>
      <c r="F1789" s="10">
        <f t="shared" si="82"/>
        <v>1.0873232912135539E-5</v>
      </c>
      <c r="G1789" s="3">
        <f>SUM($F$2:F1789)</f>
        <v>0.99950592565952323</v>
      </c>
      <c r="H1789">
        <f t="shared" si="83"/>
        <v>1788</v>
      </c>
    </row>
    <row r="1790" spans="1:8" x14ac:dyDescent="0.3">
      <c r="A1790" t="s">
        <v>4804</v>
      </c>
      <c r="B1790" t="s">
        <v>2668</v>
      </c>
      <c r="C1790" s="9">
        <f>SUMIFS(dados!$E$2:$E$9995,dados!$D$2:$D$9995,A1790)</f>
        <v>24.92</v>
      </c>
      <c r="D1790" s="9">
        <f>SUMIFS(dados!$H$2:$H$9995,dados!$D$2:$D$9995,A1790)</f>
        <v>5.6959999999999997</v>
      </c>
      <c r="E1790" s="3">
        <f t="shared" si="81"/>
        <v>0.22857142857142854</v>
      </c>
      <c r="F1790" s="10">
        <f t="shared" si="82"/>
        <v>1.084798479343493E-5</v>
      </c>
      <c r="G1790" s="3">
        <f>SUM($F$2:F1790)</f>
        <v>0.99951677364431668</v>
      </c>
      <c r="H1790">
        <f t="shared" si="83"/>
        <v>1789</v>
      </c>
    </row>
    <row r="1791" spans="1:8" x14ac:dyDescent="0.3">
      <c r="A1791" t="s">
        <v>4406</v>
      </c>
      <c r="B1791" t="s">
        <v>4407</v>
      </c>
      <c r="C1791" s="9">
        <f>SUMIFS(dados!$E$2:$E$9995,dados!$D$2:$D$9995,A1791)</f>
        <v>24.552</v>
      </c>
      <c r="D1791" s="9">
        <f>SUMIFS(dados!$H$2:$H$9995,dados!$D$2:$D$9995,A1791)</f>
        <v>5.8410000000000002</v>
      </c>
      <c r="E1791" s="3">
        <f t="shared" si="81"/>
        <v>0.23790322580645162</v>
      </c>
      <c r="F1791" s="10">
        <f t="shared" si="82"/>
        <v>1.0687789833403467E-5</v>
      </c>
      <c r="G1791" s="3">
        <f>SUM($F$2:F1791)</f>
        <v>0.99952746143415006</v>
      </c>
      <c r="H1791">
        <f t="shared" si="83"/>
        <v>1790</v>
      </c>
    </row>
    <row r="1792" spans="1:8" x14ac:dyDescent="0.3">
      <c r="A1792" t="s">
        <v>4251</v>
      </c>
      <c r="B1792" t="s">
        <v>4252</v>
      </c>
      <c r="C1792" s="9">
        <f>SUMIFS(dados!$E$2:$E$9995,dados!$D$2:$D$9995,A1792)</f>
        <v>24.271999999999998</v>
      </c>
      <c r="D1792" s="9">
        <f>SUMIFS(dados!$H$2:$H$9995,dados!$D$2:$D$9995,A1792)</f>
        <v>8.9379999999999988</v>
      </c>
      <c r="E1792" s="3">
        <f t="shared" si="81"/>
        <v>0.3682432432432432</v>
      </c>
      <c r="F1792" s="10">
        <f t="shared" si="82"/>
        <v>1.0565902363814309E-5</v>
      </c>
      <c r="G1792" s="3">
        <f>SUM($F$2:F1792)</f>
        <v>0.99953802733651387</v>
      </c>
      <c r="H1792">
        <f t="shared" si="83"/>
        <v>1791</v>
      </c>
    </row>
    <row r="1793" spans="1:8" x14ac:dyDescent="0.3">
      <c r="A1793" t="s">
        <v>3329</v>
      </c>
      <c r="B1793" t="s">
        <v>3330</v>
      </c>
      <c r="C1793" s="9">
        <f>SUMIFS(dados!$E$2:$E$9995,dados!$D$2:$D$9995,A1793)</f>
        <v>24.271999999999998</v>
      </c>
      <c r="D1793" s="9">
        <f>SUMIFS(dados!$H$2:$H$9995,dados!$D$2:$D$9995,A1793)</f>
        <v>4.8544</v>
      </c>
      <c r="E1793" s="3">
        <f t="shared" si="81"/>
        <v>0.2</v>
      </c>
      <c r="F1793" s="10">
        <f t="shared" si="82"/>
        <v>1.0565902363814309E-5</v>
      </c>
      <c r="G1793" s="3">
        <f>SUM($F$2:F1793)</f>
        <v>0.99954859323887768</v>
      </c>
      <c r="H1793">
        <f t="shared" si="83"/>
        <v>1791</v>
      </c>
    </row>
    <row r="1794" spans="1:8" x14ac:dyDescent="0.3">
      <c r="A1794" t="s">
        <v>4409</v>
      </c>
      <c r="B1794" t="s">
        <v>4410</v>
      </c>
      <c r="C1794" s="9">
        <f>SUMIFS(dados!$E$2:$E$9995,dados!$D$2:$D$9995,A1794)</f>
        <v>24.192</v>
      </c>
      <c r="D1794" s="9">
        <f>SUMIFS(dados!$H$2:$H$9995,dados!$D$2:$D$9995,A1794)</f>
        <v>8.64</v>
      </c>
      <c r="E1794" s="3">
        <f t="shared" ref="E1794:E1857" si="84">IFERROR(D1794/C1794,0)</f>
        <v>0.35714285714285715</v>
      </c>
      <c r="F1794" s="10">
        <f t="shared" ref="F1794:F1857" si="85">C1794/SUM($C$2:$C$1863)</f>
        <v>1.0531077372503122E-5</v>
      </c>
      <c r="G1794" s="3">
        <f>SUM($F$2:F1794)</f>
        <v>0.99955912431625016</v>
      </c>
      <c r="H1794">
        <f t="shared" ref="H1794:H1857" si="86">RANK(C1794,$C$2:$C$1863)</f>
        <v>1793</v>
      </c>
    </row>
    <row r="1795" spans="1:8" x14ac:dyDescent="0.3">
      <c r="A1795" t="s">
        <v>3862</v>
      </c>
      <c r="B1795" t="s">
        <v>3863</v>
      </c>
      <c r="C1795" s="9">
        <f>SUMIFS(dados!$E$2:$E$9995,dados!$D$2:$D$9995,A1795)</f>
        <v>24.023999999999997</v>
      </c>
      <c r="D1795" s="9">
        <f>SUMIFS(dados!$H$2:$H$9995,dados!$D$2:$D$9995,A1795)</f>
        <v>11.211200000000002</v>
      </c>
      <c r="E1795" s="3">
        <f t="shared" si="84"/>
        <v>0.46666666666666679</v>
      </c>
      <c r="F1795" s="10">
        <f t="shared" si="85"/>
        <v>1.0457944890749628E-5</v>
      </c>
      <c r="G1795" s="3">
        <f>SUM($F$2:F1795)</f>
        <v>0.9995695822611409</v>
      </c>
      <c r="H1795">
        <f t="shared" si="86"/>
        <v>1794</v>
      </c>
    </row>
    <row r="1796" spans="1:8" x14ac:dyDescent="0.3">
      <c r="A1796" t="s">
        <v>6242</v>
      </c>
      <c r="B1796" t="s">
        <v>6243</v>
      </c>
      <c r="C1796" s="9">
        <f>SUMIFS(dados!$E$2:$E$9995,dados!$D$2:$D$9995,A1796)</f>
        <v>23.864000000000001</v>
      </c>
      <c r="D1796" s="9">
        <f>SUMIFS(dados!$H$2:$H$9995,dados!$D$2:$D$9995,A1796)</f>
        <v>-4.1133999999999995</v>
      </c>
      <c r="E1796" s="3">
        <f t="shared" si="84"/>
        <v>-0.17236842105263156</v>
      </c>
      <c r="F1796" s="10">
        <f t="shared" si="85"/>
        <v>1.0388294908127254E-5</v>
      </c>
      <c r="G1796" s="3">
        <f>SUM($F$2:F1796)</f>
        <v>0.99957997055604908</v>
      </c>
      <c r="H1796">
        <f t="shared" si="86"/>
        <v>1795</v>
      </c>
    </row>
    <row r="1797" spans="1:8" x14ac:dyDescent="0.3">
      <c r="A1797" t="s">
        <v>6496</v>
      </c>
      <c r="B1797" t="s">
        <v>6497</v>
      </c>
      <c r="C1797" s="9">
        <f>SUMIFS(dados!$E$2:$E$9995,dados!$D$2:$D$9995,A1797)</f>
        <v>23.52</v>
      </c>
      <c r="D1797" s="9">
        <f>SUMIFS(dados!$H$2:$H$9995,dados!$D$2:$D$9995,A1797)</f>
        <v>6.3504000000000005</v>
      </c>
      <c r="E1797" s="3">
        <f t="shared" si="84"/>
        <v>0.27</v>
      </c>
      <c r="F1797" s="10">
        <f t="shared" si="85"/>
        <v>1.0238547445489146E-5</v>
      </c>
      <c r="G1797" s="3">
        <f>SUM($F$2:F1797)</f>
        <v>0.99959020910349461</v>
      </c>
      <c r="H1797">
        <f t="shared" si="86"/>
        <v>1796</v>
      </c>
    </row>
    <row r="1798" spans="1:8" x14ac:dyDescent="0.3">
      <c r="A1798" t="s">
        <v>4785</v>
      </c>
      <c r="B1798" t="s">
        <v>4786</v>
      </c>
      <c r="C1798" s="9">
        <f>SUMIFS(dados!$E$2:$E$9995,dados!$D$2:$D$9995,A1798)</f>
        <v>23.332000000000001</v>
      </c>
      <c r="D1798" s="9">
        <f>SUMIFS(dados!$H$2:$H$9995,dados!$D$2:$D$9995,A1798)</f>
        <v>4.9120000000000008</v>
      </c>
      <c r="E1798" s="3">
        <f t="shared" si="84"/>
        <v>0.2105263157894737</v>
      </c>
      <c r="F1798" s="10">
        <f t="shared" si="85"/>
        <v>1.0156708715907857E-5</v>
      </c>
      <c r="G1798" s="3">
        <f>SUM($F$2:F1798)</f>
        <v>0.99960036581221057</v>
      </c>
      <c r="H1798">
        <f t="shared" si="86"/>
        <v>1797</v>
      </c>
    </row>
    <row r="1799" spans="1:8" x14ac:dyDescent="0.3">
      <c r="A1799" t="s">
        <v>2244</v>
      </c>
      <c r="B1799" t="s">
        <v>2245</v>
      </c>
      <c r="C1799" s="9">
        <f>SUMIFS(dados!$E$2:$E$9995,dados!$D$2:$D$9995,A1799)</f>
        <v>22.88</v>
      </c>
      <c r="D1799" s="9">
        <f>SUMIFS(dados!$H$2:$H$9995,dados!$D$2:$D$9995,A1799)</f>
        <v>2.3584000000000005</v>
      </c>
      <c r="E1799" s="3">
        <f t="shared" si="84"/>
        <v>0.10307692307692311</v>
      </c>
      <c r="F1799" s="10">
        <f t="shared" si="85"/>
        <v>9.9599475149996449E-6</v>
      </c>
      <c r="G1799" s="3">
        <f>SUM($F$2:F1799)</f>
        <v>0.99961032575972553</v>
      </c>
      <c r="H1799">
        <f t="shared" si="86"/>
        <v>1798</v>
      </c>
    </row>
    <row r="1800" spans="1:8" x14ac:dyDescent="0.3">
      <c r="A1800" t="s">
        <v>3084</v>
      </c>
      <c r="B1800" t="s">
        <v>3085</v>
      </c>
      <c r="C1800" s="9">
        <f>SUMIFS(dados!$E$2:$E$9995,dados!$D$2:$D$9995,A1800)</f>
        <v>22.4</v>
      </c>
      <c r="D1800" s="9">
        <f>SUMIFS(dados!$H$2:$H$9995,dados!$D$2:$D$9995,A1800)</f>
        <v>9.6319999999999997</v>
      </c>
      <c r="E1800" s="3">
        <f t="shared" si="84"/>
        <v>0.43</v>
      </c>
      <c r="F1800" s="10">
        <f t="shared" si="85"/>
        <v>9.7509975671325196E-6</v>
      </c>
      <c r="G1800" s="3">
        <f>SUM($F$2:F1800)</f>
        <v>0.9996200767572927</v>
      </c>
      <c r="H1800">
        <f t="shared" si="86"/>
        <v>1799</v>
      </c>
    </row>
    <row r="1801" spans="1:8" x14ac:dyDescent="0.3">
      <c r="A1801" t="s">
        <v>4140</v>
      </c>
      <c r="B1801" t="s">
        <v>4141</v>
      </c>
      <c r="C1801" s="9">
        <f>SUMIFS(dados!$E$2:$E$9995,dados!$D$2:$D$9995,A1801)</f>
        <v>21.75</v>
      </c>
      <c r="D1801" s="9">
        <f>SUMIFS(dados!$H$2:$H$9995,dados!$D$2:$D$9995,A1801)</f>
        <v>8.1000000000000014</v>
      </c>
      <c r="E1801" s="3">
        <f t="shared" si="84"/>
        <v>0.37241379310344835</v>
      </c>
      <c r="F1801" s="10">
        <f t="shared" si="85"/>
        <v>9.4680445127291212E-6</v>
      </c>
      <c r="G1801" s="3">
        <f>SUM($F$2:F1801)</f>
        <v>0.99962954480180544</v>
      </c>
      <c r="H1801">
        <f t="shared" si="86"/>
        <v>1800</v>
      </c>
    </row>
    <row r="1802" spans="1:8" x14ac:dyDescent="0.3">
      <c r="A1802" t="s">
        <v>6581</v>
      </c>
      <c r="B1802" t="s">
        <v>6582</v>
      </c>
      <c r="C1802" s="9">
        <f>SUMIFS(dados!$E$2:$E$9995,dados!$D$2:$D$9995,A1802)</f>
        <v>21.167999999999999</v>
      </c>
      <c r="D1802" s="9">
        <f>SUMIFS(dados!$H$2:$H$9995,dados!$D$2:$D$9995,A1802)</f>
        <v>3.7632000000000003</v>
      </c>
      <c r="E1802" s="3">
        <f t="shared" si="84"/>
        <v>0.17777777777777781</v>
      </c>
      <c r="F1802" s="10">
        <f t="shared" si="85"/>
        <v>9.2146927009402314E-6</v>
      </c>
      <c r="G1802" s="3">
        <f>SUM($F$2:F1802)</f>
        <v>0.99963875949450642</v>
      </c>
      <c r="H1802">
        <f t="shared" si="86"/>
        <v>1801</v>
      </c>
    </row>
    <row r="1803" spans="1:8" x14ac:dyDescent="0.3">
      <c r="A1803" t="s">
        <v>6109</v>
      </c>
      <c r="B1803" t="s">
        <v>6110</v>
      </c>
      <c r="C1803" s="9">
        <f>SUMIFS(dados!$E$2:$E$9995,dados!$D$2:$D$9995,A1803)</f>
        <v>20.65</v>
      </c>
      <c r="D1803" s="9">
        <f>SUMIFS(dados!$H$2:$H$9995,dados!$D$2:$D$9995,A1803)</f>
        <v>9.4989999999999988</v>
      </c>
      <c r="E1803" s="3">
        <f t="shared" si="84"/>
        <v>0.45999999999999996</v>
      </c>
      <c r="F1803" s="10">
        <f t="shared" si="85"/>
        <v>8.9892008822002918E-6</v>
      </c>
      <c r="G1803" s="3">
        <f>SUM($F$2:F1803)</f>
        <v>0.99964774869538864</v>
      </c>
      <c r="H1803">
        <f t="shared" si="86"/>
        <v>1802</v>
      </c>
    </row>
    <row r="1804" spans="1:8" x14ac:dyDescent="0.3">
      <c r="A1804" t="s">
        <v>4149</v>
      </c>
      <c r="B1804" t="s">
        <v>4150</v>
      </c>
      <c r="C1804" s="9">
        <f>SUMIFS(dados!$E$2:$E$9995,dados!$D$2:$D$9995,A1804)</f>
        <v>20.279999999999998</v>
      </c>
      <c r="D1804" s="9">
        <f>SUMIFS(dados!$H$2:$H$9995,dados!$D$2:$D$9995,A1804)</f>
        <v>7.5036000000000005</v>
      </c>
      <c r="E1804" s="3">
        <f t="shared" si="84"/>
        <v>0.37000000000000005</v>
      </c>
      <c r="F1804" s="10">
        <f t="shared" si="85"/>
        <v>8.8281352973860495E-6</v>
      </c>
      <c r="G1804" s="3">
        <f>SUM($F$2:F1804)</f>
        <v>0.99965657683068598</v>
      </c>
      <c r="H1804">
        <f t="shared" si="86"/>
        <v>1803</v>
      </c>
    </row>
    <row r="1805" spans="1:8" x14ac:dyDescent="0.3">
      <c r="A1805" t="s">
        <v>1718</v>
      </c>
      <c r="B1805" t="s">
        <v>1719</v>
      </c>
      <c r="C1805" s="9">
        <f>SUMIFS(dados!$E$2:$E$9995,dados!$D$2:$D$9995,A1805)</f>
        <v>19.920000000000002</v>
      </c>
      <c r="D1805" s="9">
        <f>SUMIFS(dados!$H$2:$H$9995,dados!$D$2:$D$9995,A1805)</f>
        <v>9.7607999999999997</v>
      </c>
      <c r="E1805" s="3">
        <f t="shared" si="84"/>
        <v>0.48999999999999994</v>
      </c>
      <c r="F1805" s="10">
        <f t="shared" si="85"/>
        <v>8.6714228364857064E-6</v>
      </c>
      <c r="G1805" s="3">
        <f>SUM($F$2:F1805)</f>
        <v>0.99966524825352243</v>
      </c>
      <c r="H1805">
        <f t="shared" si="86"/>
        <v>1804</v>
      </c>
    </row>
    <row r="1806" spans="1:8" x14ac:dyDescent="0.3">
      <c r="A1806" t="s">
        <v>9089</v>
      </c>
      <c r="B1806" t="s">
        <v>9090</v>
      </c>
      <c r="C1806" s="9">
        <f>SUMIFS(dados!$E$2:$E$9995,dados!$D$2:$D$9995,A1806)</f>
        <v>19.782</v>
      </c>
      <c r="D1806" s="9">
        <f>SUMIFS(dados!$H$2:$H$9995,dados!$D$2:$D$9995,A1806)</f>
        <v>-3.7679999999999998</v>
      </c>
      <c r="E1806" s="3">
        <f t="shared" si="84"/>
        <v>-0.19047619047619047</v>
      </c>
      <c r="F1806" s="10">
        <f t="shared" si="85"/>
        <v>8.6113497264739067E-6</v>
      </c>
      <c r="G1806" s="3">
        <f>SUM($F$2:F1806)</f>
        <v>0.99967385960324895</v>
      </c>
      <c r="H1806">
        <f t="shared" si="86"/>
        <v>1805</v>
      </c>
    </row>
    <row r="1807" spans="1:8" x14ac:dyDescent="0.3">
      <c r="A1807" t="s">
        <v>8299</v>
      </c>
      <c r="B1807" t="s">
        <v>8300</v>
      </c>
      <c r="C1807" s="9">
        <f>SUMIFS(dados!$E$2:$E$9995,dados!$D$2:$D$9995,A1807)</f>
        <v>19.7</v>
      </c>
      <c r="D1807" s="9">
        <f>SUMIFS(dados!$H$2:$H$9995,dados!$D$2:$D$9995,A1807)</f>
        <v>0.78799999999999981</v>
      </c>
      <c r="E1807" s="3">
        <f t="shared" si="84"/>
        <v>3.9999999999999994E-2</v>
      </c>
      <c r="F1807" s="10">
        <f t="shared" si="85"/>
        <v>8.5756541103799405E-6</v>
      </c>
      <c r="G1807" s="3">
        <f>SUM($F$2:F1807)</f>
        <v>0.99968243525735934</v>
      </c>
      <c r="H1807">
        <f t="shared" si="86"/>
        <v>1806</v>
      </c>
    </row>
    <row r="1808" spans="1:8" x14ac:dyDescent="0.3">
      <c r="A1808" t="s">
        <v>7471</v>
      </c>
      <c r="B1808" t="s">
        <v>7472</v>
      </c>
      <c r="C1808" s="9">
        <f>SUMIFS(dados!$E$2:$E$9995,dados!$D$2:$D$9995,A1808)</f>
        <v>19.600000000000001</v>
      </c>
      <c r="D1808" s="9">
        <f>SUMIFS(dados!$H$2:$H$9995,dados!$D$2:$D$9995,A1808)</f>
        <v>9.6039999999999992</v>
      </c>
      <c r="E1808" s="3">
        <f t="shared" si="84"/>
        <v>0.48999999999999994</v>
      </c>
      <c r="F1808" s="10">
        <f t="shared" si="85"/>
        <v>8.5321228712409568E-6</v>
      </c>
      <c r="G1808" s="3">
        <f>SUM($F$2:F1808)</f>
        <v>0.99969096738023056</v>
      </c>
      <c r="H1808">
        <f t="shared" si="86"/>
        <v>1807</v>
      </c>
    </row>
    <row r="1809" spans="1:8" x14ac:dyDescent="0.3">
      <c r="A1809" t="s">
        <v>3724</v>
      </c>
      <c r="B1809" t="s">
        <v>3725</v>
      </c>
      <c r="C1809" s="9">
        <f>SUMIFS(dados!$E$2:$E$9995,dados!$D$2:$D$9995,A1809)</f>
        <v>19.292000000000002</v>
      </c>
      <c r="D1809" s="9">
        <f>SUMIFS(dados!$H$2:$H$9995,dados!$D$2:$D$9995,A1809)</f>
        <v>3.5672000000000001</v>
      </c>
      <c r="E1809" s="3">
        <f t="shared" si="84"/>
        <v>0.18490566037735848</v>
      </c>
      <c r="F1809" s="10">
        <f t="shared" si="85"/>
        <v>8.3980466546928839E-6</v>
      </c>
      <c r="G1809" s="3">
        <f>SUM($F$2:F1809)</f>
        <v>0.9996993654268852</v>
      </c>
      <c r="H1809">
        <f t="shared" si="86"/>
        <v>1808</v>
      </c>
    </row>
    <row r="1810" spans="1:8" x14ac:dyDescent="0.3">
      <c r="A1810" t="s">
        <v>5262</v>
      </c>
      <c r="B1810" t="s">
        <v>5263</v>
      </c>
      <c r="C1810" s="9">
        <f>SUMIFS(dados!$E$2:$E$9995,dados!$D$2:$D$9995,A1810)</f>
        <v>19.007999999999999</v>
      </c>
      <c r="D1810" s="9">
        <f>SUMIFS(dados!$H$2:$H$9995,dados!$D$2:$D$9995,A1810)</f>
        <v>7.3655999999999997</v>
      </c>
      <c r="E1810" s="3">
        <f t="shared" si="84"/>
        <v>0.38750000000000001</v>
      </c>
      <c r="F1810" s="10">
        <f t="shared" si="85"/>
        <v>8.2744179355381678E-6</v>
      </c>
      <c r="G1810" s="3">
        <f>SUM($F$2:F1810)</f>
        <v>0.99970763984482069</v>
      </c>
      <c r="H1810">
        <f t="shared" si="86"/>
        <v>1809</v>
      </c>
    </row>
    <row r="1811" spans="1:8" x14ac:dyDescent="0.3">
      <c r="A1811" t="s">
        <v>7459</v>
      </c>
      <c r="B1811" t="s">
        <v>7460</v>
      </c>
      <c r="C1811" s="9">
        <f>SUMIFS(dados!$E$2:$E$9995,dados!$D$2:$D$9995,A1811)</f>
        <v>18.308</v>
      </c>
      <c r="D1811" s="9">
        <f>SUMIFS(dados!$H$2:$H$9995,dados!$D$2:$D$9995,A1811)</f>
        <v>8.3580000000000005</v>
      </c>
      <c r="E1811" s="3">
        <f t="shared" si="84"/>
        <v>0.45652173913043481</v>
      </c>
      <c r="F1811" s="10">
        <f t="shared" si="85"/>
        <v>7.9696992615652766E-6</v>
      </c>
      <c r="G1811" s="3">
        <f>SUM($F$2:F1811)</f>
        <v>0.99971560954408223</v>
      </c>
      <c r="H1811">
        <f t="shared" si="86"/>
        <v>1810</v>
      </c>
    </row>
    <row r="1812" spans="1:8" x14ac:dyDescent="0.3">
      <c r="A1812" t="s">
        <v>3582</v>
      </c>
      <c r="B1812" t="s">
        <v>3583</v>
      </c>
      <c r="C1812" s="9">
        <f>SUMIFS(dados!$E$2:$E$9995,dados!$D$2:$D$9995,A1812)</f>
        <v>18.25</v>
      </c>
      <c r="D1812" s="9">
        <f>SUMIFS(dados!$H$2:$H$9995,dados!$D$2:$D$9995,A1812)</f>
        <v>8.5775000000000006</v>
      </c>
      <c r="E1812" s="3">
        <f t="shared" si="84"/>
        <v>0.47000000000000003</v>
      </c>
      <c r="F1812" s="10">
        <f t="shared" si="85"/>
        <v>7.9444511428646656E-6</v>
      </c>
      <c r="G1812" s="3">
        <f>SUM($F$2:F1812)</f>
        <v>0.99972355399522506</v>
      </c>
      <c r="H1812">
        <f t="shared" si="86"/>
        <v>1811</v>
      </c>
    </row>
    <row r="1813" spans="1:8" x14ac:dyDescent="0.3">
      <c r="A1813" t="s">
        <v>3574</v>
      </c>
      <c r="B1813" t="s">
        <v>3575</v>
      </c>
      <c r="C1813" s="9">
        <f>SUMIFS(dados!$E$2:$E$9995,dados!$D$2:$D$9995,A1813)</f>
        <v>18.2</v>
      </c>
      <c r="D1813" s="9">
        <f>SUMIFS(dados!$H$2:$H$9995,dados!$D$2:$D$9995,A1813)</f>
        <v>3.016</v>
      </c>
      <c r="E1813" s="3">
        <f t="shared" si="84"/>
        <v>0.16571428571428573</v>
      </c>
      <c r="F1813" s="10">
        <f t="shared" si="85"/>
        <v>7.9226855232951728E-6</v>
      </c>
      <c r="G1813" s="3">
        <f>SUM($F$2:F1813)</f>
        <v>0.99973147668074835</v>
      </c>
      <c r="H1813">
        <f t="shared" si="86"/>
        <v>1812</v>
      </c>
    </row>
    <row r="1814" spans="1:8" x14ac:dyDescent="0.3">
      <c r="A1814" t="s">
        <v>8418</v>
      </c>
      <c r="B1814" t="s">
        <v>8419</v>
      </c>
      <c r="C1814" s="9">
        <f>SUMIFS(dados!$E$2:$E$9995,dados!$D$2:$D$9995,A1814)</f>
        <v>18.096</v>
      </c>
      <c r="D1814" s="9">
        <f>SUMIFS(dados!$H$2:$H$9995,dados!$D$2:$D$9995,A1814)</f>
        <v>-2.5056000000000003</v>
      </c>
      <c r="E1814" s="3">
        <f t="shared" si="84"/>
        <v>-0.13846153846153847</v>
      </c>
      <c r="F1814" s="10">
        <f t="shared" si="85"/>
        <v>7.8774130345906291E-6</v>
      </c>
      <c r="G1814" s="3">
        <f>SUM($F$2:F1814)</f>
        <v>0.99973935409378289</v>
      </c>
      <c r="H1814">
        <f t="shared" si="86"/>
        <v>1813</v>
      </c>
    </row>
    <row r="1815" spans="1:8" x14ac:dyDescent="0.3">
      <c r="A1815" t="s">
        <v>8447</v>
      </c>
      <c r="B1815" t="s">
        <v>8448</v>
      </c>
      <c r="C1815" s="9">
        <f>SUMIFS(dados!$E$2:$E$9995,dados!$D$2:$D$9995,A1815)</f>
        <v>17.940000000000001</v>
      </c>
      <c r="D1815" s="9">
        <f>SUMIFS(dados!$H$2:$H$9995,dados!$D$2:$D$9995,A1815)</f>
        <v>6.4584000000000001</v>
      </c>
      <c r="E1815" s="3">
        <f t="shared" si="84"/>
        <v>0.36</v>
      </c>
      <c r="F1815" s="10">
        <f t="shared" si="85"/>
        <v>7.8095043015338135E-6</v>
      </c>
      <c r="G1815" s="3">
        <f>SUM($F$2:F1815)</f>
        <v>0.99974716359808447</v>
      </c>
      <c r="H1815">
        <f t="shared" si="86"/>
        <v>1814</v>
      </c>
    </row>
    <row r="1816" spans="1:8" x14ac:dyDescent="0.3">
      <c r="A1816" t="s">
        <v>2886</v>
      </c>
      <c r="B1816" t="s">
        <v>2887</v>
      </c>
      <c r="C1816" s="9">
        <f>SUMIFS(dados!$E$2:$E$9995,dados!$D$2:$D$9995,A1816)</f>
        <v>17.64</v>
      </c>
      <c r="D1816" s="9">
        <f>SUMIFS(dados!$H$2:$H$9995,dados!$D$2:$D$9995,A1816)</f>
        <v>6.1740000000000004</v>
      </c>
      <c r="E1816" s="3">
        <f t="shared" si="84"/>
        <v>0.35000000000000003</v>
      </c>
      <c r="F1816" s="10">
        <f t="shared" si="85"/>
        <v>7.6789105841168606E-6</v>
      </c>
      <c r="G1816" s="3">
        <f>SUM($F$2:F1816)</f>
        <v>0.99975484250866853</v>
      </c>
      <c r="H1816">
        <f t="shared" si="86"/>
        <v>1815</v>
      </c>
    </row>
    <row r="1817" spans="1:8" x14ac:dyDescent="0.3">
      <c r="A1817" t="s">
        <v>692</v>
      </c>
      <c r="B1817" t="s">
        <v>693</v>
      </c>
      <c r="C1817" s="9">
        <f>SUMIFS(dados!$E$2:$E$9995,dados!$D$2:$D$9995,A1817)</f>
        <v>17.64</v>
      </c>
      <c r="D1817" s="9">
        <f>SUMIFS(dados!$H$2:$H$9995,dados!$D$2:$D$9995,A1817)</f>
        <v>5.7455999999999996</v>
      </c>
      <c r="E1817" s="3">
        <f t="shared" si="84"/>
        <v>0.32571428571428568</v>
      </c>
      <c r="F1817" s="10">
        <f t="shared" si="85"/>
        <v>7.6789105841168606E-6</v>
      </c>
      <c r="G1817" s="3">
        <f>SUM($F$2:F1817)</f>
        <v>0.99976252141925259</v>
      </c>
      <c r="H1817">
        <f t="shared" si="86"/>
        <v>1815</v>
      </c>
    </row>
    <row r="1818" spans="1:8" x14ac:dyDescent="0.3">
      <c r="A1818" t="s">
        <v>4755</v>
      </c>
      <c r="B1818" t="s">
        <v>4756</v>
      </c>
      <c r="C1818" s="9">
        <f>SUMIFS(dados!$E$2:$E$9995,dados!$D$2:$D$9995,A1818)</f>
        <v>17.489999999999998</v>
      </c>
      <c r="D1818" s="9">
        <f>SUMIFS(dados!$H$2:$H$9995,dados!$D$2:$D$9995,A1818)</f>
        <v>-4.8335999999999997</v>
      </c>
      <c r="E1818" s="3">
        <f t="shared" si="84"/>
        <v>-0.27636363636363637</v>
      </c>
      <c r="F1818" s="10">
        <f t="shared" si="85"/>
        <v>7.6136137254083825E-6</v>
      </c>
      <c r="G1818" s="3">
        <f>SUM($F$2:F1818)</f>
        <v>0.99977013503297796</v>
      </c>
      <c r="H1818">
        <f t="shared" si="86"/>
        <v>1817</v>
      </c>
    </row>
    <row r="1819" spans="1:8" x14ac:dyDescent="0.3">
      <c r="A1819" t="s">
        <v>3709</v>
      </c>
      <c r="B1819" t="s">
        <v>3710</v>
      </c>
      <c r="C1819" s="9">
        <f>SUMIFS(dados!$E$2:$E$9995,dados!$D$2:$D$9995,A1819)</f>
        <v>16.896000000000001</v>
      </c>
      <c r="D1819" s="9">
        <f>SUMIFS(dados!$H$2:$H$9995,dados!$D$2:$D$9995,A1819)</f>
        <v>5.28</v>
      </c>
      <c r="E1819" s="3">
        <f t="shared" si="84"/>
        <v>0.3125</v>
      </c>
      <c r="F1819" s="10">
        <f t="shared" si="85"/>
        <v>7.355038164922816E-6</v>
      </c>
      <c r="G1819" s="3">
        <f>SUM($F$2:F1819)</f>
        <v>0.99977749007114292</v>
      </c>
      <c r="H1819">
        <f t="shared" si="86"/>
        <v>1818</v>
      </c>
    </row>
    <row r="1820" spans="1:8" x14ac:dyDescent="0.3">
      <c r="A1820" t="s">
        <v>8243</v>
      </c>
      <c r="B1820" t="s">
        <v>8244</v>
      </c>
      <c r="C1820" s="9">
        <f>SUMIFS(dados!$E$2:$E$9995,dados!$D$2:$D$9995,A1820)</f>
        <v>16.704000000000001</v>
      </c>
      <c r="D1820" s="9">
        <f>SUMIFS(dados!$H$2:$H$9995,dados!$D$2:$D$9995,A1820)</f>
        <v>6.8381999999999996</v>
      </c>
      <c r="E1820" s="3">
        <f t="shared" si="84"/>
        <v>0.40937499999999999</v>
      </c>
      <c r="F1820" s="10">
        <f t="shared" si="85"/>
        <v>7.271458185775966E-6</v>
      </c>
      <c r="G1820" s="3">
        <f>SUM($F$2:F1820)</f>
        <v>0.99978476152932871</v>
      </c>
      <c r="H1820">
        <f t="shared" si="86"/>
        <v>1819</v>
      </c>
    </row>
    <row r="1821" spans="1:8" x14ac:dyDescent="0.3">
      <c r="A1821" t="s">
        <v>3430</v>
      </c>
      <c r="B1821" t="s">
        <v>3431</v>
      </c>
      <c r="C1821" s="9">
        <f>SUMIFS(dados!$E$2:$E$9995,dados!$D$2:$D$9995,A1821)</f>
        <v>16.402000000000001</v>
      </c>
      <c r="D1821" s="9">
        <f>SUMIFS(dados!$H$2:$H$9995,dados!$D$2:$D$9995,A1821)</f>
        <v>5.0596000000000005</v>
      </c>
      <c r="E1821" s="3">
        <f t="shared" si="84"/>
        <v>0.30847457627118646</v>
      </c>
      <c r="F1821" s="10">
        <f t="shared" si="85"/>
        <v>7.1399938435762332E-6</v>
      </c>
      <c r="G1821" s="3">
        <f>SUM($F$2:F1821)</f>
        <v>0.99979190152317232</v>
      </c>
      <c r="H1821">
        <f t="shared" si="86"/>
        <v>1820</v>
      </c>
    </row>
    <row r="1822" spans="1:8" x14ac:dyDescent="0.3">
      <c r="A1822" t="s">
        <v>1985</v>
      </c>
      <c r="B1822" t="s">
        <v>1986</v>
      </c>
      <c r="C1822" s="9">
        <f>SUMIFS(dados!$E$2:$E$9995,dados!$D$2:$D$9995,A1822)</f>
        <v>16.176000000000002</v>
      </c>
      <c r="D1822" s="9">
        <f>SUMIFS(dados!$H$2:$H$9995,dados!$D$2:$D$9995,A1822)</f>
        <v>6.7399999999999993</v>
      </c>
      <c r="E1822" s="3">
        <f t="shared" si="84"/>
        <v>0.41666666666666657</v>
      </c>
      <c r="F1822" s="10">
        <f t="shared" si="85"/>
        <v>7.0416132431221281E-6</v>
      </c>
      <c r="G1822" s="3">
        <f>SUM($F$2:F1822)</f>
        <v>0.99979894313641549</v>
      </c>
      <c r="H1822">
        <f t="shared" si="86"/>
        <v>1821</v>
      </c>
    </row>
    <row r="1823" spans="1:8" x14ac:dyDescent="0.3">
      <c r="A1823" t="s">
        <v>9148</v>
      </c>
      <c r="B1823" t="s">
        <v>9149</v>
      </c>
      <c r="C1823" s="9">
        <f>SUMIFS(dados!$E$2:$E$9995,dados!$D$2:$D$9995,A1823)</f>
        <v>15.760000000000002</v>
      </c>
      <c r="D1823" s="9">
        <f>SUMIFS(dados!$H$2:$H$9995,dados!$D$2:$D$9995,A1823)</f>
        <v>3.7035999999999998</v>
      </c>
      <c r="E1823" s="3">
        <f t="shared" si="84"/>
        <v>0.23499999999999996</v>
      </c>
      <c r="F1823" s="10">
        <f t="shared" si="85"/>
        <v>6.8605232883039531E-6</v>
      </c>
      <c r="G1823" s="3">
        <f>SUM($F$2:F1823)</f>
        <v>0.99980580365970384</v>
      </c>
      <c r="H1823">
        <f t="shared" si="86"/>
        <v>1822</v>
      </c>
    </row>
    <row r="1824" spans="1:8" x14ac:dyDescent="0.3">
      <c r="A1824" t="s">
        <v>1088</v>
      </c>
      <c r="B1824" t="s">
        <v>1089</v>
      </c>
      <c r="C1824" s="9">
        <f>SUMIFS(dados!$E$2:$E$9995,dados!$D$2:$D$9995,A1824)</f>
        <v>15.623999999999999</v>
      </c>
      <c r="D1824" s="9">
        <f>SUMIFS(dados!$H$2:$H$9995,dados!$D$2:$D$9995,A1824)</f>
        <v>7.0804</v>
      </c>
      <c r="E1824" s="3">
        <f t="shared" si="84"/>
        <v>0.45317460317460323</v>
      </c>
      <c r="F1824" s="10">
        <f t="shared" si="85"/>
        <v>6.8013208030749325E-6</v>
      </c>
      <c r="G1824" s="3">
        <f>SUM($F$2:F1824)</f>
        <v>0.99981260498050695</v>
      </c>
      <c r="H1824">
        <f t="shared" si="86"/>
        <v>1823</v>
      </c>
    </row>
    <row r="1825" spans="1:8" x14ac:dyDescent="0.3">
      <c r="A1825" t="s">
        <v>2550</v>
      </c>
      <c r="B1825" t="s">
        <v>2551</v>
      </c>
      <c r="C1825" s="9">
        <f>SUMIFS(dados!$E$2:$E$9995,dados!$D$2:$D$9995,A1825)</f>
        <v>15.552</v>
      </c>
      <c r="D1825" s="9">
        <f>SUMIFS(dados!$H$2:$H$9995,dados!$D$2:$D$9995,A1825)</f>
        <v>5.6375999999999999</v>
      </c>
      <c r="E1825" s="3">
        <f t="shared" si="84"/>
        <v>0.36249999999999999</v>
      </c>
      <c r="F1825" s="10">
        <f t="shared" si="85"/>
        <v>6.7699783108948639E-6</v>
      </c>
      <c r="G1825" s="3">
        <f>SUM($F$2:F1825)</f>
        <v>0.9998193749588179</v>
      </c>
      <c r="H1825">
        <f t="shared" si="86"/>
        <v>1824</v>
      </c>
    </row>
    <row r="1826" spans="1:8" x14ac:dyDescent="0.3">
      <c r="A1826" t="s">
        <v>2722</v>
      </c>
      <c r="B1826" t="s">
        <v>2723</v>
      </c>
      <c r="C1826" s="9">
        <f>SUMIFS(dados!$E$2:$E$9995,dados!$D$2:$D$9995,A1826)</f>
        <v>15.469999999999999</v>
      </c>
      <c r="D1826" s="9">
        <f>SUMIFS(dados!$H$2:$H$9995,dados!$D$2:$D$9995,A1826)</f>
        <v>6.0995999999999997</v>
      </c>
      <c r="E1826" s="3">
        <f t="shared" si="84"/>
        <v>0.39428571428571429</v>
      </c>
      <c r="F1826" s="10">
        <f t="shared" si="85"/>
        <v>6.7342826948008969E-6</v>
      </c>
      <c r="G1826" s="3">
        <f>SUM($F$2:F1826)</f>
        <v>0.99982610924151272</v>
      </c>
      <c r="H1826">
        <f t="shared" si="86"/>
        <v>1825</v>
      </c>
    </row>
    <row r="1827" spans="1:8" x14ac:dyDescent="0.3">
      <c r="A1827" t="s">
        <v>8154</v>
      </c>
      <c r="B1827" t="s">
        <v>8155</v>
      </c>
      <c r="C1827" s="9">
        <f>SUMIFS(dados!$E$2:$E$9995,dados!$D$2:$D$9995,A1827)</f>
        <v>15.231999999999999</v>
      </c>
      <c r="D1827" s="9">
        <f>SUMIFS(dados!$H$2:$H$9995,dados!$D$2:$D$9995,A1827)</f>
        <v>4.9504000000000001</v>
      </c>
      <c r="E1827" s="3">
        <f t="shared" si="84"/>
        <v>0.32500000000000001</v>
      </c>
      <c r="F1827" s="10">
        <f t="shared" si="85"/>
        <v>6.6306783456501135E-6</v>
      </c>
      <c r="G1827" s="3">
        <f>SUM($F$2:F1827)</f>
        <v>0.99983273991985833</v>
      </c>
      <c r="H1827">
        <f t="shared" si="86"/>
        <v>1826</v>
      </c>
    </row>
    <row r="1828" spans="1:8" x14ac:dyDescent="0.3">
      <c r="A1828" t="s">
        <v>6383</v>
      </c>
      <c r="B1828" t="s">
        <v>6384</v>
      </c>
      <c r="C1828" s="9">
        <f>SUMIFS(dados!$E$2:$E$9995,dados!$D$2:$D$9995,A1828)</f>
        <v>14.98</v>
      </c>
      <c r="D1828" s="9">
        <f>SUMIFS(dados!$H$2:$H$9995,dados!$D$2:$D$9995,A1828)</f>
        <v>4.4939999999999998</v>
      </c>
      <c r="E1828" s="3">
        <f t="shared" si="84"/>
        <v>0.3</v>
      </c>
      <c r="F1828" s="10">
        <f t="shared" si="85"/>
        <v>6.5209796230198733E-6</v>
      </c>
      <c r="G1828" s="3">
        <f>SUM($F$2:F1828)</f>
        <v>0.99983926089948139</v>
      </c>
      <c r="H1828">
        <f t="shared" si="86"/>
        <v>1827</v>
      </c>
    </row>
    <row r="1829" spans="1:8" x14ac:dyDescent="0.3">
      <c r="A1829" t="s">
        <v>2569</v>
      </c>
      <c r="B1829" t="s">
        <v>2570</v>
      </c>
      <c r="C1829" s="9">
        <f>SUMIFS(dados!$E$2:$E$9995,dados!$D$2:$D$9995,A1829)</f>
        <v>14.73</v>
      </c>
      <c r="D1829" s="9">
        <f>SUMIFS(dados!$H$2:$H$9995,dados!$D$2:$D$9995,A1829)</f>
        <v>7.2176999999999998</v>
      </c>
      <c r="E1829" s="3">
        <f t="shared" si="84"/>
        <v>0.49</v>
      </c>
      <c r="F1829" s="10">
        <f t="shared" si="85"/>
        <v>6.4121515251724123E-6</v>
      </c>
      <c r="G1829" s="3">
        <f>SUM($F$2:F1829)</f>
        <v>0.99984567305100658</v>
      </c>
      <c r="H1829">
        <f t="shared" si="86"/>
        <v>1828</v>
      </c>
    </row>
    <row r="1830" spans="1:8" x14ac:dyDescent="0.3">
      <c r="A1830" t="s">
        <v>3039</v>
      </c>
      <c r="B1830" t="s">
        <v>3040</v>
      </c>
      <c r="C1830" s="9">
        <f>SUMIFS(dados!$E$2:$E$9995,dados!$D$2:$D$9995,A1830)</f>
        <v>14.2</v>
      </c>
      <c r="D1830" s="9">
        <f>SUMIFS(dados!$H$2:$H$9995,dados!$D$2:$D$9995,A1830)</f>
        <v>4.4020000000000001</v>
      </c>
      <c r="E1830" s="3">
        <f t="shared" si="84"/>
        <v>0.31</v>
      </c>
      <c r="F1830" s="10">
        <f t="shared" si="85"/>
        <v>6.1814359577357943E-6</v>
      </c>
      <c r="G1830" s="3">
        <f>SUM($F$2:F1830)</f>
        <v>0.99985185448696434</v>
      </c>
      <c r="H1830">
        <f t="shared" si="86"/>
        <v>1829</v>
      </c>
    </row>
    <row r="1831" spans="1:8" x14ac:dyDescent="0.3">
      <c r="A1831" t="s">
        <v>9513</v>
      </c>
      <c r="B1831" t="s">
        <v>9514</v>
      </c>
      <c r="C1831" s="9">
        <f>SUMIFS(dados!$E$2:$E$9995,dados!$D$2:$D$9995,A1831)</f>
        <v>13.992000000000001</v>
      </c>
      <c r="D1831" s="9">
        <f>SUMIFS(dados!$H$2:$H$9995,dados!$D$2:$D$9995,A1831)</f>
        <v>-1.7489999999999999</v>
      </c>
      <c r="E1831" s="3">
        <f t="shared" si="84"/>
        <v>-0.12499999999999999</v>
      </c>
      <c r="F1831" s="10">
        <f t="shared" si="85"/>
        <v>6.0908909803267068E-6</v>
      </c>
      <c r="G1831" s="3">
        <f>SUM($F$2:F1831)</f>
        <v>0.9998579453779447</v>
      </c>
      <c r="H1831">
        <f t="shared" si="86"/>
        <v>1830</v>
      </c>
    </row>
    <row r="1832" spans="1:8" x14ac:dyDescent="0.3">
      <c r="A1832" t="s">
        <v>2984</v>
      </c>
      <c r="B1832" t="s">
        <v>2985</v>
      </c>
      <c r="C1832" s="9">
        <f>SUMIFS(dados!$E$2:$E$9995,dados!$D$2:$D$9995,A1832)</f>
        <v>13.86</v>
      </c>
      <c r="D1832" s="9">
        <f>SUMIFS(dados!$H$2:$H$9995,dados!$D$2:$D$9995,A1832)</f>
        <v>2.2967999999999997</v>
      </c>
      <c r="E1832" s="3">
        <f t="shared" si="84"/>
        <v>0.1657142857142857</v>
      </c>
      <c r="F1832" s="10">
        <f t="shared" si="85"/>
        <v>6.0334297446632471E-6</v>
      </c>
      <c r="G1832" s="3">
        <f>SUM($F$2:F1832)</f>
        <v>0.9998639788076894</v>
      </c>
      <c r="H1832">
        <f t="shared" si="86"/>
        <v>1831</v>
      </c>
    </row>
    <row r="1833" spans="1:8" x14ac:dyDescent="0.3">
      <c r="A1833" t="s">
        <v>1331</v>
      </c>
      <c r="B1833" t="s">
        <v>1332</v>
      </c>
      <c r="C1833" s="9">
        <f>SUMIFS(dados!$E$2:$E$9995,dados!$D$2:$D$9995,A1833)</f>
        <v>13.622</v>
      </c>
      <c r="D1833" s="9">
        <f>SUMIFS(dados!$H$2:$H$9995,dados!$D$2:$D$9995,A1833)</f>
        <v>2.3073999999999999</v>
      </c>
      <c r="E1833" s="3">
        <f t="shared" si="84"/>
        <v>0.16938775510204082</v>
      </c>
      <c r="F1833" s="10">
        <f t="shared" si="85"/>
        <v>5.9298253955124637E-6</v>
      </c>
      <c r="G1833" s="3">
        <f>SUM($F$2:F1833)</f>
        <v>0.99986990863308489</v>
      </c>
      <c r="H1833">
        <f t="shared" si="86"/>
        <v>1832</v>
      </c>
    </row>
    <row r="1834" spans="1:8" x14ac:dyDescent="0.3">
      <c r="A1834" t="s">
        <v>3855</v>
      </c>
      <c r="B1834" t="s">
        <v>3856</v>
      </c>
      <c r="C1834" s="9">
        <f>SUMIFS(dados!$E$2:$E$9995,dados!$D$2:$D$9995,A1834)</f>
        <v>13.616</v>
      </c>
      <c r="D1834" s="9">
        <f>SUMIFS(dados!$H$2:$H$9995,dados!$D$2:$D$9995,A1834)</f>
        <v>3.5741999999999998</v>
      </c>
      <c r="E1834" s="3">
        <f t="shared" si="84"/>
        <v>0.26250000000000001</v>
      </c>
      <c r="F1834" s="10">
        <f t="shared" si="85"/>
        <v>5.9272135211641245E-6</v>
      </c>
      <c r="G1834" s="3">
        <f>SUM($F$2:F1834)</f>
        <v>0.99987583584660611</v>
      </c>
      <c r="H1834">
        <f t="shared" si="86"/>
        <v>1833</v>
      </c>
    </row>
    <row r="1835" spans="1:8" x14ac:dyDescent="0.3">
      <c r="A1835" t="s">
        <v>5528</v>
      </c>
      <c r="B1835" t="s">
        <v>5529</v>
      </c>
      <c r="C1835" s="9">
        <f>SUMIFS(dados!$E$2:$E$9995,dados!$D$2:$D$9995,A1835)</f>
        <v>13.440000000000001</v>
      </c>
      <c r="D1835" s="9">
        <f>SUMIFS(dados!$H$2:$H$9995,dados!$D$2:$D$9995,A1835)</f>
        <v>0.53760000000000008</v>
      </c>
      <c r="E1835" s="3">
        <f t="shared" si="84"/>
        <v>0.04</v>
      </c>
      <c r="F1835" s="10">
        <f t="shared" si="85"/>
        <v>5.850598540279513E-6</v>
      </c>
      <c r="G1835" s="3">
        <f>SUM($F$2:F1835)</f>
        <v>0.99988168644514641</v>
      </c>
      <c r="H1835">
        <f t="shared" si="86"/>
        <v>1834</v>
      </c>
    </row>
    <row r="1836" spans="1:8" x14ac:dyDescent="0.3">
      <c r="A1836" t="s">
        <v>3783</v>
      </c>
      <c r="B1836" t="s">
        <v>3784</v>
      </c>
      <c r="C1836" s="9">
        <f>SUMIFS(dados!$E$2:$E$9995,dados!$D$2:$D$9995,A1836)</f>
        <v>13.068000000000001</v>
      </c>
      <c r="D1836" s="9">
        <f>SUMIFS(dados!$H$2:$H$9995,dados!$D$2:$D$9995,A1836)</f>
        <v>-0.51479999999999992</v>
      </c>
      <c r="E1836" s="3">
        <f t="shared" si="84"/>
        <v>-3.9393939393939384E-2</v>
      </c>
      <c r="F1836" s="10">
        <f t="shared" si="85"/>
        <v>5.6886623306824907E-6</v>
      </c>
      <c r="G1836" s="3">
        <f>SUM($F$2:F1836)</f>
        <v>0.99988737510747705</v>
      </c>
      <c r="H1836">
        <f t="shared" si="86"/>
        <v>1835</v>
      </c>
    </row>
    <row r="1837" spans="1:8" x14ac:dyDescent="0.3">
      <c r="A1837" t="s">
        <v>1685</v>
      </c>
      <c r="B1837" t="s">
        <v>1686</v>
      </c>
      <c r="C1837" s="9">
        <f>SUMIFS(dados!$E$2:$E$9995,dados!$D$2:$D$9995,A1837)</f>
        <v>13</v>
      </c>
      <c r="D1837" s="9">
        <f>SUMIFS(dados!$H$2:$H$9995,dados!$D$2:$D$9995,A1837)</f>
        <v>1.3</v>
      </c>
      <c r="E1837" s="3">
        <f t="shared" si="84"/>
        <v>0.1</v>
      </c>
      <c r="F1837" s="10">
        <f t="shared" si="85"/>
        <v>5.6590610880679804E-6</v>
      </c>
      <c r="G1837" s="3">
        <f>SUM($F$2:F1837)</f>
        <v>0.99989303416856512</v>
      </c>
      <c r="H1837">
        <f t="shared" si="86"/>
        <v>1836</v>
      </c>
    </row>
    <row r="1838" spans="1:8" x14ac:dyDescent="0.3">
      <c r="A1838" t="s">
        <v>7060</v>
      </c>
      <c r="B1838" t="s">
        <v>7061</v>
      </c>
      <c r="C1838" s="9">
        <f>SUMIFS(dados!$E$2:$E$9995,dados!$D$2:$D$9995,A1838)</f>
        <v>12.996</v>
      </c>
      <c r="D1838" s="9">
        <f>SUMIFS(dados!$H$2:$H$9995,dados!$D$2:$D$9995,A1838)</f>
        <v>5.1414</v>
      </c>
      <c r="E1838" s="3">
        <f t="shared" si="84"/>
        <v>0.39561403508771931</v>
      </c>
      <c r="F1838" s="10">
        <f t="shared" si="85"/>
        <v>5.6573198385024212E-6</v>
      </c>
      <c r="G1838" s="3">
        <f>SUM($F$2:F1838)</f>
        <v>0.9998986914884036</v>
      </c>
      <c r="H1838">
        <f t="shared" si="86"/>
        <v>1837</v>
      </c>
    </row>
    <row r="1839" spans="1:8" x14ac:dyDescent="0.3">
      <c r="A1839" t="s">
        <v>4655</v>
      </c>
      <c r="B1839" t="s">
        <v>4656</v>
      </c>
      <c r="C1839" s="9">
        <f>SUMIFS(dados!$E$2:$E$9995,dados!$D$2:$D$9995,A1839)</f>
        <v>12.96</v>
      </c>
      <c r="D1839" s="9">
        <f>SUMIFS(dados!$H$2:$H$9995,dados!$D$2:$D$9995,A1839)</f>
        <v>6.3503999999999996</v>
      </c>
      <c r="E1839" s="3">
        <f t="shared" si="84"/>
        <v>0.48999999999999994</v>
      </c>
      <c r="F1839" s="10">
        <f t="shared" si="85"/>
        <v>5.6416485924123877E-6</v>
      </c>
      <c r="G1839" s="3">
        <f>SUM($F$2:F1839)</f>
        <v>0.999904333136996</v>
      </c>
      <c r="H1839">
        <f t="shared" si="86"/>
        <v>1838</v>
      </c>
    </row>
    <row r="1840" spans="1:8" x14ac:dyDescent="0.3">
      <c r="A1840" t="s">
        <v>4349</v>
      </c>
      <c r="B1840" t="s">
        <v>4350</v>
      </c>
      <c r="C1840" s="9">
        <f>SUMIFS(dados!$E$2:$E$9995,dados!$D$2:$D$9995,A1840)</f>
        <v>11.952</v>
      </c>
      <c r="D1840" s="9">
        <f>SUMIFS(dados!$H$2:$H$9995,dados!$D$2:$D$9995,A1840)</f>
        <v>4.3326000000000002</v>
      </c>
      <c r="E1840" s="3">
        <f t="shared" si="84"/>
        <v>0.36250000000000004</v>
      </c>
      <c r="F1840" s="10">
        <f t="shared" si="85"/>
        <v>5.2028537018914237E-6</v>
      </c>
      <c r="G1840" s="3">
        <f>SUM($F$2:F1840)</f>
        <v>0.99990953599069787</v>
      </c>
      <c r="H1840">
        <f t="shared" si="86"/>
        <v>1839</v>
      </c>
    </row>
    <row r="1841" spans="1:8" x14ac:dyDescent="0.3">
      <c r="A1841" t="s">
        <v>5287</v>
      </c>
      <c r="B1841" t="s">
        <v>5288</v>
      </c>
      <c r="C1841" s="9">
        <f>SUMIFS(dados!$E$2:$E$9995,dados!$D$2:$D$9995,A1841)</f>
        <v>11.682</v>
      </c>
      <c r="D1841" s="9">
        <f>SUMIFS(dados!$H$2:$H$9995,dados!$D$2:$D$9995,A1841)</f>
        <v>4.6035000000000004</v>
      </c>
      <c r="E1841" s="3">
        <f t="shared" si="84"/>
        <v>0.3940677966101695</v>
      </c>
      <c r="F1841" s="10">
        <f t="shared" si="85"/>
        <v>5.0853193562161659E-6</v>
      </c>
      <c r="G1841" s="3">
        <f>SUM($F$2:F1841)</f>
        <v>0.99991462131005404</v>
      </c>
      <c r="H1841">
        <f t="shared" si="86"/>
        <v>1840</v>
      </c>
    </row>
    <row r="1842" spans="1:8" x14ac:dyDescent="0.3">
      <c r="A1842" t="s">
        <v>5400</v>
      </c>
      <c r="B1842" t="s">
        <v>5401</v>
      </c>
      <c r="C1842" s="9">
        <f>SUMIFS(dados!$E$2:$E$9995,dados!$D$2:$D$9995,A1842)</f>
        <v>11.56</v>
      </c>
      <c r="D1842" s="9">
        <f>SUMIFS(dados!$H$2:$H$9995,dados!$D$2:$D$9995,A1842)</f>
        <v>5.6643999999999997</v>
      </c>
      <c r="E1842" s="3">
        <f t="shared" si="84"/>
        <v>0.48999999999999994</v>
      </c>
      <c r="F1842" s="10">
        <f t="shared" si="85"/>
        <v>5.0322112444666046E-6</v>
      </c>
      <c r="G1842" s="3">
        <f>SUM($F$2:F1842)</f>
        <v>0.99991965352129852</v>
      </c>
      <c r="H1842">
        <f t="shared" si="86"/>
        <v>1841</v>
      </c>
    </row>
    <row r="1843" spans="1:8" x14ac:dyDescent="0.3">
      <c r="A1843" t="s">
        <v>2353</v>
      </c>
      <c r="B1843" t="s">
        <v>2354</v>
      </c>
      <c r="C1843" s="9">
        <f>SUMIFS(dados!$E$2:$E$9995,dados!$D$2:$D$9995,A1843)</f>
        <v>11.56</v>
      </c>
      <c r="D1843" s="9">
        <f>SUMIFS(dados!$H$2:$H$9995,dados!$D$2:$D$9995,A1843)</f>
        <v>5.4332000000000003</v>
      </c>
      <c r="E1843" s="3">
        <f t="shared" si="84"/>
        <v>0.47000000000000003</v>
      </c>
      <c r="F1843" s="10">
        <f t="shared" si="85"/>
        <v>5.0322112444666046E-6</v>
      </c>
      <c r="G1843" s="3">
        <f>SUM($F$2:F1843)</f>
        <v>0.99992468573254301</v>
      </c>
      <c r="H1843">
        <f t="shared" si="86"/>
        <v>1841</v>
      </c>
    </row>
    <row r="1844" spans="1:8" x14ac:dyDescent="0.3">
      <c r="A1844" t="s">
        <v>6194</v>
      </c>
      <c r="B1844" t="s">
        <v>6195</v>
      </c>
      <c r="C1844" s="9">
        <f>SUMIFS(dados!$E$2:$E$9995,dados!$D$2:$D$9995,A1844)</f>
        <v>11.484</v>
      </c>
      <c r="D1844" s="9">
        <f>SUMIFS(dados!$H$2:$H$9995,dados!$D$2:$D$9995,A1844)</f>
        <v>-5.7419999999999991</v>
      </c>
      <c r="E1844" s="3">
        <f t="shared" si="84"/>
        <v>-0.49999999999999994</v>
      </c>
      <c r="F1844" s="10">
        <f t="shared" si="85"/>
        <v>4.999127502720976E-6</v>
      </c>
      <c r="G1844" s="3">
        <f>SUM($F$2:F1844)</f>
        <v>0.99992968486004574</v>
      </c>
      <c r="H1844">
        <f t="shared" si="86"/>
        <v>1843</v>
      </c>
    </row>
    <row r="1845" spans="1:8" x14ac:dyDescent="0.3">
      <c r="A1845" t="s">
        <v>4861</v>
      </c>
      <c r="B1845" t="s">
        <v>4862</v>
      </c>
      <c r="C1845" s="9">
        <f>SUMIFS(dados!$E$2:$E$9995,dados!$D$2:$D$9995,A1845)</f>
        <v>11.087999999999999</v>
      </c>
      <c r="D1845" s="9">
        <f>SUMIFS(dados!$H$2:$H$9995,dados!$D$2:$D$9995,A1845)</f>
        <v>-2.016</v>
      </c>
      <c r="E1845" s="3">
        <f t="shared" si="84"/>
        <v>-0.18181818181818182</v>
      </c>
      <c r="F1845" s="10">
        <f t="shared" si="85"/>
        <v>4.8267437957305977E-6</v>
      </c>
      <c r="G1845" s="3">
        <f>SUM($F$2:F1845)</f>
        <v>0.9999345116038415</v>
      </c>
      <c r="H1845">
        <f t="shared" si="86"/>
        <v>1844</v>
      </c>
    </row>
    <row r="1846" spans="1:8" x14ac:dyDescent="0.3">
      <c r="A1846" t="s">
        <v>1530</v>
      </c>
      <c r="B1846" t="s">
        <v>1531</v>
      </c>
      <c r="C1846" s="9">
        <f>SUMIFS(dados!$E$2:$E$9995,dados!$D$2:$D$9995,A1846)</f>
        <v>10.824000000000002</v>
      </c>
      <c r="D1846" s="9">
        <f>SUMIFS(dados!$H$2:$H$9995,dados!$D$2:$D$9995,A1846)</f>
        <v>-2.0064000000000002</v>
      </c>
      <c r="E1846" s="3">
        <f t="shared" si="84"/>
        <v>-0.18536585365853658</v>
      </c>
      <c r="F1846" s="10">
        <f t="shared" si="85"/>
        <v>4.7118213244036792E-6</v>
      </c>
      <c r="G1846" s="3">
        <f>SUM($F$2:F1846)</f>
        <v>0.99993922342516595</v>
      </c>
      <c r="H1846">
        <f t="shared" si="86"/>
        <v>1845</v>
      </c>
    </row>
    <row r="1847" spans="1:8" x14ac:dyDescent="0.3">
      <c r="A1847" t="s">
        <v>2347</v>
      </c>
      <c r="B1847" t="s">
        <v>2348</v>
      </c>
      <c r="C1847" s="9">
        <f>SUMIFS(dados!$E$2:$E$9995,dados!$D$2:$D$9995,A1847)</f>
        <v>10.496</v>
      </c>
      <c r="D1847" s="9">
        <f>SUMIFS(dados!$H$2:$H$9995,dados!$D$2:$D$9995,A1847)</f>
        <v>1.1808000000000001</v>
      </c>
      <c r="E1847" s="3">
        <f t="shared" si="84"/>
        <v>0.1125</v>
      </c>
      <c r="F1847" s="10">
        <f t="shared" si="85"/>
        <v>4.5690388600278095E-6</v>
      </c>
      <c r="G1847" s="3">
        <f>SUM($F$2:F1847)</f>
        <v>0.99994379246402598</v>
      </c>
      <c r="H1847">
        <f t="shared" si="86"/>
        <v>1846</v>
      </c>
    </row>
    <row r="1848" spans="1:8" x14ac:dyDescent="0.3">
      <c r="A1848" t="s">
        <v>6141</v>
      </c>
      <c r="B1848" t="s">
        <v>6142</v>
      </c>
      <c r="C1848" s="9">
        <f>SUMIFS(dados!$E$2:$E$9995,dados!$D$2:$D$9995,A1848)</f>
        <v>10.08</v>
      </c>
      <c r="D1848" s="9">
        <f>SUMIFS(dados!$H$2:$H$9995,dados!$D$2:$D$9995,A1848)</f>
        <v>0.3024</v>
      </c>
      <c r="E1848" s="3">
        <f t="shared" si="84"/>
        <v>0.03</v>
      </c>
      <c r="F1848" s="10">
        <f t="shared" si="85"/>
        <v>4.3879489052096345E-6</v>
      </c>
      <c r="G1848" s="3">
        <f>SUM($F$2:F1848)</f>
        <v>0.99994818041293121</v>
      </c>
      <c r="H1848">
        <f t="shared" si="86"/>
        <v>1847</v>
      </c>
    </row>
    <row r="1849" spans="1:8" x14ac:dyDescent="0.3">
      <c r="A1849" t="s">
        <v>8696</v>
      </c>
      <c r="B1849" t="s">
        <v>2668</v>
      </c>
      <c r="C1849" s="9">
        <f>SUMIFS(dados!$E$2:$E$9995,dados!$D$2:$D$9995,A1849)</f>
        <v>9.92</v>
      </c>
      <c r="D1849" s="9">
        <f>SUMIFS(dados!$H$2:$H$9995,dados!$D$2:$D$9995,A1849)</f>
        <v>3.472</v>
      </c>
      <c r="E1849" s="3">
        <f t="shared" si="84"/>
        <v>0.35</v>
      </c>
      <c r="F1849" s="10">
        <f t="shared" si="85"/>
        <v>4.3182989225872589E-6</v>
      </c>
      <c r="G1849" s="3">
        <f>SUM($F$2:F1849)</f>
        <v>0.99995249871185377</v>
      </c>
      <c r="H1849">
        <f t="shared" si="86"/>
        <v>1848</v>
      </c>
    </row>
    <row r="1850" spans="1:8" x14ac:dyDescent="0.3">
      <c r="A1850" t="s">
        <v>1389</v>
      </c>
      <c r="B1850" t="s">
        <v>1390</v>
      </c>
      <c r="C1850" s="9">
        <f>SUMIFS(dados!$E$2:$E$9995,dados!$D$2:$D$9995,A1850)</f>
        <v>9.84</v>
      </c>
      <c r="D1850" s="9">
        <f>SUMIFS(dados!$H$2:$H$9995,dados!$D$2:$D$9995,A1850)</f>
        <v>2.8536000000000001</v>
      </c>
      <c r="E1850" s="3">
        <f t="shared" si="84"/>
        <v>0.29000000000000004</v>
      </c>
      <c r="F1850" s="10">
        <f t="shared" si="85"/>
        <v>4.2834739312760719E-6</v>
      </c>
      <c r="G1850" s="3">
        <f>SUM($F$2:F1850)</f>
        <v>0.99995678218578499</v>
      </c>
      <c r="H1850">
        <f t="shared" si="86"/>
        <v>1849</v>
      </c>
    </row>
    <row r="1851" spans="1:8" x14ac:dyDescent="0.3">
      <c r="A1851" t="s">
        <v>3896</v>
      </c>
      <c r="B1851" t="s">
        <v>3897</v>
      </c>
      <c r="C1851" s="9">
        <f>SUMIFS(dados!$E$2:$E$9995,dados!$D$2:$D$9995,A1851)</f>
        <v>9.7680000000000007</v>
      </c>
      <c r="D1851" s="9">
        <f>SUMIFS(dados!$H$2:$H$9995,dados!$D$2:$D$9995,A1851)</f>
        <v>0.44399999999999989</v>
      </c>
      <c r="E1851" s="3">
        <f t="shared" si="84"/>
        <v>4.5454545454545442E-2</v>
      </c>
      <c r="F1851" s="10">
        <f t="shared" si="85"/>
        <v>4.2521314390960033E-6</v>
      </c>
      <c r="G1851" s="3">
        <f>SUM($F$2:F1851)</f>
        <v>0.99996103431722405</v>
      </c>
      <c r="H1851">
        <f t="shared" si="86"/>
        <v>1850</v>
      </c>
    </row>
    <row r="1852" spans="1:8" x14ac:dyDescent="0.3">
      <c r="A1852" t="s">
        <v>7080</v>
      </c>
      <c r="B1852" t="s">
        <v>7081</v>
      </c>
      <c r="C1852" s="9">
        <f>SUMIFS(dados!$E$2:$E$9995,dados!$D$2:$D$9995,A1852)</f>
        <v>9.5879999999999992</v>
      </c>
      <c r="D1852" s="9">
        <f>SUMIFS(dados!$H$2:$H$9995,dados!$D$2:$D$9995,A1852)</f>
        <v>-2.0773999999999999</v>
      </c>
      <c r="E1852" s="3">
        <f t="shared" si="84"/>
        <v>-0.21666666666666667</v>
      </c>
      <c r="F1852" s="10">
        <f t="shared" si="85"/>
        <v>4.17377520864583E-6</v>
      </c>
      <c r="G1852" s="3">
        <f>SUM($F$2:F1852)</f>
        <v>0.99996520809243272</v>
      </c>
      <c r="H1852">
        <f t="shared" si="86"/>
        <v>1851</v>
      </c>
    </row>
    <row r="1853" spans="1:8" x14ac:dyDescent="0.3">
      <c r="A1853" t="s">
        <v>6990</v>
      </c>
      <c r="B1853" t="s">
        <v>6991</v>
      </c>
      <c r="C1853" s="9">
        <f>SUMIFS(dados!$E$2:$E$9995,dados!$D$2:$D$9995,A1853)</f>
        <v>9.5679999999999996</v>
      </c>
      <c r="D1853" s="9">
        <f>SUMIFS(dados!$H$2:$H$9995,dados!$D$2:$D$9995,A1853)</f>
        <v>2.2880000000000003</v>
      </c>
      <c r="E1853" s="3">
        <f t="shared" si="84"/>
        <v>0.23913043478260873</v>
      </c>
      <c r="F1853" s="10">
        <f t="shared" si="85"/>
        <v>4.1650689608180333E-6</v>
      </c>
      <c r="G1853" s="3">
        <f>SUM($F$2:F1853)</f>
        <v>0.99996937316139356</v>
      </c>
      <c r="H1853">
        <f t="shared" si="86"/>
        <v>1852</v>
      </c>
    </row>
    <row r="1854" spans="1:8" x14ac:dyDescent="0.3">
      <c r="A1854" t="s">
        <v>8567</v>
      </c>
      <c r="B1854" t="s">
        <v>8568</v>
      </c>
      <c r="C1854" s="9">
        <f>SUMIFS(dados!$E$2:$E$9995,dados!$D$2:$D$9995,A1854)</f>
        <v>9.2159999999999993</v>
      </c>
      <c r="D1854" s="9">
        <f>SUMIFS(dados!$H$2:$H$9995,dados!$D$2:$D$9995,A1854)</f>
        <v>3.3408000000000002</v>
      </c>
      <c r="E1854" s="3">
        <f t="shared" si="84"/>
        <v>0.36250000000000004</v>
      </c>
      <c r="F1854" s="10">
        <f t="shared" si="85"/>
        <v>4.0118389990488086E-6</v>
      </c>
      <c r="G1854" s="3">
        <f>SUM($F$2:F1854)</f>
        <v>0.99997338500039257</v>
      </c>
      <c r="H1854">
        <f t="shared" si="86"/>
        <v>1853</v>
      </c>
    </row>
    <row r="1855" spans="1:8" x14ac:dyDescent="0.3">
      <c r="A1855" t="s">
        <v>4437</v>
      </c>
      <c r="B1855" t="s">
        <v>4438</v>
      </c>
      <c r="C1855" s="9">
        <f>SUMIFS(dados!$E$2:$E$9995,dados!$D$2:$D$9995,A1855)</f>
        <v>8.4</v>
      </c>
      <c r="D1855" s="9">
        <f>SUMIFS(dados!$H$2:$H$9995,dados!$D$2:$D$9995,A1855)</f>
        <v>2.1</v>
      </c>
      <c r="E1855" s="3">
        <f t="shared" si="84"/>
        <v>0.25</v>
      </c>
      <c r="F1855" s="10">
        <f t="shared" si="85"/>
        <v>3.6566240876746953E-6</v>
      </c>
      <c r="G1855" s="3">
        <f>SUM($F$2:F1855)</f>
        <v>0.9999770416244802</v>
      </c>
      <c r="H1855">
        <f t="shared" si="86"/>
        <v>1854</v>
      </c>
    </row>
    <row r="1856" spans="1:8" x14ac:dyDescent="0.3">
      <c r="A1856" t="s">
        <v>2755</v>
      </c>
      <c r="B1856" t="s">
        <v>2756</v>
      </c>
      <c r="C1856" s="9">
        <f>SUMIFS(dados!$E$2:$E$9995,dados!$D$2:$D$9995,A1856)</f>
        <v>8.0960000000000001</v>
      </c>
      <c r="D1856" s="9">
        <f>SUMIFS(dados!$H$2:$H$9995,dados!$D$2:$D$9995,A1856)</f>
        <v>3.4039999999999999</v>
      </c>
      <c r="E1856" s="3">
        <f t="shared" si="84"/>
        <v>0.42045454545454541</v>
      </c>
      <c r="F1856" s="10">
        <f t="shared" si="85"/>
        <v>3.5242891206921824E-6</v>
      </c>
      <c r="G1856" s="3">
        <f>SUM($F$2:F1856)</f>
        <v>0.99998056591360085</v>
      </c>
      <c r="H1856">
        <f t="shared" si="86"/>
        <v>1855</v>
      </c>
    </row>
    <row r="1857" spans="1:8" x14ac:dyDescent="0.3">
      <c r="A1857" t="s">
        <v>9641</v>
      </c>
      <c r="B1857" t="s">
        <v>9642</v>
      </c>
      <c r="C1857" s="9">
        <f>SUMIFS(dados!$E$2:$E$9995,dados!$D$2:$D$9995,A1857)</f>
        <v>8.0399999999999991</v>
      </c>
      <c r="D1857" s="9">
        <f>SUMIFS(dados!$H$2:$H$9995,dados!$D$2:$D$9995,A1857)</f>
        <v>2.7336</v>
      </c>
      <c r="E1857" s="3">
        <f t="shared" si="84"/>
        <v>0.34</v>
      </c>
      <c r="F1857" s="10">
        <f t="shared" si="85"/>
        <v>3.4999116267743509E-6</v>
      </c>
      <c r="G1857" s="3">
        <f>SUM($F$2:F1857)</f>
        <v>0.99998406582522759</v>
      </c>
      <c r="H1857">
        <f t="shared" si="86"/>
        <v>1856</v>
      </c>
    </row>
    <row r="1858" spans="1:8" x14ac:dyDescent="0.3">
      <c r="A1858" t="s">
        <v>4651</v>
      </c>
      <c r="B1858" t="s">
        <v>4652</v>
      </c>
      <c r="C1858" s="9">
        <f>SUMIFS(dados!$E$2:$E$9995,dados!$D$2:$D$9995,A1858)</f>
        <v>7.968</v>
      </c>
      <c r="D1858" s="9">
        <f>SUMIFS(dados!$H$2:$H$9995,dados!$D$2:$D$9995,A1858)</f>
        <v>2.6892</v>
      </c>
      <c r="E1858" s="3">
        <f t="shared" ref="E1858:E1921" si="87">IFERROR(D1858/C1858,0)</f>
        <v>0.33750000000000002</v>
      </c>
      <c r="F1858" s="10">
        <f t="shared" ref="F1858:F1863" si="88">C1858/SUM($C$2:$C$1863)</f>
        <v>3.4685691345942823E-6</v>
      </c>
      <c r="G1858" s="3">
        <f>SUM($F$2:F1858)</f>
        <v>0.99998753439436217</v>
      </c>
      <c r="H1858">
        <f t="shared" ref="H1858:H1863" si="89">RANK(C1858,$C$2:$C$1863)</f>
        <v>1857</v>
      </c>
    </row>
    <row r="1859" spans="1:8" x14ac:dyDescent="0.3">
      <c r="A1859" t="s">
        <v>9154</v>
      </c>
      <c r="B1859" t="s">
        <v>9155</v>
      </c>
      <c r="C1859" s="9">
        <f>SUMIFS(dados!$E$2:$E$9995,dados!$D$2:$D$9995,A1859)</f>
        <v>7.7</v>
      </c>
      <c r="D1859" s="9">
        <f>SUMIFS(dados!$H$2:$H$9995,dados!$D$2:$D$9995,A1859)</f>
        <v>3.157</v>
      </c>
      <c r="E1859" s="3">
        <f t="shared" si="87"/>
        <v>0.41</v>
      </c>
      <c r="F1859" s="10">
        <f t="shared" si="88"/>
        <v>3.3519054137018042E-6</v>
      </c>
      <c r="G1859" s="3">
        <f>SUM($F$2:F1859)</f>
        <v>0.99999088629977584</v>
      </c>
      <c r="H1859">
        <f t="shared" si="89"/>
        <v>1858</v>
      </c>
    </row>
    <row r="1860" spans="1:8" x14ac:dyDescent="0.3">
      <c r="A1860" t="s">
        <v>9767</v>
      </c>
      <c r="B1860" t="s">
        <v>9768</v>
      </c>
      <c r="C1860" s="9">
        <f>SUMIFS(dados!$E$2:$E$9995,dados!$D$2:$D$9995,A1860)</f>
        <v>7.0720000000000001</v>
      </c>
      <c r="D1860" s="9">
        <f>SUMIFS(dados!$H$2:$H$9995,dados!$D$2:$D$9995,A1860)</f>
        <v>2.3868</v>
      </c>
      <c r="E1860" s="3">
        <f t="shared" si="87"/>
        <v>0.33750000000000002</v>
      </c>
      <c r="F1860" s="10">
        <f t="shared" si="88"/>
        <v>3.0785292319089816E-6</v>
      </c>
      <c r="G1860" s="3">
        <f>SUM($F$2:F1860)</f>
        <v>0.99999396482900771</v>
      </c>
      <c r="H1860">
        <f t="shared" si="89"/>
        <v>1859</v>
      </c>
    </row>
    <row r="1861" spans="1:8" x14ac:dyDescent="0.3">
      <c r="A1861" t="s">
        <v>7536</v>
      </c>
      <c r="B1861" t="s">
        <v>7537</v>
      </c>
      <c r="C1861" s="9">
        <f>SUMIFS(dados!$E$2:$E$9995,dados!$D$2:$D$9995,A1861)</f>
        <v>6.48</v>
      </c>
      <c r="D1861" s="9">
        <f>SUMIFS(dados!$H$2:$H$9995,dados!$D$2:$D$9995,A1861)</f>
        <v>3.1103999999999998</v>
      </c>
      <c r="E1861" s="3">
        <f t="shared" si="87"/>
        <v>0.47999999999999993</v>
      </c>
      <c r="F1861" s="10">
        <f t="shared" si="88"/>
        <v>2.8208242962061939E-6</v>
      </c>
      <c r="G1861" s="3">
        <f>SUM($F$2:F1861)</f>
        <v>0.99999678565330397</v>
      </c>
      <c r="H1861">
        <f t="shared" si="89"/>
        <v>1860</v>
      </c>
    </row>
    <row r="1862" spans="1:8" x14ac:dyDescent="0.3">
      <c r="A1862" t="s">
        <v>6820</v>
      </c>
      <c r="B1862" t="s">
        <v>6821</v>
      </c>
      <c r="C1862" s="9">
        <f>SUMIFS(dados!$E$2:$E$9995,dados!$D$2:$D$9995,A1862)</f>
        <v>5.76</v>
      </c>
      <c r="D1862" s="9">
        <f>SUMIFS(dados!$H$2:$H$9995,dados!$D$2:$D$9995,A1862)</f>
        <v>2.8224</v>
      </c>
      <c r="E1862" s="3">
        <f t="shared" si="87"/>
        <v>0.49000000000000005</v>
      </c>
      <c r="F1862" s="10">
        <f t="shared" si="88"/>
        <v>2.5073993744055051E-6</v>
      </c>
      <c r="G1862" s="3">
        <f>SUM($F$2:F1862)</f>
        <v>0.99999929305267832</v>
      </c>
      <c r="H1862">
        <f t="shared" si="89"/>
        <v>1861</v>
      </c>
    </row>
    <row r="1863" spans="1:8" x14ac:dyDescent="0.3">
      <c r="A1863" t="s">
        <v>863</v>
      </c>
      <c r="B1863" t="s">
        <v>864</v>
      </c>
      <c r="C1863" s="9">
        <f>SUMIFS(dados!$E$2:$E$9995,dados!$D$2:$D$9995,A1863)</f>
        <v>1.6240000000000001</v>
      </c>
      <c r="D1863" s="9">
        <f>SUMIFS(dados!$H$2:$H$9995,dados!$D$2:$D$9995,A1863)</f>
        <v>-4.4660000000000002</v>
      </c>
      <c r="E1863" s="3">
        <f t="shared" si="87"/>
        <v>-2.75</v>
      </c>
      <c r="F1863" s="10">
        <f t="shared" si="88"/>
        <v>7.0694732361710775E-7</v>
      </c>
      <c r="G1863" s="3">
        <f>SUM($F$2:F1863)</f>
        <v>1.000000000000002</v>
      </c>
      <c r="H1863">
        <f t="shared" si="89"/>
        <v>1862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"/>
  <sheetViews>
    <sheetView workbookViewId="0"/>
  </sheetViews>
  <sheetFormatPr defaultRowHeight="14.4" x14ac:dyDescent="0.3"/>
  <cols>
    <col min="1" max="1" width="60" customWidth="1"/>
    <col min="2" max="3" width="13" customWidth="1"/>
  </cols>
  <sheetData>
    <row r="1" spans="1:3" ht="17.399999999999999" x14ac:dyDescent="0.35">
      <c r="A1" s="8" t="s">
        <v>10131</v>
      </c>
    </row>
    <row r="3" spans="1:3" x14ac:dyDescent="0.3">
      <c r="A3" s="6" t="s">
        <v>10132</v>
      </c>
      <c r="B3" s="6" t="s">
        <v>10116</v>
      </c>
      <c r="C3" s="6" t="s">
        <v>10118</v>
      </c>
    </row>
    <row r="4" spans="1:3" x14ac:dyDescent="0.3">
      <c r="A4" t="str">
        <f>Produtos!B2</f>
        <v>Canon imageCLASS 2200 Advanced Copier</v>
      </c>
      <c r="B4" s="9">
        <f>Produtos!C2</f>
        <v>61599.824000000001</v>
      </c>
      <c r="C4" s="9">
        <f>Produtos!D2</f>
        <v>25199.928000000004</v>
      </c>
    </row>
    <row r="5" spans="1:3" x14ac:dyDescent="0.3">
      <c r="A5" t="str">
        <f>Produtos!B3</f>
        <v>Fellowes PB500 Electric Punch Plastic Comb Binding Machine with Manual Bind</v>
      </c>
      <c r="B5" s="9">
        <f>Produtos!C3</f>
        <v>27453.383999999998</v>
      </c>
      <c r="C5" s="9">
        <f>Produtos!D3</f>
        <v>7753.0389999999998</v>
      </c>
    </row>
    <row r="6" spans="1:3" x14ac:dyDescent="0.3">
      <c r="A6" t="str">
        <f>Produtos!B4</f>
        <v>Cisco TelePresence System EX90 Videoconferencing Unit</v>
      </c>
      <c r="B6" s="9">
        <f>Produtos!C4</f>
        <v>22638.48</v>
      </c>
      <c r="C6" s="9">
        <f>Produtos!D4</f>
        <v>-1811.0784000000001</v>
      </c>
    </row>
    <row r="7" spans="1:3" x14ac:dyDescent="0.3">
      <c r="A7" t="str">
        <f>Produtos!B5</f>
        <v>HON 5400 Series Task Chairs for Big and Tall</v>
      </c>
      <c r="B7" s="9">
        <f>Produtos!C5</f>
        <v>21870.576000000001</v>
      </c>
      <c r="C7" s="9">
        <f>Produtos!D5</f>
        <v>5.6843418860808015E-14</v>
      </c>
    </row>
    <row r="8" spans="1:3" x14ac:dyDescent="0.3">
      <c r="A8" t="str">
        <f>Produtos!B6</f>
        <v>GBC DocuBind TL300 Electric Binding System</v>
      </c>
      <c r="B8" s="9">
        <f>Produtos!C6</f>
        <v>19823.479000000003</v>
      </c>
      <c r="C8" s="9">
        <f>Produtos!D6</f>
        <v>2233.5051000000003</v>
      </c>
    </row>
    <row r="9" spans="1:3" x14ac:dyDescent="0.3">
      <c r="A9" t="str">
        <f>Produtos!B7</f>
        <v>GBC Ibimaster 500 Manual ProClick Binding System</v>
      </c>
      <c r="B9" s="9">
        <f>Produtos!C7</f>
        <v>19024.5</v>
      </c>
      <c r="C9" s="9">
        <f>Produtos!D7</f>
        <v>760.97999999999956</v>
      </c>
    </row>
    <row r="10" spans="1:3" x14ac:dyDescent="0.3">
      <c r="A10" t="str">
        <f>Produtos!B8</f>
        <v>Hewlett Packard LaserJet 3310 Copier</v>
      </c>
      <c r="B10" s="9">
        <f>Produtos!C8</f>
        <v>18839.686000000002</v>
      </c>
      <c r="C10" s="9">
        <f>Produtos!D8</f>
        <v>6983.8836000000001</v>
      </c>
    </row>
    <row r="11" spans="1:3" x14ac:dyDescent="0.3">
      <c r="A11" t="str">
        <f>Produtos!B9</f>
        <v>HP Designjet T520 Inkjet Large Format Printer - 24" Color</v>
      </c>
      <c r="B11" s="9">
        <f>Produtos!C9</f>
        <v>18374.895</v>
      </c>
      <c r="C11" s="9">
        <f>Produtos!D9</f>
        <v>4094.9766</v>
      </c>
    </row>
    <row r="12" spans="1:3" x14ac:dyDescent="0.3">
      <c r="A12" t="str">
        <f>Produtos!B10</f>
        <v>GBC DocuBind P400 Electric Binding System</v>
      </c>
      <c r="B12" s="9">
        <f>Produtos!C10</f>
        <v>17965.067999999999</v>
      </c>
      <c r="C12" s="9">
        <f>Produtos!D10</f>
        <v>-1878.1662000000003</v>
      </c>
    </row>
    <row r="13" spans="1:3" x14ac:dyDescent="0.3">
      <c r="A13" t="str">
        <f>Produtos!B11</f>
        <v>High Speed Automatic Electric Letter Opener</v>
      </c>
      <c r="B13" s="9">
        <f>Produtos!C11</f>
        <v>17030.311999999998</v>
      </c>
      <c r="C13" s="9">
        <f>Produtos!D11</f>
        <v>-262.00480000000005</v>
      </c>
    </row>
    <row r="16" spans="1:3" x14ac:dyDescent="0.3">
      <c r="A16" s="6" t="s">
        <v>10133</v>
      </c>
      <c r="B16" s="6" t="s">
        <v>10116</v>
      </c>
      <c r="C16" s="6" t="s">
        <v>10118</v>
      </c>
    </row>
    <row r="17" spans="1:3" x14ac:dyDescent="0.3">
      <c r="A17" t="str">
        <f>Produtos!B1854</f>
        <v>Avery 484</v>
      </c>
      <c r="B17" s="9">
        <f>Produtos!C1854</f>
        <v>9.2159999999999993</v>
      </c>
      <c r="C17" s="9">
        <f>Produtos!D1854</f>
        <v>3.3408000000000002</v>
      </c>
    </row>
    <row r="18" spans="1:3" x14ac:dyDescent="0.3">
      <c r="A18" t="str">
        <f>Produtos!B1855</f>
        <v>Newell 308</v>
      </c>
      <c r="B18" s="9">
        <f>Produtos!C1855</f>
        <v>8.4</v>
      </c>
      <c r="C18" s="9">
        <f>Produtos!D1855</f>
        <v>2.1</v>
      </c>
    </row>
    <row r="19" spans="1:3" x14ac:dyDescent="0.3">
      <c r="A19" t="str">
        <f>Produtos!B1856</f>
        <v>Stockwell Gold Paper Clips</v>
      </c>
      <c r="B19" s="9">
        <f>Produtos!C1856</f>
        <v>8.0960000000000001</v>
      </c>
      <c r="C19" s="9">
        <f>Produtos!D1856</f>
        <v>3.4039999999999999</v>
      </c>
    </row>
    <row r="20" spans="1:3" x14ac:dyDescent="0.3">
      <c r="A20" t="str">
        <f>Produtos!B1857</f>
        <v>4009 Highlighters</v>
      </c>
      <c r="B20" s="9">
        <f>Produtos!C1857</f>
        <v>8.0399999999999991</v>
      </c>
      <c r="C20" s="9">
        <f>Produtos!D1857</f>
        <v>2.7336</v>
      </c>
    </row>
    <row r="21" spans="1:3" x14ac:dyDescent="0.3">
      <c r="A21" t="str">
        <f>Produtos!B1858</f>
        <v>Xerox 1989</v>
      </c>
      <c r="B21" s="9">
        <f>Produtos!C1858</f>
        <v>7.968</v>
      </c>
      <c r="C21" s="9">
        <f>Produtos!D1858</f>
        <v>2.6892</v>
      </c>
    </row>
    <row r="22" spans="1:3" x14ac:dyDescent="0.3">
      <c r="A22" t="str">
        <f>Produtos!B1859</f>
        <v>Avery Hi-Liter Pen Style Six-Color Fluorescent Set</v>
      </c>
      <c r="B22" s="9">
        <f>Produtos!C1859</f>
        <v>7.7</v>
      </c>
      <c r="C22" s="9">
        <f>Produtos!D1859</f>
        <v>3.157</v>
      </c>
    </row>
    <row r="23" spans="1:3" x14ac:dyDescent="0.3">
      <c r="A23" t="str">
        <f>Produtos!B1860</f>
        <v>Grip Seal Envelopes</v>
      </c>
      <c r="B23" s="9">
        <f>Produtos!C1860</f>
        <v>7.0720000000000001</v>
      </c>
      <c r="C23" s="9">
        <f>Produtos!D1860</f>
        <v>2.3868</v>
      </c>
    </row>
    <row r="24" spans="1:3" x14ac:dyDescent="0.3">
      <c r="A24" t="str">
        <f>Produtos!B1861</f>
        <v>Xerox 20</v>
      </c>
      <c r="B24" s="9">
        <f>Produtos!C1861</f>
        <v>6.48</v>
      </c>
      <c r="C24" s="9">
        <f>Produtos!D1861</f>
        <v>3.1103999999999998</v>
      </c>
    </row>
    <row r="25" spans="1:3" x14ac:dyDescent="0.3">
      <c r="A25" t="str">
        <f>Produtos!B1862</f>
        <v>Avery 5</v>
      </c>
      <c r="B25" s="9">
        <f>Produtos!C1862</f>
        <v>5.76</v>
      </c>
      <c r="C25" s="9">
        <f>Produtos!D1862</f>
        <v>2.8224</v>
      </c>
    </row>
    <row r="26" spans="1:3" x14ac:dyDescent="0.3">
      <c r="A26" t="str">
        <f>Produtos!B1863</f>
        <v>Eureka Disposable Bags for Sanitaire Vibra Groomer I Upright Vac</v>
      </c>
      <c r="B26" s="9">
        <f>Produtos!C1863</f>
        <v>1.6240000000000001</v>
      </c>
      <c r="C26" s="9">
        <f>Produtos!D1863</f>
        <v>-4.4660000000000002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defaultRowHeight="14.4" x14ac:dyDescent="0.3"/>
  <cols>
    <col min="1" max="1" width="10" customWidth="1"/>
    <col min="2" max="2" width="14" customWidth="1"/>
    <col min="3" max="3" width="11" customWidth="1"/>
    <col min="4" max="4" width="14" customWidth="1"/>
  </cols>
  <sheetData>
    <row r="1" spans="1:4" ht="17.399999999999999" x14ac:dyDescent="0.35">
      <c r="A1" s="8" t="s">
        <v>10134</v>
      </c>
    </row>
    <row r="3" spans="1:4" x14ac:dyDescent="0.3">
      <c r="A3" s="6" t="s">
        <v>28</v>
      </c>
      <c r="B3" s="6" t="s">
        <v>10116</v>
      </c>
      <c r="C3" s="6" t="s">
        <v>10117</v>
      </c>
      <c r="D3" s="6" t="s">
        <v>10118</v>
      </c>
    </row>
    <row r="4" spans="1:4" x14ac:dyDescent="0.3">
      <c r="A4">
        <v>2014</v>
      </c>
      <c r="B4" s="2">
        <f>SUMIFS(dados!$E$2:$E$9995,dados!$O$2:$O$9995,A4)</f>
        <v>484247.4981000009</v>
      </c>
      <c r="C4" s="3">
        <f>B4/SUM($B$4:$B$7)</f>
        <v>0.2107989364224602</v>
      </c>
      <c r="D4" s="2">
        <f>SUMIFS(dados!$H$2:$H$9995,dados!$O$2:$O$9995,A4)</f>
        <v>49543.97410000005</v>
      </c>
    </row>
    <row r="5" spans="1:4" x14ac:dyDescent="0.3">
      <c r="A5">
        <v>2015</v>
      </c>
      <c r="B5" s="2">
        <f>SUMIFS(dados!$E$2:$E$9995,dados!$O$2:$O$9995,A5)</f>
        <v>470532.50899999985</v>
      </c>
      <c r="C5" s="3">
        <f>B5/SUM($B$4:$B$7)</f>
        <v>0.20482863171945309</v>
      </c>
      <c r="D5" s="2">
        <f>SUMIFS(dados!$H$2:$H$9995,dados!$O$2:$O$9995,A5)</f>
        <v>61618.60370000008</v>
      </c>
    </row>
    <row r="6" spans="1:4" x14ac:dyDescent="0.3">
      <c r="A6">
        <v>2016</v>
      </c>
      <c r="B6" s="2">
        <f>SUMIFS(dados!$E$2:$E$9995,dados!$O$2:$O$9995,A6)</f>
        <v>609205.59800000081</v>
      </c>
      <c r="C6" s="3">
        <f>B6/SUM($B$4:$B$7)</f>
        <v>0.26519474571346013</v>
      </c>
      <c r="D6" s="2">
        <f>SUMIFS(dados!$H$2:$H$9995,dados!$O$2:$O$9995,A6)</f>
        <v>81795.174300000173</v>
      </c>
    </row>
    <row r="7" spans="1:4" x14ac:dyDescent="0.3">
      <c r="A7">
        <v>2017</v>
      </c>
      <c r="B7" s="2">
        <f>SUMIFS(dados!$E$2:$E$9995,dados!$O$2:$O$9995,A7)</f>
        <v>733215.2551999999</v>
      </c>
      <c r="C7" s="3">
        <f>B7/SUM($B$4:$B$7)</f>
        <v>0.31917768614462649</v>
      </c>
      <c r="D7" s="2">
        <f>SUMIFS(dados!$H$2:$H$9995,dados!$O$2:$O$9995,A7)</f>
        <v>93439.269599999985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Tabela_dinamica</vt:lpstr>
      <vt:lpstr>Resumo</vt:lpstr>
      <vt:lpstr>dados</vt:lpstr>
      <vt:lpstr>Categorias</vt:lpstr>
      <vt:lpstr>Regioes</vt:lpstr>
      <vt:lpstr>Cidades</vt:lpstr>
      <vt:lpstr>Produtos</vt:lpstr>
      <vt:lpstr>Top_Bottom</vt:lpstr>
      <vt:lpstr>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Matos</cp:lastModifiedBy>
  <dcterms:created xsi:type="dcterms:W3CDTF">2026-09-19T23:26:54Z</dcterms:created>
  <dcterms:modified xsi:type="dcterms:W3CDTF">2026-09-19T23:27:07Z</dcterms:modified>
</cp:coreProperties>
</file>